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2" sheetId="3" r:id="rId1"/>
    <sheet name="Günlük Sayaç" sheetId="1" r:id="rId2"/>
    <sheet name="Yoğunluk" sheetId="2" r:id="rId3"/>
  </sheet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167" i="3"/>
  <c r="C167" i="3" s="1"/>
  <c r="B3" i="3"/>
  <c r="A168" i="3" l="1"/>
  <c r="E167" i="3"/>
  <c r="D167" i="3"/>
  <c r="B4" i="3"/>
  <c r="G2" i="1"/>
  <c r="G2" i="3" s="1"/>
  <c r="B3" i="1"/>
  <c r="B4" i="1" s="1"/>
  <c r="B5" i="1" s="1"/>
  <c r="B6" i="1" s="1"/>
  <c r="G167" i="3" l="1"/>
  <c r="I2" i="1"/>
  <c r="F2" i="3"/>
  <c r="F167" i="3"/>
  <c r="B5" i="3"/>
  <c r="E168" i="3"/>
  <c r="D168" i="3"/>
  <c r="C168" i="3"/>
  <c r="A169" i="3"/>
  <c r="G3" i="1"/>
  <c r="G3" i="3" s="1"/>
  <c r="G4" i="1"/>
  <c r="G4" i="3" s="1"/>
  <c r="G5" i="1"/>
  <c r="G5" i="3" s="1"/>
  <c r="B7" i="1"/>
  <c r="G6" i="1"/>
  <c r="G6" i="3" s="1"/>
  <c r="I2" i="3" l="1"/>
  <c r="J2" i="3" s="1"/>
  <c r="K2" i="3" s="1"/>
  <c r="I167" i="3"/>
  <c r="J167" i="3" s="1"/>
  <c r="K167" i="3" s="1"/>
  <c r="G168" i="3"/>
  <c r="I3" i="1"/>
  <c r="F3" i="3"/>
  <c r="I6" i="1"/>
  <c r="F6" i="3"/>
  <c r="F168" i="3"/>
  <c r="I4" i="1"/>
  <c r="F4" i="3"/>
  <c r="I5" i="1"/>
  <c r="F5" i="3"/>
  <c r="A170" i="3"/>
  <c r="E169" i="3"/>
  <c r="D169" i="3"/>
  <c r="G169" i="3"/>
  <c r="F169" i="3"/>
  <c r="C169" i="3"/>
  <c r="B6" i="3"/>
  <c r="B8" i="1"/>
  <c r="G7" i="1"/>
  <c r="G7" i="3" s="1"/>
  <c r="I3" i="3" l="1"/>
  <c r="J3" i="3" s="1"/>
  <c r="K3" i="3" s="1"/>
  <c r="I168" i="3"/>
  <c r="J168" i="3" s="1"/>
  <c r="K168" i="3" s="1"/>
  <c r="I5" i="3"/>
  <c r="J5" i="3" s="1"/>
  <c r="K5" i="3" s="1"/>
  <c r="I4" i="3"/>
  <c r="J4" i="3" s="1"/>
  <c r="K4" i="3" s="1"/>
  <c r="I169" i="3"/>
  <c r="J169" i="3" s="1"/>
  <c r="K169" i="3" s="1"/>
  <c r="I6" i="3"/>
  <c r="J6" i="3" s="1"/>
  <c r="K6" i="3" s="1"/>
  <c r="I7" i="1"/>
  <c r="F7" i="3"/>
  <c r="B7" i="3"/>
  <c r="A171" i="3"/>
  <c r="G170" i="3"/>
  <c r="F170" i="3"/>
  <c r="E170" i="3"/>
  <c r="D170" i="3"/>
  <c r="I170" i="3" s="1"/>
  <c r="J170" i="3" s="1"/>
  <c r="K170" i="3" s="1"/>
  <c r="C170" i="3"/>
  <c r="B9" i="1"/>
  <c r="G8" i="1"/>
  <c r="G8" i="3" s="1"/>
  <c r="I7" i="3" l="1"/>
  <c r="J7" i="3" s="1"/>
  <c r="K7" i="3" s="1"/>
  <c r="I8" i="1"/>
  <c r="F8" i="3"/>
  <c r="B8" i="3"/>
  <c r="A172" i="3"/>
  <c r="G171" i="3"/>
  <c r="F171" i="3"/>
  <c r="E171" i="3"/>
  <c r="D171" i="3"/>
  <c r="I171" i="3" s="1"/>
  <c r="J171" i="3" s="1"/>
  <c r="K171" i="3" s="1"/>
  <c r="C171" i="3"/>
  <c r="B10" i="1"/>
  <c r="G9" i="1"/>
  <c r="G9" i="3" s="1"/>
  <c r="I8" i="3" l="1"/>
  <c r="J8" i="3" s="1"/>
  <c r="K8" i="3" s="1"/>
  <c r="I9" i="1"/>
  <c r="F9" i="3"/>
  <c r="A173" i="3"/>
  <c r="G172" i="3"/>
  <c r="F172" i="3"/>
  <c r="E172" i="3"/>
  <c r="D172" i="3"/>
  <c r="I172" i="3" s="1"/>
  <c r="J172" i="3" s="1"/>
  <c r="C172" i="3"/>
  <c r="B9" i="3"/>
  <c r="B11" i="1"/>
  <c r="G10" i="1"/>
  <c r="G10" i="3" s="1"/>
  <c r="K172" i="3" l="1"/>
  <c r="I9" i="3"/>
  <c r="J9" i="3" s="1"/>
  <c r="K9" i="3" s="1"/>
  <c r="I10" i="1"/>
  <c r="F10" i="3"/>
  <c r="B10" i="3"/>
  <c r="A174" i="3"/>
  <c r="E173" i="3"/>
  <c r="D173" i="3"/>
  <c r="I173" i="3" s="1"/>
  <c r="J173" i="3" s="1"/>
  <c r="G173" i="3"/>
  <c r="F173" i="3"/>
  <c r="C173" i="3"/>
  <c r="B12" i="1"/>
  <c r="G11" i="1"/>
  <c r="G11" i="3" s="1"/>
  <c r="K173" i="3" l="1"/>
  <c r="I10" i="3"/>
  <c r="J10" i="3" s="1"/>
  <c r="K10" i="3" s="1"/>
  <c r="I11" i="1"/>
  <c r="F11" i="3"/>
  <c r="B11" i="3"/>
  <c r="A175" i="3"/>
  <c r="G174" i="3"/>
  <c r="F174" i="3"/>
  <c r="E174" i="3"/>
  <c r="D174" i="3"/>
  <c r="I174" i="3" s="1"/>
  <c r="J174" i="3" s="1"/>
  <c r="K174" i="3" s="1"/>
  <c r="C174" i="3"/>
  <c r="B13" i="1"/>
  <c r="G12" i="1"/>
  <c r="G12" i="3" s="1"/>
  <c r="I11" i="3" l="1"/>
  <c r="J11" i="3" s="1"/>
  <c r="K11" i="3" s="1"/>
  <c r="I12" i="1"/>
  <c r="F12" i="3"/>
  <c r="A176" i="3"/>
  <c r="G175" i="3"/>
  <c r="F175" i="3"/>
  <c r="E175" i="3"/>
  <c r="D175" i="3"/>
  <c r="I175" i="3" s="1"/>
  <c r="J175" i="3" s="1"/>
  <c r="C175" i="3"/>
  <c r="B12" i="3"/>
  <c r="B14" i="1"/>
  <c r="G13" i="1"/>
  <c r="G13" i="3" s="1"/>
  <c r="K175" i="3" l="1"/>
  <c r="I12" i="3"/>
  <c r="J12" i="3" s="1"/>
  <c r="K12" i="3" s="1"/>
  <c r="I13" i="1"/>
  <c r="F13" i="3"/>
  <c r="B13" i="3"/>
  <c r="A177" i="3"/>
  <c r="G176" i="3"/>
  <c r="F176" i="3"/>
  <c r="E176" i="3"/>
  <c r="D176" i="3"/>
  <c r="I176" i="3" s="1"/>
  <c r="J176" i="3" s="1"/>
  <c r="K176" i="3" s="1"/>
  <c r="C176" i="3"/>
  <c r="B15" i="1"/>
  <c r="G14" i="1"/>
  <c r="G14" i="3" s="1"/>
  <c r="I13" i="3" l="1"/>
  <c r="J13" i="3" s="1"/>
  <c r="K13" i="3" s="1"/>
  <c r="I14" i="1"/>
  <c r="F14" i="3"/>
  <c r="A178" i="3"/>
  <c r="E177" i="3"/>
  <c r="D177" i="3"/>
  <c r="I177" i="3" s="1"/>
  <c r="J177" i="3" s="1"/>
  <c r="K177" i="3" s="1"/>
  <c r="G177" i="3"/>
  <c r="F177" i="3"/>
  <c r="C177" i="3"/>
  <c r="B14" i="3"/>
  <c r="B16" i="1"/>
  <c r="G15" i="1"/>
  <c r="G15" i="3" s="1"/>
  <c r="I14" i="3" l="1"/>
  <c r="J14" i="3" s="1"/>
  <c r="K14" i="3" s="1"/>
  <c r="I15" i="1"/>
  <c r="F15" i="3"/>
  <c r="B15" i="3"/>
  <c r="A179" i="3"/>
  <c r="G178" i="3"/>
  <c r="F178" i="3"/>
  <c r="E178" i="3"/>
  <c r="D178" i="3"/>
  <c r="I178" i="3" s="1"/>
  <c r="J178" i="3" s="1"/>
  <c r="K178" i="3" s="1"/>
  <c r="C178" i="3"/>
  <c r="B17" i="1"/>
  <c r="G16" i="1"/>
  <c r="G16" i="3" s="1"/>
  <c r="I15" i="3" l="1"/>
  <c r="J15" i="3" s="1"/>
  <c r="K15" i="3" s="1"/>
  <c r="I16" i="1"/>
  <c r="F16" i="3"/>
  <c r="A180" i="3"/>
  <c r="G179" i="3"/>
  <c r="F179" i="3"/>
  <c r="E179" i="3"/>
  <c r="D179" i="3"/>
  <c r="I179" i="3" s="1"/>
  <c r="J179" i="3" s="1"/>
  <c r="C179" i="3"/>
  <c r="B16" i="3"/>
  <c r="B18" i="1"/>
  <c r="G17" i="1"/>
  <c r="G17" i="3" s="1"/>
  <c r="K179" i="3" l="1"/>
  <c r="I16" i="3"/>
  <c r="J16" i="3" s="1"/>
  <c r="K16" i="3" s="1"/>
  <c r="I17" i="1"/>
  <c r="F17" i="3"/>
  <c r="B17" i="3"/>
  <c r="A181" i="3"/>
  <c r="G180" i="3"/>
  <c r="F180" i="3"/>
  <c r="E180" i="3"/>
  <c r="D180" i="3"/>
  <c r="I180" i="3" s="1"/>
  <c r="J180" i="3" s="1"/>
  <c r="K180" i="3" s="1"/>
  <c r="C180" i="3"/>
  <c r="B19" i="1"/>
  <c r="G18" i="1"/>
  <c r="G18" i="3" s="1"/>
  <c r="I17" i="3" l="1"/>
  <c r="J17" i="3" s="1"/>
  <c r="K17" i="3" s="1"/>
  <c r="I18" i="1"/>
  <c r="F18" i="3"/>
  <c r="A182" i="3"/>
  <c r="E181" i="3"/>
  <c r="D181" i="3"/>
  <c r="I181" i="3" s="1"/>
  <c r="J181" i="3" s="1"/>
  <c r="K181" i="3" s="1"/>
  <c r="G181" i="3"/>
  <c r="F181" i="3"/>
  <c r="C181" i="3"/>
  <c r="B18" i="3"/>
  <c r="B20" i="1"/>
  <c r="G19" i="1"/>
  <c r="G19" i="3" s="1"/>
  <c r="I18" i="3" l="1"/>
  <c r="J18" i="3" s="1"/>
  <c r="K18" i="3" s="1"/>
  <c r="I19" i="1"/>
  <c r="F19" i="3"/>
  <c r="B19" i="3"/>
  <c r="A183" i="3"/>
  <c r="G182" i="3"/>
  <c r="F182" i="3"/>
  <c r="E182" i="3"/>
  <c r="D182" i="3"/>
  <c r="I182" i="3" s="1"/>
  <c r="J182" i="3" s="1"/>
  <c r="K182" i="3" s="1"/>
  <c r="C182" i="3"/>
  <c r="B21" i="1"/>
  <c r="G20" i="1"/>
  <c r="G20" i="3" s="1"/>
  <c r="I19" i="3" l="1"/>
  <c r="J19" i="3" s="1"/>
  <c r="K19" i="3" s="1"/>
  <c r="I20" i="1"/>
  <c r="F20" i="3"/>
  <c r="A184" i="3"/>
  <c r="G183" i="3"/>
  <c r="F183" i="3"/>
  <c r="E183" i="3"/>
  <c r="D183" i="3"/>
  <c r="I183" i="3" s="1"/>
  <c r="J183" i="3" s="1"/>
  <c r="C183" i="3"/>
  <c r="B20" i="3"/>
  <c r="B22" i="1"/>
  <c r="G21" i="1"/>
  <c r="G21" i="3" s="1"/>
  <c r="K183" i="3" l="1"/>
  <c r="I20" i="3"/>
  <c r="J20" i="3" s="1"/>
  <c r="K20" i="3" s="1"/>
  <c r="I21" i="1"/>
  <c r="F21" i="3"/>
  <c r="B21" i="3"/>
  <c r="A185" i="3"/>
  <c r="G184" i="3"/>
  <c r="F184" i="3"/>
  <c r="E184" i="3"/>
  <c r="D184" i="3"/>
  <c r="I184" i="3" s="1"/>
  <c r="J184" i="3" s="1"/>
  <c r="K184" i="3" s="1"/>
  <c r="C184" i="3"/>
  <c r="B23" i="1"/>
  <c r="G22" i="1"/>
  <c r="G22" i="3" s="1"/>
  <c r="I21" i="3" l="1"/>
  <c r="J21" i="3" s="1"/>
  <c r="K21" i="3" s="1"/>
  <c r="I22" i="1"/>
  <c r="F22" i="3"/>
  <c r="A186" i="3"/>
  <c r="E185" i="3"/>
  <c r="D185" i="3"/>
  <c r="I185" i="3" s="1"/>
  <c r="J185" i="3" s="1"/>
  <c r="K185" i="3" s="1"/>
  <c r="G185" i="3"/>
  <c r="F185" i="3"/>
  <c r="C185" i="3"/>
  <c r="B22" i="3"/>
  <c r="B24" i="1"/>
  <c r="G23" i="1"/>
  <c r="G23" i="3" s="1"/>
  <c r="I22" i="3" l="1"/>
  <c r="J22" i="3" s="1"/>
  <c r="K22" i="3" s="1"/>
  <c r="I23" i="1"/>
  <c r="F23" i="3"/>
  <c r="B23" i="3"/>
  <c r="A187" i="3"/>
  <c r="G186" i="3"/>
  <c r="F186" i="3"/>
  <c r="E186" i="3"/>
  <c r="D186" i="3"/>
  <c r="I186" i="3" s="1"/>
  <c r="J186" i="3" s="1"/>
  <c r="K186" i="3" s="1"/>
  <c r="C186" i="3"/>
  <c r="B25" i="1"/>
  <c r="G24" i="1"/>
  <c r="G24" i="3" s="1"/>
  <c r="I23" i="3" l="1"/>
  <c r="J23" i="3" s="1"/>
  <c r="K23" i="3" s="1"/>
  <c r="I24" i="1"/>
  <c r="F24" i="3"/>
  <c r="A188" i="3"/>
  <c r="G187" i="3"/>
  <c r="F187" i="3"/>
  <c r="E187" i="3"/>
  <c r="D187" i="3"/>
  <c r="I187" i="3" s="1"/>
  <c r="J187" i="3" s="1"/>
  <c r="K187" i="3" s="1"/>
  <c r="C187" i="3"/>
  <c r="B24" i="3"/>
  <c r="B26" i="1"/>
  <c r="G25" i="1"/>
  <c r="G25" i="3" s="1"/>
  <c r="I24" i="3" l="1"/>
  <c r="J24" i="3" s="1"/>
  <c r="K24" i="3" s="1"/>
  <c r="I25" i="1"/>
  <c r="F25" i="3"/>
  <c r="B25" i="3"/>
  <c r="A189" i="3"/>
  <c r="G188" i="3"/>
  <c r="F188" i="3"/>
  <c r="E188" i="3"/>
  <c r="D188" i="3"/>
  <c r="I188" i="3" s="1"/>
  <c r="J188" i="3" s="1"/>
  <c r="K188" i="3" s="1"/>
  <c r="C188" i="3"/>
  <c r="B27" i="1"/>
  <c r="G26" i="1"/>
  <c r="G26" i="3" s="1"/>
  <c r="I25" i="3" l="1"/>
  <c r="J25" i="3" s="1"/>
  <c r="K25" i="3" s="1"/>
  <c r="I26" i="1"/>
  <c r="F26" i="3"/>
  <c r="A190" i="3"/>
  <c r="E189" i="3"/>
  <c r="D189" i="3"/>
  <c r="I189" i="3" s="1"/>
  <c r="J189" i="3" s="1"/>
  <c r="K189" i="3" s="1"/>
  <c r="G189" i="3"/>
  <c r="F189" i="3"/>
  <c r="C189" i="3"/>
  <c r="B26" i="3"/>
  <c r="B28" i="1"/>
  <c r="G27" i="1"/>
  <c r="G27" i="3" s="1"/>
  <c r="I26" i="3" l="1"/>
  <c r="J26" i="3" s="1"/>
  <c r="K26" i="3" s="1"/>
  <c r="I27" i="1"/>
  <c r="F27" i="3"/>
  <c r="B27" i="3"/>
  <c r="A191" i="3"/>
  <c r="G190" i="3"/>
  <c r="F190" i="3"/>
  <c r="E190" i="3"/>
  <c r="D190" i="3"/>
  <c r="I190" i="3" s="1"/>
  <c r="J190" i="3" s="1"/>
  <c r="K190" i="3" s="1"/>
  <c r="C190" i="3"/>
  <c r="B29" i="1"/>
  <c r="G28" i="1"/>
  <c r="G28" i="3" s="1"/>
  <c r="I27" i="3" l="1"/>
  <c r="J27" i="3" s="1"/>
  <c r="K27" i="3" s="1"/>
  <c r="I28" i="1"/>
  <c r="F28" i="3"/>
  <c r="A192" i="3"/>
  <c r="G191" i="3"/>
  <c r="F191" i="3"/>
  <c r="E191" i="3"/>
  <c r="D191" i="3"/>
  <c r="I191" i="3" s="1"/>
  <c r="J191" i="3" s="1"/>
  <c r="K191" i="3" s="1"/>
  <c r="C191" i="3"/>
  <c r="B28" i="3"/>
  <c r="B30" i="1"/>
  <c r="G29" i="1"/>
  <c r="G29" i="3" s="1"/>
  <c r="I28" i="3" l="1"/>
  <c r="J28" i="3" s="1"/>
  <c r="K28" i="3" s="1"/>
  <c r="I29" i="1"/>
  <c r="F29" i="3"/>
  <c r="B29" i="3"/>
  <c r="A193" i="3"/>
  <c r="G192" i="3"/>
  <c r="F192" i="3"/>
  <c r="E192" i="3"/>
  <c r="D192" i="3"/>
  <c r="I192" i="3" s="1"/>
  <c r="J192" i="3" s="1"/>
  <c r="K192" i="3" s="1"/>
  <c r="C192" i="3"/>
  <c r="B31" i="1"/>
  <c r="G30" i="1"/>
  <c r="G30" i="3" s="1"/>
  <c r="I29" i="3" l="1"/>
  <c r="J29" i="3" s="1"/>
  <c r="K29" i="3" s="1"/>
  <c r="I30" i="1"/>
  <c r="F30" i="3"/>
  <c r="A194" i="3"/>
  <c r="E193" i="3"/>
  <c r="D193" i="3"/>
  <c r="I193" i="3" s="1"/>
  <c r="J193" i="3" s="1"/>
  <c r="K193" i="3" s="1"/>
  <c r="G193" i="3"/>
  <c r="F193" i="3"/>
  <c r="C193" i="3"/>
  <c r="B30" i="3"/>
  <c r="B32" i="1"/>
  <c r="G31" i="1"/>
  <c r="G31" i="3" s="1"/>
  <c r="I30" i="3" l="1"/>
  <c r="J30" i="3" s="1"/>
  <c r="K30" i="3" s="1"/>
  <c r="I31" i="1"/>
  <c r="F31" i="3"/>
  <c r="B31" i="3"/>
  <c r="A195" i="3"/>
  <c r="G194" i="3"/>
  <c r="F194" i="3"/>
  <c r="E194" i="3"/>
  <c r="D194" i="3"/>
  <c r="I194" i="3" s="1"/>
  <c r="J194" i="3" s="1"/>
  <c r="K194" i="3" s="1"/>
  <c r="C194" i="3"/>
  <c r="B33" i="1"/>
  <c r="G32" i="1"/>
  <c r="G32" i="3" s="1"/>
  <c r="I31" i="3" l="1"/>
  <c r="J31" i="3" s="1"/>
  <c r="K31" i="3" s="1"/>
  <c r="I32" i="1"/>
  <c r="F32" i="3"/>
  <c r="A196" i="3"/>
  <c r="G195" i="3"/>
  <c r="F195" i="3"/>
  <c r="E195" i="3"/>
  <c r="D195" i="3"/>
  <c r="I195" i="3" s="1"/>
  <c r="J195" i="3" s="1"/>
  <c r="C195" i="3"/>
  <c r="B32" i="3"/>
  <c r="B34" i="1"/>
  <c r="G33" i="1"/>
  <c r="G33" i="3" s="1"/>
  <c r="K195" i="3" l="1"/>
  <c r="I32" i="3"/>
  <c r="J32" i="3" s="1"/>
  <c r="K32" i="3" s="1"/>
  <c r="I33" i="1"/>
  <c r="F33" i="3"/>
  <c r="B33" i="3"/>
  <c r="A197" i="3"/>
  <c r="G196" i="3"/>
  <c r="F196" i="3"/>
  <c r="E196" i="3"/>
  <c r="D196" i="3"/>
  <c r="I196" i="3" s="1"/>
  <c r="J196" i="3" s="1"/>
  <c r="K196" i="3" s="1"/>
  <c r="C196" i="3"/>
  <c r="B35" i="1"/>
  <c r="G34" i="1"/>
  <c r="G34" i="3" s="1"/>
  <c r="I33" i="3" l="1"/>
  <c r="J33" i="3" s="1"/>
  <c r="K33" i="3" s="1"/>
  <c r="I34" i="1"/>
  <c r="F34" i="3"/>
  <c r="A198" i="3"/>
  <c r="E197" i="3"/>
  <c r="D197" i="3"/>
  <c r="I197" i="3" s="1"/>
  <c r="J197" i="3" s="1"/>
  <c r="K197" i="3" s="1"/>
  <c r="G197" i="3"/>
  <c r="F197" i="3"/>
  <c r="C197" i="3"/>
  <c r="B34" i="3"/>
  <c r="B36" i="1"/>
  <c r="G35" i="1"/>
  <c r="G35" i="3" s="1"/>
  <c r="I34" i="3" l="1"/>
  <c r="J34" i="3" s="1"/>
  <c r="K34" i="3" s="1"/>
  <c r="I35" i="1"/>
  <c r="F35" i="3"/>
  <c r="B35" i="3"/>
  <c r="A199" i="3"/>
  <c r="G198" i="3"/>
  <c r="F198" i="3"/>
  <c r="E198" i="3"/>
  <c r="D198" i="3"/>
  <c r="I198" i="3" s="1"/>
  <c r="J198" i="3" s="1"/>
  <c r="K198" i="3" s="1"/>
  <c r="C198" i="3"/>
  <c r="B37" i="1"/>
  <c r="G36" i="1"/>
  <c r="G36" i="3" s="1"/>
  <c r="I35" i="3" l="1"/>
  <c r="J35" i="3" s="1"/>
  <c r="K35" i="3" s="1"/>
  <c r="I36" i="1"/>
  <c r="F36" i="3"/>
  <c r="A200" i="3"/>
  <c r="G199" i="3"/>
  <c r="F199" i="3"/>
  <c r="E199" i="3"/>
  <c r="D199" i="3"/>
  <c r="I199" i="3" s="1"/>
  <c r="J199" i="3" s="1"/>
  <c r="C199" i="3"/>
  <c r="B36" i="3"/>
  <c r="B38" i="1"/>
  <c r="G37" i="1"/>
  <c r="G37" i="3" s="1"/>
  <c r="K199" i="3" l="1"/>
  <c r="I36" i="3"/>
  <c r="J36" i="3" s="1"/>
  <c r="K36" i="3" s="1"/>
  <c r="I37" i="1"/>
  <c r="F37" i="3"/>
  <c r="B37" i="3"/>
  <c r="A201" i="3"/>
  <c r="G200" i="3"/>
  <c r="F200" i="3"/>
  <c r="E200" i="3"/>
  <c r="D200" i="3"/>
  <c r="I200" i="3" s="1"/>
  <c r="J200" i="3" s="1"/>
  <c r="K200" i="3" s="1"/>
  <c r="C200" i="3"/>
  <c r="B39" i="1"/>
  <c r="G38" i="1"/>
  <c r="G38" i="3" s="1"/>
  <c r="I37" i="3" l="1"/>
  <c r="J37" i="3" s="1"/>
  <c r="K37" i="3" s="1"/>
  <c r="I38" i="1"/>
  <c r="F38" i="3"/>
  <c r="A202" i="3"/>
  <c r="E201" i="3"/>
  <c r="D201" i="3"/>
  <c r="I201" i="3" s="1"/>
  <c r="J201" i="3" s="1"/>
  <c r="K201" i="3" s="1"/>
  <c r="G201" i="3"/>
  <c r="F201" i="3"/>
  <c r="C201" i="3"/>
  <c r="B38" i="3"/>
  <c r="B40" i="1"/>
  <c r="G39" i="1"/>
  <c r="G39" i="3" s="1"/>
  <c r="I38" i="3" l="1"/>
  <c r="J38" i="3" s="1"/>
  <c r="K38" i="3" s="1"/>
  <c r="I39" i="1"/>
  <c r="F39" i="3"/>
  <c r="B39" i="3"/>
  <c r="A203" i="3"/>
  <c r="G202" i="3"/>
  <c r="F202" i="3"/>
  <c r="E202" i="3"/>
  <c r="D202" i="3"/>
  <c r="I202" i="3" s="1"/>
  <c r="J202" i="3" s="1"/>
  <c r="K202" i="3" s="1"/>
  <c r="C202" i="3"/>
  <c r="B41" i="1"/>
  <c r="G40" i="1"/>
  <c r="G40" i="3" s="1"/>
  <c r="I39" i="3" l="1"/>
  <c r="J39" i="3" s="1"/>
  <c r="K39" i="3" s="1"/>
  <c r="I40" i="1"/>
  <c r="F40" i="3"/>
  <c r="A204" i="3"/>
  <c r="G203" i="3"/>
  <c r="F203" i="3"/>
  <c r="E203" i="3"/>
  <c r="D203" i="3"/>
  <c r="I203" i="3" s="1"/>
  <c r="J203" i="3" s="1"/>
  <c r="K203" i="3" s="1"/>
  <c r="C203" i="3"/>
  <c r="B40" i="3"/>
  <c r="B42" i="1"/>
  <c r="G41" i="1"/>
  <c r="G41" i="3" s="1"/>
  <c r="I40" i="3" l="1"/>
  <c r="J40" i="3" s="1"/>
  <c r="K40" i="3" s="1"/>
  <c r="I41" i="1"/>
  <c r="F41" i="3"/>
  <c r="B41" i="3"/>
  <c r="A205" i="3"/>
  <c r="G204" i="3"/>
  <c r="F204" i="3"/>
  <c r="E204" i="3"/>
  <c r="D204" i="3"/>
  <c r="I204" i="3" s="1"/>
  <c r="J204" i="3" s="1"/>
  <c r="K204" i="3" s="1"/>
  <c r="C204" i="3"/>
  <c r="B43" i="1"/>
  <c r="G42" i="1"/>
  <c r="G42" i="3" s="1"/>
  <c r="I41" i="3" l="1"/>
  <c r="J41" i="3" s="1"/>
  <c r="K41" i="3" s="1"/>
  <c r="I42" i="1"/>
  <c r="F42" i="3"/>
  <c r="A206" i="3"/>
  <c r="E205" i="3"/>
  <c r="D205" i="3"/>
  <c r="I205" i="3" s="1"/>
  <c r="J205" i="3" s="1"/>
  <c r="K205" i="3" s="1"/>
  <c r="G205" i="3"/>
  <c r="F205" i="3"/>
  <c r="C205" i="3"/>
  <c r="B42" i="3"/>
  <c r="B44" i="1"/>
  <c r="G43" i="1"/>
  <c r="G43" i="3" s="1"/>
  <c r="I42" i="3" l="1"/>
  <c r="J42" i="3" s="1"/>
  <c r="K42" i="3" s="1"/>
  <c r="I43" i="1"/>
  <c r="F43" i="3"/>
  <c r="B43" i="3"/>
  <c r="A207" i="3"/>
  <c r="G206" i="3"/>
  <c r="F206" i="3"/>
  <c r="E206" i="3"/>
  <c r="D206" i="3"/>
  <c r="I206" i="3" s="1"/>
  <c r="J206" i="3" s="1"/>
  <c r="K206" i="3" s="1"/>
  <c r="C206" i="3"/>
  <c r="B45" i="1"/>
  <c r="G44" i="1"/>
  <c r="G44" i="3" s="1"/>
  <c r="I43" i="3" l="1"/>
  <c r="J43" i="3" s="1"/>
  <c r="K43" i="3" s="1"/>
  <c r="I44" i="1"/>
  <c r="F44" i="3"/>
  <c r="A208" i="3"/>
  <c r="G207" i="3"/>
  <c r="F207" i="3"/>
  <c r="E207" i="3"/>
  <c r="D207" i="3"/>
  <c r="I207" i="3" s="1"/>
  <c r="J207" i="3" s="1"/>
  <c r="K207" i="3" s="1"/>
  <c r="C207" i="3"/>
  <c r="B44" i="3"/>
  <c r="B46" i="1"/>
  <c r="G45" i="1"/>
  <c r="G45" i="3" s="1"/>
  <c r="I44" i="3" l="1"/>
  <c r="J44" i="3" s="1"/>
  <c r="K44" i="3" s="1"/>
  <c r="I45" i="1"/>
  <c r="F45" i="3"/>
  <c r="B45" i="3"/>
  <c r="A209" i="3"/>
  <c r="G208" i="3"/>
  <c r="F208" i="3"/>
  <c r="E208" i="3"/>
  <c r="D208" i="3"/>
  <c r="I208" i="3" s="1"/>
  <c r="J208" i="3" s="1"/>
  <c r="K208" i="3" s="1"/>
  <c r="C208" i="3"/>
  <c r="B47" i="1"/>
  <c r="G46" i="1"/>
  <c r="G46" i="3" s="1"/>
  <c r="I45" i="3" l="1"/>
  <c r="J45" i="3" s="1"/>
  <c r="K45" i="3" s="1"/>
  <c r="I46" i="1"/>
  <c r="F46" i="3"/>
  <c r="A210" i="3"/>
  <c r="E209" i="3"/>
  <c r="D209" i="3"/>
  <c r="I209" i="3" s="1"/>
  <c r="J209" i="3" s="1"/>
  <c r="K209" i="3" s="1"/>
  <c r="G209" i="3"/>
  <c r="F209" i="3"/>
  <c r="C209" i="3"/>
  <c r="B46" i="3"/>
  <c r="B48" i="1"/>
  <c r="G47" i="1"/>
  <c r="G47" i="3" s="1"/>
  <c r="I46" i="3" l="1"/>
  <c r="J46" i="3" s="1"/>
  <c r="K46" i="3" s="1"/>
  <c r="I47" i="1"/>
  <c r="F47" i="3"/>
  <c r="B47" i="3"/>
  <c r="A211" i="3"/>
  <c r="G210" i="3"/>
  <c r="F210" i="3"/>
  <c r="E210" i="3"/>
  <c r="D210" i="3"/>
  <c r="I210" i="3" s="1"/>
  <c r="J210" i="3" s="1"/>
  <c r="K210" i="3" s="1"/>
  <c r="C210" i="3"/>
  <c r="B49" i="1"/>
  <c r="G48" i="1"/>
  <c r="G48" i="3" s="1"/>
  <c r="I47" i="3" l="1"/>
  <c r="J47" i="3" s="1"/>
  <c r="K47" i="3" s="1"/>
  <c r="I48" i="1"/>
  <c r="F48" i="3"/>
  <c r="A212" i="3"/>
  <c r="G211" i="3"/>
  <c r="F211" i="3"/>
  <c r="E211" i="3"/>
  <c r="D211" i="3"/>
  <c r="I211" i="3" s="1"/>
  <c r="J211" i="3" s="1"/>
  <c r="K211" i="3" s="1"/>
  <c r="C211" i="3"/>
  <c r="B48" i="3"/>
  <c r="B50" i="1"/>
  <c r="G49" i="1"/>
  <c r="G49" i="3" s="1"/>
  <c r="I48" i="3" l="1"/>
  <c r="J48" i="3" s="1"/>
  <c r="K48" i="3" s="1"/>
  <c r="I49" i="1"/>
  <c r="F49" i="3"/>
  <c r="B49" i="3"/>
  <c r="A213" i="3"/>
  <c r="G212" i="3"/>
  <c r="F212" i="3"/>
  <c r="E212" i="3"/>
  <c r="D212" i="3"/>
  <c r="I212" i="3" s="1"/>
  <c r="J212" i="3" s="1"/>
  <c r="K212" i="3" s="1"/>
  <c r="C212" i="3"/>
  <c r="B51" i="1"/>
  <c r="G50" i="1"/>
  <c r="G50" i="3" s="1"/>
  <c r="I49" i="3" l="1"/>
  <c r="J49" i="3" s="1"/>
  <c r="K49" i="3" s="1"/>
  <c r="I50" i="1"/>
  <c r="F50" i="3"/>
  <c r="A214" i="3"/>
  <c r="E213" i="3"/>
  <c r="D213" i="3"/>
  <c r="I213" i="3" s="1"/>
  <c r="J213" i="3" s="1"/>
  <c r="K213" i="3" s="1"/>
  <c r="G213" i="3"/>
  <c r="F213" i="3"/>
  <c r="C213" i="3"/>
  <c r="B50" i="3"/>
  <c r="B52" i="1"/>
  <c r="G51" i="1"/>
  <c r="G51" i="3" s="1"/>
  <c r="I50" i="3" l="1"/>
  <c r="J50" i="3" s="1"/>
  <c r="K50" i="3" s="1"/>
  <c r="I51" i="1"/>
  <c r="F51" i="3"/>
  <c r="B51" i="3"/>
  <c r="A215" i="3"/>
  <c r="G214" i="3"/>
  <c r="F214" i="3"/>
  <c r="E214" i="3"/>
  <c r="D214" i="3"/>
  <c r="I214" i="3" s="1"/>
  <c r="J214" i="3" s="1"/>
  <c r="K214" i="3" s="1"/>
  <c r="C214" i="3"/>
  <c r="B53" i="1"/>
  <c r="G52" i="1"/>
  <c r="G52" i="3" s="1"/>
  <c r="I51" i="3" l="1"/>
  <c r="J51" i="3" s="1"/>
  <c r="K51" i="3" s="1"/>
  <c r="I52" i="1"/>
  <c r="F52" i="3"/>
  <c r="A216" i="3"/>
  <c r="G215" i="3"/>
  <c r="F215" i="3"/>
  <c r="E215" i="3"/>
  <c r="D215" i="3"/>
  <c r="I215" i="3" s="1"/>
  <c r="J215" i="3" s="1"/>
  <c r="K215" i="3" s="1"/>
  <c r="C215" i="3"/>
  <c r="B52" i="3"/>
  <c r="B54" i="1"/>
  <c r="G53" i="1"/>
  <c r="G53" i="3" s="1"/>
  <c r="I52" i="3" l="1"/>
  <c r="J52" i="3" s="1"/>
  <c r="K52" i="3" s="1"/>
  <c r="I53" i="1"/>
  <c r="F53" i="3"/>
  <c r="B53" i="3"/>
  <c r="A217" i="3"/>
  <c r="G216" i="3"/>
  <c r="F216" i="3"/>
  <c r="E216" i="3"/>
  <c r="D216" i="3"/>
  <c r="I216" i="3" s="1"/>
  <c r="J216" i="3" s="1"/>
  <c r="K216" i="3" s="1"/>
  <c r="C216" i="3"/>
  <c r="B55" i="1"/>
  <c r="G54" i="1"/>
  <c r="G54" i="3" s="1"/>
  <c r="I53" i="3" l="1"/>
  <c r="J53" i="3" s="1"/>
  <c r="K53" i="3" s="1"/>
  <c r="I54" i="1"/>
  <c r="F54" i="3"/>
  <c r="A218" i="3"/>
  <c r="E217" i="3"/>
  <c r="D217" i="3"/>
  <c r="I217" i="3" s="1"/>
  <c r="J217" i="3" s="1"/>
  <c r="K217" i="3" s="1"/>
  <c r="G217" i="3"/>
  <c r="F217" i="3"/>
  <c r="C217" i="3"/>
  <c r="B54" i="3"/>
  <c r="B56" i="1"/>
  <c r="G55" i="1"/>
  <c r="G55" i="3" s="1"/>
  <c r="I54" i="3" l="1"/>
  <c r="J54" i="3" s="1"/>
  <c r="K54" i="3" s="1"/>
  <c r="I55" i="1"/>
  <c r="F55" i="3"/>
  <c r="B55" i="3"/>
  <c r="A219" i="3"/>
  <c r="G218" i="3"/>
  <c r="F218" i="3"/>
  <c r="E218" i="3"/>
  <c r="D218" i="3"/>
  <c r="I218" i="3" s="1"/>
  <c r="J218" i="3" s="1"/>
  <c r="K218" i="3" s="1"/>
  <c r="C218" i="3"/>
  <c r="B57" i="1"/>
  <c r="G56" i="1"/>
  <c r="G56" i="3" s="1"/>
  <c r="I55" i="3" l="1"/>
  <c r="J55" i="3" s="1"/>
  <c r="K55" i="3" s="1"/>
  <c r="I56" i="1"/>
  <c r="F56" i="3"/>
  <c r="A220" i="3"/>
  <c r="G219" i="3"/>
  <c r="F219" i="3"/>
  <c r="E219" i="3"/>
  <c r="D219" i="3"/>
  <c r="I219" i="3" s="1"/>
  <c r="J219" i="3" s="1"/>
  <c r="K219" i="3" s="1"/>
  <c r="C219" i="3"/>
  <c r="B56" i="3"/>
  <c r="B58" i="1"/>
  <c r="G57" i="1"/>
  <c r="G57" i="3" s="1"/>
  <c r="I56" i="3" l="1"/>
  <c r="J56" i="3" s="1"/>
  <c r="K56" i="3" s="1"/>
  <c r="I57" i="1"/>
  <c r="F57" i="3"/>
  <c r="B57" i="3"/>
  <c r="A221" i="3"/>
  <c r="G220" i="3"/>
  <c r="F220" i="3"/>
  <c r="E220" i="3"/>
  <c r="D220" i="3"/>
  <c r="I220" i="3" s="1"/>
  <c r="J220" i="3" s="1"/>
  <c r="K220" i="3" s="1"/>
  <c r="C220" i="3"/>
  <c r="B59" i="1"/>
  <c r="G58" i="1"/>
  <c r="G58" i="3" s="1"/>
  <c r="I57" i="3" l="1"/>
  <c r="J57" i="3" s="1"/>
  <c r="K57" i="3" s="1"/>
  <c r="I58" i="1"/>
  <c r="F58" i="3"/>
  <c r="A222" i="3"/>
  <c r="E221" i="3"/>
  <c r="D221" i="3"/>
  <c r="I221" i="3" s="1"/>
  <c r="J221" i="3" s="1"/>
  <c r="K221" i="3" s="1"/>
  <c r="G221" i="3"/>
  <c r="F221" i="3"/>
  <c r="C221" i="3"/>
  <c r="B58" i="3"/>
  <c r="B60" i="1"/>
  <c r="G59" i="1"/>
  <c r="G59" i="3" s="1"/>
  <c r="I58" i="3" l="1"/>
  <c r="J58" i="3" s="1"/>
  <c r="K58" i="3" s="1"/>
  <c r="I59" i="1"/>
  <c r="F59" i="3"/>
  <c r="B59" i="3"/>
  <c r="A223" i="3"/>
  <c r="G222" i="3"/>
  <c r="F222" i="3"/>
  <c r="E222" i="3"/>
  <c r="D222" i="3"/>
  <c r="I222" i="3" s="1"/>
  <c r="J222" i="3" s="1"/>
  <c r="K222" i="3" s="1"/>
  <c r="C222" i="3"/>
  <c r="B61" i="1"/>
  <c r="G60" i="1"/>
  <c r="G60" i="3" s="1"/>
  <c r="I59" i="3" l="1"/>
  <c r="J59" i="3" s="1"/>
  <c r="K59" i="3" s="1"/>
  <c r="I60" i="1"/>
  <c r="F60" i="3"/>
  <c r="A224" i="3"/>
  <c r="G223" i="3"/>
  <c r="F223" i="3"/>
  <c r="E223" i="3"/>
  <c r="D223" i="3"/>
  <c r="I223" i="3" s="1"/>
  <c r="J223" i="3" s="1"/>
  <c r="K223" i="3" s="1"/>
  <c r="C223" i="3"/>
  <c r="B60" i="3"/>
  <c r="B62" i="1"/>
  <c r="G61" i="1"/>
  <c r="G61" i="3" s="1"/>
  <c r="I60" i="3" l="1"/>
  <c r="J60" i="3" s="1"/>
  <c r="K60" i="3" s="1"/>
  <c r="I61" i="1"/>
  <c r="F61" i="3"/>
  <c r="B61" i="3"/>
  <c r="A225" i="3"/>
  <c r="G224" i="3"/>
  <c r="F224" i="3"/>
  <c r="E224" i="3"/>
  <c r="D224" i="3"/>
  <c r="I224" i="3" s="1"/>
  <c r="J224" i="3" s="1"/>
  <c r="K224" i="3" s="1"/>
  <c r="C224" i="3"/>
  <c r="B63" i="1"/>
  <c r="G62" i="1"/>
  <c r="G62" i="3" s="1"/>
  <c r="I61" i="3" l="1"/>
  <c r="J61" i="3" s="1"/>
  <c r="K61" i="3" s="1"/>
  <c r="I62" i="1"/>
  <c r="F62" i="3"/>
  <c r="A226" i="3"/>
  <c r="E225" i="3"/>
  <c r="D225" i="3"/>
  <c r="I225" i="3" s="1"/>
  <c r="J225" i="3" s="1"/>
  <c r="K225" i="3" s="1"/>
  <c r="G225" i="3"/>
  <c r="F225" i="3"/>
  <c r="C225" i="3"/>
  <c r="B62" i="3"/>
  <c r="B64" i="1"/>
  <c r="G63" i="1"/>
  <c r="G63" i="3" s="1"/>
  <c r="I62" i="3" l="1"/>
  <c r="J62" i="3" s="1"/>
  <c r="K62" i="3" s="1"/>
  <c r="I63" i="1"/>
  <c r="F63" i="3"/>
  <c r="B63" i="3"/>
  <c r="A227" i="3"/>
  <c r="G226" i="3"/>
  <c r="F226" i="3"/>
  <c r="E226" i="3"/>
  <c r="D226" i="3"/>
  <c r="I226" i="3" s="1"/>
  <c r="J226" i="3" s="1"/>
  <c r="K226" i="3" s="1"/>
  <c r="C226" i="3"/>
  <c r="B65" i="1"/>
  <c r="G64" i="1"/>
  <c r="G64" i="3" s="1"/>
  <c r="I63" i="3" l="1"/>
  <c r="J63" i="3" s="1"/>
  <c r="K63" i="3" s="1"/>
  <c r="I64" i="1"/>
  <c r="F64" i="3"/>
  <c r="A228" i="3"/>
  <c r="G227" i="3"/>
  <c r="F227" i="3"/>
  <c r="E227" i="3"/>
  <c r="D227" i="3"/>
  <c r="I227" i="3" s="1"/>
  <c r="J227" i="3" s="1"/>
  <c r="C227" i="3"/>
  <c r="B64" i="3"/>
  <c r="B66" i="1"/>
  <c r="G65" i="1"/>
  <c r="G65" i="3" s="1"/>
  <c r="K227" i="3" l="1"/>
  <c r="I64" i="3"/>
  <c r="J64" i="3" s="1"/>
  <c r="K64" i="3" s="1"/>
  <c r="I65" i="1"/>
  <c r="F65" i="3"/>
  <c r="B65" i="3"/>
  <c r="A229" i="3"/>
  <c r="G228" i="3"/>
  <c r="F228" i="3"/>
  <c r="E228" i="3"/>
  <c r="D228" i="3"/>
  <c r="I228" i="3" s="1"/>
  <c r="J228" i="3" s="1"/>
  <c r="K228" i="3" s="1"/>
  <c r="C228" i="3"/>
  <c r="B67" i="1"/>
  <c r="G66" i="1"/>
  <c r="G66" i="3" s="1"/>
  <c r="I65" i="3" l="1"/>
  <c r="J65" i="3" s="1"/>
  <c r="K65" i="3" s="1"/>
  <c r="I66" i="1"/>
  <c r="F66" i="3"/>
  <c r="A230" i="3"/>
  <c r="E229" i="3"/>
  <c r="D229" i="3"/>
  <c r="I229" i="3" s="1"/>
  <c r="J229" i="3" s="1"/>
  <c r="K229" i="3" s="1"/>
  <c r="G229" i="3"/>
  <c r="F229" i="3"/>
  <c r="C229" i="3"/>
  <c r="B66" i="3"/>
  <c r="B68" i="1"/>
  <c r="G67" i="1"/>
  <c r="G67" i="3" s="1"/>
  <c r="I66" i="3" l="1"/>
  <c r="J66" i="3" s="1"/>
  <c r="K66" i="3" s="1"/>
  <c r="I67" i="1"/>
  <c r="F67" i="3"/>
  <c r="B67" i="3"/>
  <c r="A231" i="3"/>
  <c r="G230" i="3"/>
  <c r="F230" i="3"/>
  <c r="E230" i="3"/>
  <c r="D230" i="3"/>
  <c r="I230" i="3" s="1"/>
  <c r="J230" i="3" s="1"/>
  <c r="K230" i="3" s="1"/>
  <c r="C230" i="3"/>
  <c r="B69" i="1"/>
  <c r="G68" i="1"/>
  <c r="G68" i="3" s="1"/>
  <c r="I67" i="3" l="1"/>
  <c r="J67" i="3" s="1"/>
  <c r="K67" i="3" s="1"/>
  <c r="I68" i="1"/>
  <c r="F68" i="3"/>
  <c r="A232" i="3"/>
  <c r="G231" i="3"/>
  <c r="F231" i="3"/>
  <c r="E231" i="3"/>
  <c r="D231" i="3"/>
  <c r="I231" i="3" s="1"/>
  <c r="J231" i="3" s="1"/>
  <c r="K231" i="3" s="1"/>
  <c r="C231" i="3"/>
  <c r="B68" i="3"/>
  <c r="B70" i="1"/>
  <c r="G69" i="1"/>
  <c r="G69" i="3" s="1"/>
  <c r="I68" i="3" l="1"/>
  <c r="J68" i="3" s="1"/>
  <c r="K68" i="3" s="1"/>
  <c r="I69" i="1"/>
  <c r="F69" i="3"/>
  <c r="B69" i="3"/>
  <c r="A233" i="3"/>
  <c r="G232" i="3"/>
  <c r="F232" i="3"/>
  <c r="E232" i="3"/>
  <c r="D232" i="3"/>
  <c r="I232" i="3" s="1"/>
  <c r="J232" i="3" s="1"/>
  <c r="K232" i="3" s="1"/>
  <c r="C232" i="3"/>
  <c r="B71" i="1"/>
  <c r="G70" i="1"/>
  <c r="G70" i="3" s="1"/>
  <c r="I69" i="3" l="1"/>
  <c r="J69" i="3" s="1"/>
  <c r="K69" i="3" s="1"/>
  <c r="I70" i="1"/>
  <c r="F70" i="3"/>
  <c r="A234" i="3"/>
  <c r="E233" i="3"/>
  <c r="D233" i="3"/>
  <c r="I233" i="3" s="1"/>
  <c r="J233" i="3" s="1"/>
  <c r="K233" i="3" s="1"/>
  <c r="G233" i="3"/>
  <c r="F233" i="3"/>
  <c r="C233" i="3"/>
  <c r="B70" i="3"/>
  <c r="B72" i="1"/>
  <c r="G71" i="1"/>
  <c r="G71" i="3" s="1"/>
  <c r="I70" i="3" l="1"/>
  <c r="J70" i="3" s="1"/>
  <c r="K70" i="3" s="1"/>
  <c r="I71" i="1"/>
  <c r="F71" i="3"/>
  <c r="B71" i="3"/>
  <c r="A235" i="3"/>
  <c r="G234" i="3"/>
  <c r="F234" i="3"/>
  <c r="E234" i="3"/>
  <c r="D234" i="3"/>
  <c r="I234" i="3" s="1"/>
  <c r="J234" i="3" s="1"/>
  <c r="K234" i="3" s="1"/>
  <c r="C234" i="3"/>
  <c r="B73" i="1"/>
  <c r="G72" i="1"/>
  <c r="G72" i="3" s="1"/>
  <c r="I71" i="3" l="1"/>
  <c r="J71" i="3" s="1"/>
  <c r="K71" i="3" s="1"/>
  <c r="I72" i="1"/>
  <c r="F72" i="3"/>
  <c r="A236" i="3"/>
  <c r="G235" i="3"/>
  <c r="F235" i="3"/>
  <c r="E235" i="3"/>
  <c r="D235" i="3"/>
  <c r="I235" i="3" s="1"/>
  <c r="J235" i="3" s="1"/>
  <c r="K235" i="3" s="1"/>
  <c r="C235" i="3"/>
  <c r="B72" i="3"/>
  <c r="B74" i="1"/>
  <c r="G73" i="1"/>
  <c r="G73" i="3" s="1"/>
  <c r="I72" i="3" l="1"/>
  <c r="J72" i="3" s="1"/>
  <c r="K72" i="3" s="1"/>
  <c r="I73" i="1"/>
  <c r="F73" i="3"/>
  <c r="B73" i="3"/>
  <c r="A237" i="3"/>
  <c r="G236" i="3"/>
  <c r="F236" i="3"/>
  <c r="E236" i="3"/>
  <c r="D236" i="3"/>
  <c r="I236" i="3" s="1"/>
  <c r="J236" i="3" s="1"/>
  <c r="K236" i="3" s="1"/>
  <c r="C236" i="3"/>
  <c r="B75" i="1"/>
  <c r="G74" i="1"/>
  <c r="G74" i="3" s="1"/>
  <c r="I73" i="3" l="1"/>
  <c r="J73" i="3" s="1"/>
  <c r="K73" i="3" s="1"/>
  <c r="I74" i="1"/>
  <c r="F74" i="3"/>
  <c r="A238" i="3"/>
  <c r="E237" i="3"/>
  <c r="D237" i="3"/>
  <c r="I237" i="3" s="1"/>
  <c r="J237" i="3" s="1"/>
  <c r="K237" i="3" s="1"/>
  <c r="G237" i="3"/>
  <c r="F237" i="3"/>
  <c r="C237" i="3"/>
  <c r="B74" i="3"/>
  <c r="B76" i="1"/>
  <c r="G75" i="1"/>
  <c r="G75" i="3" s="1"/>
  <c r="I74" i="3" l="1"/>
  <c r="J74" i="3" s="1"/>
  <c r="K74" i="3" s="1"/>
  <c r="I75" i="1"/>
  <c r="F75" i="3"/>
  <c r="B75" i="3"/>
  <c r="A239" i="3"/>
  <c r="G238" i="3"/>
  <c r="F238" i="3"/>
  <c r="E238" i="3"/>
  <c r="D238" i="3"/>
  <c r="I238" i="3" s="1"/>
  <c r="J238" i="3" s="1"/>
  <c r="K238" i="3" s="1"/>
  <c r="C238" i="3"/>
  <c r="B77" i="1"/>
  <c r="G76" i="1"/>
  <c r="G76" i="3" s="1"/>
  <c r="I75" i="3" l="1"/>
  <c r="J75" i="3" s="1"/>
  <c r="K75" i="3" s="1"/>
  <c r="I76" i="1"/>
  <c r="F76" i="3"/>
  <c r="A240" i="3"/>
  <c r="G239" i="3"/>
  <c r="F239" i="3"/>
  <c r="E239" i="3"/>
  <c r="D239" i="3"/>
  <c r="I239" i="3" s="1"/>
  <c r="J239" i="3" s="1"/>
  <c r="K239" i="3" s="1"/>
  <c r="C239" i="3"/>
  <c r="B76" i="3"/>
  <c r="B78" i="1"/>
  <c r="G77" i="1"/>
  <c r="G77" i="3" s="1"/>
  <c r="I76" i="3" l="1"/>
  <c r="J76" i="3" s="1"/>
  <c r="K76" i="3" s="1"/>
  <c r="I77" i="1"/>
  <c r="F77" i="3"/>
  <c r="B77" i="3"/>
  <c r="A241" i="3"/>
  <c r="G240" i="3"/>
  <c r="F240" i="3"/>
  <c r="E240" i="3"/>
  <c r="D240" i="3"/>
  <c r="I240" i="3" s="1"/>
  <c r="J240" i="3" s="1"/>
  <c r="K240" i="3" s="1"/>
  <c r="C240" i="3"/>
  <c r="B79" i="1"/>
  <c r="G78" i="1"/>
  <c r="G78" i="3" s="1"/>
  <c r="I77" i="3" l="1"/>
  <c r="J77" i="3" s="1"/>
  <c r="K77" i="3" s="1"/>
  <c r="I78" i="1"/>
  <c r="F78" i="3"/>
  <c r="A242" i="3"/>
  <c r="E241" i="3"/>
  <c r="D241" i="3"/>
  <c r="I241" i="3" s="1"/>
  <c r="J241" i="3" s="1"/>
  <c r="K241" i="3" s="1"/>
  <c r="G241" i="3"/>
  <c r="F241" i="3"/>
  <c r="C241" i="3"/>
  <c r="B78" i="3"/>
  <c r="B80" i="1"/>
  <c r="G79" i="1"/>
  <c r="G79" i="3" s="1"/>
  <c r="I78" i="3" l="1"/>
  <c r="J78" i="3" s="1"/>
  <c r="K78" i="3" s="1"/>
  <c r="I79" i="1"/>
  <c r="F79" i="3"/>
  <c r="B79" i="3"/>
  <c r="A243" i="3"/>
  <c r="G242" i="3"/>
  <c r="F242" i="3"/>
  <c r="E242" i="3"/>
  <c r="D242" i="3"/>
  <c r="I242" i="3" s="1"/>
  <c r="J242" i="3" s="1"/>
  <c r="K242" i="3" s="1"/>
  <c r="C242" i="3"/>
  <c r="B81" i="1"/>
  <c r="G80" i="1"/>
  <c r="G80" i="3" s="1"/>
  <c r="I79" i="3" l="1"/>
  <c r="J79" i="3" s="1"/>
  <c r="K79" i="3" s="1"/>
  <c r="I80" i="1"/>
  <c r="F80" i="3"/>
  <c r="A244" i="3"/>
  <c r="G243" i="3"/>
  <c r="F243" i="3"/>
  <c r="E243" i="3"/>
  <c r="D243" i="3"/>
  <c r="I243" i="3" s="1"/>
  <c r="J243" i="3" s="1"/>
  <c r="K243" i="3" s="1"/>
  <c r="C243" i="3"/>
  <c r="B80" i="3"/>
  <c r="B82" i="1"/>
  <c r="G81" i="1"/>
  <c r="G81" i="3" s="1"/>
  <c r="I80" i="3" l="1"/>
  <c r="J80" i="3" s="1"/>
  <c r="K80" i="3" s="1"/>
  <c r="I81" i="1"/>
  <c r="F81" i="3"/>
  <c r="B81" i="3"/>
  <c r="A245" i="3"/>
  <c r="G244" i="3"/>
  <c r="F244" i="3"/>
  <c r="E244" i="3"/>
  <c r="D244" i="3"/>
  <c r="I244" i="3" s="1"/>
  <c r="J244" i="3" s="1"/>
  <c r="K244" i="3" s="1"/>
  <c r="C244" i="3"/>
  <c r="B83" i="1"/>
  <c r="G82" i="1"/>
  <c r="G82" i="3" s="1"/>
  <c r="I81" i="3" l="1"/>
  <c r="J81" i="3" s="1"/>
  <c r="K81" i="3" s="1"/>
  <c r="I82" i="1"/>
  <c r="F82" i="3"/>
  <c r="A246" i="3"/>
  <c r="E245" i="3"/>
  <c r="D245" i="3"/>
  <c r="I245" i="3" s="1"/>
  <c r="J245" i="3" s="1"/>
  <c r="K245" i="3" s="1"/>
  <c r="G245" i="3"/>
  <c r="F245" i="3"/>
  <c r="C245" i="3"/>
  <c r="B82" i="3"/>
  <c r="B84" i="1"/>
  <c r="G83" i="1"/>
  <c r="G83" i="3" s="1"/>
  <c r="I82" i="3" l="1"/>
  <c r="J82" i="3" s="1"/>
  <c r="K82" i="3" s="1"/>
  <c r="I83" i="1"/>
  <c r="F83" i="3"/>
  <c r="B83" i="3"/>
  <c r="A247" i="3"/>
  <c r="G246" i="3"/>
  <c r="F246" i="3"/>
  <c r="E246" i="3"/>
  <c r="D246" i="3"/>
  <c r="I246" i="3" s="1"/>
  <c r="J246" i="3" s="1"/>
  <c r="K246" i="3" s="1"/>
  <c r="C246" i="3"/>
  <c r="B85" i="1"/>
  <c r="G84" i="1"/>
  <c r="G84" i="3" s="1"/>
  <c r="I83" i="3" l="1"/>
  <c r="J83" i="3" s="1"/>
  <c r="K83" i="3" s="1"/>
  <c r="I84" i="1"/>
  <c r="F84" i="3"/>
  <c r="A248" i="3"/>
  <c r="G247" i="3"/>
  <c r="F247" i="3"/>
  <c r="E247" i="3"/>
  <c r="D247" i="3"/>
  <c r="I247" i="3" s="1"/>
  <c r="J247" i="3" s="1"/>
  <c r="C247" i="3"/>
  <c r="B84" i="3"/>
  <c r="B86" i="1"/>
  <c r="G85" i="1"/>
  <c r="G85" i="3" s="1"/>
  <c r="K247" i="3" l="1"/>
  <c r="I84" i="3"/>
  <c r="J84" i="3" s="1"/>
  <c r="K84" i="3" s="1"/>
  <c r="I85" i="1"/>
  <c r="F85" i="3"/>
  <c r="B85" i="3"/>
  <c r="A249" i="3"/>
  <c r="G248" i="3"/>
  <c r="F248" i="3"/>
  <c r="E248" i="3"/>
  <c r="D248" i="3"/>
  <c r="I248" i="3" s="1"/>
  <c r="J248" i="3" s="1"/>
  <c r="K248" i="3" s="1"/>
  <c r="C248" i="3"/>
  <c r="B87" i="1"/>
  <c r="G86" i="1"/>
  <c r="G86" i="3" s="1"/>
  <c r="I85" i="3" l="1"/>
  <c r="J85" i="3" s="1"/>
  <c r="K85" i="3" s="1"/>
  <c r="I86" i="1"/>
  <c r="F86" i="3"/>
  <c r="A250" i="3"/>
  <c r="E249" i="3"/>
  <c r="D249" i="3"/>
  <c r="I249" i="3" s="1"/>
  <c r="J249" i="3" s="1"/>
  <c r="K249" i="3" s="1"/>
  <c r="G249" i="3"/>
  <c r="F249" i="3"/>
  <c r="C249" i="3"/>
  <c r="B86" i="3"/>
  <c r="B88" i="1"/>
  <c r="G87" i="1"/>
  <c r="G87" i="3" s="1"/>
  <c r="I86" i="3" l="1"/>
  <c r="J86" i="3" s="1"/>
  <c r="K86" i="3" s="1"/>
  <c r="I87" i="1"/>
  <c r="F87" i="3"/>
  <c r="B87" i="3"/>
  <c r="A251" i="3"/>
  <c r="G250" i="3"/>
  <c r="F250" i="3"/>
  <c r="E250" i="3"/>
  <c r="D250" i="3"/>
  <c r="I250" i="3" s="1"/>
  <c r="J250" i="3" s="1"/>
  <c r="K250" i="3" s="1"/>
  <c r="C250" i="3"/>
  <c r="B89" i="1"/>
  <c r="G88" i="1"/>
  <c r="G88" i="3" s="1"/>
  <c r="I87" i="3" l="1"/>
  <c r="J87" i="3" s="1"/>
  <c r="K87" i="3" s="1"/>
  <c r="I88" i="1"/>
  <c r="F88" i="3"/>
  <c r="A252" i="3"/>
  <c r="G251" i="3"/>
  <c r="F251" i="3"/>
  <c r="E251" i="3"/>
  <c r="D251" i="3"/>
  <c r="I251" i="3" s="1"/>
  <c r="J251" i="3" s="1"/>
  <c r="K251" i="3" s="1"/>
  <c r="C251" i="3"/>
  <c r="B88" i="3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G89" i="1"/>
  <c r="G89" i="3" s="1"/>
  <c r="I88" i="3" l="1"/>
  <c r="J88" i="3" s="1"/>
  <c r="K88" i="3" s="1"/>
  <c r="I89" i="1"/>
  <c r="F89" i="3"/>
  <c r="B89" i="3"/>
  <c r="A253" i="3"/>
  <c r="G252" i="3"/>
  <c r="F252" i="3"/>
  <c r="E252" i="3"/>
  <c r="D252" i="3"/>
  <c r="I252" i="3" s="1"/>
  <c r="J252" i="3" s="1"/>
  <c r="K252" i="3" s="1"/>
  <c r="C252" i="3"/>
  <c r="G90" i="1"/>
  <c r="G90" i="3" s="1"/>
  <c r="I89" i="3" l="1"/>
  <c r="J89" i="3" s="1"/>
  <c r="K89" i="3" s="1"/>
  <c r="I90" i="1"/>
  <c r="F90" i="3"/>
  <c r="A254" i="3"/>
  <c r="E253" i="3"/>
  <c r="D253" i="3"/>
  <c r="I253" i="3" s="1"/>
  <c r="J253" i="3" s="1"/>
  <c r="K253" i="3" s="1"/>
  <c r="G253" i="3"/>
  <c r="F253" i="3"/>
  <c r="C253" i="3"/>
  <c r="B90" i="3"/>
  <c r="G91" i="1"/>
  <c r="G91" i="3" s="1"/>
  <c r="I90" i="3" l="1"/>
  <c r="J90" i="3" s="1"/>
  <c r="K90" i="3" s="1"/>
  <c r="I91" i="1"/>
  <c r="F91" i="3"/>
  <c r="B91" i="3"/>
  <c r="A255" i="3"/>
  <c r="G254" i="3"/>
  <c r="F254" i="3"/>
  <c r="E254" i="3"/>
  <c r="D254" i="3"/>
  <c r="I254" i="3" s="1"/>
  <c r="J254" i="3" s="1"/>
  <c r="K254" i="3" s="1"/>
  <c r="C254" i="3"/>
  <c r="G92" i="1"/>
  <c r="G92" i="3" s="1"/>
  <c r="I91" i="3" l="1"/>
  <c r="J91" i="3" s="1"/>
  <c r="K91" i="3" s="1"/>
  <c r="I92" i="1"/>
  <c r="F92" i="3"/>
  <c r="A256" i="3"/>
  <c r="G255" i="3"/>
  <c r="F255" i="3"/>
  <c r="E255" i="3"/>
  <c r="D255" i="3"/>
  <c r="I255" i="3" s="1"/>
  <c r="J255" i="3" s="1"/>
  <c r="K255" i="3" s="1"/>
  <c r="C255" i="3"/>
  <c r="B92" i="3"/>
  <c r="G93" i="1"/>
  <c r="G93" i="3" s="1"/>
  <c r="I92" i="3" l="1"/>
  <c r="J92" i="3" s="1"/>
  <c r="K92" i="3" s="1"/>
  <c r="I93" i="1"/>
  <c r="F93" i="3"/>
  <c r="B93" i="3"/>
  <c r="A257" i="3"/>
  <c r="G256" i="3"/>
  <c r="F256" i="3"/>
  <c r="E256" i="3"/>
  <c r="D256" i="3"/>
  <c r="I256" i="3" s="1"/>
  <c r="J256" i="3" s="1"/>
  <c r="K256" i="3" s="1"/>
  <c r="C256" i="3"/>
  <c r="G94" i="1"/>
  <c r="G94" i="3" s="1"/>
  <c r="I93" i="3" l="1"/>
  <c r="J93" i="3" s="1"/>
  <c r="K93" i="3" s="1"/>
  <c r="I94" i="1"/>
  <c r="F94" i="3"/>
  <c r="A258" i="3"/>
  <c r="E257" i="3"/>
  <c r="D257" i="3"/>
  <c r="I257" i="3" s="1"/>
  <c r="J257" i="3" s="1"/>
  <c r="K257" i="3" s="1"/>
  <c r="G257" i="3"/>
  <c r="F257" i="3"/>
  <c r="C257" i="3"/>
  <c r="B94" i="3"/>
  <c r="G95" i="1"/>
  <c r="G95" i="3" s="1"/>
  <c r="I94" i="3" l="1"/>
  <c r="J94" i="3" s="1"/>
  <c r="K94" i="3" s="1"/>
  <c r="I95" i="1"/>
  <c r="F95" i="3"/>
  <c r="B95" i="3"/>
  <c r="A259" i="3"/>
  <c r="G258" i="3"/>
  <c r="F258" i="3"/>
  <c r="E258" i="3"/>
  <c r="D258" i="3"/>
  <c r="I258" i="3" s="1"/>
  <c r="J258" i="3" s="1"/>
  <c r="K258" i="3" s="1"/>
  <c r="C258" i="3"/>
  <c r="G96" i="1"/>
  <c r="G96" i="3" s="1"/>
  <c r="I95" i="3" l="1"/>
  <c r="J95" i="3" s="1"/>
  <c r="K95" i="3" s="1"/>
  <c r="I96" i="1"/>
  <c r="F96" i="3"/>
  <c r="A260" i="3"/>
  <c r="G259" i="3"/>
  <c r="F259" i="3"/>
  <c r="E259" i="3"/>
  <c r="D259" i="3"/>
  <c r="I259" i="3" s="1"/>
  <c r="J259" i="3" s="1"/>
  <c r="K259" i="3" s="1"/>
  <c r="C259" i="3"/>
  <c r="B96" i="3"/>
  <c r="G97" i="1"/>
  <c r="G97" i="3" s="1"/>
  <c r="I96" i="3" l="1"/>
  <c r="J96" i="3" s="1"/>
  <c r="K96" i="3" s="1"/>
  <c r="I97" i="1"/>
  <c r="F97" i="3"/>
  <c r="B97" i="3"/>
  <c r="A261" i="3"/>
  <c r="G260" i="3"/>
  <c r="F260" i="3"/>
  <c r="E260" i="3"/>
  <c r="D260" i="3"/>
  <c r="I260" i="3" s="1"/>
  <c r="J260" i="3" s="1"/>
  <c r="K260" i="3" s="1"/>
  <c r="C260" i="3"/>
  <c r="G98" i="1"/>
  <c r="G98" i="3" s="1"/>
  <c r="I97" i="3" l="1"/>
  <c r="J97" i="3" s="1"/>
  <c r="K97" i="3" s="1"/>
  <c r="I98" i="1"/>
  <c r="F98" i="3"/>
  <c r="A262" i="3"/>
  <c r="E261" i="3"/>
  <c r="D261" i="3"/>
  <c r="I261" i="3" s="1"/>
  <c r="J261" i="3" s="1"/>
  <c r="K261" i="3" s="1"/>
  <c r="G261" i="3"/>
  <c r="F261" i="3"/>
  <c r="C261" i="3"/>
  <c r="B98" i="3"/>
  <c r="G99" i="1"/>
  <c r="G99" i="3" s="1"/>
  <c r="I98" i="3" l="1"/>
  <c r="J98" i="3" s="1"/>
  <c r="K98" i="3" s="1"/>
  <c r="I99" i="1"/>
  <c r="F99" i="3"/>
  <c r="B99" i="3"/>
  <c r="A263" i="3"/>
  <c r="G262" i="3"/>
  <c r="F262" i="3"/>
  <c r="E262" i="3"/>
  <c r="D262" i="3"/>
  <c r="I262" i="3" s="1"/>
  <c r="J262" i="3" s="1"/>
  <c r="K262" i="3" s="1"/>
  <c r="C262" i="3"/>
  <c r="G100" i="1"/>
  <c r="G100" i="3" s="1"/>
  <c r="I99" i="3" l="1"/>
  <c r="J99" i="3" s="1"/>
  <c r="K99" i="3" s="1"/>
  <c r="I100" i="1"/>
  <c r="F100" i="3"/>
  <c r="A264" i="3"/>
  <c r="G263" i="3"/>
  <c r="F263" i="3"/>
  <c r="E263" i="3"/>
  <c r="D263" i="3"/>
  <c r="I263" i="3" s="1"/>
  <c r="J263" i="3" s="1"/>
  <c r="K263" i="3" s="1"/>
  <c r="C263" i="3"/>
  <c r="B100" i="3"/>
  <c r="G101" i="1"/>
  <c r="G101" i="3" s="1"/>
  <c r="I100" i="3" l="1"/>
  <c r="J100" i="3" s="1"/>
  <c r="K100" i="3" s="1"/>
  <c r="I101" i="1"/>
  <c r="F101" i="3"/>
  <c r="B101" i="3"/>
  <c r="A265" i="3"/>
  <c r="G264" i="3"/>
  <c r="F264" i="3"/>
  <c r="E264" i="3"/>
  <c r="D264" i="3"/>
  <c r="I264" i="3" s="1"/>
  <c r="J264" i="3" s="1"/>
  <c r="K264" i="3" s="1"/>
  <c r="C264" i="3"/>
  <c r="G102" i="1"/>
  <c r="G102" i="3" s="1"/>
  <c r="I101" i="3" l="1"/>
  <c r="J101" i="3" s="1"/>
  <c r="K101" i="3" s="1"/>
  <c r="I102" i="1"/>
  <c r="F102" i="3"/>
  <c r="A266" i="3"/>
  <c r="E265" i="3"/>
  <c r="D265" i="3"/>
  <c r="I265" i="3" s="1"/>
  <c r="J265" i="3" s="1"/>
  <c r="K265" i="3" s="1"/>
  <c r="G265" i="3"/>
  <c r="F265" i="3"/>
  <c r="C265" i="3"/>
  <c r="B102" i="3"/>
  <c r="G103" i="1"/>
  <c r="G103" i="3" s="1"/>
  <c r="I102" i="3" l="1"/>
  <c r="J102" i="3" s="1"/>
  <c r="K102" i="3" s="1"/>
  <c r="I103" i="1"/>
  <c r="F103" i="3"/>
  <c r="B103" i="3"/>
  <c r="A267" i="3"/>
  <c r="G266" i="3"/>
  <c r="F266" i="3"/>
  <c r="E266" i="3"/>
  <c r="D266" i="3"/>
  <c r="I266" i="3" s="1"/>
  <c r="J266" i="3" s="1"/>
  <c r="K266" i="3" s="1"/>
  <c r="C266" i="3"/>
  <c r="G104" i="1"/>
  <c r="G104" i="3" s="1"/>
  <c r="I103" i="3" l="1"/>
  <c r="J103" i="3" s="1"/>
  <c r="K103" i="3" s="1"/>
  <c r="I104" i="1"/>
  <c r="F104" i="3"/>
  <c r="A268" i="3"/>
  <c r="G267" i="3"/>
  <c r="F267" i="3"/>
  <c r="E267" i="3"/>
  <c r="D267" i="3"/>
  <c r="I267" i="3" s="1"/>
  <c r="J267" i="3" s="1"/>
  <c r="K267" i="3" s="1"/>
  <c r="C267" i="3"/>
  <c r="B104" i="3"/>
  <c r="G105" i="1"/>
  <c r="G105" i="3" s="1"/>
  <c r="I104" i="3" l="1"/>
  <c r="J104" i="3" s="1"/>
  <c r="K104" i="3" s="1"/>
  <c r="I105" i="1"/>
  <c r="F105" i="3"/>
  <c r="B105" i="3"/>
  <c r="A269" i="3"/>
  <c r="G268" i="3"/>
  <c r="F268" i="3"/>
  <c r="E268" i="3"/>
  <c r="D268" i="3"/>
  <c r="I268" i="3" s="1"/>
  <c r="J268" i="3" s="1"/>
  <c r="K268" i="3" s="1"/>
  <c r="C268" i="3"/>
  <c r="G106" i="1"/>
  <c r="G106" i="3" s="1"/>
  <c r="I105" i="3" l="1"/>
  <c r="J105" i="3" s="1"/>
  <c r="K105" i="3" s="1"/>
  <c r="I106" i="1"/>
  <c r="F106" i="3"/>
  <c r="A270" i="3"/>
  <c r="E269" i="3"/>
  <c r="D269" i="3"/>
  <c r="I269" i="3" s="1"/>
  <c r="J269" i="3" s="1"/>
  <c r="K269" i="3" s="1"/>
  <c r="G269" i="3"/>
  <c r="F269" i="3"/>
  <c r="C269" i="3"/>
  <c r="B106" i="3"/>
  <c r="G107" i="1"/>
  <c r="G107" i="3" s="1"/>
  <c r="I106" i="3" l="1"/>
  <c r="J106" i="3" s="1"/>
  <c r="K106" i="3" s="1"/>
  <c r="I107" i="1"/>
  <c r="F107" i="3"/>
  <c r="B107" i="3"/>
  <c r="A271" i="3"/>
  <c r="G270" i="3"/>
  <c r="F270" i="3"/>
  <c r="E270" i="3"/>
  <c r="D270" i="3"/>
  <c r="I270" i="3" s="1"/>
  <c r="J270" i="3" s="1"/>
  <c r="K270" i="3" s="1"/>
  <c r="C270" i="3"/>
  <c r="G108" i="1"/>
  <c r="G108" i="3" s="1"/>
  <c r="I107" i="3" l="1"/>
  <c r="J107" i="3" s="1"/>
  <c r="K107" i="3" s="1"/>
  <c r="I108" i="1"/>
  <c r="F108" i="3"/>
  <c r="A272" i="3"/>
  <c r="G271" i="3"/>
  <c r="F271" i="3"/>
  <c r="E271" i="3"/>
  <c r="D271" i="3"/>
  <c r="I271" i="3" s="1"/>
  <c r="J271" i="3" s="1"/>
  <c r="K271" i="3" s="1"/>
  <c r="C271" i="3"/>
  <c r="B108" i="3"/>
  <c r="G109" i="1"/>
  <c r="G109" i="3" s="1"/>
  <c r="I108" i="3" l="1"/>
  <c r="J108" i="3" s="1"/>
  <c r="K108" i="3" s="1"/>
  <c r="I109" i="1"/>
  <c r="F109" i="3"/>
  <c r="B109" i="3"/>
  <c r="A273" i="3"/>
  <c r="G272" i="3"/>
  <c r="F272" i="3"/>
  <c r="E272" i="3"/>
  <c r="D272" i="3"/>
  <c r="I272" i="3" s="1"/>
  <c r="J272" i="3" s="1"/>
  <c r="K272" i="3" s="1"/>
  <c r="C272" i="3"/>
  <c r="G110" i="1"/>
  <c r="G110" i="3" s="1"/>
  <c r="I109" i="3" l="1"/>
  <c r="J109" i="3" s="1"/>
  <c r="K109" i="3" s="1"/>
  <c r="I110" i="1"/>
  <c r="F110" i="3"/>
  <c r="A274" i="3"/>
  <c r="E273" i="3"/>
  <c r="D273" i="3"/>
  <c r="I273" i="3" s="1"/>
  <c r="J273" i="3" s="1"/>
  <c r="K273" i="3" s="1"/>
  <c r="G273" i="3"/>
  <c r="F273" i="3"/>
  <c r="C273" i="3"/>
  <c r="B110" i="3"/>
  <c r="G111" i="1"/>
  <c r="G111" i="3" s="1"/>
  <c r="I110" i="3" l="1"/>
  <c r="J110" i="3" s="1"/>
  <c r="K110" i="3" s="1"/>
  <c r="I111" i="1"/>
  <c r="F111" i="3"/>
  <c r="B111" i="3"/>
  <c r="A275" i="3"/>
  <c r="G274" i="3"/>
  <c r="F274" i="3"/>
  <c r="E274" i="3"/>
  <c r="D274" i="3"/>
  <c r="I274" i="3" s="1"/>
  <c r="J274" i="3" s="1"/>
  <c r="K274" i="3" s="1"/>
  <c r="C274" i="3"/>
  <c r="G112" i="1"/>
  <c r="G112" i="3" s="1"/>
  <c r="I111" i="3" l="1"/>
  <c r="J111" i="3" s="1"/>
  <c r="K111" i="3" s="1"/>
  <c r="I112" i="1"/>
  <c r="F112" i="3"/>
  <c r="A276" i="3"/>
  <c r="G275" i="3"/>
  <c r="F275" i="3"/>
  <c r="E275" i="3"/>
  <c r="D275" i="3"/>
  <c r="I275" i="3" s="1"/>
  <c r="J275" i="3" s="1"/>
  <c r="K275" i="3" s="1"/>
  <c r="C275" i="3"/>
  <c r="B112" i="3"/>
  <c r="G113" i="1"/>
  <c r="G113" i="3" s="1"/>
  <c r="I112" i="3" l="1"/>
  <c r="J112" i="3" s="1"/>
  <c r="K112" i="3" s="1"/>
  <c r="I113" i="1"/>
  <c r="F113" i="3"/>
  <c r="B113" i="3"/>
  <c r="A277" i="3"/>
  <c r="G276" i="3"/>
  <c r="F276" i="3"/>
  <c r="E276" i="3"/>
  <c r="D276" i="3"/>
  <c r="I276" i="3" s="1"/>
  <c r="J276" i="3" s="1"/>
  <c r="K276" i="3" s="1"/>
  <c r="C276" i="3"/>
  <c r="G114" i="1"/>
  <c r="G114" i="3" s="1"/>
  <c r="I113" i="3" l="1"/>
  <c r="J113" i="3" s="1"/>
  <c r="K113" i="3" s="1"/>
  <c r="I114" i="1"/>
  <c r="F114" i="3"/>
  <c r="A278" i="3"/>
  <c r="E277" i="3"/>
  <c r="D277" i="3"/>
  <c r="I277" i="3" s="1"/>
  <c r="J277" i="3" s="1"/>
  <c r="K277" i="3" s="1"/>
  <c r="G277" i="3"/>
  <c r="F277" i="3"/>
  <c r="C277" i="3"/>
  <c r="B114" i="3"/>
  <c r="G115" i="1"/>
  <c r="G115" i="3" s="1"/>
  <c r="I114" i="3" l="1"/>
  <c r="J114" i="3" s="1"/>
  <c r="K114" i="3" s="1"/>
  <c r="I115" i="1"/>
  <c r="F115" i="3"/>
  <c r="B115" i="3"/>
  <c r="A279" i="3"/>
  <c r="G278" i="3"/>
  <c r="F278" i="3"/>
  <c r="E278" i="3"/>
  <c r="D278" i="3"/>
  <c r="I278" i="3" s="1"/>
  <c r="J278" i="3" s="1"/>
  <c r="K278" i="3" s="1"/>
  <c r="C278" i="3"/>
  <c r="G116" i="1"/>
  <c r="G116" i="3" s="1"/>
  <c r="I115" i="3" l="1"/>
  <c r="J115" i="3" s="1"/>
  <c r="K115" i="3" s="1"/>
  <c r="I116" i="1"/>
  <c r="F116" i="3"/>
  <c r="A280" i="3"/>
  <c r="G279" i="3"/>
  <c r="F279" i="3"/>
  <c r="E279" i="3"/>
  <c r="D279" i="3"/>
  <c r="I279" i="3" s="1"/>
  <c r="J279" i="3" s="1"/>
  <c r="K279" i="3" s="1"/>
  <c r="C279" i="3"/>
  <c r="B116" i="3"/>
  <c r="G117" i="1"/>
  <c r="G117" i="3" s="1"/>
  <c r="I116" i="3" l="1"/>
  <c r="J116" i="3" s="1"/>
  <c r="K116" i="3" s="1"/>
  <c r="I117" i="1"/>
  <c r="F117" i="3"/>
  <c r="B117" i="3"/>
  <c r="A281" i="3"/>
  <c r="G280" i="3"/>
  <c r="F280" i="3"/>
  <c r="E280" i="3"/>
  <c r="D280" i="3"/>
  <c r="I280" i="3" s="1"/>
  <c r="J280" i="3" s="1"/>
  <c r="K280" i="3" s="1"/>
  <c r="C280" i="3"/>
  <c r="G118" i="1"/>
  <c r="G118" i="3" s="1"/>
  <c r="I117" i="3" l="1"/>
  <c r="J117" i="3" s="1"/>
  <c r="K117" i="3" s="1"/>
  <c r="I118" i="1"/>
  <c r="F118" i="3"/>
  <c r="A282" i="3"/>
  <c r="E281" i="3"/>
  <c r="D281" i="3"/>
  <c r="I281" i="3" s="1"/>
  <c r="J281" i="3" s="1"/>
  <c r="K281" i="3" s="1"/>
  <c r="G281" i="3"/>
  <c r="F281" i="3"/>
  <c r="C281" i="3"/>
  <c r="B118" i="3"/>
  <c r="G119" i="1"/>
  <c r="G119" i="3" s="1"/>
  <c r="I118" i="3" l="1"/>
  <c r="J118" i="3" s="1"/>
  <c r="K118" i="3" s="1"/>
  <c r="I119" i="1"/>
  <c r="F119" i="3"/>
  <c r="B119" i="3"/>
  <c r="A283" i="3"/>
  <c r="G282" i="3"/>
  <c r="F282" i="3"/>
  <c r="E282" i="3"/>
  <c r="D282" i="3"/>
  <c r="I282" i="3" s="1"/>
  <c r="J282" i="3" s="1"/>
  <c r="K282" i="3" s="1"/>
  <c r="C282" i="3"/>
  <c r="G120" i="1"/>
  <c r="G120" i="3" s="1"/>
  <c r="I119" i="3" l="1"/>
  <c r="J119" i="3" s="1"/>
  <c r="K119" i="3" s="1"/>
  <c r="I120" i="1"/>
  <c r="F120" i="3"/>
  <c r="A284" i="3"/>
  <c r="G283" i="3"/>
  <c r="F283" i="3"/>
  <c r="E283" i="3"/>
  <c r="D283" i="3"/>
  <c r="I283" i="3" s="1"/>
  <c r="J283" i="3" s="1"/>
  <c r="K283" i="3" s="1"/>
  <c r="C283" i="3"/>
  <c r="B120" i="3"/>
  <c r="G121" i="1"/>
  <c r="G121" i="3" s="1"/>
  <c r="I120" i="3" l="1"/>
  <c r="J120" i="3" s="1"/>
  <c r="K120" i="3" s="1"/>
  <c r="I121" i="1"/>
  <c r="F121" i="3"/>
  <c r="B121" i="3"/>
  <c r="A285" i="3"/>
  <c r="G284" i="3"/>
  <c r="F284" i="3"/>
  <c r="E284" i="3"/>
  <c r="D284" i="3"/>
  <c r="I284" i="3" s="1"/>
  <c r="J284" i="3" s="1"/>
  <c r="K284" i="3" s="1"/>
  <c r="C284" i="3"/>
  <c r="G122" i="1"/>
  <c r="G122" i="3" s="1"/>
  <c r="I121" i="3" l="1"/>
  <c r="J121" i="3" s="1"/>
  <c r="K121" i="3" s="1"/>
  <c r="I122" i="1"/>
  <c r="F122" i="3"/>
  <c r="A286" i="3"/>
  <c r="E285" i="3"/>
  <c r="D285" i="3"/>
  <c r="I285" i="3" s="1"/>
  <c r="J285" i="3" s="1"/>
  <c r="K285" i="3" s="1"/>
  <c r="G285" i="3"/>
  <c r="F285" i="3"/>
  <c r="C285" i="3"/>
  <c r="B122" i="3"/>
  <c r="G123" i="1"/>
  <c r="G123" i="3" s="1"/>
  <c r="I122" i="3" l="1"/>
  <c r="J122" i="3" s="1"/>
  <c r="K122" i="3" s="1"/>
  <c r="I123" i="1"/>
  <c r="F123" i="3"/>
  <c r="B123" i="3"/>
  <c r="A287" i="3"/>
  <c r="G286" i="3"/>
  <c r="F286" i="3"/>
  <c r="E286" i="3"/>
  <c r="D286" i="3"/>
  <c r="I286" i="3" s="1"/>
  <c r="J286" i="3" s="1"/>
  <c r="K286" i="3" s="1"/>
  <c r="C286" i="3"/>
  <c r="G124" i="1"/>
  <c r="G124" i="3" s="1"/>
  <c r="I123" i="3" l="1"/>
  <c r="J123" i="3" s="1"/>
  <c r="K123" i="3" s="1"/>
  <c r="I124" i="1"/>
  <c r="F124" i="3"/>
  <c r="A288" i="3"/>
  <c r="G287" i="3"/>
  <c r="F287" i="3"/>
  <c r="E287" i="3"/>
  <c r="D287" i="3"/>
  <c r="I287" i="3" s="1"/>
  <c r="J287" i="3" s="1"/>
  <c r="K287" i="3" s="1"/>
  <c r="C287" i="3"/>
  <c r="B124" i="3"/>
  <c r="G125" i="1"/>
  <c r="G125" i="3" s="1"/>
  <c r="I124" i="3" l="1"/>
  <c r="J124" i="3" s="1"/>
  <c r="K124" i="3" s="1"/>
  <c r="I125" i="1"/>
  <c r="F125" i="3"/>
  <c r="B125" i="3"/>
  <c r="A289" i="3"/>
  <c r="G288" i="3"/>
  <c r="F288" i="3"/>
  <c r="E288" i="3"/>
  <c r="D288" i="3"/>
  <c r="I288" i="3" s="1"/>
  <c r="J288" i="3" s="1"/>
  <c r="K288" i="3" s="1"/>
  <c r="C288" i="3"/>
  <c r="G126" i="1"/>
  <c r="G126" i="3" s="1"/>
  <c r="I125" i="3" l="1"/>
  <c r="J125" i="3" s="1"/>
  <c r="K125" i="3" s="1"/>
  <c r="I126" i="1"/>
  <c r="F126" i="3"/>
  <c r="A290" i="3"/>
  <c r="E289" i="3"/>
  <c r="D289" i="3"/>
  <c r="I289" i="3" s="1"/>
  <c r="J289" i="3" s="1"/>
  <c r="K289" i="3" s="1"/>
  <c r="G289" i="3"/>
  <c r="F289" i="3"/>
  <c r="C289" i="3"/>
  <c r="B126" i="3"/>
  <c r="G127" i="1"/>
  <c r="G127" i="3" s="1"/>
  <c r="I126" i="3" l="1"/>
  <c r="J126" i="3" s="1"/>
  <c r="K126" i="3" s="1"/>
  <c r="I127" i="1"/>
  <c r="F127" i="3"/>
  <c r="B127" i="3"/>
  <c r="A291" i="3"/>
  <c r="G290" i="3"/>
  <c r="F290" i="3"/>
  <c r="E290" i="3"/>
  <c r="D290" i="3"/>
  <c r="I290" i="3" s="1"/>
  <c r="J290" i="3" s="1"/>
  <c r="K290" i="3" s="1"/>
  <c r="C290" i="3"/>
  <c r="G128" i="1"/>
  <c r="G128" i="3" s="1"/>
  <c r="I127" i="3" l="1"/>
  <c r="J127" i="3" s="1"/>
  <c r="K127" i="3" s="1"/>
  <c r="I128" i="1"/>
  <c r="F128" i="3"/>
  <c r="A292" i="3"/>
  <c r="G291" i="3"/>
  <c r="F291" i="3"/>
  <c r="E291" i="3"/>
  <c r="D291" i="3"/>
  <c r="I291" i="3" s="1"/>
  <c r="J291" i="3" s="1"/>
  <c r="K291" i="3" s="1"/>
  <c r="C291" i="3"/>
  <c r="B128" i="3"/>
  <c r="G129" i="1"/>
  <c r="G129" i="3" s="1"/>
  <c r="I128" i="3" l="1"/>
  <c r="J128" i="3" s="1"/>
  <c r="K128" i="3" s="1"/>
  <c r="I129" i="1"/>
  <c r="F129" i="3"/>
  <c r="B129" i="3"/>
  <c r="A293" i="3"/>
  <c r="G292" i="3"/>
  <c r="F292" i="3"/>
  <c r="E292" i="3"/>
  <c r="D292" i="3"/>
  <c r="I292" i="3" s="1"/>
  <c r="J292" i="3" s="1"/>
  <c r="K292" i="3" s="1"/>
  <c r="C292" i="3"/>
  <c r="G130" i="1"/>
  <c r="G130" i="3" s="1"/>
  <c r="I129" i="3" l="1"/>
  <c r="J129" i="3" s="1"/>
  <c r="K129" i="3" s="1"/>
  <c r="I130" i="1"/>
  <c r="F130" i="3"/>
  <c r="A294" i="3"/>
  <c r="E293" i="3"/>
  <c r="D293" i="3"/>
  <c r="I293" i="3" s="1"/>
  <c r="J293" i="3" s="1"/>
  <c r="K293" i="3" s="1"/>
  <c r="G293" i="3"/>
  <c r="F293" i="3"/>
  <c r="C293" i="3"/>
  <c r="B130" i="3"/>
  <c r="G131" i="1"/>
  <c r="G131" i="3" s="1"/>
  <c r="I130" i="3" l="1"/>
  <c r="J130" i="3" s="1"/>
  <c r="K130" i="3" s="1"/>
  <c r="I131" i="1"/>
  <c r="F131" i="3"/>
  <c r="B131" i="3"/>
  <c r="A295" i="3"/>
  <c r="G294" i="3"/>
  <c r="F294" i="3"/>
  <c r="E294" i="3"/>
  <c r="D294" i="3"/>
  <c r="I294" i="3" s="1"/>
  <c r="J294" i="3" s="1"/>
  <c r="K294" i="3" s="1"/>
  <c r="C294" i="3"/>
  <c r="G132" i="1"/>
  <c r="G132" i="3" s="1"/>
  <c r="I131" i="3" l="1"/>
  <c r="J131" i="3" s="1"/>
  <c r="K131" i="3" s="1"/>
  <c r="I132" i="1"/>
  <c r="F132" i="3"/>
  <c r="A296" i="3"/>
  <c r="G295" i="3"/>
  <c r="F295" i="3"/>
  <c r="E295" i="3"/>
  <c r="D295" i="3"/>
  <c r="I295" i="3" s="1"/>
  <c r="J295" i="3" s="1"/>
  <c r="K295" i="3" s="1"/>
  <c r="C295" i="3"/>
  <c r="B132" i="3"/>
  <c r="G133" i="1"/>
  <c r="G133" i="3" s="1"/>
  <c r="I132" i="3" l="1"/>
  <c r="J132" i="3" s="1"/>
  <c r="K132" i="3" s="1"/>
  <c r="I133" i="1"/>
  <c r="F133" i="3"/>
  <c r="B133" i="3"/>
  <c r="A297" i="3"/>
  <c r="G296" i="3"/>
  <c r="F296" i="3"/>
  <c r="E296" i="3"/>
  <c r="D296" i="3"/>
  <c r="I296" i="3" s="1"/>
  <c r="J296" i="3" s="1"/>
  <c r="K296" i="3" s="1"/>
  <c r="C296" i="3"/>
  <c r="G134" i="1"/>
  <c r="G134" i="3" s="1"/>
  <c r="I133" i="3" l="1"/>
  <c r="J133" i="3" s="1"/>
  <c r="K133" i="3" s="1"/>
  <c r="I134" i="1"/>
  <c r="F134" i="3"/>
  <c r="A298" i="3"/>
  <c r="E297" i="3"/>
  <c r="D297" i="3"/>
  <c r="I297" i="3" s="1"/>
  <c r="J297" i="3" s="1"/>
  <c r="K297" i="3" s="1"/>
  <c r="G297" i="3"/>
  <c r="F297" i="3"/>
  <c r="C297" i="3"/>
  <c r="B134" i="3"/>
  <c r="G135" i="1"/>
  <c r="G135" i="3" s="1"/>
  <c r="I134" i="3" l="1"/>
  <c r="J134" i="3" s="1"/>
  <c r="K134" i="3" s="1"/>
  <c r="I135" i="1"/>
  <c r="F135" i="3"/>
  <c r="B135" i="3"/>
  <c r="A299" i="3"/>
  <c r="G298" i="3"/>
  <c r="F298" i="3"/>
  <c r="E298" i="3"/>
  <c r="D298" i="3"/>
  <c r="I298" i="3" s="1"/>
  <c r="J298" i="3" s="1"/>
  <c r="K298" i="3" s="1"/>
  <c r="C298" i="3"/>
  <c r="G136" i="1"/>
  <c r="G136" i="3" s="1"/>
  <c r="I135" i="3" l="1"/>
  <c r="J135" i="3" s="1"/>
  <c r="K135" i="3" s="1"/>
  <c r="I136" i="1"/>
  <c r="F136" i="3"/>
  <c r="A300" i="3"/>
  <c r="G299" i="3"/>
  <c r="F299" i="3"/>
  <c r="E299" i="3"/>
  <c r="D299" i="3"/>
  <c r="I299" i="3" s="1"/>
  <c r="J299" i="3" s="1"/>
  <c r="K299" i="3" s="1"/>
  <c r="C299" i="3"/>
  <c r="B136" i="3"/>
  <c r="G137" i="1"/>
  <c r="G137" i="3" s="1"/>
  <c r="I136" i="3" l="1"/>
  <c r="J136" i="3" s="1"/>
  <c r="K136" i="3" s="1"/>
  <c r="I137" i="1"/>
  <c r="F137" i="3"/>
  <c r="B137" i="3"/>
  <c r="A301" i="3"/>
  <c r="G300" i="3"/>
  <c r="F300" i="3"/>
  <c r="E300" i="3"/>
  <c r="D300" i="3"/>
  <c r="I300" i="3" s="1"/>
  <c r="J300" i="3" s="1"/>
  <c r="K300" i="3" s="1"/>
  <c r="C300" i="3"/>
  <c r="G138" i="1"/>
  <c r="G138" i="3" s="1"/>
  <c r="I137" i="3" l="1"/>
  <c r="J137" i="3" s="1"/>
  <c r="K137" i="3" s="1"/>
  <c r="I138" i="1"/>
  <c r="F138" i="3"/>
  <c r="A302" i="3"/>
  <c r="E301" i="3"/>
  <c r="D301" i="3"/>
  <c r="I301" i="3" s="1"/>
  <c r="J301" i="3" s="1"/>
  <c r="K301" i="3" s="1"/>
  <c r="G301" i="3"/>
  <c r="F301" i="3"/>
  <c r="C301" i="3"/>
  <c r="B138" i="3"/>
  <c r="G139" i="1"/>
  <c r="G139" i="3" s="1"/>
  <c r="I138" i="3" l="1"/>
  <c r="J138" i="3" s="1"/>
  <c r="K138" i="3" s="1"/>
  <c r="I139" i="1"/>
  <c r="F139" i="3"/>
  <c r="B139" i="3"/>
  <c r="A303" i="3"/>
  <c r="G302" i="3"/>
  <c r="F302" i="3"/>
  <c r="E302" i="3"/>
  <c r="D302" i="3"/>
  <c r="I302" i="3" s="1"/>
  <c r="J302" i="3" s="1"/>
  <c r="K302" i="3" s="1"/>
  <c r="C302" i="3"/>
  <c r="G140" i="1"/>
  <c r="G140" i="3" s="1"/>
  <c r="I139" i="3" l="1"/>
  <c r="J139" i="3" s="1"/>
  <c r="K139" i="3" s="1"/>
  <c r="I140" i="1"/>
  <c r="F140" i="3"/>
  <c r="A304" i="3"/>
  <c r="G303" i="3"/>
  <c r="F303" i="3"/>
  <c r="E303" i="3"/>
  <c r="D303" i="3"/>
  <c r="I303" i="3" s="1"/>
  <c r="J303" i="3" s="1"/>
  <c r="K303" i="3" s="1"/>
  <c r="C303" i="3"/>
  <c r="B140" i="3"/>
  <c r="G141" i="1"/>
  <c r="G141" i="3" s="1"/>
  <c r="I140" i="3" l="1"/>
  <c r="J140" i="3" s="1"/>
  <c r="K140" i="3" s="1"/>
  <c r="I141" i="1"/>
  <c r="F141" i="3"/>
  <c r="B141" i="3"/>
  <c r="A305" i="3"/>
  <c r="G304" i="3"/>
  <c r="F304" i="3"/>
  <c r="E304" i="3"/>
  <c r="D304" i="3"/>
  <c r="I304" i="3" s="1"/>
  <c r="J304" i="3" s="1"/>
  <c r="K304" i="3" s="1"/>
  <c r="C304" i="3"/>
  <c r="G142" i="1"/>
  <c r="G142" i="3" s="1"/>
  <c r="I141" i="3" l="1"/>
  <c r="J141" i="3" s="1"/>
  <c r="K141" i="3" s="1"/>
  <c r="I142" i="1"/>
  <c r="F142" i="3"/>
  <c r="A306" i="3"/>
  <c r="E305" i="3"/>
  <c r="D305" i="3"/>
  <c r="I305" i="3" s="1"/>
  <c r="J305" i="3" s="1"/>
  <c r="K305" i="3" s="1"/>
  <c r="G305" i="3"/>
  <c r="F305" i="3"/>
  <c r="C305" i="3"/>
  <c r="B142" i="3"/>
  <c r="G143" i="1"/>
  <c r="G143" i="3" s="1"/>
  <c r="I142" i="3" l="1"/>
  <c r="J142" i="3" s="1"/>
  <c r="K142" i="3" s="1"/>
  <c r="I143" i="1"/>
  <c r="F143" i="3"/>
  <c r="B143" i="3"/>
  <c r="A307" i="3"/>
  <c r="G306" i="3"/>
  <c r="F306" i="3"/>
  <c r="E306" i="3"/>
  <c r="D306" i="3"/>
  <c r="I306" i="3" s="1"/>
  <c r="J306" i="3" s="1"/>
  <c r="K306" i="3" s="1"/>
  <c r="C306" i="3"/>
  <c r="G144" i="1"/>
  <c r="G144" i="3" s="1"/>
  <c r="I143" i="3" l="1"/>
  <c r="J143" i="3" s="1"/>
  <c r="K143" i="3" s="1"/>
  <c r="I144" i="1"/>
  <c r="F144" i="3"/>
  <c r="A308" i="3"/>
  <c r="G307" i="3"/>
  <c r="F307" i="3"/>
  <c r="E307" i="3"/>
  <c r="D307" i="3"/>
  <c r="I307" i="3" s="1"/>
  <c r="J307" i="3" s="1"/>
  <c r="K307" i="3" s="1"/>
  <c r="C307" i="3"/>
  <c r="B144" i="3"/>
  <c r="G145" i="1"/>
  <c r="G145" i="3" s="1"/>
  <c r="I144" i="3" l="1"/>
  <c r="J144" i="3" s="1"/>
  <c r="K144" i="3" s="1"/>
  <c r="I145" i="1"/>
  <c r="F145" i="3"/>
  <c r="B145" i="3"/>
  <c r="A309" i="3"/>
  <c r="G308" i="3"/>
  <c r="F308" i="3"/>
  <c r="E308" i="3"/>
  <c r="D308" i="3"/>
  <c r="I308" i="3" s="1"/>
  <c r="J308" i="3" s="1"/>
  <c r="K308" i="3" s="1"/>
  <c r="C308" i="3"/>
  <c r="G146" i="1"/>
  <c r="G146" i="3" s="1"/>
  <c r="I145" i="3" l="1"/>
  <c r="J145" i="3" s="1"/>
  <c r="K145" i="3" s="1"/>
  <c r="I146" i="1"/>
  <c r="F146" i="3"/>
  <c r="A310" i="3"/>
  <c r="E309" i="3"/>
  <c r="D309" i="3"/>
  <c r="I309" i="3" s="1"/>
  <c r="J309" i="3" s="1"/>
  <c r="K309" i="3" s="1"/>
  <c r="G309" i="3"/>
  <c r="F309" i="3"/>
  <c r="C309" i="3"/>
  <c r="B146" i="3"/>
  <c r="G147" i="1"/>
  <c r="G147" i="3" s="1"/>
  <c r="I146" i="3" l="1"/>
  <c r="J146" i="3" s="1"/>
  <c r="K146" i="3" s="1"/>
  <c r="I147" i="1"/>
  <c r="F147" i="3"/>
  <c r="B147" i="3"/>
  <c r="A311" i="3"/>
  <c r="G310" i="3"/>
  <c r="F310" i="3"/>
  <c r="E310" i="3"/>
  <c r="D310" i="3"/>
  <c r="I310" i="3" s="1"/>
  <c r="J310" i="3" s="1"/>
  <c r="K310" i="3" s="1"/>
  <c r="C310" i="3"/>
  <c r="G148" i="1"/>
  <c r="G148" i="3" s="1"/>
  <c r="I147" i="3" l="1"/>
  <c r="J147" i="3" s="1"/>
  <c r="K147" i="3" s="1"/>
  <c r="I148" i="1"/>
  <c r="F148" i="3"/>
  <c r="A312" i="3"/>
  <c r="G311" i="3"/>
  <c r="F311" i="3"/>
  <c r="E311" i="3"/>
  <c r="D311" i="3"/>
  <c r="I311" i="3" s="1"/>
  <c r="J311" i="3" s="1"/>
  <c r="K311" i="3" s="1"/>
  <c r="C311" i="3"/>
  <c r="B148" i="3"/>
  <c r="G149" i="1"/>
  <c r="G149" i="3" s="1"/>
  <c r="I148" i="3" l="1"/>
  <c r="J148" i="3" s="1"/>
  <c r="K148" i="3" s="1"/>
  <c r="I149" i="1"/>
  <c r="F149" i="3"/>
  <c r="B149" i="3"/>
  <c r="A313" i="3"/>
  <c r="G312" i="3"/>
  <c r="F312" i="3"/>
  <c r="E312" i="3"/>
  <c r="D312" i="3"/>
  <c r="I312" i="3" s="1"/>
  <c r="J312" i="3" s="1"/>
  <c r="K312" i="3" s="1"/>
  <c r="C312" i="3"/>
  <c r="G150" i="1"/>
  <c r="G150" i="3" s="1"/>
  <c r="I149" i="3" l="1"/>
  <c r="J149" i="3" s="1"/>
  <c r="K149" i="3" s="1"/>
  <c r="I150" i="1"/>
  <c r="F150" i="3"/>
  <c r="A314" i="3"/>
  <c r="E313" i="3"/>
  <c r="D313" i="3"/>
  <c r="I313" i="3" s="1"/>
  <c r="J313" i="3" s="1"/>
  <c r="K313" i="3" s="1"/>
  <c r="G313" i="3"/>
  <c r="F313" i="3"/>
  <c r="C313" i="3"/>
  <c r="B150" i="3"/>
  <c r="G151" i="1"/>
  <c r="G151" i="3" s="1"/>
  <c r="I150" i="3" l="1"/>
  <c r="J150" i="3" s="1"/>
  <c r="K150" i="3" s="1"/>
  <c r="I151" i="1"/>
  <c r="F151" i="3"/>
  <c r="B151" i="3"/>
  <c r="A315" i="3"/>
  <c r="G314" i="3"/>
  <c r="F314" i="3"/>
  <c r="E314" i="3"/>
  <c r="D314" i="3"/>
  <c r="I314" i="3" s="1"/>
  <c r="J314" i="3" s="1"/>
  <c r="K314" i="3" s="1"/>
  <c r="C314" i="3"/>
  <c r="G152" i="1"/>
  <c r="G152" i="3" s="1"/>
  <c r="I151" i="3" l="1"/>
  <c r="J151" i="3" s="1"/>
  <c r="K151" i="3" s="1"/>
  <c r="I152" i="1"/>
  <c r="F152" i="3"/>
  <c r="A316" i="3"/>
  <c r="G315" i="3"/>
  <c r="F315" i="3"/>
  <c r="E315" i="3"/>
  <c r="D315" i="3"/>
  <c r="I315" i="3" s="1"/>
  <c r="J315" i="3" s="1"/>
  <c r="K315" i="3" s="1"/>
  <c r="C315" i="3"/>
  <c r="B152" i="3"/>
  <c r="G153" i="1"/>
  <c r="G153" i="3" s="1"/>
  <c r="I152" i="3" l="1"/>
  <c r="J152" i="3" s="1"/>
  <c r="K152" i="3" s="1"/>
  <c r="I153" i="1"/>
  <c r="F153" i="3"/>
  <c r="B153" i="3"/>
  <c r="A317" i="3"/>
  <c r="G316" i="3"/>
  <c r="F316" i="3"/>
  <c r="E316" i="3"/>
  <c r="D316" i="3"/>
  <c r="I316" i="3" s="1"/>
  <c r="J316" i="3" s="1"/>
  <c r="K316" i="3" s="1"/>
  <c r="C316" i="3"/>
  <c r="G154" i="1"/>
  <c r="G154" i="3" s="1"/>
  <c r="I153" i="3" l="1"/>
  <c r="J153" i="3" s="1"/>
  <c r="K153" i="3" s="1"/>
  <c r="I154" i="1"/>
  <c r="F154" i="3"/>
  <c r="A318" i="3"/>
  <c r="E317" i="3"/>
  <c r="D317" i="3"/>
  <c r="I317" i="3" s="1"/>
  <c r="J317" i="3" s="1"/>
  <c r="K317" i="3" s="1"/>
  <c r="G317" i="3"/>
  <c r="F317" i="3"/>
  <c r="C317" i="3"/>
  <c r="B154" i="3"/>
  <c r="G155" i="1"/>
  <c r="G155" i="3" s="1"/>
  <c r="I154" i="3" l="1"/>
  <c r="J154" i="3" s="1"/>
  <c r="K154" i="3" s="1"/>
  <c r="I155" i="1"/>
  <c r="F155" i="3"/>
  <c r="B155" i="3"/>
  <c r="A319" i="3"/>
  <c r="G318" i="3"/>
  <c r="F318" i="3"/>
  <c r="E318" i="3"/>
  <c r="D318" i="3"/>
  <c r="I318" i="3" s="1"/>
  <c r="J318" i="3" s="1"/>
  <c r="K318" i="3" s="1"/>
  <c r="C318" i="3"/>
  <c r="G156" i="1"/>
  <c r="G156" i="3" s="1"/>
  <c r="I155" i="3" l="1"/>
  <c r="J155" i="3" s="1"/>
  <c r="K155" i="3" s="1"/>
  <c r="I156" i="1"/>
  <c r="F156" i="3"/>
  <c r="A320" i="3"/>
  <c r="G319" i="3"/>
  <c r="F319" i="3"/>
  <c r="E319" i="3"/>
  <c r="D319" i="3"/>
  <c r="I319" i="3" s="1"/>
  <c r="J319" i="3" s="1"/>
  <c r="C319" i="3"/>
  <c r="B156" i="3"/>
  <c r="G157" i="1"/>
  <c r="G157" i="3" s="1"/>
  <c r="K319" i="3" l="1"/>
  <c r="I156" i="3"/>
  <c r="J156" i="3" s="1"/>
  <c r="K156" i="3" s="1"/>
  <c r="I157" i="1"/>
  <c r="F157" i="3"/>
  <c r="B157" i="3"/>
  <c r="A321" i="3"/>
  <c r="G320" i="3"/>
  <c r="F320" i="3"/>
  <c r="E320" i="3"/>
  <c r="D320" i="3"/>
  <c r="I320" i="3" s="1"/>
  <c r="J320" i="3" s="1"/>
  <c r="K320" i="3" s="1"/>
  <c r="C320" i="3"/>
  <c r="G158" i="1"/>
  <c r="G158" i="3" s="1"/>
  <c r="I157" i="3" l="1"/>
  <c r="J157" i="3" s="1"/>
  <c r="K157" i="3" s="1"/>
  <c r="I158" i="1"/>
  <c r="F158" i="3"/>
  <c r="A322" i="3"/>
  <c r="E321" i="3"/>
  <c r="D321" i="3"/>
  <c r="I321" i="3" s="1"/>
  <c r="J321" i="3" s="1"/>
  <c r="K321" i="3" s="1"/>
  <c r="G321" i="3"/>
  <c r="F321" i="3"/>
  <c r="C321" i="3"/>
  <c r="B158" i="3"/>
  <c r="G159" i="1"/>
  <c r="G159" i="3" s="1"/>
  <c r="I158" i="3" l="1"/>
  <c r="J158" i="3" s="1"/>
  <c r="K158" i="3" s="1"/>
  <c r="I159" i="1"/>
  <c r="F159" i="3"/>
  <c r="B159" i="3"/>
  <c r="A323" i="3"/>
  <c r="G322" i="3"/>
  <c r="F322" i="3"/>
  <c r="E322" i="3"/>
  <c r="D322" i="3"/>
  <c r="I322" i="3" s="1"/>
  <c r="J322" i="3" s="1"/>
  <c r="K322" i="3" s="1"/>
  <c r="C322" i="3"/>
  <c r="G160" i="1"/>
  <c r="G160" i="3" s="1"/>
  <c r="I159" i="3" l="1"/>
  <c r="J159" i="3" s="1"/>
  <c r="K159" i="3" s="1"/>
  <c r="I160" i="1"/>
  <c r="F160" i="3"/>
  <c r="A324" i="3"/>
  <c r="G323" i="3"/>
  <c r="F323" i="3"/>
  <c r="E323" i="3"/>
  <c r="D323" i="3"/>
  <c r="I323" i="3" s="1"/>
  <c r="J323" i="3" s="1"/>
  <c r="K323" i="3" s="1"/>
  <c r="C323" i="3"/>
  <c r="B160" i="3"/>
  <c r="G161" i="1"/>
  <c r="G161" i="3" s="1"/>
  <c r="I160" i="3" l="1"/>
  <c r="J160" i="3" s="1"/>
  <c r="K160" i="3" s="1"/>
  <c r="I161" i="1"/>
  <c r="F161" i="3"/>
  <c r="B161" i="3"/>
  <c r="A325" i="3"/>
  <c r="G324" i="3"/>
  <c r="F324" i="3"/>
  <c r="E324" i="3"/>
  <c r="D324" i="3"/>
  <c r="I324" i="3" s="1"/>
  <c r="J324" i="3" s="1"/>
  <c r="K324" i="3" s="1"/>
  <c r="C324" i="3"/>
  <c r="G162" i="1"/>
  <c r="G162" i="3" s="1"/>
  <c r="I161" i="3" l="1"/>
  <c r="J161" i="3" s="1"/>
  <c r="K161" i="3" s="1"/>
  <c r="I162" i="1"/>
  <c r="F162" i="3"/>
  <c r="A326" i="3"/>
  <c r="E325" i="3"/>
  <c r="D325" i="3"/>
  <c r="I325" i="3" s="1"/>
  <c r="J325" i="3" s="1"/>
  <c r="K325" i="3" s="1"/>
  <c r="G325" i="3"/>
  <c r="F325" i="3"/>
  <c r="C325" i="3"/>
  <c r="B162" i="3"/>
  <c r="G163" i="1"/>
  <c r="G163" i="3" s="1"/>
  <c r="I162" i="3" l="1"/>
  <c r="J162" i="3" s="1"/>
  <c r="K162" i="3" s="1"/>
  <c r="I163" i="1"/>
  <c r="F163" i="3"/>
  <c r="B163" i="3"/>
  <c r="A327" i="3"/>
  <c r="G326" i="3"/>
  <c r="F326" i="3"/>
  <c r="E326" i="3"/>
  <c r="D326" i="3"/>
  <c r="I326" i="3" s="1"/>
  <c r="J326" i="3" s="1"/>
  <c r="K326" i="3" s="1"/>
  <c r="C326" i="3"/>
  <c r="G164" i="1"/>
  <c r="G164" i="3" s="1"/>
  <c r="I163" i="3" l="1"/>
  <c r="J163" i="3" s="1"/>
  <c r="K163" i="3" s="1"/>
  <c r="I164" i="1"/>
  <c r="F164" i="3"/>
  <c r="A328" i="3"/>
  <c r="G327" i="3"/>
  <c r="F327" i="3"/>
  <c r="E327" i="3"/>
  <c r="D327" i="3"/>
  <c r="I327" i="3" s="1"/>
  <c r="J327" i="3" s="1"/>
  <c r="K327" i="3" s="1"/>
  <c r="C327" i="3"/>
  <c r="B164" i="3"/>
  <c r="G166" i="1"/>
  <c r="G166" i="3" s="1"/>
  <c r="G165" i="1"/>
  <c r="G165" i="3" s="1"/>
  <c r="I164" i="3" l="1"/>
  <c r="J164" i="3" s="1"/>
  <c r="K164" i="3" s="1"/>
  <c r="I165" i="1"/>
  <c r="F165" i="3"/>
  <c r="I166" i="1"/>
  <c r="F166" i="3"/>
  <c r="B165" i="3"/>
  <c r="A329" i="3"/>
  <c r="G328" i="3"/>
  <c r="F328" i="3"/>
  <c r="E328" i="3"/>
  <c r="D328" i="3"/>
  <c r="I328" i="3" s="1"/>
  <c r="J328" i="3" s="1"/>
  <c r="K328" i="3" s="1"/>
  <c r="C328" i="3"/>
  <c r="I165" i="3" l="1"/>
  <c r="J165" i="3" s="1"/>
  <c r="K165" i="3" s="1"/>
  <c r="I166" i="3"/>
  <c r="J166" i="3" s="1"/>
  <c r="K166" i="3" s="1"/>
  <c r="A330" i="3"/>
  <c r="E329" i="3"/>
  <c r="D329" i="3"/>
  <c r="I329" i="3" s="1"/>
  <c r="J329" i="3" s="1"/>
  <c r="K329" i="3" s="1"/>
  <c r="G329" i="3"/>
  <c r="F329" i="3"/>
  <c r="C329" i="3"/>
  <c r="B166" i="3"/>
  <c r="B167" i="3" l="1"/>
  <c r="A331" i="3"/>
  <c r="G330" i="3"/>
  <c r="F330" i="3"/>
  <c r="E330" i="3"/>
  <c r="D330" i="3"/>
  <c r="I330" i="3" s="1"/>
  <c r="J330" i="3" s="1"/>
  <c r="K330" i="3" s="1"/>
  <c r="C330" i="3"/>
  <c r="A332" i="3" l="1"/>
  <c r="G331" i="3"/>
  <c r="F331" i="3"/>
  <c r="E331" i="3"/>
  <c r="D331" i="3"/>
  <c r="I331" i="3" s="1"/>
  <c r="J331" i="3" s="1"/>
  <c r="K331" i="3" s="1"/>
  <c r="C331" i="3"/>
  <c r="B168" i="3"/>
  <c r="B169" i="3" l="1"/>
  <c r="A333" i="3"/>
  <c r="G332" i="3"/>
  <c r="F332" i="3"/>
  <c r="E332" i="3"/>
  <c r="D332" i="3"/>
  <c r="I332" i="3" s="1"/>
  <c r="J332" i="3" s="1"/>
  <c r="K332" i="3" s="1"/>
  <c r="C332" i="3"/>
  <c r="A334" i="3" l="1"/>
  <c r="E333" i="3"/>
  <c r="D333" i="3"/>
  <c r="I333" i="3" s="1"/>
  <c r="J333" i="3" s="1"/>
  <c r="K333" i="3" s="1"/>
  <c r="G333" i="3"/>
  <c r="F333" i="3"/>
  <c r="C333" i="3"/>
  <c r="B170" i="3"/>
  <c r="B171" i="3" l="1"/>
  <c r="A335" i="3"/>
  <c r="G334" i="3"/>
  <c r="F334" i="3"/>
  <c r="E334" i="3"/>
  <c r="D334" i="3"/>
  <c r="I334" i="3" s="1"/>
  <c r="J334" i="3" s="1"/>
  <c r="K334" i="3" s="1"/>
  <c r="C334" i="3"/>
  <c r="A336" i="3" l="1"/>
  <c r="G335" i="3"/>
  <c r="F335" i="3"/>
  <c r="E335" i="3"/>
  <c r="D335" i="3"/>
  <c r="I335" i="3" s="1"/>
  <c r="J335" i="3" s="1"/>
  <c r="K335" i="3" s="1"/>
  <c r="C335" i="3"/>
  <c r="B172" i="3"/>
  <c r="B173" i="3" l="1"/>
  <c r="A337" i="3"/>
  <c r="G336" i="3"/>
  <c r="F336" i="3"/>
  <c r="E336" i="3"/>
  <c r="D336" i="3"/>
  <c r="I336" i="3" s="1"/>
  <c r="J336" i="3" s="1"/>
  <c r="K336" i="3" s="1"/>
  <c r="C336" i="3"/>
  <c r="A338" i="3" l="1"/>
  <c r="E337" i="3"/>
  <c r="D337" i="3"/>
  <c r="I337" i="3" s="1"/>
  <c r="J337" i="3" s="1"/>
  <c r="K337" i="3" s="1"/>
  <c r="G337" i="3"/>
  <c r="F337" i="3"/>
  <c r="C337" i="3"/>
  <c r="B174" i="3"/>
  <c r="B175" i="3" l="1"/>
  <c r="A339" i="3"/>
  <c r="G338" i="3"/>
  <c r="F338" i="3"/>
  <c r="E338" i="3"/>
  <c r="D338" i="3"/>
  <c r="I338" i="3" s="1"/>
  <c r="J338" i="3" s="1"/>
  <c r="K338" i="3" s="1"/>
  <c r="C338" i="3"/>
  <c r="A340" i="3" l="1"/>
  <c r="G339" i="3"/>
  <c r="F339" i="3"/>
  <c r="E339" i="3"/>
  <c r="D339" i="3"/>
  <c r="I339" i="3" s="1"/>
  <c r="J339" i="3" s="1"/>
  <c r="K339" i="3" s="1"/>
  <c r="C339" i="3"/>
  <c r="B176" i="3"/>
  <c r="B177" i="3" l="1"/>
  <c r="A341" i="3"/>
  <c r="G340" i="3"/>
  <c r="F340" i="3"/>
  <c r="E340" i="3"/>
  <c r="D340" i="3"/>
  <c r="I340" i="3" s="1"/>
  <c r="J340" i="3" s="1"/>
  <c r="K340" i="3" s="1"/>
  <c r="C340" i="3"/>
  <c r="A342" i="3" l="1"/>
  <c r="E341" i="3"/>
  <c r="D341" i="3"/>
  <c r="I341" i="3" s="1"/>
  <c r="J341" i="3" s="1"/>
  <c r="K341" i="3" s="1"/>
  <c r="G341" i="3"/>
  <c r="F341" i="3"/>
  <c r="C341" i="3"/>
  <c r="B178" i="3"/>
  <c r="B179" i="3" l="1"/>
  <c r="A343" i="3"/>
  <c r="G342" i="3"/>
  <c r="F342" i="3"/>
  <c r="E342" i="3"/>
  <c r="D342" i="3"/>
  <c r="I342" i="3" s="1"/>
  <c r="J342" i="3" s="1"/>
  <c r="K342" i="3" s="1"/>
  <c r="C342" i="3"/>
  <c r="A344" i="3" l="1"/>
  <c r="G343" i="3"/>
  <c r="F343" i="3"/>
  <c r="E343" i="3"/>
  <c r="D343" i="3"/>
  <c r="I343" i="3" s="1"/>
  <c r="J343" i="3" s="1"/>
  <c r="K343" i="3" s="1"/>
  <c r="C343" i="3"/>
  <c r="B180" i="3"/>
  <c r="B181" i="3" l="1"/>
  <c r="A345" i="3"/>
  <c r="G344" i="3"/>
  <c r="F344" i="3"/>
  <c r="E344" i="3"/>
  <c r="D344" i="3"/>
  <c r="I344" i="3" s="1"/>
  <c r="J344" i="3" s="1"/>
  <c r="K344" i="3" s="1"/>
  <c r="C344" i="3"/>
  <c r="A346" i="3" l="1"/>
  <c r="E345" i="3"/>
  <c r="D345" i="3"/>
  <c r="I345" i="3" s="1"/>
  <c r="J345" i="3" s="1"/>
  <c r="K345" i="3" s="1"/>
  <c r="G345" i="3"/>
  <c r="F345" i="3"/>
  <c r="C345" i="3"/>
  <c r="B182" i="3"/>
  <c r="B183" i="3" l="1"/>
  <c r="A347" i="3"/>
  <c r="G346" i="3"/>
  <c r="F346" i="3"/>
  <c r="E346" i="3"/>
  <c r="D346" i="3"/>
  <c r="I346" i="3" s="1"/>
  <c r="J346" i="3" s="1"/>
  <c r="K346" i="3" s="1"/>
  <c r="C346" i="3"/>
  <c r="A348" i="3" l="1"/>
  <c r="G347" i="3"/>
  <c r="F347" i="3"/>
  <c r="E347" i="3"/>
  <c r="D347" i="3"/>
  <c r="I347" i="3" s="1"/>
  <c r="J347" i="3" s="1"/>
  <c r="K347" i="3" s="1"/>
  <c r="C347" i="3"/>
  <c r="B184" i="3"/>
  <c r="B185" i="3" l="1"/>
  <c r="A349" i="3"/>
  <c r="G348" i="3"/>
  <c r="F348" i="3"/>
  <c r="E348" i="3"/>
  <c r="D348" i="3"/>
  <c r="I348" i="3" s="1"/>
  <c r="J348" i="3" s="1"/>
  <c r="K348" i="3" s="1"/>
  <c r="C348" i="3"/>
  <c r="A350" i="3" l="1"/>
  <c r="E349" i="3"/>
  <c r="D349" i="3"/>
  <c r="I349" i="3" s="1"/>
  <c r="J349" i="3" s="1"/>
  <c r="K349" i="3" s="1"/>
  <c r="G349" i="3"/>
  <c r="F349" i="3"/>
  <c r="C349" i="3"/>
  <c r="B186" i="3"/>
  <c r="B187" i="3" l="1"/>
  <c r="A351" i="3"/>
  <c r="G350" i="3"/>
  <c r="F350" i="3"/>
  <c r="E350" i="3"/>
  <c r="D350" i="3"/>
  <c r="I350" i="3" s="1"/>
  <c r="J350" i="3" s="1"/>
  <c r="K350" i="3" s="1"/>
  <c r="C350" i="3"/>
  <c r="A352" i="3" l="1"/>
  <c r="G351" i="3"/>
  <c r="F351" i="3"/>
  <c r="E351" i="3"/>
  <c r="D351" i="3"/>
  <c r="I351" i="3" s="1"/>
  <c r="J351" i="3" s="1"/>
  <c r="K351" i="3" s="1"/>
  <c r="C351" i="3"/>
  <c r="B188" i="3"/>
  <c r="B189" i="3" l="1"/>
  <c r="A353" i="3"/>
  <c r="G352" i="3"/>
  <c r="F352" i="3"/>
  <c r="E352" i="3"/>
  <c r="D352" i="3"/>
  <c r="I352" i="3" s="1"/>
  <c r="J352" i="3" s="1"/>
  <c r="K352" i="3" s="1"/>
  <c r="C352" i="3"/>
  <c r="A354" i="3" l="1"/>
  <c r="E353" i="3"/>
  <c r="D353" i="3"/>
  <c r="I353" i="3" s="1"/>
  <c r="J353" i="3" s="1"/>
  <c r="K353" i="3" s="1"/>
  <c r="G353" i="3"/>
  <c r="F353" i="3"/>
  <c r="C353" i="3"/>
  <c r="B190" i="3"/>
  <c r="B191" i="3" l="1"/>
  <c r="A355" i="3"/>
  <c r="G354" i="3"/>
  <c r="F354" i="3"/>
  <c r="E354" i="3"/>
  <c r="D354" i="3"/>
  <c r="I354" i="3" s="1"/>
  <c r="J354" i="3" s="1"/>
  <c r="K354" i="3" s="1"/>
  <c r="C354" i="3"/>
  <c r="A356" i="3" l="1"/>
  <c r="G355" i="3"/>
  <c r="F355" i="3"/>
  <c r="E355" i="3"/>
  <c r="D355" i="3"/>
  <c r="I355" i="3" s="1"/>
  <c r="J355" i="3" s="1"/>
  <c r="K355" i="3" s="1"/>
  <c r="C355" i="3"/>
  <c r="B192" i="3"/>
  <c r="B193" i="3" l="1"/>
  <c r="A357" i="3"/>
  <c r="G356" i="3"/>
  <c r="F356" i="3"/>
  <c r="E356" i="3"/>
  <c r="D356" i="3"/>
  <c r="I356" i="3" s="1"/>
  <c r="J356" i="3" s="1"/>
  <c r="K356" i="3" s="1"/>
  <c r="C356" i="3"/>
  <c r="A358" i="3" l="1"/>
  <c r="E357" i="3"/>
  <c r="D357" i="3"/>
  <c r="I357" i="3" s="1"/>
  <c r="J357" i="3" s="1"/>
  <c r="K357" i="3" s="1"/>
  <c r="G357" i="3"/>
  <c r="F357" i="3"/>
  <c r="C357" i="3"/>
  <c r="B194" i="3"/>
  <c r="B195" i="3" l="1"/>
  <c r="A359" i="3"/>
  <c r="G358" i="3"/>
  <c r="F358" i="3"/>
  <c r="E358" i="3"/>
  <c r="D358" i="3"/>
  <c r="I358" i="3" s="1"/>
  <c r="J358" i="3" s="1"/>
  <c r="K358" i="3" s="1"/>
  <c r="C358" i="3"/>
  <c r="A360" i="3" l="1"/>
  <c r="G359" i="3"/>
  <c r="F359" i="3"/>
  <c r="E359" i="3"/>
  <c r="D359" i="3"/>
  <c r="I359" i="3" s="1"/>
  <c r="J359" i="3" s="1"/>
  <c r="K359" i="3" s="1"/>
  <c r="C359" i="3"/>
  <c r="B196" i="3"/>
  <c r="B197" i="3" l="1"/>
  <c r="A361" i="3"/>
  <c r="G360" i="3"/>
  <c r="F360" i="3"/>
  <c r="E360" i="3"/>
  <c r="D360" i="3"/>
  <c r="I360" i="3" s="1"/>
  <c r="J360" i="3" s="1"/>
  <c r="K360" i="3" s="1"/>
  <c r="C360" i="3"/>
  <c r="A362" i="3" l="1"/>
  <c r="E361" i="3"/>
  <c r="D361" i="3"/>
  <c r="I361" i="3" s="1"/>
  <c r="J361" i="3" s="1"/>
  <c r="K361" i="3" s="1"/>
  <c r="G361" i="3"/>
  <c r="F361" i="3"/>
  <c r="C361" i="3"/>
  <c r="B198" i="3"/>
  <c r="B199" i="3" l="1"/>
  <c r="A363" i="3"/>
  <c r="G362" i="3"/>
  <c r="F362" i="3"/>
  <c r="E362" i="3"/>
  <c r="D362" i="3"/>
  <c r="I362" i="3" s="1"/>
  <c r="J362" i="3" s="1"/>
  <c r="K362" i="3" s="1"/>
  <c r="C362" i="3"/>
  <c r="A364" i="3" l="1"/>
  <c r="G363" i="3"/>
  <c r="F363" i="3"/>
  <c r="E363" i="3"/>
  <c r="D363" i="3"/>
  <c r="I363" i="3" s="1"/>
  <c r="J363" i="3" s="1"/>
  <c r="K363" i="3" s="1"/>
  <c r="C363" i="3"/>
  <c r="B200" i="3"/>
  <c r="B201" i="3" l="1"/>
  <c r="A365" i="3"/>
  <c r="G364" i="3"/>
  <c r="F364" i="3"/>
  <c r="E364" i="3"/>
  <c r="D364" i="3"/>
  <c r="I364" i="3" s="1"/>
  <c r="J364" i="3" s="1"/>
  <c r="K364" i="3" s="1"/>
  <c r="C364" i="3"/>
  <c r="A366" i="3" l="1"/>
  <c r="E365" i="3"/>
  <c r="D365" i="3"/>
  <c r="I365" i="3" s="1"/>
  <c r="J365" i="3" s="1"/>
  <c r="K365" i="3" s="1"/>
  <c r="G365" i="3"/>
  <c r="F365" i="3"/>
  <c r="C365" i="3"/>
  <c r="B202" i="3"/>
  <c r="B203" i="3" l="1"/>
  <c r="A367" i="3"/>
  <c r="G366" i="3"/>
  <c r="F366" i="3"/>
  <c r="E366" i="3"/>
  <c r="D366" i="3"/>
  <c r="I366" i="3" s="1"/>
  <c r="J366" i="3" s="1"/>
  <c r="K366" i="3" s="1"/>
  <c r="C366" i="3"/>
  <c r="A368" i="3" l="1"/>
  <c r="G367" i="3"/>
  <c r="F367" i="3"/>
  <c r="E367" i="3"/>
  <c r="D367" i="3"/>
  <c r="I367" i="3" s="1"/>
  <c r="J367" i="3" s="1"/>
  <c r="K367" i="3" s="1"/>
  <c r="C367" i="3"/>
  <c r="B204" i="3"/>
  <c r="B205" i="3" l="1"/>
  <c r="A369" i="3"/>
  <c r="G368" i="3"/>
  <c r="F368" i="3"/>
  <c r="E368" i="3"/>
  <c r="D368" i="3"/>
  <c r="I368" i="3" s="1"/>
  <c r="J368" i="3" s="1"/>
  <c r="K368" i="3" s="1"/>
  <c r="C368" i="3"/>
  <c r="A370" i="3" l="1"/>
  <c r="E369" i="3"/>
  <c r="D369" i="3"/>
  <c r="I369" i="3" s="1"/>
  <c r="J369" i="3" s="1"/>
  <c r="K369" i="3" s="1"/>
  <c r="G369" i="3"/>
  <c r="F369" i="3"/>
  <c r="C369" i="3"/>
  <c r="B206" i="3"/>
  <c r="B207" i="3" l="1"/>
  <c r="A371" i="3"/>
  <c r="G370" i="3"/>
  <c r="F370" i="3"/>
  <c r="E370" i="3"/>
  <c r="D370" i="3"/>
  <c r="I370" i="3" s="1"/>
  <c r="J370" i="3" s="1"/>
  <c r="K370" i="3" s="1"/>
  <c r="C370" i="3"/>
  <c r="A372" i="3" l="1"/>
  <c r="G371" i="3"/>
  <c r="F371" i="3"/>
  <c r="E371" i="3"/>
  <c r="D371" i="3"/>
  <c r="I371" i="3" s="1"/>
  <c r="J371" i="3" s="1"/>
  <c r="K371" i="3" s="1"/>
  <c r="C371" i="3"/>
  <c r="B208" i="3"/>
  <c r="B209" i="3" l="1"/>
  <c r="A373" i="3"/>
  <c r="G372" i="3"/>
  <c r="F372" i="3"/>
  <c r="E372" i="3"/>
  <c r="D372" i="3"/>
  <c r="I372" i="3" s="1"/>
  <c r="J372" i="3" s="1"/>
  <c r="K372" i="3" s="1"/>
  <c r="C372" i="3"/>
  <c r="A374" i="3" l="1"/>
  <c r="E373" i="3"/>
  <c r="D373" i="3"/>
  <c r="I373" i="3" s="1"/>
  <c r="J373" i="3" s="1"/>
  <c r="K373" i="3" s="1"/>
  <c r="G373" i="3"/>
  <c r="F373" i="3"/>
  <c r="C373" i="3"/>
  <c r="B210" i="3"/>
  <c r="B211" i="3" l="1"/>
  <c r="A375" i="3"/>
  <c r="G374" i="3"/>
  <c r="F374" i="3"/>
  <c r="E374" i="3"/>
  <c r="D374" i="3"/>
  <c r="I374" i="3" s="1"/>
  <c r="J374" i="3" s="1"/>
  <c r="K374" i="3" s="1"/>
  <c r="C374" i="3"/>
  <c r="A376" i="3" l="1"/>
  <c r="G375" i="3"/>
  <c r="F375" i="3"/>
  <c r="E375" i="3"/>
  <c r="D375" i="3"/>
  <c r="I375" i="3" s="1"/>
  <c r="J375" i="3" s="1"/>
  <c r="K375" i="3" s="1"/>
  <c r="C375" i="3"/>
  <c r="B212" i="3"/>
  <c r="B213" i="3" l="1"/>
  <c r="A377" i="3"/>
  <c r="G376" i="3"/>
  <c r="F376" i="3"/>
  <c r="E376" i="3"/>
  <c r="D376" i="3"/>
  <c r="I376" i="3" s="1"/>
  <c r="J376" i="3" s="1"/>
  <c r="K376" i="3" s="1"/>
  <c r="C376" i="3"/>
  <c r="A378" i="3" l="1"/>
  <c r="E377" i="3"/>
  <c r="D377" i="3"/>
  <c r="I377" i="3" s="1"/>
  <c r="J377" i="3" s="1"/>
  <c r="K377" i="3" s="1"/>
  <c r="G377" i="3"/>
  <c r="F377" i="3"/>
  <c r="C377" i="3"/>
  <c r="B214" i="3"/>
  <c r="B215" i="3" l="1"/>
  <c r="A379" i="3"/>
  <c r="G378" i="3"/>
  <c r="F378" i="3"/>
  <c r="E378" i="3"/>
  <c r="D378" i="3"/>
  <c r="I378" i="3" s="1"/>
  <c r="J378" i="3" s="1"/>
  <c r="K378" i="3" s="1"/>
  <c r="C378" i="3"/>
  <c r="A380" i="3" l="1"/>
  <c r="G379" i="3"/>
  <c r="F379" i="3"/>
  <c r="E379" i="3"/>
  <c r="D379" i="3"/>
  <c r="I379" i="3" s="1"/>
  <c r="J379" i="3" s="1"/>
  <c r="K379" i="3" s="1"/>
  <c r="C379" i="3"/>
  <c r="B216" i="3"/>
  <c r="B217" i="3" l="1"/>
  <c r="A381" i="3"/>
  <c r="G380" i="3"/>
  <c r="F380" i="3"/>
  <c r="E380" i="3"/>
  <c r="D380" i="3"/>
  <c r="I380" i="3" s="1"/>
  <c r="J380" i="3" s="1"/>
  <c r="K380" i="3" s="1"/>
  <c r="C380" i="3"/>
  <c r="A382" i="3" l="1"/>
  <c r="E381" i="3"/>
  <c r="D381" i="3"/>
  <c r="I381" i="3" s="1"/>
  <c r="J381" i="3" s="1"/>
  <c r="K381" i="3" s="1"/>
  <c r="G381" i="3"/>
  <c r="F381" i="3"/>
  <c r="C381" i="3"/>
  <c r="B218" i="3"/>
  <c r="B219" i="3" l="1"/>
  <c r="A383" i="3"/>
  <c r="G382" i="3"/>
  <c r="F382" i="3"/>
  <c r="E382" i="3"/>
  <c r="D382" i="3"/>
  <c r="I382" i="3" s="1"/>
  <c r="J382" i="3" s="1"/>
  <c r="K382" i="3" s="1"/>
  <c r="C382" i="3"/>
  <c r="A384" i="3" l="1"/>
  <c r="G383" i="3"/>
  <c r="F383" i="3"/>
  <c r="E383" i="3"/>
  <c r="D383" i="3"/>
  <c r="I383" i="3" s="1"/>
  <c r="J383" i="3" s="1"/>
  <c r="K383" i="3" s="1"/>
  <c r="C383" i="3"/>
  <c r="B220" i="3"/>
  <c r="B221" i="3" l="1"/>
  <c r="A385" i="3"/>
  <c r="G384" i="3"/>
  <c r="F384" i="3"/>
  <c r="E384" i="3"/>
  <c r="D384" i="3"/>
  <c r="I384" i="3" s="1"/>
  <c r="J384" i="3" s="1"/>
  <c r="K384" i="3" s="1"/>
  <c r="C384" i="3"/>
  <c r="A386" i="3" l="1"/>
  <c r="E385" i="3"/>
  <c r="D385" i="3"/>
  <c r="I385" i="3" s="1"/>
  <c r="J385" i="3" s="1"/>
  <c r="K385" i="3" s="1"/>
  <c r="G385" i="3"/>
  <c r="F385" i="3"/>
  <c r="C385" i="3"/>
  <c r="B222" i="3"/>
  <c r="B223" i="3" l="1"/>
  <c r="A387" i="3"/>
  <c r="G386" i="3"/>
  <c r="F386" i="3"/>
  <c r="E386" i="3"/>
  <c r="D386" i="3"/>
  <c r="I386" i="3" s="1"/>
  <c r="J386" i="3" s="1"/>
  <c r="K386" i="3" s="1"/>
  <c r="C386" i="3"/>
  <c r="A388" i="3" l="1"/>
  <c r="G387" i="3"/>
  <c r="F387" i="3"/>
  <c r="E387" i="3"/>
  <c r="D387" i="3"/>
  <c r="I387" i="3" s="1"/>
  <c r="J387" i="3" s="1"/>
  <c r="K387" i="3" s="1"/>
  <c r="C387" i="3"/>
  <c r="B224" i="3"/>
  <c r="B225" i="3" l="1"/>
  <c r="A389" i="3"/>
  <c r="G388" i="3"/>
  <c r="F388" i="3"/>
  <c r="E388" i="3"/>
  <c r="D388" i="3"/>
  <c r="I388" i="3" s="1"/>
  <c r="J388" i="3" s="1"/>
  <c r="K388" i="3" s="1"/>
  <c r="C388" i="3"/>
  <c r="A390" i="3" l="1"/>
  <c r="E389" i="3"/>
  <c r="D389" i="3"/>
  <c r="I389" i="3" s="1"/>
  <c r="J389" i="3" s="1"/>
  <c r="K389" i="3" s="1"/>
  <c r="G389" i="3"/>
  <c r="F389" i="3"/>
  <c r="C389" i="3"/>
  <c r="B226" i="3"/>
  <c r="B227" i="3" l="1"/>
  <c r="A391" i="3"/>
  <c r="G390" i="3"/>
  <c r="F390" i="3"/>
  <c r="E390" i="3"/>
  <c r="D390" i="3"/>
  <c r="I390" i="3" s="1"/>
  <c r="J390" i="3" s="1"/>
  <c r="K390" i="3" s="1"/>
  <c r="C390" i="3"/>
  <c r="A392" i="3" l="1"/>
  <c r="G391" i="3"/>
  <c r="F391" i="3"/>
  <c r="E391" i="3"/>
  <c r="D391" i="3"/>
  <c r="I391" i="3" s="1"/>
  <c r="J391" i="3" s="1"/>
  <c r="K391" i="3" s="1"/>
  <c r="C391" i="3"/>
  <c r="B228" i="3"/>
  <c r="B229" i="3" l="1"/>
  <c r="A393" i="3"/>
  <c r="G392" i="3"/>
  <c r="F392" i="3"/>
  <c r="E392" i="3"/>
  <c r="D392" i="3"/>
  <c r="I392" i="3" s="1"/>
  <c r="J392" i="3" s="1"/>
  <c r="K392" i="3" s="1"/>
  <c r="C392" i="3"/>
  <c r="A394" i="3" l="1"/>
  <c r="E393" i="3"/>
  <c r="D393" i="3"/>
  <c r="I393" i="3" s="1"/>
  <c r="J393" i="3" s="1"/>
  <c r="K393" i="3" s="1"/>
  <c r="G393" i="3"/>
  <c r="F393" i="3"/>
  <c r="C393" i="3"/>
  <c r="B230" i="3"/>
  <c r="B231" i="3" l="1"/>
  <c r="A395" i="3"/>
  <c r="G394" i="3"/>
  <c r="F394" i="3"/>
  <c r="E394" i="3"/>
  <c r="D394" i="3"/>
  <c r="I394" i="3" s="1"/>
  <c r="J394" i="3" s="1"/>
  <c r="K394" i="3" s="1"/>
  <c r="C394" i="3"/>
  <c r="A396" i="3" l="1"/>
  <c r="G395" i="3"/>
  <c r="F395" i="3"/>
  <c r="E395" i="3"/>
  <c r="D395" i="3"/>
  <c r="I395" i="3" s="1"/>
  <c r="J395" i="3" s="1"/>
  <c r="K395" i="3" s="1"/>
  <c r="C395" i="3"/>
  <c r="B232" i="3"/>
  <c r="B233" i="3" l="1"/>
  <c r="A397" i="3"/>
  <c r="G396" i="3"/>
  <c r="F396" i="3"/>
  <c r="E396" i="3"/>
  <c r="D396" i="3"/>
  <c r="I396" i="3" s="1"/>
  <c r="J396" i="3" s="1"/>
  <c r="K396" i="3" s="1"/>
  <c r="C396" i="3"/>
  <c r="A398" i="3" l="1"/>
  <c r="E397" i="3"/>
  <c r="D397" i="3"/>
  <c r="I397" i="3" s="1"/>
  <c r="J397" i="3" s="1"/>
  <c r="K397" i="3" s="1"/>
  <c r="G397" i="3"/>
  <c r="F397" i="3"/>
  <c r="C397" i="3"/>
  <c r="B234" i="3"/>
  <c r="B235" i="3" l="1"/>
  <c r="A399" i="3"/>
  <c r="G398" i="3"/>
  <c r="F398" i="3"/>
  <c r="E398" i="3"/>
  <c r="D398" i="3"/>
  <c r="I398" i="3" s="1"/>
  <c r="J398" i="3" s="1"/>
  <c r="K398" i="3" s="1"/>
  <c r="C398" i="3"/>
  <c r="A400" i="3" l="1"/>
  <c r="G399" i="3"/>
  <c r="F399" i="3"/>
  <c r="E399" i="3"/>
  <c r="D399" i="3"/>
  <c r="I399" i="3" s="1"/>
  <c r="J399" i="3" s="1"/>
  <c r="K399" i="3" s="1"/>
  <c r="C399" i="3"/>
  <c r="B236" i="3"/>
  <c r="B237" i="3" l="1"/>
  <c r="A401" i="3"/>
  <c r="G400" i="3"/>
  <c r="F400" i="3"/>
  <c r="E400" i="3"/>
  <c r="D400" i="3"/>
  <c r="I400" i="3" s="1"/>
  <c r="J400" i="3" s="1"/>
  <c r="K400" i="3" s="1"/>
  <c r="C400" i="3"/>
  <c r="A402" i="3" l="1"/>
  <c r="E401" i="3"/>
  <c r="D401" i="3"/>
  <c r="I401" i="3" s="1"/>
  <c r="J401" i="3" s="1"/>
  <c r="K401" i="3" s="1"/>
  <c r="G401" i="3"/>
  <c r="F401" i="3"/>
  <c r="C401" i="3"/>
  <c r="B238" i="3"/>
  <c r="B239" i="3" l="1"/>
  <c r="A403" i="3"/>
  <c r="G402" i="3"/>
  <c r="F402" i="3"/>
  <c r="E402" i="3"/>
  <c r="D402" i="3"/>
  <c r="I402" i="3" s="1"/>
  <c r="J402" i="3" s="1"/>
  <c r="K402" i="3" s="1"/>
  <c r="C402" i="3"/>
  <c r="A404" i="3" l="1"/>
  <c r="G403" i="3"/>
  <c r="F403" i="3"/>
  <c r="E403" i="3"/>
  <c r="D403" i="3"/>
  <c r="I403" i="3" s="1"/>
  <c r="J403" i="3" s="1"/>
  <c r="K403" i="3" s="1"/>
  <c r="C403" i="3"/>
  <c r="B240" i="3"/>
  <c r="B241" i="3" l="1"/>
  <c r="A405" i="3"/>
  <c r="G404" i="3"/>
  <c r="F404" i="3"/>
  <c r="E404" i="3"/>
  <c r="D404" i="3"/>
  <c r="I404" i="3" s="1"/>
  <c r="J404" i="3" s="1"/>
  <c r="K404" i="3" s="1"/>
  <c r="C404" i="3"/>
  <c r="A406" i="3" l="1"/>
  <c r="E405" i="3"/>
  <c r="D405" i="3"/>
  <c r="I405" i="3" s="1"/>
  <c r="J405" i="3" s="1"/>
  <c r="K405" i="3" s="1"/>
  <c r="G405" i="3"/>
  <c r="F405" i="3"/>
  <c r="C405" i="3"/>
  <c r="B242" i="3"/>
  <c r="B243" i="3" l="1"/>
  <c r="A407" i="3"/>
  <c r="G406" i="3"/>
  <c r="F406" i="3"/>
  <c r="E406" i="3"/>
  <c r="D406" i="3"/>
  <c r="I406" i="3" s="1"/>
  <c r="J406" i="3" s="1"/>
  <c r="K406" i="3" s="1"/>
  <c r="C406" i="3"/>
  <c r="A408" i="3" l="1"/>
  <c r="G407" i="3"/>
  <c r="F407" i="3"/>
  <c r="E407" i="3"/>
  <c r="D407" i="3"/>
  <c r="I407" i="3" s="1"/>
  <c r="J407" i="3" s="1"/>
  <c r="K407" i="3" s="1"/>
  <c r="C407" i="3"/>
  <c r="B244" i="3"/>
  <c r="B245" i="3" l="1"/>
  <c r="A409" i="3"/>
  <c r="G408" i="3"/>
  <c r="F408" i="3"/>
  <c r="E408" i="3"/>
  <c r="D408" i="3"/>
  <c r="I408" i="3" s="1"/>
  <c r="J408" i="3" s="1"/>
  <c r="K408" i="3" s="1"/>
  <c r="C408" i="3"/>
  <c r="A410" i="3" l="1"/>
  <c r="E409" i="3"/>
  <c r="D409" i="3"/>
  <c r="I409" i="3" s="1"/>
  <c r="J409" i="3" s="1"/>
  <c r="K409" i="3" s="1"/>
  <c r="G409" i="3"/>
  <c r="F409" i="3"/>
  <c r="C409" i="3"/>
  <c r="B246" i="3"/>
  <c r="B247" i="3" l="1"/>
  <c r="A411" i="3"/>
  <c r="G410" i="3"/>
  <c r="F410" i="3"/>
  <c r="E410" i="3"/>
  <c r="D410" i="3"/>
  <c r="I410" i="3" s="1"/>
  <c r="J410" i="3" s="1"/>
  <c r="K410" i="3" s="1"/>
  <c r="C410" i="3"/>
  <c r="A412" i="3" l="1"/>
  <c r="G411" i="3"/>
  <c r="F411" i="3"/>
  <c r="E411" i="3"/>
  <c r="D411" i="3"/>
  <c r="I411" i="3" s="1"/>
  <c r="J411" i="3" s="1"/>
  <c r="K411" i="3" s="1"/>
  <c r="C411" i="3"/>
  <c r="B248" i="3"/>
  <c r="B249" i="3" l="1"/>
  <c r="A413" i="3"/>
  <c r="G412" i="3"/>
  <c r="F412" i="3"/>
  <c r="E412" i="3"/>
  <c r="D412" i="3"/>
  <c r="I412" i="3" s="1"/>
  <c r="J412" i="3" s="1"/>
  <c r="K412" i="3" s="1"/>
  <c r="C412" i="3"/>
  <c r="A414" i="3" l="1"/>
  <c r="E413" i="3"/>
  <c r="D413" i="3"/>
  <c r="I413" i="3" s="1"/>
  <c r="J413" i="3" s="1"/>
  <c r="K413" i="3" s="1"/>
  <c r="G413" i="3"/>
  <c r="F413" i="3"/>
  <c r="C413" i="3"/>
  <c r="B250" i="3"/>
  <c r="B251" i="3" l="1"/>
  <c r="A415" i="3"/>
  <c r="G414" i="3"/>
  <c r="F414" i="3"/>
  <c r="E414" i="3"/>
  <c r="D414" i="3"/>
  <c r="I414" i="3" s="1"/>
  <c r="J414" i="3" s="1"/>
  <c r="K414" i="3" s="1"/>
  <c r="C414" i="3"/>
  <c r="A416" i="3" l="1"/>
  <c r="G415" i="3"/>
  <c r="F415" i="3"/>
  <c r="E415" i="3"/>
  <c r="D415" i="3"/>
  <c r="I415" i="3" s="1"/>
  <c r="J415" i="3" s="1"/>
  <c r="K415" i="3" s="1"/>
  <c r="C415" i="3"/>
  <c r="B252" i="3"/>
  <c r="B253" i="3" l="1"/>
  <c r="A417" i="3"/>
  <c r="G416" i="3"/>
  <c r="F416" i="3"/>
  <c r="E416" i="3"/>
  <c r="D416" i="3"/>
  <c r="I416" i="3" s="1"/>
  <c r="J416" i="3" s="1"/>
  <c r="K416" i="3" s="1"/>
  <c r="C416" i="3"/>
  <c r="A418" i="3" l="1"/>
  <c r="E417" i="3"/>
  <c r="D417" i="3"/>
  <c r="I417" i="3" s="1"/>
  <c r="J417" i="3" s="1"/>
  <c r="K417" i="3" s="1"/>
  <c r="G417" i="3"/>
  <c r="F417" i="3"/>
  <c r="C417" i="3"/>
  <c r="B254" i="3"/>
  <c r="B255" i="3" l="1"/>
  <c r="A419" i="3"/>
  <c r="G418" i="3"/>
  <c r="F418" i="3"/>
  <c r="E418" i="3"/>
  <c r="D418" i="3"/>
  <c r="I418" i="3" s="1"/>
  <c r="J418" i="3" s="1"/>
  <c r="K418" i="3" s="1"/>
  <c r="C418" i="3"/>
  <c r="A420" i="3" l="1"/>
  <c r="G419" i="3"/>
  <c r="F419" i="3"/>
  <c r="E419" i="3"/>
  <c r="D419" i="3"/>
  <c r="I419" i="3" s="1"/>
  <c r="J419" i="3" s="1"/>
  <c r="K419" i="3" s="1"/>
  <c r="C419" i="3"/>
  <c r="B256" i="3"/>
  <c r="B257" i="3" l="1"/>
  <c r="A421" i="3"/>
  <c r="G420" i="3"/>
  <c r="F420" i="3"/>
  <c r="E420" i="3"/>
  <c r="D420" i="3"/>
  <c r="I420" i="3" s="1"/>
  <c r="J420" i="3" s="1"/>
  <c r="K420" i="3" s="1"/>
  <c r="C420" i="3"/>
  <c r="A422" i="3" l="1"/>
  <c r="E421" i="3"/>
  <c r="D421" i="3"/>
  <c r="I421" i="3" s="1"/>
  <c r="J421" i="3" s="1"/>
  <c r="K421" i="3" s="1"/>
  <c r="G421" i="3"/>
  <c r="F421" i="3"/>
  <c r="C421" i="3"/>
  <c r="B258" i="3"/>
  <c r="B259" i="3" l="1"/>
  <c r="A423" i="3"/>
  <c r="G422" i="3"/>
  <c r="F422" i="3"/>
  <c r="E422" i="3"/>
  <c r="D422" i="3"/>
  <c r="I422" i="3" s="1"/>
  <c r="J422" i="3" s="1"/>
  <c r="K422" i="3" s="1"/>
  <c r="C422" i="3"/>
  <c r="A424" i="3" l="1"/>
  <c r="G423" i="3"/>
  <c r="F423" i="3"/>
  <c r="E423" i="3"/>
  <c r="D423" i="3"/>
  <c r="I423" i="3" s="1"/>
  <c r="J423" i="3" s="1"/>
  <c r="K423" i="3" s="1"/>
  <c r="C423" i="3"/>
  <c r="B260" i="3"/>
  <c r="B261" i="3" l="1"/>
  <c r="A425" i="3"/>
  <c r="G424" i="3"/>
  <c r="F424" i="3"/>
  <c r="E424" i="3"/>
  <c r="D424" i="3"/>
  <c r="I424" i="3" s="1"/>
  <c r="J424" i="3" s="1"/>
  <c r="K424" i="3" s="1"/>
  <c r="C424" i="3"/>
  <c r="A426" i="3" l="1"/>
  <c r="E425" i="3"/>
  <c r="D425" i="3"/>
  <c r="I425" i="3" s="1"/>
  <c r="J425" i="3" s="1"/>
  <c r="K425" i="3" s="1"/>
  <c r="G425" i="3"/>
  <c r="F425" i="3"/>
  <c r="C425" i="3"/>
  <c r="B262" i="3"/>
  <c r="B263" i="3" l="1"/>
  <c r="A427" i="3"/>
  <c r="G426" i="3"/>
  <c r="F426" i="3"/>
  <c r="E426" i="3"/>
  <c r="D426" i="3"/>
  <c r="I426" i="3" s="1"/>
  <c r="J426" i="3" s="1"/>
  <c r="K426" i="3" s="1"/>
  <c r="C426" i="3"/>
  <c r="A428" i="3" l="1"/>
  <c r="G427" i="3"/>
  <c r="F427" i="3"/>
  <c r="E427" i="3"/>
  <c r="D427" i="3"/>
  <c r="I427" i="3" s="1"/>
  <c r="J427" i="3" s="1"/>
  <c r="K427" i="3" s="1"/>
  <c r="C427" i="3"/>
  <c r="B264" i="3"/>
  <c r="B265" i="3" l="1"/>
  <c r="A429" i="3"/>
  <c r="G428" i="3"/>
  <c r="F428" i="3"/>
  <c r="E428" i="3"/>
  <c r="D428" i="3"/>
  <c r="I428" i="3" s="1"/>
  <c r="J428" i="3" s="1"/>
  <c r="K428" i="3" s="1"/>
  <c r="C428" i="3"/>
  <c r="A430" i="3" l="1"/>
  <c r="E429" i="3"/>
  <c r="D429" i="3"/>
  <c r="I429" i="3" s="1"/>
  <c r="J429" i="3" s="1"/>
  <c r="K429" i="3" s="1"/>
  <c r="G429" i="3"/>
  <c r="F429" i="3"/>
  <c r="C429" i="3"/>
  <c r="B266" i="3"/>
  <c r="B267" i="3" l="1"/>
  <c r="A431" i="3"/>
  <c r="G430" i="3"/>
  <c r="F430" i="3"/>
  <c r="E430" i="3"/>
  <c r="D430" i="3"/>
  <c r="I430" i="3" s="1"/>
  <c r="J430" i="3" s="1"/>
  <c r="K430" i="3" s="1"/>
  <c r="C430" i="3"/>
  <c r="A432" i="3" l="1"/>
  <c r="G431" i="3"/>
  <c r="F431" i="3"/>
  <c r="E431" i="3"/>
  <c r="D431" i="3"/>
  <c r="I431" i="3" s="1"/>
  <c r="J431" i="3" s="1"/>
  <c r="K431" i="3" s="1"/>
  <c r="C431" i="3"/>
  <c r="B268" i="3"/>
  <c r="B269" i="3" l="1"/>
  <c r="A433" i="3"/>
  <c r="G432" i="3"/>
  <c r="F432" i="3"/>
  <c r="E432" i="3"/>
  <c r="D432" i="3"/>
  <c r="I432" i="3" s="1"/>
  <c r="J432" i="3" s="1"/>
  <c r="K432" i="3" s="1"/>
  <c r="C432" i="3"/>
  <c r="A434" i="3" l="1"/>
  <c r="E433" i="3"/>
  <c r="D433" i="3"/>
  <c r="I433" i="3" s="1"/>
  <c r="J433" i="3" s="1"/>
  <c r="K433" i="3" s="1"/>
  <c r="G433" i="3"/>
  <c r="F433" i="3"/>
  <c r="C433" i="3"/>
  <c r="B270" i="3"/>
  <c r="B271" i="3" l="1"/>
  <c r="A435" i="3"/>
  <c r="G434" i="3"/>
  <c r="F434" i="3"/>
  <c r="E434" i="3"/>
  <c r="D434" i="3"/>
  <c r="I434" i="3" s="1"/>
  <c r="J434" i="3" s="1"/>
  <c r="K434" i="3" s="1"/>
  <c r="C434" i="3"/>
  <c r="A436" i="3" l="1"/>
  <c r="G435" i="3"/>
  <c r="F435" i="3"/>
  <c r="E435" i="3"/>
  <c r="D435" i="3"/>
  <c r="I435" i="3" s="1"/>
  <c r="J435" i="3" s="1"/>
  <c r="K435" i="3" s="1"/>
  <c r="C435" i="3"/>
  <c r="B272" i="3"/>
  <c r="B273" i="3" l="1"/>
  <c r="A437" i="3"/>
  <c r="G436" i="3"/>
  <c r="F436" i="3"/>
  <c r="E436" i="3"/>
  <c r="D436" i="3"/>
  <c r="I436" i="3" s="1"/>
  <c r="J436" i="3" s="1"/>
  <c r="K436" i="3" s="1"/>
  <c r="C436" i="3"/>
  <c r="A438" i="3" l="1"/>
  <c r="E437" i="3"/>
  <c r="D437" i="3"/>
  <c r="I437" i="3" s="1"/>
  <c r="J437" i="3" s="1"/>
  <c r="K437" i="3" s="1"/>
  <c r="G437" i="3"/>
  <c r="F437" i="3"/>
  <c r="C437" i="3"/>
  <c r="B274" i="3"/>
  <c r="B275" i="3" l="1"/>
  <c r="A439" i="3"/>
  <c r="G438" i="3"/>
  <c r="F438" i="3"/>
  <c r="E438" i="3"/>
  <c r="D438" i="3"/>
  <c r="I438" i="3" s="1"/>
  <c r="J438" i="3" s="1"/>
  <c r="K438" i="3" s="1"/>
  <c r="C438" i="3"/>
  <c r="A440" i="3" l="1"/>
  <c r="G439" i="3"/>
  <c r="F439" i="3"/>
  <c r="E439" i="3"/>
  <c r="D439" i="3"/>
  <c r="I439" i="3" s="1"/>
  <c r="J439" i="3" s="1"/>
  <c r="K439" i="3" s="1"/>
  <c r="C439" i="3"/>
  <c r="B276" i="3"/>
  <c r="B277" i="3" l="1"/>
  <c r="A441" i="3"/>
  <c r="G440" i="3"/>
  <c r="F440" i="3"/>
  <c r="E440" i="3"/>
  <c r="D440" i="3"/>
  <c r="I440" i="3" s="1"/>
  <c r="J440" i="3" s="1"/>
  <c r="K440" i="3" s="1"/>
  <c r="C440" i="3"/>
  <c r="A442" i="3" l="1"/>
  <c r="E441" i="3"/>
  <c r="D441" i="3"/>
  <c r="I441" i="3" s="1"/>
  <c r="J441" i="3" s="1"/>
  <c r="K441" i="3" s="1"/>
  <c r="G441" i="3"/>
  <c r="F441" i="3"/>
  <c r="C441" i="3"/>
  <c r="B278" i="3"/>
  <c r="B279" i="3" l="1"/>
  <c r="A443" i="3"/>
  <c r="G442" i="3"/>
  <c r="F442" i="3"/>
  <c r="E442" i="3"/>
  <c r="D442" i="3"/>
  <c r="I442" i="3" s="1"/>
  <c r="J442" i="3" s="1"/>
  <c r="K442" i="3" s="1"/>
  <c r="C442" i="3"/>
  <c r="A444" i="3" l="1"/>
  <c r="G443" i="3"/>
  <c r="F443" i="3"/>
  <c r="E443" i="3"/>
  <c r="D443" i="3"/>
  <c r="I443" i="3" s="1"/>
  <c r="J443" i="3" s="1"/>
  <c r="K443" i="3" s="1"/>
  <c r="C443" i="3"/>
  <c r="B280" i="3"/>
  <c r="B281" i="3" l="1"/>
  <c r="A445" i="3"/>
  <c r="G444" i="3"/>
  <c r="F444" i="3"/>
  <c r="E444" i="3"/>
  <c r="D444" i="3"/>
  <c r="I444" i="3" s="1"/>
  <c r="J444" i="3" s="1"/>
  <c r="K444" i="3" s="1"/>
  <c r="C444" i="3"/>
  <c r="A446" i="3" l="1"/>
  <c r="E445" i="3"/>
  <c r="D445" i="3"/>
  <c r="I445" i="3" s="1"/>
  <c r="J445" i="3" s="1"/>
  <c r="K445" i="3" s="1"/>
  <c r="G445" i="3"/>
  <c r="F445" i="3"/>
  <c r="C445" i="3"/>
  <c r="B282" i="3"/>
  <c r="B283" i="3" l="1"/>
  <c r="A447" i="3"/>
  <c r="G446" i="3"/>
  <c r="F446" i="3"/>
  <c r="E446" i="3"/>
  <c r="D446" i="3"/>
  <c r="I446" i="3" s="1"/>
  <c r="J446" i="3" s="1"/>
  <c r="K446" i="3" s="1"/>
  <c r="C446" i="3"/>
  <c r="A448" i="3" l="1"/>
  <c r="G447" i="3"/>
  <c r="F447" i="3"/>
  <c r="E447" i="3"/>
  <c r="D447" i="3"/>
  <c r="I447" i="3" s="1"/>
  <c r="J447" i="3" s="1"/>
  <c r="K447" i="3" s="1"/>
  <c r="C447" i="3"/>
  <c r="B284" i="3"/>
  <c r="B285" i="3" l="1"/>
  <c r="A449" i="3"/>
  <c r="G448" i="3"/>
  <c r="F448" i="3"/>
  <c r="E448" i="3"/>
  <c r="D448" i="3"/>
  <c r="I448" i="3" s="1"/>
  <c r="J448" i="3" s="1"/>
  <c r="K448" i="3" s="1"/>
  <c r="C448" i="3"/>
  <c r="A450" i="3" l="1"/>
  <c r="E449" i="3"/>
  <c r="D449" i="3"/>
  <c r="I449" i="3" s="1"/>
  <c r="J449" i="3" s="1"/>
  <c r="K449" i="3" s="1"/>
  <c r="G449" i="3"/>
  <c r="F449" i="3"/>
  <c r="C449" i="3"/>
  <c r="B286" i="3"/>
  <c r="B287" i="3" l="1"/>
  <c r="A451" i="3"/>
  <c r="G450" i="3"/>
  <c r="F450" i="3"/>
  <c r="E450" i="3"/>
  <c r="D450" i="3"/>
  <c r="I450" i="3" s="1"/>
  <c r="J450" i="3" s="1"/>
  <c r="K450" i="3" s="1"/>
  <c r="C450" i="3"/>
  <c r="A452" i="3" l="1"/>
  <c r="G451" i="3"/>
  <c r="F451" i="3"/>
  <c r="E451" i="3"/>
  <c r="D451" i="3"/>
  <c r="I451" i="3" s="1"/>
  <c r="J451" i="3" s="1"/>
  <c r="K451" i="3" s="1"/>
  <c r="C451" i="3"/>
  <c r="B288" i="3"/>
  <c r="B289" i="3" l="1"/>
  <c r="A453" i="3"/>
  <c r="G452" i="3"/>
  <c r="F452" i="3"/>
  <c r="E452" i="3"/>
  <c r="D452" i="3"/>
  <c r="I452" i="3" s="1"/>
  <c r="J452" i="3" s="1"/>
  <c r="K452" i="3" s="1"/>
  <c r="C452" i="3"/>
  <c r="A454" i="3" l="1"/>
  <c r="E453" i="3"/>
  <c r="D453" i="3"/>
  <c r="I453" i="3" s="1"/>
  <c r="J453" i="3" s="1"/>
  <c r="K453" i="3" s="1"/>
  <c r="G453" i="3"/>
  <c r="F453" i="3"/>
  <c r="C453" i="3"/>
  <c r="B290" i="3"/>
  <c r="B291" i="3" l="1"/>
  <c r="A455" i="3"/>
  <c r="G454" i="3"/>
  <c r="F454" i="3"/>
  <c r="E454" i="3"/>
  <c r="D454" i="3"/>
  <c r="I454" i="3" s="1"/>
  <c r="J454" i="3" s="1"/>
  <c r="K454" i="3" s="1"/>
  <c r="C454" i="3"/>
  <c r="A456" i="3" l="1"/>
  <c r="G455" i="3"/>
  <c r="F455" i="3"/>
  <c r="E455" i="3"/>
  <c r="D455" i="3"/>
  <c r="I455" i="3" s="1"/>
  <c r="J455" i="3" s="1"/>
  <c r="K455" i="3" s="1"/>
  <c r="C455" i="3"/>
  <c r="B292" i="3"/>
  <c r="B293" i="3" l="1"/>
  <c r="A457" i="3"/>
  <c r="G456" i="3"/>
  <c r="F456" i="3"/>
  <c r="E456" i="3"/>
  <c r="D456" i="3"/>
  <c r="I456" i="3" s="1"/>
  <c r="J456" i="3" s="1"/>
  <c r="K456" i="3" s="1"/>
  <c r="C456" i="3"/>
  <c r="A458" i="3" l="1"/>
  <c r="E457" i="3"/>
  <c r="D457" i="3"/>
  <c r="I457" i="3" s="1"/>
  <c r="J457" i="3" s="1"/>
  <c r="K457" i="3" s="1"/>
  <c r="G457" i="3"/>
  <c r="F457" i="3"/>
  <c r="C457" i="3"/>
  <c r="B294" i="3"/>
  <c r="B295" i="3" l="1"/>
  <c r="A459" i="3"/>
  <c r="G458" i="3"/>
  <c r="F458" i="3"/>
  <c r="E458" i="3"/>
  <c r="D458" i="3"/>
  <c r="I458" i="3" s="1"/>
  <c r="J458" i="3" s="1"/>
  <c r="K458" i="3" s="1"/>
  <c r="C458" i="3"/>
  <c r="A460" i="3" l="1"/>
  <c r="G459" i="3"/>
  <c r="F459" i="3"/>
  <c r="E459" i="3"/>
  <c r="D459" i="3"/>
  <c r="I459" i="3" s="1"/>
  <c r="J459" i="3" s="1"/>
  <c r="K459" i="3" s="1"/>
  <c r="C459" i="3"/>
  <c r="B296" i="3"/>
  <c r="B297" i="3" l="1"/>
  <c r="A461" i="3"/>
  <c r="G460" i="3"/>
  <c r="F460" i="3"/>
  <c r="E460" i="3"/>
  <c r="D460" i="3"/>
  <c r="I460" i="3" s="1"/>
  <c r="J460" i="3" s="1"/>
  <c r="K460" i="3" s="1"/>
  <c r="C460" i="3"/>
  <c r="A462" i="3" l="1"/>
  <c r="E461" i="3"/>
  <c r="D461" i="3"/>
  <c r="I461" i="3" s="1"/>
  <c r="J461" i="3" s="1"/>
  <c r="K461" i="3" s="1"/>
  <c r="G461" i="3"/>
  <c r="F461" i="3"/>
  <c r="C461" i="3"/>
  <c r="B298" i="3"/>
  <c r="B299" i="3" l="1"/>
  <c r="A463" i="3"/>
  <c r="G462" i="3"/>
  <c r="F462" i="3"/>
  <c r="E462" i="3"/>
  <c r="D462" i="3"/>
  <c r="I462" i="3" s="1"/>
  <c r="J462" i="3" s="1"/>
  <c r="K462" i="3" s="1"/>
  <c r="C462" i="3"/>
  <c r="A464" i="3" l="1"/>
  <c r="G463" i="3"/>
  <c r="F463" i="3"/>
  <c r="E463" i="3"/>
  <c r="D463" i="3"/>
  <c r="I463" i="3" s="1"/>
  <c r="J463" i="3" s="1"/>
  <c r="K463" i="3" s="1"/>
  <c r="C463" i="3"/>
  <c r="B300" i="3"/>
  <c r="B301" i="3" l="1"/>
  <c r="A465" i="3"/>
  <c r="G464" i="3"/>
  <c r="F464" i="3"/>
  <c r="E464" i="3"/>
  <c r="D464" i="3"/>
  <c r="I464" i="3" s="1"/>
  <c r="J464" i="3" s="1"/>
  <c r="K464" i="3" s="1"/>
  <c r="C464" i="3"/>
  <c r="A466" i="3" l="1"/>
  <c r="E465" i="3"/>
  <c r="D465" i="3"/>
  <c r="I465" i="3" s="1"/>
  <c r="J465" i="3" s="1"/>
  <c r="K465" i="3" s="1"/>
  <c r="G465" i="3"/>
  <c r="F465" i="3"/>
  <c r="C465" i="3"/>
  <c r="B302" i="3"/>
  <c r="B303" i="3" l="1"/>
  <c r="A467" i="3"/>
  <c r="G466" i="3"/>
  <c r="F466" i="3"/>
  <c r="E466" i="3"/>
  <c r="D466" i="3"/>
  <c r="I466" i="3" s="1"/>
  <c r="J466" i="3" s="1"/>
  <c r="K466" i="3" s="1"/>
  <c r="C466" i="3"/>
  <c r="A468" i="3" l="1"/>
  <c r="G467" i="3"/>
  <c r="F467" i="3"/>
  <c r="E467" i="3"/>
  <c r="D467" i="3"/>
  <c r="I467" i="3" s="1"/>
  <c r="J467" i="3" s="1"/>
  <c r="K467" i="3" s="1"/>
  <c r="C467" i="3"/>
  <c r="B304" i="3"/>
  <c r="B305" i="3" l="1"/>
  <c r="A469" i="3"/>
  <c r="G468" i="3"/>
  <c r="F468" i="3"/>
  <c r="E468" i="3"/>
  <c r="D468" i="3"/>
  <c r="I468" i="3" s="1"/>
  <c r="J468" i="3" s="1"/>
  <c r="K468" i="3" s="1"/>
  <c r="C468" i="3"/>
  <c r="A470" i="3" l="1"/>
  <c r="E469" i="3"/>
  <c r="D469" i="3"/>
  <c r="I469" i="3" s="1"/>
  <c r="J469" i="3" s="1"/>
  <c r="K469" i="3" s="1"/>
  <c r="G469" i="3"/>
  <c r="F469" i="3"/>
  <c r="C469" i="3"/>
  <c r="B306" i="3"/>
  <c r="B307" i="3" l="1"/>
  <c r="A471" i="3"/>
  <c r="G470" i="3"/>
  <c r="F470" i="3"/>
  <c r="E470" i="3"/>
  <c r="D470" i="3"/>
  <c r="I470" i="3" s="1"/>
  <c r="J470" i="3" s="1"/>
  <c r="K470" i="3" s="1"/>
  <c r="C470" i="3"/>
  <c r="A472" i="3" l="1"/>
  <c r="G471" i="3"/>
  <c r="F471" i="3"/>
  <c r="E471" i="3"/>
  <c r="D471" i="3"/>
  <c r="I471" i="3" s="1"/>
  <c r="J471" i="3" s="1"/>
  <c r="K471" i="3" s="1"/>
  <c r="C471" i="3"/>
  <c r="B308" i="3"/>
  <c r="B309" i="3" l="1"/>
  <c r="A473" i="3"/>
  <c r="G472" i="3"/>
  <c r="F472" i="3"/>
  <c r="E472" i="3"/>
  <c r="D472" i="3"/>
  <c r="I472" i="3" s="1"/>
  <c r="J472" i="3" s="1"/>
  <c r="K472" i="3" s="1"/>
  <c r="C472" i="3"/>
  <c r="A474" i="3" l="1"/>
  <c r="E473" i="3"/>
  <c r="D473" i="3"/>
  <c r="I473" i="3" s="1"/>
  <c r="J473" i="3" s="1"/>
  <c r="K473" i="3" s="1"/>
  <c r="G473" i="3"/>
  <c r="F473" i="3"/>
  <c r="C473" i="3"/>
  <c r="B310" i="3"/>
  <c r="B311" i="3" l="1"/>
  <c r="A475" i="3"/>
  <c r="G474" i="3"/>
  <c r="F474" i="3"/>
  <c r="E474" i="3"/>
  <c r="D474" i="3"/>
  <c r="I474" i="3" s="1"/>
  <c r="J474" i="3" s="1"/>
  <c r="K474" i="3" s="1"/>
  <c r="C474" i="3"/>
  <c r="A476" i="3" l="1"/>
  <c r="G475" i="3"/>
  <c r="F475" i="3"/>
  <c r="E475" i="3"/>
  <c r="D475" i="3"/>
  <c r="I475" i="3" s="1"/>
  <c r="J475" i="3" s="1"/>
  <c r="K475" i="3" s="1"/>
  <c r="C475" i="3"/>
  <c r="B312" i="3"/>
  <c r="B313" i="3" l="1"/>
  <c r="A477" i="3"/>
  <c r="G476" i="3"/>
  <c r="F476" i="3"/>
  <c r="E476" i="3"/>
  <c r="D476" i="3"/>
  <c r="I476" i="3" s="1"/>
  <c r="J476" i="3" s="1"/>
  <c r="K476" i="3" s="1"/>
  <c r="C476" i="3"/>
  <c r="A478" i="3" l="1"/>
  <c r="E477" i="3"/>
  <c r="D477" i="3"/>
  <c r="I477" i="3" s="1"/>
  <c r="J477" i="3" s="1"/>
  <c r="K477" i="3" s="1"/>
  <c r="G477" i="3"/>
  <c r="F477" i="3"/>
  <c r="C477" i="3"/>
  <c r="B314" i="3"/>
  <c r="B315" i="3" l="1"/>
  <c r="A479" i="3"/>
  <c r="G478" i="3"/>
  <c r="F478" i="3"/>
  <c r="E478" i="3"/>
  <c r="D478" i="3"/>
  <c r="I478" i="3" s="1"/>
  <c r="J478" i="3" s="1"/>
  <c r="K478" i="3" s="1"/>
  <c r="C478" i="3"/>
  <c r="A480" i="3" l="1"/>
  <c r="G479" i="3"/>
  <c r="F479" i="3"/>
  <c r="E479" i="3"/>
  <c r="D479" i="3"/>
  <c r="I479" i="3" s="1"/>
  <c r="J479" i="3" s="1"/>
  <c r="K479" i="3" s="1"/>
  <c r="C479" i="3"/>
  <c r="B316" i="3"/>
  <c r="B317" i="3" l="1"/>
  <c r="A481" i="3"/>
  <c r="G480" i="3"/>
  <c r="F480" i="3"/>
  <c r="E480" i="3"/>
  <c r="D480" i="3"/>
  <c r="I480" i="3" s="1"/>
  <c r="J480" i="3" s="1"/>
  <c r="K480" i="3" s="1"/>
  <c r="C480" i="3"/>
  <c r="A482" i="3" l="1"/>
  <c r="E481" i="3"/>
  <c r="D481" i="3"/>
  <c r="I481" i="3" s="1"/>
  <c r="J481" i="3" s="1"/>
  <c r="K481" i="3" s="1"/>
  <c r="G481" i="3"/>
  <c r="F481" i="3"/>
  <c r="C481" i="3"/>
  <c r="B318" i="3"/>
  <c r="B319" i="3" l="1"/>
  <c r="A483" i="3"/>
  <c r="G482" i="3"/>
  <c r="F482" i="3"/>
  <c r="E482" i="3"/>
  <c r="D482" i="3"/>
  <c r="I482" i="3" s="1"/>
  <c r="J482" i="3" s="1"/>
  <c r="K482" i="3" s="1"/>
  <c r="C482" i="3"/>
  <c r="A484" i="3" l="1"/>
  <c r="G483" i="3"/>
  <c r="F483" i="3"/>
  <c r="E483" i="3"/>
  <c r="D483" i="3"/>
  <c r="I483" i="3" s="1"/>
  <c r="J483" i="3" s="1"/>
  <c r="K483" i="3" s="1"/>
  <c r="C483" i="3"/>
  <c r="B320" i="3"/>
  <c r="B321" i="3" l="1"/>
  <c r="A485" i="3"/>
  <c r="G484" i="3"/>
  <c r="F484" i="3"/>
  <c r="E484" i="3"/>
  <c r="D484" i="3"/>
  <c r="I484" i="3" s="1"/>
  <c r="J484" i="3" s="1"/>
  <c r="K484" i="3" s="1"/>
  <c r="C484" i="3"/>
  <c r="A486" i="3" l="1"/>
  <c r="E485" i="3"/>
  <c r="D485" i="3"/>
  <c r="I485" i="3" s="1"/>
  <c r="J485" i="3" s="1"/>
  <c r="K485" i="3" s="1"/>
  <c r="G485" i="3"/>
  <c r="F485" i="3"/>
  <c r="C485" i="3"/>
  <c r="B322" i="3"/>
  <c r="B323" i="3" l="1"/>
  <c r="A487" i="3"/>
  <c r="G486" i="3"/>
  <c r="F486" i="3"/>
  <c r="E486" i="3"/>
  <c r="D486" i="3"/>
  <c r="I486" i="3" s="1"/>
  <c r="J486" i="3" s="1"/>
  <c r="K486" i="3" s="1"/>
  <c r="C486" i="3"/>
  <c r="A488" i="3" l="1"/>
  <c r="G487" i="3"/>
  <c r="F487" i="3"/>
  <c r="E487" i="3"/>
  <c r="D487" i="3"/>
  <c r="I487" i="3" s="1"/>
  <c r="J487" i="3" s="1"/>
  <c r="K487" i="3" s="1"/>
  <c r="C487" i="3"/>
  <c r="B324" i="3"/>
  <c r="B325" i="3" l="1"/>
  <c r="A489" i="3"/>
  <c r="G488" i="3"/>
  <c r="F488" i="3"/>
  <c r="E488" i="3"/>
  <c r="D488" i="3"/>
  <c r="I488" i="3" s="1"/>
  <c r="J488" i="3" s="1"/>
  <c r="K488" i="3" s="1"/>
  <c r="C488" i="3"/>
  <c r="A490" i="3" l="1"/>
  <c r="E489" i="3"/>
  <c r="D489" i="3"/>
  <c r="I489" i="3" s="1"/>
  <c r="J489" i="3" s="1"/>
  <c r="K489" i="3" s="1"/>
  <c r="G489" i="3"/>
  <c r="F489" i="3"/>
  <c r="C489" i="3"/>
  <c r="B326" i="3"/>
  <c r="B327" i="3" l="1"/>
  <c r="A491" i="3"/>
  <c r="G490" i="3"/>
  <c r="F490" i="3"/>
  <c r="E490" i="3"/>
  <c r="D490" i="3"/>
  <c r="I490" i="3" s="1"/>
  <c r="J490" i="3" s="1"/>
  <c r="K490" i="3" s="1"/>
  <c r="C490" i="3"/>
  <c r="A492" i="3" l="1"/>
  <c r="G491" i="3"/>
  <c r="F491" i="3"/>
  <c r="E491" i="3"/>
  <c r="D491" i="3"/>
  <c r="I491" i="3" s="1"/>
  <c r="J491" i="3" s="1"/>
  <c r="K491" i="3" s="1"/>
  <c r="C491" i="3"/>
  <c r="B328" i="3"/>
  <c r="B329" i="3" l="1"/>
  <c r="A493" i="3"/>
  <c r="G492" i="3"/>
  <c r="F492" i="3"/>
  <c r="E492" i="3"/>
  <c r="D492" i="3"/>
  <c r="I492" i="3" s="1"/>
  <c r="J492" i="3" s="1"/>
  <c r="K492" i="3" s="1"/>
  <c r="C492" i="3"/>
  <c r="A494" i="3" l="1"/>
  <c r="E493" i="3"/>
  <c r="D493" i="3"/>
  <c r="I493" i="3" s="1"/>
  <c r="J493" i="3" s="1"/>
  <c r="K493" i="3" s="1"/>
  <c r="G493" i="3"/>
  <c r="F493" i="3"/>
  <c r="C493" i="3"/>
  <c r="B330" i="3"/>
  <c r="B331" i="3" l="1"/>
  <c r="A495" i="3"/>
  <c r="G494" i="3"/>
  <c r="F494" i="3"/>
  <c r="E494" i="3"/>
  <c r="D494" i="3"/>
  <c r="I494" i="3" s="1"/>
  <c r="J494" i="3" s="1"/>
  <c r="K494" i="3" s="1"/>
  <c r="C494" i="3"/>
  <c r="A496" i="3" l="1"/>
  <c r="G495" i="3"/>
  <c r="F495" i="3"/>
  <c r="E495" i="3"/>
  <c r="D495" i="3"/>
  <c r="I495" i="3" s="1"/>
  <c r="J495" i="3" s="1"/>
  <c r="K495" i="3" s="1"/>
  <c r="C495" i="3"/>
  <c r="B332" i="3"/>
  <c r="B333" i="3" l="1"/>
  <c r="A497" i="3"/>
  <c r="G496" i="3"/>
  <c r="F496" i="3"/>
  <c r="E496" i="3"/>
  <c r="D496" i="3"/>
  <c r="I496" i="3" s="1"/>
  <c r="J496" i="3" s="1"/>
  <c r="K496" i="3" s="1"/>
  <c r="C496" i="3"/>
  <c r="A498" i="3" l="1"/>
  <c r="E497" i="3"/>
  <c r="D497" i="3"/>
  <c r="I497" i="3" s="1"/>
  <c r="J497" i="3" s="1"/>
  <c r="K497" i="3" s="1"/>
  <c r="G497" i="3"/>
  <c r="F497" i="3"/>
  <c r="C497" i="3"/>
  <c r="B334" i="3"/>
  <c r="B335" i="3" l="1"/>
  <c r="A499" i="3"/>
  <c r="G498" i="3"/>
  <c r="F498" i="3"/>
  <c r="E498" i="3"/>
  <c r="D498" i="3"/>
  <c r="I498" i="3" s="1"/>
  <c r="J498" i="3" s="1"/>
  <c r="K498" i="3" s="1"/>
  <c r="C498" i="3"/>
  <c r="A500" i="3" l="1"/>
  <c r="G499" i="3"/>
  <c r="F499" i="3"/>
  <c r="E499" i="3"/>
  <c r="D499" i="3"/>
  <c r="I499" i="3" s="1"/>
  <c r="J499" i="3" s="1"/>
  <c r="K499" i="3" s="1"/>
  <c r="C499" i="3"/>
  <c r="B336" i="3"/>
  <c r="B337" i="3" l="1"/>
  <c r="A501" i="3"/>
  <c r="G500" i="3"/>
  <c r="F500" i="3"/>
  <c r="E500" i="3"/>
  <c r="D500" i="3"/>
  <c r="I500" i="3" s="1"/>
  <c r="J500" i="3" s="1"/>
  <c r="K500" i="3" s="1"/>
  <c r="C500" i="3"/>
  <c r="A502" i="3" l="1"/>
  <c r="E501" i="3"/>
  <c r="D501" i="3"/>
  <c r="I501" i="3" s="1"/>
  <c r="J501" i="3" s="1"/>
  <c r="K501" i="3" s="1"/>
  <c r="G501" i="3"/>
  <c r="F501" i="3"/>
  <c r="C501" i="3"/>
  <c r="B338" i="3"/>
  <c r="B339" i="3" l="1"/>
  <c r="A503" i="3"/>
  <c r="G502" i="3"/>
  <c r="F502" i="3"/>
  <c r="E502" i="3"/>
  <c r="D502" i="3"/>
  <c r="I502" i="3" s="1"/>
  <c r="J502" i="3" s="1"/>
  <c r="K502" i="3" s="1"/>
  <c r="C502" i="3"/>
  <c r="A504" i="3" l="1"/>
  <c r="G503" i="3"/>
  <c r="F503" i="3"/>
  <c r="E503" i="3"/>
  <c r="D503" i="3"/>
  <c r="I503" i="3" s="1"/>
  <c r="J503" i="3" s="1"/>
  <c r="K503" i="3" s="1"/>
  <c r="C503" i="3"/>
  <c r="B340" i="3"/>
  <c r="B341" i="3" l="1"/>
  <c r="A505" i="3"/>
  <c r="G504" i="3"/>
  <c r="F504" i="3"/>
  <c r="E504" i="3"/>
  <c r="D504" i="3"/>
  <c r="I504" i="3" s="1"/>
  <c r="J504" i="3" s="1"/>
  <c r="K504" i="3" s="1"/>
  <c r="C504" i="3"/>
  <c r="A506" i="3" l="1"/>
  <c r="E505" i="3"/>
  <c r="D505" i="3"/>
  <c r="I505" i="3" s="1"/>
  <c r="J505" i="3" s="1"/>
  <c r="K505" i="3" s="1"/>
  <c r="G505" i="3"/>
  <c r="F505" i="3"/>
  <c r="C505" i="3"/>
  <c r="B342" i="3"/>
  <c r="B343" i="3" l="1"/>
  <c r="A507" i="3"/>
  <c r="G506" i="3"/>
  <c r="F506" i="3"/>
  <c r="E506" i="3"/>
  <c r="D506" i="3"/>
  <c r="I506" i="3" s="1"/>
  <c r="J506" i="3" s="1"/>
  <c r="K506" i="3" s="1"/>
  <c r="C506" i="3"/>
  <c r="A508" i="3" l="1"/>
  <c r="G507" i="3"/>
  <c r="F507" i="3"/>
  <c r="E507" i="3"/>
  <c r="D507" i="3"/>
  <c r="I507" i="3" s="1"/>
  <c r="J507" i="3" s="1"/>
  <c r="K507" i="3" s="1"/>
  <c r="C507" i="3"/>
  <c r="B344" i="3"/>
  <c r="B345" i="3" l="1"/>
  <c r="A509" i="3"/>
  <c r="G508" i="3"/>
  <c r="F508" i="3"/>
  <c r="E508" i="3"/>
  <c r="D508" i="3"/>
  <c r="I508" i="3" s="1"/>
  <c r="J508" i="3" s="1"/>
  <c r="K508" i="3" s="1"/>
  <c r="C508" i="3"/>
  <c r="A510" i="3" l="1"/>
  <c r="E509" i="3"/>
  <c r="D509" i="3"/>
  <c r="I509" i="3" s="1"/>
  <c r="J509" i="3" s="1"/>
  <c r="K509" i="3" s="1"/>
  <c r="G509" i="3"/>
  <c r="F509" i="3"/>
  <c r="C509" i="3"/>
  <c r="B346" i="3"/>
  <c r="B347" i="3" l="1"/>
  <c r="A511" i="3"/>
  <c r="G510" i="3"/>
  <c r="F510" i="3"/>
  <c r="E510" i="3"/>
  <c r="D510" i="3"/>
  <c r="I510" i="3" s="1"/>
  <c r="J510" i="3" s="1"/>
  <c r="K510" i="3" s="1"/>
  <c r="C510" i="3"/>
  <c r="A512" i="3" l="1"/>
  <c r="G511" i="3"/>
  <c r="F511" i="3"/>
  <c r="E511" i="3"/>
  <c r="D511" i="3"/>
  <c r="I511" i="3" s="1"/>
  <c r="J511" i="3" s="1"/>
  <c r="K511" i="3" s="1"/>
  <c r="C511" i="3"/>
  <c r="B348" i="3"/>
  <c r="B349" i="3" l="1"/>
  <c r="A513" i="3"/>
  <c r="G512" i="3"/>
  <c r="F512" i="3"/>
  <c r="E512" i="3"/>
  <c r="D512" i="3"/>
  <c r="I512" i="3" s="1"/>
  <c r="J512" i="3" s="1"/>
  <c r="K512" i="3" s="1"/>
  <c r="C512" i="3"/>
  <c r="A514" i="3" l="1"/>
  <c r="E513" i="3"/>
  <c r="D513" i="3"/>
  <c r="I513" i="3" s="1"/>
  <c r="J513" i="3" s="1"/>
  <c r="K513" i="3" s="1"/>
  <c r="G513" i="3"/>
  <c r="F513" i="3"/>
  <c r="C513" i="3"/>
  <c r="B350" i="3"/>
  <c r="B351" i="3" l="1"/>
  <c r="A515" i="3"/>
  <c r="G514" i="3"/>
  <c r="F514" i="3"/>
  <c r="E514" i="3"/>
  <c r="D514" i="3"/>
  <c r="I514" i="3" s="1"/>
  <c r="J514" i="3" s="1"/>
  <c r="K514" i="3" s="1"/>
  <c r="C514" i="3"/>
  <c r="A516" i="3" l="1"/>
  <c r="G515" i="3"/>
  <c r="F515" i="3"/>
  <c r="E515" i="3"/>
  <c r="D515" i="3"/>
  <c r="I515" i="3" s="1"/>
  <c r="J515" i="3" s="1"/>
  <c r="K515" i="3" s="1"/>
  <c r="C515" i="3"/>
  <c r="B352" i="3"/>
  <c r="B353" i="3" l="1"/>
  <c r="A517" i="3"/>
  <c r="G516" i="3"/>
  <c r="F516" i="3"/>
  <c r="E516" i="3"/>
  <c r="D516" i="3"/>
  <c r="I516" i="3" s="1"/>
  <c r="J516" i="3" s="1"/>
  <c r="K516" i="3" s="1"/>
  <c r="C516" i="3"/>
  <c r="A518" i="3" l="1"/>
  <c r="E517" i="3"/>
  <c r="D517" i="3"/>
  <c r="I517" i="3" s="1"/>
  <c r="J517" i="3" s="1"/>
  <c r="K517" i="3" s="1"/>
  <c r="G517" i="3"/>
  <c r="F517" i="3"/>
  <c r="C517" i="3"/>
  <c r="B354" i="3"/>
  <c r="B355" i="3" l="1"/>
  <c r="A519" i="3"/>
  <c r="G518" i="3"/>
  <c r="F518" i="3"/>
  <c r="E518" i="3"/>
  <c r="D518" i="3"/>
  <c r="I518" i="3" s="1"/>
  <c r="J518" i="3" s="1"/>
  <c r="K518" i="3" s="1"/>
  <c r="C518" i="3"/>
  <c r="A520" i="3" l="1"/>
  <c r="G519" i="3"/>
  <c r="F519" i="3"/>
  <c r="E519" i="3"/>
  <c r="D519" i="3"/>
  <c r="I519" i="3" s="1"/>
  <c r="J519" i="3" s="1"/>
  <c r="K519" i="3" s="1"/>
  <c r="C519" i="3"/>
  <c r="B356" i="3"/>
  <c r="B357" i="3" l="1"/>
  <c r="A521" i="3"/>
  <c r="G520" i="3"/>
  <c r="F520" i="3"/>
  <c r="E520" i="3"/>
  <c r="D520" i="3"/>
  <c r="I520" i="3" s="1"/>
  <c r="J520" i="3" s="1"/>
  <c r="K520" i="3" s="1"/>
  <c r="C520" i="3"/>
  <c r="A522" i="3" l="1"/>
  <c r="E521" i="3"/>
  <c r="D521" i="3"/>
  <c r="I521" i="3" s="1"/>
  <c r="J521" i="3" s="1"/>
  <c r="K521" i="3" s="1"/>
  <c r="G521" i="3"/>
  <c r="F521" i="3"/>
  <c r="C521" i="3"/>
  <c r="B358" i="3"/>
  <c r="B359" i="3" l="1"/>
  <c r="A523" i="3"/>
  <c r="G522" i="3"/>
  <c r="F522" i="3"/>
  <c r="E522" i="3"/>
  <c r="D522" i="3"/>
  <c r="I522" i="3" s="1"/>
  <c r="J522" i="3" s="1"/>
  <c r="K522" i="3" s="1"/>
  <c r="C522" i="3"/>
  <c r="A524" i="3" l="1"/>
  <c r="G523" i="3"/>
  <c r="F523" i="3"/>
  <c r="E523" i="3"/>
  <c r="D523" i="3"/>
  <c r="I523" i="3" s="1"/>
  <c r="J523" i="3" s="1"/>
  <c r="K523" i="3" s="1"/>
  <c r="C523" i="3"/>
  <c r="B360" i="3"/>
  <c r="B361" i="3" l="1"/>
  <c r="A525" i="3"/>
  <c r="G524" i="3"/>
  <c r="F524" i="3"/>
  <c r="E524" i="3"/>
  <c r="D524" i="3"/>
  <c r="I524" i="3" s="1"/>
  <c r="J524" i="3" s="1"/>
  <c r="K524" i="3" s="1"/>
  <c r="C524" i="3"/>
  <c r="A526" i="3" l="1"/>
  <c r="E525" i="3"/>
  <c r="D525" i="3"/>
  <c r="I525" i="3" s="1"/>
  <c r="J525" i="3" s="1"/>
  <c r="K525" i="3" s="1"/>
  <c r="G525" i="3"/>
  <c r="F525" i="3"/>
  <c r="C525" i="3"/>
  <c r="B362" i="3"/>
  <c r="B363" i="3" l="1"/>
  <c r="A527" i="3"/>
  <c r="G526" i="3"/>
  <c r="F526" i="3"/>
  <c r="E526" i="3"/>
  <c r="D526" i="3"/>
  <c r="I526" i="3" s="1"/>
  <c r="J526" i="3" s="1"/>
  <c r="K526" i="3" s="1"/>
  <c r="C526" i="3"/>
  <c r="A528" i="3" l="1"/>
  <c r="G527" i="3"/>
  <c r="F527" i="3"/>
  <c r="E527" i="3"/>
  <c r="D527" i="3"/>
  <c r="I527" i="3" s="1"/>
  <c r="J527" i="3" s="1"/>
  <c r="K527" i="3" s="1"/>
  <c r="C527" i="3"/>
  <c r="B364" i="3"/>
  <c r="B365" i="3" l="1"/>
  <c r="A529" i="3"/>
  <c r="G528" i="3"/>
  <c r="F528" i="3"/>
  <c r="E528" i="3"/>
  <c r="D528" i="3"/>
  <c r="I528" i="3" s="1"/>
  <c r="J528" i="3" s="1"/>
  <c r="K528" i="3" s="1"/>
  <c r="C528" i="3"/>
  <c r="A530" i="3" l="1"/>
  <c r="E529" i="3"/>
  <c r="D529" i="3"/>
  <c r="I529" i="3" s="1"/>
  <c r="J529" i="3" s="1"/>
  <c r="K529" i="3" s="1"/>
  <c r="G529" i="3"/>
  <c r="F529" i="3"/>
  <c r="C529" i="3"/>
  <c r="B366" i="3"/>
  <c r="B367" i="3" l="1"/>
  <c r="A531" i="3"/>
  <c r="G530" i="3"/>
  <c r="F530" i="3"/>
  <c r="E530" i="3"/>
  <c r="D530" i="3"/>
  <c r="I530" i="3" s="1"/>
  <c r="J530" i="3" s="1"/>
  <c r="K530" i="3" s="1"/>
  <c r="C530" i="3"/>
  <c r="A532" i="3" l="1"/>
  <c r="G531" i="3"/>
  <c r="F531" i="3"/>
  <c r="E531" i="3"/>
  <c r="D531" i="3"/>
  <c r="I531" i="3" s="1"/>
  <c r="J531" i="3" s="1"/>
  <c r="K531" i="3" s="1"/>
  <c r="C531" i="3"/>
  <c r="B368" i="3"/>
  <c r="B369" i="3" l="1"/>
  <c r="A533" i="3"/>
  <c r="G532" i="3"/>
  <c r="F532" i="3"/>
  <c r="E532" i="3"/>
  <c r="D532" i="3"/>
  <c r="I532" i="3" s="1"/>
  <c r="J532" i="3" s="1"/>
  <c r="K532" i="3" s="1"/>
  <c r="C532" i="3"/>
  <c r="A534" i="3" l="1"/>
  <c r="E533" i="3"/>
  <c r="D533" i="3"/>
  <c r="I533" i="3" s="1"/>
  <c r="J533" i="3" s="1"/>
  <c r="K533" i="3" s="1"/>
  <c r="G533" i="3"/>
  <c r="F533" i="3"/>
  <c r="C533" i="3"/>
  <c r="B370" i="3"/>
  <c r="B371" i="3" l="1"/>
  <c r="A535" i="3"/>
  <c r="G534" i="3"/>
  <c r="F534" i="3"/>
  <c r="E534" i="3"/>
  <c r="D534" i="3"/>
  <c r="I534" i="3" s="1"/>
  <c r="J534" i="3" s="1"/>
  <c r="K534" i="3" s="1"/>
  <c r="C534" i="3"/>
  <c r="A536" i="3" l="1"/>
  <c r="G535" i="3"/>
  <c r="F535" i="3"/>
  <c r="E535" i="3"/>
  <c r="D535" i="3"/>
  <c r="I535" i="3" s="1"/>
  <c r="J535" i="3" s="1"/>
  <c r="K535" i="3" s="1"/>
  <c r="C535" i="3"/>
  <c r="B372" i="3"/>
  <c r="B373" i="3" l="1"/>
  <c r="A537" i="3"/>
  <c r="G536" i="3"/>
  <c r="F536" i="3"/>
  <c r="E536" i="3"/>
  <c r="D536" i="3"/>
  <c r="I536" i="3" s="1"/>
  <c r="J536" i="3" s="1"/>
  <c r="K536" i="3" s="1"/>
  <c r="C536" i="3"/>
  <c r="A538" i="3" l="1"/>
  <c r="E537" i="3"/>
  <c r="D537" i="3"/>
  <c r="I537" i="3" s="1"/>
  <c r="J537" i="3" s="1"/>
  <c r="K537" i="3" s="1"/>
  <c r="G537" i="3"/>
  <c r="F537" i="3"/>
  <c r="C537" i="3"/>
  <c r="B374" i="3"/>
  <c r="B375" i="3" l="1"/>
  <c r="A539" i="3"/>
  <c r="G538" i="3"/>
  <c r="F538" i="3"/>
  <c r="E538" i="3"/>
  <c r="D538" i="3"/>
  <c r="I538" i="3" s="1"/>
  <c r="J538" i="3" s="1"/>
  <c r="K538" i="3" s="1"/>
  <c r="C538" i="3"/>
  <c r="A540" i="3" l="1"/>
  <c r="G539" i="3"/>
  <c r="F539" i="3"/>
  <c r="E539" i="3"/>
  <c r="D539" i="3"/>
  <c r="I539" i="3" s="1"/>
  <c r="J539" i="3" s="1"/>
  <c r="K539" i="3" s="1"/>
  <c r="C539" i="3"/>
  <c r="B376" i="3"/>
  <c r="B377" i="3" l="1"/>
  <c r="A541" i="3"/>
  <c r="G540" i="3"/>
  <c r="F540" i="3"/>
  <c r="E540" i="3"/>
  <c r="D540" i="3"/>
  <c r="I540" i="3" s="1"/>
  <c r="J540" i="3" s="1"/>
  <c r="K540" i="3" s="1"/>
  <c r="C540" i="3"/>
  <c r="A542" i="3" l="1"/>
  <c r="E541" i="3"/>
  <c r="D541" i="3"/>
  <c r="I541" i="3" s="1"/>
  <c r="J541" i="3" s="1"/>
  <c r="K541" i="3" s="1"/>
  <c r="G541" i="3"/>
  <c r="F541" i="3"/>
  <c r="C541" i="3"/>
  <c r="B378" i="3"/>
  <c r="B379" i="3" l="1"/>
  <c r="A543" i="3"/>
  <c r="G542" i="3"/>
  <c r="F542" i="3"/>
  <c r="E542" i="3"/>
  <c r="D542" i="3"/>
  <c r="I542" i="3" s="1"/>
  <c r="J542" i="3" s="1"/>
  <c r="K542" i="3" s="1"/>
  <c r="C542" i="3"/>
  <c r="A544" i="3" l="1"/>
  <c r="G543" i="3"/>
  <c r="F543" i="3"/>
  <c r="E543" i="3"/>
  <c r="D543" i="3"/>
  <c r="I543" i="3" s="1"/>
  <c r="J543" i="3" s="1"/>
  <c r="K543" i="3" s="1"/>
  <c r="C543" i="3"/>
  <c r="B380" i="3"/>
  <c r="B381" i="3" l="1"/>
  <c r="A545" i="3"/>
  <c r="G544" i="3"/>
  <c r="F544" i="3"/>
  <c r="E544" i="3"/>
  <c r="D544" i="3"/>
  <c r="I544" i="3" s="1"/>
  <c r="J544" i="3" s="1"/>
  <c r="K544" i="3" s="1"/>
  <c r="C544" i="3"/>
  <c r="A546" i="3" l="1"/>
  <c r="E545" i="3"/>
  <c r="D545" i="3"/>
  <c r="I545" i="3" s="1"/>
  <c r="J545" i="3" s="1"/>
  <c r="K545" i="3" s="1"/>
  <c r="G545" i="3"/>
  <c r="F545" i="3"/>
  <c r="C545" i="3"/>
  <c r="B382" i="3"/>
  <c r="B383" i="3" l="1"/>
  <c r="A547" i="3"/>
  <c r="G546" i="3"/>
  <c r="F546" i="3"/>
  <c r="E546" i="3"/>
  <c r="D546" i="3"/>
  <c r="I546" i="3" s="1"/>
  <c r="J546" i="3" s="1"/>
  <c r="K546" i="3" s="1"/>
  <c r="C546" i="3"/>
  <c r="A548" i="3" l="1"/>
  <c r="G547" i="3"/>
  <c r="F547" i="3"/>
  <c r="E547" i="3"/>
  <c r="D547" i="3"/>
  <c r="I547" i="3" s="1"/>
  <c r="J547" i="3" s="1"/>
  <c r="K547" i="3" s="1"/>
  <c r="C547" i="3"/>
  <c r="B384" i="3"/>
  <c r="B385" i="3" l="1"/>
  <c r="A549" i="3"/>
  <c r="G548" i="3"/>
  <c r="F548" i="3"/>
  <c r="E548" i="3"/>
  <c r="D548" i="3"/>
  <c r="I548" i="3" s="1"/>
  <c r="J548" i="3" s="1"/>
  <c r="K548" i="3" s="1"/>
  <c r="C548" i="3"/>
  <c r="A550" i="3" l="1"/>
  <c r="E549" i="3"/>
  <c r="D549" i="3"/>
  <c r="I549" i="3" s="1"/>
  <c r="J549" i="3" s="1"/>
  <c r="K549" i="3" s="1"/>
  <c r="G549" i="3"/>
  <c r="F549" i="3"/>
  <c r="C549" i="3"/>
  <c r="B386" i="3"/>
  <c r="B387" i="3" l="1"/>
  <c r="A551" i="3"/>
  <c r="G550" i="3"/>
  <c r="F550" i="3"/>
  <c r="E550" i="3"/>
  <c r="D550" i="3"/>
  <c r="I550" i="3" s="1"/>
  <c r="J550" i="3" s="1"/>
  <c r="K550" i="3" s="1"/>
  <c r="C550" i="3"/>
  <c r="A552" i="3" l="1"/>
  <c r="G551" i="3"/>
  <c r="F551" i="3"/>
  <c r="E551" i="3"/>
  <c r="D551" i="3"/>
  <c r="I551" i="3" s="1"/>
  <c r="J551" i="3" s="1"/>
  <c r="K551" i="3" s="1"/>
  <c r="C551" i="3"/>
  <c r="B388" i="3"/>
  <c r="B389" i="3" l="1"/>
  <c r="A553" i="3"/>
  <c r="G552" i="3"/>
  <c r="F552" i="3"/>
  <c r="E552" i="3"/>
  <c r="D552" i="3"/>
  <c r="I552" i="3" s="1"/>
  <c r="J552" i="3" s="1"/>
  <c r="K552" i="3" s="1"/>
  <c r="C552" i="3"/>
  <c r="A554" i="3" l="1"/>
  <c r="E553" i="3"/>
  <c r="D553" i="3"/>
  <c r="I553" i="3" s="1"/>
  <c r="J553" i="3" s="1"/>
  <c r="K553" i="3" s="1"/>
  <c r="G553" i="3"/>
  <c r="F553" i="3"/>
  <c r="C553" i="3"/>
  <c r="B390" i="3"/>
  <c r="B391" i="3" l="1"/>
  <c r="A555" i="3"/>
  <c r="G554" i="3"/>
  <c r="F554" i="3"/>
  <c r="E554" i="3"/>
  <c r="D554" i="3"/>
  <c r="I554" i="3" s="1"/>
  <c r="J554" i="3" s="1"/>
  <c r="K554" i="3" s="1"/>
  <c r="C554" i="3"/>
  <c r="A556" i="3" l="1"/>
  <c r="G555" i="3"/>
  <c r="F555" i="3"/>
  <c r="E555" i="3"/>
  <c r="D555" i="3"/>
  <c r="I555" i="3" s="1"/>
  <c r="J555" i="3" s="1"/>
  <c r="K555" i="3" s="1"/>
  <c r="C555" i="3"/>
  <c r="B392" i="3"/>
  <c r="B393" i="3" l="1"/>
  <c r="A557" i="3"/>
  <c r="G556" i="3"/>
  <c r="F556" i="3"/>
  <c r="E556" i="3"/>
  <c r="D556" i="3"/>
  <c r="I556" i="3" s="1"/>
  <c r="J556" i="3" s="1"/>
  <c r="K556" i="3" s="1"/>
  <c r="C556" i="3"/>
  <c r="A558" i="3" l="1"/>
  <c r="E557" i="3"/>
  <c r="D557" i="3"/>
  <c r="I557" i="3" s="1"/>
  <c r="J557" i="3" s="1"/>
  <c r="K557" i="3" s="1"/>
  <c r="G557" i="3"/>
  <c r="F557" i="3"/>
  <c r="C557" i="3"/>
  <c r="B394" i="3"/>
  <c r="B395" i="3" l="1"/>
  <c r="A559" i="3"/>
  <c r="G558" i="3"/>
  <c r="F558" i="3"/>
  <c r="E558" i="3"/>
  <c r="D558" i="3"/>
  <c r="I558" i="3" s="1"/>
  <c r="J558" i="3" s="1"/>
  <c r="K558" i="3" s="1"/>
  <c r="C558" i="3"/>
  <c r="A560" i="3" l="1"/>
  <c r="G559" i="3"/>
  <c r="F559" i="3"/>
  <c r="E559" i="3"/>
  <c r="D559" i="3"/>
  <c r="I559" i="3" s="1"/>
  <c r="J559" i="3" s="1"/>
  <c r="K559" i="3" s="1"/>
  <c r="C559" i="3"/>
  <c r="B396" i="3"/>
  <c r="B397" i="3" l="1"/>
  <c r="A561" i="3"/>
  <c r="G560" i="3"/>
  <c r="F560" i="3"/>
  <c r="E560" i="3"/>
  <c r="D560" i="3"/>
  <c r="I560" i="3" s="1"/>
  <c r="J560" i="3" s="1"/>
  <c r="K560" i="3" s="1"/>
  <c r="C560" i="3"/>
  <c r="A562" i="3" l="1"/>
  <c r="E561" i="3"/>
  <c r="D561" i="3"/>
  <c r="I561" i="3" s="1"/>
  <c r="J561" i="3" s="1"/>
  <c r="K561" i="3" s="1"/>
  <c r="G561" i="3"/>
  <c r="F561" i="3"/>
  <c r="C561" i="3"/>
  <c r="B398" i="3"/>
  <c r="B399" i="3" l="1"/>
  <c r="A563" i="3"/>
  <c r="G562" i="3"/>
  <c r="F562" i="3"/>
  <c r="E562" i="3"/>
  <c r="D562" i="3"/>
  <c r="I562" i="3" s="1"/>
  <c r="J562" i="3" s="1"/>
  <c r="K562" i="3" s="1"/>
  <c r="C562" i="3"/>
  <c r="A564" i="3" l="1"/>
  <c r="G563" i="3"/>
  <c r="F563" i="3"/>
  <c r="E563" i="3"/>
  <c r="D563" i="3"/>
  <c r="I563" i="3" s="1"/>
  <c r="J563" i="3" s="1"/>
  <c r="K563" i="3" s="1"/>
  <c r="C563" i="3"/>
  <c r="B400" i="3"/>
  <c r="B401" i="3" l="1"/>
  <c r="A565" i="3"/>
  <c r="G564" i="3"/>
  <c r="F564" i="3"/>
  <c r="E564" i="3"/>
  <c r="D564" i="3"/>
  <c r="I564" i="3" s="1"/>
  <c r="J564" i="3" s="1"/>
  <c r="K564" i="3" s="1"/>
  <c r="C564" i="3"/>
  <c r="A566" i="3" l="1"/>
  <c r="E565" i="3"/>
  <c r="D565" i="3"/>
  <c r="I565" i="3" s="1"/>
  <c r="J565" i="3" s="1"/>
  <c r="K565" i="3" s="1"/>
  <c r="G565" i="3"/>
  <c r="F565" i="3"/>
  <c r="C565" i="3"/>
  <c r="B402" i="3"/>
  <c r="B403" i="3" l="1"/>
  <c r="A567" i="3"/>
  <c r="G566" i="3"/>
  <c r="F566" i="3"/>
  <c r="E566" i="3"/>
  <c r="D566" i="3"/>
  <c r="I566" i="3" s="1"/>
  <c r="J566" i="3" s="1"/>
  <c r="K566" i="3" s="1"/>
  <c r="C566" i="3"/>
  <c r="A568" i="3" l="1"/>
  <c r="G567" i="3"/>
  <c r="F567" i="3"/>
  <c r="E567" i="3"/>
  <c r="D567" i="3"/>
  <c r="I567" i="3" s="1"/>
  <c r="J567" i="3" s="1"/>
  <c r="K567" i="3" s="1"/>
  <c r="C567" i="3"/>
  <c r="B404" i="3"/>
  <c r="B405" i="3" l="1"/>
  <c r="A569" i="3"/>
  <c r="G568" i="3"/>
  <c r="F568" i="3"/>
  <c r="E568" i="3"/>
  <c r="D568" i="3"/>
  <c r="I568" i="3" s="1"/>
  <c r="J568" i="3" s="1"/>
  <c r="K568" i="3" s="1"/>
  <c r="C568" i="3"/>
  <c r="A570" i="3" l="1"/>
  <c r="E569" i="3"/>
  <c r="D569" i="3"/>
  <c r="I569" i="3" s="1"/>
  <c r="J569" i="3" s="1"/>
  <c r="K569" i="3" s="1"/>
  <c r="G569" i="3"/>
  <c r="F569" i="3"/>
  <c r="C569" i="3"/>
  <c r="B406" i="3"/>
  <c r="B407" i="3" l="1"/>
  <c r="A571" i="3"/>
  <c r="G570" i="3"/>
  <c r="F570" i="3"/>
  <c r="E570" i="3"/>
  <c r="D570" i="3"/>
  <c r="I570" i="3" s="1"/>
  <c r="J570" i="3" s="1"/>
  <c r="K570" i="3" s="1"/>
  <c r="C570" i="3"/>
  <c r="A572" i="3" l="1"/>
  <c r="G571" i="3"/>
  <c r="F571" i="3"/>
  <c r="E571" i="3"/>
  <c r="D571" i="3"/>
  <c r="I571" i="3" s="1"/>
  <c r="J571" i="3" s="1"/>
  <c r="K571" i="3" s="1"/>
  <c r="C571" i="3"/>
  <c r="B408" i="3"/>
  <c r="B409" i="3" l="1"/>
  <c r="A573" i="3"/>
  <c r="G572" i="3"/>
  <c r="F572" i="3"/>
  <c r="E572" i="3"/>
  <c r="D572" i="3"/>
  <c r="I572" i="3" s="1"/>
  <c r="J572" i="3" s="1"/>
  <c r="K572" i="3" s="1"/>
  <c r="C572" i="3"/>
  <c r="A574" i="3" l="1"/>
  <c r="E573" i="3"/>
  <c r="D573" i="3"/>
  <c r="I573" i="3" s="1"/>
  <c r="J573" i="3" s="1"/>
  <c r="K573" i="3" s="1"/>
  <c r="G573" i="3"/>
  <c r="F573" i="3"/>
  <c r="C573" i="3"/>
  <c r="B410" i="3"/>
  <c r="B411" i="3" l="1"/>
  <c r="A575" i="3"/>
  <c r="G574" i="3"/>
  <c r="F574" i="3"/>
  <c r="E574" i="3"/>
  <c r="D574" i="3"/>
  <c r="I574" i="3" s="1"/>
  <c r="J574" i="3" s="1"/>
  <c r="K574" i="3" s="1"/>
  <c r="C574" i="3"/>
  <c r="A576" i="3" l="1"/>
  <c r="G575" i="3"/>
  <c r="F575" i="3"/>
  <c r="E575" i="3"/>
  <c r="D575" i="3"/>
  <c r="I575" i="3" s="1"/>
  <c r="J575" i="3" s="1"/>
  <c r="K575" i="3" s="1"/>
  <c r="C575" i="3"/>
  <c r="B412" i="3"/>
  <c r="B413" i="3" l="1"/>
  <c r="A577" i="3"/>
  <c r="G576" i="3"/>
  <c r="F576" i="3"/>
  <c r="E576" i="3"/>
  <c r="D576" i="3"/>
  <c r="I576" i="3" s="1"/>
  <c r="J576" i="3" s="1"/>
  <c r="K576" i="3" s="1"/>
  <c r="C576" i="3"/>
  <c r="A578" i="3" l="1"/>
  <c r="E577" i="3"/>
  <c r="D577" i="3"/>
  <c r="I577" i="3" s="1"/>
  <c r="J577" i="3" s="1"/>
  <c r="K577" i="3" s="1"/>
  <c r="G577" i="3"/>
  <c r="F577" i="3"/>
  <c r="C577" i="3"/>
  <c r="B414" i="3"/>
  <c r="B415" i="3" l="1"/>
  <c r="A579" i="3"/>
  <c r="G578" i="3"/>
  <c r="F578" i="3"/>
  <c r="E578" i="3"/>
  <c r="D578" i="3"/>
  <c r="I578" i="3" s="1"/>
  <c r="J578" i="3" s="1"/>
  <c r="K578" i="3" s="1"/>
  <c r="C578" i="3"/>
  <c r="A580" i="3" l="1"/>
  <c r="G579" i="3"/>
  <c r="F579" i="3"/>
  <c r="E579" i="3"/>
  <c r="D579" i="3"/>
  <c r="I579" i="3" s="1"/>
  <c r="J579" i="3" s="1"/>
  <c r="K579" i="3" s="1"/>
  <c r="C579" i="3"/>
  <c r="B416" i="3"/>
  <c r="B417" i="3" l="1"/>
  <c r="A581" i="3"/>
  <c r="G580" i="3"/>
  <c r="F580" i="3"/>
  <c r="E580" i="3"/>
  <c r="D580" i="3"/>
  <c r="I580" i="3" s="1"/>
  <c r="J580" i="3" s="1"/>
  <c r="K580" i="3" s="1"/>
  <c r="C580" i="3"/>
  <c r="A582" i="3" l="1"/>
  <c r="E581" i="3"/>
  <c r="D581" i="3"/>
  <c r="I581" i="3" s="1"/>
  <c r="J581" i="3" s="1"/>
  <c r="K581" i="3" s="1"/>
  <c r="G581" i="3"/>
  <c r="F581" i="3"/>
  <c r="C581" i="3"/>
  <c r="B418" i="3"/>
  <c r="B419" i="3" l="1"/>
  <c r="A583" i="3"/>
  <c r="G582" i="3"/>
  <c r="F582" i="3"/>
  <c r="E582" i="3"/>
  <c r="D582" i="3"/>
  <c r="I582" i="3" s="1"/>
  <c r="J582" i="3" s="1"/>
  <c r="K582" i="3" s="1"/>
  <c r="C582" i="3"/>
  <c r="A584" i="3" l="1"/>
  <c r="G583" i="3"/>
  <c r="F583" i="3"/>
  <c r="E583" i="3"/>
  <c r="D583" i="3"/>
  <c r="I583" i="3" s="1"/>
  <c r="J583" i="3" s="1"/>
  <c r="K583" i="3" s="1"/>
  <c r="C583" i="3"/>
  <c r="B420" i="3"/>
  <c r="B421" i="3" l="1"/>
  <c r="A585" i="3"/>
  <c r="G584" i="3"/>
  <c r="F584" i="3"/>
  <c r="E584" i="3"/>
  <c r="D584" i="3"/>
  <c r="I584" i="3" s="1"/>
  <c r="J584" i="3" s="1"/>
  <c r="K584" i="3" s="1"/>
  <c r="C584" i="3"/>
  <c r="A586" i="3" l="1"/>
  <c r="E585" i="3"/>
  <c r="D585" i="3"/>
  <c r="I585" i="3" s="1"/>
  <c r="J585" i="3" s="1"/>
  <c r="K585" i="3" s="1"/>
  <c r="G585" i="3"/>
  <c r="F585" i="3"/>
  <c r="C585" i="3"/>
  <c r="B422" i="3"/>
  <c r="B423" i="3" l="1"/>
  <c r="A587" i="3"/>
  <c r="G586" i="3"/>
  <c r="F586" i="3"/>
  <c r="E586" i="3"/>
  <c r="D586" i="3"/>
  <c r="I586" i="3" s="1"/>
  <c r="J586" i="3" s="1"/>
  <c r="K586" i="3" s="1"/>
  <c r="C586" i="3"/>
  <c r="A588" i="3" l="1"/>
  <c r="G587" i="3"/>
  <c r="F587" i="3"/>
  <c r="E587" i="3"/>
  <c r="D587" i="3"/>
  <c r="I587" i="3" s="1"/>
  <c r="J587" i="3" s="1"/>
  <c r="K587" i="3" s="1"/>
  <c r="C587" i="3"/>
  <c r="B424" i="3"/>
  <c r="B425" i="3" l="1"/>
  <c r="A589" i="3"/>
  <c r="G588" i="3"/>
  <c r="F588" i="3"/>
  <c r="E588" i="3"/>
  <c r="D588" i="3"/>
  <c r="I588" i="3" s="1"/>
  <c r="J588" i="3" s="1"/>
  <c r="K588" i="3" s="1"/>
  <c r="C588" i="3"/>
  <c r="A590" i="3" l="1"/>
  <c r="E589" i="3"/>
  <c r="D589" i="3"/>
  <c r="I589" i="3" s="1"/>
  <c r="J589" i="3" s="1"/>
  <c r="K589" i="3" s="1"/>
  <c r="G589" i="3"/>
  <c r="F589" i="3"/>
  <c r="C589" i="3"/>
  <c r="B426" i="3"/>
  <c r="B427" i="3" l="1"/>
  <c r="A591" i="3"/>
  <c r="G590" i="3"/>
  <c r="F590" i="3"/>
  <c r="E590" i="3"/>
  <c r="D590" i="3"/>
  <c r="I590" i="3" s="1"/>
  <c r="J590" i="3" s="1"/>
  <c r="K590" i="3" s="1"/>
  <c r="C590" i="3"/>
  <c r="A592" i="3" l="1"/>
  <c r="G591" i="3"/>
  <c r="F591" i="3"/>
  <c r="E591" i="3"/>
  <c r="D591" i="3"/>
  <c r="I591" i="3" s="1"/>
  <c r="J591" i="3" s="1"/>
  <c r="K591" i="3" s="1"/>
  <c r="C591" i="3"/>
  <c r="B428" i="3"/>
  <c r="B429" i="3" l="1"/>
  <c r="A593" i="3"/>
  <c r="G592" i="3"/>
  <c r="F592" i="3"/>
  <c r="E592" i="3"/>
  <c r="D592" i="3"/>
  <c r="I592" i="3" s="1"/>
  <c r="J592" i="3" s="1"/>
  <c r="K592" i="3" s="1"/>
  <c r="C592" i="3"/>
  <c r="A594" i="3" l="1"/>
  <c r="E593" i="3"/>
  <c r="D593" i="3"/>
  <c r="I593" i="3" s="1"/>
  <c r="J593" i="3" s="1"/>
  <c r="K593" i="3" s="1"/>
  <c r="G593" i="3"/>
  <c r="F593" i="3"/>
  <c r="C593" i="3"/>
  <c r="B430" i="3"/>
  <c r="B431" i="3" l="1"/>
  <c r="A595" i="3"/>
  <c r="G594" i="3"/>
  <c r="F594" i="3"/>
  <c r="E594" i="3"/>
  <c r="D594" i="3"/>
  <c r="I594" i="3" s="1"/>
  <c r="J594" i="3" s="1"/>
  <c r="K594" i="3" s="1"/>
  <c r="C594" i="3"/>
  <c r="A596" i="3" l="1"/>
  <c r="G595" i="3"/>
  <c r="F595" i="3"/>
  <c r="E595" i="3"/>
  <c r="D595" i="3"/>
  <c r="I595" i="3" s="1"/>
  <c r="J595" i="3" s="1"/>
  <c r="K595" i="3" s="1"/>
  <c r="C595" i="3"/>
  <c r="B432" i="3"/>
  <c r="B433" i="3" l="1"/>
  <c r="A597" i="3"/>
  <c r="G596" i="3"/>
  <c r="F596" i="3"/>
  <c r="E596" i="3"/>
  <c r="D596" i="3"/>
  <c r="I596" i="3" s="1"/>
  <c r="J596" i="3" s="1"/>
  <c r="K596" i="3" s="1"/>
  <c r="C596" i="3"/>
  <c r="A598" i="3" l="1"/>
  <c r="E597" i="3"/>
  <c r="D597" i="3"/>
  <c r="I597" i="3" s="1"/>
  <c r="J597" i="3" s="1"/>
  <c r="K597" i="3" s="1"/>
  <c r="G597" i="3"/>
  <c r="F597" i="3"/>
  <c r="C597" i="3"/>
  <c r="B434" i="3"/>
  <c r="B435" i="3" l="1"/>
  <c r="A599" i="3"/>
  <c r="G598" i="3"/>
  <c r="F598" i="3"/>
  <c r="E598" i="3"/>
  <c r="D598" i="3"/>
  <c r="I598" i="3" s="1"/>
  <c r="J598" i="3" s="1"/>
  <c r="K598" i="3" s="1"/>
  <c r="C598" i="3"/>
  <c r="A600" i="3" l="1"/>
  <c r="G599" i="3"/>
  <c r="F599" i="3"/>
  <c r="E599" i="3"/>
  <c r="D599" i="3"/>
  <c r="I599" i="3" s="1"/>
  <c r="J599" i="3" s="1"/>
  <c r="K599" i="3" s="1"/>
  <c r="C599" i="3"/>
  <c r="B436" i="3"/>
  <c r="B437" i="3" l="1"/>
  <c r="A601" i="3"/>
  <c r="G600" i="3"/>
  <c r="F600" i="3"/>
  <c r="E600" i="3"/>
  <c r="D600" i="3"/>
  <c r="I600" i="3" s="1"/>
  <c r="J600" i="3" s="1"/>
  <c r="K600" i="3" s="1"/>
  <c r="C600" i="3"/>
  <c r="A602" i="3" l="1"/>
  <c r="E601" i="3"/>
  <c r="D601" i="3"/>
  <c r="I601" i="3" s="1"/>
  <c r="J601" i="3" s="1"/>
  <c r="K601" i="3" s="1"/>
  <c r="G601" i="3"/>
  <c r="F601" i="3"/>
  <c r="C601" i="3"/>
  <c r="B438" i="3"/>
  <c r="B439" i="3" l="1"/>
  <c r="A603" i="3"/>
  <c r="G602" i="3"/>
  <c r="F602" i="3"/>
  <c r="E602" i="3"/>
  <c r="D602" i="3"/>
  <c r="I602" i="3" s="1"/>
  <c r="J602" i="3" s="1"/>
  <c r="K602" i="3" s="1"/>
  <c r="C602" i="3"/>
  <c r="A604" i="3" l="1"/>
  <c r="G603" i="3"/>
  <c r="F603" i="3"/>
  <c r="E603" i="3"/>
  <c r="D603" i="3"/>
  <c r="I603" i="3" s="1"/>
  <c r="J603" i="3" s="1"/>
  <c r="K603" i="3" s="1"/>
  <c r="C603" i="3"/>
  <c r="B440" i="3"/>
  <c r="B441" i="3" l="1"/>
  <c r="A605" i="3"/>
  <c r="G604" i="3"/>
  <c r="F604" i="3"/>
  <c r="E604" i="3"/>
  <c r="D604" i="3"/>
  <c r="I604" i="3" s="1"/>
  <c r="J604" i="3" s="1"/>
  <c r="K604" i="3" s="1"/>
  <c r="C604" i="3"/>
  <c r="A606" i="3" l="1"/>
  <c r="E605" i="3"/>
  <c r="D605" i="3"/>
  <c r="I605" i="3" s="1"/>
  <c r="J605" i="3" s="1"/>
  <c r="K605" i="3" s="1"/>
  <c r="G605" i="3"/>
  <c r="F605" i="3"/>
  <c r="C605" i="3"/>
  <c r="B442" i="3"/>
  <c r="B443" i="3" l="1"/>
  <c r="A607" i="3"/>
  <c r="G606" i="3"/>
  <c r="F606" i="3"/>
  <c r="E606" i="3"/>
  <c r="D606" i="3"/>
  <c r="I606" i="3" s="1"/>
  <c r="J606" i="3" s="1"/>
  <c r="K606" i="3" s="1"/>
  <c r="C606" i="3"/>
  <c r="A608" i="3" l="1"/>
  <c r="G607" i="3"/>
  <c r="F607" i="3"/>
  <c r="E607" i="3"/>
  <c r="D607" i="3"/>
  <c r="I607" i="3" s="1"/>
  <c r="J607" i="3" s="1"/>
  <c r="K607" i="3" s="1"/>
  <c r="C607" i="3"/>
  <c r="B444" i="3"/>
  <c r="B445" i="3" l="1"/>
  <c r="A609" i="3"/>
  <c r="G608" i="3"/>
  <c r="F608" i="3"/>
  <c r="E608" i="3"/>
  <c r="D608" i="3"/>
  <c r="I608" i="3" s="1"/>
  <c r="J608" i="3" s="1"/>
  <c r="K608" i="3" s="1"/>
  <c r="C608" i="3"/>
  <c r="A610" i="3" l="1"/>
  <c r="E609" i="3"/>
  <c r="D609" i="3"/>
  <c r="I609" i="3" s="1"/>
  <c r="J609" i="3" s="1"/>
  <c r="K609" i="3" s="1"/>
  <c r="G609" i="3"/>
  <c r="F609" i="3"/>
  <c r="C609" i="3"/>
  <c r="B446" i="3"/>
  <c r="B447" i="3" l="1"/>
  <c r="A611" i="3"/>
  <c r="G610" i="3"/>
  <c r="F610" i="3"/>
  <c r="E610" i="3"/>
  <c r="D610" i="3"/>
  <c r="I610" i="3" s="1"/>
  <c r="J610" i="3" s="1"/>
  <c r="K610" i="3" s="1"/>
  <c r="C610" i="3"/>
  <c r="A612" i="3" l="1"/>
  <c r="G611" i="3"/>
  <c r="F611" i="3"/>
  <c r="E611" i="3"/>
  <c r="D611" i="3"/>
  <c r="I611" i="3" s="1"/>
  <c r="J611" i="3" s="1"/>
  <c r="K611" i="3" s="1"/>
  <c r="C611" i="3"/>
  <c r="B448" i="3"/>
  <c r="B449" i="3" l="1"/>
  <c r="A613" i="3"/>
  <c r="G612" i="3"/>
  <c r="F612" i="3"/>
  <c r="E612" i="3"/>
  <c r="D612" i="3"/>
  <c r="I612" i="3" s="1"/>
  <c r="J612" i="3" s="1"/>
  <c r="K612" i="3" s="1"/>
  <c r="C612" i="3"/>
  <c r="A614" i="3" l="1"/>
  <c r="E613" i="3"/>
  <c r="D613" i="3"/>
  <c r="I613" i="3" s="1"/>
  <c r="J613" i="3" s="1"/>
  <c r="K613" i="3" s="1"/>
  <c r="G613" i="3"/>
  <c r="F613" i="3"/>
  <c r="C613" i="3"/>
  <c r="B450" i="3"/>
  <c r="B451" i="3" l="1"/>
  <c r="A615" i="3"/>
  <c r="G614" i="3"/>
  <c r="F614" i="3"/>
  <c r="E614" i="3"/>
  <c r="D614" i="3"/>
  <c r="I614" i="3" s="1"/>
  <c r="J614" i="3" s="1"/>
  <c r="K614" i="3" s="1"/>
  <c r="C614" i="3"/>
  <c r="A616" i="3" l="1"/>
  <c r="G615" i="3"/>
  <c r="F615" i="3"/>
  <c r="E615" i="3"/>
  <c r="D615" i="3"/>
  <c r="I615" i="3" s="1"/>
  <c r="J615" i="3" s="1"/>
  <c r="K615" i="3" s="1"/>
  <c r="C615" i="3"/>
  <c r="B452" i="3"/>
  <c r="B453" i="3" l="1"/>
  <c r="A617" i="3"/>
  <c r="G616" i="3"/>
  <c r="F616" i="3"/>
  <c r="E616" i="3"/>
  <c r="D616" i="3"/>
  <c r="I616" i="3" s="1"/>
  <c r="J616" i="3" s="1"/>
  <c r="K616" i="3" s="1"/>
  <c r="C616" i="3"/>
  <c r="A618" i="3" l="1"/>
  <c r="E617" i="3"/>
  <c r="D617" i="3"/>
  <c r="I617" i="3" s="1"/>
  <c r="J617" i="3" s="1"/>
  <c r="K617" i="3" s="1"/>
  <c r="G617" i="3"/>
  <c r="F617" i="3"/>
  <c r="C617" i="3"/>
  <c r="B454" i="3"/>
  <c r="B455" i="3" l="1"/>
  <c r="A619" i="3"/>
  <c r="G618" i="3"/>
  <c r="F618" i="3"/>
  <c r="E618" i="3"/>
  <c r="D618" i="3"/>
  <c r="I618" i="3" s="1"/>
  <c r="J618" i="3" s="1"/>
  <c r="K618" i="3" s="1"/>
  <c r="C618" i="3"/>
  <c r="A620" i="3" l="1"/>
  <c r="G619" i="3"/>
  <c r="F619" i="3"/>
  <c r="E619" i="3"/>
  <c r="D619" i="3"/>
  <c r="I619" i="3" s="1"/>
  <c r="J619" i="3" s="1"/>
  <c r="K619" i="3" s="1"/>
  <c r="C619" i="3"/>
  <c r="B456" i="3"/>
  <c r="B457" i="3" l="1"/>
  <c r="A621" i="3"/>
  <c r="G620" i="3"/>
  <c r="F620" i="3"/>
  <c r="E620" i="3"/>
  <c r="D620" i="3"/>
  <c r="I620" i="3" s="1"/>
  <c r="J620" i="3" s="1"/>
  <c r="K620" i="3" s="1"/>
  <c r="C620" i="3"/>
  <c r="A622" i="3" l="1"/>
  <c r="E621" i="3"/>
  <c r="D621" i="3"/>
  <c r="I621" i="3" s="1"/>
  <c r="J621" i="3" s="1"/>
  <c r="K621" i="3" s="1"/>
  <c r="G621" i="3"/>
  <c r="F621" i="3"/>
  <c r="C621" i="3"/>
  <c r="B458" i="3"/>
  <c r="B459" i="3" l="1"/>
  <c r="A623" i="3"/>
  <c r="G622" i="3"/>
  <c r="F622" i="3"/>
  <c r="E622" i="3"/>
  <c r="D622" i="3"/>
  <c r="I622" i="3" s="1"/>
  <c r="J622" i="3" s="1"/>
  <c r="K622" i="3" s="1"/>
  <c r="C622" i="3"/>
  <c r="A624" i="3" l="1"/>
  <c r="G623" i="3"/>
  <c r="F623" i="3"/>
  <c r="E623" i="3"/>
  <c r="D623" i="3"/>
  <c r="I623" i="3" s="1"/>
  <c r="J623" i="3" s="1"/>
  <c r="K623" i="3" s="1"/>
  <c r="C623" i="3"/>
  <c r="B460" i="3"/>
  <c r="B461" i="3" l="1"/>
  <c r="A625" i="3"/>
  <c r="G624" i="3"/>
  <c r="F624" i="3"/>
  <c r="E624" i="3"/>
  <c r="D624" i="3"/>
  <c r="I624" i="3" s="1"/>
  <c r="J624" i="3" s="1"/>
  <c r="K624" i="3" s="1"/>
  <c r="C624" i="3"/>
  <c r="A626" i="3" l="1"/>
  <c r="E625" i="3"/>
  <c r="D625" i="3"/>
  <c r="I625" i="3" s="1"/>
  <c r="J625" i="3" s="1"/>
  <c r="K625" i="3" s="1"/>
  <c r="G625" i="3"/>
  <c r="F625" i="3"/>
  <c r="C625" i="3"/>
  <c r="B462" i="3"/>
  <c r="B463" i="3" l="1"/>
  <c r="A627" i="3"/>
  <c r="G626" i="3"/>
  <c r="F626" i="3"/>
  <c r="E626" i="3"/>
  <c r="D626" i="3"/>
  <c r="I626" i="3" s="1"/>
  <c r="J626" i="3" s="1"/>
  <c r="K626" i="3" s="1"/>
  <c r="C626" i="3"/>
  <c r="A628" i="3" l="1"/>
  <c r="G627" i="3"/>
  <c r="F627" i="3"/>
  <c r="E627" i="3"/>
  <c r="D627" i="3"/>
  <c r="I627" i="3" s="1"/>
  <c r="J627" i="3" s="1"/>
  <c r="K627" i="3" s="1"/>
  <c r="C627" i="3"/>
  <c r="B464" i="3"/>
  <c r="B465" i="3" l="1"/>
  <c r="A629" i="3"/>
  <c r="G628" i="3"/>
  <c r="F628" i="3"/>
  <c r="E628" i="3"/>
  <c r="D628" i="3"/>
  <c r="I628" i="3" s="1"/>
  <c r="J628" i="3" s="1"/>
  <c r="K628" i="3" s="1"/>
  <c r="C628" i="3"/>
  <c r="A630" i="3" l="1"/>
  <c r="E629" i="3"/>
  <c r="D629" i="3"/>
  <c r="I629" i="3" s="1"/>
  <c r="J629" i="3" s="1"/>
  <c r="K629" i="3" s="1"/>
  <c r="G629" i="3"/>
  <c r="F629" i="3"/>
  <c r="C629" i="3"/>
  <c r="B466" i="3"/>
  <c r="B467" i="3" l="1"/>
  <c r="A631" i="3"/>
  <c r="G630" i="3"/>
  <c r="F630" i="3"/>
  <c r="E630" i="3"/>
  <c r="D630" i="3"/>
  <c r="I630" i="3" s="1"/>
  <c r="J630" i="3" s="1"/>
  <c r="K630" i="3" s="1"/>
  <c r="C630" i="3"/>
  <c r="A632" i="3" l="1"/>
  <c r="G631" i="3"/>
  <c r="F631" i="3"/>
  <c r="E631" i="3"/>
  <c r="D631" i="3"/>
  <c r="I631" i="3" s="1"/>
  <c r="J631" i="3" s="1"/>
  <c r="K631" i="3" s="1"/>
  <c r="C631" i="3"/>
  <c r="B468" i="3"/>
  <c r="B469" i="3" l="1"/>
  <c r="A633" i="3"/>
  <c r="F632" i="3"/>
  <c r="G632" i="3"/>
  <c r="E632" i="3"/>
  <c r="D632" i="3"/>
  <c r="I632" i="3" s="1"/>
  <c r="J632" i="3" s="1"/>
  <c r="K632" i="3" s="1"/>
  <c r="C632" i="3"/>
  <c r="A634" i="3" l="1"/>
  <c r="E633" i="3"/>
  <c r="D633" i="3"/>
  <c r="I633" i="3" s="1"/>
  <c r="J633" i="3" s="1"/>
  <c r="K633" i="3" s="1"/>
  <c r="G633" i="3"/>
  <c r="F633" i="3"/>
  <c r="C633" i="3"/>
  <c r="B470" i="3"/>
  <c r="B471" i="3" l="1"/>
  <c r="A635" i="3"/>
  <c r="G634" i="3"/>
  <c r="F634" i="3"/>
  <c r="E634" i="3"/>
  <c r="D634" i="3"/>
  <c r="I634" i="3" s="1"/>
  <c r="J634" i="3" s="1"/>
  <c r="K634" i="3" s="1"/>
  <c r="C634" i="3"/>
  <c r="A636" i="3" l="1"/>
  <c r="D635" i="3"/>
  <c r="I635" i="3" s="1"/>
  <c r="J635" i="3" s="1"/>
  <c r="K635" i="3" s="1"/>
  <c r="E635" i="3"/>
  <c r="G635" i="3"/>
  <c r="F635" i="3"/>
  <c r="C635" i="3"/>
  <c r="B472" i="3"/>
  <c r="B473" i="3" l="1"/>
  <c r="A637" i="3"/>
  <c r="F636" i="3"/>
  <c r="G636" i="3"/>
  <c r="E636" i="3"/>
  <c r="D636" i="3"/>
  <c r="I636" i="3" s="1"/>
  <c r="J636" i="3" s="1"/>
  <c r="K636" i="3" s="1"/>
  <c r="C636" i="3"/>
  <c r="A638" i="3" l="1"/>
  <c r="E637" i="3"/>
  <c r="D637" i="3"/>
  <c r="I637" i="3" s="1"/>
  <c r="J637" i="3" s="1"/>
  <c r="K637" i="3" s="1"/>
  <c r="G637" i="3"/>
  <c r="F637" i="3"/>
  <c r="C637" i="3"/>
  <c r="B474" i="3"/>
  <c r="B475" i="3" l="1"/>
  <c r="A639" i="3"/>
  <c r="G638" i="3"/>
  <c r="F638" i="3"/>
  <c r="E638" i="3"/>
  <c r="D638" i="3"/>
  <c r="I638" i="3" s="1"/>
  <c r="J638" i="3" s="1"/>
  <c r="K638" i="3" s="1"/>
  <c r="C638" i="3"/>
  <c r="A640" i="3" l="1"/>
  <c r="D639" i="3"/>
  <c r="I639" i="3" s="1"/>
  <c r="J639" i="3" s="1"/>
  <c r="K639" i="3" s="1"/>
  <c r="E639" i="3"/>
  <c r="G639" i="3"/>
  <c r="F639" i="3"/>
  <c r="C639" i="3"/>
  <c r="B476" i="3"/>
  <c r="B477" i="3" l="1"/>
  <c r="A641" i="3"/>
  <c r="F640" i="3"/>
  <c r="G640" i="3"/>
  <c r="E640" i="3"/>
  <c r="D640" i="3"/>
  <c r="I640" i="3" s="1"/>
  <c r="J640" i="3" s="1"/>
  <c r="K640" i="3" s="1"/>
  <c r="C640" i="3"/>
  <c r="A642" i="3" l="1"/>
  <c r="E641" i="3"/>
  <c r="D641" i="3"/>
  <c r="I641" i="3" s="1"/>
  <c r="J641" i="3" s="1"/>
  <c r="K641" i="3" s="1"/>
  <c r="G641" i="3"/>
  <c r="F641" i="3"/>
  <c r="C641" i="3"/>
  <c r="B478" i="3"/>
  <c r="B479" i="3" l="1"/>
  <c r="A643" i="3"/>
  <c r="G642" i="3"/>
  <c r="F642" i="3"/>
  <c r="E642" i="3"/>
  <c r="D642" i="3"/>
  <c r="I642" i="3" s="1"/>
  <c r="J642" i="3" s="1"/>
  <c r="K642" i="3" s="1"/>
  <c r="C642" i="3"/>
  <c r="A644" i="3" l="1"/>
  <c r="D643" i="3"/>
  <c r="I643" i="3" s="1"/>
  <c r="J643" i="3" s="1"/>
  <c r="K643" i="3" s="1"/>
  <c r="E643" i="3"/>
  <c r="G643" i="3"/>
  <c r="F643" i="3"/>
  <c r="C643" i="3"/>
  <c r="B480" i="3"/>
  <c r="B481" i="3" l="1"/>
  <c r="A645" i="3"/>
  <c r="F644" i="3"/>
  <c r="G644" i="3"/>
  <c r="E644" i="3"/>
  <c r="D644" i="3"/>
  <c r="I644" i="3" s="1"/>
  <c r="J644" i="3" s="1"/>
  <c r="K644" i="3" s="1"/>
  <c r="C644" i="3"/>
  <c r="A646" i="3" l="1"/>
  <c r="E645" i="3"/>
  <c r="D645" i="3"/>
  <c r="I645" i="3" s="1"/>
  <c r="J645" i="3" s="1"/>
  <c r="K645" i="3" s="1"/>
  <c r="G645" i="3"/>
  <c r="F645" i="3"/>
  <c r="C645" i="3"/>
  <c r="B482" i="3"/>
  <c r="B483" i="3" l="1"/>
  <c r="A647" i="3"/>
  <c r="G646" i="3"/>
  <c r="F646" i="3"/>
  <c r="E646" i="3"/>
  <c r="D646" i="3"/>
  <c r="I646" i="3" s="1"/>
  <c r="J646" i="3" s="1"/>
  <c r="K646" i="3" s="1"/>
  <c r="C646" i="3"/>
  <c r="A648" i="3" l="1"/>
  <c r="D647" i="3"/>
  <c r="I647" i="3" s="1"/>
  <c r="J647" i="3" s="1"/>
  <c r="K647" i="3" s="1"/>
  <c r="E647" i="3"/>
  <c r="G647" i="3"/>
  <c r="F647" i="3"/>
  <c r="C647" i="3"/>
  <c r="B484" i="3"/>
  <c r="B485" i="3" l="1"/>
  <c r="A649" i="3"/>
  <c r="F648" i="3"/>
  <c r="G648" i="3"/>
  <c r="E648" i="3"/>
  <c r="D648" i="3"/>
  <c r="I648" i="3" s="1"/>
  <c r="J648" i="3" s="1"/>
  <c r="K648" i="3" s="1"/>
  <c r="C648" i="3"/>
  <c r="A650" i="3" l="1"/>
  <c r="E649" i="3"/>
  <c r="D649" i="3"/>
  <c r="I649" i="3" s="1"/>
  <c r="J649" i="3" s="1"/>
  <c r="K649" i="3" s="1"/>
  <c r="G649" i="3"/>
  <c r="F649" i="3"/>
  <c r="C649" i="3"/>
  <c r="B486" i="3"/>
  <c r="B487" i="3" l="1"/>
  <c r="A651" i="3"/>
  <c r="G650" i="3"/>
  <c r="F650" i="3"/>
  <c r="E650" i="3"/>
  <c r="D650" i="3"/>
  <c r="I650" i="3" s="1"/>
  <c r="J650" i="3" s="1"/>
  <c r="K650" i="3" s="1"/>
  <c r="C650" i="3"/>
  <c r="A652" i="3" l="1"/>
  <c r="D651" i="3"/>
  <c r="I651" i="3" s="1"/>
  <c r="J651" i="3" s="1"/>
  <c r="K651" i="3" s="1"/>
  <c r="E651" i="3"/>
  <c r="G651" i="3"/>
  <c r="F651" i="3"/>
  <c r="C651" i="3"/>
  <c r="B488" i="3"/>
  <c r="B489" i="3" l="1"/>
  <c r="A653" i="3"/>
  <c r="F652" i="3"/>
  <c r="G652" i="3"/>
  <c r="E652" i="3"/>
  <c r="D652" i="3"/>
  <c r="I652" i="3" s="1"/>
  <c r="J652" i="3" s="1"/>
  <c r="K652" i="3" s="1"/>
  <c r="C652" i="3"/>
  <c r="A654" i="3" l="1"/>
  <c r="E653" i="3"/>
  <c r="D653" i="3"/>
  <c r="I653" i="3" s="1"/>
  <c r="J653" i="3" s="1"/>
  <c r="K653" i="3" s="1"/>
  <c r="G653" i="3"/>
  <c r="F653" i="3"/>
  <c r="C653" i="3"/>
  <c r="B490" i="3"/>
  <c r="B491" i="3" l="1"/>
  <c r="A655" i="3"/>
  <c r="G654" i="3"/>
  <c r="F654" i="3"/>
  <c r="E654" i="3"/>
  <c r="D654" i="3"/>
  <c r="I654" i="3" s="1"/>
  <c r="J654" i="3" s="1"/>
  <c r="K654" i="3" s="1"/>
  <c r="C654" i="3"/>
  <c r="A656" i="3" l="1"/>
  <c r="D655" i="3"/>
  <c r="I655" i="3" s="1"/>
  <c r="J655" i="3" s="1"/>
  <c r="E655" i="3"/>
  <c r="G655" i="3"/>
  <c r="F655" i="3"/>
  <c r="C655" i="3"/>
  <c r="B492" i="3"/>
  <c r="K655" i="3" l="1"/>
  <c r="B493" i="3"/>
  <c r="A657" i="3"/>
  <c r="F656" i="3"/>
  <c r="G656" i="3"/>
  <c r="E656" i="3"/>
  <c r="D656" i="3"/>
  <c r="I656" i="3" s="1"/>
  <c r="J656" i="3" s="1"/>
  <c r="K656" i="3" s="1"/>
  <c r="C656" i="3"/>
  <c r="A658" i="3" l="1"/>
  <c r="E657" i="3"/>
  <c r="D657" i="3"/>
  <c r="I657" i="3" s="1"/>
  <c r="J657" i="3" s="1"/>
  <c r="K657" i="3" s="1"/>
  <c r="G657" i="3"/>
  <c r="F657" i="3"/>
  <c r="C657" i="3"/>
  <c r="B494" i="3"/>
  <c r="B495" i="3" l="1"/>
  <c r="A659" i="3"/>
  <c r="G658" i="3"/>
  <c r="F658" i="3"/>
  <c r="E658" i="3"/>
  <c r="D658" i="3"/>
  <c r="I658" i="3" s="1"/>
  <c r="J658" i="3" s="1"/>
  <c r="K658" i="3" s="1"/>
  <c r="C658" i="3"/>
  <c r="A660" i="3" l="1"/>
  <c r="D659" i="3"/>
  <c r="I659" i="3" s="1"/>
  <c r="J659" i="3" s="1"/>
  <c r="K659" i="3" s="1"/>
  <c r="E659" i="3"/>
  <c r="G659" i="3"/>
  <c r="F659" i="3"/>
  <c r="C659" i="3"/>
  <c r="B496" i="3"/>
  <c r="B497" i="3" l="1"/>
  <c r="A661" i="3"/>
  <c r="F660" i="3"/>
  <c r="G660" i="3"/>
  <c r="E660" i="3"/>
  <c r="D660" i="3"/>
  <c r="I660" i="3" s="1"/>
  <c r="J660" i="3" s="1"/>
  <c r="K660" i="3" s="1"/>
  <c r="C660" i="3"/>
  <c r="A662" i="3" l="1"/>
  <c r="E661" i="3"/>
  <c r="D661" i="3"/>
  <c r="I661" i="3" s="1"/>
  <c r="J661" i="3" s="1"/>
  <c r="K661" i="3" s="1"/>
  <c r="G661" i="3"/>
  <c r="F661" i="3"/>
  <c r="C661" i="3"/>
  <c r="B498" i="3"/>
  <c r="B499" i="3" l="1"/>
  <c r="A663" i="3"/>
  <c r="G662" i="3"/>
  <c r="F662" i="3"/>
  <c r="E662" i="3"/>
  <c r="D662" i="3"/>
  <c r="I662" i="3" s="1"/>
  <c r="J662" i="3" s="1"/>
  <c r="K662" i="3" s="1"/>
  <c r="C662" i="3"/>
  <c r="A664" i="3" l="1"/>
  <c r="D663" i="3"/>
  <c r="I663" i="3" s="1"/>
  <c r="J663" i="3" s="1"/>
  <c r="K663" i="3" s="1"/>
  <c r="E663" i="3"/>
  <c r="G663" i="3"/>
  <c r="F663" i="3"/>
  <c r="C663" i="3"/>
  <c r="B500" i="3"/>
  <c r="B501" i="3" l="1"/>
  <c r="A665" i="3"/>
  <c r="F664" i="3"/>
  <c r="G664" i="3"/>
  <c r="E664" i="3"/>
  <c r="D664" i="3"/>
  <c r="I664" i="3" s="1"/>
  <c r="J664" i="3" s="1"/>
  <c r="K664" i="3" s="1"/>
  <c r="C664" i="3"/>
  <c r="A666" i="3" l="1"/>
  <c r="E665" i="3"/>
  <c r="D665" i="3"/>
  <c r="I665" i="3" s="1"/>
  <c r="J665" i="3" s="1"/>
  <c r="K665" i="3" s="1"/>
  <c r="G665" i="3"/>
  <c r="F665" i="3"/>
  <c r="C665" i="3"/>
  <c r="B502" i="3"/>
  <c r="B503" i="3" l="1"/>
  <c r="A667" i="3"/>
  <c r="G666" i="3"/>
  <c r="F666" i="3"/>
  <c r="E666" i="3"/>
  <c r="D666" i="3"/>
  <c r="I666" i="3" s="1"/>
  <c r="J666" i="3" s="1"/>
  <c r="K666" i="3" s="1"/>
  <c r="C666" i="3"/>
  <c r="A668" i="3" l="1"/>
  <c r="D667" i="3"/>
  <c r="I667" i="3" s="1"/>
  <c r="J667" i="3" s="1"/>
  <c r="K667" i="3" s="1"/>
  <c r="E667" i="3"/>
  <c r="G667" i="3"/>
  <c r="F667" i="3"/>
  <c r="C667" i="3"/>
  <c r="B504" i="3"/>
  <c r="B505" i="3" l="1"/>
  <c r="A669" i="3"/>
  <c r="F668" i="3"/>
  <c r="G668" i="3"/>
  <c r="E668" i="3"/>
  <c r="D668" i="3"/>
  <c r="I668" i="3" s="1"/>
  <c r="J668" i="3" s="1"/>
  <c r="K668" i="3" s="1"/>
  <c r="C668" i="3"/>
  <c r="A670" i="3" l="1"/>
  <c r="E669" i="3"/>
  <c r="D669" i="3"/>
  <c r="I669" i="3" s="1"/>
  <c r="J669" i="3" s="1"/>
  <c r="K669" i="3" s="1"/>
  <c r="G669" i="3"/>
  <c r="F669" i="3"/>
  <c r="C669" i="3"/>
  <c r="B506" i="3"/>
  <c r="B507" i="3" l="1"/>
  <c r="A671" i="3"/>
  <c r="G670" i="3"/>
  <c r="F670" i="3"/>
  <c r="E670" i="3"/>
  <c r="D670" i="3"/>
  <c r="I670" i="3" s="1"/>
  <c r="J670" i="3" s="1"/>
  <c r="K670" i="3" s="1"/>
  <c r="C670" i="3"/>
  <c r="A672" i="3" l="1"/>
  <c r="D671" i="3"/>
  <c r="I671" i="3" s="1"/>
  <c r="J671" i="3" s="1"/>
  <c r="K671" i="3" s="1"/>
  <c r="E671" i="3"/>
  <c r="G671" i="3"/>
  <c r="F671" i="3"/>
  <c r="C671" i="3"/>
  <c r="B508" i="3"/>
  <c r="B509" i="3" l="1"/>
  <c r="A673" i="3"/>
  <c r="F672" i="3"/>
  <c r="G672" i="3"/>
  <c r="E672" i="3"/>
  <c r="D672" i="3"/>
  <c r="I672" i="3" s="1"/>
  <c r="J672" i="3" s="1"/>
  <c r="K672" i="3" s="1"/>
  <c r="C672" i="3"/>
  <c r="A674" i="3" l="1"/>
  <c r="E673" i="3"/>
  <c r="D673" i="3"/>
  <c r="I673" i="3" s="1"/>
  <c r="J673" i="3" s="1"/>
  <c r="K673" i="3" s="1"/>
  <c r="G673" i="3"/>
  <c r="F673" i="3"/>
  <c r="C673" i="3"/>
  <c r="B510" i="3"/>
  <c r="B511" i="3" l="1"/>
  <c r="A675" i="3"/>
  <c r="G674" i="3"/>
  <c r="F674" i="3"/>
  <c r="E674" i="3"/>
  <c r="D674" i="3"/>
  <c r="I674" i="3" s="1"/>
  <c r="J674" i="3" s="1"/>
  <c r="K674" i="3" s="1"/>
  <c r="C674" i="3"/>
  <c r="A676" i="3" l="1"/>
  <c r="D675" i="3"/>
  <c r="I675" i="3" s="1"/>
  <c r="J675" i="3" s="1"/>
  <c r="K675" i="3" s="1"/>
  <c r="E675" i="3"/>
  <c r="G675" i="3"/>
  <c r="F675" i="3"/>
  <c r="C675" i="3"/>
  <c r="B512" i="3"/>
  <c r="B513" i="3" l="1"/>
  <c r="A677" i="3"/>
  <c r="F676" i="3"/>
  <c r="G676" i="3"/>
  <c r="E676" i="3"/>
  <c r="D676" i="3"/>
  <c r="I676" i="3" s="1"/>
  <c r="J676" i="3" s="1"/>
  <c r="K676" i="3" s="1"/>
  <c r="C676" i="3"/>
  <c r="A678" i="3" l="1"/>
  <c r="E677" i="3"/>
  <c r="D677" i="3"/>
  <c r="I677" i="3" s="1"/>
  <c r="J677" i="3" s="1"/>
  <c r="K677" i="3" s="1"/>
  <c r="G677" i="3"/>
  <c r="F677" i="3"/>
  <c r="C677" i="3"/>
  <c r="B514" i="3"/>
  <c r="B515" i="3" l="1"/>
  <c r="A679" i="3"/>
  <c r="G678" i="3"/>
  <c r="F678" i="3"/>
  <c r="E678" i="3"/>
  <c r="D678" i="3"/>
  <c r="I678" i="3" s="1"/>
  <c r="J678" i="3" s="1"/>
  <c r="K678" i="3" s="1"/>
  <c r="C678" i="3"/>
  <c r="A680" i="3" l="1"/>
  <c r="D679" i="3"/>
  <c r="I679" i="3" s="1"/>
  <c r="J679" i="3" s="1"/>
  <c r="K679" i="3" s="1"/>
  <c r="G679" i="3"/>
  <c r="E679" i="3"/>
  <c r="F679" i="3"/>
  <c r="C679" i="3"/>
  <c r="B516" i="3"/>
  <c r="B517" i="3" l="1"/>
  <c r="A681" i="3"/>
  <c r="F680" i="3"/>
  <c r="E680" i="3"/>
  <c r="G680" i="3"/>
  <c r="D680" i="3"/>
  <c r="I680" i="3" s="1"/>
  <c r="J680" i="3" s="1"/>
  <c r="K680" i="3" s="1"/>
  <c r="C680" i="3"/>
  <c r="A682" i="3" l="1"/>
  <c r="G681" i="3"/>
  <c r="F681" i="3"/>
  <c r="E681" i="3"/>
  <c r="D681" i="3"/>
  <c r="I681" i="3" s="1"/>
  <c r="J681" i="3" s="1"/>
  <c r="K681" i="3" s="1"/>
  <c r="C681" i="3"/>
  <c r="B518" i="3"/>
  <c r="B519" i="3" l="1"/>
  <c r="A683" i="3"/>
  <c r="G682" i="3"/>
  <c r="F682" i="3"/>
  <c r="E682" i="3"/>
  <c r="D682" i="3"/>
  <c r="I682" i="3" s="1"/>
  <c r="J682" i="3" s="1"/>
  <c r="K682" i="3" s="1"/>
  <c r="C682" i="3"/>
  <c r="A684" i="3" l="1"/>
  <c r="D683" i="3"/>
  <c r="I683" i="3" s="1"/>
  <c r="J683" i="3" s="1"/>
  <c r="K683" i="3" s="1"/>
  <c r="G683" i="3"/>
  <c r="F683" i="3"/>
  <c r="E683" i="3"/>
  <c r="C683" i="3"/>
  <c r="B520" i="3"/>
  <c r="B521" i="3" l="1"/>
  <c r="A685" i="3"/>
  <c r="F684" i="3"/>
  <c r="E684" i="3"/>
  <c r="D684" i="3"/>
  <c r="I684" i="3" s="1"/>
  <c r="J684" i="3" s="1"/>
  <c r="K684" i="3" s="1"/>
  <c r="G684" i="3"/>
  <c r="C684" i="3"/>
  <c r="A686" i="3" l="1"/>
  <c r="G685" i="3"/>
  <c r="F685" i="3"/>
  <c r="E685" i="3"/>
  <c r="D685" i="3"/>
  <c r="I685" i="3" s="1"/>
  <c r="J685" i="3" s="1"/>
  <c r="K685" i="3" s="1"/>
  <c r="C685" i="3"/>
  <c r="B522" i="3"/>
  <c r="B523" i="3" l="1"/>
  <c r="A687" i="3"/>
  <c r="G686" i="3"/>
  <c r="F686" i="3"/>
  <c r="E686" i="3"/>
  <c r="D686" i="3"/>
  <c r="I686" i="3" s="1"/>
  <c r="J686" i="3" s="1"/>
  <c r="K686" i="3" s="1"/>
  <c r="C686" i="3"/>
  <c r="A688" i="3" l="1"/>
  <c r="D687" i="3"/>
  <c r="I687" i="3" s="1"/>
  <c r="J687" i="3" s="1"/>
  <c r="K687" i="3" s="1"/>
  <c r="G687" i="3"/>
  <c r="F687" i="3"/>
  <c r="E687" i="3"/>
  <c r="C687" i="3"/>
  <c r="B524" i="3"/>
  <c r="B525" i="3" l="1"/>
  <c r="A689" i="3"/>
  <c r="F688" i="3"/>
  <c r="E688" i="3"/>
  <c r="D688" i="3"/>
  <c r="I688" i="3" s="1"/>
  <c r="J688" i="3" s="1"/>
  <c r="K688" i="3" s="1"/>
  <c r="G688" i="3"/>
  <c r="C688" i="3"/>
  <c r="A690" i="3" l="1"/>
  <c r="G689" i="3"/>
  <c r="F689" i="3"/>
  <c r="E689" i="3"/>
  <c r="D689" i="3"/>
  <c r="I689" i="3" s="1"/>
  <c r="J689" i="3" s="1"/>
  <c r="K689" i="3" s="1"/>
  <c r="C689" i="3"/>
  <c r="B526" i="3"/>
  <c r="B527" i="3" l="1"/>
  <c r="A691" i="3"/>
  <c r="G690" i="3"/>
  <c r="F690" i="3"/>
  <c r="E690" i="3"/>
  <c r="D690" i="3"/>
  <c r="I690" i="3" s="1"/>
  <c r="J690" i="3" s="1"/>
  <c r="K690" i="3" s="1"/>
  <c r="C690" i="3"/>
  <c r="A692" i="3" l="1"/>
  <c r="D691" i="3"/>
  <c r="I691" i="3" s="1"/>
  <c r="J691" i="3" s="1"/>
  <c r="K691" i="3" s="1"/>
  <c r="G691" i="3"/>
  <c r="F691" i="3"/>
  <c r="E691" i="3"/>
  <c r="C691" i="3"/>
  <c r="B528" i="3"/>
  <c r="B529" i="3" l="1"/>
  <c r="A693" i="3"/>
  <c r="F692" i="3"/>
  <c r="E692" i="3"/>
  <c r="D692" i="3"/>
  <c r="I692" i="3" s="1"/>
  <c r="J692" i="3" s="1"/>
  <c r="K692" i="3" s="1"/>
  <c r="G692" i="3"/>
  <c r="C692" i="3"/>
  <c r="A694" i="3" l="1"/>
  <c r="G693" i="3"/>
  <c r="F693" i="3"/>
  <c r="E693" i="3"/>
  <c r="D693" i="3"/>
  <c r="I693" i="3" s="1"/>
  <c r="J693" i="3" s="1"/>
  <c r="K693" i="3" s="1"/>
  <c r="C693" i="3"/>
  <c r="B530" i="3"/>
  <c r="B531" i="3" l="1"/>
  <c r="A695" i="3"/>
  <c r="G694" i="3"/>
  <c r="F694" i="3"/>
  <c r="E694" i="3"/>
  <c r="D694" i="3"/>
  <c r="I694" i="3" s="1"/>
  <c r="J694" i="3" s="1"/>
  <c r="K694" i="3" s="1"/>
  <c r="C694" i="3"/>
  <c r="A696" i="3" l="1"/>
  <c r="D695" i="3"/>
  <c r="I695" i="3" s="1"/>
  <c r="J695" i="3" s="1"/>
  <c r="K695" i="3" s="1"/>
  <c r="G695" i="3"/>
  <c r="F695" i="3"/>
  <c r="E695" i="3"/>
  <c r="C695" i="3"/>
  <c r="B532" i="3"/>
  <c r="B533" i="3" l="1"/>
  <c r="A697" i="3"/>
  <c r="F696" i="3"/>
  <c r="E696" i="3"/>
  <c r="D696" i="3"/>
  <c r="I696" i="3" s="1"/>
  <c r="J696" i="3" s="1"/>
  <c r="K696" i="3" s="1"/>
  <c r="G696" i="3"/>
  <c r="C696" i="3"/>
  <c r="A698" i="3" l="1"/>
  <c r="G697" i="3"/>
  <c r="F697" i="3"/>
  <c r="E697" i="3"/>
  <c r="D697" i="3"/>
  <c r="I697" i="3" s="1"/>
  <c r="J697" i="3" s="1"/>
  <c r="K697" i="3" s="1"/>
  <c r="C697" i="3"/>
  <c r="B534" i="3"/>
  <c r="B535" i="3" l="1"/>
  <c r="A699" i="3"/>
  <c r="G698" i="3"/>
  <c r="F698" i="3"/>
  <c r="E698" i="3"/>
  <c r="D698" i="3"/>
  <c r="I698" i="3" s="1"/>
  <c r="J698" i="3" s="1"/>
  <c r="K698" i="3" s="1"/>
  <c r="C698" i="3"/>
  <c r="A700" i="3" l="1"/>
  <c r="D699" i="3"/>
  <c r="I699" i="3" s="1"/>
  <c r="J699" i="3" s="1"/>
  <c r="K699" i="3" s="1"/>
  <c r="G699" i="3"/>
  <c r="F699" i="3"/>
  <c r="E699" i="3"/>
  <c r="C699" i="3"/>
  <c r="B536" i="3"/>
  <c r="B537" i="3" l="1"/>
  <c r="A701" i="3"/>
  <c r="F700" i="3"/>
  <c r="E700" i="3"/>
  <c r="D700" i="3"/>
  <c r="I700" i="3" s="1"/>
  <c r="J700" i="3" s="1"/>
  <c r="K700" i="3" s="1"/>
  <c r="G700" i="3"/>
  <c r="C700" i="3"/>
  <c r="A702" i="3" l="1"/>
  <c r="G701" i="3"/>
  <c r="F701" i="3"/>
  <c r="E701" i="3"/>
  <c r="D701" i="3"/>
  <c r="I701" i="3" s="1"/>
  <c r="J701" i="3" s="1"/>
  <c r="K701" i="3" s="1"/>
  <c r="C701" i="3"/>
  <c r="B538" i="3"/>
  <c r="B539" i="3" l="1"/>
  <c r="A703" i="3"/>
  <c r="G702" i="3"/>
  <c r="F702" i="3"/>
  <c r="E702" i="3"/>
  <c r="D702" i="3"/>
  <c r="I702" i="3" s="1"/>
  <c r="J702" i="3" s="1"/>
  <c r="K702" i="3" s="1"/>
  <c r="C702" i="3"/>
  <c r="A704" i="3" l="1"/>
  <c r="D703" i="3"/>
  <c r="I703" i="3" s="1"/>
  <c r="J703" i="3" s="1"/>
  <c r="K703" i="3" s="1"/>
  <c r="G703" i="3"/>
  <c r="F703" i="3"/>
  <c r="E703" i="3"/>
  <c r="C703" i="3"/>
  <c r="B540" i="3"/>
  <c r="B541" i="3" l="1"/>
  <c r="A705" i="3"/>
  <c r="F704" i="3"/>
  <c r="E704" i="3"/>
  <c r="D704" i="3"/>
  <c r="I704" i="3" s="1"/>
  <c r="J704" i="3" s="1"/>
  <c r="K704" i="3" s="1"/>
  <c r="G704" i="3"/>
  <c r="C704" i="3"/>
  <c r="A706" i="3" l="1"/>
  <c r="G705" i="3"/>
  <c r="F705" i="3"/>
  <c r="E705" i="3"/>
  <c r="D705" i="3"/>
  <c r="I705" i="3" s="1"/>
  <c r="J705" i="3" s="1"/>
  <c r="K705" i="3" s="1"/>
  <c r="C705" i="3"/>
  <c r="B542" i="3"/>
  <c r="B543" i="3" l="1"/>
  <c r="A707" i="3"/>
  <c r="G706" i="3"/>
  <c r="F706" i="3"/>
  <c r="E706" i="3"/>
  <c r="D706" i="3"/>
  <c r="I706" i="3" s="1"/>
  <c r="J706" i="3" s="1"/>
  <c r="K706" i="3" s="1"/>
  <c r="C706" i="3"/>
  <c r="A708" i="3" l="1"/>
  <c r="D707" i="3"/>
  <c r="I707" i="3" s="1"/>
  <c r="J707" i="3" s="1"/>
  <c r="K707" i="3" s="1"/>
  <c r="G707" i="3"/>
  <c r="F707" i="3"/>
  <c r="E707" i="3"/>
  <c r="C707" i="3"/>
  <c r="B544" i="3"/>
  <c r="B545" i="3" l="1"/>
  <c r="A709" i="3"/>
  <c r="F708" i="3"/>
  <c r="E708" i="3"/>
  <c r="D708" i="3"/>
  <c r="I708" i="3" s="1"/>
  <c r="J708" i="3" s="1"/>
  <c r="K708" i="3" s="1"/>
  <c r="G708" i="3"/>
  <c r="C708" i="3"/>
  <c r="A710" i="3" l="1"/>
  <c r="G709" i="3"/>
  <c r="F709" i="3"/>
  <c r="E709" i="3"/>
  <c r="D709" i="3"/>
  <c r="I709" i="3" s="1"/>
  <c r="J709" i="3" s="1"/>
  <c r="K709" i="3" s="1"/>
  <c r="C709" i="3"/>
  <c r="B546" i="3"/>
  <c r="B547" i="3" l="1"/>
  <c r="A711" i="3"/>
  <c r="G710" i="3"/>
  <c r="F710" i="3"/>
  <c r="E710" i="3"/>
  <c r="D710" i="3"/>
  <c r="I710" i="3" s="1"/>
  <c r="J710" i="3" s="1"/>
  <c r="K710" i="3" s="1"/>
  <c r="C710" i="3"/>
  <c r="A712" i="3" l="1"/>
  <c r="D711" i="3"/>
  <c r="I711" i="3" s="1"/>
  <c r="J711" i="3" s="1"/>
  <c r="K711" i="3" s="1"/>
  <c r="G711" i="3"/>
  <c r="F711" i="3"/>
  <c r="E711" i="3"/>
  <c r="C711" i="3"/>
  <c r="B548" i="3"/>
  <c r="B549" i="3" l="1"/>
  <c r="A713" i="3"/>
  <c r="F712" i="3"/>
  <c r="E712" i="3"/>
  <c r="D712" i="3"/>
  <c r="I712" i="3" s="1"/>
  <c r="J712" i="3" s="1"/>
  <c r="K712" i="3" s="1"/>
  <c r="G712" i="3"/>
  <c r="C712" i="3"/>
  <c r="A714" i="3" l="1"/>
  <c r="G713" i="3"/>
  <c r="F713" i="3"/>
  <c r="E713" i="3"/>
  <c r="D713" i="3"/>
  <c r="I713" i="3" s="1"/>
  <c r="J713" i="3" s="1"/>
  <c r="K713" i="3" s="1"/>
  <c r="C713" i="3"/>
  <c r="B550" i="3"/>
  <c r="B551" i="3" l="1"/>
  <c r="A715" i="3"/>
  <c r="G714" i="3"/>
  <c r="F714" i="3"/>
  <c r="E714" i="3"/>
  <c r="D714" i="3"/>
  <c r="I714" i="3" s="1"/>
  <c r="J714" i="3" s="1"/>
  <c r="K714" i="3" s="1"/>
  <c r="C714" i="3"/>
  <c r="A716" i="3" l="1"/>
  <c r="D715" i="3"/>
  <c r="I715" i="3" s="1"/>
  <c r="J715" i="3" s="1"/>
  <c r="K715" i="3" s="1"/>
  <c r="G715" i="3"/>
  <c r="F715" i="3"/>
  <c r="E715" i="3"/>
  <c r="C715" i="3"/>
  <c r="B552" i="3"/>
  <c r="B553" i="3" l="1"/>
  <c r="A717" i="3"/>
  <c r="F716" i="3"/>
  <c r="E716" i="3"/>
  <c r="D716" i="3"/>
  <c r="I716" i="3" s="1"/>
  <c r="J716" i="3" s="1"/>
  <c r="K716" i="3" s="1"/>
  <c r="G716" i="3"/>
  <c r="C716" i="3"/>
  <c r="A718" i="3" l="1"/>
  <c r="G717" i="3"/>
  <c r="F717" i="3"/>
  <c r="E717" i="3"/>
  <c r="D717" i="3"/>
  <c r="I717" i="3" s="1"/>
  <c r="J717" i="3" s="1"/>
  <c r="K717" i="3" s="1"/>
  <c r="C717" i="3"/>
  <c r="B554" i="3"/>
  <c r="B555" i="3" l="1"/>
  <c r="A719" i="3"/>
  <c r="G718" i="3"/>
  <c r="F718" i="3"/>
  <c r="E718" i="3"/>
  <c r="D718" i="3"/>
  <c r="I718" i="3" s="1"/>
  <c r="J718" i="3" s="1"/>
  <c r="K718" i="3" s="1"/>
  <c r="C718" i="3"/>
  <c r="A720" i="3" l="1"/>
  <c r="D719" i="3"/>
  <c r="I719" i="3" s="1"/>
  <c r="J719" i="3" s="1"/>
  <c r="K719" i="3" s="1"/>
  <c r="G719" i="3"/>
  <c r="F719" i="3"/>
  <c r="E719" i="3"/>
  <c r="C719" i="3"/>
  <c r="B556" i="3"/>
  <c r="B557" i="3" l="1"/>
  <c r="A721" i="3"/>
  <c r="F720" i="3"/>
  <c r="E720" i="3"/>
  <c r="D720" i="3"/>
  <c r="I720" i="3" s="1"/>
  <c r="J720" i="3" s="1"/>
  <c r="K720" i="3" s="1"/>
  <c r="G720" i="3"/>
  <c r="C720" i="3"/>
  <c r="A722" i="3" l="1"/>
  <c r="G721" i="3"/>
  <c r="F721" i="3"/>
  <c r="E721" i="3"/>
  <c r="D721" i="3"/>
  <c r="I721" i="3" s="1"/>
  <c r="J721" i="3" s="1"/>
  <c r="K721" i="3" s="1"/>
  <c r="C721" i="3"/>
  <c r="B558" i="3"/>
  <c r="B559" i="3" l="1"/>
  <c r="A723" i="3"/>
  <c r="G722" i="3"/>
  <c r="F722" i="3"/>
  <c r="E722" i="3"/>
  <c r="D722" i="3"/>
  <c r="I722" i="3" s="1"/>
  <c r="J722" i="3" s="1"/>
  <c r="K722" i="3" s="1"/>
  <c r="C722" i="3"/>
  <c r="A724" i="3" l="1"/>
  <c r="D723" i="3"/>
  <c r="I723" i="3" s="1"/>
  <c r="J723" i="3" s="1"/>
  <c r="K723" i="3" s="1"/>
  <c r="G723" i="3"/>
  <c r="F723" i="3"/>
  <c r="E723" i="3"/>
  <c r="C723" i="3"/>
  <c r="B560" i="3"/>
  <c r="B561" i="3" l="1"/>
  <c r="A725" i="3"/>
  <c r="F724" i="3"/>
  <c r="E724" i="3"/>
  <c r="D724" i="3"/>
  <c r="I724" i="3" s="1"/>
  <c r="J724" i="3" s="1"/>
  <c r="K724" i="3" s="1"/>
  <c r="G724" i="3"/>
  <c r="C724" i="3"/>
  <c r="A726" i="3" l="1"/>
  <c r="G725" i="3"/>
  <c r="F725" i="3"/>
  <c r="E725" i="3"/>
  <c r="D725" i="3"/>
  <c r="I725" i="3" s="1"/>
  <c r="J725" i="3" s="1"/>
  <c r="K725" i="3" s="1"/>
  <c r="C725" i="3"/>
  <c r="B562" i="3"/>
  <c r="B563" i="3" l="1"/>
  <c r="A727" i="3"/>
  <c r="G726" i="3"/>
  <c r="F726" i="3"/>
  <c r="E726" i="3"/>
  <c r="D726" i="3"/>
  <c r="I726" i="3" s="1"/>
  <c r="J726" i="3" s="1"/>
  <c r="K726" i="3" s="1"/>
  <c r="C726" i="3"/>
  <c r="A728" i="3" l="1"/>
  <c r="D727" i="3"/>
  <c r="I727" i="3" s="1"/>
  <c r="J727" i="3" s="1"/>
  <c r="K727" i="3" s="1"/>
  <c r="G727" i="3"/>
  <c r="F727" i="3"/>
  <c r="E727" i="3"/>
  <c r="C727" i="3"/>
  <c r="B564" i="3"/>
  <c r="B565" i="3" l="1"/>
  <c r="A729" i="3"/>
  <c r="F728" i="3"/>
  <c r="E728" i="3"/>
  <c r="D728" i="3"/>
  <c r="I728" i="3" s="1"/>
  <c r="J728" i="3" s="1"/>
  <c r="K728" i="3" s="1"/>
  <c r="G728" i="3"/>
  <c r="C728" i="3"/>
  <c r="A730" i="3" l="1"/>
  <c r="G729" i="3"/>
  <c r="F729" i="3"/>
  <c r="E729" i="3"/>
  <c r="D729" i="3"/>
  <c r="I729" i="3" s="1"/>
  <c r="J729" i="3" s="1"/>
  <c r="K729" i="3" s="1"/>
  <c r="C729" i="3"/>
  <c r="B566" i="3"/>
  <c r="B567" i="3" l="1"/>
  <c r="A731" i="3"/>
  <c r="G730" i="3"/>
  <c r="F730" i="3"/>
  <c r="E730" i="3"/>
  <c r="D730" i="3"/>
  <c r="I730" i="3" s="1"/>
  <c r="J730" i="3" s="1"/>
  <c r="K730" i="3" s="1"/>
  <c r="C730" i="3"/>
  <c r="A732" i="3" l="1"/>
  <c r="D731" i="3"/>
  <c r="I731" i="3" s="1"/>
  <c r="J731" i="3" s="1"/>
  <c r="K731" i="3" s="1"/>
  <c r="G731" i="3"/>
  <c r="F731" i="3"/>
  <c r="E731" i="3"/>
  <c r="C731" i="3"/>
  <c r="B568" i="3"/>
  <c r="B569" i="3" l="1"/>
  <c r="A733" i="3"/>
  <c r="F732" i="3"/>
  <c r="E732" i="3"/>
  <c r="D732" i="3"/>
  <c r="I732" i="3" s="1"/>
  <c r="J732" i="3" s="1"/>
  <c r="K732" i="3" s="1"/>
  <c r="G732" i="3"/>
  <c r="C732" i="3"/>
  <c r="A734" i="3" l="1"/>
  <c r="G733" i="3"/>
  <c r="F733" i="3"/>
  <c r="E733" i="3"/>
  <c r="D733" i="3"/>
  <c r="I733" i="3" s="1"/>
  <c r="J733" i="3" s="1"/>
  <c r="K733" i="3" s="1"/>
  <c r="C733" i="3"/>
  <c r="B570" i="3"/>
  <c r="B571" i="3" l="1"/>
  <c r="A735" i="3"/>
  <c r="G734" i="3"/>
  <c r="F734" i="3"/>
  <c r="E734" i="3"/>
  <c r="D734" i="3"/>
  <c r="I734" i="3" s="1"/>
  <c r="J734" i="3" s="1"/>
  <c r="K734" i="3" s="1"/>
  <c r="C734" i="3"/>
  <c r="A736" i="3" l="1"/>
  <c r="D735" i="3"/>
  <c r="I735" i="3" s="1"/>
  <c r="J735" i="3" s="1"/>
  <c r="K735" i="3" s="1"/>
  <c r="G735" i="3"/>
  <c r="F735" i="3"/>
  <c r="E735" i="3"/>
  <c r="C735" i="3"/>
  <c r="B572" i="3"/>
  <c r="B573" i="3" l="1"/>
  <c r="A737" i="3"/>
  <c r="F736" i="3"/>
  <c r="E736" i="3"/>
  <c r="D736" i="3"/>
  <c r="I736" i="3" s="1"/>
  <c r="J736" i="3" s="1"/>
  <c r="K736" i="3" s="1"/>
  <c r="G736" i="3"/>
  <c r="C736" i="3"/>
  <c r="A738" i="3" l="1"/>
  <c r="G737" i="3"/>
  <c r="F737" i="3"/>
  <c r="E737" i="3"/>
  <c r="D737" i="3"/>
  <c r="I737" i="3" s="1"/>
  <c r="J737" i="3" s="1"/>
  <c r="K737" i="3" s="1"/>
  <c r="C737" i="3"/>
  <c r="B574" i="3"/>
  <c r="B575" i="3" l="1"/>
  <c r="A739" i="3"/>
  <c r="G738" i="3"/>
  <c r="F738" i="3"/>
  <c r="E738" i="3"/>
  <c r="D738" i="3"/>
  <c r="I738" i="3" s="1"/>
  <c r="J738" i="3" s="1"/>
  <c r="K738" i="3" s="1"/>
  <c r="C738" i="3"/>
  <c r="A740" i="3" l="1"/>
  <c r="D739" i="3"/>
  <c r="I739" i="3" s="1"/>
  <c r="J739" i="3" s="1"/>
  <c r="K739" i="3" s="1"/>
  <c r="G739" i="3"/>
  <c r="F739" i="3"/>
  <c r="E739" i="3"/>
  <c r="C739" i="3"/>
  <c r="B576" i="3"/>
  <c r="B577" i="3" l="1"/>
  <c r="A741" i="3"/>
  <c r="F740" i="3"/>
  <c r="E740" i="3"/>
  <c r="D740" i="3"/>
  <c r="I740" i="3" s="1"/>
  <c r="J740" i="3" s="1"/>
  <c r="K740" i="3" s="1"/>
  <c r="G740" i="3"/>
  <c r="C740" i="3"/>
  <c r="A742" i="3" l="1"/>
  <c r="G741" i="3"/>
  <c r="F741" i="3"/>
  <c r="E741" i="3"/>
  <c r="D741" i="3"/>
  <c r="I741" i="3" s="1"/>
  <c r="J741" i="3" s="1"/>
  <c r="K741" i="3" s="1"/>
  <c r="C741" i="3"/>
  <c r="B578" i="3"/>
  <c r="B579" i="3" l="1"/>
  <c r="A743" i="3"/>
  <c r="G742" i="3"/>
  <c r="F742" i="3"/>
  <c r="E742" i="3"/>
  <c r="D742" i="3"/>
  <c r="I742" i="3" s="1"/>
  <c r="J742" i="3" s="1"/>
  <c r="K742" i="3" s="1"/>
  <c r="C742" i="3"/>
  <c r="A744" i="3" l="1"/>
  <c r="D743" i="3"/>
  <c r="I743" i="3" s="1"/>
  <c r="J743" i="3" s="1"/>
  <c r="K743" i="3" s="1"/>
  <c r="G743" i="3"/>
  <c r="F743" i="3"/>
  <c r="E743" i="3"/>
  <c r="C743" i="3"/>
  <c r="B580" i="3"/>
  <c r="B581" i="3" l="1"/>
  <c r="A745" i="3"/>
  <c r="F744" i="3"/>
  <c r="E744" i="3"/>
  <c r="D744" i="3"/>
  <c r="I744" i="3" s="1"/>
  <c r="J744" i="3" s="1"/>
  <c r="K744" i="3" s="1"/>
  <c r="G744" i="3"/>
  <c r="C744" i="3"/>
  <c r="A746" i="3" l="1"/>
  <c r="G745" i="3"/>
  <c r="F745" i="3"/>
  <c r="E745" i="3"/>
  <c r="D745" i="3"/>
  <c r="I745" i="3" s="1"/>
  <c r="J745" i="3" s="1"/>
  <c r="K745" i="3" s="1"/>
  <c r="C745" i="3"/>
  <c r="B582" i="3"/>
  <c r="B583" i="3" l="1"/>
  <c r="A747" i="3"/>
  <c r="G746" i="3"/>
  <c r="F746" i="3"/>
  <c r="E746" i="3"/>
  <c r="D746" i="3"/>
  <c r="I746" i="3" s="1"/>
  <c r="J746" i="3" s="1"/>
  <c r="K746" i="3" s="1"/>
  <c r="C746" i="3"/>
  <c r="A748" i="3" l="1"/>
  <c r="D747" i="3"/>
  <c r="I747" i="3" s="1"/>
  <c r="J747" i="3" s="1"/>
  <c r="K747" i="3" s="1"/>
  <c r="G747" i="3"/>
  <c r="F747" i="3"/>
  <c r="E747" i="3"/>
  <c r="C747" i="3"/>
  <c r="B584" i="3"/>
  <c r="B585" i="3" l="1"/>
  <c r="A749" i="3"/>
  <c r="F748" i="3"/>
  <c r="E748" i="3"/>
  <c r="D748" i="3"/>
  <c r="I748" i="3" s="1"/>
  <c r="J748" i="3" s="1"/>
  <c r="K748" i="3" s="1"/>
  <c r="G748" i="3"/>
  <c r="C748" i="3"/>
  <c r="A750" i="3" l="1"/>
  <c r="G749" i="3"/>
  <c r="F749" i="3"/>
  <c r="E749" i="3"/>
  <c r="D749" i="3"/>
  <c r="I749" i="3" s="1"/>
  <c r="J749" i="3" s="1"/>
  <c r="K749" i="3" s="1"/>
  <c r="C749" i="3"/>
  <c r="B586" i="3"/>
  <c r="B587" i="3" l="1"/>
  <c r="A751" i="3"/>
  <c r="G750" i="3"/>
  <c r="F750" i="3"/>
  <c r="E750" i="3"/>
  <c r="D750" i="3"/>
  <c r="I750" i="3" s="1"/>
  <c r="J750" i="3" s="1"/>
  <c r="K750" i="3" s="1"/>
  <c r="C750" i="3"/>
  <c r="A752" i="3" l="1"/>
  <c r="D751" i="3"/>
  <c r="I751" i="3" s="1"/>
  <c r="J751" i="3" s="1"/>
  <c r="K751" i="3" s="1"/>
  <c r="G751" i="3"/>
  <c r="F751" i="3"/>
  <c r="E751" i="3"/>
  <c r="C751" i="3"/>
  <c r="B588" i="3"/>
  <c r="B589" i="3" l="1"/>
  <c r="A753" i="3"/>
  <c r="F752" i="3"/>
  <c r="E752" i="3"/>
  <c r="D752" i="3"/>
  <c r="I752" i="3" s="1"/>
  <c r="J752" i="3" s="1"/>
  <c r="K752" i="3" s="1"/>
  <c r="G752" i="3"/>
  <c r="C752" i="3"/>
  <c r="A754" i="3" l="1"/>
  <c r="G753" i="3"/>
  <c r="F753" i="3"/>
  <c r="E753" i="3"/>
  <c r="D753" i="3"/>
  <c r="I753" i="3" s="1"/>
  <c r="J753" i="3" s="1"/>
  <c r="K753" i="3" s="1"/>
  <c r="C753" i="3"/>
  <c r="B590" i="3"/>
  <c r="B591" i="3" l="1"/>
  <c r="A755" i="3"/>
  <c r="G754" i="3"/>
  <c r="F754" i="3"/>
  <c r="E754" i="3"/>
  <c r="D754" i="3"/>
  <c r="I754" i="3" s="1"/>
  <c r="J754" i="3" s="1"/>
  <c r="K754" i="3" s="1"/>
  <c r="C754" i="3"/>
  <c r="A756" i="3" l="1"/>
  <c r="D755" i="3"/>
  <c r="I755" i="3" s="1"/>
  <c r="J755" i="3" s="1"/>
  <c r="K755" i="3" s="1"/>
  <c r="G755" i="3"/>
  <c r="F755" i="3"/>
  <c r="E755" i="3"/>
  <c r="C755" i="3"/>
  <c r="B592" i="3"/>
  <c r="B593" i="3" l="1"/>
  <c r="A757" i="3"/>
  <c r="F756" i="3"/>
  <c r="E756" i="3"/>
  <c r="D756" i="3"/>
  <c r="I756" i="3" s="1"/>
  <c r="J756" i="3" s="1"/>
  <c r="K756" i="3" s="1"/>
  <c r="G756" i="3"/>
  <c r="C756" i="3"/>
  <c r="A758" i="3" l="1"/>
  <c r="G757" i="3"/>
  <c r="F757" i="3"/>
  <c r="E757" i="3"/>
  <c r="D757" i="3"/>
  <c r="I757" i="3" s="1"/>
  <c r="J757" i="3" s="1"/>
  <c r="K757" i="3" s="1"/>
  <c r="C757" i="3"/>
  <c r="B594" i="3"/>
  <c r="B595" i="3" l="1"/>
  <c r="A759" i="3"/>
  <c r="G758" i="3"/>
  <c r="F758" i="3"/>
  <c r="E758" i="3"/>
  <c r="D758" i="3"/>
  <c r="I758" i="3" s="1"/>
  <c r="J758" i="3" s="1"/>
  <c r="K758" i="3" s="1"/>
  <c r="C758" i="3"/>
  <c r="A760" i="3" l="1"/>
  <c r="D759" i="3"/>
  <c r="I759" i="3" s="1"/>
  <c r="J759" i="3" s="1"/>
  <c r="K759" i="3" s="1"/>
  <c r="G759" i="3"/>
  <c r="F759" i="3"/>
  <c r="E759" i="3"/>
  <c r="C759" i="3"/>
  <c r="B596" i="3"/>
  <c r="B597" i="3" l="1"/>
  <c r="A761" i="3"/>
  <c r="F760" i="3"/>
  <c r="E760" i="3"/>
  <c r="D760" i="3"/>
  <c r="I760" i="3" s="1"/>
  <c r="J760" i="3" s="1"/>
  <c r="K760" i="3" s="1"/>
  <c r="G760" i="3"/>
  <c r="C760" i="3"/>
  <c r="A762" i="3" l="1"/>
  <c r="G761" i="3"/>
  <c r="F761" i="3"/>
  <c r="E761" i="3"/>
  <c r="D761" i="3"/>
  <c r="I761" i="3" s="1"/>
  <c r="J761" i="3" s="1"/>
  <c r="K761" i="3" s="1"/>
  <c r="C761" i="3"/>
  <c r="B598" i="3"/>
  <c r="B599" i="3" l="1"/>
  <c r="A763" i="3"/>
  <c r="G762" i="3"/>
  <c r="F762" i="3"/>
  <c r="E762" i="3"/>
  <c r="D762" i="3"/>
  <c r="I762" i="3" s="1"/>
  <c r="J762" i="3" s="1"/>
  <c r="K762" i="3" s="1"/>
  <c r="C762" i="3"/>
  <c r="A764" i="3" l="1"/>
  <c r="D763" i="3"/>
  <c r="I763" i="3" s="1"/>
  <c r="J763" i="3" s="1"/>
  <c r="K763" i="3" s="1"/>
  <c r="G763" i="3"/>
  <c r="F763" i="3"/>
  <c r="E763" i="3"/>
  <c r="C763" i="3"/>
  <c r="B600" i="3"/>
  <c r="B601" i="3" l="1"/>
  <c r="A765" i="3"/>
  <c r="F764" i="3"/>
  <c r="E764" i="3"/>
  <c r="D764" i="3"/>
  <c r="I764" i="3" s="1"/>
  <c r="J764" i="3" s="1"/>
  <c r="K764" i="3" s="1"/>
  <c r="G764" i="3"/>
  <c r="C764" i="3"/>
  <c r="A766" i="3" l="1"/>
  <c r="G765" i="3"/>
  <c r="F765" i="3"/>
  <c r="E765" i="3"/>
  <c r="D765" i="3"/>
  <c r="I765" i="3" s="1"/>
  <c r="J765" i="3" s="1"/>
  <c r="K765" i="3" s="1"/>
  <c r="C765" i="3"/>
  <c r="B602" i="3"/>
  <c r="B603" i="3" l="1"/>
  <c r="A767" i="3"/>
  <c r="G766" i="3"/>
  <c r="F766" i="3"/>
  <c r="E766" i="3"/>
  <c r="D766" i="3"/>
  <c r="I766" i="3" s="1"/>
  <c r="J766" i="3" s="1"/>
  <c r="K766" i="3" s="1"/>
  <c r="C766" i="3"/>
  <c r="A768" i="3" l="1"/>
  <c r="D767" i="3"/>
  <c r="I767" i="3" s="1"/>
  <c r="J767" i="3" s="1"/>
  <c r="K767" i="3" s="1"/>
  <c r="G767" i="3"/>
  <c r="F767" i="3"/>
  <c r="E767" i="3"/>
  <c r="C767" i="3"/>
  <c r="B604" i="3"/>
  <c r="B605" i="3" l="1"/>
  <c r="A769" i="3"/>
  <c r="F768" i="3"/>
  <c r="E768" i="3"/>
  <c r="D768" i="3"/>
  <c r="I768" i="3" s="1"/>
  <c r="J768" i="3" s="1"/>
  <c r="K768" i="3" s="1"/>
  <c r="G768" i="3"/>
  <c r="C768" i="3"/>
  <c r="A770" i="3" l="1"/>
  <c r="G769" i="3"/>
  <c r="F769" i="3"/>
  <c r="E769" i="3"/>
  <c r="D769" i="3"/>
  <c r="I769" i="3" s="1"/>
  <c r="J769" i="3" s="1"/>
  <c r="K769" i="3" s="1"/>
  <c r="C769" i="3"/>
  <c r="B606" i="3"/>
  <c r="B607" i="3" l="1"/>
  <c r="A771" i="3"/>
  <c r="G770" i="3"/>
  <c r="F770" i="3"/>
  <c r="E770" i="3"/>
  <c r="D770" i="3"/>
  <c r="I770" i="3" s="1"/>
  <c r="J770" i="3" s="1"/>
  <c r="K770" i="3" s="1"/>
  <c r="C770" i="3"/>
  <c r="A772" i="3" l="1"/>
  <c r="D771" i="3"/>
  <c r="I771" i="3" s="1"/>
  <c r="J771" i="3" s="1"/>
  <c r="K771" i="3" s="1"/>
  <c r="G771" i="3"/>
  <c r="F771" i="3"/>
  <c r="E771" i="3"/>
  <c r="C771" i="3"/>
  <c r="B608" i="3"/>
  <c r="B609" i="3" l="1"/>
  <c r="A773" i="3"/>
  <c r="F772" i="3"/>
  <c r="E772" i="3"/>
  <c r="D772" i="3"/>
  <c r="I772" i="3" s="1"/>
  <c r="J772" i="3" s="1"/>
  <c r="K772" i="3" s="1"/>
  <c r="G772" i="3"/>
  <c r="C772" i="3"/>
  <c r="A774" i="3" l="1"/>
  <c r="G773" i="3"/>
  <c r="F773" i="3"/>
  <c r="E773" i="3"/>
  <c r="D773" i="3"/>
  <c r="I773" i="3" s="1"/>
  <c r="J773" i="3" s="1"/>
  <c r="K773" i="3" s="1"/>
  <c r="C773" i="3"/>
  <c r="B610" i="3"/>
  <c r="B611" i="3" l="1"/>
  <c r="A775" i="3"/>
  <c r="G774" i="3"/>
  <c r="F774" i="3"/>
  <c r="E774" i="3"/>
  <c r="D774" i="3"/>
  <c r="I774" i="3" s="1"/>
  <c r="J774" i="3" s="1"/>
  <c r="K774" i="3" s="1"/>
  <c r="C774" i="3"/>
  <c r="A776" i="3" l="1"/>
  <c r="D775" i="3"/>
  <c r="I775" i="3" s="1"/>
  <c r="J775" i="3" s="1"/>
  <c r="K775" i="3" s="1"/>
  <c r="G775" i="3"/>
  <c r="F775" i="3"/>
  <c r="E775" i="3"/>
  <c r="C775" i="3"/>
  <c r="B612" i="3"/>
  <c r="B613" i="3" l="1"/>
  <c r="A777" i="3"/>
  <c r="F776" i="3"/>
  <c r="E776" i="3"/>
  <c r="D776" i="3"/>
  <c r="I776" i="3" s="1"/>
  <c r="J776" i="3" s="1"/>
  <c r="K776" i="3" s="1"/>
  <c r="G776" i="3"/>
  <c r="C776" i="3"/>
  <c r="A778" i="3" l="1"/>
  <c r="G777" i="3"/>
  <c r="F777" i="3"/>
  <c r="E777" i="3"/>
  <c r="D777" i="3"/>
  <c r="I777" i="3" s="1"/>
  <c r="J777" i="3" s="1"/>
  <c r="K777" i="3" s="1"/>
  <c r="C777" i="3"/>
  <c r="B614" i="3"/>
  <c r="B615" i="3" l="1"/>
  <c r="A779" i="3"/>
  <c r="G778" i="3"/>
  <c r="F778" i="3"/>
  <c r="E778" i="3"/>
  <c r="D778" i="3"/>
  <c r="I778" i="3" s="1"/>
  <c r="J778" i="3" s="1"/>
  <c r="K778" i="3" s="1"/>
  <c r="C778" i="3"/>
  <c r="A780" i="3" l="1"/>
  <c r="D779" i="3"/>
  <c r="I779" i="3" s="1"/>
  <c r="J779" i="3" s="1"/>
  <c r="K779" i="3" s="1"/>
  <c r="G779" i="3"/>
  <c r="F779" i="3"/>
  <c r="E779" i="3"/>
  <c r="C779" i="3"/>
  <c r="B616" i="3"/>
  <c r="B617" i="3" l="1"/>
  <c r="A781" i="3"/>
  <c r="F780" i="3"/>
  <c r="E780" i="3"/>
  <c r="D780" i="3"/>
  <c r="I780" i="3" s="1"/>
  <c r="J780" i="3" s="1"/>
  <c r="K780" i="3" s="1"/>
  <c r="G780" i="3"/>
  <c r="C780" i="3"/>
  <c r="A782" i="3" l="1"/>
  <c r="G781" i="3"/>
  <c r="F781" i="3"/>
  <c r="E781" i="3"/>
  <c r="D781" i="3"/>
  <c r="I781" i="3" s="1"/>
  <c r="J781" i="3" s="1"/>
  <c r="K781" i="3" s="1"/>
  <c r="C781" i="3"/>
  <c r="B618" i="3"/>
  <c r="B619" i="3" l="1"/>
  <c r="A783" i="3"/>
  <c r="G782" i="3"/>
  <c r="F782" i="3"/>
  <c r="E782" i="3"/>
  <c r="D782" i="3"/>
  <c r="I782" i="3" s="1"/>
  <c r="J782" i="3" s="1"/>
  <c r="K782" i="3" s="1"/>
  <c r="C782" i="3"/>
  <c r="A784" i="3" l="1"/>
  <c r="D783" i="3"/>
  <c r="I783" i="3" s="1"/>
  <c r="J783" i="3" s="1"/>
  <c r="K783" i="3" s="1"/>
  <c r="G783" i="3"/>
  <c r="F783" i="3"/>
  <c r="E783" i="3"/>
  <c r="C783" i="3"/>
  <c r="B620" i="3"/>
  <c r="B621" i="3" l="1"/>
  <c r="A785" i="3"/>
  <c r="F784" i="3"/>
  <c r="E784" i="3"/>
  <c r="D784" i="3"/>
  <c r="I784" i="3" s="1"/>
  <c r="J784" i="3" s="1"/>
  <c r="K784" i="3" s="1"/>
  <c r="G784" i="3"/>
  <c r="C784" i="3"/>
  <c r="A786" i="3" l="1"/>
  <c r="G785" i="3"/>
  <c r="F785" i="3"/>
  <c r="E785" i="3"/>
  <c r="D785" i="3"/>
  <c r="I785" i="3" s="1"/>
  <c r="J785" i="3" s="1"/>
  <c r="K785" i="3" s="1"/>
  <c r="C785" i="3"/>
  <c r="B622" i="3"/>
  <c r="B623" i="3" l="1"/>
  <c r="A787" i="3"/>
  <c r="G786" i="3"/>
  <c r="F786" i="3"/>
  <c r="E786" i="3"/>
  <c r="D786" i="3"/>
  <c r="I786" i="3" s="1"/>
  <c r="J786" i="3" s="1"/>
  <c r="K786" i="3" s="1"/>
  <c r="C786" i="3"/>
  <c r="A788" i="3" l="1"/>
  <c r="D787" i="3"/>
  <c r="I787" i="3" s="1"/>
  <c r="J787" i="3" s="1"/>
  <c r="K787" i="3" s="1"/>
  <c r="G787" i="3"/>
  <c r="F787" i="3"/>
  <c r="E787" i="3"/>
  <c r="C787" i="3"/>
  <c r="B624" i="3"/>
  <c r="B625" i="3" l="1"/>
  <c r="A789" i="3"/>
  <c r="F788" i="3"/>
  <c r="E788" i="3"/>
  <c r="D788" i="3"/>
  <c r="I788" i="3" s="1"/>
  <c r="J788" i="3" s="1"/>
  <c r="K788" i="3" s="1"/>
  <c r="G788" i="3"/>
  <c r="C788" i="3"/>
  <c r="A790" i="3" l="1"/>
  <c r="G789" i="3"/>
  <c r="F789" i="3"/>
  <c r="E789" i="3"/>
  <c r="D789" i="3"/>
  <c r="I789" i="3" s="1"/>
  <c r="J789" i="3" s="1"/>
  <c r="K789" i="3" s="1"/>
  <c r="C789" i="3"/>
  <c r="B626" i="3"/>
  <c r="B627" i="3" l="1"/>
  <c r="A791" i="3"/>
  <c r="G790" i="3"/>
  <c r="F790" i="3"/>
  <c r="E790" i="3"/>
  <c r="D790" i="3"/>
  <c r="I790" i="3" s="1"/>
  <c r="J790" i="3" s="1"/>
  <c r="K790" i="3" s="1"/>
  <c r="C790" i="3"/>
  <c r="A792" i="3" l="1"/>
  <c r="D791" i="3"/>
  <c r="I791" i="3" s="1"/>
  <c r="J791" i="3" s="1"/>
  <c r="K791" i="3" s="1"/>
  <c r="G791" i="3"/>
  <c r="F791" i="3"/>
  <c r="E791" i="3"/>
  <c r="C791" i="3"/>
  <c r="B628" i="3"/>
  <c r="B629" i="3" l="1"/>
  <c r="A793" i="3"/>
  <c r="F792" i="3"/>
  <c r="E792" i="3"/>
  <c r="D792" i="3"/>
  <c r="I792" i="3" s="1"/>
  <c r="J792" i="3" s="1"/>
  <c r="K792" i="3" s="1"/>
  <c r="G792" i="3"/>
  <c r="C792" i="3"/>
  <c r="A794" i="3" l="1"/>
  <c r="G793" i="3"/>
  <c r="F793" i="3"/>
  <c r="E793" i="3"/>
  <c r="D793" i="3"/>
  <c r="I793" i="3" s="1"/>
  <c r="J793" i="3" s="1"/>
  <c r="K793" i="3" s="1"/>
  <c r="C793" i="3"/>
  <c r="B630" i="3"/>
  <c r="B631" i="3" l="1"/>
  <c r="A795" i="3"/>
  <c r="G794" i="3"/>
  <c r="F794" i="3"/>
  <c r="E794" i="3"/>
  <c r="D794" i="3"/>
  <c r="I794" i="3" s="1"/>
  <c r="J794" i="3" s="1"/>
  <c r="K794" i="3" s="1"/>
  <c r="C794" i="3"/>
  <c r="A796" i="3" l="1"/>
  <c r="D795" i="3"/>
  <c r="I795" i="3" s="1"/>
  <c r="J795" i="3" s="1"/>
  <c r="K795" i="3" s="1"/>
  <c r="G795" i="3"/>
  <c r="F795" i="3"/>
  <c r="E795" i="3"/>
  <c r="C795" i="3"/>
  <c r="B632" i="3"/>
  <c r="B633" i="3" l="1"/>
  <c r="A797" i="3"/>
  <c r="F796" i="3"/>
  <c r="E796" i="3"/>
  <c r="D796" i="3"/>
  <c r="I796" i="3" s="1"/>
  <c r="J796" i="3" s="1"/>
  <c r="K796" i="3" s="1"/>
  <c r="G796" i="3"/>
  <c r="C796" i="3"/>
  <c r="A798" i="3" l="1"/>
  <c r="G797" i="3"/>
  <c r="F797" i="3"/>
  <c r="E797" i="3"/>
  <c r="D797" i="3"/>
  <c r="I797" i="3" s="1"/>
  <c r="J797" i="3" s="1"/>
  <c r="K797" i="3" s="1"/>
  <c r="C797" i="3"/>
  <c r="B634" i="3"/>
  <c r="B635" i="3" l="1"/>
  <c r="A799" i="3"/>
  <c r="G798" i="3"/>
  <c r="F798" i="3"/>
  <c r="E798" i="3"/>
  <c r="D798" i="3"/>
  <c r="I798" i="3" s="1"/>
  <c r="J798" i="3" s="1"/>
  <c r="K798" i="3" s="1"/>
  <c r="C798" i="3"/>
  <c r="A800" i="3" l="1"/>
  <c r="D799" i="3"/>
  <c r="I799" i="3" s="1"/>
  <c r="J799" i="3" s="1"/>
  <c r="K799" i="3" s="1"/>
  <c r="G799" i="3"/>
  <c r="F799" i="3"/>
  <c r="E799" i="3"/>
  <c r="C799" i="3"/>
  <c r="B636" i="3"/>
  <c r="B637" i="3" l="1"/>
  <c r="A801" i="3"/>
  <c r="F800" i="3"/>
  <c r="E800" i="3"/>
  <c r="D800" i="3"/>
  <c r="I800" i="3" s="1"/>
  <c r="J800" i="3" s="1"/>
  <c r="K800" i="3" s="1"/>
  <c r="G800" i="3"/>
  <c r="C800" i="3"/>
  <c r="A802" i="3" l="1"/>
  <c r="G801" i="3"/>
  <c r="F801" i="3"/>
  <c r="E801" i="3"/>
  <c r="D801" i="3"/>
  <c r="I801" i="3" s="1"/>
  <c r="J801" i="3" s="1"/>
  <c r="K801" i="3" s="1"/>
  <c r="C801" i="3"/>
  <c r="B638" i="3"/>
  <c r="B639" i="3" l="1"/>
  <c r="A803" i="3"/>
  <c r="G802" i="3"/>
  <c r="F802" i="3"/>
  <c r="E802" i="3"/>
  <c r="D802" i="3"/>
  <c r="I802" i="3" s="1"/>
  <c r="J802" i="3" s="1"/>
  <c r="K802" i="3" s="1"/>
  <c r="C802" i="3"/>
  <c r="A804" i="3" l="1"/>
  <c r="D803" i="3"/>
  <c r="I803" i="3" s="1"/>
  <c r="J803" i="3" s="1"/>
  <c r="K803" i="3" s="1"/>
  <c r="G803" i="3"/>
  <c r="F803" i="3"/>
  <c r="E803" i="3"/>
  <c r="C803" i="3"/>
  <c r="B640" i="3"/>
  <c r="B641" i="3" l="1"/>
  <c r="A805" i="3"/>
  <c r="F804" i="3"/>
  <c r="E804" i="3"/>
  <c r="D804" i="3"/>
  <c r="I804" i="3" s="1"/>
  <c r="J804" i="3" s="1"/>
  <c r="K804" i="3" s="1"/>
  <c r="G804" i="3"/>
  <c r="C804" i="3"/>
  <c r="A806" i="3" l="1"/>
  <c r="G805" i="3"/>
  <c r="F805" i="3"/>
  <c r="E805" i="3"/>
  <c r="D805" i="3"/>
  <c r="I805" i="3" s="1"/>
  <c r="J805" i="3" s="1"/>
  <c r="K805" i="3" s="1"/>
  <c r="C805" i="3"/>
  <c r="B642" i="3"/>
  <c r="B643" i="3" l="1"/>
  <c r="A807" i="3"/>
  <c r="G806" i="3"/>
  <c r="F806" i="3"/>
  <c r="E806" i="3"/>
  <c r="D806" i="3"/>
  <c r="I806" i="3" s="1"/>
  <c r="J806" i="3" s="1"/>
  <c r="K806" i="3" s="1"/>
  <c r="C806" i="3"/>
  <c r="A808" i="3" l="1"/>
  <c r="D807" i="3"/>
  <c r="I807" i="3" s="1"/>
  <c r="J807" i="3" s="1"/>
  <c r="K807" i="3" s="1"/>
  <c r="G807" i="3"/>
  <c r="F807" i="3"/>
  <c r="E807" i="3"/>
  <c r="C807" i="3"/>
  <c r="B644" i="3"/>
  <c r="B645" i="3" l="1"/>
  <c r="A809" i="3"/>
  <c r="F808" i="3"/>
  <c r="E808" i="3"/>
  <c r="D808" i="3"/>
  <c r="I808" i="3" s="1"/>
  <c r="J808" i="3" s="1"/>
  <c r="K808" i="3" s="1"/>
  <c r="G808" i="3"/>
  <c r="C808" i="3"/>
  <c r="A810" i="3" l="1"/>
  <c r="G809" i="3"/>
  <c r="F809" i="3"/>
  <c r="E809" i="3"/>
  <c r="D809" i="3"/>
  <c r="I809" i="3" s="1"/>
  <c r="J809" i="3" s="1"/>
  <c r="K809" i="3" s="1"/>
  <c r="C809" i="3"/>
  <c r="B646" i="3"/>
  <c r="B647" i="3" l="1"/>
  <c r="A811" i="3"/>
  <c r="G810" i="3"/>
  <c r="F810" i="3"/>
  <c r="E810" i="3"/>
  <c r="D810" i="3"/>
  <c r="I810" i="3" s="1"/>
  <c r="J810" i="3" s="1"/>
  <c r="K810" i="3" s="1"/>
  <c r="C810" i="3"/>
  <c r="A812" i="3" l="1"/>
  <c r="D811" i="3"/>
  <c r="I811" i="3" s="1"/>
  <c r="J811" i="3" s="1"/>
  <c r="K811" i="3" s="1"/>
  <c r="G811" i="3"/>
  <c r="F811" i="3"/>
  <c r="E811" i="3"/>
  <c r="C811" i="3"/>
  <c r="B648" i="3"/>
  <c r="B649" i="3" l="1"/>
  <c r="A813" i="3"/>
  <c r="F812" i="3"/>
  <c r="E812" i="3"/>
  <c r="D812" i="3"/>
  <c r="I812" i="3" s="1"/>
  <c r="J812" i="3" s="1"/>
  <c r="K812" i="3" s="1"/>
  <c r="G812" i="3"/>
  <c r="C812" i="3"/>
  <c r="A814" i="3" l="1"/>
  <c r="G813" i="3"/>
  <c r="F813" i="3"/>
  <c r="E813" i="3"/>
  <c r="D813" i="3"/>
  <c r="I813" i="3" s="1"/>
  <c r="J813" i="3" s="1"/>
  <c r="K813" i="3" s="1"/>
  <c r="C813" i="3"/>
  <c r="B650" i="3"/>
  <c r="B651" i="3" l="1"/>
  <c r="A815" i="3"/>
  <c r="G814" i="3"/>
  <c r="F814" i="3"/>
  <c r="E814" i="3"/>
  <c r="D814" i="3"/>
  <c r="I814" i="3" s="1"/>
  <c r="J814" i="3" s="1"/>
  <c r="K814" i="3" s="1"/>
  <c r="C814" i="3"/>
  <c r="A816" i="3" l="1"/>
  <c r="D815" i="3"/>
  <c r="I815" i="3" s="1"/>
  <c r="J815" i="3" s="1"/>
  <c r="K815" i="3" s="1"/>
  <c r="G815" i="3"/>
  <c r="F815" i="3"/>
  <c r="E815" i="3"/>
  <c r="C815" i="3"/>
  <c r="B652" i="3"/>
  <c r="B653" i="3" l="1"/>
  <c r="A817" i="3"/>
  <c r="F816" i="3"/>
  <c r="E816" i="3"/>
  <c r="D816" i="3"/>
  <c r="I816" i="3" s="1"/>
  <c r="J816" i="3" s="1"/>
  <c r="K816" i="3" s="1"/>
  <c r="G816" i="3"/>
  <c r="C816" i="3"/>
  <c r="A818" i="3" l="1"/>
  <c r="G817" i="3"/>
  <c r="F817" i="3"/>
  <c r="E817" i="3"/>
  <c r="D817" i="3"/>
  <c r="I817" i="3" s="1"/>
  <c r="J817" i="3" s="1"/>
  <c r="K817" i="3" s="1"/>
  <c r="C817" i="3"/>
  <c r="B654" i="3"/>
  <c r="B655" i="3" l="1"/>
  <c r="A819" i="3"/>
  <c r="G818" i="3"/>
  <c r="F818" i="3"/>
  <c r="E818" i="3"/>
  <c r="D818" i="3"/>
  <c r="I818" i="3" s="1"/>
  <c r="J818" i="3" s="1"/>
  <c r="K818" i="3" s="1"/>
  <c r="C818" i="3"/>
  <c r="A820" i="3" l="1"/>
  <c r="D819" i="3"/>
  <c r="I819" i="3" s="1"/>
  <c r="J819" i="3" s="1"/>
  <c r="K819" i="3" s="1"/>
  <c r="G819" i="3"/>
  <c r="F819" i="3"/>
  <c r="E819" i="3"/>
  <c r="C819" i="3"/>
  <c r="B656" i="3"/>
  <c r="B657" i="3" l="1"/>
  <c r="A821" i="3"/>
  <c r="F820" i="3"/>
  <c r="E820" i="3"/>
  <c r="D820" i="3"/>
  <c r="I820" i="3" s="1"/>
  <c r="J820" i="3" s="1"/>
  <c r="K820" i="3" s="1"/>
  <c r="G820" i="3"/>
  <c r="C820" i="3"/>
  <c r="A822" i="3" l="1"/>
  <c r="G821" i="3"/>
  <c r="F821" i="3"/>
  <c r="E821" i="3"/>
  <c r="D821" i="3"/>
  <c r="I821" i="3" s="1"/>
  <c r="J821" i="3" s="1"/>
  <c r="K821" i="3" s="1"/>
  <c r="C821" i="3"/>
  <c r="B658" i="3"/>
  <c r="B659" i="3" l="1"/>
  <c r="A823" i="3"/>
  <c r="G822" i="3"/>
  <c r="F822" i="3"/>
  <c r="E822" i="3"/>
  <c r="D822" i="3"/>
  <c r="I822" i="3" s="1"/>
  <c r="J822" i="3" s="1"/>
  <c r="K822" i="3" s="1"/>
  <c r="C822" i="3"/>
  <c r="A824" i="3" l="1"/>
  <c r="D823" i="3"/>
  <c r="I823" i="3" s="1"/>
  <c r="J823" i="3" s="1"/>
  <c r="K823" i="3" s="1"/>
  <c r="G823" i="3"/>
  <c r="F823" i="3"/>
  <c r="E823" i="3"/>
  <c r="C823" i="3"/>
  <c r="B660" i="3"/>
  <c r="B661" i="3" l="1"/>
  <c r="A825" i="3"/>
  <c r="F824" i="3"/>
  <c r="E824" i="3"/>
  <c r="D824" i="3"/>
  <c r="I824" i="3" s="1"/>
  <c r="J824" i="3" s="1"/>
  <c r="K824" i="3" s="1"/>
  <c r="G824" i="3"/>
  <c r="C824" i="3"/>
  <c r="A826" i="3" l="1"/>
  <c r="G825" i="3"/>
  <c r="F825" i="3"/>
  <c r="E825" i="3"/>
  <c r="D825" i="3"/>
  <c r="I825" i="3" s="1"/>
  <c r="J825" i="3" s="1"/>
  <c r="K825" i="3" s="1"/>
  <c r="C825" i="3"/>
  <c r="B662" i="3"/>
  <c r="B663" i="3" l="1"/>
  <c r="A827" i="3"/>
  <c r="G826" i="3"/>
  <c r="F826" i="3"/>
  <c r="E826" i="3"/>
  <c r="D826" i="3"/>
  <c r="I826" i="3" s="1"/>
  <c r="J826" i="3" s="1"/>
  <c r="K826" i="3" s="1"/>
  <c r="C826" i="3"/>
  <c r="A828" i="3" l="1"/>
  <c r="D827" i="3"/>
  <c r="I827" i="3" s="1"/>
  <c r="J827" i="3" s="1"/>
  <c r="K827" i="3" s="1"/>
  <c r="G827" i="3"/>
  <c r="F827" i="3"/>
  <c r="E827" i="3"/>
  <c r="C827" i="3"/>
  <c r="B664" i="3"/>
  <c r="B665" i="3" l="1"/>
  <c r="A829" i="3"/>
  <c r="F828" i="3"/>
  <c r="E828" i="3"/>
  <c r="D828" i="3"/>
  <c r="I828" i="3" s="1"/>
  <c r="J828" i="3" s="1"/>
  <c r="K828" i="3" s="1"/>
  <c r="G828" i="3"/>
  <c r="C828" i="3"/>
  <c r="A830" i="3" l="1"/>
  <c r="G829" i="3"/>
  <c r="F829" i="3"/>
  <c r="E829" i="3"/>
  <c r="D829" i="3"/>
  <c r="I829" i="3" s="1"/>
  <c r="J829" i="3" s="1"/>
  <c r="K829" i="3" s="1"/>
  <c r="C829" i="3"/>
  <c r="B666" i="3"/>
  <c r="B667" i="3" l="1"/>
  <c r="A831" i="3"/>
  <c r="G830" i="3"/>
  <c r="F830" i="3"/>
  <c r="E830" i="3"/>
  <c r="D830" i="3"/>
  <c r="I830" i="3" s="1"/>
  <c r="J830" i="3" s="1"/>
  <c r="K830" i="3" s="1"/>
  <c r="C830" i="3"/>
  <c r="A832" i="3" l="1"/>
  <c r="D831" i="3"/>
  <c r="I831" i="3" s="1"/>
  <c r="J831" i="3" s="1"/>
  <c r="K831" i="3" s="1"/>
  <c r="G831" i="3"/>
  <c r="F831" i="3"/>
  <c r="E831" i="3"/>
  <c r="C831" i="3"/>
  <c r="B668" i="3"/>
  <c r="B669" i="3" l="1"/>
  <c r="A833" i="3"/>
  <c r="F832" i="3"/>
  <c r="E832" i="3"/>
  <c r="D832" i="3"/>
  <c r="I832" i="3" s="1"/>
  <c r="J832" i="3" s="1"/>
  <c r="K832" i="3" s="1"/>
  <c r="G832" i="3"/>
  <c r="C832" i="3"/>
  <c r="A834" i="3" l="1"/>
  <c r="G833" i="3"/>
  <c r="F833" i="3"/>
  <c r="E833" i="3"/>
  <c r="D833" i="3"/>
  <c r="I833" i="3" s="1"/>
  <c r="J833" i="3" s="1"/>
  <c r="K833" i="3" s="1"/>
  <c r="C833" i="3"/>
  <c r="B670" i="3"/>
  <c r="B671" i="3" l="1"/>
  <c r="A835" i="3"/>
  <c r="G834" i="3"/>
  <c r="F834" i="3"/>
  <c r="E834" i="3"/>
  <c r="D834" i="3"/>
  <c r="I834" i="3" s="1"/>
  <c r="J834" i="3" s="1"/>
  <c r="K834" i="3" s="1"/>
  <c r="C834" i="3"/>
  <c r="A836" i="3" l="1"/>
  <c r="D835" i="3"/>
  <c r="I835" i="3" s="1"/>
  <c r="J835" i="3" s="1"/>
  <c r="G835" i="3"/>
  <c r="F835" i="3"/>
  <c r="E835" i="3"/>
  <c r="C835" i="3"/>
  <c r="B672" i="3"/>
  <c r="K835" i="3" l="1"/>
  <c r="B673" i="3"/>
  <c r="A837" i="3"/>
  <c r="F836" i="3"/>
  <c r="E836" i="3"/>
  <c r="D836" i="3"/>
  <c r="I836" i="3" s="1"/>
  <c r="J836" i="3" s="1"/>
  <c r="K836" i="3" s="1"/>
  <c r="G836" i="3"/>
  <c r="C836" i="3"/>
  <c r="A838" i="3" l="1"/>
  <c r="G837" i="3"/>
  <c r="F837" i="3"/>
  <c r="E837" i="3"/>
  <c r="D837" i="3"/>
  <c r="I837" i="3" s="1"/>
  <c r="J837" i="3" s="1"/>
  <c r="K837" i="3" s="1"/>
  <c r="C837" i="3"/>
  <c r="B674" i="3"/>
  <c r="B675" i="3" l="1"/>
  <c r="A839" i="3"/>
  <c r="G838" i="3"/>
  <c r="F838" i="3"/>
  <c r="E838" i="3"/>
  <c r="D838" i="3"/>
  <c r="I838" i="3" s="1"/>
  <c r="J838" i="3" s="1"/>
  <c r="K838" i="3" s="1"/>
  <c r="C838" i="3"/>
  <c r="A840" i="3" l="1"/>
  <c r="D839" i="3"/>
  <c r="I839" i="3" s="1"/>
  <c r="J839" i="3" s="1"/>
  <c r="G839" i="3"/>
  <c r="F839" i="3"/>
  <c r="E839" i="3"/>
  <c r="C839" i="3"/>
  <c r="B676" i="3"/>
  <c r="K839" i="3" l="1"/>
  <c r="B677" i="3"/>
  <c r="A841" i="3"/>
  <c r="F840" i="3"/>
  <c r="E840" i="3"/>
  <c r="D840" i="3"/>
  <c r="I840" i="3" s="1"/>
  <c r="J840" i="3" s="1"/>
  <c r="K840" i="3" s="1"/>
  <c r="G840" i="3"/>
  <c r="C840" i="3"/>
  <c r="A842" i="3" l="1"/>
  <c r="G841" i="3"/>
  <c r="F841" i="3"/>
  <c r="E841" i="3"/>
  <c r="D841" i="3"/>
  <c r="I841" i="3" s="1"/>
  <c r="J841" i="3" s="1"/>
  <c r="K841" i="3" s="1"/>
  <c r="C841" i="3"/>
  <c r="B678" i="3"/>
  <c r="B679" i="3" l="1"/>
  <c r="A843" i="3"/>
  <c r="G842" i="3"/>
  <c r="F842" i="3"/>
  <c r="E842" i="3"/>
  <c r="D842" i="3"/>
  <c r="I842" i="3" s="1"/>
  <c r="J842" i="3" s="1"/>
  <c r="K842" i="3" s="1"/>
  <c r="C842" i="3"/>
  <c r="A844" i="3" l="1"/>
  <c r="D843" i="3"/>
  <c r="I843" i="3" s="1"/>
  <c r="J843" i="3" s="1"/>
  <c r="K843" i="3" s="1"/>
  <c r="G843" i="3"/>
  <c r="F843" i="3"/>
  <c r="E843" i="3"/>
  <c r="C843" i="3"/>
  <c r="B680" i="3"/>
  <c r="B681" i="3" l="1"/>
  <c r="A845" i="3"/>
  <c r="F844" i="3"/>
  <c r="E844" i="3"/>
  <c r="D844" i="3"/>
  <c r="I844" i="3" s="1"/>
  <c r="J844" i="3" s="1"/>
  <c r="K844" i="3" s="1"/>
  <c r="G844" i="3"/>
  <c r="C844" i="3"/>
  <c r="A846" i="3" l="1"/>
  <c r="G845" i="3"/>
  <c r="F845" i="3"/>
  <c r="E845" i="3"/>
  <c r="D845" i="3"/>
  <c r="I845" i="3" s="1"/>
  <c r="J845" i="3" s="1"/>
  <c r="K845" i="3" s="1"/>
  <c r="C845" i="3"/>
  <c r="B682" i="3"/>
  <c r="B683" i="3" l="1"/>
  <c r="A847" i="3"/>
  <c r="G846" i="3"/>
  <c r="F846" i="3"/>
  <c r="E846" i="3"/>
  <c r="D846" i="3"/>
  <c r="I846" i="3" s="1"/>
  <c r="J846" i="3" s="1"/>
  <c r="K846" i="3" s="1"/>
  <c r="C846" i="3"/>
  <c r="A848" i="3" l="1"/>
  <c r="D847" i="3"/>
  <c r="I847" i="3" s="1"/>
  <c r="J847" i="3" s="1"/>
  <c r="K847" i="3" s="1"/>
  <c r="G847" i="3"/>
  <c r="F847" i="3"/>
  <c r="E847" i="3"/>
  <c r="C847" i="3"/>
  <c r="B684" i="3"/>
  <c r="B685" i="3" l="1"/>
  <c r="A849" i="3"/>
  <c r="F848" i="3"/>
  <c r="E848" i="3"/>
  <c r="D848" i="3"/>
  <c r="I848" i="3" s="1"/>
  <c r="J848" i="3" s="1"/>
  <c r="K848" i="3" s="1"/>
  <c r="G848" i="3"/>
  <c r="C848" i="3"/>
  <c r="A850" i="3" l="1"/>
  <c r="G849" i="3"/>
  <c r="F849" i="3"/>
  <c r="E849" i="3"/>
  <c r="D849" i="3"/>
  <c r="I849" i="3" s="1"/>
  <c r="J849" i="3" s="1"/>
  <c r="K849" i="3" s="1"/>
  <c r="C849" i="3"/>
  <c r="B686" i="3"/>
  <c r="B687" i="3" l="1"/>
  <c r="A851" i="3"/>
  <c r="G850" i="3"/>
  <c r="F850" i="3"/>
  <c r="E850" i="3"/>
  <c r="D850" i="3"/>
  <c r="I850" i="3" s="1"/>
  <c r="J850" i="3" s="1"/>
  <c r="K850" i="3" s="1"/>
  <c r="C850" i="3"/>
  <c r="A852" i="3" l="1"/>
  <c r="D851" i="3"/>
  <c r="I851" i="3" s="1"/>
  <c r="J851" i="3" s="1"/>
  <c r="K851" i="3" s="1"/>
  <c r="G851" i="3"/>
  <c r="F851" i="3"/>
  <c r="E851" i="3"/>
  <c r="C851" i="3"/>
  <c r="B688" i="3"/>
  <c r="B689" i="3" l="1"/>
  <c r="A853" i="3"/>
  <c r="F852" i="3"/>
  <c r="E852" i="3"/>
  <c r="D852" i="3"/>
  <c r="I852" i="3" s="1"/>
  <c r="J852" i="3" s="1"/>
  <c r="K852" i="3" s="1"/>
  <c r="G852" i="3"/>
  <c r="C852" i="3"/>
  <c r="A854" i="3" l="1"/>
  <c r="G853" i="3"/>
  <c r="F853" i="3"/>
  <c r="E853" i="3"/>
  <c r="D853" i="3"/>
  <c r="I853" i="3" s="1"/>
  <c r="J853" i="3" s="1"/>
  <c r="K853" i="3" s="1"/>
  <c r="C853" i="3"/>
  <c r="B690" i="3"/>
  <c r="B691" i="3" l="1"/>
  <c r="A855" i="3"/>
  <c r="G854" i="3"/>
  <c r="F854" i="3"/>
  <c r="E854" i="3"/>
  <c r="D854" i="3"/>
  <c r="I854" i="3" s="1"/>
  <c r="J854" i="3" s="1"/>
  <c r="K854" i="3" s="1"/>
  <c r="C854" i="3"/>
  <c r="A856" i="3" l="1"/>
  <c r="D855" i="3"/>
  <c r="I855" i="3" s="1"/>
  <c r="J855" i="3" s="1"/>
  <c r="K855" i="3" s="1"/>
  <c r="G855" i="3"/>
  <c r="F855" i="3"/>
  <c r="E855" i="3"/>
  <c r="C855" i="3"/>
  <c r="B692" i="3"/>
  <c r="B693" i="3" l="1"/>
  <c r="A857" i="3"/>
  <c r="F856" i="3"/>
  <c r="E856" i="3"/>
  <c r="D856" i="3"/>
  <c r="I856" i="3" s="1"/>
  <c r="J856" i="3" s="1"/>
  <c r="K856" i="3" s="1"/>
  <c r="G856" i="3"/>
  <c r="C856" i="3"/>
  <c r="A858" i="3" l="1"/>
  <c r="G857" i="3"/>
  <c r="F857" i="3"/>
  <c r="E857" i="3"/>
  <c r="D857" i="3"/>
  <c r="I857" i="3" s="1"/>
  <c r="J857" i="3" s="1"/>
  <c r="K857" i="3" s="1"/>
  <c r="C857" i="3"/>
  <c r="B694" i="3"/>
  <c r="B695" i="3" l="1"/>
  <c r="A859" i="3"/>
  <c r="G858" i="3"/>
  <c r="F858" i="3"/>
  <c r="E858" i="3"/>
  <c r="D858" i="3"/>
  <c r="I858" i="3" s="1"/>
  <c r="J858" i="3" s="1"/>
  <c r="K858" i="3" s="1"/>
  <c r="C858" i="3"/>
  <c r="A860" i="3" l="1"/>
  <c r="D859" i="3"/>
  <c r="I859" i="3" s="1"/>
  <c r="J859" i="3" s="1"/>
  <c r="K859" i="3" s="1"/>
  <c r="G859" i="3"/>
  <c r="F859" i="3"/>
  <c r="E859" i="3"/>
  <c r="C859" i="3"/>
  <c r="B696" i="3"/>
  <c r="B697" i="3" l="1"/>
  <c r="A861" i="3"/>
  <c r="F860" i="3"/>
  <c r="E860" i="3"/>
  <c r="D860" i="3"/>
  <c r="I860" i="3" s="1"/>
  <c r="J860" i="3" s="1"/>
  <c r="K860" i="3" s="1"/>
  <c r="G860" i="3"/>
  <c r="C860" i="3"/>
  <c r="A862" i="3" l="1"/>
  <c r="G861" i="3"/>
  <c r="F861" i="3"/>
  <c r="E861" i="3"/>
  <c r="D861" i="3"/>
  <c r="I861" i="3" s="1"/>
  <c r="J861" i="3" s="1"/>
  <c r="K861" i="3" s="1"/>
  <c r="C861" i="3"/>
  <c r="B698" i="3"/>
  <c r="B699" i="3" l="1"/>
  <c r="A863" i="3"/>
  <c r="G862" i="3"/>
  <c r="F862" i="3"/>
  <c r="E862" i="3"/>
  <c r="D862" i="3"/>
  <c r="I862" i="3" s="1"/>
  <c r="J862" i="3" s="1"/>
  <c r="K862" i="3" s="1"/>
  <c r="C862" i="3"/>
  <c r="A864" i="3" l="1"/>
  <c r="D863" i="3"/>
  <c r="I863" i="3" s="1"/>
  <c r="J863" i="3" s="1"/>
  <c r="K863" i="3" s="1"/>
  <c r="G863" i="3"/>
  <c r="F863" i="3"/>
  <c r="E863" i="3"/>
  <c r="C863" i="3"/>
  <c r="B700" i="3"/>
  <c r="B701" i="3" l="1"/>
  <c r="A865" i="3"/>
  <c r="F864" i="3"/>
  <c r="E864" i="3"/>
  <c r="D864" i="3"/>
  <c r="I864" i="3" s="1"/>
  <c r="J864" i="3" s="1"/>
  <c r="K864" i="3" s="1"/>
  <c r="G864" i="3"/>
  <c r="C864" i="3"/>
  <c r="A866" i="3" l="1"/>
  <c r="G865" i="3"/>
  <c r="F865" i="3"/>
  <c r="E865" i="3"/>
  <c r="D865" i="3"/>
  <c r="I865" i="3" s="1"/>
  <c r="J865" i="3" s="1"/>
  <c r="K865" i="3" s="1"/>
  <c r="C865" i="3"/>
  <c r="B702" i="3"/>
  <c r="B703" i="3" l="1"/>
  <c r="A867" i="3"/>
  <c r="G866" i="3"/>
  <c r="F866" i="3"/>
  <c r="E866" i="3"/>
  <c r="D866" i="3"/>
  <c r="I866" i="3" s="1"/>
  <c r="J866" i="3" s="1"/>
  <c r="K866" i="3" s="1"/>
  <c r="C866" i="3"/>
  <c r="A868" i="3" l="1"/>
  <c r="D867" i="3"/>
  <c r="I867" i="3" s="1"/>
  <c r="J867" i="3" s="1"/>
  <c r="K867" i="3" s="1"/>
  <c r="G867" i="3"/>
  <c r="F867" i="3"/>
  <c r="E867" i="3"/>
  <c r="C867" i="3"/>
  <c r="B704" i="3"/>
  <c r="B705" i="3" l="1"/>
  <c r="A869" i="3"/>
  <c r="F868" i="3"/>
  <c r="E868" i="3"/>
  <c r="D868" i="3"/>
  <c r="I868" i="3" s="1"/>
  <c r="J868" i="3" s="1"/>
  <c r="K868" i="3" s="1"/>
  <c r="G868" i="3"/>
  <c r="C868" i="3"/>
  <c r="A870" i="3" l="1"/>
  <c r="G869" i="3"/>
  <c r="F869" i="3"/>
  <c r="E869" i="3"/>
  <c r="D869" i="3"/>
  <c r="I869" i="3" s="1"/>
  <c r="J869" i="3" s="1"/>
  <c r="K869" i="3" s="1"/>
  <c r="C869" i="3"/>
  <c r="B706" i="3"/>
  <c r="B707" i="3" l="1"/>
  <c r="A871" i="3"/>
  <c r="G870" i="3"/>
  <c r="F870" i="3"/>
  <c r="E870" i="3"/>
  <c r="D870" i="3"/>
  <c r="I870" i="3" s="1"/>
  <c r="J870" i="3" s="1"/>
  <c r="K870" i="3" s="1"/>
  <c r="C870" i="3"/>
  <c r="A872" i="3" l="1"/>
  <c r="D871" i="3"/>
  <c r="I871" i="3" s="1"/>
  <c r="J871" i="3" s="1"/>
  <c r="K871" i="3" s="1"/>
  <c r="G871" i="3"/>
  <c r="F871" i="3"/>
  <c r="E871" i="3"/>
  <c r="C871" i="3"/>
  <c r="B708" i="3"/>
  <c r="B709" i="3" l="1"/>
  <c r="A873" i="3"/>
  <c r="F872" i="3"/>
  <c r="E872" i="3"/>
  <c r="D872" i="3"/>
  <c r="I872" i="3" s="1"/>
  <c r="J872" i="3" s="1"/>
  <c r="K872" i="3" s="1"/>
  <c r="G872" i="3"/>
  <c r="C872" i="3"/>
  <c r="A874" i="3" l="1"/>
  <c r="G873" i="3"/>
  <c r="F873" i="3"/>
  <c r="E873" i="3"/>
  <c r="D873" i="3"/>
  <c r="I873" i="3" s="1"/>
  <c r="J873" i="3" s="1"/>
  <c r="K873" i="3" s="1"/>
  <c r="C873" i="3"/>
  <c r="B710" i="3"/>
  <c r="B711" i="3" l="1"/>
  <c r="A875" i="3"/>
  <c r="G874" i="3"/>
  <c r="F874" i="3"/>
  <c r="E874" i="3"/>
  <c r="D874" i="3"/>
  <c r="I874" i="3" s="1"/>
  <c r="J874" i="3" s="1"/>
  <c r="K874" i="3" s="1"/>
  <c r="C874" i="3"/>
  <c r="A876" i="3" l="1"/>
  <c r="D875" i="3"/>
  <c r="I875" i="3" s="1"/>
  <c r="J875" i="3" s="1"/>
  <c r="K875" i="3" s="1"/>
  <c r="G875" i="3"/>
  <c r="F875" i="3"/>
  <c r="E875" i="3"/>
  <c r="C875" i="3"/>
  <c r="B712" i="3"/>
  <c r="B713" i="3" l="1"/>
  <c r="A877" i="3"/>
  <c r="F876" i="3"/>
  <c r="E876" i="3"/>
  <c r="D876" i="3"/>
  <c r="I876" i="3" s="1"/>
  <c r="J876" i="3" s="1"/>
  <c r="K876" i="3" s="1"/>
  <c r="G876" i="3"/>
  <c r="C876" i="3"/>
  <c r="A878" i="3" l="1"/>
  <c r="G877" i="3"/>
  <c r="F877" i="3"/>
  <c r="E877" i="3"/>
  <c r="D877" i="3"/>
  <c r="I877" i="3" s="1"/>
  <c r="J877" i="3" s="1"/>
  <c r="K877" i="3" s="1"/>
  <c r="C877" i="3"/>
  <c r="B714" i="3"/>
  <c r="B715" i="3" l="1"/>
  <c r="A879" i="3"/>
  <c r="G878" i="3"/>
  <c r="F878" i="3"/>
  <c r="E878" i="3"/>
  <c r="D878" i="3"/>
  <c r="I878" i="3" s="1"/>
  <c r="J878" i="3" s="1"/>
  <c r="K878" i="3" s="1"/>
  <c r="C878" i="3"/>
  <c r="A880" i="3" l="1"/>
  <c r="D879" i="3"/>
  <c r="I879" i="3" s="1"/>
  <c r="J879" i="3" s="1"/>
  <c r="K879" i="3" s="1"/>
  <c r="G879" i="3"/>
  <c r="F879" i="3"/>
  <c r="E879" i="3"/>
  <c r="C879" i="3"/>
  <c r="B716" i="3"/>
  <c r="B717" i="3" l="1"/>
  <c r="A881" i="3"/>
  <c r="F880" i="3"/>
  <c r="E880" i="3"/>
  <c r="D880" i="3"/>
  <c r="I880" i="3" s="1"/>
  <c r="J880" i="3" s="1"/>
  <c r="K880" i="3" s="1"/>
  <c r="G880" i="3"/>
  <c r="C880" i="3"/>
  <c r="A882" i="3" l="1"/>
  <c r="G881" i="3"/>
  <c r="F881" i="3"/>
  <c r="E881" i="3"/>
  <c r="D881" i="3"/>
  <c r="I881" i="3" s="1"/>
  <c r="J881" i="3" s="1"/>
  <c r="K881" i="3" s="1"/>
  <c r="C881" i="3"/>
  <c r="B718" i="3"/>
  <c r="B719" i="3" l="1"/>
  <c r="A883" i="3"/>
  <c r="G882" i="3"/>
  <c r="F882" i="3"/>
  <c r="E882" i="3"/>
  <c r="D882" i="3"/>
  <c r="I882" i="3" s="1"/>
  <c r="J882" i="3" s="1"/>
  <c r="K882" i="3" s="1"/>
  <c r="C882" i="3"/>
  <c r="A884" i="3" l="1"/>
  <c r="D883" i="3"/>
  <c r="I883" i="3" s="1"/>
  <c r="J883" i="3" s="1"/>
  <c r="K883" i="3" s="1"/>
  <c r="G883" i="3"/>
  <c r="F883" i="3"/>
  <c r="E883" i="3"/>
  <c r="C883" i="3"/>
  <c r="B720" i="3"/>
  <c r="B721" i="3" l="1"/>
  <c r="A885" i="3"/>
  <c r="F884" i="3"/>
  <c r="E884" i="3"/>
  <c r="D884" i="3"/>
  <c r="I884" i="3" s="1"/>
  <c r="J884" i="3" s="1"/>
  <c r="K884" i="3" s="1"/>
  <c r="G884" i="3"/>
  <c r="C884" i="3"/>
  <c r="A886" i="3" l="1"/>
  <c r="G885" i="3"/>
  <c r="F885" i="3"/>
  <c r="E885" i="3"/>
  <c r="D885" i="3"/>
  <c r="I885" i="3" s="1"/>
  <c r="J885" i="3" s="1"/>
  <c r="K885" i="3" s="1"/>
  <c r="C885" i="3"/>
  <c r="B722" i="3"/>
  <c r="B723" i="3" l="1"/>
  <c r="A887" i="3"/>
  <c r="G886" i="3"/>
  <c r="F886" i="3"/>
  <c r="E886" i="3"/>
  <c r="D886" i="3"/>
  <c r="I886" i="3" s="1"/>
  <c r="J886" i="3" s="1"/>
  <c r="K886" i="3" s="1"/>
  <c r="C886" i="3"/>
  <c r="A888" i="3" l="1"/>
  <c r="D887" i="3"/>
  <c r="I887" i="3" s="1"/>
  <c r="J887" i="3" s="1"/>
  <c r="K887" i="3" s="1"/>
  <c r="G887" i="3"/>
  <c r="F887" i="3"/>
  <c r="E887" i="3"/>
  <c r="C887" i="3"/>
  <c r="B724" i="3"/>
  <c r="B725" i="3" l="1"/>
  <c r="A889" i="3"/>
  <c r="F888" i="3"/>
  <c r="E888" i="3"/>
  <c r="D888" i="3"/>
  <c r="I888" i="3" s="1"/>
  <c r="J888" i="3" s="1"/>
  <c r="K888" i="3" s="1"/>
  <c r="G888" i="3"/>
  <c r="C888" i="3"/>
  <c r="A890" i="3" l="1"/>
  <c r="G889" i="3"/>
  <c r="F889" i="3"/>
  <c r="E889" i="3"/>
  <c r="D889" i="3"/>
  <c r="I889" i="3" s="1"/>
  <c r="J889" i="3" s="1"/>
  <c r="K889" i="3" s="1"/>
  <c r="C889" i="3"/>
  <c r="B726" i="3"/>
  <c r="B727" i="3" l="1"/>
  <c r="A891" i="3"/>
  <c r="G890" i="3"/>
  <c r="F890" i="3"/>
  <c r="E890" i="3"/>
  <c r="D890" i="3"/>
  <c r="I890" i="3" s="1"/>
  <c r="J890" i="3" s="1"/>
  <c r="K890" i="3" s="1"/>
  <c r="C890" i="3"/>
  <c r="A892" i="3" l="1"/>
  <c r="D891" i="3"/>
  <c r="I891" i="3" s="1"/>
  <c r="J891" i="3" s="1"/>
  <c r="K891" i="3" s="1"/>
  <c r="G891" i="3"/>
  <c r="F891" i="3"/>
  <c r="E891" i="3"/>
  <c r="C891" i="3"/>
  <c r="B728" i="3"/>
  <c r="B729" i="3" l="1"/>
  <c r="A893" i="3"/>
  <c r="F892" i="3"/>
  <c r="E892" i="3"/>
  <c r="D892" i="3"/>
  <c r="I892" i="3" s="1"/>
  <c r="J892" i="3" s="1"/>
  <c r="K892" i="3" s="1"/>
  <c r="G892" i="3"/>
  <c r="C892" i="3"/>
  <c r="A894" i="3" l="1"/>
  <c r="G893" i="3"/>
  <c r="F893" i="3"/>
  <c r="E893" i="3"/>
  <c r="D893" i="3"/>
  <c r="I893" i="3" s="1"/>
  <c r="J893" i="3" s="1"/>
  <c r="K893" i="3" s="1"/>
  <c r="C893" i="3"/>
  <c r="B730" i="3"/>
  <c r="B731" i="3" l="1"/>
  <c r="A895" i="3"/>
  <c r="G894" i="3"/>
  <c r="F894" i="3"/>
  <c r="E894" i="3"/>
  <c r="D894" i="3"/>
  <c r="I894" i="3" s="1"/>
  <c r="J894" i="3" s="1"/>
  <c r="K894" i="3" s="1"/>
  <c r="C894" i="3"/>
  <c r="A896" i="3" l="1"/>
  <c r="D895" i="3"/>
  <c r="I895" i="3" s="1"/>
  <c r="J895" i="3" s="1"/>
  <c r="K895" i="3" s="1"/>
  <c r="G895" i="3"/>
  <c r="F895" i="3"/>
  <c r="E895" i="3"/>
  <c r="C895" i="3"/>
  <c r="B732" i="3"/>
  <c r="B733" i="3" l="1"/>
  <c r="A897" i="3"/>
  <c r="F896" i="3"/>
  <c r="E896" i="3"/>
  <c r="D896" i="3"/>
  <c r="I896" i="3" s="1"/>
  <c r="J896" i="3" s="1"/>
  <c r="K896" i="3" s="1"/>
  <c r="G896" i="3"/>
  <c r="C896" i="3"/>
  <c r="A898" i="3" l="1"/>
  <c r="G897" i="3"/>
  <c r="F897" i="3"/>
  <c r="E897" i="3"/>
  <c r="D897" i="3"/>
  <c r="I897" i="3" s="1"/>
  <c r="J897" i="3" s="1"/>
  <c r="K897" i="3" s="1"/>
  <c r="C897" i="3"/>
  <c r="B734" i="3"/>
  <c r="B735" i="3" l="1"/>
  <c r="A899" i="3"/>
  <c r="G898" i="3"/>
  <c r="F898" i="3"/>
  <c r="E898" i="3"/>
  <c r="D898" i="3"/>
  <c r="I898" i="3" s="1"/>
  <c r="J898" i="3" s="1"/>
  <c r="K898" i="3" s="1"/>
  <c r="C898" i="3"/>
  <c r="A900" i="3" l="1"/>
  <c r="D899" i="3"/>
  <c r="I899" i="3" s="1"/>
  <c r="J899" i="3" s="1"/>
  <c r="K899" i="3" s="1"/>
  <c r="G899" i="3"/>
  <c r="F899" i="3"/>
  <c r="E899" i="3"/>
  <c r="C899" i="3"/>
  <c r="B736" i="3"/>
  <c r="B737" i="3" l="1"/>
  <c r="A901" i="3"/>
  <c r="F900" i="3"/>
  <c r="E900" i="3"/>
  <c r="D900" i="3"/>
  <c r="I900" i="3" s="1"/>
  <c r="J900" i="3" s="1"/>
  <c r="K900" i="3" s="1"/>
  <c r="G900" i="3"/>
  <c r="C900" i="3"/>
  <c r="A902" i="3" l="1"/>
  <c r="G901" i="3"/>
  <c r="F901" i="3"/>
  <c r="E901" i="3"/>
  <c r="D901" i="3"/>
  <c r="I901" i="3" s="1"/>
  <c r="J901" i="3" s="1"/>
  <c r="K901" i="3" s="1"/>
  <c r="C901" i="3"/>
  <c r="B738" i="3"/>
  <c r="B739" i="3" l="1"/>
  <c r="A903" i="3"/>
  <c r="G902" i="3"/>
  <c r="F902" i="3"/>
  <c r="E902" i="3"/>
  <c r="D902" i="3"/>
  <c r="I902" i="3" s="1"/>
  <c r="J902" i="3" s="1"/>
  <c r="K902" i="3" s="1"/>
  <c r="C902" i="3"/>
  <c r="A904" i="3" l="1"/>
  <c r="D903" i="3"/>
  <c r="I903" i="3" s="1"/>
  <c r="J903" i="3" s="1"/>
  <c r="K903" i="3" s="1"/>
  <c r="G903" i="3"/>
  <c r="F903" i="3"/>
  <c r="E903" i="3"/>
  <c r="C903" i="3"/>
  <c r="B740" i="3"/>
  <c r="B741" i="3" l="1"/>
  <c r="A905" i="3"/>
  <c r="F904" i="3"/>
  <c r="E904" i="3"/>
  <c r="D904" i="3"/>
  <c r="I904" i="3" s="1"/>
  <c r="J904" i="3" s="1"/>
  <c r="K904" i="3" s="1"/>
  <c r="G904" i="3"/>
  <c r="C904" i="3"/>
  <c r="A906" i="3" l="1"/>
  <c r="G905" i="3"/>
  <c r="F905" i="3"/>
  <c r="E905" i="3"/>
  <c r="D905" i="3"/>
  <c r="I905" i="3" s="1"/>
  <c r="J905" i="3" s="1"/>
  <c r="K905" i="3" s="1"/>
  <c r="C905" i="3"/>
  <c r="B742" i="3"/>
  <c r="B743" i="3" l="1"/>
  <c r="A907" i="3"/>
  <c r="G906" i="3"/>
  <c r="F906" i="3"/>
  <c r="E906" i="3"/>
  <c r="D906" i="3"/>
  <c r="I906" i="3" s="1"/>
  <c r="J906" i="3" s="1"/>
  <c r="K906" i="3" s="1"/>
  <c r="C906" i="3"/>
  <c r="A908" i="3" l="1"/>
  <c r="D907" i="3"/>
  <c r="I907" i="3" s="1"/>
  <c r="J907" i="3" s="1"/>
  <c r="K907" i="3" s="1"/>
  <c r="G907" i="3"/>
  <c r="F907" i="3"/>
  <c r="E907" i="3"/>
  <c r="C907" i="3"/>
  <c r="B744" i="3"/>
  <c r="B745" i="3" l="1"/>
  <c r="A909" i="3"/>
  <c r="F908" i="3"/>
  <c r="E908" i="3"/>
  <c r="D908" i="3"/>
  <c r="I908" i="3" s="1"/>
  <c r="J908" i="3" s="1"/>
  <c r="K908" i="3" s="1"/>
  <c r="G908" i="3"/>
  <c r="C908" i="3"/>
  <c r="A910" i="3" l="1"/>
  <c r="G909" i="3"/>
  <c r="F909" i="3"/>
  <c r="E909" i="3"/>
  <c r="D909" i="3"/>
  <c r="I909" i="3" s="1"/>
  <c r="J909" i="3" s="1"/>
  <c r="K909" i="3" s="1"/>
  <c r="C909" i="3"/>
  <c r="B746" i="3"/>
  <c r="B747" i="3" l="1"/>
  <c r="A911" i="3"/>
  <c r="G910" i="3"/>
  <c r="F910" i="3"/>
  <c r="E910" i="3"/>
  <c r="D910" i="3"/>
  <c r="I910" i="3" s="1"/>
  <c r="J910" i="3" s="1"/>
  <c r="K910" i="3" s="1"/>
  <c r="C910" i="3"/>
  <c r="A912" i="3" l="1"/>
  <c r="D911" i="3"/>
  <c r="I911" i="3" s="1"/>
  <c r="J911" i="3" s="1"/>
  <c r="K911" i="3" s="1"/>
  <c r="G911" i="3"/>
  <c r="F911" i="3"/>
  <c r="E911" i="3"/>
  <c r="C911" i="3"/>
  <c r="B748" i="3"/>
  <c r="B749" i="3" l="1"/>
  <c r="A913" i="3"/>
  <c r="F912" i="3"/>
  <c r="E912" i="3"/>
  <c r="D912" i="3"/>
  <c r="I912" i="3" s="1"/>
  <c r="J912" i="3" s="1"/>
  <c r="K912" i="3" s="1"/>
  <c r="G912" i="3"/>
  <c r="C912" i="3"/>
  <c r="A914" i="3" l="1"/>
  <c r="G913" i="3"/>
  <c r="F913" i="3"/>
  <c r="E913" i="3"/>
  <c r="D913" i="3"/>
  <c r="I913" i="3" s="1"/>
  <c r="J913" i="3" s="1"/>
  <c r="K913" i="3" s="1"/>
  <c r="C913" i="3"/>
  <c r="B750" i="3"/>
  <c r="B751" i="3" l="1"/>
  <c r="A915" i="3"/>
  <c r="G914" i="3"/>
  <c r="F914" i="3"/>
  <c r="E914" i="3"/>
  <c r="D914" i="3"/>
  <c r="I914" i="3" s="1"/>
  <c r="J914" i="3" s="1"/>
  <c r="K914" i="3" s="1"/>
  <c r="C914" i="3"/>
  <c r="A916" i="3" l="1"/>
  <c r="D915" i="3"/>
  <c r="I915" i="3" s="1"/>
  <c r="J915" i="3" s="1"/>
  <c r="K915" i="3" s="1"/>
  <c r="G915" i="3"/>
  <c r="F915" i="3"/>
  <c r="E915" i="3"/>
  <c r="C915" i="3"/>
  <c r="B752" i="3"/>
  <c r="B753" i="3" l="1"/>
  <c r="A917" i="3"/>
  <c r="F916" i="3"/>
  <c r="E916" i="3"/>
  <c r="D916" i="3"/>
  <c r="I916" i="3" s="1"/>
  <c r="J916" i="3" s="1"/>
  <c r="K916" i="3" s="1"/>
  <c r="G916" i="3"/>
  <c r="C916" i="3"/>
  <c r="A918" i="3" l="1"/>
  <c r="G917" i="3"/>
  <c r="F917" i="3"/>
  <c r="E917" i="3"/>
  <c r="D917" i="3"/>
  <c r="I917" i="3" s="1"/>
  <c r="J917" i="3" s="1"/>
  <c r="K917" i="3" s="1"/>
  <c r="C917" i="3"/>
  <c r="B754" i="3"/>
  <c r="B755" i="3" l="1"/>
  <c r="A919" i="3"/>
  <c r="G918" i="3"/>
  <c r="F918" i="3"/>
  <c r="E918" i="3"/>
  <c r="D918" i="3"/>
  <c r="I918" i="3" s="1"/>
  <c r="J918" i="3" s="1"/>
  <c r="K918" i="3" s="1"/>
  <c r="C918" i="3"/>
  <c r="A920" i="3" l="1"/>
  <c r="D919" i="3"/>
  <c r="I919" i="3" s="1"/>
  <c r="J919" i="3" s="1"/>
  <c r="K919" i="3" s="1"/>
  <c r="G919" i="3"/>
  <c r="F919" i="3"/>
  <c r="E919" i="3"/>
  <c r="C919" i="3"/>
  <c r="B756" i="3"/>
  <c r="B757" i="3" l="1"/>
  <c r="A921" i="3"/>
  <c r="F920" i="3"/>
  <c r="E920" i="3"/>
  <c r="D920" i="3"/>
  <c r="I920" i="3" s="1"/>
  <c r="J920" i="3" s="1"/>
  <c r="K920" i="3" s="1"/>
  <c r="G920" i="3"/>
  <c r="C920" i="3"/>
  <c r="A922" i="3" l="1"/>
  <c r="G921" i="3"/>
  <c r="F921" i="3"/>
  <c r="E921" i="3"/>
  <c r="D921" i="3"/>
  <c r="I921" i="3" s="1"/>
  <c r="J921" i="3" s="1"/>
  <c r="K921" i="3" s="1"/>
  <c r="C921" i="3"/>
  <c r="B758" i="3"/>
  <c r="B759" i="3" l="1"/>
  <c r="A923" i="3"/>
  <c r="G922" i="3"/>
  <c r="F922" i="3"/>
  <c r="E922" i="3"/>
  <c r="D922" i="3"/>
  <c r="I922" i="3" s="1"/>
  <c r="J922" i="3" s="1"/>
  <c r="K922" i="3" s="1"/>
  <c r="C922" i="3"/>
  <c r="A924" i="3" l="1"/>
  <c r="D923" i="3"/>
  <c r="I923" i="3" s="1"/>
  <c r="J923" i="3" s="1"/>
  <c r="K923" i="3" s="1"/>
  <c r="G923" i="3"/>
  <c r="F923" i="3"/>
  <c r="E923" i="3"/>
  <c r="C923" i="3"/>
  <c r="B760" i="3"/>
  <c r="B761" i="3" l="1"/>
  <c r="A925" i="3"/>
  <c r="F924" i="3"/>
  <c r="E924" i="3"/>
  <c r="D924" i="3"/>
  <c r="I924" i="3" s="1"/>
  <c r="J924" i="3" s="1"/>
  <c r="K924" i="3" s="1"/>
  <c r="G924" i="3"/>
  <c r="C924" i="3"/>
  <c r="A926" i="3" l="1"/>
  <c r="G925" i="3"/>
  <c r="F925" i="3"/>
  <c r="E925" i="3"/>
  <c r="D925" i="3"/>
  <c r="I925" i="3" s="1"/>
  <c r="J925" i="3" s="1"/>
  <c r="K925" i="3" s="1"/>
  <c r="C925" i="3"/>
  <c r="B762" i="3"/>
  <c r="B763" i="3" l="1"/>
  <c r="A927" i="3"/>
  <c r="G926" i="3"/>
  <c r="F926" i="3"/>
  <c r="E926" i="3"/>
  <c r="D926" i="3"/>
  <c r="I926" i="3" s="1"/>
  <c r="J926" i="3" s="1"/>
  <c r="K926" i="3" s="1"/>
  <c r="C926" i="3"/>
  <c r="A928" i="3" l="1"/>
  <c r="D927" i="3"/>
  <c r="I927" i="3" s="1"/>
  <c r="J927" i="3" s="1"/>
  <c r="K927" i="3" s="1"/>
  <c r="G927" i="3"/>
  <c r="F927" i="3"/>
  <c r="E927" i="3"/>
  <c r="C927" i="3"/>
  <c r="B764" i="3"/>
  <c r="B765" i="3" l="1"/>
  <c r="A929" i="3"/>
  <c r="F928" i="3"/>
  <c r="E928" i="3"/>
  <c r="D928" i="3"/>
  <c r="I928" i="3" s="1"/>
  <c r="J928" i="3" s="1"/>
  <c r="K928" i="3" s="1"/>
  <c r="G928" i="3"/>
  <c r="C928" i="3"/>
  <c r="A930" i="3" l="1"/>
  <c r="G929" i="3"/>
  <c r="F929" i="3"/>
  <c r="E929" i="3"/>
  <c r="D929" i="3"/>
  <c r="I929" i="3" s="1"/>
  <c r="J929" i="3" s="1"/>
  <c r="K929" i="3" s="1"/>
  <c r="C929" i="3"/>
  <c r="B766" i="3"/>
  <c r="B767" i="3" l="1"/>
  <c r="A931" i="3"/>
  <c r="G930" i="3"/>
  <c r="F930" i="3"/>
  <c r="E930" i="3"/>
  <c r="D930" i="3"/>
  <c r="I930" i="3" s="1"/>
  <c r="J930" i="3" s="1"/>
  <c r="K930" i="3" s="1"/>
  <c r="C930" i="3"/>
  <c r="A932" i="3" l="1"/>
  <c r="D931" i="3"/>
  <c r="I931" i="3" s="1"/>
  <c r="J931" i="3" s="1"/>
  <c r="K931" i="3" s="1"/>
  <c r="G931" i="3"/>
  <c r="F931" i="3"/>
  <c r="E931" i="3"/>
  <c r="C931" i="3"/>
  <c r="B768" i="3"/>
  <c r="B769" i="3" l="1"/>
  <c r="A933" i="3"/>
  <c r="F932" i="3"/>
  <c r="E932" i="3"/>
  <c r="D932" i="3"/>
  <c r="I932" i="3" s="1"/>
  <c r="J932" i="3" s="1"/>
  <c r="K932" i="3" s="1"/>
  <c r="G932" i="3"/>
  <c r="C932" i="3"/>
  <c r="A934" i="3" l="1"/>
  <c r="G933" i="3"/>
  <c r="F933" i="3"/>
  <c r="E933" i="3"/>
  <c r="D933" i="3"/>
  <c r="I933" i="3" s="1"/>
  <c r="J933" i="3" s="1"/>
  <c r="K933" i="3" s="1"/>
  <c r="C933" i="3"/>
  <c r="B770" i="3"/>
  <c r="B771" i="3" l="1"/>
  <c r="A935" i="3"/>
  <c r="G934" i="3"/>
  <c r="F934" i="3"/>
  <c r="E934" i="3"/>
  <c r="D934" i="3"/>
  <c r="I934" i="3" s="1"/>
  <c r="J934" i="3" s="1"/>
  <c r="K934" i="3" s="1"/>
  <c r="C934" i="3"/>
  <c r="A936" i="3" l="1"/>
  <c r="D935" i="3"/>
  <c r="I935" i="3" s="1"/>
  <c r="J935" i="3" s="1"/>
  <c r="K935" i="3" s="1"/>
  <c r="G935" i="3"/>
  <c r="F935" i="3"/>
  <c r="E935" i="3"/>
  <c r="C935" i="3"/>
  <c r="B772" i="3"/>
  <c r="B773" i="3" l="1"/>
  <c r="A937" i="3"/>
  <c r="F936" i="3"/>
  <c r="E936" i="3"/>
  <c r="D936" i="3"/>
  <c r="I936" i="3" s="1"/>
  <c r="J936" i="3" s="1"/>
  <c r="K936" i="3" s="1"/>
  <c r="G936" i="3"/>
  <c r="C936" i="3"/>
  <c r="A938" i="3" l="1"/>
  <c r="G937" i="3"/>
  <c r="F937" i="3"/>
  <c r="E937" i="3"/>
  <c r="D937" i="3"/>
  <c r="I937" i="3" s="1"/>
  <c r="J937" i="3" s="1"/>
  <c r="K937" i="3" s="1"/>
  <c r="C937" i="3"/>
  <c r="B774" i="3"/>
  <c r="B775" i="3" l="1"/>
  <c r="A939" i="3"/>
  <c r="G938" i="3"/>
  <c r="F938" i="3"/>
  <c r="E938" i="3"/>
  <c r="D938" i="3"/>
  <c r="I938" i="3" s="1"/>
  <c r="J938" i="3" s="1"/>
  <c r="K938" i="3" s="1"/>
  <c r="C938" i="3"/>
  <c r="A940" i="3" l="1"/>
  <c r="D939" i="3"/>
  <c r="I939" i="3" s="1"/>
  <c r="J939" i="3" s="1"/>
  <c r="K939" i="3" s="1"/>
  <c r="G939" i="3"/>
  <c r="F939" i="3"/>
  <c r="E939" i="3"/>
  <c r="C939" i="3"/>
  <c r="B776" i="3"/>
  <c r="B777" i="3" l="1"/>
  <c r="A941" i="3"/>
  <c r="F940" i="3"/>
  <c r="E940" i="3"/>
  <c r="D940" i="3"/>
  <c r="I940" i="3" s="1"/>
  <c r="J940" i="3" s="1"/>
  <c r="K940" i="3" s="1"/>
  <c r="G940" i="3"/>
  <c r="C940" i="3"/>
  <c r="A942" i="3" l="1"/>
  <c r="G941" i="3"/>
  <c r="F941" i="3"/>
  <c r="E941" i="3"/>
  <c r="D941" i="3"/>
  <c r="I941" i="3" s="1"/>
  <c r="J941" i="3" s="1"/>
  <c r="K941" i="3" s="1"/>
  <c r="C941" i="3"/>
  <c r="B778" i="3"/>
  <c r="B779" i="3" l="1"/>
  <c r="A943" i="3"/>
  <c r="G942" i="3"/>
  <c r="F942" i="3"/>
  <c r="E942" i="3"/>
  <c r="D942" i="3"/>
  <c r="I942" i="3" s="1"/>
  <c r="J942" i="3" s="1"/>
  <c r="K942" i="3" s="1"/>
  <c r="C942" i="3"/>
  <c r="A944" i="3" l="1"/>
  <c r="D943" i="3"/>
  <c r="I943" i="3" s="1"/>
  <c r="J943" i="3" s="1"/>
  <c r="K943" i="3" s="1"/>
  <c r="G943" i="3"/>
  <c r="F943" i="3"/>
  <c r="E943" i="3"/>
  <c r="C943" i="3"/>
  <c r="B780" i="3"/>
  <c r="B781" i="3" l="1"/>
  <c r="A945" i="3"/>
  <c r="F944" i="3"/>
  <c r="E944" i="3"/>
  <c r="D944" i="3"/>
  <c r="I944" i="3" s="1"/>
  <c r="J944" i="3" s="1"/>
  <c r="K944" i="3" s="1"/>
  <c r="G944" i="3"/>
  <c r="C944" i="3"/>
  <c r="A946" i="3" l="1"/>
  <c r="G945" i="3"/>
  <c r="F945" i="3"/>
  <c r="E945" i="3"/>
  <c r="D945" i="3"/>
  <c r="I945" i="3" s="1"/>
  <c r="J945" i="3" s="1"/>
  <c r="K945" i="3" s="1"/>
  <c r="C945" i="3"/>
  <c r="B782" i="3"/>
  <c r="B783" i="3" l="1"/>
  <c r="A947" i="3"/>
  <c r="G946" i="3"/>
  <c r="F946" i="3"/>
  <c r="E946" i="3"/>
  <c r="D946" i="3"/>
  <c r="I946" i="3" s="1"/>
  <c r="J946" i="3" s="1"/>
  <c r="K946" i="3" s="1"/>
  <c r="C946" i="3"/>
  <c r="A948" i="3" l="1"/>
  <c r="D947" i="3"/>
  <c r="I947" i="3" s="1"/>
  <c r="J947" i="3" s="1"/>
  <c r="K947" i="3" s="1"/>
  <c r="G947" i="3"/>
  <c r="F947" i="3"/>
  <c r="E947" i="3"/>
  <c r="C947" i="3"/>
  <c r="B784" i="3"/>
  <c r="B785" i="3" l="1"/>
  <c r="A949" i="3"/>
  <c r="F948" i="3"/>
  <c r="E948" i="3"/>
  <c r="D948" i="3"/>
  <c r="I948" i="3" s="1"/>
  <c r="J948" i="3" s="1"/>
  <c r="K948" i="3" s="1"/>
  <c r="G948" i="3"/>
  <c r="C948" i="3"/>
  <c r="A950" i="3" l="1"/>
  <c r="G949" i="3"/>
  <c r="F949" i="3"/>
  <c r="E949" i="3"/>
  <c r="D949" i="3"/>
  <c r="I949" i="3" s="1"/>
  <c r="J949" i="3" s="1"/>
  <c r="K949" i="3" s="1"/>
  <c r="C949" i="3"/>
  <c r="B786" i="3"/>
  <c r="B787" i="3" l="1"/>
  <c r="A951" i="3"/>
  <c r="G950" i="3"/>
  <c r="F950" i="3"/>
  <c r="E950" i="3"/>
  <c r="D950" i="3"/>
  <c r="I950" i="3" s="1"/>
  <c r="J950" i="3" s="1"/>
  <c r="K950" i="3" s="1"/>
  <c r="C950" i="3"/>
  <c r="A952" i="3" l="1"/>
  <c r="D951" i="3"/>
  <c r="I951" i="3" s="1"/>
  <c r="J951" i="3" s="1"/>
  <c r="K951" i="3" s="1"/>
  <c r="G951" i="3"/>
  <c r="F951" i="3"/>
  <c r="E951" i="3"/>
  <c r="C951" i="3"/>
  <c r="B788" i="3"/>
  <c r="B789" i="3" l="1"/>
  <c r="A953" i="3"/>
  <c r="F952" i="3"/>
  <c r="E952" i="3"/>
  <c r="D952" i="3"/>
  <c r="I952" i="3" s="1"/>
  <c r="J952" i="3" s="1"/>
  <c r="K952" i="3" s="1"/>
  <c r="G952" i="3"/>
  <c r="C952" i="3"/>
  <c r="A954" i="3" l="1"/>
  <c r="G953" i="3"/>
  <c r="F953" i="3"/>
  <c r="E953" i="3"/>
  <c r="D953" i="3"/>
  <c r="I953" i="3" s="1"/>
  <c r="J953" i="3" s="1"/>
  <c r="K953" i="3" s="1"/>
  <c r="C953" i="3"/>
  <c r="B790" i="3"/>
  <c r="B791" i="3" l="1"/>
  <c r="A955" i="3"/>
  <c r="G954" i="3"/>
  <c r="F954" i="3"/>
  <c r="E954" i="3"/>
  <c r="D954" i="3"/>
  <c r="I954" i="3" s="1"/>
  <c r="J954" i="3" s="1"/>
  <c r="K954" i="3" s="1"/>
  <c r="C954" i="3"/>
  <c r="A956" i="3" l="1"/>
  <c r="D955" i="3"/>
  <c r="I955" i="3" s="1"/>
  <c r="J955" i="3" s="1"/>
  <c r="K955" i="3" s="1"/>
  <c r="G955" i="3"/>
  <c r="F955" i="3"/>
  <c r="E955" i="3"/>
  <c r="C955" i="3"/>
  <c r="B792" i="3"/>
  <c r="B793" i="3" l="1"/>
  <c r="A957" i="3"/>
  <c r="F956" i="3"/>
  <c r="E956" i="3"/>
  <c r="D956" i="3"/>
  <c r="I956" i="3" s="1"/>
  <c r="J956" i="3" s="1"/>
  <c r="K956" i="3" s="1"/>
  <c r="G956" i="3"/>
  <c r="C956" i="3"/>
  <c r="A958" i="3" l="1"/>
  <c r="G957" i="3"/>
  <c r="F957" i="3"/>
  <c r="E957" i="3"/>
  <c r="D957" i="3"/>
  <c r="I957" i="3" s="1"/>
  <c r="J957" i="3" s="1"/>
  <c r="K957" i="3" s="1"/>
  <c r="C957" i="3"/>
  <c r="B794" i="3"/>
  <c r="B795" i="3" l="1"/>
  <c r="A959" i="3"/>
  <c r="G958" i="3"/>
  <c r="F958" i="3"/>
  <c r="E958" i="3"/>
  <c r="D958" i="3"/>
  <c r="I958" i="3" s="1"/>
  <c r="J958" i="3" s="1"/>
  <c r="K958" i="3" s="1"/>
  <c r="C958" i="3"/>
  <c r="A960" i="3" l="1"/>
  <c r="D959" i="3"/>
  <c r="I959" i="3" s="1"/>
  <c r="J959" i="3" s="1"/>
  <c r="K959" i="3" s="1"/>
  <c r="G959" i="3"/>
  <c r="F959" i="3"/>
  <c r="E959" i="3"/>
  <c r="C959" i="3"/>
  <c r="B796" i="3"/>
  <c r="B797" i="3" l="1"/>
  <c r="A961" i="3"/>
  <c r="F960" i="3"/>
  <c r="E960" i="3"/>
  <c r="D960" i="3"/>
  <c r="I960" i="3" s="1"/>
  <c r="J960" i="3" s="1"/>
  <c r="K960" i="3" s="1"/>
  <c r="G960" i="3"/>
  <c r="C960" i="3"/>
  <c r="A962" i="3" l="1"/>
  <c r="G961" i="3"/>
  <c r="F961" i="3"/>
  <c r="E961" i="3"/>
  <c r="D961" i="3"/>
  <c r="I961" i="3" s="1"/>
  <c r="J961" i="3" s="1"/>
  <c r="K961" i="3" s="1"/>
  <c r="C961" i="3"/>
  <c r="B798" i="3"/>
  <c r="B799" i="3" l="1"/>
  <c r="A963" i="3"/>
  <c r="G962" i="3"/>
  <c r="F962" i="3"/>
  <c r="E962" i="3"/>
  <c r="D962" i="3"/>
  <c r="I962" i="3" s="1"/>
  <c r="J962" i="3" s="1"/>
  <c r="K962" i="3" s="1"/>
  <c r="C962" i="3"/>
  <c r="A964" i="3" l="1"/>
  <c r="D963" i="3"/>
  <c r="I963" i="3" s="1"/>
  <c r="J963" i="3" s="1"/>
  <c r="K963" i="3" s="1"/>
  <c r="G963" i="3"/>
  <c r="F963" i="3"/>
  <c r="E963" i="3"/>
  <c r="C963" i="3"/>
  <c r="B800" i="3"/>
  <c r="B801" i="3" l="1"/>
  <c r="A965" i="3"/>
  <c r="F964" i="3"/>
  <c r="E964" i="3"/>
  <c r="D964" i="3"/>
  <c r="I964" i="3" s="1"/>
  <c r="J964" i="3" s="1"/>
  <c r="K964" i="3" s="1"/>
  <c r="G964" i="3"/>
  <c r="C964" i="3"/>
  <c r="A966" i="3" l="1"/>
  <c r="G965" i="3"/>
  <c r="F965" i="3"/>
  <c r="E965" i="3"/>
  <c r="D965" i="3"/>
  <c r="I965" i="3" s="1"/>
  <c r="J965" i="3" s="1"/>
  <c r="K965" i="3" s="1"/>
  <c r="C965" i="3"/>
  <c r="B802" i="3"/>
  <c r="B803" i="3" l="1"/>
  <c r="A967" i="3"/>
  <c r="G966" i="3"/>
  <c r="F966" i="3"/>
  <c r="E966" i="3"/>
  <c r="D966" i="3"/>
  <c r="I966" i="3" s="1"/>
  <c r="J966" i="3" s="1"/>
  <c r="K966" i="3" s="1"/>
  <c r="C966" i="3"/>
  <c r="A968" i="3" l="1"/>
  <c r="D967" i="3"/>
  <c r="I967" i="3" s="1"/>
  <c r="J967" i="3" s="1"/>
  <c r="G967" i="3"/>
  <c r="F967" i="3"/>
  <c r="E967" i="3"/>
  <c r="C967" i="3"/>
  <c r="B804" i="3"/>
  <c r="K967" i="3" l="1"/>
  <c r="B805" i="3"/>
  <c r="A969" i="3"/>
  <c r="F968" i="3"/>
  <c r="E968" i="3"/>
  <c r="D968" i="3"/>
  <c r="I968" i="3" s="1"/>
  <c r="J968" i="3" s="1"/>
  <c r="K968" i="3" s="1"/>
  <c r="G968" i="3"/>
  <c r="C968" i="3"/>
  <c r="A970" i="3" l="1"/>
  <c r="G969" i="3"/>
  <c r="F969" i="3"/>
  <c r="E969" i="3"/>
  <c r="D969" i="3"/>
  <c r="I969" i="3" s="1"/>
  <c r="J969" i="3" s="1"/>
  <c r="K969" i="3" s="1"/>
  <c r="C969" i="3"/>
  <c r="B806" i="3"/>
  <c r="B807" i="3" l="1"/>
  <c r="A971" i="3"/>
  <c r="G970" i="3"/>
  <c r="F970" i="3"/>
  <c r="E970" i="3"/>
  <c r="D970" i="3"/>
  <c r="I970" i="3" s="1"/>
  <c r="J970" i="3" s="1"/>
  <c r="K970" i="3" s="1"/>
  <c r="C970" i="3"/>
  <c r="A972" i="3" l="1"/>
  <c r="D971" i="3"/>
  <c r="I971" i="3" s="1"/>
  <c r="J971" i="3" s="1"/>
  <c r="K971" i="3" s="1"/>
  <c r="G971" i="3"/>
  <c r="F971" i="3"/>
  <c r="E971" i="3"/>
  <c r="C971" i="3"/>
  <c r="B808" i="3"/>
  <c r="B809" i="3" l="1"/>
  <c r="A973" i="3"/>
  <c r="F972" i="3"/>
  <c r="E972" i="3"/>
  <c r="D972" i="3"/>
  <c r="I972" i="3" s="1"/>
  <c r="J972" i="3" s="1"/>
  <c r="K972" i="3" s="1"/>
  <c r="G972" i="3"/>
  <c r="C972" i="3"/>
  <c r="A974" i="3" l="1"/>
  <c r="G973" i="3"/>
  <c r="F973" i="3"/>
  <c r="E973" i="3"/>
  <c r="D973" i="3"/>
  <c r="I973" i="3" s="1"/>
  <c r="J973" i="3" s="1"/>
  <c r="K973" i="3" s="1"/>
  <c r="C973" i="3"/>
  <c r="B810" i="3"/>
  <c r="B811" i="3" l="1"/>
  <c r="A975" i="3"/>
  <c r="G974" i="3"/>
  <c r="F974" i="3"/>
  <c r="E974" i="3"/>
  <c r="D974" i="3"/>
  <c r="I974" i="3" s="1"/>
  <c r="J974" i="3" s="1"/>
  <c r="K974" i="3" s="1"/>
  <c r="C974" i="3"/>
  <c r="A976" i="3" l="1"/>
  <c r="D975" i="3"/>
  <c r="I975" i="3" s="1"/>
  <c r="J975" i="3" s="1"/>
  <c r="K975" i="3" s="1"/>
  <c r="G975" i="3"/>
  <c r="F975" i="3"/>
  <c r="E975" i="3"/>
  <c r="C975" i="3"/>
  <c r="B812" i="3"/>
  <c r="B813" i="3" l="1"/>
  <c r="A977" i="3"/>
  <c r="F976" i="3"/>
  <c r="E976" i="3"/>
  <c r="D976" i="3"/>
  <c r="I976" i="3" s="1"/>
  <c r="J976" i="3" s="1"/>
  <c r="K976" i="3" s="1"/>
  <c r="G976" i="3"/>
  <c r="C976" i="3"/>
  <c r="A978" i="3" l="1"/>
  <c r="G977" i="3"/>
  <c r="F977" i="3"/>
  <c r="E977" i="3"/>
  <c r="D977" i="3"/>
  <c r="I977" i="3" s="1"/>
  <c r="J977" i="3" s="1"/>
  <c r="K977" i="3" s="1"/>
  <c r="C977" i="3"/>
  <c r="B814" i="3"/>
  <c r="B815" i="3" l="1"/>
  <c r="A979" i="3"/>
  <c r="G978" i="3"/>
  <c r="F978" i="3"/>
  <c r="E978" i="3"/>
  <c r="D978" i="3"/>
  <c r="I978" i="3" s="1"/>
  <c r="J978" i="3" s="1"/>
  <c r="K978" i="3" s="1"/>
  <c r="C978" i="3"/>
  <c r="A980" i="3" l="1"/>
  <c r="D979" i="3"/>
  <c r="I979" i="3" s="1"/>
  <c r="J979" i="3" s="1"/>
  <c r="K979" i="3" s="1"/>
  <c r="G979" i="3"/>
  <c r="F979" i="3"/>
  <c r="E979" i="3"/>
  <c r="C979" i="3"/>
  <c r="B816" i="3"/>
  <c r="B817" i="3" l="1"/>
  <c r="A981" i="3"/>
  <c r="F980" i="3"/>
  <c r="E980" i="3"/>
  <c r="D980" i="3"/>
  <c r="I980" i="3" s="1"/>
  <c r="J980" i="3" s="1"/>
  <c r="K980" i="3" s="1"/>
  <c r="G980" i="3"/>
  <c r="C980" i="3"/>
  <c r="A982" i="3" l="1"/>
  <c r="G981" i="3"/>
  <c r="F981" i="3"/>
  <c r="E981" i="3"/>
  <c r="D981" i="3"/>
  <c r="I981" i="3" s="1"/>
  <c r="J981" i="3" s="1"/>
  <c r="K981" i="3" s="1"/>
  <c r="C981" i="3"/>
  <c r="B818" i="3"/>
  <c r="B819" i="3" l="1"/>
  <c r="A983" i="3"/>
  <c r="G982" i="3"/>
  <c r="F982" i="3"/>
  <c r="E982" i="3"/>
  <c r="D982" i="3"/>
  <c r="I982" i="3" s="1"/>
  <c r="J982" i="3" s="1"/>
  <c r="K982" i="3" s="1"/>
  <c r="C982" i="3"/>
  <c r="A984" i="3" l="1"/>
  <c r="D983" i="3"/>
  <c r="I983" i="3" s="1"/>
  <c r="J983" i="3" s="1"/>
  <c r="K983" i="3" s="1"/>
  <c r="G983" i="3"/>
  <c r="F983" i="3"/>
  <c r="E983" i="3"/>
  <c r="C983" i="3"/>
  <c r="B820" i="3"/>
  <c r="B821" i="3" l="1"/>
  <c r="A985" i="3"/>
  <c r="F984" i="3"/>
  <c r="E984" i="3"/>
  <c r="D984" i="3"/>
  <c r="I984" i="3" s="1"/>
  <c r="J984" i="3" s="1"/>
  <c r="K984" i="3" s="1"/>
  <c r="G984" i="3"/>
  <c r="C984" i="3"/>
  <c r="A986" i="3" l="1"/>
  <c r="G985" i="3"/>
  <c r="F985" i="3"/>
  <c r="E985" i="3"/>
  <c r="D985" i="3"/>
  <c r="I985" i="3" s="1"/>
  <c r="J985" i="3" s="1"/>
  <c r="K985" i="3" s="1"/>
  <c r="C985" i="3"/>
  <c r="B822" i="3"/>
  <c r="B823" i="3" l="1"/>
  <c r="A987" i="3"/>
  <c r="G986" i="3"/>
  <c r="F986" i="3"/>
  <c r="E986" i="3"/>
  <c r="D986" i="3"/>
  <c r="I986" i="3" s="1"/>
  <c r="J986" i="3" s="1"/>
  <c r="K986" i="3" s="1"/>
  <c r="C986" i="3"/>
  <c r="A988" i="3" l="1"/>
  <c r="D987" i="3"/>
  <c r="I987" i="3" s="1"/>
  <c r="J987" i="3" s="1"/>
  <c r="K987" i="3" s="1"/>
  <c r="G987" i="3"/>
  <c r="F987" i="3"/>
  <c r="E987" i="3"/>
  <c r="C987" i="3"/>
  <c r="B824" i="3"/>
  <c r="B825" i="3" l="1"/>
  <c r="A989" i="3"/>
  <c r="F988" i="3"/>
  <c r="E988" i="3"/>
  <c r="D988" i="3"/>
  <c r="I988" i="3" s="1"/>
  <c r="J988" i="3" s="1"/>
  <c r="K988" i="3" s="1"/>
  <c r="G988" i="3"/>
  <c r="C988" i="3"/>
  <c r="A990" i="3" l="1"/>
  <c r="G989" i="3"/>
  <c r="F989" i="3"/>
  <c r="E989" i="3"/>
  <c r="D989" i="3"/>
  <c r="I989" i="3" s="1"/>
  <c r="J989" i="3" s="1"/>
  <c r="K989" i="3" s="1"/>
  <c r="C989" i="3"/>
  <c r="B826" i="3"/>
  <c r="B827" i="3" l="1"/>
  <c r="A991" i="3"/>
  <c r="G990" i="3"/>
  <c r="F990" i="3"/>
  <c r="E990" i="3"/>
  <c r="D990" i="3"/>
  <c r="I990" i="3" s="1"/>
  <c r="J990" i="3" s="1"/>
  <c r="K990" i="3" s="1"/>
  <c r="C990" i="3"/>
  <c r="A992" i="3" l="1"/>
  <c r="D991" i="3"/>
  <c r="I991" i="3" s="1"/>
  <c r="J991" i="3" s="1"/>
  <c r="K991" i="3" s="1"/>
  <c r="G991" i="3"/>
  <c r="F991" i="3"/>
  <c r="E991" i="3"/>
  <c r="C991" i="3"/>
  <c r="B828" i="3"/>
  <c r="B829" i="3" l="1"/>
  <c r="A993" i="3"/>
  <c r="F992" i="3"/>
  <c r="E992" i="3"/>
  <c r="D992" i="3"/>
  <c r="I992" i="3" s="1"/>
  <c r="J992" i="3" s="1"/>
  <c r="K992" i="3" s="1"/>
  <c r="G992" i="3"/>
  <c r="C992" i="3"/>
  <c r="A994" i="3" l="1"/>
  <c r="G993" i="3"/>
  <c r="F993" i="3"/>
  <c r="E993" i="3"/>
  <c r="D993" i="3"/>
  <c r="I993" i="3" s="1"/>
  <c r="J993" i="3" s="1"/>
  <c r="K993" i="3" s="1"/>
  <c r="C993" i="3"/>
  <c r="B830" i="3"/>
  <c r="B831" i="3" l="1"/>
  <c r="A995" i="3"/>
  <c r="G994" i="3"/>
  <c r="F994" i="3"/>
  <c r="E994" i="3"/>
  <c r="D994" i="3"/>
  <c r="I994" i="3" s="1"/>
  <c r="J994" i="3" s="1"/>
  <c r="K994" i="3" s="1"/>
  <c r="C994" i="3"/>
  <c r="A996" i="3" l="1"/>
  <c r="D995" i="3"/>
  <c r="I995" i="3" s="1"/>
  <c r="J995" i="3" s="1"/>
  <c r="K995" i="3" s="1"/>
  <c r="G995" i="3"/>
  <c r="F995" i="3"/>
  <c r="E995" i="3"/>
  <c r="C995" i="3"/>
  <c r="B832" i="3"/>
  <c r="B833" i="3" l="1"/>
  <c r="A997" i="3"/>
  <c r="F996" i="3"/>
  <c r="E996" i="3"/>
  <c r="D996" i="3"/>
  <c r="I996" i="3" s="1"/>
  <c r="J996" i="3" s="1"/>
  <c r="K996" i="3" s="1"/>
  <c r="G996" i="3"/>
  <c r="C996" i="3"/>
  <c r="A998" i="3" l="1"/>
  <c r="G997" i="3"/>
  <c r="F997" i="3"/>
  <c r="E997" i="3"/>
  <c r="D997" i="3"/>
  <c r="I997" i="3" s="1"/>
  <c r="J997" i="3" s="1"/>
  <c r="K997" i="3" s="1"/>
  <c r="C997" i="3"/>
  <c r="B834" i="3"/>
  <c r="B835" i="3" l="1"/>
  <c r="A999" i="3"/>
  <c r="G998" i="3"/>
  <c r="F998" i="3"/>
  <c r="E998" i="3"/>
  <c r="D998" i="3"/>
  <c r="I998" i="3" s="1"/>
  <c r="J998" i="3" s="1"/>
  <c r="K998" i="3" s="1"/>
  <c r="C998" i="3"/>
  <c r="A1000" i="3" l="1"/>
  <c r="D999" i="3"/>
  <c r="I999" i="3" s="1"/>
  <c r="J999" i="3" s="1"/>
  <c r="K999" i="3" s="1"/>
  <c r="G999" i="3"/>
  <c r="F999" i="3"/>
  <c r="E999" i="3"/>
  <c r="C999" i="3"/>
  <c r="B836" i="3"/>
  <c r="B837" i="3" l="1"/>
  <c r="A1001" i="3"/>
  <c r="F1000" i="3"/>
  <c r="E1000" i="3"/>
  <c r="D1000" i="3"/>
  <c r="I1000" i="3" s="1"/>
  <c r="J1000" i="3" s="1"/>
  <c r="K1000" i="3" s="1"/>
  <c r="G1000" i="3"/>
  <c r="C1000" i="3"/>
  <c r="A1002" i="3" l="1"/>
  <c r="G1001" i="3"/>
  <c r="F1001" i="3"/>
  <c r="E1001" i="3"/>
  <c r="D1001" i="3"/>
  <c r="I1001" i="3" s="1"/>
  <c r="J1001" i="3" s="1"/>
  <c r="K1001" i="3" s="1"/>
  <c r="C1001" i="3"/>
  <c r="B838" i="3"/>
  <c r="B839" i="3" l="1"/>
  <c r="A1003" i="3"/>
  <c r="G1002" i="3"/>
  <c r="F1002" i="3"/>
  <c r="E1002" i="3"/>
  <c r="D1002" i="3"/>
  <c r="I1002" i="3" s="1"/>
  <c r="J1002" i="3" s="1"/>
  <c r="K1002" i="3" s="1"/>
  <c r="C1002" i="3"/>
  <c r="A1004" i="3" l="1"/>
  <c r="D1003" i="3"/>
  <c r="I1003" i="3" s="1"/>
  <c r="J1003" i="3" s="1"/>
  <c r="K1003" i="3" s="1"/>
  <c r="G1003" i="3"/>
  <c r="F1003" i="3"/>
  <c r="E1003" i="3"/>
  <c r="C1003" i="3"/>
  <c r="B840" i="3"/>
  <c r="B841" i="3" l="1"/>
  <c r="A1005" i="3"/>
  <c r="F1004" i="3"/>
  <c r="E1004" i="3"/>
  <c r="D1004" i="3"/>
  <c r="I1004" i="3" s="1"/>
  <c r="J1004" i="3" s="1"/>
  <c r="K1004" i="3" s="1"/>
  <c r="G1004" i="3"/>
  <c r="C1004" i="3"/>
  <c r="A1006" i="3" l="1"/>
  <c r="G1005" i="3"/>
  <c r="F1005" i="3"/>
  <c r="E1005" i="3"/>
  <c r="D1005" i="3"/>
  <c r="I1005" i="3" s="1"/>
  <c r="J1005" i="3" s="1"/>
  <c r="K1005" i="3" s="1"/>
  <c r="C1005" i="3"/>
  <c r="B842" i="3"/>
  <c r="B843" i="3" l="1"/>
  <c r="A1007" i="3"/>
  <c r="G1006" i="3"/>
  <c r="F1006" i="3"/>
  <c r="E1006" i="3"/>
  <c r="D1006" i="3"/>
  <c r="I1006" i="3" s="1"/>
  <c r="J1006" i="3" s="1"/>
  <c r="K1006" i="3" s="1"/>
  <c r="C1006" i="3"/>
  <c r="A1008" i="3" l="1"/>
  <c r="D1007" i="3"/>
  <c r="I1007" i="3" s="1"/>
  <c r="J1007" i="3" s="1"/>
  <c r="K1007" i="3" s="1"/>
  <c r="G1007" i="3"/>
  <c r="F1007" i="3"/>
  <c r="E1007" i="3"/>
  <c r="C1007" i="3"/>
  <c r="B844" i="3"/>
  <c r="B845" i="3" l="1"/>
  <c r="A1009" i="3"/>
  <c r="F1008" i="3"/>
  <c r="E1008" i="3"/>
  <c r="D1008" i="3"/>
  <c r="I1008" i="3" s="1"/>
  <c r="J1008" i="3" s="1"/>
  <c r="K1008" i="3" s="1"/>
  <c r="G1008" i="3"/>
  <c r="C1008" i="3"/>
  <c r="A1010" i="3" l="1"/>
  <c r="G1009" i="3"/>
  <c r="F1009" i="3"/>
  <c r="E1009" i="3"/>
  <c r="D1009" i="3"/>
  <c r="I1009" i="3" s="1"/>
  <c r="J1009" i="3" s="1"/>
  <c r="K1009" i="3" s="1"/>
  <c r="C1009" i="3"/>
  <c r="B846" i="3"/>
  <c r="B847" i="3" l="1"/>
  <c r="A1011" i="3"/>
  <c r="G1010" i="3"/>
  <c r="F1010" i="3"/>
  <c r="E1010" i="3"/>
  <c r="D1010" i="3"/>
  <c r="I1010" i="3" s="1"/>
  <c r="J1010" i="3" s="1"/>
  <c r="K1010" i="3" s="1"/>
  <c r="C1010" i="3"/>
  <c r="A1012" i="3" l="1"/>
  <c r="D1011" i="3"/>
  <c r="I1011" i="3" s="1"/>
  <c r="J1011" i="3" s="1"/>
  <c r="K1011" i="3" s="1"/>
  <c r="G1011" i="3"/>
  <c r="F1011" i="3"/>
  <c r="E1011" i="3"/>
  <c r="C1011" i="3"/>
  <c r="B848" i="3"/>
  <c r="B849" i="3" l="1"/>
  <c r="A1013" i="3"/>
  <c r="F1012" i="3"/>
  <c r="E1012" i="3"/>
  <c r="D1012" i="3"/>
  <c r="I1012" i="3" s="1"/>
  <c r="J1012" i="3" s="1"/>
  <c r="K1012" i="3" s="1"/>
  <c r="G1012" i="3"/>
  <c r="C1012" i="3"/>
  <c r="A1014" i="3" l="1"/>
  <c r="G1013" i="3"/>
  <c r="F1013" i="3"/>
  <c r="E1013" i="3"/>
  <c r="D1013" i="3"/>
  <c r="I1013" i="3" s="1"/>
  <c r="J1013" i="3" s="1"/>
  <c r="K1013" i="3" s="1"/>
  <c r="C1013" i="3"/>
  <c r="B850" i="3"/>
  <c r="B851" i="3" l="1"/>
  <c r="A1015" i="3"/>
  <c r="G1014" i="3"/>
  <c r="F1014" i="3"/>
  <c r="E1014" i="3"/>
  <c r="D1014" i="3"/>
  <c r="I1014" i="3" s="1"/>
  <c r="J1014" i="3" s="1"/>
  <c r="K1014" i="3" s="1"/>
  <c r="C1014" i="3"/>
  <c r="A1016" i="3" l="1"/>
  <c r="D1015" i="3"/>
  <c r="I1015" i="3" s="1"/>
  <c r="J1015" i="3" s="1"/>
  <c r="K1015" i="3" s="1"/>
  <c r="G1015" i="3"/>
  <c r="F1015" i="3"/>
  <c r="E1015" i="3"/>
  <c r="C1015" i="3"/>
  <c r="B852" i="3"/>
  <c r="B853" i="3" l="1"/>
  <c r="A1017" i="3"/>
  <c r="F1016" i="3"/>
  <c r="E1016" i="3"/>
  <c r="D1016" i="3"/>
  <c r="I1016" i="3" s="1"/>
  <c r="J1016" i="3" s="1"/>
  <c r="K1016" i="3" s="1"/>
  <c r="G1016" i="3"/>
  <c r="C1016" i="3"/>
  <c r="A1018" i="3" l="1"/>
  <c r="G1017" i="3"/>
  <c r="F1017" i="3"/>
  <c r="E1017" i="3"/>
  <c r="D1017" i="3"/>
  <c r="I1017" i="3" s="1"/>
  <c r="J1017" i="3" s="1"/>
  <c r="K1017" i="3" s="1"/>
  <c r="C1017" i="3"/>
  <c r="B854" i="3"/>
  <c r="B855" i="3" l="1"/>
  <c r="A1019" i="3"/>
  <c r="G1018" i="3"/>
  <c r="F1018" i="3"/>
  <c r="E1018" i="3"/>
  <c r="D1018" i="3"/>
  <c r="I1018" i="3" s="1"/>
  <c r="J1018" i="3" s="1"/>
  <c r="K1018" i="3" s="1"/>
  <c r="C1018" i="3"/>
  <c r="A1020" i="3" l="1"/>
  <c r="D1019" i="3"/>
  <c r="I1019" i="3" s="1"/>
  <c r="J1019" i="3" s="1"/>
  <c r="K1019" i="3" s="1"/>
  <c r="G1019" i="3"/>
  <c r="F1019" i="3"/>
  <c r="E1019" i="3"/>
  <c r="C1019" i="3"/>
  <c r="B856" i="3"/>
  <c r="B857" i="3" l="1"/>
  <c r="A1021" i="3"/>
  <c r="F1020" i="3"/>
  <c r="E1020" i="3"/>
  <c r="D1020" i="3"/>
  <c r="I1020" i="3" s="1"/>
  <c r="J1020" i="3" s="1"/>
  <c r="K1020" i="3" s="1"/>
  <c r="G1020" i="3"/>
  <c r="C1020" i="3"/>
  <c r="A1022" i="3" l="1"/>
  <c r="G1021" i="3"/>
  <c r="F1021" i="3"/>
  <c r="E1021" i="3"/>
  <c r="D1021" i="3"/>
  <c r="I1021" i="3" s="1"/>
  <c r="J1021" i="3" s="1"/>
  <c r="K1021" i="3" s="1"/>
  <c r="C1021" i="3"/>
  <c r="B858" i="3"/>
  <c r="B859" i="3" l="1"/>
  <c r="A1023" i="3"/>
  <c r="G1022" i="3"/>
  <c r="F1022" i="3"/>
  <c r="E1022" i="3"/>
  <c r="D1022" i="3"/>
  <c r="I1022" i="3" s="1"/>
  <c r="J1022" i="3" s="1"/>
  <c r="K1022" i="3" s="1"/>
  <c r="C1022" i="3"/>
  <c r="A1024" i="3" l="1"/>
  <c r="D1023" i="3"/>
  <c r="I1023" i="3" s="1"/>
  <c r="J1023" i="3" s="1"/>
  <c r="K1023" i="3" s="1"/>
  <c r="G1023" i="3"/>
  <c r="F1023" i="3"/>
  <c r="E1023" i="3"/>
  <c r="C1023" i="3"/>
  <c r="B860" i="3"/>
  <c r="B861" i="3" l="1"/>
  <c r="A1025" i="3"/>
  <c r="F1024" i="3"/>
  <c r="E1024" i="3"/>
  <c r="D1024" i="3"/>
  <c r="I1024" i="3" s="1"/>
  <c r="J1024" i="3" s="1"/>
  <c r="K1024" i="3" s="1"/>
  <c r="G1024" i="3"/>
  <c r="C1024" i="3"/>
  <c r="A1026" i="3" l="1"/>
  <c r="G1025" i="3"/>
  <c r="F1025" i="3"/>
  <c r="E1025" i="3"/>
  <c r="D1025" i="3"/>
  <c r="I1025" i="3" s="1"/>
  <c r="J1025" i="3" s="1"/>
  <c r="K1025" i="3" s="1"/>
  <c r="C1025" i="3"/>
  <c r="B862" i="3"/>
  <c r="B863" i="3" l="1"/>
  <c r="A1027" i="3"/>
  <c r="G1026" i="3"/>
  <c r="F1026" i="3"/>
  <c r="E1026" i="3"/>
  <c r="D1026" i="3"/>
  <c r="I1026" i="3" s="1"/>
  <c r="J1026" i="3" s="1"/>
  <c r="K1026" i="3" s="1"/>
  <c r="C1026" i="3"/>
  <c r="A1028" i="3" l="1"/>
  <c r="D1027" i="3"/>
  <c r="I1027" i="3" s="1"/>
  <c r="J1027" i="3" s="1"/>
  <c r="K1027" i="3" s="1"/>
  <c r="G1027" i="3"/>
  <c r="F1027" i="3"/>
  <c r="E1027" i="3"/>
  <c r="C1027" i="3"/>
  <c r="B864" i="3"/>
  <c r="B865" i="3" l="1"/>
  <c r="A1029" i="3"/>
  <c r="F1028" i="3"/>
  <c r="E1028" i="3"/>
  <c r="D1028" i="3"/>
  <c r="I1028" i="3" s="1"/>
  <c r="J1028" i="3" s="1"/>
  <c r="K1028" i="3" s="1"/>
  <c r="G1028" i="3"/>
  <c r="C1028" i="3"/>
  <c r="A1030" i="3" l="1"/>
  <c r="G1029" i="3"/>
  <c r="F1029" i="3"/>
  <c r="E1029" i="3"/>
  <c r="D1029" i="3"/>
  <c r="I1029" i="3" s="1"/>
  <c r="J1029" i="3" s="1"/>
  <c r="K1029" i="3" s="1"/>
  <c r="C1029" i="3"/>
  <c r="B866" i="3"/>
  <c r="B867" i="3" l="1"/>
  <c r="A1031" i="3"/>
  <c r="G1030" i="3"/>
  <c r="F1030" i="3"/>
  <c r="E1030" i="3"/>
  <c r="D1030" i="3"/>
  <c r="I1030" i="3" s="1"/>
  <c r="J1030" i="3" s="1"/>
  <c r="K1030" i="3" s="1"/>
  <c r="C1030" i="3"/>
  <c r="A1032" i="3" l="1"/>
  <c r="D1031" i="3"/>
  <c r="I1031" i="3" s="1"/>
  <c r="J1031" i="3" s="1"/>
  <c r="K1031" i="3" s="1"/>
  <c r="G1031" i="3"/>
  <c r="F1031" i="3"/>
  <c r="E1031" i="3"/>
  <c r="C1031" i="3"/>
  <c r="B868" i="3"/>
  <c r="B869" i="3" l="1"/>
  <c r="A1033" i="3"/>
  <c r="F1032" i="3"/>
  <c r="E1032" i="3"/>
  <c r="D1032" i="3"/>
  <c r="I1032" i="3" s="1"/>
  <c r="J1032" i="3" s="1"/>
  <c r="K1032" i="3" s="1"/>
  <c r="G1032" i="3"/>
  <c r="C1032" i="3"/>
  <c r="A1034" i="3" l="1"/>
  <c r="G1033" i="3"/>
  <c r="F1033" i="3"/>
  <c r="E1033" i="3"/>
  <c r="D1033" i="3"/>
  <c r="I1033" i="3" s="1"/>
  <c r="J1033" i="3" s="1"/>
  <c r="K1033" i="3" s="1"/>
  <c r="C1033" i="3"/>
  <c r="B870" i="3"/>
  <c r="B871" i="3" l="1"/>
  <c r="A1035" i="3"/>
  <c r="G1034" i="3"/>
  <c r="F1034" i="3"/>
  <c r="E1034" i="3"/>
  <c r="D1034" i="3"/>
  <c r="I1034" i="3" s="1"/>
  <c r="J1034" i="3" s="1"/>
  <c r="K1034" i="3" s="1"/>
  <c r="C1034" i="3"/>
  <c r="A1036" i="3" l="1"/>
  <c r="D1035" i="3"/>
  <c r="I1035" i="3" s="1"/>
  <c r="J1035" i="3" s="1"/>
  <c r="K1035" i="3" s="1"/>
  <c r="G1035" i="3"/>
  <c r="F1035" i="3"/>
  <c r="E1035" i="3"/>
  <c r="C1035" i="3"/>
  <c r="B872" i="3"/>
  <c r="B873" i="3" l="1"/>
  <c r="A1037" i="3"/>
  <c r="F1036" i="3"/>
  <c r="E1036" i="3"/>
  <c r="D1036" i="3"/>
  <c r="I1036" i="3" s="1"/>
  <c r="J1036" i="3" s="1"/>
  <c r="K1036" i="3" s="1"/>
  <c r="G1036" i="3"/>
  <c r="C1036" i="3"/>
  <c r="A1038" i="3" l="1"/>
  <c r="G1037" i="3"/>
  <c r="F1037" i="3"/>
  <c r="E1037" i="3"/>
  <c r="D1037" i="3"/>
  <c r="I1037" i="3" s="1"/>
  <c r="J1037" i="3" s="1"/>
  <c r="K1037" i="3" s="1"/>
  <c r="C1037" i="3"/>
  <c r="B874" i="3"/>
  <c r="B875" i="3" l="1"/>
  <c r="A1039" i="3"/>
  <c r="G1038" i="3"/>
  <c r="F1038" i="3"/>
  <c r="E1038" i="3"/>
  <c r="D1038" i="3"/>
  <c r="I1038" i="3" s="1"/>
  <c r="J1038" i="3" s="1"/>
  <c r="K1038" i="3" s="1"/>
  <c r="C1038" i="3"/>
  <c r="A1040" i="3" l="1"/>
  <c r="D1039" i="3"/>
  <c r="I1039" i="3" s="1"/>
  <c r="J1039" i="3" s="1"/>
  <c r="K1039" i="3" s="1"/>
  <c r="G1039" i="3"/>
  <c r="F1039" i="3"/>
  <c r="E1039" i="3"/>
  <c r="C1039" i="3"/>
  <c r="B876" i="3"/>
  <c r="B877" i="3" l="1"/>
  <c r="A1041" i="3"/>
  <c r="F1040" i="3"/>
  <c r="E1040" i="3"/>
  <c r="D1040" i="3"/>
  <c r="I1040" i="3" s="1"/>
  <c r="J1040" i="3" s="1"/>
  <c r="K1040" i="3" s="1"/>
  <c r="G1040" i="3"/>
  <c r="C1040" i="3"/>
  <c r="A1042" i="3" l="1"/>
  <c r="G1041" i="3"/>
  <c r="F1041" i="3"/>
  <c r="E1041" i="3"/>
  <c r="D1041" i="3"/>
  <c r="I1041" i="3" s="1"/>
  <c r="J1041" i="3" s="1"/>
  <c r="K1041" i="3" s="1"/>
  <c r="C1041" i="3"/>
  <c r="B878" i="3"/>
  <c r="B879" i="3" l="1"/>
  <c r="A1043" i="3"/>
  <c r="G1042" i="3"/>
  <c r="F1042" i="3"/>
  <c r="E1042" i="3"/>
  <c r="D1042" i="3"/>
  <c r="I1042" i="3" s="1"/>
  <c r="J1042" i="3" s="1"/>
  <c r="K1042" i="3" s="1"/>
  <c r="C1042" i="3"/>
  <c r="A1044" i="3" l="1"/>
  <c r="D1043" i="3"/>
  <c r="I1043" i="3" s="1"/>
  <c r="J1043" i="3" s="1"/>
  <c r="K1043" i="3" s="1"/>
  <c r="G1043" i="3"/>
  <c r="F1043" i="3"/>
  <c r="E1043" i="3"/>
  <c r="C1043" i="3"/>
  <c r="B880" i="3"/>
  <c r="B881" i="3" l="1"/>
  <c r="A1045" i="3"/>
  <c r="F1044" i="3"/>
  <c r="E1044" i="3"/>
  <c r="D1044" i="3"/>
  <c r="I1044" i="3" s="1"/>
  <c r="J1044" i="3" s="1"/>
  <c r="K1044" i="3" s="1"/>
  <c r="G1044" i="3"/>
  <c r="C1044" i="3"/>
  <c r="A1046" i="3" l="1"/>
  <c r="G1045" i="3"/>
  <c r="F1045" i="3"/>
  <c r="E1045" i="3"/>
  <c r="D1045" i="3"/>
  <c r="I1045" i="3" s="1"/>
  <c r="J1045" i="3" s="1"/>
  <c r="K1045" i="3" s="1"/>
  <c r="C1045" i="3"/>
  <c r="B882" i="3"/>
  <c r="B883" i="3" l="1"/>
  <c r="A1047" i="3"/>
  <c r="G1046" i="3"/>
  <c r="F1046" i="3"/>
  <c r="E1046" i="3"/>
  <c r="D1046" i="3"/>
  <c r="I1046" i="3" s="1"/>
  <c r="J1046" i="3" s="1"/>
  <c r="K1046" i="3" s="1"/>
  <c r="C1046" i="3"/>
  <c r="A1048" i="3" l="1"/>
  <c r="D1047" i="3"/>
  <c r="I1047" i="3" s="1"/>
  <c r="J1047" i="3" s="1"/>
  <c r="K1047" i="3" s="1"/>
  <c r="G1047" i="3"/>
  <c r="F1047" i="3"/>
  <c r="E1047" i="3"/>
  <c r="C1047" i="3"/>
  <c r="B884" i="3"/>
  <c r="B885" i="3" l="1"/>
  <c r="A1049" i="3"/>
  <c r="F1048" i="3"/>
  <c r="E1048" i="3"/>
  <c r="D1048" i="3"/>
  <c r="I1048" i="3" s="1"/>
  <c r="J1048" i="3" s="1"/>
  <c r="K1048" i="3" s="1"/>
  <c r="G1048" i="3"/>
  <c r="C1048" i="3"/>
  <c r="A1050" i="3" l="1"/>
  <c r="G1049" i="3"/>
  <c r="F1049" i="3"/>
  <c r="E1049" i="3"/>
  <c r="D1049" i="3"/>
  <c r="I1049" i="3" s="1"/>
  <c r="J1049" i="3" s="1"/>
  <c r="K1049" i="3" s="1"/>
  <c r="C1049" i="3"/>
  <c r="B886" i="3"/>
  <c r="B887" i="3" l="1"/>
  <c r="A1051" i="3"/>
  <c r="G1050" i="3"/>
  <c r="F1050" i="3"/>
  <c r="E1050" i="3"/>
  <c r="D1050" i="3"/>
  <c r="I1050" i="3" s="1"/>
  <c r="J1050" i="3" s="1"/>
  <c r="K1050" i="3" s="1"/>
  <c r="C1050" i="3"/>
  <c r="A1052" i="3" l="1"/>
  <c r="D1051" i="3"/>
  <c r="I1051" i="3" s="1"/>
  <c r="J1051" i="3" s="1"/>
  <c r="K1051" i="3" s="1"/>
  <c r="G1051" i="3"/>
  <c r="F1051" i="3"/>
  <c r="E1051" i="3"/>
  <c r="C1051" i="3"/>
  <c r="B888" i="3"/>
  <c r="B889" i="3" l="1"/>
  <c r="A1053" i="3"/>
  <c r="F1052" i="3"/>
  <c r="E1052" i="3"/>
  <c r="D1052" i="3"/>
  <c r="I1052" i="3" s="1"/>
  <c r="J1052" i="3" s="1"/>
  <c r="K1052" i="3" s="1"/>
  <c r="G1052" i="3"/>
  <c r="C1052" i="3"/>
  <c r="A1054" i="3" l="1"/>
  <c r="G1053" i="3"/>
  <c r="F1053" i="3"/>
  <c r="E1053" i="3"/>
  <c r="D1053" i="3"/>
  <c r="I1053" i="3" s="1"/>
  <c r="J1053" i="3" s="1"/>
  <c r="K1053" i="3" s="1"/>
  <c r="C1053" i="3"/>
  <c r="B890" i="3"/>
  <c r="B891" i="3" l="1"/>
  <c r="A1055" i="3"/>
  <c r="G1054" i="3"/>
  <c r="F1054" i="3"/>
  <c r="E1054" i="3"/>
  <c r="D1054" i="3"/>
  <c r="I1054" i="3" s="1"/>
  <c r="J1054" i="3" s="1"/>
  <c r="K1054" i="3" s="1"/>
  <c r="C1054" i="3"/>
  <c r="A1056" i="3" l="1"/>
  <c r="D1055" i="3"/>
  <c r="I1055" i="3" s="1"/>
  <c r="J1055" i="3" s="1"/>
  <c r="K1055" i="3" s="1"/>
  <c r="G1055" i="3"/>
  <c r="F1055" i="3"/>
  <c r="E1055" i="3"/>
  <c r="C1055" i="3"/>
  <c r="B892" i="3"/>
  <c r="B893" i="3" l="1"/>
  <c r="A1057" i="3"/>
  <c r="F1056" i="3"/>
  <c r="E1056" i="3"/>
  <c r="D1056" i="3"/>
  <c r="I1056" i="3" s="1"/>
  <c r="J1056" i="3" s="1"/>
  <c r="K1056" i="3" s="1"/>
  <c r="G1056" i="3"/>
  <c r="C1056" i="3"/>
  <c r="A1058" i="3" l="1"/>
  <c r="G1057" i="3"/>
  <c r="F1057" i="3"/>
  <c r="E1057" i="3"/>
  <c r="D1057" i="3"/>
  <c r="I1057" i="3" s="1"/>
  <c r="J1057" i="3" s="1"/>
  <c r="K1057" i="3" s="1"/>
  <c r="C1057" i="3"/>
  <c r="B894" i="3"/>
  <c r="B895" i="3" l="1"/>
  <c r="A1059" i="3"/>
  <c r="G1058" i="3"/>
  <c r="F1058" i="3"/>
  <c r="E1058" i="3"/>
  <c r="D1058" i="3"/>
  <c r="I1058" i="3" s="1"/>
  <c r="J1058" i="3" s="1"/>
  <c r="K1058" i="3" s="1"/>
  <c r="C1058" i="3"/>
  <c r="A1060" i="3" l="1"/>
  <c r="D1059" i="3"/>
  <c r="I1059" i="3" s="1"/>
  <c r="J1059" i="3" s="1"/>
  <c r="K1059" i="3" s="1"/>
  <c r="G1059" i="3"/>
  <c r="F1059" i="3"/>
  <c r="E1059" i="3"/>
  <c r="C1059" i="3"/>
  <c r="B896" i="3"/>
  <c r="B897" i="3" l="1"/>
  <c r="A1061" i="3"/>
  <c r="F1060" i="3"/>
  <c r="E1060" i="3"/>
  <c r="D1060" i="3"/>
  <c r="I1060" i="3" s="1"/>
  <c r="J1060" i="3" s="1"/>
  <c r="K1060" i="3" s="1"/>
  <c r="G1060" i="3"/>
  <c r="C1060" i="3"/>
  <c r="A1062" i="3" l="1"/>
  <c r="G1061" i="3"/>
  <c r="F1061" i="3"/>
  <c r="E1061" i="3"/>
  <c r="D1061" i="3"/>
  <c r="I1061" i="3" s="1"/>
  <c r="J1061" i="3" s="1"/>
  <c r="K1061" i="3" s="1"/>
  <c r="C1061" i="3"/>
  <c r="B898" i="3"/>
  <c r="B899" i="3" l="1"/>
  <c r="A1063" i="3"/>
  <c r="G1062" i="3"/>
  <c r="F1062" i="3"/>
  <c r="E1062" i="3"/>
  <c r="D1062" i="3"/>
  <c r="I1062" i="3" s="1"/>
  <c r="J1062" i="3" s="1"/>
  <c r="K1062" i="3" s="1"/>
  <c r="C1062" i="3"/>
  <c r="A1064" i="3" l="1"/>
  <c r="D1063" i="3"/>
  <c r="I1063" i="3" s="1"/>
  <c r="J1063" i="3" s="1"/>
  <c r="K1063" i="3" s="1"/>
  <c r="G1063" i="3"/>
  <c r="F1063" i="3"/>
  <c r="E1063" i="3"/>
  <c r="C1063" i="3"/>
  <c r="B900" i="3"/>
  <c r="B901" i="3" l="1"/>
  <c r="A1065" i="3"/>
  <c r="F1064" i="3"/>
  <c r="E1064" i="3"/>
  <c r="D1064" i="3"/>
  <c r="I1064" i="3" s="1"/>
  <c r="J1064" i="3" s="1"/>
  <c r="K1064" i="3" s="1"/>
  <c r="G1064" i="3"/>
  <c r="C1064" i="3"/>
  <c r="A1066" i="3" l="1"/>
  <c r="G1065" i="3"/>
  <c r="F1065" i="3"/>
  <c r="E1065" i="3"/>
  <c r="D1065" i="3"/>
  <c r="I1065" i="3" s="1"/>
  <c r="J1065" i="3" s="1"/>
  <c r="K1065" i="3" s="1"/>
  <c r="C1065" i="3"/>
  <c r="B902" i="3"/>
  <c r="B903" i="3" l="1"/>
  <c r="A1067" i="3"/>
  <c r="G1066" i="3"/>
  <c r="F1066" i="3"/>
  <c r="E1066" i="3"/>
  <c r="D1066" i="3"/>
  <c r="I1066" i="3" s="1"/>
  <c r="J1066" i="3" s="1"/>
  <c r="K1066" i="3" s="1"/>
  <c r="C1066" i="3"/>
  <c r="A1068" i="3" l="1"/>
  <c r="D1067" i="3"/>
  <c r="I1067" i="3" s="1"/>
  <c r="J1067" i="3" s="1"/>
  <c r="K1067" i="3" s="1"/>
  <c r="G1067" i="3"/>
  <c r="F1067" i="3"/>
  <c r="E1067" i="3"/>
  <c r="C1067" i="3"/>
  <c r="B904" i="3"/>
  <c r="B905" i="3" l="1"/>
  <c r="A1069" i="3"/>
  <c r="F1068" i="3"/>
  <c r="E1068" i="3"/>
  <c r="D1068" i="3"/>
  <c r="I1068" i="3" s="1"/>
  <c r="J1068" i="3" s="1"/>
  <c r="K1068" i="3" s="1"/>
  <c r="G1068" i="3"/>
  <c r="C1068" i="3"/>
  <c r="A1070" i="3" l="1"/>
  <c r="G1069" i="3"/>
  <c r="F1069" i="3"/>
  <c r="E1069" i="3"/>
  <c r="D1069" i="3"/>
  <c r="I1069" i="3" s="1"/>
  <c r="J1069" i="3" s="1"/>
  <c r="K1069" i="3" s="1"/>
  <c r="C1069" i="3"/>
  <c r="B906" i="3"/>
  <c r="B907" i="3" l="1"/>
  <c r="A1071" i="3"/>
  <c r="E1070" i="3"/>
  <c r="G1070" i="3"/>
  <c r="F1070" i="3"/>
  <c r="D1070" i="3"/>
  <c r="I1070" i="3" s="1"/>
  <c r="J1070" i="3" s="1"/>
  <c r="K1070" i="3" s="1"/>
  <c r="C1070" i="3"/>
  <c r="A1072" i="3" l="1"/>
  <c r="G1071" i="3"/>
  <c r="F1071" i="3"/>
  <c r="E1071" i="3"/>
  <c r="D1071" i="3"/>
  <c r="I1071" i="3" s="1"/>
  <c r="J1071" i="3" s="1"/>
  <c r="K1071" i="3" s="1"/>
  <c r="C1071" i="3"/>
  <c r="B908" i="3"/>
  <c r="B909" i="3" l="1"/>
  <c r="A1073" i="3"/>
  <c r="E1072" i="3"/>
  <c r="G1072" i="3"/>
  <c r="F1072" i="3"/>
  <c r="D1072" i="3"/>
  <c r="I1072" i="3" s="1"/>
  <c r="J1072" i="3" s="1"/>
  <c r="K1072" i="3" s="1"/>
  <c r="C1072" i="3"/>
  <c r="A1074" i="3" l="1"/>
  <c r="G1073" i="3"/>
  <c r="E1073" i="3"/>
  <c r="D1073" i="3"/>
  <c r="I1073" i="3" s="1"/>
  <c r="J1073" i="3" s="1"/>
  <c r="K1073" i="3" s="1"/>
  <c r="F1073" i="3"/>
  <c r="C1073" i="3"/>
  <c r="B910" i="3"/>
  <c r="B911" i="3" l="1"/>
  <c r="A1075" i="3"/>
  <c r="E1074" i="3"/>
  <c r="G1074" i="3"/>
  <c r="F1074" i="3"/>
  <c r="D1074" i="3"/>
  <c r="I1074" i="3" s="1"/>
  <c r="J1074" i="3" s="1"/>
  <c r="K1074" i="3" s="1"/>
  <c r="C1074" i="3"/>
  <c r="A1076" i="3" l="1"/>
  <c r="G1075" i="3"/>
  <c r="D1075" i="3"/>
  <c r="I1075" i="3" s="1"/>
  <c r="J1075" i="3" s="1"/>
  <c r="K1075" i="3" s="1"/>
  <c r="F1075" i="3"/>
  <c r="E1075" i="3"/>
  <c r="C1075" i="3"/>
  <c r="B912" i="3"/>
  <c r="B913" i="3" l="1"/>
  <c r="A1077" i="3"/>
  <c r="E1076" i="3"/>
  <c r="G1076" i="3"/>
  <c r="F1076" i="3"/>
  <c r="D1076" i="3"/>
  <c r="I1076" i="3" s="1"/>
  <c r="J1076" i="3" s="1"/>
  <c r="K1076" i="3" s="1"/>
  <c r="C1076" i="3"/>
  <c r="A1078" i="3" l="1"/>
  <c r="G1077" i="3"/>
  <c r="F1077" i="3"/>
  <c r="E1077" i="3"/>
  <c r="D1077" i="3"/>
  <c r="I1077" i="3" s="1"/>
  <c r="J1077" i="3" s="1"/>
  <c r="K1077" i="3" s="1"/>
  <c r="C1077" i="3"/>
  <c r="B914" i="3"/>
  <c r="B915" i="3" l="1"/>
  <c r="A1079" i="3"/>
  <c r="E1078" i="3"/>
  <c r="G1078" i="3"/>
  <c r="F1078" i="3"/>
  <c r="D1078" i="3"/>
  <c r="I1078" i="3" s="1"/>
  <c r="J1078" i="3" s="1"/>
  <c r="K1078" i="3" s="1"/>
  <c r="C1078" i="3"/>
  <c r="A1080" i="3" l="1"/>
  <c r="G1079" i="3"/>
  <c r="F1079" i="3"/>
  <c r="E1079" i="3"/>
  <c r="D1079" i="3"/>
  <c r="I1079" i="3" s="1"/>
  <c r="J1079" i="3" s="1"/>
  <c r="K1079" i="3" s="1"/>
  <c r="C1079" i="3"/>
  <c r="B916" i="3"/>
  <c r="B917" i="3" l="1"/>
  <c r="A1081" i="3"/>
  <c r="E1080" i="3"/>
  <c r="G1080" i="3"/>
  <c r="F1080" i="3"/>
  <c r="D1080" i="3"/>
  <c r="I1080" i="3" s="1"/>
  <c r="J1080" i="3" s="1"/>
  <c r="K1080" i="3" s="1"/>
  <c r="C1080" i="3"/>
  <c r="A1082" i="3" l="1"/>
  <c r="G1081" i="3"/>
  <c r="E1081" i="3"/>
  <c r="F1081" i="3"/>
  <c r="D1081" i="3"/>
  <c r="I1081" i="3" s="1"/>
  <c r="J1081" i="3" s="1"/>
  <c r="K1081" i="3" s="1"/>
  <c r="C1081" i="3"/>
  <c r="B918" i="3"/>
  <c r="B919" i="3" l="1"/>
  <c r="A1083" i="3"/>
  <c r="E1082" i="3"/>
  <c r="G1082" i="3"/>
  <c r="F1082" i="3"/>
  <c r="D1082" i="3"/>
  <c r="I1082" i="3" s="1"/>
  <c r="J1082" i="3" s="1"/>
  <c r="K1082" i="3" s="1"/>
  <c r="C1082" i="3"/>
  <c r="A1084" i="3" l="1"/>
  <c r="G1083" i="3"/>
  <c r="D1083" i="3"/>
  <c r="I1083" i="3" s="1"/>
  <c r="J1083" i="3" s="1"/>
  <c r="K1083" i="3" s="1"/>
  <c r="F1083" i="3"/>
  <c r="E1083" i="3"/>
  <c r="C1083" i="3"/>
  <c r="B920" i="3"/>
  <c r="B921" i="3" l="1"/>
  <c r="A1085" i="3"/>
  <c r="E1084" i="3"/>
  <c r="G1084" i="3"/>
  <c r="F1084" i="3"/>
  <c r="D1084" i="3"/>
  <c r="I1084" i="3" s="1"/>
  <c r="J1084" i="3" s="1"/>
  <c r="K1084" i="3" s="1"/>
  <c r="C1084" i="3"/>
  <c r="A1086" i="3" l="1"/>
  <c r="G1085" i="3"/>
  <c r="E1085" i="3"/>
  <c r="D1085" i="3"/>
  <c r="I1085" i="3" s="1"/>
  <c r="J1085" i="3" s="1"/>
  <c r="K1085" i="3" s="1"/>
  <c r="F1085" i="3"/>
  <c r="C1085" i="3"/>
  <c r="B922" i="3"/>
  <c r="B923" i="3" l="1"/>
  <c r="A1087" i="3"/>
  <c r="E1086" i="3"/>
  <c r="G1086" i="3"/>
  <c r="F1086" i="3"/>
  <c r="D1086" i="3"/>
  <c r="I1086" i="3" s="1"/>
  <c r="J1086" i="3" s="1"/>
  <c r="K1086" i="3" s="1"/>
  <c r="C1086" i="3"/>
  <c r="A1088" i="3" l="1"/>
  <c r="G1087" i="3"/>
  <c r="F1087" i="3"/>
  <c r="E1087" i="3"/>
  <c r="D1087" i="3"/>
  <c r="I1087" i="3" s="1"/>
  <c r="J1087" i="3" s="1"/>
  <c r="K1087" i="3" s="1"/>
  <c r="C1087" i="3"/>
  <c r="B924" i="3"/>
  <c r="B925" i="3" l="1"/>
  <c r="A1089" i="3"/>
  <c r="E1088" i="3"/>
  <c r="F1088" i="3"/>
  <c r="D1088" i="3"/>
  <c r="I1088" i="3" s="1"/>
  <c r="J1088" i="3" s="1"/>
  <c r="K1088" i="3" s="1"/>
  <c r="G1088" i="3"/>
  <c r="C1088" i="3"/>
  <c r="A1090" i="3" l="1"/>
  <c r="G1089" i="3"/>
  <c r="E1089" i="3"/>
  <c r="D1089" i="3"/>
  <c r="I1089" i="3" s="1"/>
  <c r="J1089" i="3" s="1"/>
  <c r="K1089" i="3" s="1"/>
  <c r="F1089" i="3"/>
  <c r="C1089" i="3"/>
  <c r="B926" i="3"/>
  <c r="B927" i="3" l="1"/>
  <c r="A1091" i="3"/>
  <c r="E1090" i="3"/>
  <c r="G1090" i="3"/>
  <c r="F1090" i="3"/>
  <c r="D1090" i="3"/>
  <c r="I1090" i="3" s="1"/>
  <c r="J1090" i="3" s="1"/>
  <c r="K1090" i="3" s="1"/>
  <c r="C1090" i="3"/>
  <c r="A1092" i="3" l="1"/>
  <c r="G1091" i="3"/>
  <c r="D1091" i="3"/>
  <c r="I1091" i="3" s="1"/>
  <c r="J1091" i="3" s="1"/>
  <c r="K1091" i="3" s="1"/>
  <c r="F1091" i="3"/>
  <c r="E1091" i="3"/>
  <c r="C1091" i="3"/>
  <c r="B928" i="3"/>
  <c r="B929" i="3" l="1"/>
  <c r="A1093" i="3"/>
  <c r="E1092" i="3"/>
  <c r="G1092" i="3"/>
  <c r="F1092" i="3"/>
  <c r="D1092" i="3"/>
  <c r="I1092" i="3" s="1"/>
  <c r="J1092" i="3" s="1"/>
  <c r="K1092" i="3" s="1"/>
  <c r="C1092" i="3"/>
  <c r="A1094" i="3" l="1"/>
  <c r="G1093" i="3"/>
  <c r="E1093" i="3"/>
  <c r="D1093" i="3"/>
  <c r="I1093" i="3" s="1"/>
  <c r="J1093" i="3" s="1"/>
  <c r="K1093" i="3" s="1"/>
  <c r="F1093" i="3"/>
  <c r="C1093" i="3"/>
  <c r="B930" i="3"/>
  <c r="B931" i="3" l="1"/>
  <c r="A1095" i="3"/>
  <c r="E1094" i="3"/>
  <c r="G1094" i="3"/>
  <c r="F1094" i="3"/>
  <c r="D1094" i="3"/>
  <c r="I1094" i="3" s="1"/>
  <c r="J1094" i="3" s="1"/>
  <c r="K1094" i="3" s="1"/>
  <c r="C1094" i="3"/>
  <c r="A1096" i="3" l="1"/>
  <c r="G1095" i="3"/>
  <c r="F1095" i="3"/>
  <c r="E1095" i="3"/>
  <c r="D1095" i="3"/>
  <c r="I1095" i="3" s="1"/>
  <c r="J1095" i="3" s="1"/>
  <c r="K1095" i="3" s="1"/>
  <c r="C1095" i="3"/>
  <c r="B932" i="3"/>
  <c r="B933" i="3" l="1"/>
  <c r="A1097" i="3"/>
  <c r="E1096" i="3"/>
  <c r="F1096" i="3"/>
  <c r="D1096" i="3"/>
  <c r="I1096" i="3" s="1"/>
  <c r="J1096" i="3" s="1"/>
  <c r="K1096" i="3" s="1"/>
  <c r="G1096" i="3"/>
  <c r="C1096" i="3"/>
  <c r="A1098" i="3" l="1"/>
  <c r="G1097" i="3"/>
  <c r="E1097" i="3"/>
  <c r="D1097" i="3"/>
  <c r="I1097" i="3" s="1"/>
  <c r="J1097" i="3" s="1"/>
  <c r="K1097" i="3" s="1"/>
  <c r="F1097" i="3"/>
  <c r="C1097" i="3"/>
  <c r="B934" i="3"/>
  <c r="B935" i="3" l="1"/>
  <c r="A1099" i="3"/>
  <c r="E1098" i="3"/>
  <c r="G1098" i="3"/>
  <c r="F1098" i="3"/>
  <c r="D1098" i="3"/>
  <c r="I1098" i="3" s="1"/>
  <c r="J1098" i="3" s="1"/>
  <c r="K1098" i="3" s="1"/>
  <c r="C1098" i="3"/>
  <c r="A1100" i="3" l="1"/>
  <c r="G1099" i="3"/>
  <c r="D1099" i="3"/>
  <c r="I1099" i="3" s="1"/>
  <c r="J1099" i="3" s="1"/>
  <c r="K1099" i="3" s="1"/>
  <c r="F1099" i="3"/>
  <c r="E1099" i="3"/>
  <c r="C1099" i="3"/>
  <c r="B936" i="3"/>
  <c r="B937" i="3" l="1"/>
  <c r="A1101" i="3"/>
  <c r="E1100" i="3"/>
  <c r="G1100" i="3"/>
  <c r="F1100" i="3"/>
  <c r="D1100" i="3"/>
  <c r="I1100" i="3" s="1"/>
  <c r="J1100" i="3" s="1"/>
  <c r="K1100" i="3" s="1"/>
  <c r="C1100" i="3"/>
  <c r="A1102" i="3" l="1"/>
  <c r="G1101" i="3"/>
  <c r="F1101" i="3"/>
  <c r="E1101" i="3"/>
  <c r="D1101" i="3"/>
  <c r="I1101" i="3" s="1"/>
  <c r="J1101" i="3" s="1"/>
  <c r="K1101" i="3" s="1"/>
  <c r="C1101" i="3"/>
  <c r="B938" i="3"/>
  <c r="B939" i="3" l="1"/>
  <c r="A1103" i="3"/>
  <c r="E1102" i="3"/>
  <c r="D1102" i="3"/>
  <c r="I1102" i="3" s="1"/>
  <c r="J1102" i="3" s="1"/>
  <c r="K1102" i="3" s="1"/>
  <c r="G1102" i="3"/>
  <c r="F1102" i="3"/>
  <c r="C1102" i="3"/>
  <c r="A1104" i="3" l="1"/>
  <c r="G1103" i="3"/>
  <c r="F1103" i="3"/>
  <c r="E1103" i="3"/>
  <c r="D1103" i="3"/>
  <c r="I1103" i="3" s="1"/>
  <c r="J1103" i="3" s="1"/>
  <c r="K1103" i="3" s="1"/>
  <c r="C1103" i="3"/>
  <c r="B940" i="3"/>
  <c r="B941" i="3" l="1"/>
  <c r="A1105" i="3"/>
  <c r="E1104" i="3"/>
  <c r="D1104" i="3"/>
  <c r="I1104" i="3" s="1"/>
  <c r="J1104" i="3" s="1"/>
  <c r="K1104" i="3" s="1"/>
  <c r="G1104" i="3"/>
  <c r="F1104" i="3"/>
  <c r="C1104" i="3"/>
  <c r="A1106" i="3" l="1"/>
  <c r="G1105" i="3"/>
  <c r="F1105" i="3"/>
  <c r="E1105" i="3"/>
  <c r="D1105" i="3"/>
  <c r="I1105" i="3" s="1"/>
  <c r="J1105" i="3" s="1"/>
  <c r="K1105" i="3" s="1"/>
  <c r="C1105" i="3"/>
  <c r="B942" i="3"/>
  <c r="B943" i="3" l="1"/>
  <c r="A1107" i="3"/>
  <c r="E1106" i="3"/>
  <c r="D1106" i="3"/>
  <c r="I1106" i="3" s="1"/>
  <c r="J1106" i="3" s="1"/>
  <c r="K1106" i="3" s="1"/>
  <c r="G1106" i="3"/>
  <c r="F1106" i="3"/>
  <c r="C1106" i="3"/>
  <c r="A1108" i="3" l="1"/>
  <c r="G1107" i="3"/>
  <c r="F1107" i="3"/>
  <c r="E1107" i="3"/>
  <c r="D1107" i="3"/>
  <c r="I1107" i="3" s="1"/>
  <c r="J1107" i="3" s="1"/>
  <c r="K1107" i="3" s="1"/>
  <c r="C1107" i="3"/>
  <c r="B944" i="3"/>
  <c r="B945" i="3" l="1"/>
  <c r="A1109" i="3"/>
  <c r="E1108" i="3"/>
  <c r="D1108" i="3"/>
  <c r="I1108" i="3" s="1"/>
  <c r="J1108" i="3" s="1"/>
  <c r="K1108" i="3" s="1"/>
  <c r="G1108" i="3"/>
  <c r="F1108" i="3"/>
  <c r="C1108" i="3"/>
  <c r="A1110" i="3" l="1"/>
  <c r="G1109" i="3"/>
  <c r="F1109" i="3"/>
  <c r="E1109" i="3"/>
  <c r="D1109" i="3"/>
  <c r="I1109" i="3" s="1"/>
  <c r="J1109" i="3" s="1"/>
  <c r="K1109" i="3" s="1"/>
  <c r="C1109" i="3"/>
  <c r="B946" i="3"/>
  <c r="B947" i="3" l="1"/>
  <c r="A1111" i="3"/>
  <c r="E1110" i="3"/>
  <c r="D1110" i="3"/>
  <c r="I1110" i="3" s="1"/>
  <c r="J1110" i="3" s="1"/>
  <c r="K1110" i="3" s="1"/>
  <c r="G1110" i="3"/>
  <c r="F1110" i="3"/>
  <c r="C1110" i="3"/>
  <c r="A1112" i="3" l="1"/>
  <c r="G1111" i="3"/>
  <c r="F1111" i="3"/>
  <c r="E1111" i="3"/>
  <c r="D1111" i="3"/>
  <c r="I1111" i="3" s="1"/>
  <c r="J1111" i="3" s="1"/>
  <c r="K1111" i="3" s="1"/>
  <c r="C1111" i="3"/>
  <c r="B948" i="3"/>
  <c r="B949" i="3" l="1"/>
  <c r="A1113" i="3"/>
  <c r="E1112" i="3"/>
  <c r="D1112" i="3"/>
  <c r="I1112" i="3" s="1"/>
  <c r="J1112" i="3" s="1"/>
  <c r="K1112" i="3" s="1"/>
  <c r="G1112" i="3"/>
  <c r="F1112" i="3"/>
  <c r="C1112" i="3"/>
  <c r="A1114" i="3" l="1"/>
  <c r="G1113" i="3"/>
  <c r="F1113" i="3"/>
  <c r="E1113" i="3"/>
  <c r="D1113" i="3"/>
  <c r="I1113" i="3" s="1"/>
  <c r="J1113" i="3" s="1"/>
  <c r="K1113" i="3" s="1"/>
  <c r="C1113" i="3"/>
  <c r="B950" i="3"/>
  <c r="B951" i="3" l="1"/>
  <c r="A1115" i="3"/>
  <c r="E1114" i="3"/>
  <c r="D1114" i="3"/>
  <c r="I1114" i="3" s="1"/>
  <c r="J1114" i="3" s="1"/>
  <c r="K1114" i="3" s="1"/>
  <c r="G1114" i="3"/>
  <c r="F1114" i="3"/>
  <c r="C1114" i="3"/>
  <c r="A1116" i="3" l="1"/>
  <c r="G1115" i="3"/>
  <c r="F1115" i="3"/>
  <c r="E1115" i="3"/>
  <c r="D1115" i="3"/>
  <c r="I1115" i="3" s="1"/>
  <c r="J1115" i="3" s="1"/>
  <c r="K1115" i="3" s="1"/>
  <c r="C1115" i="3"/>
  <c r="B952" i="3"/>
  <c r="B953" i="3" l="1"/>
  <c r="A1117" i="3"/>
  <c r="E1116" i="3"/>
  <c r="D1116" i="3"/>
  <c r="I1116" i="3" s="1"/>
  <c r="J1116" i="3" s="1"/>
  <c r="K1116" i="3" s="1"/>
  <c r="G1116" i="3"/>
  <c r="F1116" i="3"/>
  <c r="C1116" i="3"/>
  <c r="A1118" i="3" l="1"/>
  <c r="G1117" i="3"/>
  <c r="F1117" i="3"/>
  <c r="E1117" i="3"/>
  <c r="D1117" i="3"/>
  <c r="I1117" i="3" s="1"/>
  <c r="J1117" i="3" s="1"/>
  <c r="K1117" i="3" s="1"/>
  <c r="C1117" i="3"/>
  <c r="B954" i="3"/>
  <c r="B955" i="3" l="1"/>
  <c r="A1119" i="3"/>
  <c r="E1118" i="3"/>
  <c r="D1118" i="3"/>
  <c r="I1118" i="3" s="1"/>
  <c r="J1118" i="3" s="1"/>
  <c r="K1118" i="3" s="1"/>
  <c r="G1118" i="3"/>
  <c r="F1118" i="3"/>
  <c r="C1118" i="3"/>
  <c r="A1120" i="3" l="1"/>
  <c r="G1119" i="3"/>
  <c r="F1119" i="3"/>
  <c r="E1119" i="3"/>
  <c r="D1119" i="3"/>
  <c r="I1119" i="3" s="1"/>
  <c r="J1119" i="3" s="1"/>
  <c r="K1119" i="3" s="1"/>
  <c r="C1119" i="3"/>
  <c r="B956" i="3"/>
  <c r="B957" i="3" l="1"/>
  <c r="A1121" i="3"/>
  <c r="E1120" i="3"/>
  <c r="D1120" i="3"/>
  <c r="I1120" i="3" s="1"/>
  <c r="J1120" i="3" s="1"/>
  <c r="K1120" i="3" s="1"/>
  <c r="G1120" i="3"/>
  <c r="F1120" i="3"/>
  <c r="C1120" i="3"/>
  <c r="A1122" i="3" l="1"/>
  <c r="G1121" i="3"/>
  <c r="F1121" i="3"/>
  <c r="E1121" i="3"/>
  <c r="D1121" i="3"/>
  <c r="I1121" i="3" s="1"/>
  <c r="J1121" i="3" s="1"/>
  <c r="K1121" i="3" s="1"/>
  <c r="C1121" i="3"/>
  <c r="B958" i="3"/>
  <c r="B959" i="3" l="1"/>
  <c r="A1123" i="3"/>
  <c r="E1122" i="3"/>
  <c r="D1122" i="3"/>
  <c r="I1122" i="3" s="1"/>
  <c r="J1122" i="3" s="1"/>
  <c r="K1122" i="3" s="1"/>
  <c r="G1122" i="3"/>
  <c r="F1122" i="3"/>
  <c r="C1122" i="3"/>
  <c r="A1124" i="3" l="1"/>
  <c r="G1123" i="3"/>
  <c r="F1123" i="3"/>
  <c r="E1123" i="3"/>
  <c r="D1123" i="3"/>
  <c r="I1123" i="3" s="1"/>
  <c r="J1123" i="3" s="1"/>
  <c r="K1123" i="3" s="1"/>
  <c r="C1123" i="3"/>
  <c r="B960" i="3"/>
  <c r="B961" i="3" l="1"/>
  <c r="A1125" i="3"/>
  <c r="E1124" i="3"/>
  <c r="D1124" i="3"/>
  <c r="I1124" i="3" s="1"/>
  <c r="J1124" i="3" s="1"/>
  <c r="K1124" i="3" s="1"/>
  <c r="G1124" i="3"/>
  <c r="F1124" i="3"/>
  <c r="C1124" i="3"/>
  <c r="A1126" i="3" l="1"/>
  <c r="G1125" i="3"/>
  <c r="F1125" i="3"/>
  <c r="E1125" i="3"/>
  <c r="D1125" i="3"/>
  <c r="I1125" i="3" s="1"/>
  <c r="J1125" i="3" s="1"/>
  <c r="K1125" i="3" s="1"/>
  <c r="C1125" i="3"/>
  <c r="B962" i="3"/>
  <c r="B963" i="3" l="1"/>
  <c r="A1127" i="3"/>
  <c r="E1126" i="3"/>
  <c r="D1126" i="3"/>
  <c r="I1126" i="3" s="1"/>
  <c r="J1126" i="3" s="1"/>
  <c r="K1126" i="3" s="1"/>
  <c r="G1126" i="3"/>
  <c r="F1126" i="3"/>
  <c r="C1126" i="3"/>
  <c r="A1128" i="3" l="1"/>
  <c r="G1127" i="3"/>
  <c r="F1127" i="3"/>
  <c r="E1127" i="3"/>
  <c r="D1127" i="3"/>
  <c r="I1127" i="3" s="1"/>
  <c r="J1127" i="3" s="1"/>
  <c r="K1127" i="3" s="1"/>
  <c r="C1127" i="3"/>
  <c r="B964" i="3"/>
  <c r="B965" i="3" l="1"/>
  <c r="A1129" i="3"/>
  <c r="E1128" i="3"/>
  <c r="D1128" i="3"/>
  <c r="I1128" i="3" s="1"/>
  <c r="J1128" i="3" s="1"/>
  <c r="K1128" i="3" s="1"/>
  <c r="G1128" i="3"/>
  <c r="F1128" i="3"/>
  <c r="C1128" i="3"/>
  <c r="A1130" i="3" l="1"/>
  <c r="G1129" i="3"/>
  <c r="F1129" i="3"/>
  <c r="E1129" i="3"/>
  <c r="D1129" i="3"/>
  <c r="I1129" i="3" s="1"/>
  <c r="J1129" i="3" s="1"/>
  <c r="K1129" i="3" s="1"/>
  <c r="C1129" i="3"/>
  <c r="B966" i="3"/>
  <c r="B967" i="3" l="1"/>
  <c r="A1131" i="3"/>
  <c r="E1130" i="3"/>
  <c r="D1130" i="3"/>
  <c r="I1130" i="3" s="1"/>
  <c r="J1130" i="3" s="1"/>
  <c r="K1130" i="3" s="1"/>
  <c r="G1130" i="3"/>
  <c r="F1130" i="3"/>
  <c r="C1130" i="3"/>
  <c r="A1132" i="3" l="1"/>
  <c r="G1131" i="3"/>
  <c r="F1131" i="3"/>
  <c r="E1131" i="3"/>
  <c r="D1131" i="3"/>
  <c r="I1131" i="3" s="1"/>
  <c r="J1131" i="3" s="1"/>
  <c r="K1131" i="3" s="1"/>
  <c r="C1131" i="3"/>
  <c r="B968" i="3"/>
  <c r="B969" i="3" l="1"/>
  <c r="A1133" i="3"/>
  <c r="E1132" i="3"/>
  <c r="D1132" i="3"/>
  <c r="I1132" i="3" s="1"/>
  <c r="J1132" i="3" s="1"/>
  <c r="K1132" i="3" s="1"/>
  <c r="G1132" i="3"/>
  <c r="F1132" i="3"/>
  <c r="C1132" i="3"/>
  <c r="A1134" i="3" l="1"/>
  <c r="G1133" i="3"/>
  <c r="F1133" i="3"/>
  <c r="E1133" i="3"/>
  <c r="D1133" i="3"/>
  <c r="I1133" i="3" s="1"/>
  <c r="J1133" i="3" s="1"/>
  <c r="K1133" i="3" s="1"/>
  <c r="C1133" i="3"/>
  <c r="B970" i="3"/>
  <c r="B971" i="3" l="1"/>
  <c r="A1135" i="3"/>
  <c r="E1134" i="3"/>
  <c r="D1134" i="3"/>
  <c r="I1134" i="3" s="1"/>
  <c r="J1134" i="3" s="1"/>
  <c r="K1134" i="3" s="1"/>
  <c r="G1134" i="3"/>
  <c r="F1134" i="3"/>
  <c r="C1134" i="3"/>
  <c r="A1136" i="3" l="1"/>
  <c r="G1135" i="3"/>
  <c r="F1135" i="3"/>
  <c r="E1135" i="3"/>
  <c r="D1135" i="3"/>
  <c r="I1135" i="3" s="1"/>
  <c r="J1135" i="3" s="1"/>
  <c r="K1135" i="3" s="1"/>
  <c r="C1135" i="3"/>
  <c r="B972" i="3"/>
  <c r="B973" i="3" l="1"/>
  <c r="A1137" i="3"/>
  <c r="E1136" i="3"/>
  <c r="D1136" i="3"/>
  <c r="I1136" i="3" s="1"/>
  <c r="J1136" i="3" s="1"/>
  <c r="K1136" i="3" s="1"/>
  <c r="G1136" i="3"/>
  <c r="F1136" i="3"/>
  <c r="C1136" i="3"/>
  <c r="A1138" i="3" l="1"/>
  <c r="G1137" i="3"/>
  <c r="F1137" i="3"/>
  <c r="E1137" i="3"/>
  <c r="D1137" i="3"/>
  <c r="I1137" i="3" s="1"/>
  <c r="J1137" i="3" s="1"/>
  <c r="K1137" i="3" s="1"/>
  <c r="C1137" i="3"/>
  <c r="B974" i="3"/>
  <c r="B975" i="3" l="1"/>
  <c r="A1139" i="3"/>
  <c r="E1138" i="3"/>
  <c r="D1138" i="3"/>
  <c r="I1138" i="3" s="1"/>
  <c r="J1138" i="3" s="1"/>
  <c r="K1138" i="3" s="1"/>
  <c r="G1138" i="3"/>
  <c r="F1138" i="3"/>
  <c r="C1138" i="3"/>
  <c r="A1140" i="3" l="1"/>
  <c r="G1139" i="3"/>
  <c r="F1139" i="3"/>
  <c r="E1139" i="3"/>
  <c r="D1139" i="3"/>
  <c r="I1139" i="3" s="1"/>
  <c r="J1139" i="3" s="1"/>
  <c r="K1139" i="3" s="1"/>
  <c r="C1139" i="3"/>
  <c r="B976" i="3"/>
  <c r="B977" i="3" l="1"/>
  <c r="A1141" i="3"/>
  <c r="E1140" i="3"/>
  <c r="D1140" i="3"/>
  <c r="I1140" i="3" s="1"/>
  <c r="J1140" i="3" s="1"/>
  <c r="K1140" i="3" s="1"/>
  <c r="G1140" i="3"/>
  <c r="F1140" i="3"/>
  <c r="C1140" i="3"/>
  <c r="A1142" i="3" l="1"/>
  <c r="G1141" i="3"/>
  <c r="F1141" i="3"/>
  <c r="E1141" i="3"/>
  <c r="D1141" i="3"/>
  <c r="I1141" i="3" s="1"/>
  <c r="J1141" i="3" s="1"/>
  <c r="K1141" i="3" s="1"/>
  <c r="C1141" i="3"/>
  <c r="B978" i="3"/>
  <c r="B979" i="3" l="1"/>
  <c r="A1143" i="3"/>
  <c r="E1142" i="3"/>
  <c r="D1142" i="3"/>
  <c r="I1142" i="3" s="1"/>
  <c r="J1142" i="3" s="1"/>
  <c r="K1142" i="3" s="1"/>
  <c r="G1142" i="3"/>
  <c r="F1142" i="3"/>
  <c r="C1142" i="3"/>
  <c r="A1144" i="3" l="1"/>
  <c r="G1143" i="3"/>
  <c r="F1143" i="3"/>
  <c r="E1143" i="3"/>
  <c r="D1143" i="3"/>
  <c r="I1143" i="3" s="1"/>
  <c r="J1143" i="3" s="1"/>
  <c r="K1143" i="3" s="1"/>
  <c r="C1143" i="3"/>
  <c r="B980" i="3"/>
  <c r="B981" i="3" l="1"/>
  <c r="A1145" i="3"/>
  <c r="E1144" i="3"/>
  <c r="D1144" i="3"/>
  <c r="I1144" i="3" s="1"/>
  <c r="J1144" i="3" s="1"/>
  <c r="K1144" i="3" s="1"/>
  <c r="G1144" i="3"/>
  <c r="F1144" i="3"/>
  <c r="C1144" i="3"/>
  <c r="A1146" i="3" l="1"/>
  <c r="G1145" i="3"/>
  <c r="F1145" i="3"/>
  <c r="E1145" i="3"/>
  <c r="D1145" i="3"/>
  <c r="I1145" i="3" s="1"/>
  <c r="J1145" i="3" s="1"/>
  <c r="K1145" i="3" s="1"/>
  <c r="C1145" i="3"/>
  <c r="B982" i="3"/>
  <c r="B983" i="3" l="1"/>
  <c r="A1147" i="3"/>
  <c r="E1146" i="3"/>
  <c r="D1146" i="3"/>
  <c r="I1146" i="3" s="1"/>
  <c r="J1146" i="3" s="1"/>
  <c r="K1146" i="3" s="1"/>
  <c r="G1146" i="3"/>
  <c r="F1146" i="3"/>
  <c r="C1146" i="3"/>
  <c r="A1148" i="3" l="1"/>
  <c r="G1147" i="3"/>
  <c r="F1147" i="3"/>
  <c r="E1147" i="3"/>
  <c r="D1147" i="3"/>
  <c r="I1147" i="3" s="1"/>
  <c r="J1147" i="3" s="1"/>
  <c r="K1147" i="3" s="1"/>
  <c r="C1147" i="3"/>
  <c r="B984" i="3"/>
  <c r="B985" i="3" l="1"/>
  <c r="A1149" i="3"/>
  <c r="E1148" i="3"/>
  <c r="D1148" i="3"/>
  <c r="I1148" i="3" s="1"/>
  <c r="J1148" i="3" s="1"/>
  <c r="K1148" i="3" s="1"/>
  <c r="G1148" i="3"/>
  <c r="F1148" i="3"/>
  <c r="C1148" i="3"/>
  <c r="A1150" i="3" l="1"/>
  <c r="G1149" i="3"/>
  <c r="F1149" i="3"/>
  <c r="E1149" i="3"/>
  <c r="D1149" i="3"/>
  <c r="I1149" i="3" s="1"/>
  <c r="J1149" i="3" s="1"/>
  <c r="K1149" i="3" s="1"/>
  <c r="C1149" i="3"/>
  <c r="B986" i="3"/>
  <c r="B987" i="3" l="1"/>
  <c r="A1151" i="3"/>
  <c r="E1150" i="3"/>
  <c r="D1150" i="3"/>
  <c r="I1150" i="3" s="1"/>
  <c r="J1150" i="3" s="1"/>
  <c r="K1150" i="3" s="1"/>
  <c r="G1150" i="3"/>
  <c r="F1150" i="3"/>
  <c r="C1150" i="3"/>
  <c r="A1152" i="3" l="1"/>
  <c r="G1151" i="3"/>
  <c r="F1151" i="3"/>
  <c r="E1151" i="3"/>
  <c r="D1151" i="3"/>
  <c r="I1151" i="3" s="1"/>
  <c r="J1151" i="3" s="1"/>
  <c r="K1151" i="3" s="1"/>
  <c r="C1151" i="3"/>
  <c r="B988" i="3"/>
  <c r="B989" i="3" l="1"/>
  <c r="A1153" i="3"/>
  <c r="E1152" i="3"/>
  <c r="D1152" i="3"/>
  <c r="I1152" i="3" s="1"/>
  <c r="J1152" i="3" s="1"/>
  <c r="K1152" i="3" s="1"/>
  <c r="G1152" i="3"/>
  <c r="F1152" i="3"/>
  <c r="C1152" i="3"/>
  <c r="A1154" i="3" l="1"/>
  <c r="G1153" i="3"/>
  <c r="F1153" i="3"/>
  <c r="E1153" i="3"/>
  <c r="D1153" i="3"/>
  <c r="I1153" i="3" s="1"/>
  <c r="J1153" i="3" s="1"/>
  <c r="K1153" i="3" s="1"/>
  <c r="C1153" i="3"/>
  <c r="B990" i="3"/>
  <c r="B991" i="3" l="1"/>
  <c r="A1155" i="3"/>
  <c r="E1154" i="3"/>
  <c r="D1154" i="3"/>
  <c r="I1154" i="3" s="1"/>
  <c r="J1154" i="3" s="1"/>
  <c r="K1154" i="3" s="1"/>
  <c r="G1154" i="3"/>
  <c r="F1154" i="3"/>
  <c r="C1154" i="3"/>
  <c r="A1156" i="3" l="1"/>
  <c r="G1155" i="3"/>
  <c r="F1155" i="3"/>
  <c r="E1155" i="3"/>
  <c r="D1155" i="3"/>
  <c r="I1155" i="3" s="1"/>
  <c r="J1155" i="3" s="1"/>
  <c r="K1155" i="3" s="1"/>
  <c r="C1155" i="3"/>
  <c r="B992" i="3"/>
  <c r="B993" i="3" l="1"/>
  <c r="A1157" i="3"/>
  <c r="E1156" i="3"/>
  <c r="D1156" i="3"/>
  <c r="I1156" i="3" s="1"/>
  <c r="J1156" i="3" s="1"/>
  <c r="K1156" i="3" s="1"/>
  <c r="G1156" i="3"/>
  <c r="F1156" i="3"/>
  <c r="C1156" i="3"/>
  <c r="A1158" i="3" l="1"/>
  <c r="G1157" i="3"/>
  <c r="F1157" i="3"/>
  <c r="E1157" i="3"/>
  <c r="D1157" i="3"/>
  <c r="I1157" i="3" s="1"/>
  <c r="J1157" i="3" s="1"/>
  <c r="K1157" i="3" s="1"/>
  <c r="C1157" i="3"/>
  <c r="B994" i="3"/>
  <c r="B995" i="3" l="1"/>
  <c r="A1159" i="3"/>
  <c r="E1158" i="3"/>
  <c r="D1158" i="3"/>
  <c r="I1158" i="3" s="1"/>
  <c r="J1158" i="3" s="1"/>
  <c r="K1158" i="3" s="1"/>
  <c r="G1158" i="3"/>
  <c r="F1158" i="3"/>
  <c r="C1158" i="3"/>
  <c r="A1160" i="3" l="1"/>
  <c r="G1159" i="3"/>
  <c r="F1159" i="3"/>
  <c r="E1159" i="3"/>
  <c r="D1159" i="3"/>
  <c r="I1159" i="3" s="1"/>
  <c r="J1159" i="3" s="1"/>
  <c r="K1159" i="3" s="1"/>
  <c r="C1159" i="3"/>
  <c r="B996" i="3"/>
  <c r="B997" i="3" l="1"/>
  <c r="A1161" i="3"/>
  <c r="E1160" i="3"/>
  <c r="D1160" i="3"/>
  <c r="I1160" i="3" s="1"/>
  <c r="J1160" i="3" s="1"/>
  <c r="K1160" i="3" s="1"/>
  <c r="G1160" i="3"/>
  <c r="F1160" i="3"/>
  <c r="C1160" i="3"/>
  <c r="G1161" i="3" l="1"/>
  <c r="F1161" i="3"/>
  <c r="E1161" i="3"/>
  <c r="D1161" i="3"/>
  <c r="I1161" i="3" s="1"/>
  <c r="J1161" i="3" s="1"/>
  <c r="K1161" i="3" s="1"/>
  <c r="A1162" i="3"/>
  <c r="C1161" i="3"/>
  <c r="B998" i="3"/>
  <c r="A1163" i="3" l="1"/>
  <c r="E1162" i="3"/>
  <c r="D1162" i="3"/>
  <c r="I1162" i="3" s="1"/>
  <c r="J1162" i="3" s="1"/>
  <c r="K1162" i="3" s="1"/>
  <c r="G1162" i="3"/>
  <c r="F1162" i="3"/>
  <c r="C1162" i="3"/>
  <c r="B999" i="3"/>
  <c r="B1000" i="3" l="1"/>
  <c r="G1163" i="3"/>
  <c r="F1163" i="3"/>
  <c r="E1163" i="3"/>
  <c r="D1163" i="3"/>
  <c r="I1163" i="3" s="1"/>
  <c r="J1163" i="3" s="1"/>
  <c r="K1163" i="3" s="1"/>
  <c r="C1163" i="3"/>
  <c r="A1164" i="3"/>
  <c r="E1164" i="3" l="1"/>
  <c r="D1164" i="3"/>
  <c r="I1164" i="3" s="1"/>
  <c r="J1164" i="3" s="1"/>
  <c r="K1164" i="3" s="1"/>
  <c r="G1164" i="3"/>
  <c r="F1164" i="3"/>
  <c r="C1164" i="3"/>
  <c r="A1165" i="3"/>
  <c r="B1001" i="3"/>
  <c r="B1002" i="3" l="1"/>
  <c r="G1165" i="3"/>
  <c r="F1165" i="3"/>
  <c r="E1165" i="3"/>
  <c r="D1165" i="3"/>
  <c r="I1165" i="3" s="1"/>
  <c r="J1165" i="3" s="1"/>
  <c r="K1165" i="3" s="1"/>
  <c r="C1165" i="3"/>
  <c r="A1166" i="3"/>
  <c r="E1166" i="3" l="1"/>
  <c r="D1166" i="3"/>
  <c r="I1166" i="3" s="1"/>
  <c r="J1166" i="3" s="1"/>
  <c r="K1166" i="3" s="1"/>
  <c r="G1166" i="3"/>
  <c r="F1166" i="3"/>
  <c r="C1166" i="3"/>
  <c r="A1167" i="3"/>
  <c r="B1003" i="3"/>
  <c r="G1167" i="3" l="1"/>
  <c r="F1167" i="3"/>
  <c r="E1167" i="3"/>
  <c r="D1167" i="3"/>
  <c r="I1167" i="3" s="1"/>
  <c r="J1167" i="3" s="1"/>
  <c r="K1167" i="3" s="1"/>
  <c r="C1167" i="3"/>
  <c r="A1168" i="3"/>
  <c r="B1004" i="3"/>
  <c r="E1168" i="3" l="1"/>
  <c r="D1168" i="3"/>
  <c r="I1168" i="3" s="1"/>
  <c r="J1168" i="3" s="1"/>
  <c r="K1168" i="3" s="1"/>
  <c r="G1168" i="3"/>
  <c r="F1168" i="3"/>
  <c r="C1168" i="3"/>
  <c r="A1169" i="3"/>
  <c r="B1005" i="3"/>
  <c r="G1169" i="3" l="1"/>
  <c r="F1169" i="3"/>
  <c r="E1169" i="3"/>
  <c r="D1169" i="3"/>
  <c r="I1169" i="3" s="1"/>
  <c r="J1169" i="3" s="1"/>
  <c r="K1169" i="3" s="1"/>
  <c r="C1169" i="3"/>
  <c r="A1170" i="3"/>
  <c r="B1006" i="3"/>
  <c r="E1170" i="3" l="1"/>
  <c r="D1170" i="3"/>
  <c r="I1170" i="3" s="1"/>
  <c r="J1170" i="3" s="1"/>
  <c r="K1170" i="3" s="1"/>
  <c r="G1170" i="3"/>
  <c r="F1170" i="3"/>
  <c r="C1170" i="3"/>
  <c r="A1171" i="3"/>
  <c r="B1007" i="3"/>
  <c r="G1171" i="3" l="1"/>
  <c r="F1171" i="3"/>
  <c r="E1171" i="3"/>
  <c r="D1171" i="3"/>
  <c r="I1171" i="3" s="1"/>
  <c r="J1171" i="3" s="1"/>
  <c r="K1171" i="3" s="1"/>
  <c r="C1171" i="3"/>
  <c r="A1172" i="3"/>
  <c r="B1008" i="3"/>
  <c r="B1009" i="3" l="1"/>
  <c r="E1172" i="3"/>
  <c r="D1172" i="3"/>
  <c r="I1172" i="3" s="1"/>
  <c r="J1172" i="3" s="1"/>
  <c r="K1172" i="3" s="1"/>
  <c r="G1172" i="3"/>
  <c r="F1172" i="3"/>
  <c r="C1172" i="3"/>
  <c r="A1173" i="3"/>
  <c r="G1173" i="3" l="1"/>
  <c r="F1173" i="3"/>
  <c r="E1173" i="3"/>
  <c r="D1173" i="3"/>
  <c r="I1173" i="3" s="1"/>
  <c r="J1173" i="3" s="1"/>
  <c r="K1173" i="3" s="1"/>
  <c r="C1173" i="3"/>
  <c r="A1174" i="3"/>
  <c r="B1010" i="3"/>
  <c r="B1011" i="3" l="1"/>
  <c r="E1174" i="3"/>
  <c r="D1174" i="3"/>
  <c r="I1174" i="3" s="1"/>
  <c r="J1174" i="3" s="1"/>
  <c r="K1174" i="3" s="1"/>
  <c r="G1174" i="3"/>
  <c r="F1174" i="3"/>
  <c r="C1174" i="3"/>
  <c r="A1175" i="3"/>
  <c r="G1175" i="3" l="1"/>
  <c r="F1175" i="3"/>
  <c r="E1175" i="3"/>
  <c r="D1175" i="3"/>
  <c r="I1175" i="3" s="1"/>
  <c r="J1175" i="3" s="1"/>
  <c r="K1175" i="3" s="1"/>
  <c r="C1175" i="3"/>
  <c r="A1176" i="3"/>
  <c r="B1012" i="3"/>
  <c r="E1176" i="3" l="1"/>
  <c r="D1176" i="3"/>
  <c r="I1176" i="3" s="1"/>
  <c r="J1176" i="3" s="1"/>
  <c r="K1176" i="3" s="1"/>
  <c r="G1176" i="3"/>
  <c r="F1176" i="3"/>
  <c r="C1176" i="3"/>
  <c r="A1177" i="3"/>
  <c r="B1013" i="3"/>
  <c r="G1177" i="3" l="1"/>
  <c r="F1177" i="3"/>
  <c r="E1177" i="3"/>
  <c r="D1177" i="3"/>
  <c r="I1177" i="3" s="1"/>
  <c r="J1177" i="3" s="1"/>
  <c r="K1177" i="3" s="1"/>
  <c r="C1177" i="3"/>
  <c r="A1178" i="3"/>
  <c r="B1014" i="3"/>
  <c r="B1015" i="3" l="1"/>
  <c r="E1178" i="3"/>
  <c r="D1178" i="3"/>
  <c r="I1178" i="3" s="1"/>
  <c r="J1178" i="3" s="1"/>
  <c r="K1178" i="3" s="1"/>
  <c r="G1178" i="3"/>
  <c r="F1178" i="3"/>
  <c r="C1178" i="3"/>
  <c r="A1179" i="3"/>
  <c r="G1179" i="3" l="1"/>
  <c r="F1179" i="3"/>
  <c r="E1179" i="3"/>
  <c r="D1179" i="3"/>
  <c r="I1179" i="3" s="1"/>
  <c r="J1179" i="3" s="1"/>
  <c r="K1179" i="3" s="1"/>
  <c r="C1179" i="3"/>
  <c r="A1180" i="3"/>
  <c r="B1016" i="3"/>
  <c r="B1017" i="3" l="1"/>
  <c r="E1180" i="3"/>
  <c r="D1180" i="3"/>
  <c r="I1180" i="3" s="1"/>
  <c r="J1180" i="3" s="1"/>
  <c r="K1180" i="3" s="1"/>
  <c r="G1180" i="3"/>
  <c r="F1180" i="3"/>
  <c r="C1180" i="3"/>
  <c r="A1181" i="3"/>
  <c r="G1181" i="3" l="1"/>
  <c r="F1181" i="3"/>
  <c r="E1181" i="3"/>
  <c r="D1181" i="3"/>
  <c r="I1181" i="3" s="1"/>
  <c r="J1181" i="3" s="1"/>
  <c r="K1181" i="3" s="1"/>
  <c r="C1181" i="3"/>
  <c r="A1182" i="3"/>
  <c r="B1018" i="3"/>
  <c r="B1019" i="3" l="1"/>
  <c r="E1182" i="3"/>
  <c r="D1182" i="3"/>
  <c r="I1182" i="3" s="1"/>
  <c r="J1182" i="3" s="1"/>
  <c r="K1182" i="3" s="1"/>
  <c r="G1182" i="3"/>
  <c r="F1182" i="3"/>
  <c r="C1182" i="3"/>
  <c r="A1183" i="3"/>
  <c r="G1183" i="3" l="1"/>
  <c r="F1183" i="3"/>
  <c r="E1183" i="3"/>
  <c r="D1183" i="3"/>
  <c r="I1183" i="3" s="1"/>
  <c r="J1183" i="3" s="1"/>
  <c r="K1183" i="3" s="1"/>
  <c r="C1183" i="3"/>
  <c r="A1184" i="3"/>
  <c r="B1020" i="3"/>
  <c r="E1184" i="3" l="1"/>
  <c r="D1184" i="3"/>
  <c r="I1184" i="3" s="1"/>
  <c r="J1184" i="3" s="1"/>
  <c r="K1184" i="3" s="1"/>
  <c r="G1184" i="3"/>
  <c r="F1184" i="3"/>
  <c r="C1184" i="3"/>
  <c r="A1185" i="3"/>
  <c r="B1021" i="3"/>
  <c r="G1185" i="3" l="1"/>
  <c r="F1185" i="3"/>
  <c r="E1185" i="3"/>
  <c r="D1185" i="3"/>
  <c r="I1185" i="3" s="1"/>
  <c r="J1185" i="3" s="1"/>
  <c r="K1185" i="3" s="1"/>
  <c r="C1185" i="3"/>
  <c r="A1186" i="3"/>
  <c r="B1022" i="3"/>
  <c r="B1023" i="3" l="1"/>
  <c r="E1186" i="3"/>
  <c r="D1186" i="3"/>
  <c r="I1186" i="3" s="1"/>
  <c r="J1186" i="3" s="1"/>
  <c r="K1186" i="3" s="1"/>
  <c r="G1186" i="3"/>
  <c r="F1186" i="3"/>
  <c r="C1186" i="3"/>
  <c r="A1187" i="3"/>
  <c r="G1187" i="3" l="1"/>
  <c r="F1187" i="3"/>
  <c r="E1187" i="3"/>
  <c r="D1187" i="3"/>
  <c r="I1187" i="3" s="1"/>
  <c r="J1187" i="3" s="1"/>
  <c r="K1187" i="3" s="1"/>
  <c r="C1187" i="3"/>
  <c r="A1188" i="3"/>
  <c r="B1024" i="3"/>
  <c r="B1025" i="3" l="1"/>
  <c r="E1188" i="3"/>
  <c r="D1188" i="3"/>
  <c r="I1188" i="3" s="1"/>
  <c r="J1188" i="3" s="1"/>
  <c r="K1188" i="3" s="1"/>
  <c r="G1188" i="3"/>
  <c r="F1188" i="3"/>
  <c r="C1188" i="3"/>
  <c r="A1189" i="3"/>
  <c r="G1189" i="3" l="1"/>
  <c r="F1189" i="3"/>
  <c r="E1189" i="3"/>
  <c r="D1189" i="3"/>
  <c r="I1189" i="3" s="1"/>
  <c r="J1189" i="3" s="1"/>
  <c r="K1189" i="3" s="1"/>
  <c r="C1189" i="3"/>
  <c r="A1190" i="3"/>
  <c r="B1026" i="3"/>
  <c r="B1027" i="3" l="1"/>
  <c r="E1190" i="3"/>
  <c r="D1190" i="3"/>
  <c r="I1190" i="3" s="1"/>
  <c r="J1190" i="3" s="1"/>
  <c r="K1190" i="3" s="1"/>
  <c r="G1190" i="3"/>
  <c r="F1190" i="3"/>
  <c r="C1190" i="3"/>
  <c r="A1191" i="3"/>
  <c r="G1191" i="3" l="1"/>
  <c r="F1191" i="3"/>
  <c r="E1191" i="3"/>
  <c r="D1191" i="3"/>
  <c r="I1191" i="3" s="1"/>
  <c r="J1191" i="3" s="1"/>
  <c r="K1191" i="3" s="1"/>
  <c r="C1191" i="3"/>
  <c r="A1192" i="3"/>
  <c r="B1028" i="3"/>
  <c r="E1192" i="3" l="1"/>
  <c r="D1192" i="3"/>
  <c r="I1192" i="3" s="1"/>
  <c r="J1192" i="3" s="1"/>
  <c r="K1192" i="3" s="1"/>
  <c r="G1192" i="3"/>
  <c r="F1192" i="3"/>
  <c r="C1192" i="3"/>
  <c r="A1193" i="3"/>
  <c r="B1029" i="3"/>
  <c r="G1193" i="3" l="1"/>
  <c r="F1193" i="3"/>
  <c r="E1193" i="3"/>
  <c r="D1193" i="3"/>
  <c r="I1193" i="3" s="1"/>
  <c r="J1193" i="3" s="1"/>
  <c r="K1193" i="3" s="1"/>
  <c r="C1193" i="3"/>
  <c r="A1194" i="3"/>
  <c r="B1030" i="3"/>
  <c r="B1031" i="3" l="1"/>
  <c r="E1194" i="3"/>
  <c r="D1194" i="3"/>
  <c r="I1194" i="3" s="1"/>
  <c r="J1194" i="3" s="1"/>
  <c r="K1194" i="3" s="1"/>
  <c r="G1194" i="3"/>
  <c r="F1194" i="3"/>
  <c r="C1194" i="3"/>
  <c r="A1195" i="3"/>
  <c r="G1195" i="3" l="1"/>
  <c r="F1195" i="3"/>
  <c r="E1195" i="3"/>
  <c r="D1195" i="3"/>
  <c r="I1195" i="3" s="1"/>
  <c r="J1195" i="3" s="1"/>
  <c r="K1195" i="3" s="1"/>
  <c r="C1195" i="3"/>
  <c r="A1196" i="3"/>
  <c r="B1032" i="3"/>
  <c r="B1033" i="3" l="1"/>
  <c r="E1196" i="3"/>
  <c r="D1196" i="3"/>
  <c r="I1196" i="3" s="1"/>
  <c r="J1196" i="3" s="1"/>
  <c r="K1196" i="3" s="1"/>
  <c r="G1196" i="3"/>
  <c r="F1196" i="3"/>
  <c r="C1196" i="3"/>
  <c r="A1197" i="3"/>
  <c r="G1197" i="3" l="1"/>
  <c r="F1197" i="3"/>
  <c r="E1197" i="3"/>
  <c r="D1197" i="3"/>
  <c r="I1197" i="3" s="1"/>
  <c r="J1197" i="3" s="1"/>
  <c r="K1197" i="3" s="1"/>
  <c r="C1197" i="3"/>
  <c r="A1198" i="3"/>
  <c r="B1034" i="3"/>
  <c r="B1035" i="3" l="1"/>
  <c r="E1198" i="3"/>
  <c r="D1198" i="3"/>
  <c r="I1198" i="3" s="1"/>
  <c r="J1198" i="3" s="1"/>
  <c r="K1198" i="3" s="1"/>
  <c r="G1198" i="3"/>
  <c r="F1198" i="3"/>
  <c r="C1198" i="3"/>
  <c r="A1199" i="3"/>
  <c r="G1199" i="3" l="1"/>
  <c r="F1199" i="3"/>
  <c r="E1199" i="3"/>
  <c r="D1199" i="3"/>
  <c r="I1199" i="3" s="1"/>
  <c r="J1199" i="3" s="1"/>
  <c r="K1199" i="3" s="1"/>
  <c r="C1199" i="3"/>
  <c r="A1200" i="3"/>
  <c r="B1036" i="3"/>
  <c r="E1200" i="3" l="1"/>
  <c r="D1200" i="3"/>
  <c r="I1200" i="3" s="1"/>
  <c r="J1200" i="3" s="1"/>
  <c r="K1200" i="3" s="1"/>
  <c r="G1200" i="3"/>
  <c r="F1200" i="3"/>
  <c r="C1200" i="3"/>
  <c r="A1201" i="3"/>
  <c r="B1037" i="3"/>
  <c r="G1201" i="3" l="1"/>
  <c r="F1201" i="3"/>
  <c r="E1201" i="3"/>
  <c r="D1201" i="3"/>
  <c r="I1201" i="3" s="1"/>
  <c r="J1201" i="3" s="1"/>
  <c r="K1201" i="3" s="1"/>
  <c r="C1201" i="3"/>
  <c r="A1202" i="3"/>
  <c r="B1038" i="3"/>
  <c r="B1039" i="3" l="1"/>
  <c r="E1202" i="3"/>
  <c r="D1202" i="3"/>
  <c r="I1202" i="3" s="1"/>
  <c r="J1202" i="3" s="1"/>
  <c r="K1202" i="3" s="1"/>
  <c r="G1202" i="3"/>
  <c r="F1202" i="3"/>
  <c r="C1202" i="3"/>
  <c r="A1203" i="3"/>
  <c r="G1203" i="3" l="1"/>
  <c r="F1203" i="3"/>
  <c r="E1203" i="3"/>
  <c r="D1203" i="3"/>
  <c r="I1203" i="3" s="1"/>
  <c r="J1203" i="3" s="1"/>
  <c r="K1203" i="3" s="1"/>
  <c r="C1203" i="3"/>
  <c r="A1204" i="3"/>
  <c r="B1040" i="3"/>
  <c r="B1041" i="3" l="1"/>
  <c r="E1204" i="3"/>
  <c r="D1204" i="3"/>
  <c r="I1204" i="3" s="1"/>
  <c r="J1204" i="3" s="1"/>
  <c r="K1204" i="3" s="1"/>
  <c r="G1204" i="3"/>
  <c r="F1204" i="3"/>
  <c r="C1204" i="3"/>
  <c r="A1205" i="3"/>
  <c r="G1205" i="3" l="1"/>
  <c r="F1205" i="3"/>
  <c r="E1205" i="3"/>
  <c r="D1205" i="3"/>
  <c r="I1205" i="3" s="1"/>
  <c r="J1205" i="3" s="1"/>
  <c r="K1205" i="3" s="1"/>
  <c r="C1205" i="3"/>
  <c r="A1206" i="3"/>
  <c r="B1042" i="3"/>
  <c r="B1043" i="3" l="1"/>
  <c r="E1206" i="3"/>
  <c r="D1206" i="3"/>
  <c r="I1206" i="3" s="1"/>
  <c r="J1206" i="3" s="1"/>
  <c r="K1206" i="3" s="1"/>
  <c r="G1206" i="3"/>
  <c r="F1206" i="3"/>
  <c r="C1206" i="3"/>
  <c r="A1207" i="3"/>
  <c r="G1207" i="3" l="1"/>
  <c r="F1207" i="3"/>
  <c r="E1207" i="3"/>
  <c r="D1207" i="3"/>
  <c r="I1207" i="3" s="1"/>
  <c r="J1207" i="3" s="1"/>
  <c r="K1207" i="3" s="1"/>
  <c r="C1207" i="3"/>
  <c r="A1208" i="3"/>
  <c r="B1044" i="3"/>
  <c r="E1208" i="3" l="1"/>
  <c r="D1208" i="3"/>
  <c r="I1208" i="3" s="1"/>
  <c r="J1208" i="3" s="1"/>
  <c r="K1208" i="3" s="1"/>
  <c r="G1208" i="3"/>
  <c r="F1208" i="3"/>
  <c r="C1208" i="3"/>
  <c r="A1209" i="3"/>
  <c r="B1045" i="3"/>
  <c r="G1209" i="3" l="1"/>
  <c r="F1209" i="3"/>
  <c r="E1209" i="3"/>
  <c r="D1209" i="3"/>
  <c r="I1209" i="3" s="1"/>
  <c r="J1209" i="3" s="1"/>
  <c r="K1209" i="3" s="1"/>
  <c r="C1209" i="3"/>
  <c r="A1210" i="3"/>
  <c r="B1046" i="3"/>
  <c r="B1047" i="3" l="1"/>
  <c r="E1210" i="3"/>
  <c r="D1210" i="3"/>
  <c r="I1210" i="3" s="1"/>
  <c r="J1210" i="3" s="1"/>
  <c r="K1210" i="3" s="1"/>
  <c r="G1210" i="3"/>
  <c r="F1210" i="3"/>
  <c r="C1210" i="3"/>
  <c r="A1211" i="3"/>
  <c r="G1211" i="3" l="1"/>
  <c r="F1211" i="3"/>
  <c r="E1211" i="3"/>
  <c r="D1211" i="3"/>
  <c r="I1211" i="3" s="1"/>
  <c r="J1211" i="3" s="1"/>
  <c r="K1211" i="3" s="1"/>
  <c r="C1211" i="3"/>
  <c r="A1212" i="3"/>
  <c r="B1048" i="3"/>
  <c r="B1049" i="3" l="1"/>
  <c r="E1212" i="3"/>
  <c r="D1212" i="3"/>
  <c r="I1212" i="3" s="1"/>
  <c r="J1212" i="3" s="1"/>
  <c r="K1212" i="3" s="1"/>
  <c r="G1212" i="3"/>
  <c r="F1212" i="3"/>
  <c r="C1212" i="3"/>
  <c r="A1213" i="3"/>
  <c r="G1213" i="3" l="1"/>
  <c r="F1213" i="3"/>
  <c r="E1213" i="3"/>
  <c r="D1213" i="3"/>
  <c r="I1213" i="3" s="1"/>
  <c r="J1213" i="3" s="1"/>
  <c r="K1213" i="3" s="1"/>
  <c r="C1213" i="3"/>
  <c r="A1214" i="3"/>
  <c r="B1050" i="3"/>
  <c r="B1051" i="3" l="1"/>
  <c r="E1214" i="3"/>
  <c r="D1214" i="3"/>
  <c r="I1214" i="3" s="1"/>
  <c r="J1214" i="3" s="1"/>
  <c r="K1214" i="3" s="1"/>
  <c r="G1214" i="3"/>
  <c r="F1214" i="3"/>
  <c r="C1214" i="3"/>
  <c r="A1215" i="3"/>
  <c r="G1215" i="3" l="1"/>
  <c r="F1215" i="3"/>
  <c r="E1215" i="3"/>
  <c r="D1215" i="3"/>
  <c r="I1215" i="3" s="1"/>
  <c r="J1215" i="3" s="1"/>
  <c r="K1215" i="3" s="1"/>
  <c r="C1215" i="3"/>
  <c r="A1216" i="3"/>
  <c r="B1052" i="3"/>
  <c r="E1216" i="3" l="1"/>
  <c r="D1216" i="3"/>
  <c r="I1216" i="3" s="1"/>
  <c r="J1216" i="3" s="1"/>
  <c r="K1216" i="3" s="1"/>
  <c r="G1216" i="3"/>
  <c r="F1216" i="3"/>
  <c r="C1216" i="3"/>
  <c r="A1217" i="3"/>
  <c r="B1053" i="3"/>
  <c r="G1217" i="3" l="1"/>
  <c r="F1217" i="3"/>
  <c r="E1217" i="3"/>
  <c r="D1217" i="3"/>
  <c r="I1217" i="3" s="1"/>
  <c r="J1217" i="3" s="1"/>
  <c r="K1217" i="3" s="1"/>
  <c r="C1217" i="3"/>
  <c r="A1218" i="3"/>
  <c r="B1054" i="3"/>
  <c r="B1055" i="3" l="1"/>
  <c r="E1218" i="3"/>
  <c r="D1218" i="3"/>
  <c r="I1218" i="3" s="1"/>
  <c r="J1218" i="3" s="1"/>
  <c r="K1218" i="3" s="1"/>
  <c r="G1218" i="3"/>
  <c r="F1218" i="3"/>
  <c r="C1218" i="3"/>
  <c r="A1219" i="3"/>
  <c r="G1219" i="3" l="1"/>
  <c r="F1219" i="3"/>
  <c r="E1219" i="3"/>
  <c r="D1219" i="3"/>
  <c r="I1219" i="3" s="1"/>
  <c r="J1219" i="3" s="1"/>
  <c r="K1219" i="3" s="1"/>
  <c r="C1219" i="3"/>
  <c r="A1220" i="3"/>
  <c r="B1056" i="3"/>
  <c r="B1057" i="3" l="1"/>
  <c r="E1220" i="3"/>
  <c r="D1220" i="3"/>
  <c r="I1220" i="3" s="1"/>
  <c r="J1220" i="3" s="1"/>
  <c r="K1220" i="3" s="1"/>
  <c r="G1220" i="3"/>
  <c r="F1220" i="3"/>
  <c r="C1220" i="3"/>
  <c r="A1221" i="3"/>
  <c r="G1221" i="3" l="1"/>
  <c r="F1221" i="3"/>
  <c r="E1221" i="3"/>
  <c r="D1221" i="3"/>
  <c r="I1221" i="3" s="1"/>
  <c r="J1221" i="3" s="1"/>
  <c r="K1221" i="3" s="1"/>
  <c r="C1221" i="3"/>
  <c r="A1222" i="3"/>
  <c r="B1058" i="3"/>
  <c r="B1059" i="3" l="1"/>
  <c r="E1222" i="3"/>
  <c r="D1222" i="3"/>
  <c r="I1222" i="3" s="1"/>
  <c r="J1222" i="3" s="1"/>
  <c r="K1222" i="3" s="1"/>
  <c r="G1222" i="3"/>
  <c r="F1222" i="3"/>
  <c r="C1222" i="3"/>
  <c r="A1223" i="3"/>
  <c r="G1223" i="3" l="1"/>
  <c r="F1223" i="3"/>
  <c r="E1223" i="3"/>
  <c r="D1223" i="3"/>
  <c r="I1223" i="3" s="1"/>
  <c r="J1223" i="3" s="1"/>
  <c r="K1223" i="3" s="1"/>
  <c r="C1223" i="3"/>
  <c r="A1224" i="3"/>
  <c r="B1060" i="3"/>
  <c r="E1224" i="3" l="1"/>
  <c r="D1224" i="3"/>
  <c r="I1224" i="3" s="1"/>
  <c r="J1224" i="3" s="1"/>
  <c r="K1224" i="3" s="1"/>
  <c r="G1224" i="3"/>
  <c r="F1224" i="3"/>
  <c r="C1224" i="3"/>
  <c r="A1225" i="3"/>
  <c r="B1061" i="3"/>
  <c r="G1225" i="3" l="1"/>
  <c r="F1225" i="3"/>
  <c r="E1225" i="3"/>
  <c r="D1225" i="3"/>
  <c r="I1225" i="3" s="1"/>
  <c r="J1225" i="3" s="1"/>
  <c r="K1225" i="3" s="1"/>
  <c r="C1225" i="3"/>
  <c r="A1226" i="3"/>
  <c r="B1062" i="3"/>
  <c r="B1063" i="3" l="1"/>
  <c r="E1226" i="3"/>
  <c r="D1226" i="3"/>
  <c r="I1226" i="3" s="1"/>
  <c r="J1226" i="3" s="1"/>
  <c r="K1226" i="3" s="1"/>
  <c r="G1226" i="3"/>
  <c r="F1226" i="3"/>
  <c r="C1226" i="3"/>
  <c r="A1227" i="3"/>
  <c r="G1227" i="3" l="1"/>
  <c r="F1227" i="3"/>
  <c r="E1227" i="3"/>
  <c r="D1227" i="3"/>
  <c r="I1227" i="3" s="1"/>
  <c r="J1227" i="3" s="1"/>
  <c r="K1227" i="3" s="1"/>
  <c r="C1227" i="3"/>
  <c r="A1228" i="3"/>
  <c r="B1064" i="3"/>
  <c r="B1065" i="3" l="1"/>
  <c r="E1228" i="3"/>
  <c r="D1228" i="3"/>
  <c r="I1228" i="3" s="1"/>
  <c r="J1228" i="3" s="1"/>
  <c r="K1228" i="3" s="1"/>
  <c r="G1228" i="3"/>
  <c r="F1228" i="3"/>
  <c r="C1228" i="3"/>
  <c r="A1229" i="3"/>
  <c r="G1229" i="3" l="1"/>
  <c r="F1229" i="3"/>
  <c r="E1229" i="3"/>
  <c r="D1229" i="3"/>
  <c r="I1229" i="3" s="1"/>
  <c r="J1229" i="3" s="1"/>
  <c r="K1229" i="3" s="1"/>
  <c r="C1229" i="3"/>
  <c r="A1230" i="3"/>
  <c r="B1066" i="3"/>
  <c r="B1067" i="3" l="1"/>
  <c r="E1230" i="3"/>
  <c r="D1230" i="3"/>
  <c r="I1230" i="3" s="1"/>
  <c r="J1230" i="3" s="1"/>
  <c r="K1230" i="3" s="1"/>
  <c r="G1230" i="3"/>
  <c r="F1230" i="3"/>
  <c r="C1230" i="3"/>
  <c r="A1231" i="3"/>
  <c r="G1231" i="3" l="1"/>
  <c r="F1231" i="3"/>
  <c r="E1231" i="3"/>
  <c r="D1231" i="3"/>
  <c r="I1231" i="3" s="1"/>
  <c r="J1231" i="3" s="1"/>
  <c r="K1231" i="3" s="1"/>
  <c r="C1231" i="3"/>
  <c r="A1232" i="3"/>
  <c r="B1068" i="3"/>
  <c r="E1232" i="3" l="1"/>
  <c r="D1232" i="3"/>
  <c r="I1232" i="3" s="1"/>
  <c r="J1232" i="3" s="1"/>
  <c r="K1232" i="3" s="1"/>
  <c r="G1232" i="3"/>
  <c r="F1232" i="3"/>
  <c r="C1232" i="3"/>
  <c r="A1233" i="3"/>
  <c r="B1069" i="3"/>
  <c r="G1233" i="3" l="1"/>
  <c r="F1233" i="3"/>
  <c r="E1233" i="3"/>
  <c r="D1233" i="3"/>
  <c r="I1233" i="3" s="1"/>
  <c r="J1233" i="3" s="1"/>
  <c r="K1233" i="3" s="1"/>
  <c r="C1233" i="3"/>
  <c r="A1234" i="3"/>
  <c r="B1070" i="3"/>
  <c r="B1071" i="3" l="1"/>
  <c r="E1234" i="3"/>
  <c r="D1234" i="3"/>
  <c r="I1234" i="3" s="1"/>
  <c r="J1234" i="3" s="1"/>
  <c r="K1234" i="3" s="1"/>
  <c r="G1234" i="3"/>
  <c r="F1234" i="3"/>
  <c r="C1234" i="3"/>
  <c r="A1235" i="3"/>
  <c r="G1235" i="3" l="1"/>
  <c r="F1235" i="3"/>
  <c r="E1235" i="3"/>
  <c r="D1235" i="3"/>
  <c r="I1235" i="3" s="1"/>
  <c r="J1235" i="3" s="1"/>
  <c r="K1235" i="3" s="1"/>
  <c r="C1235" i="3"/>
  <c r="A1236" i="3"/>
  <c r="B1072" i="3"/>
  <c r="B1073" i="3" l="1"/>
  <c r="E1236" i="3"/>
  <c r="D1236" i="3"/>
  <c r="I1236" i="3" s="1"/>
  <c r="J1236" i="3" s="1"/>
  <c r="K1236" i="3" s="1"/>
  <c r="G1236" i="3"/>
  <c r="F1236" i="3"/>
  <c r="C1236" i="3"/>
  <c r="A1237" i="3"/>
  <c r="G1237" i="3" l="1"/>
  <c r="F1237" i="3"/>
  <c r="E1237" i="3"/>
  <c r="D1237" i="3"/>
  <c r="I1237" i="3" s="1"/>
  <c r="J1237" i="3" s="1"/>
  <c r="K1237" i="3" s="1"/>
  <c r="C1237" i="3"/>
  <c r="A1238" i="3"/>
  <c r="B1074" i="3"/>
  <c r="B1075" i="3" l="1"/>
  <c r="E1238" i="3"/>
  <c r="D1238" i="3"/>
  <c r="I1238" i="3" s="1"/>
  <c r="J1238" i="3" s="1"/>
  <c r="K1238" i="3" s="1"/>
  <c r="G1238" i="3"/>
  <c r="F1238" i="3"/>
  <c r="C1238" i="3"/>
  <c r="A1239" i="3"/>
  <c r="G1239" i="3" l="1"/>
  <c r="F1239" i="3"/>
  <c r="E1239" i="3"/>
  <c r="D1239" i="3"/>
  <c r="I1239" i="3" s="1"/>
  <c r="J1239" i="3" s="1"/>
  <c r="K1239" i="3" s="1"/>
  <c r="C1239" i="3"/>
  <c r="A1240" i="3"/>
  <c r="B1076" i="3"/>
  <c r="E1240" i="3" l="1"/>
  <c r="D1240" i="3"/>
  <c r="I1240" i="3" s="1"/>
  <c r="J1240" i="3" s="1"/>
  <c r="K1240" i="3" s="1"/>
  <c r="G1240" i="3"/>
  <c r="F1240" i="3"/>
  <c r="C1240" i="3"/>
  <c r="A1241" i="3"/>
  <c r="B1077" i="3"/>
  <c r="G1241" i="3" l="1"/>
  <c r="F1241" i="3"/>
  <c r="E1241" i="3"/>
  <c r="D1241" i="3"/>
  <c r="I1241" i="3" s="1"/>
  <c r="J1241" i="3" s="1"/>
  <c r="K1241" i="3" s="1"/>
  <c r="C1241" i="3"/>
  <c r="A1242" i="3"/>
  <c r="B1078" i="3"/>
  <c r="B1079" i="3" l="1"/>
  <c r="E1242" i="3"/>
  <c r="D1242" i="3"/>
  <c r="I1242" i="3" s="1"/>
  <c r="J1242" i="3" s="1"/>
  <c r="K1242" i="3" s="1"/>
  <c r="G1242" i="3"/>
  <c r="F1242" i="3"/>
  <c r="C1242" i="3"/>
  <c r="A1243" i="3"/>
  <c r="G1243" i="3" l="1"/>
  <c r="F1243" i="3"/>
  <c r="E1243" i="3"/>
  <c r="D1243" i="3"/>
  <c r="I1243" i="3" s="1"/>
  <c r="J1243" i="3" s="1"/>
  <c r="K1243" i="3" s="1"/>
  <c r="C1243" i="3"/>
  <c r="A1244" i="3"/>
  <c r="B1080" i="3"/>
  <c r="B1081" i="3" l="1"/>
  <c r="E1244" i="3"/>
  <c r="D1244" i="3"/>
  <c r="I1244" i="3" s="1"/>
  <c r="J1244" i="3" s="1"/>
  <c r="K1244" i="3" s="1"/>
  <c r="G1244" i="3"/>
  <c r="F1244" i="3"/>
  <c r="C1244" i="3"/>
  <c r="A1245" i="3"/>
  <c r="G1245" i="3" l="1"/>
  <c r="F1245" i="3"/>
  <c r="E1245" i="3"/>
  <c r="D1245" i="3"/>
  <c r="I1245" i="3" s="1"/>
  <c r="J1245" i="3" s="1"/>
  <c r="K1245" i="3" s="1"/>
  <c r="C1245" i="3"/>
  <c r="A1246" i="3"/>
  <c r="B1082" i="3"/>
  <c r="B1083" i="3" l="1"/>
  <c r="E1246" i="3"/>
  <c r="D1246" i="3"/>
  <c r="I1246" i="3" s="1"/>
  <c r="J1246" i="3" s="1"/>
  <c r="K1246" i="3" s="1"/>
  <c r="G1246" i="3"/>
  <c r="F1246" i="3"/>
  <c r="C1246" i="3"/>
  <c r="A1247" i="3"/>
  <c r="G1247" i="3" l="1"/>
  <c r="F1247" i="3"/>
  <c r="E1247" i="3"/>
  <c r="D1247" i="3"/>
  <c r="I1247" i="3" s="1"/>
  <c r="J1247" i="3" s="1"/>
  <c r="K1247" i="3" s="1"/>
  <c r="C1247" i="3"/>
  <c r="A1248" i="3"/>
  <c r="B1084" i="3"/>
  <c r="E1248" i="3" l="1"/>
  <c r="D1248" i="3"/>
  <c r="I1248" i="3" s="1"/>
  <c r="J1248" i="3" s="1"/>
  <c r="K1248" i="3" s="1"/>
  <c r="G1248" i="3"/>
  <c r="F1248" i="3"/>
  <c r="C1248" i="3"/>
  <c r="A1249" i="3"/>
  <c r="B1085" i="3"/>
  <c r="G1249" i="3" l="1"/>
  <c r="F1249" i="3"/>
  <c r="E1249" i="3"/>
  <c r="D1249" i="3"/>
  <c r="I1249" i="3" s="1"/>
  <c r="J1249" i="3" s="1"/>
  <c r="K1249" i="3" s="1"/>
  <c r="C1249" i="3"/>
  <c r="A1250" i="3"/>
  <c r="B1086" i="3"/>
  <c r="B1087" i="3" l="1"/>
  <c r="E1250" i="3"/>
  <c r="D1250" i="3"/>
  <c r="I1250" i="3" s="1"/>
  <c r="J1250" i="3" s="1"/>
  <c r="K1250" i="3" s="1"/>
  <c r="G1250" i="3"/>
  <c r="F1250" i="3"/>
  <c r="C1250" i="3"/>
  <c r="A1251" i="3"/>
  <c r="G1251" i="3" l="1"/>
  <c r="F1251" i="3"/>
  <c r="E1251" i="3"/>
  <c r="D1251" i="3"/>
  <c r="I1251" i="3" s="1"/>
  <c r="J1251" i="3" s="1"/>
  <c r="K1251" i="3" s="1"/>
  <c r="C1251" i="3"/>
  <c r="A1252" i="3"/>
  <c r="B1088" i="3"/>
  <c r="B1089" i="3" l="1"/>
  <c r="E1252" i="3"/>
  <c r="D1252" i="3"/>
  <c r="I1252" i="3" s="1"/>
  <c r="J1252" i="3" s="1"/>
  <c r="K1252" i="3" s="1"/>
  <c r="G1252" i="3"/>
  <c r="F1252" i="3"/>
  <c r="C1252" i="3"/>
  <c r="A1253" i="3"/>
  <c r="G1253" i="3" l="1"/>
  <c r="F1253" i="3"/>
  <c r="E1253" i="3"/>
  <c r="D1253" i="3"/>
  <c r="I1253" i="3" s="1"/>
  <c r="J1253" i="3" s="1"/>
  <c r="K1253" i="3" s="1"/>
  <c r="C1253" i="3"/>
  <c r="A1254" i="3"/>
  <c r="B1090" i="3"/>
  <c r="B1091" i="3" l="1"/>
  <c r="E1254" i="3"/>
  <c r="D1254" i="3"/>
  <c r="I1254" i="3" s="1"/>
  <c r="J1254" i="3" s="1"/>
  <c r="K1254" i="3" s="1"/>
  <c r="G1254" i="3"/>
  <c r="F1254" i="3"/>
  <c r="C1254" i="3"/>
  <c r="A1255" i="3"/>
  <c r="G1255" i="3" l="1"/>
  <c r="F1255" i="3"/>
  <c r="E1255" i="3"/>
  <c r="D1255" i="3"/>
  <c r="I1255" i="3" s="1"/>
  <c r="J1255" i="3" s="1"/>
  <c r="K1255" i="3" s="1"/>
  <c r="C1255" i="3"/>
  <c r="A1256" i="3"/>
  <c r="B1092" i="3"/>
  <c r="E1256" i="3" l="1"/>
  <c r="D1256" i="3"/>
  <c r="I1256" i="3" s="1"/>
  <c r="J1256" i="3" s="1"/>
  <c r="K1256" i="3" s="1"/>
  <c r="G1256" i="3"/>
  <c r="F1256" i="3"/>
  <c r="C1256" i="3"/>
  <c r="A1257" i="3"/>
  <c r="B1093" i="3"/>
  <c r="G1257" i="3" l="1"/>
  <c r="F1257" i="3"/>
  <c r="E1257" i="3"/>
  <c r="D1257" i="3"/>
  <c r="I1257" i="3" s="1"/>
  <c r="J1257" i="3" s="1"/>
  <c r="K1257" i="3" s="1"/>
  <c r="C1257" i="3"/>
  <c r="A1258" i="3"/>
  <c r="B1094" i="3"/>
  <c r="B1095" i="3" l="1"/>
  <c r="E1258" i="3"/>
  <c r="D1258" i="3"/>
  <c r="I1258" i="3" s="1"/>
  <c r="J1258" i="3" s="1"/>
  <c r="K1258" i="3" s="1"/>
  <c r="G1258" i="3"/>
  <c r="F1258" i="3"/>
  <c r="C1258" i="3"/>
  <c r="A1259" i="3"/>
  <c r="G1259" i="3" l="1"/>
  <c r="F1259" i="3"/>
  <c r="E1259" i="3"/>
  <c r="D1259" i="3"/>
  <c r="I1259" i="3" s="1"/>
  <c r="J1259" i="3" s="1"/>
  <c r="K1259" i="3" s="1"/>
  <c r="C1259" i="3"/>
  <c r="A1260" i="3"/>
  <c r="B1096" i="3"/>
  <c r="B1097" i="3" l="1"/>
  <c r="E1260" i="3"/>
  <c r="D1260" i="3"/>
  <c r="I1260" i="3" s="1"/>
  <c r="J1260" i="3" s="1"/>
  <c r="K1260" i="3" s="1"/>
  <c r="G1260" i="3"/>
  <c r="F1260" i="3"/>
  <c r="C1260" i="3"/>
  <c r="A1261" i="3"/>
  <c r="G1261" i="3" l="1"/>
  <c r="F1261" i="3"/>
  <c r="E1261" i="3"/>
  <c r="D1261" i="3"/>
  <c r="I1261" i="3" s="1"/>
  <c r="J1261" i="3" s="1"/>
  <c r="K1261" i="3" s="1"/>
  <c r="C1261" i="3"/>
  <c r="A1262" i="3"/>
  <c r="B1098" i="3"/>
  <c r="B1099" i="3" l="1"/>
  <c r="E1262" i="3"/>
  <c r="D1262" i="3"/>
  <c r="I1262" i="3" s="1"/>
  <c r="J1262" i="3" s="1"/>
  <c r="K1262" i="3" s="1"/>
  <c r="G1262" i="3"/>
  <c r="F1262" i="3"/>
  <c r="C1262" i="3"/>
  <c r="A1263" i="3"/>
  <c r="G1263" i="3" l="1"/>
  <c r="F1263" i="3"/>
  <c r="E1263" i="3"/>
  <c r="D1263" i="3"/>
  <c r="I1263" i="3" s="1"/>
  <c r="J1263" i="3" s="1"/>
  <c r="K1263" i="3" s="1"/>
  <c r="C1263" i="3"/>
  <c r="A1264" i="3"/>
  <c r="B1100" i="3"/>
  <c r="E1264" i="3" l="1"/>
  <c r="D1264" i="3"/>
  <c r="I1264" i="3" s="1"/>
  <c r="J1264" i="3" s="1"/>
  <c r="K1264" i="3" s="1"/>
  <c r="G1264" i="3"/>
  <c r="F1264" i="3"/>
  <c r="C1264" i="3"/>
  <c r="A1265" i="3"/>
  <c r="B1101" i="3"/>
  <c r="G1265" i="3" l="1"/>
  <c r="F1265" i="3"/>
  <c r="E1265" i="3"/>
  <c r="D1265" i="3"/>
  <c r="I1265" i="3" s="1"/>
  <c r="J1265" i="3" s="1"/>
  <c r="K1265" i="3" s="1"/>
  <c r="C1265" i="3"/>
  <c r="A1266" i="3"/>
  <c r="B1102" i="3"/>
  <c r="B1103" i="3" l="1"/>
  <c r="E1266" i="3"/>
  <c r="D1266" i="3"/>
  <c r="I1266" i="3" s="1"/>
  <c r="J1266" i="3" s="1"/>
  <c r="K1266" i="3" s="1"/>
  <c r="G1266" i="3"/>
  <c r="F1266" i="3"/>
  <c r="C1266" i="3"/>
  <c r="A1267" i="3"/>
  <c r="G1267" i="3" l="1"/>
  <c r="F1267" i="3"/>
  <c r="E1267" i="3"/>
  <c r="D1267" i="3"/>
  <c r="I1267" i="3" s="1"/>
  <c r="J1267" i="3" s="1"/>
  <c r="K1267" i="3" s="1"/>
  <c r="C1267" i="3"/>
  <c r="A1268" i="3"/>
  <c r="B1104" i="3"/>
  <c r="B1105" i="3" l="1"/>
  <c r="E1268" i="3"/>
  <c r="D1268" i="3"/>
  <c r="I1268" i="3" s="1"/>
  <c r="J1268" i="3" s="1"/>
  <c r="K1268" i="3" s="1"/>
  <c r="G1268" i="3"/>
  <c r="F1268" i="3"/>
  <c r="C1268" i="3"/>
  <c r="A1269" i="3"/>
  <c r="G1269" i="3" l="1"/>
  <c r="F1269" i="3"/>
  <c r="E1269" i="3"/>
  <c r="D1269" i="3"/>
  <c r="I1269" i="3" s="1"/>
  <c r="J1269" i="3" s="1"/>
  <c r="K1269" i="3" s="1"/>
  <c r="C1269" i="3"/>
  <c r="A1270" i="3"/>
  <c r="B1106" i="3"/>
  <c r="B1107" i="3" l="1"/>
  <c r="E1270" i="3"/>
  <c r="D1270" i="3"/>
  <c r="I1270" i="3" s="1"/>
  <c r="J1270" i="3" s="1"/>
  <c r="K1270" i="3" s="1"/>
  <c r="G1270" i="3"/>
  <c r="F1270" i="3"/>
  <c r="C1270" i="3"/>
  <c r="A1271" i="3"/>
  <c r="G1271" i="3" l="1"/>
  <c r="F1271" i="3"/>
  <c r="E1271" i="3"/>
  <c r="D1271" i="3"/>
  <c r="I1271" i="3" s="1"/>
  <c r="J1271" i="3" s="1"/>
  <c r="K1271" i="3" s="1"/>
  <c r="C1271" i="3"/>
  <c r="A1272" i="3"/>
  <c r="B1108" i="3"/>
  <c r="E1272" i="3" l="1"/>
  <c r="D1272" i="3"/>
  <c r="I1272" i="3" s="1"/>
  <c r="J1272" i="3" s="1"/>
  <c r="K1272" i="3" s="1"/>
  <c r="G1272" i="3"/>
  <c r="F1272" i="3"/>
  <c r="C1272" i="3"/>
  <c r="A1273" i="3"/>
  <c r="B1109" i="3"/>
  <c r="G1273" i="3" l="1"/>
  <c r="F1273" i="3"/>
  <c r="E1273" i="3"/>
  <c r="D1273" i="3"/>
  <c r="I1273" i="3" s="1"/>
  <c r="J1273" i="3" s="1"/>
  <c r="K1273" i="3" s="1"/>
  <c r="C1273" i="3"/>
  <c r="A1274" i="3"/>
  <c r="B1110" i="3"/>
  <c r="B1111" i="3" l="1"/>
  <c r="E1274" i="3"/>
  <c r="D1274" i="3"/>
  <c r="I1274" i="3" s="1"/>
  <c r="J1274" i="3" s="1"/>
  <c r="K1274" i="3" s="1"/>
  <c r="G1274" i="3"/>
  <c r="F1274" i="3"/>
  <c r="C1274" i="3"/>
  <c r="A1275" i="3"/>
  <c r="G1275" i="3" l="1"/>
  <c r="F1275" i="3"/>
  <c r="E1275" i="3"/>
  <c r="D1275" i="3"/>
  <c r="I1275" i="3" s="1"/>
  <c r="J1275" i="3" s="1"/>
  <c r="K1275" i="3" s="1"/>
  <c r="C1275" i="3"/>
  <c r="A1276" i="3"/>
  <c r="B1112" i="3"/>
  <c r="B1113" i="3" l="1"/>
  <c r="E1276" i="3"/>
  <c r="D1276" i="3"/>
  <c r="I1276" i="3" s="1"/>
  <c r="J1276" i="3" s="1"/>
  <c r="K1276" i="3" s="1"/>
  <c r="G1276" i="3"/>
  <c r="F1276" i="3"/>
  <c r="C1276" i="3"/>
  <c r="A1277" i="3"/>
  <c r="G1277" i="3" l="1"/>
  <c r="F1277" i="3"/>
  <c r="E1277" i="3"/>
  <c r="D1277" i="3"/>
  <c r="I1277" i="3" s="1"/>
  <c r="J1277" i="3" s="1"/>
  <c r="K1277" i="3" s="1"/>
  <c r="C1277" i="3"/>
  <c r="A1278" i="3"/>
  <c r="B1114" i="3"/>
  <c r="B1115" i="3" l="1"/>
  <c r="E1278" i="3"/>
  <c r="D1278" i="3"/>
  <c r="I1278" i="3" s="1"/>
  <c r="J1278" i="3" s="1"/>
  <c r="K1278" i="3" s="1"/>
  <c r="G1278" i="3"/>
  <c r="F1278" i="3"/>
  <c r="C1278" i="3"/>
  <c r="A1279" i="3"/>
  <c r="G1279" i="3" l="1"/>
  <c r="F1279" i="3"/>
  <c r="E1279" i="3"/>
  <c r="D1279" i="3"/>
  <c r="I1279" i="3" s="1"/>
  <c r="J1279" i="3" s="1"/>
  <c r="K1279" i="3" s="1"/>
  <c r="C1279" i="3"/>
  <c r="A1280" i="3"/>
  <c r="B1116" i="3"/>
  <c r="E1280" i="3" l="1"/>
  <c r="D1280" i="3"/>
  <c r="I1280" i="3" s="1"/>
  <c r="J1280" i="3" s="1"/>
  <c r="K1280" i="3" s="1"/>
  <c r="G1280" i="3"/>
  <c r="F1280" i="3"/>
  <c r="C1280" i="3"/>
  <c r="A1281" i="3"/>
  <c r="B1117" i="3"/>
  <c r="G1281" i="3" l="1"/>
  <c r="F1281" i="3"/>
  <c r="E1281" i="3"/>
  <c r="D1281" i="3"/>
  <c r="I1281" i="3" s="1"/>
  <c r="J1281" i="3" s="1"/>
  <c r="K1281" i="3" s="1"/>
  <c r="C1281" i="3"/>
  <c r="A1282" i="3"/>
  <c r="B1118" i="3"/>
  <c r="B1119" i="3" l="1"/>
  <c r="E1282" i="3"/>
  <c r="D1282" i="3"/>
  <c r="I1282" i="3" s="1"/>
  <c r="J1282" i="3" s="1"/>
  <c r="K1282" i="3" s="1"/>
  <c r="G1282" i="3"/>
  <c r="F1282" i="3"/>
  <c r="C1282" i="3"/>
  <c r="A1283" i="3"/>
  <c r="G1283" i="3" l="1"/>
  <c r="F1283" i="3"/>
  <c r="E1283" i="3"/>
  <c r="D1283" i="3"/>
  <c r="I1283" i="3" s="1"/>
  <c r="J1283" i="3" s="1"/>
  <c r="K1283" i="3" s="1"/>
  <c r="C1283" i="3"/>
  <c r="A1284" i="3"/>
  <c r="B1120" i="3"/>
  <c r="E1284" i="3" l="1"/>
  <c r="D1284" i="3"/>
  <c r="I1284" i="3" s="1"/>
  <c r="J1284" i="3" s="1"/>
  <c r="K1284" i="3" s="1"/>
  <c r="G1284" i="3"/>
  <c r="F1284" i="3"/>
  <c r="C1284" i="3"/>
  <c r="A1285" i="3"/>
  <c r="B1121" i="3"/>
  <c r="G1285" i="3" l="1"/>
  <c r="F1285" i="3"/>
  <c r="E1285" i="3"/>
  <c r="D1285" i="3"/>
  <c r="I1285" i="3" s="1"/>
  <c r="J1285" i="3" s="1"/>
  <c r="K1285" i="3" s="1"/>
  <c r="C1285" i="3"/>
  <c r="A1286" i="3"/>
  <c r="B1122" i="3"/>
  <c r="B1123" i="3" l="1"/>
  <c r="E1286" i="3"/>
  <c r="D1286" i="3"/>
  <c r="I1286" i="3" s="1"/>
  <c r="J1286" i="3" s="1"/>
  <c r="K1286" i="3" s="1"/>
  <c r="G1286" i="3"/>
  <c r="F1286" i="3"/>
  <c r="C1286" i="3"/>
  <c r="A1287" i="3"/>
  <c r="G1287" i="3" l="1"/>
  <c r="F1287" i="3"/>
  <c r="E1287" i="3"/>
  <c r="D1287" i="3"/>
  <c r="I1287" i="3" s="1"/>
  <c r="J1287" i="3" s="1"/>
  <c r="K1287" i="3" s="1"/>
  <c r="C1287" i="3"/>
  <c r="A1288" i="3"/>
  <c r="B1124" i="3"/>
  <c r="E1288" i="3" l="1"/>
  <c r="D1288" i="3"/>
  <c r="I1288" i="3" s="1"/>
  <c r="J1288" i="3" s="1"/>
  <c r="K1288" i="3" s="1"/>
  <c r="G1288" i="3"/>
  <c r="F1288" i="3"/>
  <c r="C1288" i="3"/>
  <c r="A1289" i="3"/>
  <c r="B1125" i="3"/>
  <c r="G1289" i="3" l="1"/>
  <c r="F1289" i="3"/>
  <c r="E1289" i="3"/>
  <c r="D1289" i="3"/>
  <c r="I1289" i="3" s="1"/>
  <c r="J1289" i="3" s="1"/>
  <c r="K1289" i="3" s="1"/>
  <c r="C1289" i="3"/>
  <c r="A1290" i="3"/>
  <c r="B1126" i="3"/>
  <c r="B1127" i="3" l="1"/>
  <c r="E1290" i="3"/>
  <c r="D1290" i="3"/>
  <c r="I1290" i="3" s="1"/>
  <c r="J1290" i="3" s="1"/>
  <c r="K1290" i="3" s="1"/>
  <c r="G1290" i="3"/>
  <c r="F1290" i="3"/>
  <c r="C1290" i="3"/>
  <c r="A1291" i="3"/>
  <c r="G1291" i="3" l="1"/>
  <c r="F1291" i="3"/>
  <c r="E1291" i="3"/>
  <c r="D1291" i="3"/>
  <c r="I1291" i="3" s="1"/>
  <c r="J1291" i="3" s="1"/>
  <c r="K1291" i="3" s="1"/>
  <c r="C1291" i="3"/>
  <c r="A1292" i="3"/>
  <c r="B1128" i="3"/>
  <c r="B1129" i="3" l="1"/>
  <c r="G1292" i="3"/>
  <c r="F1292" i="3"/>
  <c r="E1292" i="3"/>
  <c r="D1292" i="3"/>
  <c r="I1292" i="3" s="1"/>
  <c r="J1292" i="3" s="1"/>
  <c r="K1292" i="3" s="1"/>
  <c r="C1292" i="3"/>
  <c r="A1293" i="3"/>
  <c r="G1293" i="3" l="1"/>
  <c r="F1293" i="3"/>
  <c r="E1293" i="3"/>
  <c r="D1293" i="3"/>
  <c r="I1293" i="3" s="1"/>
  <c r="J1293" i="3" s="1"/>
  <c r="K1293" i="3" s="1"/>
  <c r="C1293" i="3"/>
  <c r="A1294" i="3"/>
  <c r="B1130" i="3"/>
  <c r="B1131" i="3" l="1"/>
  <c r="E1294" i="3"/>
  <c r="D1294" i="3"/>
  <c r="I1294" i="3" s="1"/>
  <c r="J1294" i="3" s="1"/>
  <c r="K1294" i="3" s="1"/>
  <c r="G1294" i="3"/>
  <c r="F1294" i="3"/>
  <c r="C1294" i="3"/>
  <c r="A1295" i="3"/>
  <c r="G1295" i="3" l="1"/>
  <c r="F1295" i="3"/>
  <c r="E1295" i="3"/>
  <c r="D1295" i="3"/>
  <c r="I1295" i="3" s="1"/>
  <c r="J1295" i="3" s="1"/>
  <c r="K1295" i="3" s="1"/>
  <c r="C1295" i="3"/>
  <c r="A1296" i="3"/>
  <c r="B1132" i="3"/>
  <c r="G1296" i="3" l="1"/>
  <c r="F1296" i="3"/>
  <c r="E1296" i="3"/>
  <c r="D1296" i="3"/>
  <c r="I1296" i="3" s="1"/>
  <c r="J1296" i="3" s="1"/>
  <c r="K1296" i="3" s="1"/>
  <c r="C1296" i="3"/>
  <c r="A1297" i="3"/>
  <c r="B1133" i="3"/>
  <c r="G1297" i="3" l="1"/>
  <c r="F1297" i="3"/>
  <c r="E1297" i="3"/>
  <c r="D1297" i="3"/>
  <c r="I1297" i="3" s="1"/>
  <c r="J1297" i="3" s="1"/>
  <c r="K1297" i="3" s="1"/>
  <c r="C1297" i="3"/>
  <c r="A1298" i="3"/>
  <c r="B1134" i="3"/>
  <c r="B1135" i="3" l="1"/>
  <c r="E1298" i="3"/>
  <c r="D1298" i="3"/>
  <c r="I1298" i="3" s="1"/>
  <c r="J1298" i="3" s="1"/>
  <c r="K1298" i="3" s="1"/>
  <c r="G1298" i="3"/>
  <c r="F1298" i="3"/>
  <c r="C1298" i="3"/>
  <c r="A1299" i="3"/>
  <c r="G1299" i="3" l="1"/>
  <c r="F1299" i="3"/>
  <c r="E1299" i="3"/>
  <c r="D1299" i="3"/>
  <c r="I1299" i="3" s="1"/>
  <c r="J1299" i="3" s="1"/>
  <c r="K1299" i="3" s="1"/>
  <c r="C1299" i="3"/>
  <c r="A1300" i="3"/>
  <c r="B1136" i="3"/>
  <c r="B1137" i="3" l="1"/>
  <c r="G1300" i="3"/>
  <c r="F1300" i="3"/>
  <c r="E1300" i="3"/>
  <c r="D1300" i="3"/>
  <c r="I1300" i="3" s="1"/>
  <c r="J1300" i="3" s="1"/>
  <c r="K1300" i="3" s="1"/>
  <c r="C1300" i="3"/>
  <c r="A1301" i="3"/>
  <c r="G1301" i="3" l="1"/>
  <c r="F1301" i="3"/>
  <c r="E1301" i="3"/>
  <c r="D1301" i="3"/>
  <c r="I1301" i="3" s="1"/>
  <c r="J1301" i="3" s="1"/>
  <c r="K1301" i="3" s="1"/>
  <c r="C1301" i="3"/>
  <c r="A1302" i="3"/>
  <c r="B1138" i="3"/>
  <c r="B1139" i="3" l="1"/>
  <c r="E1302" i="3"/>
  <c r="D1302" i="3"/>
  <c r="I1302" i="3" s="1"/>
  <c r="J1302" i="3" s="1"/>
  <c r="K1302" i="3" s="1"/>
  <c r="G1302" i="3"/>
  <c r="F1302" i="3"/>
  <c r="C1302" i="3"/>
  <c r="A1303" i="3"/>
  <c r="G1303" i="3" l="1"/>
  <c r="F1303" i="3"/>
  <c r="E1303" i="3"/>
  <c r="D1303" i="3"/>
  <c r="I1303" i="3" s="1"/>
  <c r="J1303" i="3" s="1"/>
  <c r="K1303" i="3" s="1"/>
  <c r="C1303" i="3"/>
  <c r="A1304" i="3"/>
  <c r="B1140" i="3"/>
  <c r="G1304" i="3" l="1"/>
  <c r="F1304" i="3"/>
  <c r="E1304" i="3"/>
  <c r="D1304" i="3"/>
  <c r="I1304" i="3" s="1"/>
  <c r="J1304" i="3" s="1"/>
  <c r="K1304" i="3" s="1"/>
  <c r="C1304" i="3"/>
  <c r="A1305" i="3"/>
  <c r="B1141" i="3"/>
  <c r="G1305" i="3" l="1"/>
  <c r="F1305" i="3"/>
  <c r="E1305" i="3"/>
  <c r="D1305" i="3"/>
  <c r="I1305" i="3" s="1"/>
  <c r="J1305" i="3" s="1"/>
  <c r="K1305" i="3" s="1"/>
  <c r="C1305" i="3"/>
  <c r="A1306" i="3"/>
  <c r="B1142" i="3"/>
  <c r="B1143" i="3" l="1"/>
  <c r="E1306" i="3"/>
  <c r="D1306" i="3"/>
  <c r="I1306" i="3" s="1"/>
  <c r="J1306" i="3" s="1"/>
  <c r="K1306" i="3" s="1"/>
  <c r="G1306" i="3"/>
  <c r="F1306" i="3"/>
  <c r="C1306" i="3"/>
  <c r="A1307" i="3"/>
  <c r="G1307" i="3" l="1"/>
  <c r="F1307" i="3"/>
  <c r="E1307" i="3"/>
  <c r="D1307" i="3"/>
  <c r="I1307" i="3" s="1"/>
  <c r="J1307" i="3" s="1"/>
  <c r="K1307" i="3" s="1"/>
  <c r="C1307" i="3"/>
  <c r="A1308" i="3"/>
  <c r="B1144" i="3"/>
  <c r="B1145" i="3" l="1"/>
  <c r="G1308" i="3"/>
  <c r="F1308" i="3"/>
  <c r="E1308" i="3"/>
  <c r="D1308" i="3"/>
  <c r="I1308" i="3" s="1"/>
  <c r="J1308" i="3" s="1"/>
  <c r="K1308" i="3" s="1"/>
  <c r="C1308" i="3"/>
  <c r="A1309" i="3"/>
  <c r="G1309" i="3" l="1"/>
  <c r="F1309" i="3"/>
  <c r="E1309" i="3"/>
  <c r="D1309" i="3"/>
  <c r="I1309" i="3" s="1"/>
  <c r="J1309" i="3" s="1"/>
  <c r="K1309" i="3" s="1"/>
  <c r="C1309" i="3"/>
  <c r="A1310" i="3"/>
  <c r="B1146" i="3"/>
  <c r="B1147" i="3" l="1"/>
  <c r="E1310" i="3"/>
  <c r="D1310" i="3"/>
  <c r="I1310" i="3" s="1"/>
  <c r="J1310" i="3" s="1"/>
  <c r="K1310" i="3" s="1"/>
  <c r="G1310" i="3"/>
  <c r="F1310" i="3"/>
  <c r="C1310" i="3"/>
  <c r="A1311" i="3"/>
  <c r="G1311" i="3" l="1"/>
  <c r="F1311" i="3"/>
  <c r="E1311" i="3"/>
  <c r="D1311" i="3"/>
  <c r="I1311" i="3" s="1"/>
  <c r="J1311" i="3" s="1"/>
  <c r="K1311" i="3" s="1"/>
  <c r="C1311" i="3"/>
  <c r="A1312" i="3"/>
  <c r="B1148" i="3"/>
  <c r="G1312" i="3" l="1"/>
  <c r="F1312" i="3"/>
  <c r="E1312" i="3"/>
  <c r="D1312" i="3"/>
  <c r="I1312" i="3" s="1"/>
  <c r="J1312" i="3" s="1"/>
  <c r="K1312" i="3" s="1"/>
  <c r="C1312" i="3"/>
  <c r="A1313" i="3"/>
  <c r="B1149" i="3"/>
  <c r="G1313" i="3" l="1"/>
  <c r="F1313" i="3"/>
  <c r="E1313" i="3"/>
  <c r="D1313" i="3"/>
  <c r="I1313" i="3" s="1"/>
  <c r="J1313" i="3" s="1"/>
  <c r="K1313" i="3" s="1"/>
  <c r="C1313" i="3"/>
  <c r="A1314" i="3"/>
  <c r="B1150" i="3"/>
  <c r="B1151" i="3" l="1"/>
  <c r="E1314" i="3"/>
  <c r="D1314" i="3"/>
  <c r="I1314" i="3" s="1"/>
  <c r="J1314" i="3" s="1"/>
  <c r="K1314" i="3" s="1"/>
  <c r="G1314" i="3"/>
  <c r="F1314" i="3"/>
  <c r="C1314" i="3"/>
  <c r="A1315" i="3"/>
  <c r="G1315" i="3" l="1"/>
  <c r="F1315" i="3"/>
  <c r="E1315" i="3"/>
  <c r="D1315" i="3"/>
  <c r="I1315" i="3" s="1"/>
  <c r="J1315" i="3" s="1"/>
  <c r="K1315" i="3" s="1"/>
  <c r="C1315" i="3"/>
  <c r="A1316" i="3"/>
  <c r="B1152" i="3"/>
  <c r="G1316" i="3" l="1"/>
  <c r="F1316" i="3"/>
  <c r="E1316" i="3"/>
  <c r="D1316" i="3"/>
  <c r="I1316" i="3" s="1"/>
  <c r="J1316" i="3" s="1"/>
  <c r="K1316" i="3" s="1"/>
  <c r="C1316" i="3"/>
  <c r="A1317" i="3"/>
  <c r="B1153" i="3"/>
  <c r="G1317" i="3" l="1"/>
  <c r="F1317" i="3"/>
  <c r="E1317" i="3"/>
  <c r="D1317" i="3"/>
  <c r="I1317" i="3" s="1"/>
  <c r="J1317" i="3" s="1"/>
  <c r="K1317" i="3" s="1"/>
  <c r="C1317" i="3"/>
  <c r="A1318" i="3"/>
  <c r="B1154" i="3"/>
  <c r="B1155" i="3" l="1"/>
  <c r="E1318" i="3"/>
  <c r="D1318" i="3"/>
  <c r="I1318" i="3" s="1"/>
  <c r="J1318" i="3" s="1"/>
  <c r="K1318" i="3" s="1"/>
  <c r="G1318" i="3"/>
  <c r="F1318" i="3"/>
  <c r="C1318" i="3"/>
  <c r="A1319" i="3"/>
  <c r="G1319" i="3" l="1"/>
  <c r="F1319" i="3"/>
  <c r="E1319" i="3"/>
  <c r="D1319" i="3"/>
  <c r="I1319" i="3" s="1"/>
  <c r="J1319" i="3" s="1"/>
  <c r="K1319" i="3" s="1"/>
  <c r="C1319" i="3"/>
  <c r="A1320" i="3"/>
  <c r="B1156" i="3"/>
  <c r="G1320" i="3" l="1"/>
  <c r="F1320" i="3"/>
  <c r="E1320" i="3"/>
  <c r="D1320" i="3"/>
  <c r="I1320" i="3" s="1"/>
  <c r="J1320" i="3" s="1"/>
  <c r="K1320" i="3" s="1"/>
  <c r="C1320" i="3"/>
  <c r="A1321" i="3"/>
  <c r="B1157" i="3"/>
  <c r="G1321" i="3" l="1"/>
  <c r="F1321" i="3"/>
  <c r="E1321" i="3"/>
  <c r="D1321" i="3"/>
  <c r="I1321" i="3" s="1"/>
  <c r="J1321" i="3" s="1"/>
  <c r="K1321" i="3" s="1"/>
  <c r="C1321" i="3"/>
  <c r="A1322" i="3"/>
  <c r="B1158" i="3"/>
  <c r="B1159" i="3" l="1"/>
  <c r="E1322" i="3"/>
  <c r="D1322" i="3"/>
  <c r="I1322" i="3" s="1"/>
  <c r="J1322" i="3" s="1"/>
  <c r="K1322" i="3" s="1"/>
  <c r="G1322" i="3"/>
  <c r="F1322" i="3"/>
  <c r="C1322" i="3"/>
  <c r="A1323" i="3"/>
  <c r="G1323" i="3" l="1"/>
  <c r="F1323" i="3"/>
  <c r="E1323" i="3"/>
  <c r="D1323" i="3"/>
  <c r="I1323" i="3" s="1"/>
  <c r="J1323" i="3" s="1"/>
  <c r="K1323" i="3" s="1"/>
  <c r="C1323" i="3"/>
  <c r="A1324" i="3"/>
  <c r="B1160" i="3"/>
  <c r="B1161" i="3" l="1"/>
  <c r="G1324" i="3"/>
  <c r="F1324" i="3"/>
  <c r="E1324" i="3"/>
  <c r="D1324" i="3"/>
  <c r="I1324" i="3" s="1"/>
  <c r="J1324" i="3" s="1"/>
  <c r="K1324" i="3" s="1"/>
  <c r="C1324" i="3"/>
  <c r="A1325" i="3"/>
  <c r="G1325" i="3" l="1"/>
  <c r="F1325" i="3"/>
  <c r="E1325" i="3"/>
  <c r="D1325" i="3"/>
  <c r="I1325" i="3" s="1"/>
  <c r="J1325" i="3" s="1"/>
  <c r="K1325" i="3" s="1"/>
  <c r="C1325" i="3"/>
  <c r="A1326" i="3"/>
  <c r="B1162" i="3"/>
  <c r="B1163" i="3" l="1"/>
  <c r="E1326" i="3"/>
  <c r="D1326" i="3"/>
  <c r="I1326" i="3" s="1"/>
  <c r="J1326" i="3" s="1"/>
  <c r="K1326" i="3" s="1"/>
  <c r="G1326" i="3"/>
  <c r="F1326" i="3"/>
  <c r="C1326" i="3"/>
  <c r="A1327" i="3"/>
  <c r="G1327" i="3" l="1"/>
  <c r="F1327" i="3"/>
  <c r="E1327" i="3"/>
  <c r="D1327" i="3"/>
  <c r="I1327" i="3" s="1"/>
  <c r="J1327" i="3" s="1"/>
  <c r="K1327" i="3" s="1"/>
  <c r="C1327" i="3"/>
  <c r="A1328" i="3"/>
  <c r="B1164" i="3"/>
  <c r="G1328" i="3" l="1"/>
  <c r="F1328" i="3"/>
  <c r="E1328" i="3"/>
  <c r="D1328" i="3"/>
  <c r="I1328" i="3" s="1"/>
  <c r="J1328" i="3" s="1"/>
  <c r="K1328" i="3" s="1"/>
  <c r="C1328" i="3"/>
  <c r="A1329" i="3"/>
  <c r="B1165" i="3"/>
  <c r="B1166" i="3" l="1"/>
  <c r="G1329" i="3"/>
  <c r="F1329" i="3"/>
  <c r="E1329" i="3"/>
  <c r="D1329" i="3"/>
  <c r="I1329" i="3" s="1"/>
  <c r="J1329" i="3" s="1"/>
  <c r="K1329" i="3" s="1"/>
  <c r="C1329" i="3"/>
  <c r="A1330" i="3"/>
  <c r="E1330" i="3" l="1"/>
  <c r="D1330" i="3"/>
  <c r="I1330" i="3" s="1"/>
  <c r="J1330" i="3" s="1"/>
  <c r="K1330" i="3" s="1"/>
  <c r="G1330" i="3"/>
  <c r="F1330" i="3"/>
  <c r="C1330" i="3"/>
  <c r="A1331" i="3"/>
  <c r="B1167" i="3"/>
  <c r="G1331" i="3" l="1"/>
  <c r="F1331" i="3"/>
  <c r="E1331" i="3"/>
  <c r="D1331" i="3"/>
  <c r="I1331" i="3" s="1"/>
  <c r="J1331" i="3" s="1"/>
  <c r="K1331" i="3" s="1"/>
  <c r="C1331" i="3"/>
  <c r="A1332" i="3"/>
  <c r="B1168" i="3"/>
  <c r="B1169" i="3" l="1"/>
  <c r="G1332" i="3"/>
  <c r="F1332" i="3"/>
  <c r="E1332" i="3"/>
  <c r="D1332" i="3"/>
  <c r="I1332" i="3" s="1"/>
  <c r="J1332" i="3" s="1"/>
  <c r="K1332" i="3" s="1"/>
  <c r="C1332" i="3"/>
  <c r="A1333" i="3"/>
  <c r="G1333" i="3" l="1"/>
  <c r="F1333" i="3"/>
  <c r="E1333" i="3"/>
  <c r="D1333" i="3"/>
  <c r="I1333" i="3" s="1"/>
  <c r="J1333" i="3" s="1"/>
  <c r="K1333" i="3" s="1"/>
  <c r="C1333" i="3"/>
  <c r="A1334" i="3"/>
  <c r="B1170" i="3"/>
  <c r="E1334" i="3" l="1"/>
  <c r="D1334" i="3"/>
  <c r="I1334" i="3" s="1"/>
  <c r="J1334" i="3" s="1"/>
  <c r="K1334" i="3" s="1"/>
  <c r="G1334" i="3"/>
  <c r="F1334" i="3"/>
  <c r="C1334" i="3"/>
  <c r="A1335" i="3"/>
  <c r="B1171" i="3"/>
  <c r="B1172" i="3" l="1"/>
  <c r="G1335" i="3"/>
  <c r="F1335" i="3"/>
  <c r="E1335" i="3"/>
  <c r="D1335" i="3"/>
  <c r="I1335" i="3" s="1"/>
  <c r="J1335" i="3" s="1"/>
  <c r="K1335" i="3" s="1"/>
  <c r="C1335" i="3"/>
  <c r="A1336" i="3"/>
  <c r="G1336" i="3" l="1"/>
  <c r="F1336" i="3"/>
  <c r="E1336" i="3"/>
  <c r="D1336" i="3"/>
  <c r="I1336" i="3" s="1"/>
  <c r="J1336" i="3" s="1"/>
  <c r="K1336" i="3" s="1"/>
  <c r="C1336" i="3"/>
  <c r="A1337" i="3"/>
  <c r="B1173" i="3"/>
  <c r="G1337" i="3" l="1"/>
  <c r="F1337" i="3"/>
  <c r="E1337" i="3"/>
  <c r="D1337" i="3"/>
  <c r="I1337" i="3" s="1"/>
  <c r="J1337" i="3" s="1"/>
  <c r="K1337" i="3" s="1"/>
  <c r="C1337" i="3"/>
  <c r="A1338" i="3"/>
  <c r="B1174" i="3"/>
  <c r="B1175" i="3" l="1"/>
  <c r="E1338" i="3"/>
  <c r="D1338" i="3"/>
  <c r="I1338" i="3" s="1"/>
  <c r="J1338" i="3" s="1"/>
  <c r="K1338" i="3" s="1"/>
  <c r="G1338" i="3"/>
  <c r="F1338" i="3"/>
  <c r="C1338" i="3"/>
  <c r="A1339" i="3"/>
  <c r="G1339" i="3" l="1"/>
  <c r="F1339" i="3"/>
  <c r="E1339" i="3"/>
  <c r="D1339" i="3"/>
  <c r="I1339" i="3" s="1"/>
  <c r="J1339" i="3" s="1"/>
  <c r="K1339" i="3" s="1"/>
  <c r="C1339" i="3"/>
  <c r="A1340" i="3"/>
  <c r="B1176" i="3"/>
  <c r="B1177" i="3" l="1"/>
  <c r="G1340" i="3"/>
  <c r="F1340" i="3"/>
  <c r="E1340" i="3"/>
  <c r="D1340" i="3"/>
  <c r="I1340" i="3" s="1"/>
  <c r="J1340" i="3" s="1"/>
  <c r="K1340" i="3" s="1"/>
  <c r="C1340" i="3"/>
  <c r="A1341" i="3"/>
  <c r="G1341" i="3" l="1"/>
  <c r="F1341" i="3"/>
  <c r="E1341" i="3"/>
  <c r="D1341" i="3"/>
  <c r="I1341" i="3" s="1"/>
  <c r="J1341" i="3" s="1"/>
  <c r="K1341" i="3" s="1"/>
  <c r="C1341" i="3"/>
  <c r="A1342" i="3"/>
  <c r="B1178" i="3"/>
  <c r="B1179" i="3" l="1"/>
  <c r="E1342" i="3"/>
  <c r="D1342" i="3"/>
  <c r="I1342" i="3" s="1"/>
  <c r="J1342" i="3" s="1"/>
  <c r="K1342" i="3" s="1"/>
  <c r="G1342" i="3"/>
  <c r="F1342" i="3"/>
  <c r="C1342" i="3"/>
  <c r="A1343" i="3"/>
  <c r="G1343" i="3" l="1"/>
  <c r="F1343" i="3"/>
  <c r="E1343" i="3"/>
  <c r="D1343" i="3"/>
  <c r="I1343" i="3" s="1"/>
  <c r="J1343" i="3" s="1"/>
  <c r="K1343" i="3" s="1"/>
  <c r="C1343" i="3"/>
  <c r="A1344" i="3"/>
  <c r="B1180" i="3"/>
  <c r="G1344" i="3" l="1"/>
  <c r="F1344" i="3"/>
  <c r="E1344" i="3"/>
  <c r="D1344" i="3"/>
  <c r="I1344" i="3" s="1"/>
  <c r="J1344" i="3" s="1"/>
  <c r="K1344" i="3" s="1"/>
  <c r="C1344" i="3"/>
  <c r="A1345" i="3"/>
  <c r="B1181" i="3"/>
  <c r="G1345" i="3" l="1"/>
  <c r="F1345" i="3"/>
  <c r="E1345" i="3"/>
  <c r="D1345" i="3"/>
  <c r="I1345" i="3" s="1"/>
  <c r="J1345" i="3" s="1"/>
  <c r="K1345" i="3" s="1"/>
  <c r="C1345" i="3"/>
  <c r="A1346" i="3"/>
  <c r="B1182" i="3"/>
  <c r="B1183" i="3" l="1"/>
  <c r="E1346" i="3"/>
  <c r="D1346" i="3"/>
  <c r="I1346" i="3" s="1"/>
  <c r="J1346" i="3" s="1"/>
  <c r="K1346" i="3" s="1"/>
  <c r="G1346" i="3"/>
  <c r="F1346" i="3"/>
  <c r="C1346" i="3"/>
  <c r="A1347" i="3"/>
  <c r="G1347" i="3" l="1"/>
  <c r="F1347" i="3"/>
  <c r="E1347" i="3"/>
  <c r="D1347" i="3"/>
  <c r="I1347" i="3" s="1"/>
  <c r="J1347" i="3" s="1"/>
  <c r="K1347" i="3" s="1"/>
  <c r="C1347" i="3"/>
  <c r="A1348" i="3"/>
  <c r="B1184" i="3"/>
  <c r="G1348" i="3" l="1"/>
  <c r="F1348" i="3"/>
  <c r="E1348" i="3"/>
  <c r="D1348" i="3"/>
  <c r="I1348" i="3" s="1"/>
  <c r="J1348" i="3" s="1"/>
  <c r="K1348" i="3" s="1"/>
  <c r="C1348" i="3"/>
  <c r="A1349" i="3"/>
  <c r="B1185" i="3"/>
  <c r="G1349" i="3" l="1"/>
  <c r="F1349" i="3"/>
  <c r="E1349" i="3"/>
  <c r="D1349" i="3"/>
  <c r="I1349" i="3" s="1"/>
  <c r="J1349" i="3" s="1"/>
  <c r="K1349" i="3" s="1"/>
  <c r="C1349" i="3"/>
  <c r="A1350" i="3"/>
  <c r="B1186" i="3"/>
  <c r="B1187" i="3" l="1"/>
  <c r="E1350" i="3"/>
  <c r="D1350" i="3"/>
  <c r="I1350" i="3" s="1"/>
  <c r="J1350" i="3" s="1"/>
  <c r="K1350" i="3" s="1"/>
  <c r="G1350" i="3"/>
  <c r="F1350" i="3"/>
  <c r="C1350" i="3"/>
  <c r="A1351" i="3"/>
  <c r="G1351" i="3" l="1"/>
  <c r="F1351" i="3"/>
  <c r="E1351" i="3"/>
  <c r="D1351" i="3"/>
  <c r="I1351" i="3" s="1"/>
  <c r="J1351" i="3" s="1"/>
  <c r="K1351" i="3" s="1"/>
  <c r="C1351" i="3"/>
  <c r="A1352" i="3"/>
  <c r="B1188" i="3"/>
  <c r="B1189" i="3" l="1"/>
  <c r="G1352" i="3"/>
  <c r="F1352" i="3"/>
  <c r="E1352" i="3"/>
  <c r="D1352" i="3"/>
  <c r="I1352" i="3" s="1"/>
  <c r="J1352" i="3" s="1"/>
  <c r="K1352" i="3" s="1"/>
  <c r="C1352" i="3"/>
  <c r="A1353" i="3"/>
  <c r="G1353" i="3" l="1"/>
  <c r="F1353" i="3"/>
  <c r="E1353" i="3"/>
  <c r="D1353" i="3"/>
  <c r="I1353" i="3" s="1"/>
  <c r="J1353" i="3" s="1"/>
  <c r="K1353" i="3" s="1"/>
  <c r="C1353" i="3"/>
  <c r="A1354" i="3"/>
  <c r="B1190" i="3"/>
  <c r="B1191" i="3" l="1"/>
  <c r="E1354" i="3"/>
  <c r="D1354" i="3"/>
  <c r="I1354" i="3" s="1"/>
  <c r="J1354" i="3" s="1"/>
  <c r="K1354" i="3" s="1"/>
  <c r="G1354" i="3"/>
  <c r="F1354" i="3"/>
  <c r="C1354" i="3"/>
  <c r="A1355" i="3"/>
  <c r="G1355" i="3" l="1"/>
  <c r="F1355" i="3"/>
  <c r="E1355" i="3"/>
  <c r="D1355" i="3"/>
  <c r="I1355" i="3" s="1"/>
  <c r="J1355" i="3" s="1"/>
  <c r="K1355" i="3" s="1"/>
  <c r="C1355" i="3"/>
  <c r="A1356" i="3"/>
  <c r="B1192" i="3"/>
  <c r="G1356" i="3" l="1"/>
  <c r="F1356" i="3"/>
  <c r="E1356" i="3"/>
  <c r="D1356" i="3"/>
  <c r="I1356" i="3" s="1"/>
  <c r="J1356" i="3" s="1"/>
  <c r="K1356" i="3" s="1"/>
  <c r="C1356" i="3"/>
  <c r="A1357" i="3"/>
  <c r="B1193" i="3"/>
  <c r="G1357" i="3" l="1"/>
  <c r="F1357" i="3"/>
  <c r="E1357" i="3"/>
  <c r="D1357" i="3"/>
  <c r="I1357" i="3" s="1"/>
  <c r="J1357" i="3" s="1"/>
  <c r="K1357" i="3" s="1"/>
  <c r="C1357" i="3"/>
  <c r="A1358" i="3"/>
  <c r="B1194" i="3"/>
  <c r="B1195" i="3" l="1"/>
  <c r="E1358" i="3"/>
  <c r="D1358" i="3"/>
  <c r="I1358" i="3" s="1"/>
  <c r="J1358" i="3" s="1"/>
  <c r="K1358" i="3" s="1"/>
  <c r="G1358" i="3"/>
  <c r="F1358" i="3"/>
  <c r="C1358" i="3"/>
  <c r="A1359" i="3"/>
  <c r="G1359" i="3" l="1"/>
  <c r="F1359" i="3"/>
  <c r="E1359" i="3"/>
  <c r="D1359" i="3"/>
  <c r="I1359" i="3" s="1"/>
  <c r="J1359" i="3" s="1"/>
  <c r="K1359" i="3" s="1"/>
  <c r="C1359" i="3"/>
  <c r="A1360" i="3"/>
  <c r="B1196" i="3"/>
  <c r="G1360" i="3" l="1"/>
  <c r="F1360" i="3"/>
  <c r="E1360" i="3"/>
  <c r="D1360" i="3"/>
  <c r="I1360" i="3" s="1"/>
  <c r="J1360" i="3" s="1"/>
  <c r="K1360" i="3" s="1"/>
  <c r="C1360" i="3"/>
  <c r="A1361" i="3"/>
  <c r="B1197" i="3"/>
  <c r="B1198" i="3" l="1"/>
  <c r="G1361" i="3"/>
  <c r="F1361" i="3"/>
  <c r="E1361" i="3"/>
  <c r="D1361" i="3"/>
  <c r="I1361" i="3" s="1"/>
  <c r="J1361" i="3" s="1"/>
  <c r="K1361" i="3" s="1"/>
  <c r="C1361" i="3"/>
  <c r="A1362" i="3"/>
  <c r="E1362" i="3" l="1"/>
  <c r="D1362" i="3"/>
  <c r="I1362" i="3" s="1"/>
  <c r="J1362" i="3" s="1"/>
  <c r="K1362" i="3" s="1"/>
  <c r="G1362" i="3"/>
  <c r="F1362" i="3"/>
  <c r="C1362" i="3"/>
  <c r="A1363" i="3"/>
  <c r="B1199" i="3"/>
  <c r="B1200" i="3" l="1"/>
  <c r="G1363" i="3"/>
  <c r="F1363" i="3"/>
  <c r="E1363" i="3"/>
  <c r="D1363" i="3"/>
  <c r="I1363" i="3" s="1"/>
  <c r="J1363" i="3" s="1"/>
  <c r="K1363" i="3" s="1"/>
  <c r="C1363" i="3"/>
  <c r="A1364" i="3"/>
  <c r="G1364" i="3" l="1"/>
  <c r="F1364" i="3"/>
  <c r="E1364" i="3"/>
  <c r="D1364" i="3"/>
  <c r="I1364" i="3" s="1"/>
  <c r="J1364" i="3" s="1"/>
  <c r="K1364" i="3" s="1"/>
  <c r="C1364" i="3"/>
  <c r="A1365" i="3"/>
  <c r="B1201" i="3"/>
  <c r="B1202" i="3" l="1"/>
  <c r="G1365" i="3"/>
  <c r="F1365" i="3"/>
  <c r="E1365" i="3"/>
  <c r="D1365" i="3"/>
  <c r="I1365" i="3" s="1"/>
  <c r="J1365" i="3" s="1"/>
  <c r="K1365" i="3" s="1"/>
  <c r="C1365" i="3"/>
  <c r="A1366" i="3"/>
  <c r="E1366" i="3" l="1"/>
  <c r="D1366" i="3"/>
  <c r="I1366" i="3" s="1"/>
  <c r="J1366" i="3" s="1"/>
  <c r="K1366" i="3" s="1"/>
  <c r="G1366" i="3"/>
  <c r="F1366" i="3"/>
  <c r="C1366" i="3"/>
  <c r="A1367" i="3"/>
  <c r="B1203" i="3"/>
  <c r="G1367" i="3" l="1"/>
  <c r="F1367" i="3"/>
  <c r="E1367" i="3"/>
  <c r="D1367" i="3"/>
  <c r="I1367" i="3" s="1"/>
  <c r="J1367" i="3" s="1"/>
  <c r="K1367" i="3" s="1"/>
  <c r="C1367" i="3"/>
  <c r="A1368" i="3"/>
  <c r="B1204" i="3"/>
  <c r="B1205" i="3" l="1"/>
  <c r="G1368" i="3"/>
  <c r="F1368" i="3"/>
  <c r="E1368" i="3"/>
  <c r="D1368" i="3"/>
  <c r="I1368" i="3" s="1"/>
  <c r="J1368" i="3" s="1"/>
  <c r="K1368" i="3" s="1"/>
  <c r="C1368" i="3"/>
  <c r="A1369" i="3"/>
  <c r="G1369" i="3" l="1"/>
  <c r="F1369" i="3"/>
  <c r="E1369" i="3"/>
  <c r="D1369" i="3"/>
  <c r="I1369" i="3" s="1"/>
  <c r="J1369" i="3" s="1"/>
  <c r="K1369" i="3" s="1"/>
  <c r="C1369" i="3"/>
  <c r="A1370" i="3"/>
  <c r="B1206" i="3"/>
  <c r="E1370" i="3" l="1"/>
  <c r="D1370" i="3"/>
  <c r="I1370" i="3" s="1"/>
  <c r="J1370" i="3" s="1"/>
  <c r="K1370" i="3" s="1"/>
  <c r="G1370" i="3"/>
  <c r="F1370" i="3"/>
  <c r="C1370" i="3"/>
  <c r="A1371" i="3"/>
  <c r="B1207" i="3"/>
  <c r="G1371" i="3" l="1"/>
  <c r="F1371" i="3"/>
  <c r="E1371" i="3"/>
  <c r="D1371" i="3"/>
  <c r="I1371" i="3" s="1"/>
  <c r="J1371" i="3" s="1"/>
  <c r="K1371" i="3" s="1"/>
  <c r="C1371" i="3"/>
  <c r="A1372" i="3"/>
  <c r="B1208" i="3"/>
  <c r="G1372" i="3" l="1"/>
  <c r="F1372" i="3"/>
  <c r="E1372" i="3"/>
  <c r="D1372" i="3"/>
  <c r="I1372" i="3" s="1"/>
  <c r="J1372" i="3" s="1"/>
  <c r="K1372" i="3" s="1"/>
  <c r="C1372" i="3"/>
  <c r="A1373" i="3"/>
  <c r="B1209" i="3"/>
  <c r="B1210" i="3" l="1"/>
  <c r="G1373" i="3"/>
  <c r="F1373" i="3"/>
  <c r="E1373" i="3"/>
  <c r="D1373" i="3"/>
  <c r="I1373" i="3" s="1"/>
  <c r="J1373" i="3" s="1"/>
  <c r="K1373" i="3" s="1"/>
  <c r="C1373" i="3"/>
  <c r="A1374" i="3"/>
  <c r="E1374" i="3" l="1"/>
  <c r="D1374" i="3"/>
  <c r="I1374" i="3" s="1"/>
  <c r="J1374" i="3" s="1"/>
  <c r="K1374" i="3" s="1"/>
  <c r="G1374" i="3"/>
  <c r="F1374" i="3"/>
  <c r="C1374" i="3"/>
  <c r="A1375" i="3"/>
  <c r="B1211" i="3"/>
  <c r="B1212" i="3" l="1"/>
  <c r="G1375" i="3"/>
  <c r="F1375" i="3"/>
  <c r="E1375" i="3"/>
  <c r="D1375" i="3"/>
  <c r="I1375" i="3" s="1"/>
  <c r="J1375" i="3" s="1"/>
  <c r="K1375" i="3" s="1"/>
  <c r="C1375" i="3"/>
  <c r="A1376" i="3"/>
  <c r="G1376" i="3" l="1"/>
  <c r="F1376" i="3"/>
  <c r="E1376" i="3"/>
  <c r="D1376" i="3"/>
  <c r="I1376" i="3" s="1"/>
  <c r="J1376" i="3" s="1"/>
  <c r="K1376" i="3" s="1"/>
  <c r="C1376" i="3"/>
  <c r="A1377" i="3"/>
  <c r="B1213" i="3"/>
  <c r="B1214" i="3" l="1"/>
  <c r="G1377" i="3"/>
  <c r="F1377" i="3"/>
  <c r="E1377" i="3"/>
  <c r="D1377" i="3"/>
  <c r="I1377" i="3" s="1"/>
  <c r="J1377" i="3" s="1"/>
  <c r="K1377" i="3" s="1"/>
  <c r="C1377" i="3"/>
  <c r="A1378" i="3"/>
  <c r="E1378" i="3" l="1"/>
  <c r="D1378" i="3"/>
  <c r="I1378" i="3" s="1"/>
  <c r="J1378" i="3" s="1"/>
  <c r="K1378" i="3" s="1"/>
  <c r="G1378" i="3"/>
  <c r="F1378" i="3"/>
  <c r="C1378" i="3"/>
  <c r="A1379" i="3"/>
  <c r="B1215" i="3"/>
  <c r="B1216" i="3" l="1"/>
  <c r="G1379" i="3"/>
  <c r="F1379" i="3"/>
  <c r="E1379" i="3"/>
  <c r="D1379" i="3"/>
  <c r="I1379" i="3" s="1"/>
  <c r="J1379" i="3" s="1"/>
  <c r="K1379" i="3" s="1"/>
  <c r="C1379" i="3"/>
  <c r="A1380" i="3"/>
  <c r="G1380" i="3" l="1"/>
  <c r="F1380" i="3"/>
  <c r="E1380" i="3"/>
  <c r="D1380" i="3"/>
  <c r="I1380" i="3" s="1"/>
  <c r="J1380" i="3" s="1"/>
  <c r="K1380" i="3" s="1"/>
  <c r="C1380" i="3"/>
  <c r="A1381" i="3"/>
  <c r="B1217" i="3"/>
  <c r="G1381" i="3" l="1"/>
  <c r="F1381" i="3"/>
  <c r="E1381" i="3"/>
  <c r="D1381" i="3"/>
  <c r="I1381" i="3" s="1"/>
  <c r="J1381" i="3" s="1"/>
  <c r="K1381" i="3" s="1"/>
  <c r="C1381" i="3"/>
  <c r="A1382" i="3"/>
  <c r="B1218" i="3"/>
  <c r="E1382" i="3" l="1"/>
  <c r="D1382" i="3"/>
  <c r="I1382" i="3" s="1"/>
  <c r="J1382" i="3" s="1"/>
  <c r="K1382" i="3" s="1"/>
  <c r="G1382" i="3"/>
  <c r="F1382" i="3"/>
  <c r="C1382" i="3"/>
  <c r="A1383" i="3"/>
  <c r="B1219" i="3"/>
  <c r="B1220" i="3" l="1"/>
  <c r="G1383" i="3"/>
  <c r="F1383" i="3"/>
  <c r="E1383" i="3"/>
  <c r="D1383" i="3"/>
  <c r="I1383" i="3" s="1"/>
  <c r="J1383" i="3" s="1"/>
  <c r="K1383" i="3" s="1"/>
  <c r="C1383" i="3"/>
  <c r="A1384" i="3"/>
  <c r="G1384" i="3" l="1"/>
  <c r="F1384" i="3"/>
  <c r="E1384" i="3"/>
  <c r="D1384" i="3"/>
  <c r="I1384" i="3" s="1"/>
  <c r="J1384" i="3" s="1"/>
  <c r="K1384" i="3" s="1"/>
  <c r="C1384" i="3"/>
  <c r="A1385" i="3"/>
  <c r="B1221" i="3"/>
  <c r="G1385" i="3" l="1"/>
  <c r="F1385" i="3"/>
  <c r="E1385" i="3"/>
  <c r="D1385" i="3"/>
  <c r="I1385" i="3" s="1"/>
  <c r="J1385" i="3" s="1"/>
  <c r="K1385" i="3" s="1"/>
  <c r="C1385" i="3"/>
  <c r="A1386" i="3"/>
  <c r="B1222" i="3"/>
  <c r="E1386" i="3" l="1"/>
  <c r="D1386" i="3"/>
  <c r="I1386" i="3" s="1"/>
  <c r="J1386" i="3" s="1"/>
  <c r="K1386" i="3" s="1"/>
  <c r="G1386" i="3"/>
  <c r="F1386" i="3"/>
  <c r="C1386" i="3"/>
  <c r="A1387" i="3"/>
  <c r="B1223" i="3"/>
  <c r="B1224" i="3" l="1"/>
  <c r="G1387" i="3"/>
  <c r="F1387" i="3"/>
  <c r="E1387" i="3"/>
  <c r="D1387" i="3"/>
  <c r="I1387" i="3" s="1"/>
  <c r="J1387" i="3" s="1"/>
  <c r="K1387" i="3" s="1"/>
  <c r="C1387" i="3"/>
  <c r="A1388" i="3"/>
  <c r="G1388" i="3" l="1"/>
  <c r="F1388" i="3"/>
  <c r="E1388" i="3"/>
  <c r="D1388" i="3"/>
  <c r="I1388" i="3" s="1"/>
  <c r="J1388" i="3" s="1"/>
  <c r="K1388" i="3" s="1"/>
  <c r="C1388" i="3"/>
  <c r="A1389" i="3"/>
  <c r="B1225" i="3"/>
  <c r="G1389" i="3" l="1"/>
  <c r="F1389" i="3"/>
  <c r="E1389" i="3"/>
  <c r="D1389" i="3"/>
  <c r="I1389" i="3" s="1"/>
  <c r="J1389" i="3" s="1"/>
  <c r="K1389" i="3" s="1"/>
  <c r="C1389" i="3"/>
  <c r="A1390" i="3"/>
  <c r="B1226" i="3"/>
  <c r="B1227" i="3" l="1"/>
  <c r="E1390" i="3"/>
  <c r="D1390" i="3"/>
  <c r="I1390" i="3" s="1"/>
  <c r="J1390" i="3" s="1"/>
  <c r="K1390" i="3" s="1"/>
  <c r="G1390" i="3"/>
  <c r="F1390" i="3"/>
  <c r="C1390" i="3"/>
  <c r="A1391" i="3"/>
  <c r="G1391" i="3" l="1"/>
  <c r="F1391" i="3"/>
  <c r="E1391" i="3"/>
  <c r="D1391" i="3"/>
  <c r="I1391" i="3" s="1"/>
  <c r="J1391" i="3" s="1"/>
  <c r="K1391" i="3" s="1"/>
  <c r="C1391" i="3"/>
  <c r="A1392" i="3"/>
  <c r="B1228" i="3"/>
  <c r="B1229" i="3" l="1"/>
  <c r="G1392" i="3"/>
  <c r="F1392" i="3"/>
  <c r="E1392" i="3"/>
  <c r="D1392" i="3"/>
  <c r="I1392" i="3" s="1"/>
  <c r="J1392" i="3" s="1"/>
  <c r="K1392" i="3" s="1"/>
  <c r="C1392" i="3"/>
  <c r="A1393" i="3"/>
  <c r="G1393" i="3" l="1"/>
  <c r="F1393" i="3"/>
  <c r="E1393" i="3"/>
  <c r="D1393" i="3"/>
  <c r="I1393" i="3" s="1"/>
  <c r="J1393" i="3" s="1"/>
  <c r="K1393" i="3" s="1"/>
  <c r="C1393" i="3"/>
  <c r="A1394" i="3"/>
  <c r="B1230" i="3"/>
  <c r="E1394" i="3" l="1"/>
  <c r="D1394" i="3"/>
  <c r="I1394" i="3" s="1"/>
  <c r="J1394" i="3" s="1"/>
  <c r="K1394" i="3" s="1"/>
  <c r="G1394" i="3"/>
  <c r="F1394" i="3"/>
  <c r="C1394" i="3"/>
  <c r="A1395" i="3"/>
  <c r="B1231" i="3"/>
  <c r="G1395" i="3" l="1"/>
  <c r="F1395" i="3"/>
  <c r="E1395" i="3"/>
  <c r="D1395" i="3"/>
  <c r="I1395" i="3" s="1"/>
  <c r="J1395" i="3" s="1"/>
  <c r="K1395" i="3" s="1"/>
  <c r="C1395" i="3"/>
  <c r="A1396" i="3"/>
  <c r="B1232" i="3"/>
  <c r="G1396" i="3" l="1"/>
  <c r="F1396" i="3"/>
  <c r="E1396" i="3"/>
  <c r="D1396" i="3"/>
  <c r="I1396" i="3" s="1"/>
  <c r="J1396" i="3" s="1"/>
  <c r="K1396" i="3" s="1"/>
  <c r="C1396" i="3"/>
  <c r="A1397" i="3"/>
  <c r="B1233" i="3"/>
  <c r="G1397" i="3" l="1"/>
  <c r="F1397" i="3"/>
  <c r="E1397" i="3"/>
  <c r="D1397" i="3"/>
  <c r="I1397" i="3" s="1"/>
  <c r="J1397" i="3" s="1"/>
  <c r="K1397" i="3" s="1"/>
  <c r="C1397" i="3"/>
  <c r="A1398" i="3"/>
  <c r="B1234" i="3"/>
  <c r="B1235" i="3" l="1"/>
  <c r="E1398" i="3"/>
  <c r="D1398" i="3"/>
  <c r="I1398" i="3" s="1"/>
  <c r="J1398" i="3" s="1"/>
  <c r="K1398" i="3" s="1"/>
  <c r="G1398" i="3"/>
  <c r="F1398" i="3"/>
  <c r="C1398" i="3"/>
  <c r="A1399" i="3"/>
  <c r="G1399" i="3" l="1"/>
  <c r="F1399" i="3"/>
  <c r="E1399" i="3"/>
  <c r="D1399" i="3"/>
  <c r="I1399" i="3" s="1"/>
  <c r="J1399" i="3" s="1"/>
  <c r="K1399" i="3" s="1"/>
  <c r="C1399" i="3"/>
  <c r="A1400" i="3"/>
  <c r="B1236" i="3"/>
  <c r="B1237" i="3" l="1"/>
  <c r="G1400" i="3"/>
  <c r="F1400" i="3"/>
  <c r="E1400" i="3"/>
  <c r="D1400" i="3"/>
  <c r="I1400" i="3" s="1"/>
  <c r="J1400" i="3" s="1"/>
  <c r="K1400" i="3" s="1"/>
  <c r="C1400" i="3"/>
  <c r="A1401" i="3"/>
  <c r="G1401" i="3" l="1"/>
  <c r="F1401" i="3"/>
  <c r="E1401" i="3"/>
  <c r="D1401" i="3"/>
  <c r="I1401" i="3" s="1"/>
  <c r="J1401" i="3" s="1"/>
  <c r="K1401" i="3" s="1"/>
  <c r="C1401" i="3"/>
  <c r="A1402" i="3"/>
  <c r="B1238" i="3"/>
  <c r="E1402" i="3" l="1"/>
  <c r="D1402" i="3"/>
  <c r="I1402" i="3" s="1"/>
  <c r="J1402" i="3" s="1"/>
  <c r="K1402" i="3" s="1"/>
  <c r="G1402" i="3"/>
  <c r="F1402" i="3"/>
  <c r="C1402" i="3"/>
  <c r="A1403" i="3"/>
  <c r="B1239" i="3"/>
  <c r="G1403" i="3" l="1"/>
  <c r="F1403" i="3"/>
  <c r="E1403" i="3"/>
  <c r="D1403" i="3"/>
  <c r="I1403" i="3" s="1"/>
  <c r="J1403" i="3" s="1"/>
  <c r="K1403" i="3" s="1"/>
  <c r="C1403" i="3"/>
  <c r="A1404" i="3"/>
  <c r="B1240" i="3"/>
  <c r="G1404" i="3" l="1"/>
  <c r="F1404" i="3"/>
  <c r="E1404" i="3"/>
  <c r="D1404" i="3"/>
  <c r="I1404" i="3" s="1"/>
  <c r="J1404" i="3" s="1"/>
  <c r="K1404" i="3" s="1"/>
  <c r="C1404" i="3"/>
  <c r="A1405" i="3"/>
  <c r="B1241" i="3"/>
  <c r="G1405" i="3" l="1"/>
  <c r="F1405" i="3"/>
  <c r="E1405" i="3"/>
  <c r="D1405" i="3"/>
  <c r="I1405" i="3" s="1"/>
  <c r="J1405" i="3" s="1"/>
  <c r="K1405" i="3" s="1"/>
  <c r="C1405" i="3"/>
  <c r="A1406" i="3"/>
  <c r="B1242" i="3"/>
  <c r="E1406" i="3" l="1"/>
  <c r="D1406" i="3"/>
  <c r="I1406" i="3" s="1"/>
  <c r="J1406" i="3" s="1"/>
  <c r="K1406" i="3" s="1"/>
  <c r="G1406" i="3"/>
  <c r="F1406" i="3"/>
  <c r="C1406" i="3"/>
  <c r="A1407" i="3"/>
  <c r="B1243" i="3"/>
  <c r="B1244" i="3" l="1"/>
  <c r="G1407" i="3"/>
  <c r="F1407" i="3"/>
  <c r="E1407" i="3"/>
  <c r="D1407" i="3"/>
  <c r="I1407" i="3" s="1"/>
  <c r="J1407" i="3" s="1"/>
  <c r="K1407" i="3" s="1"/>
  <c r="C1407" i="3"/>
  <c r="A1408" i="3"/>
  <c r="G1408" i="3" l="1"/>
  <c r="F1408" i="3"/>
  <c r="E1408" i="3"/>
  <c r="D1408" i="3"/>
  <c r="I1408" i="3" s="1"/>
  <c r="J1408" i="3" s="1"/>
  <c r="K1408" i="3" s="1"/>
  <c r="C1408" i="3"/>
  <c r="A1409" i="3"/>
  <c r="B1245" i="3"/>
  <c r="G1409" i="3" l="1"/>
  <c r="F1409" i="3"/>
  <c r="E1409" i="3"/>
  <c r="D1409" i="3"/>
  <c r="I1409" i="3" s="1"/>
  <c r="J1409" i="3" s="1"/>
  <c r="K1409" i="3" s="1"/>
  <c r="C1409" i="3"/>
  <c r="A1410" i="3"/>
  <c r="B1246" i="3"/>
  <c r="E1410" i="3" l="1"/>
  <c r="D1410" i="3"/>
  <c r="I1410" i="3" s="1"/>
  <c r="J1410" i="3" s="1"/>
  <c r="K1410" i="3" s="1"/>
  <c r="G1410" i="3"/>
  <c r="F1410" i="3"/>
  <c r="C1410" i="3"/>
  <c r="A1411" i="3"/>
  <c r="B1247" i="3"/>
  <c r="G1411" i="3" l="1"/>
  <c r="F1411" i="3"/>
  <c r="E1411" i="3"/>
  <c r="D1411" i="3"/>
  <c r="I1411" i="3" s="1"/>
  <c r="J1411" i="3" s="1"/>
  <c r="K1411" i="3" s="1"/>
  <c r="C1411" i="3"/>
  <c r="A1412" i="3"/>
  <c r="B1248" i="3"/>
  <c r="B1249" i="3" l="1"/>
  <c r="G1412" i="3"/>
  <c r="F1412" i="3"/>
  <c r="E1412" i="3"/>
  <c r="D1412" i="3"/>
  <c r="I1412" i="3" s="1"/>
  <c r="J1412" i="3" s="1"/>
  <c r="K1412" i="3" s="1"/>
  <c r="C1412" i="3"/>
  <c r="A1413" i="3"/>
  <c r="G1413" i="3" l="1"/>
  <c r="F1413" i="3"/>
  <c r="E1413" i="3"/>
  <c r="D1413" i="3"/>
  <c r="I1413" i="3" s="1"/>
  <c r="J1413" i="3" s="1"/>
  <c r="K1413" i="3" s="1"/>
  <c r="C1413" i="3"/>
  <c r="A1414" i="3"/>
  <c r="B1250" i="3"/>
  <c r="E1414" i="3" l="1"/>
  <c r="D1414" i="3"/>
  <c r="I1414" i="3" s="1"/>
  <c r="J1414" i="3" s="1"/>
  <c r="K1414" i="3" s="1"/>
  <c r="G1414" i="3"/>
  <c r="F1414" i="3"/>
  <c r="C1414" i="3"/>
  <c r="A1415" i="3"/>
  <c r="B1251" i="3"/>
  <c r="B1252" i="3" l="1"/>
  <c r="G1415" i="3"/>
  <c r="F1415" i="3"/>
  <c r="E1415" i="3"/>
  <c r="D1415" i="3"/>
  <c r="I1415" i="3" s="1"/>
  <c r="J1415" i="3" s="1"/>
  <c r="K1415" i="3" s="1"/>
  <c r="C1415" i="3"/>
  <c r="A1416" i="3"/>
  <c r="G1416" i="3" l="1"/>
  <c r="F1416" i="3"/>
  <c r="E1416" i="3"/>
  <c r="D1416" i="3"/>
  <c r="I1416" i="3" s="1"/>
  <c r="J1416" i="3" s="1"/>
  <c r="K1416" i="3" s="1"/>
  <c r="C1416" i="3"/>
  <c r="A1417" i="3"/>
  <c r="B1253" i="3"/>
  <c r="G1417" i="3" l="1"/>
  <c r="F1417" i="3"/>
  <c r="E1417" i="3"/>
  <c r="D1417" i="3"/>
  <c r="I1417" i="3" s="1"/>
  <c r="J1417" i="3" s="1"/>
  <c r="K1417" i="3" s="1"/>
  <c r="C1417" i="3"/>
  <c r="A1418" i="3"/>
  <c r="B1254" i="3"/>
  <c r="B1255" i="3" l="1"/>
  <c r="E1418" i="3"/>
  <c r="D1418" i="3"/>
  <c r="I1418" i="3" s="1"/>
  <c r="J1418" i="3" s="1"/>
  <c r="K1418" i="3" s="1"/>
  <c r="G1418" i="3"/>
  <c r="F1418" i="3"/>
  <c r="C1418" i="3"/>
  <c r="A1419" i="3"/>
  <c r="G1419" i="3" l="1"/>
  <c r="F1419" i="3"/>
  <c r="E1419" i="3"/>
  <c r="D1419" i="3"/>
  <c r="I1419" i="3" s="1"/>
  <c r="J1419" i="3" s="1"/>
  <c r="K1419" i="3" s="1"/>
  <c r="C1419" i="3"/>
  <c r="A1420" i="3"/>
  <c r="B1256" i="3"/>
  <c r="B1257" i="3" l="1"/>
  <c r="G1420" i="3"/>
  <c r="F1420" i="3"/>
  <c r="E1420" i="3"/>
  <c r="D1420" i="3"/>
  <c r="I1420" i="3" s="1"/>
  <c r="J1420" i="3" s="1"/>
  <c r="K1420" i="3" s="1"/>
  <c r="C1420" i="3"/>
  <c r="A1421" i="3"/>
  <c r="G1421" i="3" l="1"/>
  <c r="F1421" i="3"/>
  <c r="E1421" i="3"/>
  <c r="D1421" i="3"/>
  <c r="I1421" i="3" s="1"/>
  <c r="J1421" i="3" s="1"/>
  <c r="K1421" i="3" s="1"/>
  <c r="C1421" i="3"/>
  <c r="A1422" i="3"/>
  <c r="B1258" i="3"/>
  <c r="B1259" i="3" l="1"/>
  <c r="E1422" i="3"/>
  <c r="D1422" i="3"/>
  <c r="I1422" i="3" s="1"/>
  <c r="J1422" i="3" s="1"/>
  <c r="K1422" i="3" s="1"/>
  <c r="G1422" i="3"/>
  <c r="F1422" i="3"/>
  <c r="C1422" i="3"/>
  <c r="A1423" i="3"/>
  <c r="G1423" i="3" l="1"/>
  <c r="F1423" i="3"/>
  <c r="E1423" i="3"/>
  <c r="D1423" i="3"/>
  <c r="I1423" i="3" s="1"/>
  <c r="J1423" i="3" s="1"/>
  <c r="K1423" i="3" s="1"/>
  <c r="C1423" i="3"/>
  <c r="A1424" i="3"/>
  <c r="B1260" i="3"/>
  <c r="G1424" i="3" l="1"/>
  <c r="F1424" i="3"/>
  <c r="E1424" i="3"/>
  <c r="D1424" i="3"/>
  <c r="I1424" i="3" s="1"/>
  <c r="J1424" i="3" s="1"/>
  <c r="K1424" i="3" s="1"/>
  <c r="C1424" i="3"/>
  <c r="A1425" i="3"/>
  <c r="B1261" i="3"/>
  <c r="G1425" i="3" l="1"/>
  <c r="F1425" i="3"/>
  <c r="E1425" i="3"/>
  <c r="D1425" i="3"/>
  <c r="I1425" i="3" s="1"/>
  <c r="J1425" i="3" s="1"/>
  <c r="K1425" i="3" s="1"/>
  <c r="C1425" i="3"/>
  <c r="A1426" i="3"/>
  <c r="B1262" i="3"/>
  <c r="B1263" i="3" l="1"/>
  <c r="E1426" i="3"/>
  <c r="D1426" i="3"/>
  <c r="I1426" i="3" s="1"/>
  <c r="J1426" i="3" s="1"/>
  <c r="K1426" i="3" s="1"/>
  <c r="G1426" i="3"/>
  <c r="F1426" i="3"/>
  <c r="C1426" i="3"/>
  <c r="A1427" i="3"/>
  <c r="G1427" i="3" l="1"/>
  <c r="F1427" i="3"/>
  <c r="E1427" i="3"/>
  <c r="D1427" i="3"/>
  <c r="I1427" i="3" s="1"/>
  <c r="J1427" i="3" s="1"/>
  <c r="K1427" i="3" s="1"/>
  <c r="C1427" i="3"/>
  <c r="A1428" i="3"/>
  <c r="B1264" i="3"/>
  <c r="G1428" i="3" l="1"/>
  <c r="F1428" i="3"/>
  <c r="E1428" i="3"/>
  <c r="D1428" i="3"/>
  <c r="I1428" i="3" s="1"/>
  <c r="J1428" i="3" s="1"/>
  <c r="K1428" i="3" s="1"/>
  <c r="C1428" i="3"/>
  <c r="A1429" i="3"/>
  <c r="B1265" i="3"/>
  <c r="G1429" i="3" l="1"/>
  <c r="F1429" i="3"/>
  <c r="E1429" i="3"/>
  <c r="D1429" i="3"/>
  <c r="I1429" i="3" s="1"/>
  <c r="J1429" i="3" s="1"/>
  <c r="K1429" i="3" s="1"/>
  <c r="C1429" i="3"/>
  <c r="A1430" i="3"/>
  <c r="B1266" i="3"/>
  <c r="B1267" i="3" l="1"/>
  <c r="E1430" i="3"/>
  <c r="D1430" i="3"/>
  <c r="I1430" i="3" s="1"/>
  <c r="J1430" i="3" s="1"/>
  <c r="K1430" i="3" s="1"/>
  <c r="G1430" i="3"/>
  <c r="F1430" i="3"/>
  <c r="C1430" i="3"/>
  <c r="A1431" i="3"/>
  <c r="G1431" i="3" l="1"/>
  <c r="F1431" i="3"/>
  <c r="E1431" i="3"/>
  <c r="D1431" i="3"/>
  <c r="I1431" i="3" s="1"/>
  <c r="J1431" i="3" s="1"/>
  <c r="K1431" i="3" s="1"/>
  <c r="C1431" i="3"/>
  <c r="A1432" i="3"/>
  <c r="B1268" i="3"/>
  <c r="B1269" i="3" l="1"/>
  <c r="G1432" i="3"/>
  <c r="F1432" i="3"/>
  <c r="E1432" i="3"/>
  <c r="D1432" i="3"/>
  <c r="I1432" i="3" s="1"/>
  <c r="J1432" i="3" s="1"/>
  <c r="K1432" i="3" s="1"/>
  <c r="C1432" i="3"/>
  <c r="A1433" i="3"/>
  <c r="G1433" i="3" l="1"/>
  <c r="F1433" i="3"/>
  <c r="E1433" i="3"/>
  <c r="D1433" i="3"/>
  <c r="I1433" i="3" s="1"/>
  <c r="J1433" i="3" s="1"/>
  <c r="K1433" i="3" s="1"/>
  <c r="C1433" i="3"/>
  <c r="A1434" i="3"/>
  <c r="B1270" i="3"/>
  <c r="E1434" i="3" l="1"/>
  <c r="D1434" i="3"/>
  <c r="I1434" i="3" s="1"/>
  <c r="J1434" i="3" s="1"/>
  <c r="K1434" i="3" s="1"/>
  <c r="G1434" i="3"/>
  <c r="F1434" i="3"/>
  <c r="C1434" i="3"/>
  <c r="A1435" i="3"/>
  <c r="B1271" i="3"/>
  <c r="G1435" i="3" l="1"/>
  <c r="F1435" i="3"/>
  <c r="E1435" i="3"/>
  <c r="D1435" i="3"/>
  <c r="I1435" i="3" s="1"/>
  <c r="J1435" i="3" s="1"/>
  <c r="K1435" i="3" s="1"/>
  <c r="C1435" i="3"/>
  <c r="A1436" i="3"/>
  <c r="B1272" i="3"/>
  <c r="G1436" i="3" l="1"/>
  <c r="F1436" i="3"/>
  <c r="E1436" i="3"/>
  <c r="D1436" i="3"/>
  <c r="I1436" i="3" s="1"/>
  <c r="J1436" i="3" s="1"/>
  <c r="K1436" i="3" s="1"/>
  <c r="C1436" i="3"/>
  <c r="A1437" i="3"/>
  <c r="B1273" i="3"/>
  <c r="B1274" i="3" l="1"/>
  <c r="G1437" i="3"/>
  <c r="F1437" i="3"/>
  <c r="E1437" i="3"/>
  <c r="D1437" i="3"/>
  <c r="I1437" i="3" s="1"/>
  <c r="J1437" i="3" s="1"/>
  <c r="K1437" i="3" s="1"/>
  <c r="C1437" i="3"/>
  <c r="A1438" i="3"/>
  <c r="E1438" i="3" l="1"/>
  <c r="D1438" i="3"/>
  <c r="I1438" i="3" s="1"/>
  <c r="J1438" i="3" s="1"/>
  <c r="K1438" i="3" s="1"/>
  <c r="G1438" i="3"/>
  <c r="F1438" i="3"/>
  <c r="C1438" i="3"/>
  <c r="A1439" i="3"/>
  <c r="B1275" i="3"/>
  <c r="G1439" i="3" l="1"/>
  <c r="F1439" i="3"/>
  <c r="E1439" i="3"/>
  <c r="D1439" i="3"/>
  <c r="I1439" i="3" s="1"/>
  <c r="J1439" i="3" s="1"/>
  <c r="K1439" i="3" s="1"/>
  <c r="C1439" i="3"/>
  <c r="A1440" i="3"/>
  <c r="B1276" i="3"/>
  <c r="B1277" i="3" l="1"/>
  <c r="G1440" i="3"/>
  <c r="F1440" i="3"/>
  <c r="E1440" i="3"/>
  <c r="D1440" i="3"/>
  <c r="I1440" i="3" s="1"/>
  <c r="J1440" i="3" s="1"/>
  <c r="K1440" i="3" s="1"/>
  <c r="C1440" i="3"/>
  <c r="A1441" i="3"/>
  <c r="G1441" i="3" l="1"/>
  <c r="F1441" i="3"/>
  <c r="E1441" i="3"/>
  <c r="D1441" i="3"/>
  <c r="I1441" i="3" s="1"/>
  <c r="J1441" i="3" s="1"/>
  <c r="K1441" i="3" s="1"/>
  <c r="C1441" i="3"/>
  <c r="A1442" i="3"/>
  <c r="B1278" i="3"/>
  <c r="B1279" i="3" l="1"/>
  <c r="E1442" i="3"/>
  <c r="D1442" i="3"/>
  <c r="I1442" i="3" s="1"/>
  <c r="J1442" i="3" s="1"/>
  <c r="K1442" i="3" s="1"/>
  <c r="G1442" i="3"/>
  <c r="F1442" i="3"/>
  <c r="C1442" i="3"/>
  <c r="A1443" i="3"/>
  <c r="G1443" i="3" l="1"/>
  <c r="F1443" i="3"/>
  <c r="E1443" i="3"/>
  <c r="D1443" i="3"/>
  <c r="I1443" i="3" s="1"/>
  <c r="J1443" i="3" s="1"/>
  <c r="K1443" i="3" s="1"/>
  <c r="C1443" i="3"/>
  <c r="A1444" i="3"/>
  <c r="B1280" i="3"/>
  <c r="B1281" i="3" l="1"/>
  <c r="G1444" i="3"/>
  <c r="F1444" i="3"/>
  <c r="E1444" i="3"/>
  <c r="D1444" i="3"/>
  <c r="I1444" i="3" s="1"/>
  <c r="J1444" i="3" s="1"/>
  <c r="K1444" i="3" s="1"/>
  <c r="C1444" i="3"/>
  <c r="A1445" i="3"/>
  <c r="G1445" i="3" l="1"/>
  <c r="F1445" i="3"/>
  <c r="E1445" i="3"/>
  <c r="D1445" i="3"/>
  <c r="I1445" i="3" s="1"/>
  <c r="J1445" i="3" s="1"/>
  <c r="K1445" i="3" s="1"/>
  <c r="C1445" i="3"/>
  <c r="A1446" i="3"/>
  <c r="B1282" i="3"/>
  <c r="E1446" i="3" l="1"/>
  <c r="D1446" i="3"/>
  <c r="I1446" i="3" s="1"/>
  <c r="J1446" i="3" s="1"/>
  <c r="K1446" i="3" s="1"/>
  <c r="G1446" i="3"/>
  <c r="F1446" i="3"/>
  <c r="C1446" i="3"/>
  <c r="A1447" i="3"/>
  <c r="B1283" i="3"/>
  <c r="G1447" i="3" l="1"/>
  <c r="F1447" i="3"/>
  <c r="E1447" i="3"/>
  <c r="D1447" i="3"/>
  <c r="I1447" i="3" s="1"/>
  <c r="J1447" i="3" s="1"/>
  <c r="K1447" i="3" s="1"/>
  <c r="C1447" i="3"/>
  <c r="A1448" i="3"/>
  <c r="B1284" i="3"/>
  <c r="G1448" i="3" l="1"/>
  <c r="F1448" i="3"/>
  <c r="E1448" i="3"/>
  <c r="D1448" i="3"/>
  <c r="I1448" i="3" s="1"/>
  <c r="J1448" i="3" s="1"/>
  <c r="K1448" i="3" s="1"/>
  <c r="C1448" i="3"/>
  <c r="A1449" i="3"/>
  <c r="B1285" i="3"/>
  <c r="G1449" i="3" l="1"/>
  <c r="F1449" i="3"/>
  <c r="E1449" i="3"/>
  <c r="D1449" i="3"/>
  <c r="I1449" i="3" s="1"/>
  <c r="J1449" i="3" s="1"/>
  <c r="K1449" i="3" s="1"/>
  <c r="C1449" i="3"/>
  <c r="A1450" i="3"/>
  <c r="B1286" i="3"/>
  <c r="B1287" i="3" l="1"/>
  <c r="E1450" i="3"/>
  <c r="D1450" i="3"/>
  <c r="I1450" i="3" s="1"/>
  <c r="J1450" i="3" s="1"/>
  <c r="K1450" i="3" s="1"/>
  <c r="G1450" i="3"/>
  <c r="F1450" i="3"/>
  <c r="C1450" i="3"/>
  <c r="A1451" i="3"/>
  <c r="G1451" i="3" l="1"/>
  <c r="F1451" i="3"/>
  <c r="E1451" i="3"/>
  <c r="D1451" i="3"/>
  <c r="I1451" i="3" s="1"/>
  <c r="J1451" i="3" s="1"/>
  <c r="K1451" i="3" s="1"/>
  <c r="C1451" i="3"/>
  <c r="A1452" i="3"/>
  <c r="B1288" i="3"/>
  <c r="B1289" i="3" l="1"/>
  <c r="G1452" i="3"/>
  <c r="F1452" i="3"/>
  <c r="E1452" i="3"/>
  <c r="D1452" i="3"/>
  <c r="I1452" i="3" s="1"/>
  <c r="J1452" i="3" s="1"/>
  <c r="K1452" i="3" s="1"/>
  <c r="C1452" i="3"/>
  <c r="A1453" i="3"/>
  <c r="G1453" i="3" l="1"/>
  <c r="F1453" i="3"/>
  <c r="E1453" i="3"/>
  <c r="D1453" i="3"/>
  <c r="I1453" i="3" s="1"/>
  <c r="J1453" i="3" s="1"/>
  <c r="K1453" i="3" s="1"/>
  <c r="C1453" i="3"/>
  <c r="A1454" i="3"/>
  <c r="B1290" i="3"/>
  <c r="B1291" i="3" l="1"/>
  <c r="E1454" i="3"/>
  <c r="D1454" i="3"/>
  <c r="I1454" i="3" s="1"/>
  <c r="J1454" i="3" s="1"/>
  <c r="K1454" i="3" s="1"/>
  <c r="G1454" i="3"/>
  <c r="F1454" i="3"/>
  <c r="C1454" i="3"/>
  <c r="A1455" i="3"/>
  <c r="G1455" i="3" l="1"/>
  <c r="F1455" i="3"/>
  <c r="E1455" i="3"/>
  <c r="D1455" i="3"/>
  <c r="I1455" i="3" s="1"/>
  <c r="J1455" i="3" s="1"/>
  <c r="K1455" i="3" s="1"/>
  <c r="C1455" i="3"/>
  <c r="A1456" i="3"/>
  <c r="B1292" i="3"/>
  <c r="G1456" i="3" l="1"/>
  <c r="F1456" i="3"/>
  <c r="E1456" i="3"/>
  <c r="D1456" i="3"/>
  <c r="I1456" i="3" s="1"/>
  <c r="J1456" i="3" s="1"/>
  <c r="K1456" i="3" s="1"/>
  <c r="C1456" i="3"/>
  <c r="A1457" i="3"/>
  <c r="B1293" i="3"/>
  <c r="B1294" i="3" l="1"/>
  <c r="G1457" i="3"/>
  <c r="F1457" i="3"/>
  <c r="E1457" i="3"/>
  <c r="D1457" i="3"/>
  <c r="I1457" i="3" s="1"/>
  <c r="J1457" i="3" s="1"/>
  <c r="K1457" i="3" s="1"/>
  <c r="C1457" i="3"/>
  <c r="A1458" i="3"/>
  <c r="E1458" i="3" l="1"/>
  <c r="D1458" i="3"/>
  <c r="I1458" i="3" s="1"/>
  <c r="J1458" i="3" s="1"/>
  <c r="K1458" i="3" s="1"/>
  <c r="G1458" i="3"/>
  <c r="F1458" i="3"/>
  <c r="C1458" i="3"/>
  <c r="A1459" i="3"/>
  <c r="B1295" i="3"/>
  <c r="G1459" i="3" l="1"/>
  <c r="F1459" i="3"/>
  <c r="E1459" i="3"/>
  <c r="D1459" i="3"/>
  <c r="I1459" i="3" s="1"/>
  <c r="J1459" i="3" s="1"/>
  <c r="K1459" i="3" s="1"/>
  <c r="C1459" i="3"/>
  <c r="A1460" i="3"/>
  <c r="B1296" i="3"/>
  <c r="B1297" i="3" l="1"/>
  <c r="G1460" i="3"/>
  <c r="F1460" i="3"/>
  <c r="E1460" i="3"/>
  <c r="D1460" i="3"/>
  <c r="I1460" i="3" s="1"/>
  <c r="J1460" i="3" s="1"/>
  <c r="K1460" i="3" s="1"/>
  <c r="C1460" i="3"/>
  <c r="A1461" i="3"/>
  <c r="G1461" i="3" l="1"/>
  <c r="F1461" i="3"/>
  <c r="E1461" i="3"/>
  <c r="D1461" i="3"/>
  <c r="I1461" i="3" s="1"/>
  <c r="J1461" i="3" s="1"/>
  <c r="K1461" i="3" s="1"/>
  <c r="C1461" i="3"/>
  <c r="A1462" i="3"/>
  <c r="B1298" i="3"/>
  <c r="E1462" i="3" l="1"/>
  <c r="D1462" i="3"/>
  <c r="I1462" i="3" s="1"/>
  <c r="J1462" i="3" s="1"/>
  <c r="K1462" i="3" s="1"/>
  <c r="G1462" i="3"/>
  <c r="F1462" i="3"/>
  <c r="C1462" i="3"/>
  <c r="A1463" i="3"/>
  <c r="B1299" i="3"/>
  <c r="B1300" i="3" l="1"/>
  <c r="G1463" i="3"/>
  <c r="F1463" i="3"/>
  <c r="E1463" i="3"/>
  <c r="D1463" i="3"/>
  <c r="I1463" i="3" s="1"/>
  <c r="J1463" i="3" s="1"/>
  <c r="K1463" i="3" s="1"/>
  <c r="C1463" i="3"/>
  <c r="A1464" i="3"/>
  <c r="G1464" i="3" l="1"/>
  <c r="F1464" i="3"/>
  <c r="E1464" i="3"/>
  <c r="D1464" i="3"/>
  <c r="I1464" i="3" s="1"/>
  <c r="J1464" i="3" s="1"/>
  <c r="K1464" i="3" s="1"/>
  <c r="C1464" i="3"/>
  <c r="A1465" i="3"/>
  <c r="B1301" i="3"/>
  <c r="B1302" i="3" l="1"/>
  <c r="G1465" i="3"/>
  <c r="F1465" i="3"/>
  <c r="E1465" i="3"/>
  <c r="D1465" i="3"/>
  <c r="I1465" i="3" s="1"/>
  <c r="J1465" i="3" s="1"/>
  <c r="K1465" i="3" s="1"/>
  <c r="C1465" i="3"/>
  <c r="A1466" i="3"/>
  <c r="E1466" i="3" l="1"/>
  <c r="D1466" i="3"/>
  <c r="I1466" i="3" s="1"/>
  <c r="J1466" i="3" s="1"/>
  <c r="K1466" i="3" s="1"/>
  <c r="G1466" i="3"/>
  <c r="F1466" i="3"/>
  <c r="C1466" i="3"/>
  <c r="A1467" i="3"/>
  <c r="B1303" i="3"/>
  <c r="B1304" i="3" l="1"/>
  <c r="G1467" i="3"/>
  <c r="F1467" i="3"/>
  <c r="E1467" i="3"/>
  <c r="D1467" i="3"/>
  <c r="I1467" i="3" s="1"/>
  <c r="J1467" i="3" s="1"/>
  <c r="K1467" i="3" s="1"/>
  <c r="C1467" i="3"/>
  <c r="A1468" i="3"/>
  <c r="G1468" i="3" l="1"/>
  <c r="F1468" i="3"/>
  <c r="E1468" i="3"/>
  <c r="D1468" i="3"/>
  <c r="I1468" i="3" s="1"/>
  <c r="J1468" i="3" s="1"/>
  <c r="K1468" i="3" s="1"/>
  <c r="C1468" i="3"/>
  <c r="A1469" i="3"/>
  <c r="B1305" i="3"/>
  <c r="G1469" i="3" l="1"/>
  <c r="F1469" i="3"/>
  <c r="E1469" i="3"/>
  <c r="D1469" i="3"/>
  <c r="I1469" i="3" s="1"/>
  <c r="J1469" i="3" s="1"/>
  <c r="K1469" i="3" s="1"/>
  <c r="C1469" i="3"/>
  <c r="A1470" i="3"/>
  <c r="B1306" i="3"/>
  <c r="B1307" i="3" l="1"/>
  <c r="E1470" i="3"/>
  <c r="D1470" i="3"/>
  <c r="I1470" i="3" s="1"/>
  <c r="J1470" i="3" s="1"/>
  <c r="K1470" i="3" s="1"/>
  <c r="G1470" i="3"/>
  <c r="F1470" i="3"/>
  <c r="C1470" i="3"/>
  <c r="A1471" i="3"/>
  <c r="G1471" i="3" l="1"/>
  <c r="F1471" i="3"/>
  <c r="E1471" i="3"/>
  <c r="D1471" i="3"/>
  <c r="I1471" i="3" s="1"/>
  <c r="J1471" i="3" s="1"/>
  <c r="K1471" i="3" s="1"/>
  <c r="C1471" i="3"/>
  <c r="A1472" i="3"/>
  <c r="B1308" i="3"/>
  <c r="G1472" i="3" l="1"/>
  <c r="F1472" i="3"/>
  <c r="E1472" i="3"/>
  <c r="D1472" i="3"/>
  <c r="I1472" i="3" s="1"/>
  <c r="J1472" i="3" s="1"/>
  <c r="K1472" i="3" s="1"/>
  <c r="C1472" i="3"/>
  <c r="A1473" i="3"/>
  <c r="B1309" i="3"/>
  <c r="B1310" i="3" l="1"/>
  <c r="G1473" i="3"/>
  <c r="F1473" i="3"/>
  <c r="E1473" i="3"/>
  <c r="D1473" i="3"/>
  <c r="I1473" i="3" s="1"/>
  <c r="J1473" i="3" s="1"/>
  <c r="K1473" i="3" s="1"/>
  <c r="C1473" i="3"/>
  <c r="A1474" i="3"/>
  <c r="E1474" i="3" l="1"/>
  <c r="D1474" i="3"/>
  <c r="I1474" i="3" s="1"/>
  <c r="J1474" i="3" s="1"/>
  <c r="K1474" i="3" s="1"/>
  <c r="G1474" i="3"/>
  <c r="F1474" i="3"/>
  <c r="C1474" i="3"/>
  <c r="A1475" i="3"/>
  <c r="B1311" i="3"/>
  <c r="B1312" i="3" l="1"/>
  <c r="G1475" i="3"/>
  <c r="F1475" i="3"/>
  <c r="E1475" i="3"/>
  <c r="D1475" i="3"/>
  <c r="I1475" i="3" s="1"/>
  <c r="J1475" i="3" s="1"/>
  <c r="K1475" i="3" s="1"/>
  <c r="C1475" i="3"/>
  <c r="A1476" i="3"/>
  <c r="G1476" i="3" l="1"/>
  <c r="F1476" i="3"/>
  <c r="E1476" i="3"/>
  <c r="D1476" i="3"/>
  <c r="I1476" i="3" s="1"/>
  <c r="J1476" i="3" s="1"/>
  <c r="K1476" i="3" s="1"/>
  <c r="C1476" i="3"/>
  <c r="A1477" i="3"/>
  <c r="B1313" i="3"/>
  <c r="G1477" i="3" l="1"/>
  <c r="F1477" i="3"/>
  <c r="E1477" i="3"/>
  <c r="D1477" i="3"/>
  <c r="I1477" i="3" s="1"/>
  <c r="J1477" i="3" s="1"/>
  <c r="K1477" i="3" s="1"/>
  <c r="C1477" i="3"/>
  <c r="A1478" i="3"/>
  <c r="B1314" i="3"/>
  <c r="B1315" i="3" l="1"/>
  <c r="E1478" i="3"/>
  <c r="D1478" i="3"/>
  <c r="I1478" i="3" s="1"/>
  <c r="J1478" i="3" s="1"/>
  <c r="K1478" i="3" s="1"/>
  <c r="G1478" i="3"/>
  <c r="F1478" i="3"/>
  <c r="C1478" i="3"/>
  <c r="A1479" i="3"/>
  <c r="G1479" i="3" l="1"/>
  <c r="F1479" i="3"/>
  <c r="E1479" i="3"/>
  <c r="D1479" i="3"/>
  <c r="I1479" i="3" s="1"/>
  <c r="J1479" i="3" s="1"/>
  <c r="K1479" i="3" s="1"/>
  <c r="C1479" i="3"/>
  <c r="A1480" i="3"/>
  <c r="B1316" i="3"/>
  <c r="G1480" i="3" l="1"/>
  <c r="F1480" i="3"/>
  <c r="E1480" i="3"/>
  <c r="D1480" i="3"/>
  <c r="I1480" i="3" s="1"/>
  <c r="J1480" i="3" s="1"/>
  <c r="K1480" i="3" s="1"/>
  <c r="C1480" i="3"/>
  <c r="A1481" i="3"/>
  <c r="B1317" i="3"/>
  <c r="B1318" i="3" l="1"/>
  <c r="G1481" i="3"/>
  <c r="F1481" i="3"/>
  <c r="E1481" i="3"/>
  <c r="D1481" i="3"/>
  <c r="I1481" i="3" s="1"/>
  <c r="J1481" i="3" s="1"/>
  <c r="K1481" i="3" s="1"/>
  <c r="C1481" i="3"/>
  <c r="A1482" i="3"/>
  <c r="E1482" i="3" l="1"/>
  <c r="D1482" i="3"/>
  <c r="I1482" i="3" s="1"/>
  <c r="J1482" i="3" s="1"/>
  <c r="K1482" i="3" s="1"/>
  <c r="G1482" i="3"/>
  <c r="F1482" i="3"/>
  <c r="C1482" i="3"/>
  <c r="A1483" i="3"/>
  <c r="B1319" i="3"/>
  <c r="G1483" i="3" l="1"/>
  <c r="F1483" i="3"/>
  <c r="E1483" i="3"/>
  <c r="D1483" i="3"/>
  <c r="I1483" i="3" s="1"/>
  <c r="J1483" i="3" s="1"/>
  <c r="K1483" i="3" s="1"/>
  <c r="C1483" i="3"/>
  <c r="A1484" i="3"/>
  <c r="B1320" i="3"/>
  <c r="B1321" i="3" l="1"/>
  <c r="G1484" i="3"/>
  <c r="F1484" i="3"/>
  <c r="E1484" i="3"/>
  <c r="D1484" i="3"/>
  <c r="I1484" i="3" s="1"/>
  <c r="J1484" i="3" s="1"/>
  <c r="K1484" i="3" s="1"/>
  <c r="C1484" i="3"/>
  <c r="A1485" i="3"/>
  <c r="G1485" i="3" l="1"/>
  <c r="F1485" i="3"/>
  <c r="E1485" i="3"/>
  <c r="D1485" i="3"/>
  <c r="I1485" i="3" s="1"/>
  <c r="J1485" i="3" s="1"/>
  <c r="K1485" i="3" s="1"/>
  <c r="C1485" i="3"/>
  <c r="A1486" i="3"/>
  <c r="B1322" i="3"/>
  <c r="B1323" i="3" l="1"/>
  <c r="E1486" i="3"/>
  <c r="D1486" i="3"/>
  <c r="I1486" i="3" s="1"/>
  <c r="J1486" i="3" s="1"/>
  <c r="K1486" i="3" s="1"/>
  <c r="G1486" i="3"/>
  <c r="F1486" i="3"/>
  <c r="C1486" i="3"/>
  <c r="A1487" i="3"/>
  <c r="G1487" i="3" l="1"/>
  <c r="F1487" i="3"/>
  <c r="E1487" i="3"/>
  <c r="D1487" i="3"/>
  <c r="I1487" i="3" s="1"/>
  <c r="J1487" i="3" s="1"/>
  <c r="K1487" i="3" s="1"/>
  <c r="C1487" i="3"/>
  <c r="A1488" i="3"/>
  <c r="B1324" i="3"/>
  <c r="B1325" i="3" l="1"/>
  <c r="D1488" i="3"/>
  <c r="I1488" i="3" s="1"/>
  <c r="J1488" i="3" s="1"/>
  <c r="K1488" i="3" s="1"/>
  <c r="G1488" i="3"/>
  <c r="F1488" i="3"/>
  <c r="E1488" i="3"/>
  <c r="C1488" i="3"/>
  <c r="A1489" i="3"/>
  <c r="F1489" i="3" l="1"/>
  <c r="D1489" i="3"/>
  <c r="I1489" i="3" s="1"/>
  <c r="J1489" i="3" s="1"/>
  <c r="K1489" i="3" s="1"/>
  <c r="G1489" i="3"/>
  <c r="E1489" i="3"/>
  <c r="C1489" i="3"/>
  <c r="A1490" i="3"/>
  <c r="B1326" i="3"/>
  <c r="B1327" i="3" l="1"/>
  <c r="D1490" i="3"/>
  <c r="I1490" i="3" s="1"/>
  <c r="J1490" i="3" s="1"/>
  <c r="K1490" i="3" s="1"/>
  <c r="F1490" i="3"/>
  <c r="E1490" i="3"/>
  <c r="G1490" i="3"/>
  <c r="C1490" i="3"/>
  <c r="A1491" i="3"/>
  <c r="F1491" i="3" l="1"/>
  <c r="G1491" i="3"/>
  <c r="E1491" i="3"/>
  <c r="D1491" i="3"/>
  <c r="I1491" i="3" s="1"/>
  <c r="J1491" i="3" s="1"/>
  <c r="K1491" i="3" s="1"/>
  <c r="C1491" i="3"/>
  <c r="A1492" i="3"/>
  <c r="B1328" i="3"/>
  <c r="B1329" i="3" l="1"/>
  <c r="D1492" i="3"/>
  <c r="I1492" i="3" s="1"/>
  <c r="J1492" i="3" s="1"/>
  <c r="K1492" i="3" s="1"/>
  <c r="F1492" i="3"/>
  <c r="E1492" i="3"/>
  <c r="G1492" i="3"/>
  <c r="C1492" i="3"/>
  <c r="A1493" i="3"/>
  <c r="F1493" i="3" l="1"/>
  <c r="D1493" i="3"/>
  <c r="I1493" i="3" s="1"/>
  <c r="J1493" i="3" s="1"/>
  <c r="K1493" i="3" s="1"/>
  <c r="G1493" i="3"/>
  <c r="E1493" i="3"/>
  <c r="C1493" i="3"/>
  <c r="A1494" i="3"/>
  <c r="B1330" i="3"/>
  <c r="B1331" i="3" l="1"/>
  <c r="D1494" i="3"/>
  <c r="I1494" i="3" s="1"/>
  <c r="J1494" i="3" s="1"/>
  <c r="K1494" i="3" s="1"/>
  <c r="F1494" i="3"/>
  <c r="E1494" i="3"/>
  <c r="G1494" i="3"/>
  <c r="C1494" i="3"/>
  <c r="A1495" i="3"/>
  <c r="F1495" i="3" l="1"/>
  <c r="G1495" i="3"/>
  <c r="D1495" i="3"/>
  <c r="I1495" i="3" s="1"/>
  <c r="J1495" i="3" s="1"/>
  <c r="K1495" i="3" s="1"/>
  <c r="E1495" i="3"/>
  <c r="C1495" i="3"/>
  <c r="A1496" i="3"/>
  <c r="B1332" i="3"/>
  <c r="D1496" i="3" l="1"/>
  <c r="I1496" i="3" s="1"/>
  <c r="J1496" i="3" s="1"/>
  <c r="K1496" i="3" s="1"/>
  <c r="G1496" i="3"/>
  <c r="F1496" i="3"/>
  <c r="E1496" i="3"/>
  <c r="C1496" i="3"/>
  <c r="A1497" i="3"/>
  <c r="B1333" i="3"/>
  <c r="B1334" i="3" l="1"/>
  <c r="F1497" i="3"/>
  <c r="D1497" i="3"/>
  <c r="I1497" i="3" s="1"/>
  <c r="J1497" i="3" s="1"/>
  <c r="K1497" i="3" s="1"/>
  <c r="G1497" i="3"/>
  <c r="E1497" i="3"/>
  <c r="C1497" i="3"/>
  <c r="A1498" i="3"/>
  <c r="D1498" i="3" l="1"/>
  <c r="I1498" i="3" s="1"/>
  <c r="J1498" i="3" s="1"/>
  <c r="K1498" i="3" s="1"/>
  <c r="F1498" i="3"/>
  <c r="E1498" i="3"/>
  <c r="G1498" i="3"/>
  <c r="C1498" i="3"/>
  <c r="A1499" i="3"/>
  <c r="B1335" i="3"/>
  <c r="F1499" i="3" l="1"/>
  <c r="G1499" i="3"/>
  <c r="E1499" i="3"/>
  <c r="D1499" i="3"/>
  <c r="I1499" i="3" s="1"/>
  <c r="J1499" i="3" s="1"/>
  <c r="K1499" i="3" s="1"/>
  <c r="C1499" i="3"/>
  <c r="A1500" i="3"/>
  <c r="B1336" i="3"/>
  <c r="B1337" i="3" l="1"/>
  <c r="D1500" i="3"/>
  <c r="I1500" i="3" s="1"/>
  <c r="J1500" i="3" s="1"/>
  <c r="K1500" i="3" s="1"/>
  <c r="F1500" i="3"/>
  <c r="E1500" i="3"/>
  <c r="G1500" i="3"/>
  <c r="C1500" i="3"/>
  <c r="A1501" i="3"/>
  <c r="F1501" i="3" l="1"/>
  <c r="D1501" i="3"/>
  <c r="I1501" i="3" s="1"/>
  <c r="J1501" i="3" s="1"/>
  <c r="K1501" i="3" s="1"/>
  <c r="G1501" i="3"/>
  <c r="E1501" i="3"/>
  <c r="C1501" i="3"/>
  <c r="A1502" i="3"/>
  <c r="B1338" i="3"/>
  <c r="B1339" i="3" l="1"/>
  <c r="D1502" i="3"/>
  <c r="I1502" i="3" s="1"/>
  <c r="J1502" i="3" s="1"/>
  <c r="K1502" i="3" s="1"/>
  <c r="F1502" i="3"/>
  <c r="E1502" i="3"/>
  <c r="G1502" i="3"/>
  <c r="C1502" i="3"/>
  <c r="A1503" i="3"/>
  <c r="F1503" i="3" l="1"/>
  <c r="G1503" i="3"/>
  <c r="D1503" i="3"/>
  <c r="I1503" i="3" s="1"/>
  <c r="J1503" i="3" s="1"/>
  <c r="K1503" i="3" s="1"/>
  <c r="E1503" i="3"/>
  <c r="C1503" i="3"/>
  <c r="A1504" i="3"/>
  <c r="B1340" i="3"/>
  <c r="D1504" i="3" l="1"/>
  <c r="I1504" i="3" s="1"/>
  <c r="J1504" i="3" s="1"/>
  <c r="K1504" i="3" s="1"/>
  <c r="G1504" i="3"/>
  <c r="F1504" i="3"/>
  <c r="E1504" i="3"/>
  <c r="C1504" i="3"/>
  <c r="A1505" i="3"/>
  <c r="B1341" i="3"/>
  <c r="B1342" i="3" l="1"/>
  <c r="F1505" i="3"/>
  <c r="D1505" i="3"/>
  <c r="I1505" i="3" s="1"/>
  <c r="J1505" i="3" s="1"/>
  <c r="K1505" i="3" s="1"/>
  <c r="G1505" i="3"/>
  <c r="E1505" i="3"/>
  <c r="C1505" i="3"/>
  <c r="A1506" i="3"/>
  <c r="D1506" i="3" l="1"/>
  <c r="I1506" i="3" s="1"/>
  <c r="J1506" i="3" s="1"/>
  <c r="K1506" i="3" s="1"/>
  <c r="F1506" i="3"/>
  <c r="E1506" i="3"/>
  <c r="G1506" i="3"/>
  <c r="C1506" i="3"/>
  <c r="A1507" i="3"/>
  <c r="B1343" i="3"/>
  <c r="B1344" i="3" l="1"/>
  <c r="F1507" i="3"/>
  <c r="G1507" i="3"/>
  <c r="E1507" i="3"/>
  <c r="D1507" i="3"/>
  <c r="I1507" i="3" s="1"/>
  <c r="J1507" i="3" s="1"/>
  <c r="K1507" i="3" s="1"/>
  <c r="C1507" i="3"/>
  <c r="A1508" i="3"/>
  <c r="D1508" i="3" l="1"/>
  <c r="I1508" i="3" s="1"/>
  <c r="J1508" i="3" s="1"/>
  <c r="K1508" i="3" s="1"/>
  <c r="F1508" i="3"/>
  <c r="E1508" i="3"/>
  <c r="G1508" i="3"/>
  <c r="C1508" i="3"/>
  <c r="A1509" i="3"/>
  <c r="B1345" i="3"/>
  <c r="B1346" i="3" l="1"/>
  <c r="F1509" i="3"/>
  <c r="D1509" i="3"/>
  <c r="I1509" i="3" s="1"/>
  <c r="J1509" i="3" s="1"/>
  <c r="K1509" i="3" s="1"/>
  <c r="G1509" i="3"/>
  <c r="E1509" i="3"/>
  <c r="C1509" i="3"/>
  <c r="A1510" i="3"/>
  <c r="D1510" i="3" l="1"/>
  <c r="I1510" i="3" s="1"/>
  <c r="J1510" i="3" s="1"/>
  <c r="K1510" i="3" s="1"/>
  <c r="F1510" i="3"/>
  <c r="E1510" i="3"/>
  <c r="G1510" i="3"/>
  <c r="C1510" i="3"/>
  <c r="A1511" i="3"/>
  <c r="B1347" i="3"/>
  <c r="B1348" i="3" l="1"/>
  <c r="F1511" i="3"/>
  <c r="G1511" i="3"/>
  <c r="D1511" i="3"/>
  <c r="I1511" i="3" s="1"/>
  <c r="J1511" i="3" s="1"/>
  <c r="K1511" i="3" s="1"/>
  <c r="E1511" i="3"/>
  <c r="C1511" i="3"/>
  <c r="A1512" i="3"/>
  <c r="D1512" i="3" l="1"/>
  <c r="I1512" i="3" s="1"/>
  <c r="J1512" i="3" s="1"/>
  <c r="K1512" i="3" s="1"/>
  <c r="G1512" i="3"/>
  <c r="F1512" i="3"/>
  <c r="E1512" i="3"/>
  <c r="C1512" i="3"/>
  <c r="A1513" i="3"/>
  <c r="B1349" i="3"/>
  <c r="B1350" i="3" l="1"/>
  <c r="F1513" i="3"/>
  <c r="D1513" i="3"/>
  <c r="I1513" i="3" s="1"/>
  <c r="J1513" i="3" s="1"/>
  <c r="K1513" i="3" s="1"/>
  <c r="G1513" i="3"/>
  <c r="E1513" i="3"/>
  <c r="C1513" i="3"/>
  <c r="A1514" i="3"/>
  <c r="D1514" i="3" l="1"/>
  <c r="I1514" i="3" s="1"/>
  <c r="J1514" i="3" s="1"/>
  <c r="K1514" i="3" s="1"/>
  <c r="F1514" i="3"/>
  <c r="E1514" i="3"/>
  <c r="G1514" i="3"/>
  <c r="C1514" i="3"/>
  <c r="A1515" i="3"/>
  <c r="B1351" i="3"/>
  <c r="B1352" i="3" l="1"/>
  <c r="F1515" i="3"/>
  <c r="G1515" i="3"/>
  <c r="E1515" i="3"/>
  <c r="D1515" i="3"/>
  <c r="I1515" i="3" s="1"/>
  <c r="J1515" i="3" s="1"/>
  <c r="K1515" i="3" s="1"/>
  <c r="C1515" i="3"/>
  <c r="A1516" i="3"/>
  <c r="D1516" i="3" l="1"/>
  <c r="I1516" i="3" s="1"/>
  <c r="J1516" i="3" s="1"/>
  <c r="K1516" i="3" s="1"/>
  <c r="F1516" i="3"/>
  <c r="E1516" i="3"/>
  <c r="G1516" i="3"/>
  <c r="C1516" i="3"/>
  <c r="A1517" i="3"/>
  <c r="B1353" i="3"/>
  <c r="B1354" i="3" l="1"/>
  <c r="F1517" i="3"/>
  <c r="D1517" i="3"/>
  <c r="I1517" i="3" s="1"/>
  <c r="J1517" i="3" s="1"/>
  <c r="K1517" i="3" s="1"/>
  <c r="G1517" i="3"/>
  <c r="E1517" i="3"/>
  <c r="C1517" i="3"/>
  <c r="A1518" i="3"/>
  <c r="D1518" i="3" l="1"/>
  <c r="I1518" i="3" s="1"/>
  <c r="J1518" i="3" s="1"/>
  <c r="K1518" i="3" s="1"/>
  <c r="F1518" i="3"/>
  <c r="E1518" i="3"/>
  <c r="G1518" i="3"/>
  <c r="C1518" i="3"/>
  <c r="A1519" i="3"/>
  <c r="B1355" i="3"/>
  <c r="B1356" i="3" l="1"/>
  <c r="F1519" i="3"/>
  <c r="G1519" i="3"/>
  <c r="D1519" i="3"/>
  <c r="I1519" i="3" s="1"/>
  <c r="J1519" i="3" s="1"/>
  <c r="K1519" i="3" s="1"/>
  <c r="E1519" i="3"/>
  <c r="C1519" i="3"/>
  <c r="A1520" i="3"/>
  <c r="D1520" i="3" l="1"/>
  <c r="I1520" i="3" s="1"/>
  <c r="J1520" i="3" s="1"/>
  <c r="K1520" i="3" s="1"/>
  <c r="G1520" i="3"/>
  <c r="F1520" i="3"/>
  <c r="E1520" i="3"/>
  <c r="C1520" i="3"/>
  <c r="A1521" i="3"/>
  <c r="B1357" i="3"/>
  <c r="B1358" i="3" l="1"/>
  <c r="F1521" i="3"/>
  <c r="D1521" i="3"/>
  <c r="I1521" i="3" s="1"/>
  <c r="J1521" i="3" s="1"/>
  <c r="K1521" i="3" s="1"/>
  <c r="G1521" i="3"/>
  <c r="E1521" i="3"/>
  <c r="C1521" i="3"/>
  <c r="A1522" i="3"/>
  <c r="D1522" i="3" l="1"/>
  <c r="I1522" i="3" s="1"/>
  <c r="J1522" i="3" s="1"/>
  <c r="K1522" i="3" s="1"/>
  <c r="F1522" i="3"/>
  <c r="E1522" i="3"/>
  <c r="G1522" i="3"/>
  <c r="C1522" i="3"/>
  <c r="A1523" i="3"/>
  <c r="B1359" i="3"/>
  <c r="F1523" i="3" l="1"/>
  <c r="G1523" i="3"/>
  <c r="E1523" i="3"/>
  <c r="D1523" i="3"/>
  <c r="I1523" i="3" s="1"/>
  <c r="J1523" i="3" s="1"/>
  <c r="K1523" i="3" s="1"/>
  <c r="C1523" i="3"/>
  <c r="A1524" i="3"/>
  <c r="B1360" i="3"/>
  <c r="D1524" i="3" l="1"/>
  <c r="I1524" i="3" s="1"/>
  <c r="J1524" i="3" s="1"/>
  <c r="K1524" i="3" s="1"/>
  <c r="F1524" i="3"/>
  <c r="E1524" i="3"/>
  <c r="G1524" i="3"/>
  <c r="C1524" i="3"/>
  <c r="A1525" i="3"/>
  <c r="B1361" i="3"/>
  <c r="B1362" i="3" l="1"/>
  <c r="F1525" i="3"/>
  <c r="D1525" i="3"/>
  <c r="I1525" i="3" s="1"/>
  <c r="J1525" i="3" s="1"/>
  <c r="K1525" i="3" s="1"/>
  <c r="G1525" i="3"/>
  <c r="E1525" i="3"/>
  <c r="C1525" i="3"/>
  <c r="A1526" i="3"/>
  <c r="D1526" i="3" l="1"/>
  <c r="I1526" i="3" s="1"/>
  <c r="J1526" i="3" s="1"/>
  <c r="K1526" i="3" s="1"/>
  <c r="F1526" i="3"/>
  <c r="E1526" i="3"/>
  <c r="G1526" i="3"/>
  <c r="C1526" i="3"/>
  <c r="A1527" i="3"/>
  <c r="B1363" i="3"/>
  <c r="B1364" i="3" l="1"/>
  <c r="F1527" i="3"/>
  <c r="G1527" i="3"/>
  <c r="D1527" i="3"/>
  <c r="I1527" i="3" s="1"/>
  <c r="J1527" i="3" s="1"/>
  <c r="K1527" i="3" s="1"/>
  <c r="E1527" i="3"/>
  <c r="C1527" i="3"/>
  <c r="A1528" i="3"/>
  <c r="D1528" i="3" l="1"/>
  <c r="I1528" i="3" s="1"/>
  <c r="J1528" i="3" s="1"/>
  <c r="G1528" i="3"/>
  <c r="F1528" i="3"/>
  <c r="E1528" i="3"/>
  <c r="C1528" i="3"/>
  <c r="A1529" i="3"/>
  <c r="B1365" i="3"/>
  <c r="K1528" i="3" l="1"/>
  <c r="B1366" i="3"/>
  <c r="F1529" i="3"/>
  <c r="D1529" i="3"/>
  <c r="I1529" i="3" s="1"/>
  <c r="J1529" i="3" s="1"/>
  <c r="K1529" i="3" s="1"/>
  <c r="G1529" i="3"/>
  <c r="E1529" i="3"/>
  <c r="C1529" i="3"/>
  <c r="A1530" i="3"/>
  <c r="D1530" i="3" l="1"/>
  <c r="I1530" i="3" s="1"/>
  <c r="J1530" i="3" s="1"/>
  <c r="K1530" i="3" s="1"/>
  <c r="F1530" i="3"/>
  <c r="E1530" i="3"/>
  <c r="G1530" i="3"/>
  <c r="C1530" i="3"/>
  <c r="A1531" i="3"/>
  <c r="B1367" i="3"/>
  <c r="F1531" i="3" l="1"/>
  <c r="G1531" i="3"/>
  <c r="E1531" i="3"/>
  <c r="D1531" i="3"/>
  <c r="I1531" i="3" s="1"/>
  <c r="J1531" i="3" s="1"/>
  <c r="K1531" i="3" s="1"/>
  <c r="C1531" i="3"/>
  <c r="A1532" i="3"/>
  <c r="B1368" i="3"/>
  <c r="D1532" i="3" l="1"/>
  <c r="I1532" i="3" s="1"/>
  <c r="J1532" i="3" s="1"/>
  <c r="K1532" i="3" s="1"/>
  <c r="F1532" i="3"/>
  <c r="E1532" i="3"/>
  <c r="G1532" i="3"/>
  <c r="C1532" i="3"/>
  <c r="A1533" i="3"/>
  <c r="B1369" i="3"/>
  <c r="B1370" i="3" l="1"/>
  <c r="F1533" i="3"/>
  <c r="D1533" i="3"/>
  <c r="I1533" i="3" s="1"/>
  <c r="J1533" i="3" s="1"/>
  <c r="K1533" i="3" s="1"/>
  <c r="G1533" i="3"/>
  <c r="E1533" i="3"/>
  <c r="C1533" i="3"/>
  <c r="A1534" i="3"/>
  <c r="D1534" i="3" l="1"/>
  <c r="I1534" i="3" s="1"/>
  <c r="J1534" i="3" s="1"/>
  <c r="K1534" i="3" s="1"/>
  <c r="F1534" i="3"/>
  <c r="E1534" i="3"/>
  <c r="G1534" i="3"/>
  <c r="C1534" i="3"/>
  <c r="A1535" i="3"/>
  <c r="B1371" i="3"/>
  <c r="B1372" i="3" l="1"/>
  <c r="F1535" i="3"/>
  <c r="G1535" i="3"/>
  <c r="D1535" i="3"/>
  <c r="I1535" i="3" s="1"/>
  <c r="J1535" i="3" s="1"/>
  <c r="K1535" i="3" s="1"/>
  <c r="E1535" i="3"/>
  <c r="C1535" i="3"/>
  <c r="A1536" i="3"/>
  <c r="D1536" i="3" l="1"/>
  <c r="I1536" i="3" s="1"/>
  <c r="J1536" i="3" s="1"/>
  <c r="K1536" i="3" s="1"/>
  <c r="G1536" i="3"/>
  <c r="F1536" i="3"/>
  <c r="E1536" i="3"/>
  <c r="C1536" i="3"/>
  <c r="A1537" i="3"/>
  <c r="B1373" i="3"/>
  <c r="B1374" i="3" l="1"/>
  <c r="F1537" i="3"/>
  <c r="D1537" i="3"/>
  <c r="I1537" i="3" s="1"/>
  <c r="J1537" i="3" s="1"/>
  <c r="K1537" i="3" s="1"/>
  <c r="G1537" i="3"/>
  <c r="E1537" i="3"/>
  <c r="C1537" i="3"/>
  <c r="A1538" i="3"/>
  <c r="D1538" i="3" l="1"/>
  <c r="I1538" i="3" s="1"/>
  <c r="J1538" i="3" s="1"/>
  <c r="K1538" i="3" s="1"/>
  <c r="F1538" i="3"/>
  <c r="E1538" i="3"/>
  <c r="G1538" i="3"/>
  <c r="C1538" i="3"/>
  <c r="A1539" i="3"/>
  <c r="B1375" i="3"/>
  <c r="F1539" i="3" l="1"/>
  <c r="G1539" i="3"/>
  <c r="E1539" i="3"/>
  <c r="D1539" i="3"/>
  <c r="I1539" i="3" s="1"/>
  <c r="J1539" i="3" s="1"/>
  <c r="K1539" i="3" s="1"/>
  <c r="C1539" i="3"/>
  <c r="A1540" i="3"/>
  <c r="B1376" i="3"/>
  <c r="D1540" i="3" l="1"/>
  <c r="I1540" i="3" s="1"/>
  <c r="J1540" i="3" s="1"/>
  <c r="K1540" i="3" s="1"/>
  <c r="F1540" i="3"/>
  <c r="E1540" i="3"/>
  <c r="G1540" i="3"/>
  <c r="C1540" i="3"/>
  <c r="A1541" i="3"/>
  <c r="B1377" i="3"/>
  <c r="B1378" i="3" l="1"/>
  <c r="F1541" i="3"/>
  <c r="D1541" i="3"/>
  <c r="I1541" i="3" s="1"/>
  <c r="J1541" i="3" s="1"/>
  <c r="K1541" i="3" s="1"/>
  <c r="G1541" i="3"/>
  <c r="E1541" i="3"/>
  <c r="C1541" i="3"/>
  <c r="A1542" i="3"/>
  <c r="D1542" i="3" l="1"/>
  <c r="I1542" i="3" s="1"/>
  <c r="J1542" i="3" s="1"/>
  <c r="K1542" i="3" s="1"/>
  <c r="F1542" i="3"/>
  <c r="E1542" i="3"/>
  <c r="G1542" i="3"/>
  <c r="C1542" i="3"/>
  <c r="A1543" i="3"/>
  <c r="B1379" i="3"/>
  <c r="B1380" i="3" l="1"/>
  <c r="F1543" i="3"/>
  <c r="G1543" i="3"/>
  <c r="D1543" i="3"/>
  <c r="I1543" i="3" s="1"/>
  <c r="J1543" i="3" s="1"/>
  <c r="K1543" i="3" s="1"/>
  <c r="E1543" i="3"/>
  <c r="C1543" i="3"/>
  <c r="A1544" i="3"/>
  <c r="D1544" i="3" l="1"/>
  <c r="I1544" i="3" s="1"/>
  <c r="J1544" i="3" s="1"/>
  <c r="K1544" i="3" s="1"/>
  <c r="G1544" i="3"/>
  <c r="F1544" i="3"/>
  <c r="E1544" i="3"/>
  <c r="C1544" i="3"/>
  <c r="A1545" i="3"/>
  <c r="B1381" i="3"/>
  <c r="B1382" i="3" l="1"/>
  <c r="F1545" i="3"/>
  <c r="D1545" i="3"/>
  <c r="I1545" i="3" s="1"/>
  <c r="J1545" i="3" s="1"/>
  <c r="K1545" i="3" s="1"/>
  <c r="G1545" i="3"/>
  <c r="E1545" i="3"/>
  <c r="C1545" i="3"/>
  <c r="A1546" i="3"/>
  <c r="D1546" i="3" l="1"/>
  <c r="I1546" i="3" s="1"/>
  <c r="J1546" i="3" s="1"/>
  <c r="K1546" i="3" s="1"/>
  <c r="F1546" i="3"/>
  <c r="E1546" i="3"/>
  <c r="G1546" i="3"/>
  <c r="C1546" i="3"/>
  <c r="A1547" i="3"/>
  <c r="B1383" i="3"/>
  <c r="F1547" i="3" l="1"/>
  <c r="G1547" i="3"/>
  <c r="E1547" i="3"/>
  <c r="D1547" i="3"/>
  <c r="I1547" i="3" s="1"/>
  <c r="J1547" i="3" s="1"/>
  <c r="K1547" i="3" s="1"/>
  <c r="C1547" i="3"/>
  <c r="A1548" i="3"/>
  <c r="B1384" i="3"/>
  <c r="D1548" i="3" l="1"/>
  <c r="I1548" i="3" s="1"/>
  <c r="J1548" i="3" s="1"/>
  <c r="K1548" i="3" s="1"/>
  <c r="F1548" i="3"/>
  <c r="E1548" i="3"/>
  <c r="G1548" i="3"/>
  <c r="C1548" i="3"/>
  <c r="A1549" i="3"/>
  <c r="B1385" i="3"/>
  <c r="B1386" i="3" l="1"/>
  <c r="F1549" i="3"/>
  <c r="D1549" i="3"/>
  <c r="I1549" i="3" s="1"/>
  <c r="J1549" i="3" s="1"/>
  <c r="K1549" i="3" s="1"/>
  <c r="G1549" i="3"/>
  <c r="E1549" i="3"/>
  <c r="C1549" i="3"/>
  <c r="A1550" i="3"/>
  <c r="D1550" i="3" l="1"/>
  <c r="I1550" i="3" s="1"/>
  <c r="J1550" i="3" s="1"/>
  <c r="K1550" i="3" s="1"/>
  <c r="F1550" i="3"/>
  <c r="E1550" i="3"/>
  <c r="G1550" i="3"/>
  <c r="C1550" i="3"/>
  <c r="A1551" i="3"/>
  <c r="B1387" i="3"/>
  <c r="B1388" i="3" l="1"/>
  <c r="F1551" i="3"/>
  <c r="G1551" i="3"/>
  <c r="D1551" i="3"/>
  <c r="I1551" i="3" s="1"/>
  <c r="J1551" i="3" s="1"/>
  <c r="K1551" i="3" s="1"/>
  <c r="E1551" i="3"/>
  <c r="C1551" i="3"/>
  <c r="A1552" i="3"/>
  <c r="D1552" i="3" l="1"/>
  <c r="I1552" i="3" s="1"/>
  <c r="J1552" i="3" s="1"/>
  <c r="K1552" i="3" s="1"/>
  <c r="G1552" i="3"/>
  <c r="F1552" i="3"/>
  <c r="E1552" i="3"/>
  <c r="C1552" i="3"/>
  <c r="A1553" i="3"/>
  <c r="B1389" i="3"/>
  <c r="B1390" i="3" l="1"/>
  <c r="F1553" i="3"/>
  <c r="D1553" i="3"/>
  <c r="I1553" i="3" s="1"/>
  <c r="J1553" i="3" s="1"/>
  <c r="K1553" i="3" s="1"/>
  <c r="G1553" i="3"/>
  <c r="E1553" i="3"/>
  <c r="C1553" i="3"/>
  <c r="A1554" i="3"/>
  <c r="D1554" i="3" l="1"/>
  <c r="I1554" i="3" s="1"/>
  <c r="J1554" i="3" s="1"/>
  <c r="K1554" i="3" s="1"/>
  <c r="F1554" i="3"/>
  <c r="E1554" i="3"/>
  <c r="G1554" i="3"/>
  <c r="C1554" i="3"/>
  <c r="A1555" i="3"/>
  <c r="B1391" i="3"/>
  <c r="F1555" i="3" l="1"/>
  <c r="G1555" i="3"/>
  <c r="E1555" i="3"/>
  <c r="D1555" i="3"/>
  <c r="I1555" i="3" s="1"/>
  <c r="J1555" i="3" s="1"/>
  <c r="K1555" i="3" s="1"/>
  <c r="C1555" i="3"/>
  <c r="A1556" i="3"/>
  <c r="B1392" i="3"/>
  <c r="D1556" i="3" l="1"/>
  <c r="I1556" i="3" s="1"/>
  <c r="J1556" i="3" s="1"/>
  <c r="K1556" i="3" s="1"/>
  <c r="F1556" i="3"/>
  <c r="E1556" i="3"/>
  <c r="G1556" i="3"/>
  <c r="C1556" i="3"/>
  <c r="A1557" i="3"/>
  <c r="B1393" i="3"/>
  <c r="F1557" i="3" l="1"/>
  <c r="D1557" i="3"/>
  <c r="I1557" i="3" s="1"/>
  <c r="J1557" i="3" s="1"/>
  <c r="K1557" i="3" s="1"/>
  <c r="G1557" i="3"/>
  <c r="E1557" i="3"/>
  <c r="C1557" i="3"/>
  <c r="A1558" i="3"/>
  <c r="B1394" i="3"/>
  <c r="B1395" i="3" l="1"/>
  <c r="D1558" i="3"/>
  <c r="I1558" i="3" s="1"/>
  <c r="J1558" i="3" s="1"/>
  <c r="K1558" i="3" s="1"/>
  <c r="G1558" i="3"/>
  <c r="F1558" i="3"/>
  <c r="E1558" i="3"/>
  <c r="C1558" i="3"/>
  <c r="A1559" i="3"/>
  <c r="F1559" i="3" l="1"/>
  <c r="E1559" i="3"/>
  <c r="G1559" i="3"/>
  <c r="D1559" i="3"/>
  <c r="I1559" i="3" s="1"/>
  <c r="J1559" i="3" s="1"/>
  <c r="K1559" i="3" s="1"/>
  <c r="C1559" i="3"/>
  <c r="A1560" i="3"/>
  <c r="B1396" i="3"/>
  <c r="G1560" i="3" l="1"/>
  <c r="D1560" i="3"/>
  <c r="I1560" i="3" s="1"/>
  <c r="J1560" i="3" s="1"/>
  <c r="K1560" i="3" s="1"/>
  <c r="F1560" i="3"/>
  <c r="E1560" i="3"/>
  <c r="C1560" i="3"/>
  <c r="A1561" i="3"/>
  <c r="B1397" i="3"/>
  <c r="F1561" i="3" l="1"/>
  <c r="E1561" i="3"/>
  <c r="D1561" i="3"/>
  <c r="I1561" i="3" s="1"/>
  <c r="J1561" i="3" s="1"/>
  <c r="K1561" i="3" s="1"/>
  <c r="G1561" i="3"/>
  <c r="C1561" i="3"/>
  <c r="A1562" i="3"/>
  <c r="B1398" i="3"/>
  <c r="D1562" i="3" l="1"/>
  <c r="I1562" i="3" s="1"/>
  <c r="J1562" i="3" s="1"/>
  <c r="K1562" i="3" s="1"/>
  <c r="G1562" i="3"/>
  <c r="F1562" i="3"/>
  <c r="E1562" i="3"/>
  <c r="C1562" i="3"/>
  <c r="A1563" i="3"/>
  <c r="B1399" i="3"/>
  <c r="F1563" i="3" l="1"/>
  <c r="E1563" i="3"/>
  <c r="G1563" i="3"/>
  <c r="D1563" i="3"/>
  <c r="I1563" i="3" s="1"/>
  <c r="J1563" i="3" s="1"/>
  <c r="K1563" i="3" s="1"/>
  <c r="C1563" i="3"/>
  <c r="A1564" i="3"/>
  <c r="B1400" i="3"/>
  <c r="B1401" i="3" l="1"/>
  <c r="G1564" i="3"/>
  <c r="D1564" i="3"/>
  <c r="I1564" i="3" s="1"/>
  <c r="J1564" i="3" s="1"/>
  <c r="K1564" i="3" s="1"/>
  <c r="F1564" i="3"/>
  <c r="E1564" i="3"/>
  <c r="C1564" i="3"/>
  <c r="A1565" i="3"/>
  <c r="F1565" i="3" l="1"/>
  <c r="E1565" i="3"/>
  <c r="D1565" i="3"/>
  <c r="I1565" i="3" s="1"/>
  <c r="J1565" i="3" s="1"/>
  <c r="K1565" i="3" s="1"/>
  <c r="G1565" i="3"/>
  <c r="C1565" i="3"/>
  <c r="A1566" i="3"/>
  <c r="B1402" i="3"/>
  <c r="D1566" i="3" l="1"/>
  <c r="I1566" i="3" s="1"/>
  <c r="J1566" i="3" s="1"/>
  <c r="K1566" i="3" s="1"/>
  <c r="G1566" i="3"/>
  <c r="F1566" i="3"/>
  <c r="E1566" i="3"/>
  <c r="C1566" i="3"/>
  <c r="A1567" i="3"/>
  <c r="B1403" i="3"/>
  <c r="B1404" i="3" l="1"/>
  <c r="F1567" i="3"/>
  <c r="E1567" i="3"/>
  <c r="G1567" i="3"/>
  <c r="D1567" i="3"/>
  <c r="I1567" i="3" s="1"/>
  <c r="J1567" i="3" s="1"/>
  <c r="K1567" i="3" s="1"/>
  <c r="C1567" i="3"/>
  <c r="A1568" i="3"/>
  <c r="G1568" i="3" l="1"/>
  <c r="D1568" i="3"/>
  <c r="I1568" i="3" s="1"/>
  <c r="J1568" i="3" s="1"/>
  <c r="K1568" i="3" s="1"/>
  <c r="F1568" i="3"/>
  <c r="E1568" i="3"/>
  <c r="C1568" i="3"/>
  <c r="A1569" i="3"/>
  <c r="B1405" i="3"/>
  <c r="B1406" i="3" l="1"/>
  <c r="F1569" i="3"/>
  <c r="E1569" i="3"/>
  <c r="D1569" i="3"/>
  <c r="I1569" i="3" s="1"/>
  <c r="J1569" i="3" s="1"/>
  <c r="K1569" i="3" s="1"/>
  <c r="G1569" i="3"/>
  <c r="C1569" i="3"/>
  <c r="A1570" i="3"/>
  <c r="D1570" i="3" l="1"/>
  <c r="I1570" i="3" s="1"/>
  <c r="J1570" i="3" s="1"/>
  <c r="K1570" i="3" s="1"/>
  <c r="G1570" i="3"/>
  <c r="F1570" i="3"/>
  <c r="E1570" i="3"/>
  <c r="C1570" i="3"/>
  <c r="A1571" i="3"/>
  <c r="B1407" i="3"/>
  <c r="B1408" i="3" l="1"/>
  <c r="F1571" i="3"/>
  <c r="E1571" i="3"/>
  <c r="G1571" i="3"/>
  <c r="D1571" i="3"/>
  <c r="I1571" i="3" s="1"/>
  <c r="J1571" i="3" s="1"/>
  <c r="K1571" i="3" s="1"/>
  <c r="C1571" i="3"/>
  <c r="A1572" i="3"/>
  <c r="G1572" i="3" l="1"/>
  <c r="D1572" i="3"/>
  <c r="I1572" i="3" s="1"/>
  <c r="J1572" i="3" s="1"/>
  <c r="K1572" i="3" s="1"/>
  <c r="F1572" i="3"/>
  <c r="E1572" i="3"/>
  <c r="C1572" i="3"/>
  <c r="A1573" i="3"/>
  <c r="B1409" i="3"/>
  <c r="B1410" i="3" l="1"/>
  <c r="F1573" i="3"/>
  <c r="E1573" i="3"/>
  <c r="D1573" i="3"/>
  <c r="I1573" i="3" s="1"/>
  <c r="J1573" i="3" s="1"/>
  <c r="K1573" i="3" s="1"/>
  <c r="G1573" i="3"/>
  <c r="C1573" i="3"/>
  <c r="A1574" i="3"/>
  <c r="D1574" i="3" l="1"/>
  <c r="I1574" i="3" s="1"/>
  <c r="J1574" i="3" s="1"/>
  <c r="G1574" i="3"/>
  <c r="F1574" i="3"/>
  <c r="E1574" i="3"/>
  <c r="C1574" i="3"/>
  <c r="A1575" i="3"/>
  <c r="B1411" i="3"/>
  <c r="K1574" i="3" l="1"/>
  <c r="B1412" i="3"/>
  <c r="F1575" i="3"/>
  <c r="E1575" i="3"/>
  <c r="G1575" i="3"/>
  <c r="D1575" i="3"/>
  <c r="I1575" i="3" s="1"/>
  <c r="J1575" i="3" s="1"/>
  <c r="K1575" i="3" s="1"/>
  <c r="C1575" i="3"/>
  <c r="A1576" i="3"/>
  <c r="G1576" i="3" l="1"/>
  <c r="D1576" i="3"/>
  <c r="I1576" i="3" s="1"/>
  <c r="J1576" i="3" s="1"/>
  <c r="K1576" i="3" s="1"/>
  <c r="F1576" i="3"/>
  <c r="E1576" i="3"/>
  <c r="C1576" i="3"/>
  <c r="A1577" i="3"/>
  <c r="B1413" i="3"/>
  <c r="B1414" i="3" l="1"/>
  <c r="F1577" i="3"/>
  <c r="E1577" i="3"/>
  <c r="D1577" i="3"/>
  <c r="I1577" i="3" s="1"/>
  <c r="J1577" i="3" s="1"/>
  <c r="K1577" i="3" s="1"/>
  <c r="G1577" i="3"/>
  <c r="C1577" i="3"/>
  <c r="A1578" i="3"/>
  <c r="D1578" i="3" l="1"/>
  <c r="I1578" i="3" s="1"/>
  <c r="J1578" i="3" s="1"/>
  <c r="K1578" i="3" s="1"/>
  <c r="G1578" i="3"/>
  <c r="F1578" i="3"/>
  <c r="E1578" i="3"/>
  <c r="C1578" i="3"/>
  <c r="A1579" i="3"/>
  <c r="B1415" i="3"/>
  <c r="B1416" i="3" l="1"/>
  <c r="F1579" i="3"/>
  <c r="E1579" i="3"/>
  <c r="G1579" i="3"/>
  <c r="D1579" i="3"/>
  <c r="I1579" i="3" s="1"/>
  <c r="J1579" i="3" s="1"/>
  <c r="K1579" i="3" s="1"/>
  <c r="C1579" i="3"/>
  <c r="A1580" i="3"/>
  <c r="G1580" i="3" l="1"/>
  <c r="D1580" i="3"/>
  <c r="I1580" i="3" s="1"/>
  <c r="J1580" i="3" s="1"/>
  <c r="K1580" i="3" s="1"/>
  <c r="F1580" i="3"/>
  <c r="E1580" i="3"/>
  <c r="C1580" i="3"/>
  <c r="A1581" i="3"/>
  <c r="B1417" i="3"/>
  <c r="B1418" i="3" l="1"/>
  <c r="F1581" i="3"/>
  <c r="E1581" i="3"/>
  <c r="D1581" i="3"/>
  <c r="I1581" i="3" s="1"/>
  <c r="J1581" i="3" s="1"/>
  <c r="K1581" i="3" s="1"/>
  <c r="G1581" i="3"/>
  <c r="C1581" i="3"/>
  <c r="A1582" i="3"/>
  <c r="D1582" i="3" l="1"/>
  <c r="I1582" i="3" s="1"/>
  <c r="J1582" i="3" s="1"/>
  <c r="K1582" i="3" s="1"/>
  <c r="G1582" i="3"/>
  <c r="F1582" i="3"/>
  <c r="E1582" i="3"/>
  <c r="C1582" i="3"/>
  <c r="A1583" i="3"/>
  <c r="B1419" i="3"/>
  <c r="B1420" i="3" l="1"/>
  <c r="F1583" i="3"/>
  <c r="E1583" i="3"/>
  <c r="G1583" i="3"/>
  <c r="D1583" i="3"/>
  <c r="I1583" i="3" s="1"/>
  <c r="J1583" i="3" s="1"/>
  <c r="K1583" i="3" s="1"/>
  <c r="C1583" i="3"/>
  <c r="A1584" i="3"/>
  <c r="G1584" i="3" l="1"/>
  <c r="D1584" i="3"/>
  <c r="I1584" i="3" s="1"/>
  <c r="J1584" i="3" s="1"/>
  <c r="K1584" i="3" s="1"/>
  <c r="F1584" i="3"/>
  <c r="E1584" i="3"/>
  <c r="C1584" i="3"/>
  <c r="A1585" i="3"/>
  <c r="B1421" i="3"/>
  <c r="F1585" i="3" l="1"/>
  <c r="E1585" i="3"/>
  <c r="D1585" i="3"/>
  <c r="I1585" i="3" s="1"/>
  <c r="J1585" i="3" s="1"/>
  <c r="K1585" i="3" s="1"/>
  <c r="G1585" i="3"/>
  <c r="C1585" i="3"/>
  <c r="A1586" i="3"/>
  <c r="B1422" i="3"/>
  <c r="B1423" i="3" l="1"/>
  <c r="D1586" i="3"/>
  <c r="I1586" i="3" s="1"/>
  <c r="J1586" i="3" s="1"/>
  <c r="K1586" i="3" s="1"/>
  <c r="G1586" i="3"/>
  <c r="F1586" i="3"/>
  <c r="E1586" i="3"/>
  <c r="C1586" i="3"/>
  <c r="A1587" i="3"/>
  <c r="F1587" i="3" l="1"/>
  <c r="E1587" i="3"/>
  <c r="G1587" i="3"/>
  <c r="D1587" i="3"/>
  <c r="I1587" i="3" s="1"/>
  <c r="J1587" i="3" s="1"/>
  <c r="K1587" i="3" s="1"/>
  <c r="C1587" i="3"/>
  <c r="A1588" i="3"/>
  <c r="B1424" i="3"/>
  <c r="B1425" i="3" l="1"/>
  <c r="G1588" i="3"/>
  <c r="D1588" i="3"/>
  <c r="I1588" i="3" s="1"/>
  <c r="J1588" i="3" s="1"/>
  <c r="K1588" i="3" s="1"/>
  <c r="F1588" i="3"/>
  <c r="E1588" i="3"/>
  <c r="C1588" i="3"/>
  <c r="A1589" i="3"/>
  <c r="F1589" i="3" l="1"/>
  <c r="E1589" i="3"/>
  <c r="D1589" i="3"/>
  <c r="I1589" i="3" s="1"/>
  <c r="J1589" i="3" s="1"/>
  <c r="K1589" i="3" s="1"/>
  <c r="G1589" i="3"/>
  <c r="C1589" i="3"/>
  <c r="A1590" i="3"/>
  <c r="B1426" i="3"/>
  <c r="B1427" i="3" l="1"/>
  <c r="D1590" i="3"/>
  <c r="I1590" i="3" s="1"/>
  <c r="J1590" i="3" s="1"/>
  <c r="K1590" i="3" s="1"/>
  <c r="G1590" i="3"/>
  <c r="F1590" i="3"/>
  <c r="E1590" i="3"/>
  <c r="C1590" i="3"/>
  <c r="A1591" i="3"/>
  <c r="F1591" i="3" l="1"/>
  <c r="E1591" i="3"/>
  <c r="G1591" i="3"/>
  <c r="D1591" i="3"/>
  <c r="I1591" i="3" s="1"/>
  <c r="J1591" i="3" s="1"/>
  <c r="K1591" i="3" s="1"/>
  <c r="C1591" i="3"/>
  <c r="A1592" i="3"/>
  <c r="B1428" i="3"/>
  <c r="B1429" i="3" l="1"/>
  <c r="G1592" i="3"/>
  <c r="D1592" i="3"/>
  <c r="I1592" i="3" s="1"/>
  <c r="J1592" i="3" s="1"/>
  <c r="K1592" i="3" s="1"/>
  <c r="F1592" i="3"/>
  <c r="E1592" i="3"/>
  <c r="C1592" i="3"/>
  <c r="A1593" i="3"/>
  <c r="F1593" i="3" l="1"/>
  <c r="E1593" i="3"/>
  <c r="D1593" i="3"/>
  <c r="I1593" i="3" s="1"/>
  <c r="J1593" i="3" s="1"/>
  <c r="K1593" i="3" s="1"/>
  <c r="G1593" i="3"/>
  <c r="C1593" i="3"/>
  <c r="A1594" i="3"/>
  <c r="B1430" i="3"/>
  <c r="B1431" i="3" l="1"/>
  <c r="D1594" i="3"/>
  <c r="I1594" i="3" s="1"/>
  <c r="J1594" i="3" s="1"/>
  <c r="K1594" i="3" s="1"/>
  <c r="G1594" i="3"/>
  <c r="F1594" i="3"/>
  <c r="E1594" i="3"/>
  <c r="C1594" i="3"/>
  <c r="A1595" i="3"/>
  <c r="F1595" i="3" l="1"/>
  <c r="E1595" i="3"/>
  <c r="G1595" i="3"/>
  <c r="D1595" i="3"/>
  <c r="I1595" i="3" s="1"/>
  <c r="J1595" i="3" s="1"/>
  <c r="K1595" i="3" s="1"/>
  <c r="C1595" i="3"/>
  <c r="A1596" i="3"/>
  <c r="B1432" i="3"/>
  <c r="G1596" i="3" l="1"/>
  <c r="D1596" i="3"/>
  <c r="I1596" i="3" s="1"/>
  <c r="J1596" i="3" s="1"/>
  <c r="K1596" i="3" s="1"/>
  <c r="F1596" i="3"/>
  <c r="E1596" i="3"/>
  <c r="C1596" i="3"/>
  <c r="A1597" i="3"/>
  <c r="B1433" i="3"/>
  <c r="F1597" i="3" l="1"/>
  <c r="E1597" i="3"/>
  <c r="D1597" i="3"/>
  <c r="I1597" i="3" s="1"/>
  <c r="J1597" i="3" s="1"/>
  <c r="K1597" i="3" s="1"/>
  <c r="G1597" i="3"/>
  <c r="C1597" i="3"/>
  <c r="A1598" i="3"/>
  <c r="B1434" i="3"/>
  <c r="D1598" i="3" l="1"/>
  <c r="I1598" i="3" s="1"/>
  <c r="J1598" i="3" s="1"/>
  <c r="K1598" i="3" s="1"/>
  <c r="G1598" i="3"/>
  <c r="F1598" i="3"/>
  <c r="E1598" i="3"/>
  <c r="C1598" i="3"/>
  <c r="A1599" i="3"/>
  <c r="B1435" i="3"/>
  <c r="F1599" i="3" l="1"/>
  <c r="E1599" i="3"/>
  <c r="G1599" i="3"/>
  <c r="D1599" i="3"/>
  <c r="I1599" i="3" s="1"/>
  <c r="J1599" i="3" s="1"/>
  <c r="K1599" i="3" s="1"/>
  <c r="C1599" i="3"/>
  <c r="A1600" i="3"/>
  <c r="B1436" i="3"/>
  <c r="B1437" i="3" l="1"/>
  <c r="G1600" i="3"/>
  <c r="D1600" i="3"/>
  <c r="I1600" i="3" s="1"/>
  <c r="J1600" i="3" s="1"/>
  <c r="K1600" i="3" s="1"/>
  <c r="F1600" i="3"/>
  <c r="E1600" i="3"/>
  <c r="C1600" i="3"/>
  <c r="A1601" i="3"/>
  <c r="F1601" i="3" l="1"/>
  <c r="E1601" i="3"/>
  <c r="D1601" i="3"/>
  <c r="I1601" i="3" s="1"/>
  <c r="J1601" i="3" s="1"/>
  <c r="K1601" i="3" s="1"/>
  <c r="G1601" i="3"/>
  <c r="C1601" i="3"/>
  <c r="A1602" i="3"/>
  <c r="B1438" i="3"/>
  <c r="B1439" i="3" l="1"/>
  <c r="D1602" i="3"/>
  <c r="I1602" i="3" s="1"/>
  <c r="J1602" i="3" s="1"/>
  <c r="K1602" i="3" s="1"/>
  <c r="G1602" i="3"/>
  <c r="F1602" i="3"/>
  <c r="E1602" i="3"/>
  <c r="C1602" i="3"/>
  <c r="A1603" i="3"/>
  <c r="F1603" i="3" l="1"/>
  <c r="E1603" i="3"/>
  <c r="G1603" i="3"/>
  <c r="D1603" i="3"/>
  <c r="I1603" i="3" s="1"/>
  <c r="J1603" i="3" s="1"/>
  <c r="K1603" i="3" s="1"/>
  <c r="C1603" i="3"/>
  <c r="A1604" i="3"/>
  <c r="B1440" i="3"/>
  <c r="B1441" i="3" l="1"/>
  <c r="G1604" i="3"/>
  <c r="D1604" i="3"/>
  <c r="I1604" i="3" s="1"/>
  <c r="J1604" i="3" s="1"/>
  <c r="K1604" i="3" s="1"/>
  <c r="F1604" i="3"/>
  <c r="E1604" i="3"/>
  <c r="C1604" i="3"/>
  <c r="A1605" i="3"/>
  <c r="F1605" i="3" l="1"/>
  <c r="E1605" i="3"/>
  <c r="D1605" i="3"/>
  <c r="I1605" i="3" s="1"/>
  <c r="J1605" i="3" s="1"/>
  <c r="K1605" i="3" s="1"/>
  <c r="G1605" i="3"/>
  <c r="C1605" i="3"/>
  <c r="A1606" i="3"/>
  <c r="B1442" i="3"/>
  <c r="B1443" i="3" l="1"/>
  <c r="D1606" i="3"/>
  <c r="I1606" i="3" s="1"/>
  <c r="J1606" i="3" s="1"/>
  <c r="K1606" i="3" s="1"/>
  <c r="G1606" i="3"/>
  <c r="F1606" i="3"/>
  <c r="E1606" i="3"/>
  <c r="C1606" i="3"/>
  <c r="A1607" i="3"/>
  <c r="F1607" i="3" l="1"/>
  <c r="E1607" i="3"/>
  <c r="G1607" i="3"/>
  <c r="D1607" i="3"/>
  <c r="I1607" i="3" s="1"/>
  <c r="J1607" i="3" s="1"/>
  <c r="K1607" i="3" s="1"/>
  <c r="C1607" i="3"/>
  <c r="A1608" i="3"/>
  <c r="B1444" i="3"/>
  <c r="G1608" i="3" l="1"/>
  <c r="D1608" i="3"/>
  <c r="I1608" i="3" s="1"/>
  <c r="J1608" i="3" s="1"/>
  <c r="K1608" i="3" s="1"/>
  <c r="F1608" i="3"/>
  <c r="E1608" i="3"/>
  <c r="C1608" i="3"/>
  <c r="A1609" i="3"/>
  <c r="B1445" i="3"/>
  <c r="F1609" i="3" l="1"/>
  <c r="E1609" i="3"/>
  <c r="D1609" i="3"/>
  <c r="I1609" i="3" s="1"/>
  <c r="J1609" i="3" s="1"/>
  <c r="K1609" i="3" s="1"/>
  <c r="G1609" i="3"/>
  <c r="C1609" i="3"/>
  <c r="A1610" i="3"/>
  <c r="B1446" i="3"/>
  <c r="B1447" i="3" l="1"/>
  <c r="D1610" i="3"/>
  <c r="I1610" i="3" s="1"/>
  <c r="J1610" i="3" s="1"/>
  <c r="K1610" i="3" s="1"/>
  <c r="G1610" i="3"/>
  <c r="F1610" i="3"/>
  <c r="E1610" i="3"/>
  <c r="C1610" i="3"/>
  <c r="A1611" i="3"/>
  <c r="F1611" i="3" l="1"/>
  <c r="E1611" i="3"/>
  <c r="G1611" i="3"/>
  <c r="D1611" i="3"/>
  <c r="I1611" i="3" s="1"/>
  <c r="J1611" i="3" s="1"/>
  <c r="K1611" i="3" s="1"/>
  <c r="C1611" i="3"/>
  <c r="A1612" i="3"/>
  <c r="B1448" i="3"/>
  <c r="B1449" i="3" l="1"/>
  <c r="G1612" i="3"/>
  <c r="D1612" i="3"/>
  <c r="I1612" i="3" s="1"/>
  <c r="J1612" i="3" s="1"/>
  <c r="K1612" i="3" s="1"/>
  <c r="F1612" i="3"/>
  <c r="E1612" i="3"/>
  <c r="C1612" i="3"/>
  <c r="A1613" i="3"/>
  <c r="F1613" i="3" l="1"/>
  <c r="E1613" i="3"/>
  <c r="D1613" i="3"/>
  <c r="I1613" i="3" s="1"/>
  <c r="J1613" i="3" s="1"/>
  <c r="K1613" i="3" s="1"/>
  <c r="G1613" i="3"/>
  <c r="C1613" i="3"/>
  <c r="A1614" i="3"/>
  <c r="B1450" i="3"/>
  <c r="B1451" i="3" l="1"/>
  <c r="D1614" i="3"/>
  <c r="I1614" i="3" s="1"/>
  <c r="J1614" i="3" s="1"/>
  <c r="K1614" i="3" s="1"/>
  <c r="G1614" i="3"/>
  <c r="F1614" i="3"/>
  <c r="E1614" i="3"/>
  <c r="C1614" i="3"/>
  <c r="A1615" i="3"/>
  <c r="F1615" i="3" l="1"/>
  <c r="E1615" i="3"/>
  <c r="G1615" i="3"/>
  <c r="D1615" i="3"/>
  <c r="I1615" i="3" s="1"/>
  <c r="J1615" i="3" s="1"/>
  <c r="K1615" i="3" s="1"/>
  <c r="C1615" i="3"/>
  <c r="A1616" i="3"/>
  <c r="B1452" i="3"/>
  <c r="B1453" i="3" l="1"/>
  <c r="G1616" i="3"/>
  <c r="D1616" i="3"/>
  <c r="I1616" i="3" s="1"/>
  <c r="J1616" i="3" s="1"/>
  <c r="K1616" i="3" s="1"/>
  <c r="F1616" i="3"/>
  <c r="E1616" i="3"/>
  <c r="C1616" i="3"/>
  <c r="A1617" i="3"/>
  <c r="F1617" i="3" l="1"/>
  <c r="E1617" i="3"/>
  <c r="D1617" i="3"/>
  <c r="I1617" i="3" s="1"/>
  <c r="J1617" i="3" s="1"/>
  <c r="K1617" i="3" s="1"/>
  <c r="G1617" i="3"/>
  <c r="C1617" i="3"/>
  <c r="A1618" i="3"/>
  <c r="B1454" i="3"/>
  <c r="B1455" i="3" l="1"/>
  <c r="D1618" i="3"/>
  <c r="I1618" i="3" s="1"/>
  <c r="J1618" i="3" s="1"/>
  <c r="K1618" i="3" s="1"/>
  <c r="G1618" i="3"/>
  <c r="F1618" i="3"/>
  <c r="E1618" i="3"/>
  <c r="C1618" i="3"/>
  <c r="A1619" i="3"/>
  <c r="F1619" i="3" l="1"/>
  <c r="E1619" i="3"/>
  <c r="G1619" i="3"/>
  <c r="D1619" i="3"/>
  <c r="I1619" i="3" s="1"/>
  <c r="J1619" i="3" s="1"/>
  <c r="K1619" i="3" s="1"/>
  <c r="C1619" i="3"/>
  <c r="A1620" i="3"/>
  <c r="B1456" i="3"/>
  <c r="B1457" i="3" l="1"/>
  <c r="G1620" i="3"/>
  <c r="D1620" i="3"/>
  <c r="I1620" i="3" s="1"/>
  <c r="J1620" i="3" s="1"/>
  <c r="K1620" i="3" s="1"/>
  <c r="F1620" i="3"/>
  <c r="E1620" i="3"/>
  <c r="C1620" i="3"/>
  <c r="A1621" i="3"/>
  <c r="F1621" i="3" l="1"/>
  <c r="E1621" i="3"/>
  <c r="D1621" i="3"/>
  <c r="I1621" i="3" s="1"/>
  <c r="J1621" i="3" s="1"/>
  <c r="K1621" i="3" s="1"/>
  <c r="G1621" i="3"/>
  <c r="C1621" i="3"/>
  <c r="A1622" i="3"/>
  <c r="B1458" i="3"/>
  <c r="B1459" i="3" l="1"/>
  <c r="D1622" i="3"/>
  <c r="I1622" i="3" s="1"/>
  <c r="J1622" i="3" s="1"/>
  <c r="K1622" i="3" s="1"/>
  <c r="G1622" i="3"/>
  <c r="F1622" i="3"/>
  <c r="E1622" i="3"/>
  <c r="C1622" i="3"/>
  <c r="A1623" i="3"/>
  <c r="F1623" i="3" l="1"/>
  <c r="E1623" i="3"/>
  <c r="G1623" i="3"/>
  <c r="D1623" i="3"/>
  <c r="I1623" i="3" s="1"/>
  <c r="J1623" i="3" s="1"/>
  <c r="K1623" i="3" s="1"/>
  <c r="C1623" i="3"/>
  <c r="A1624" i="3"/>
  <c r="B1460" i="3"/>
  <c r="B1461" i="3" l="1"/>
  <c r="G1624" i="3"/>
  <c r="D1624" i="3"/>
  <c r="I1624" i="3" s="1"/>
  <c r="J1624" i="3" s="1"/>
  <c r="K1624" i="3" s="1"/>
  <c r="F1624" i="3"/>
  <c r="E1624" i="3"/>
  <c r="C1624" i="3"/>
  <c r="A1625" i="3"/>
  <c r="F1625" i="3" l="1"/>
  <c r="E1625" i="3"/>
  <c r="D1625" i="3"/>
  <c r="I1625" i="3" s="1"/>
  <c r="J1625" i="3" s="1"/>
  <c r="K1625" i="3" s="1"/>
  <c r="G1625" i="3"/>
  <c r="C1625" i="3"/>
  <c r="A1626" i="3"/>
  <c r="B1462" i="3"/>
  <c r="B1463" i="3" l="1"/>
  <c r="D1626" i="3"/>
  <c r="I1626" i="3" s="1"/>
  <c r="J1626" i="3" s="1"/>
  <c r="K1626" i="3" s="1"/>
  <c r="G1626" i="3"/>
  <c r="F1626" i="3"/>
  <c r="E1626" i="3"/>
  <c r="C1626" i="3"/>
  <c r="A1627" i="3"/>
  <c r="F1627" i="3" l="1"/>
  <c r="E1627" i="3"/>
  <c r="G1627" i="3"/>
  <c r="D1627" i="3"/>
  <c r="I1627" i="3" s="1"/>
  <c r="J1627" i="3" s="1"/>
  <c r="K1627" i="3" s="1"/>
  <c r="C1627" i="3"/>
  <c r="A1628" i="3"/>
  <c r="B1464" i="3"/>
  <c r="B1465" i="3" l="1"/>
  <c r="G1628" i="3"/>
  <c r="D1628" i="3"/>
  <c r="I1628" i="3" s="1"/>
  <c r="J1628" i="3" s="1"/>
  <c r="K1628" i="3" s="1"/>
  <c r="F1628" i="3"/>
  <c r="E1628" i="3"/>
  <c r="C1628" i="3"/>
  <c r="A1629" i="3"/>
  <c r="F1629" i="3" l="1"/>
  <c r="E1629" i="3"/>
  <c r="D1629" i="3"/>
  <c r="I1629" i="3" s="1"/>
  <c r="J1629" i="3" s="1"/>
  <c r="K1629" i="3" s="1"/>
  <c r="G1629" i="3"/>
  <c r="C1629" i="3"/>
  <c r="A1630" i="3"/>
  <c r="B1466" i="3"/>
  <c r="B1467" i="3" l="1"/>
  <c r="D1630" i="3"/>
  <c r="I1630" i="3" s="1"/>
  <c r="J1630" i="3" s="1"/>
  <c r="K1630" i="3" s="1"/>
  <c r="G1630" i="3"/>
  <c r="F1630" i="3"/>
  <c r="E1630" i="3"/>
  <c r="C1630" i="3"/>
  <c r="A1631" i="3"/>
  <c r="F1631" i="3" l="1"/>
  <c r="E1631" i="3"/>
  <c r="G1631" i="3"/>
  <c r="D1631" i="3"/>
  <c r="I1631" i="3" s="1"/>
  <c r="J1631" i="3" s="1"/>
  <c r="K1631" i="3" s="1"/>
  <c r="C1631" i="3"/>
  <c r="A1632" i="3"/>
  <c r="B1468" i="3"/>
  <c r="B1469" i="3" l="1"/>
  <c r="G1632" i="3"/>
  <c r="D1632" i="3"/>
  <c r="I1632" i="3" s="1"/>
  <c r="J1632" i="3" s="1"/>
  <c r="K1632" i="3" s="1"/>
  <c r="F1632" i="3"/>
  <c r="E1632" i="3"/>
  <c r="C1632" i="3"/>
  <c r="A1633" i="3"/>
  <c r="F1633" i="3" l="1"/>
  <c r="E1633" i="3"/>
  <c r="D1633" i="3"/>
  <c r="I1633" i="3" s="1"/>
  <c r="J1633" i="3" s="1"/>
  <c r="K1633" i="3" s="1"/>
  <c r="G1633" i="3"/>
  <c r="C1633" i="3"/>
  <c r="A1634" i="3"/>
  <c r="B1470" i="3"/>
  <c r="B1471" i="3" l="1"/>
  <c r="D1634" i="3"/>
  <c r="I1634" i="3" s="1"/>
  <c r="J1634" i="3" s="1"/>
  <c r="K1634" i="3" s="1"/>
  <c r="G1634" i="3"/>
  <c r="F1634" i="3"/>
  <c r="E1634" i="3"/>
  <c r="C1634" i="3"/>
  <c r="A1635" i="3"/>
  <c r="F1635" i="3" l="1"/>
  <c r="E1635" i="3"/>
  <c r="G1635" i="3"/>
  <c r="D1635" i="3"/>
  <c r="I1635" i="3" s="1"/>
  <c r="J1635" i="3" s="1"/>
  <c r="K1635" i="3" s="1"/>
  <c r="C1635" i="3"/>
  <c r="A1636" i="3"/>
  <c r="B1472" i="3"/>
  <c r="B1473" i="3" l="1"/>
  <c r="G1636" i="3"/>
  <c r="D1636" i="3"/>
  <c r="I1636" i="3" s="1"/>
  <c r="J1636" i="3" s="1"/>
  <c r="K1636" i="3" s="1"/>
  <c r="F1636" i="3"/>
  <c r="E1636" i="3"/>
  <c r="C1636" i="3"/>
  <c r="A1637" i="3"/>
  <c r="F1637" i="3" l="1"/>
  <c r="E1637" i="3"/>
  <c r="D1637" i="3"/>
  <c r="I1637" i="3" s="1"/>
  <c r="J1637" i="3" s="1"/>
  <c r="K1637" i="3" s="1"/>
  <c r="G1637" i="3"/>
  <c r="C1637" i="3"/>
  <c r="A1638" i="3"/>
  <c r="B1474" i="3"/>
  <c r="B1475" i="3" l="1"/>
  <c r="D1638" i="3"/>
  <c r="I1638" i="3" s="1"/>
  <c r="J1638" i="3" s="1"/>
  <c r="K1638" i="3" s="1"/>
  <c r="G1638" i="3"/>
  <c r="F1638" i="3"/>
  <c r="E1638" i="3"/>
  <c r="C1638" i="3"/>
  <c r="A1639" i="3"/>
  <c r="F1639" i="3" l="1"/>
  <c r="E1639" i="3"/>
  <c r="G1639" i="3"/>
  <c r="D1639" i="3"/>
  <c r="I1639" i="3" s="1"/>
  <c r="J1639" i="3" s="1"/>
  <c r="K1639" i="3" s="1"/>
  <c r="C1639" i="3"/>
  <c r="A1640" i="3"/>
  <c r="B1476" i="3"/>
  <c r="G1640" i="3" l="1"/>
  <c r="D1640" i="3"/>
  <c r="I1640" i="3" s="1"/>
  <c r="J1640" i="3" s="1"/>
  <c r="K1640" i="3" s="1"/>
  <c r="F1640" i="3"/>
  <c r="E1640" i="3"/>
  <c r="C1640" i="3"/>
  <c r="A1641" i="3"/>
  <c r="B1477" i="3"/>
  <c r="F1641" i="3" l="1"/>
  <c r="E1641" i="3"/>
  <c r="D1641" i="3"/>
  <c r="I1641" i="3" s="1"/>
  <c r="J1641" i="3" s="1"/>
  <c r="K1641" i="3" s="1"/>
  <c r="G1641" i="3"/>
  <c r="C1641" i="3"/>
  <c r="A1642" i="3"/>
  <c r="B1478" i="3"/>
  <c r="B1479" i="3" l="1"/>
  <c r="D1642" i="3"/>
  <c r="I1642" i="3" s="1"/>
  <c r="J1642" i="3" s="1"/>
  <c r="K1642" i="3" s="1"/>
  <c r="G1642" i="3"/>
  <c r="F1642" i="3"/>
  <c r="E1642" i="3"/>
  <c r="C1642" i="3"/>
  <c r="A1643" i="3"/>
  <c r="F1643" i="3" l="1"/>
  <c r="E1643" i="3"/>
  <c r="G1643" i="3"/>
  <c r="D1643" i="3"/>
  <c r="I1643" i="3" s="1"/>
  <c r="J1643" i="3" s="1"/>
  <c r="K1643" i="3" s="1"/>
  <c r="C1643" i="3"/>
  <c r="A1644" i="3"/>
  <c r="B1480" i="3"/>
  <c r="B1481" i="3" l="1"/>
  <c r="G1644" i="3"/>
  <c r="D1644" i="3"/>
  <c r="I1644" i="3" s="1"/>
  <c r="J1644" i="3" s="1"/>
  <c r="F1644" i="3"/>
  <c r="E1644" i="3"/>
  <c r="C1644" i="3"/>
  <c r="A1645" i="3"/>
  <c r="K1644" i="3" l="1"/>
  <c r="F1645" i="3"/>
  <c r="E1645" i="3"/>
  <c r="D1645" i="3"/>
  <c r="I1645" i="3" s="1"/>
  <c r="J1645" i="3" s="1"/>
  <c r="K1645" i="3" s="1"/>
  <c r="G1645" i="3"/>
  <c r="C1645" i="3"/>
  <c r="A1646" i="3"/>
  <c r="B1482" i="3"/>
  <c r="B1483" i="3" l="1"/>
  <c r="D1646" i="3"/>
  <c r="I1646" i="3" s="1"/>
  <c r="J1646" i="3" s="1"/>
  <c r="K1646" i="3" s="1"/>
  <c r="G1646" i="3"/>
  <c r="F1646" i="3"/>
  <c r="E1646" i="3"/>
  <c r="C1646" i="3"/>
  <c r="A1647" i="3"/>
  <c r="F1647" i="3" l="1"/>
  <c r="E1647" i="3"/>
  <c r="G1647" i="3"/>
  <c r="D1647" i="3"/>
  <c r="I1647" i="3" s="1"/>
  <c r="J1647" i="3" s="1"/>
  <c r="K1647" i="3" s="1"/>
  <c r="C1647" i="3"/>
  <c r="A1648" i="3"/>
  <c r="B1484" i="3"/>
  <c r="B1485" i="3" l="1"/>
  <c r="G1648" i="3"/>
  <c r="D1648" i="3"/>
  <c r="I1648" i="3" s="1"/>
  <c r="J1648" i="3" s="1"/>
  <c r="K1648" i="3" s="1"/>
  <c r="F1648" i="3"/>
  <c r="E1648" i="3"/>
  <c r="C1648" i="3"/>
  <c r="A1649" i="3"/>
  <c r="F1649" i="3" l="1"/>
  <c r="E1649" i="3"/>
  <c r="D1649" i="3"/>
  <c r="I1649" i="3" s="1"/>
  <c r="J1649" i="3" s="1"/>
  <c r="K1649" i="3" s="1"/>
  <c r="G1649" i="3"/>
  <c r="C1649" i="3"/>
  <c r="A1650" i="3"/>
  <c r="B1486" i="3"/>
  <c r="B1487" i="3" l="1"/>
  <c r="D1650" i="3"/>
  <c r="I1650" i="3" s="1"/>
  <c r="J1650" i="3" s="1"/>
  <c r="K1650" i="3" s="1"/>
  <c r="G1650" i="3"/>
  <c r="F1650" i="3"/>
  <c r="E1650" i="3"/>
  <c r="C1650" i="3"/>
  <c r="A1651" i="3"/>
  <c r="F1651" i="3" l="1"/>
  <c r="E1651" i="3"/>
  <c r="G1651" i="3"/>
  <c r="D1651" i="3"/>
  <c r="I1651" i="3" s="1"/>
  <c r="J1651" i="3" s="1"/>
  <c r="K1651" i="3" s="1"/>
  <c r="C1651" i="3"/>
  <c r="A1652" i="3"/>
  <c r="B1488" i="3"/>
  <c r="B1489" i="3" l="1"/>
  <c r="G1652" i="3"/>
  <c r="D1652" i="3"/>
  <c r="I1652" i="3" s="1"/>
  <c r="J1652" i="3" s="1"/>
  <c r="K1652" i="3" s="1"/>
  <c r="F1652" i="3"/>
  <c r="E1652" i="3"/>
  <c r="C1652" i="3"/>
  <c r="A1653" i="3"/>
  <c r="F1653" i="3" l="1"/>
  <c r="E1653" i="3"/>
  <c r="D1653" i="3"/>
  <c r="I1653" i="3" s="1"/>
  <c r="J1653" i="3" s="1"/>
  <c r="K1653" i="3" s="1"/>
  <c r="G1653" i="3"/>
  <c r="C1653" i="3"/>
  <c r="A1654" i="3"/>
  <c r="B1490" i="3"/>
  <c r="B1491" i="3" l="1"/>
  <c r="D1654" i="3"/>
  <c r="I1654" i="3" s="1"/>
  <c r="J1654" i="3" s="1"/>
  <c r="K1654" i="3" s="1"/>
  <c r="G1654" i="3"/>
  <c r="F1654" i="3"/>
  <c r="E1654" i="3"/>
  <c r="C1654" i="3"/>
  <c r="A1655" i="3"/>
  <c r="F1655" i="3" l="1"/>
  <c r="E1655" i="3"/>
  <c r="G1655" i="3"/>
  <c r="D1655" i="3"/>
  <c r="I1655" i="3" s="1"/>
  <c r="J1655" i="3" s="1"/>
  <c r="K1655" i="3" s="1"/>
  <c r="C1655" i="3"/>
  <c r="A1656" i="3"/>
  <c r="B1492" i="3"/>
  <c r="G1656" i="3" l="1"/>
  <c r="D1656" i="3"/>
  <c r="I1656" i="3" s="1"/>
  <c r="J1656" i="3" s="1"/>
  <c r="K1656" i="3" s="1"/>
  <c r="F1656" i="3"/>
  <c r="E1656" i="3"/>
  <c r="C1656" i="3"/>
  <c r="A1657" i="3"/>
  <c r="B1493" i="3"/>
  <c r="B1494" i="3" l="1"/>
  <c r="F1657" i="3"/>
  <c r="E1657" i="3"/>
  <c r="D1657" i="3"/>
  <c r="I1657" i="3" s="1"/>
  <c r="J1657" i="3" s="1"/>
  <c r="K1657" i="3" s="1"/>
  <c r="G1657" i="3"/>
  <c r="C1657" i="3"/>
  <c r="A1658" i="3"/>
  <c r="D1658" i="3" l="1"/>
  <c r="I1658" i="3" s="1"/>
  <c r="J1658" i="3" s="1"/>
  <c r="K1658" i="3" s="1"/>
  <c r="G1658" i="3"/>
  <c r="F1658" i="3"/>
  <c r="E1658" i="3"/>
  <c r="C1658" i="3"/>
  <c r="A1659" i="3"/>
  <c r="B1495" i="3"/>
  <c r="B1496" i="3" l="1"/>
  <c r="F1659" i="3"/>
  <c r="E1659" i="3"/>
  <c r="G1659" i="3"/>
  <c r="D1659" i="3"/>
  <c r="I1659" i="3" s="1"/>
  <c r="J1659" i="3" s="1"/>
  <c r="K1659" i="3" s="1"/>
  <c r="C1659" i="3"/>
  <c r="A1660" i="3"/>
  <c r="G1660" i="3" l="1"/>
  <c r="D1660" i="3"/>
  <c r="I1660" i="3" s="1"/>
  <c r="J1660" i="3" s="1"/>
  <c r="K1660" i="3" s="1"/>
  <c r="F1660" i="3"/>
  <c r="E1660" i="3"/>
  <c r="C1660" i="3"/>
  <c r="A1661" i="3"/>
  <c r="B1497" i="3"/>
  <c r="B1498" i="3" l="1"/>
  <c r="F1661" i="3"/>
  <c r="E1661" i="3"/>
  <c r="D1661" i="3"/>
  <c r="I1661" i="3" s="1"/>
  <c r="J1661" i="3" s="1"/>
  <c r="K1661" i="3" s="1"/>
  <c r="G1661" i="3"/>
  <c r="C1661" i="3"/>
  <c r="A1662" i="3"/>
  <c r="D1662" i="3" l="1"/>
  <c r="I1662" i="3" s="1"/>
  <c r="J1662" i="3" s="1"/>
  <c r="K1662" i="3" s="1"/>
  <c r="G1662" i="3"/>
  <c r="F1662" i="3"/>
  <c r="E1662" i="3"/>
  <c r="C1662" i="3"/>
  <c r="A1663" i="3"/>
  <c r="B1499" i="3"/>
  <c r="B1500" i="3" l="1"/>
  <c r="F1663" i="3"/>
  <c r="E1663" i="3"/>
  <c r="G1663" i="3"/>
  <c r="D1663" i="3"/>
  <c r="I1663" i="3" s="1"/>
  <c r="J1663" i="3" s="1"/>
  <c r="K1663" i="3" s="1"/>
  <c r="C1663" i="3"/>
  <c r="A1664" i="3"/>
  <c r="G1664" i="3" l="1"/>
  <c r="D1664" i="3"/>
  <c r="I1664" i="3" s="1"/>
  <c r="J1664" i="3" s="1"/>
  <c r="K1664" i="3" s="1"/>
  <c r="F1664" i="3"/>
  <c r="E1664" i="3"/>
  <c r="C1664" i="3"/>
  <c r="A1665" i="3"/>
  <c r="B1501" i="3"/>
  <c r="B1502" i="3" l="1"/>
  <c r="F1665" i="3"/>
  <c r="E1665" i="3"/>
  <c r="D1665" i="3"/>
  <c r="I1665" i="3" s="1"/>
  <c r="J1665" i="3" s="1"/>
  <c r="K1665" i="3" s="1"/>
  <c r="G1665" i="3"/>
  <c r="C1665" i="3"/>
  <c r="A1666" i="3"/>
  <c r="D1666" i="3" l="1"/>
  <c r="I1666" i="3" s="1"/>
  <c r="J1666" i="3" s="1"/>
  <c r="K1666" i="3" s="1"/>
  <c r="G1666" i="3"/>
  <c r="F1666" i="3"/>
  <c r="E1666" i="3"/>
  <c r="C1666" i="3"/>
  <c r="A1667" i="3"/>
  <c r="B1503" i="3"/>
  <c r="F1667" i="3" l="1"/>
  <c r="E1667" i="3"/>
  <c r="G1667" i="3"/>
  <c r="D1667" i="3"/>
  <c r="I1667" i="3" s="1"/>
  <c r="J1667" i="3" s="1"/>
  <c r="K1667" i="3" s="1"/>
  <c r="C1667" i="3"/>
  <c r="A1668" i="3"/>
  <c r="B1504" i="3"/>
  <c r="B1505" i="3" l="1"/>
  <c r="G1668" i="3"/>
  <c r="D1668" i="3"/>
  <c r="I1668" i="3" s="1"/>
  <c r="J1668" i="3" s="1"/>
  <c r="K1668" i="3" s="1"/>
  <c r="F1668" i="3"/>
  <c r="E1668" i="3"/>
  <c r="C1668" i="3"/>
  <c r="A1669" i="3"/>
  <c r="F1669" i="3" l="1"/>
  <c r="E1669" i="3"/>
  <c r="D1669" i="3"/>
  <c r="I1669" i="3" s="1"/>
  <c r="J1669" i="3" s="1"/>
  <c r="K1669" i="3" s="1"/>
  <c r="G1669" i="3"/>
  <c r="C1669" i="3"/>
  <c r="A1670" i="3"/>
  <c r="B1506" i="3"/>
  <c r="D1670" i="3" l="1"/>
  <c r="I1670" i="3" s="1"/>
  <c r="J1670" i="3" s="1"/>
  <c r="K1670" i="3" s="1"/>
  <c r="G1670" i="3"/>
  <c r="F1670" i="3"/>
  <c r="E1670" i="3"/>
  <c r="C1670" i="3"/>
  <c r="A1671" i="3"/>
  <c r="B1507" i="3"/>
  <c r="F1671" i="3" l="1"/>
  <c r="E1671" i="3"/>
  <c r="G1671" i="3"/>
  <c r="D1671" i="3"/>
  <c r="I1671" i="3" s="1"/>
  <c r="J1671" i="3" s="1"/>
  <c r="K1671" i="3" s="1"/>
  <c r="C1671" i="3"/>
  <c r="A1672" i="3"/>
  <c r="B1508" i="3"/>
  <c r="G1672" i="3" l="1"/>
  <c r="D1672" i="3"/>
  <c r="I1672" i="3" s="1"/>
  <c r="J1672" i="3" s="1"/>
  <c r="K1672" i="3" s="1"/>
  <c r="F1672" i="3"/>
  <c r="E1672" i="3"/>
  <c r="C1672" i="3"/>
  <c r="A1673" i="3"/>
  <c r="B1509" i="3"/>
  <c r="F1673" i="3" l="1"/>
  <c r="E1673" i="3"/>
  <c r="D1673" i="3"/>
  <c r="I1673" i="3" s="1"/>
  <c r="J1673" i="3" s="1"/>
  <c r="K1673" i="3" s="1"/>
  <c r="G1673" i="3"/>
  <c r="C1673" i="3"/>
  <c r="A1674" i="3"/>
  <c r="B1510" i="3"/>
  <c r="B1511" i="3" l="1"/>
  <c r="D1674" i="3"/>
  <c r="I1674" i="3" s="1"/>
  <c r="J1674" i="3" s="1"/>
  <c r="K1674" i="3" s="1"/>
  <c r="G1674" i="3"/>
  <c r="F1674" i="3"/>
  <c r="E1674" i="3"/>
  <c r="C1674" i="3"/>
  <c r="A1675" i="3"/>
  <c r="F1675" i="3" l="1"/>
  <c r="E1675" i="3"/>
  <c r="G1675" i="3"/>
  <c r="D1675" i="3"/>
  <c r="I1675" i="3" s="1"/>
  <c r="J1675" i="3" s="1"/>
  <c r="K1675" i="3" s="1"/>
  <c r="C1675" i="3"/>
  <c r="A1676" i="3"/>
  <c r="B1512" i="3"/>
  <c r="G1676" i="3" l="1"/>
  <c r="D1676" i="3"/>
  <c r="I1676" i="3" s="1"/>
  <c r="J1676" i="3" s="1"/>
  <c r="K1676" i="3" s="1"/>
  <c r="F1676" i="3"/>
  <c r="E1676" i="3"/>
  <c r="C1676" i="3"/>
  <c r="A1677" i="3"/>
  <c r="B1513" i="3"/>
  <c r="F1677" i="3" l="1"/>
  <c r="E1677" i="3"/>
  <c r="D1677" i="3"/>
  <c r="I1677" i="3" s="1"/>
  <c r="J1677" i="3" s="1"/>
  <c r="K1677" i="3" s="1"/>
  <c r="G1677" i="3"/>
  <c r="C1677" i="3"/>
  <c r="A1678" i="3"/>
  <c r="B1514" i="3"/>
  <c r="B1515" i="3" l="1"/>
  <c r="D1678" i="3"/>
  <c r="I1678" i="3" s="1"/>
  <c r="J1678" i="3" s="1"/>
  <c r="K1678" i="3" s="1"/>
  <c r="G1678" i="3"/>
  <c r="F1678" i="3"/>
  <c r="E1678" i="3"/>
  <c r="C1678" i="3"/>
  <c r="A1679" i="3"/>
  <c r="F1679" i="3" l="1"/>
  <c r="E1679" i="3"/>
  <c r="G1679" i="3"/>
  <c r="D1679" i="3"/>
  <c r="I1679" i="3" s="1"/>
  <c r="J1679" i="3" s="1"/>
  <c r="K1679" i="3" s="1"/>
  <c r="C1679" i="3"/>
  <c r="A1680" i="3"/>
  <c r="B1516" i="3"/>
  <c r="G1680" i="3" l="1"/>
  <c r="D1680" i="3"/>
  <c r="I1680" i="3" s="1"/>
  <c r="J1680" i="3" s="1"/>
  <c r="K1680" i="3" s="1"/>
  <c r="F1680" i="3"/>
  <c r="E1680" i="3"/>
  <c r="C1680" i="3"/>
  <c r="A1681" i="3"/>
  <c r="B1517" i="3"/>
  <c r="F1681" i="3" l="1"/>
  <c r="E1681" i="3"/>
  <c r="D1681" i="3"/>
  <c r="I1681" i="3" s="1"/>
  <c r="J1681" i="3" s="1"/>
  <c r="K1681" i="3" s="1"/>
  <c r="G1681" i="3"/>
  <c r="C1681" i="3"/>
  <c r="A1682" i="3"/>
  <c r="B1518" i="3"/>
  <c r="B1519" i="3" l="1"/>
  <c r="D1682" i="3"/>
  <c r="I1682" i="3" s="1"/>
  <c r="J1682" i="3" s="1"/>
  <c r="K1682" i="3" s="1"/>
  <c r="G1682" i="3"/>
  <c r="F1682" i="3"/>
  <c r="E1682" i="3"/>
  <c r="C1682" i="3"/>
  <c r="A1683" i="3"/>
  <c r="F1683" i="3" l="1"/>
  <c r="E1683" i="3"/>
  <c r="G1683" i="3"/>
  <c r="D1683" i="3"/>
  <c r="I1683" i="3" s="1"/>
  <c r="J1683" i="3" s="1"/>
  <c r="K1683" i="3" s="1"/>
  <c r="C1683" i="3"/>
  <c r="A1684" i="3"/>
  <c r="B1520" i="3"/>
  <c r="G1684" i="3" l="1"/>
  <c r="D1684" i="3"/>
  <c r="I1684" i="3" s="1"/>
  <c r="J1684" i="3" s="1"/>
  <c r="K1684" i="3" s="1"/>
  <c r="F1684" i="3"/>
  <c r="E1684" i="3"/>
  <c r="C1684" i="3"/>
  <c r="A1685" i="3"/>
  <c r="B1521" i="3"/>
  <c r="F1685" i="3" l="1"/>
  <c r="E1685" i="3"/>
  <c r="D1685" i="3"/>
  <c r="I1685" i="3" s="1"/>
  <c r="J1685" i="3" s="1"/>
  <c r="K1685" i="3" s="1"/>
  <c r="G1685" i="3"/>
  <c r="C1685" i="3"/>
  <c r="A1686" i="3"/>
  <c r="B1522" i="3"/>
  <c r="D1686" i="3" l="1"/>
  <c r="I1686" i="3" s="1"/>
  <c r="J1686" i="3" s="1"/>
  <c r="K1686" i="3" s="1"/>
  <c r="G1686" i="3"/>
  <c r="F1686" i="3"/>
  <c r="E1686" i="3"/>
  <c r="C1686" i="3"/>
  <c r="A1687" i="3"/>
  <c r="B1523" i="3"/>
  <c r="B1524" i="3" l="1"/>
  <c r="F1687" i="3"/>
  <c r="E1687" i="3"/>
  <c r="G1687" i="3"/>
  <c r="D1687" i="3"/>
  <c r="I1687" i="3" s="1"/>
  <c r="J1687" i="3" s="1"/>
  <c r="K1687" i="3" s="1"/>
  <c r="C1687" i="3"/>
  <c r="A1688" i="3"/>
  <c r="G1688" i="3" l="1"/>
  <c r="D1688" i="3"/>
  <c r="I1688" i="3" s="1"/>
  <c r="J1688" i="3" s="1"/>
  <c r="K1688" i="3" s="1"/>
  <c r="F1688" i="3"/>
  <c r="E1688" i="3"/>
  <c r="C1688" i="3"/>
  <c r="A1689" i="3"/>
  <c r="B1525" i="3"/>
  <c r="B1526" i="3" l="1"/>
  <c r="G1689" i="3"/>
  <c r="F1689" i="3"/>
  <c r="E1689" i="3"/>
  <c r="D1689" i="3"/>
  <c r="I1689" i="3" s="1"/>
  <c r="J1689" i="3" s="1"/>
  <c r="K1689" i="3" s="1"/>
  <c r="C1689" i="3"/>
  <c r="A1690" i="3"/>
  <c r="D1690" i="3" l="1"/>
  <c r="I1690" i="3" s="1"/>
  <c r="J1690" i="3" s="1"/>
  <c r="K1690" i="3" s="1"/>
  <c r="G1690" i="3"/>
  <c r="F1690" i="3"/>
  <c r="E1690" i="3"/>
  <c r="C1690" i="3"/>
  <c r="A1691" i="3"/>
  <c r="B1527" i="3"/>
  <c r="B1528" i="3" l="1"/>
  <c r="F1691" i="3"/>
  <c r="E1691" i="3"/>
  <c r="D1691" i="3"/>
  <c r="I1691" i="3" s="1"/>
  <c r="J1691" i="3" s="1"/>
  <c r="K1691" i="3" s="1"/>
  <c r="G1691" i="3"/>
  <c r="C1691" i="3"/>
  <c r="A1692" i="3"/>
  <c r="G1692" i="3" l="1"/>
  <c r="F1692" i="3"/>
  <c r="E1692" i="3"/>
  <c r="D1692" i="3"/>
  <c r="I1692" i="3" s="1"/>
  <c r="J1692" i="3" s="1"/>
  <c r="K1692" i="3" s="1"/>
  <c r="C1692" i="3"/>
  <c r="A1693" i="3"/>
  <c r="B1529" i="3"/>
  <c r="B1530" i="3" l="1"/>
  <c r="G1693" i="3"/>
  <c r="F1693" i="3"/>
  <c r="E1693" i="3"/>
  <c r="D1693" i="3"/>
  <c r="I1693" i="3" s="1"/>
  <c r="J1693" i="3" s="1"/>
  <c r="K1693" i="3" s="1"/>
  <c r="C1693" i="3"/>
  <c r="A1694" i="3"/>
  <c r="D1694" i="3" l="1"/>
  <c r="I1694" i="3" s="1"/>
  <c r="J1694" i="3" s="1"/>
  <c r="K1694" i="3" s="1"/>
  <c r="G1694" i="3"/>
  <c r="F1694" i="3"/>
  <c r="E1694" i="3"/>
  <c r="C1694" i="3"/>
  <c r="A1695" i="3"/>
  <c r="B1531" i="3"/>
  <c r="B1532" i="3" l="1"/>
  <c r="F1695" i="3"/>
  <c r="E1695" i="3"/>
  <c r="D1695" i="3"/>
  <c r="I1695" i="3" s="1"/>
  <c r="J1695" i="3" s="1"/>
  <c r="K1695" i="3" s="1"/>
  <c r="G1695" i="3"/>
  <c r="C1695" i="3"/>
  <c r="A1696" i="3"/>
  <c r="G1696" i="3" l="1"/>
  <c r="F1696" i="3"/>
  <c r="E1696" i="3"/>
  <c r="D1696" i="3"/>
  <c r="I1696" i="3" s="1"/>
  <c r="J1696" i="3" s="1"/>
  <c r="K1696" i="3" s="1"/>
  <c r="C1696" i="3"/>
  <c r="A1697" i="3"/>
  <c r="B1533" i="3"/>
  <c r="B1534" i="3" l="1"/>
  <c r="G1697" i="3"/>
  <c r="F1697" i="3"/>
  <c r="E1697" i="3"/>
  <c r="D1697" i="3"/>
  <c r="I1697" i="3" s="1"/>
  <c r="J1697" i="3" s="1"/>
  <c r="K1697" i="3" s="1"/>
  <c r="C1697" i="3"/>
  <c r="A1698" i="3"/>
  <c r="D1698" i="3" l="1"/>
  <c r="I1698" i="3" s="1"/>
  <c r="J1698" i="3" s="1"/>
  <c r="K1698" i="3" s="1"/>
  <c r="G1698" i="3"/>
  <c r="F1698" i="3"/>
  <c r="E1698" i="3"/>
  <c r="C1698" i="3"/>
  <c r="A1699" i="3"/>
  <c r="B1535" i="3"/>
  <c r="B1536" i="3" l="1"/>
  <c r="F1699" i="3"/>
  <c r="E1699" i="3"/>
  <c r="D1699" i="3"/>
  <c r="I1699" i="3" s="1"/>
  <c r="J1699" i="3" s="1"/>
  <c r="K1699" i="3" s="1"/>
  <c r="G1699" i="3"/>
  <c r="C1699" i="3"/>
  <c r="A1700" i="3"/>
  <c r="G1700" i="3" l="1"/>
  <c r="F1700" i="3"/>
  <c r="E1700" i="3"/>
  <c r="D1700" i="3"/>
  <c r="I1700" i="3" s="1"/>
  <c r="J1700" i="3" s="1"/>
  <c r="K1700" i="3" s="1"/>
  <c r="C1700" i="3"/>
  <c r="A1701" i="3"/>
  <c r="B1537" i="3"/>
  <c r="B1538" i="3" l="1"/>
  <c r="G1701" i="3"/>
  <c r="F1701" i="3"/>
  <c r="E1701" i="3"/>
  <c r="D1701" i="3"/>
  <c r="I1701" i="3" s="1"/>
  <c r="J1701" i="3" s="1"/>
  <c r="K1701" i="3" s="1"/>
  <c r="C1701" i="3"/>
  <c r="A1702" i="3"/>
  <c r="D1702" i="3" l="1"/>
  <c r="I1702" i="3" s="1"/>
  <c r="J1702" i="3" s="1"/>
  <c r="K1702" i="3" s="1"/>
  <c r="G1702" i="3"/>
  <c r="F1702" i="3"/>
  <c r="E1702" i="3"/>
  <c r="C1702" i="3"/>
  <c r="A1703" i="3"/>
  <c r="B1539" i="3"/>
  <c r="B1540" i="3" l="1"/>
  <c r="F1703" i="3"/>
  <c r="E1703" i="3"/>
  <c r="D1703" i="3"/>
  <c r="I1703" i="3" s="1"/>
  <c r="J1703" i="3" s="1"/>
  <c r="K1703" i="3" s="1"/>
  <c r="G1703" i="3"/>
  <c r="C1703" i="3"/>
  <c r="A1704" i="3"/>
  <c r="G1704" i="3" l="1"/>
  <c r="F1704" i="3"/>
  <c r="E1704" i="3"/>
  <c r="D1704" i="3"/>
  <c r="I1704" i="3" s="1"/>
  <c r="J1704" i="3" s="1"/>
  <c r="K1704" i="3" s="1"/>
  <c r="C1704" i="3"/>
  <c r="A1705" i="3"/>
  <c r="B1541" i="3"/>
  <c r="B1542" i="3" l="1"/>
  <c r="G1705" i="3"/>
  <c r="F1705" i="3"/>
  <c r="E1705" i="3"/>
  <c r="D1705" i="3"/>
  <c r="I1705" i="3" s="1"/>
  <c r="J1705" i="3" s="1"/>
  <c r="K1705" i="3" s="1"/>
  <c r="C1705" i="3"/>
  <c r="A1706" i="3"/>
  <c r="D1706" i="3" l="1"/>
  <c r="I1706" i="3" s="1"/>
  <c r="J1706" i="3" s="1"/>
  <c r="K1706" i="3" s="1"/>
  <c r="G1706" i="3"/>
  <c r="F1706" i="3"/>
  <c r="E1706" i="3"/>
  <c r="C1706" i="3"/>
  <c r="A1707" i="3"/>
  <c r="B1543" i="3"/>
  <c r="B1544" i="3" l="1"/>
  <c r="F1707" i="3"/>
  <c r="E1707" i="3"/>
  <c r="D1707" i="3"/>
  <c r="I1707" i="3" s="1"/>
  <c r="J1707" i="3" s="1"/>
  <c r="K1707" i="3" s="1"/>
  <c r="G1707" i="3"/>
  <c r="C1707" i="3"/>
  <c r="A1708" i="3"/>
  <c r="G1708" i="3" l="1"/>
  <c r="F1708" i="3"/>
  <c r="E1708" i="3"/>
  <c r="D1708" i="3"/>
  <c r="I1708" i="3" s="1"/>
  <c r="J1708" i="3" s="1"/>
  <c r="K1708" i="3" s="1"/>
  <c r="C1708" i="3"/>
  <c r="A1709" i="3"/>
  <c r="B1545" i="3"/>
  <c r="B1546" i="3" l="1"/>
  <c r="G1709" i="3"/>
  <c r="F1709" i="3"/>
  <c r="E1709" i="3"/>
  <c r="D1709" i="3"/>
  <c r="I1709" i="3" s="1"/>
  <c r="J1709" i="3" s="1"/>
  <c r="K1709" i="3" s="1"/>
  <c r="C1709" i="3"/>
  <c r="A1710" i="3"/>
  <c r="D1710" i="3" l="1"/>
  <c r="I1710" i="3" s="1"/>
  <c r="J1710" i="3" s="1"/>
  <c r="K1710" i="3" s="1"/>
  <c r="G1710" i="3"/>
  <c r="F1710" i="3"/>
  <c r="E1710" i="3"/>
  <c r="C1710" i="3"/>
  <c r="A1711" i="3"/>
  <c r="B1547" i="3"/>
  <c r="B1548" i="3" l="1"/>
  <c r="F1711" i="3"/>
  <c r="E1711" i="3"/>
  <c r="D1711" i="3"/>
  <c r="I1711" i="3" s="1"/>
  <c r="J1711" i="3" s="1"/>
  <c r="K1711" i="3" s="1"/>
  <c r="G1711" i="3"/>
  <c r="C1711" i="3"/>
  <c r="A1712" i="3"/>
  <c r="G1712" i="3" l="1"/>
  <c r="F1712" i="3"/>
  <c r="E1712" i="3"/>
  <c r="D1712" i="3"/>
  <c r="I1712" i="3" s="1"/>
  <c r="J1712" i="3" s="1"/>
  <c r="K1712" i="3" s="1"/>
  <c r="C1712" i="3"/>
  <c r="A1713" i="3"/>
  <c r="B1549" i="3"/>
  <c r="G1713" i="3" l="1"/>
  <c r="F1713" i="3"/>
  <c r="E1713" i="3"/>
  <c r="D1713" i="3"/>
  <c r="I1713" i="3" s="1"/>
  <c r="J1713" i="3" s="1"/>
  <c r="K1713" i="3" s="1"/>
  <c r="C1713" i="3"/>
  <c r="A1714" i="3"/>
  <c r="B1550" i="3"/>
  <c r="D1714" i="3" l="1"/>
  <c r="I1714" i="3" s="1"/>
  <c r="J1714" i="3" s="1"/>
  <c r="K1714" i="3" s="1"/>
  <c r="G1714" i="3"/>
  <c r="F1714" i="3"/>
  <c r="E1714" i="3"/>
  <c r="C1714" i="3"/>
  <c r="A1715" i="3"/>
  <c r="B1551" i="3"/>
  <c r="B1552" i="3" l="1"/>
  <c r="F1715" i="3"/>
  <c r="E1715" i="3"/>
  <c r="D1715" i="3"/>
  <c r="I1715" i="3" s="1"/>
  <c r="J1715" i="3" s="1"/>
  <c r="K1715" i="3" s="1"/>
  <c r="G1715" i="3"/>
  <c r="C1715" i="3"/>
  <c r="A1716" i="3"/>
  <c r="G1716" i="3" l="1"/>
  <c r="F1716" i="3"/>
  <c r="E1716" i="3"/>
  <c r="D1716" i="3"/>
  <c r="I1716" i="3" s="1"/>
  <c r="J1716" i="3" s="1"/>
  <c r="K1716" i="3" s="1"/>
  <c r="C1716" i="3"/>
  <c r="A1717" i="3"/>
  <c r="B1553" i="3"/>
  <c r="B1554" i="3" l="1"/>
  <c r="G1717" i="3"/>
  <c r="F1717" i="3"/>
  <c r="E1717" i="3"/>
  <c r="D1717" i="3"/>
  <c r="I1717" i="3" s="1"/>
  <c r="J1717" i="3" s="1"/>
  <c r="K1717" i="3" s="1"/>
  <c r="C1717" i="3"/>
  <c r="A1718" i="3"/>
  <c r="D1718" i="3" l="1"/>
  <c r="I1718" i="3" s="1"/>
  <c r="J1718" i="3" s="1"/>
  <c r="K1718" i="3" s="1"/>
  <c r="G1718" i="3"/>
  <c r="F1718" i="3"/>
  <c r="E1718" i="3"/>
  <c r="C1718" i="3"/>
  <c r="A1719" i="3"/>
  <c r="B1555" i="3"/>
  <c r="B1556" i="3" l="1"/>
  <c r="F1719" i="3"/>
  <c r="E1719" i="3"/>
  <c r="D1719" i="3"/>
  <c r="I1719" i="3" s="1"/>
  <c r="J1719" i="3" s="1"/>
  <c r="K1719" i="3" s="1"/>
  <c r="G1719" i="3"/>
  <c r="C1719" i="3"/>
  <c r="A1720" i="3"/>
  <c r="G1720" i="3" l="1"/>
  <c r="F1720" i="3"/>
  <c r="E1720" i="3"/>
  <c r="D1720" i="3"/>
  <c r="I1720" i="3" s="1"/>
  <c r="J1720" i="3" s="1"/>
  <c r="K1720" i="3" s="1"/>
  <c r="C1720" i="3"/>
  <c r="A1721" i="3"/>
  <c r="B1557" i="3"/>
  <c r="B1558" i="3" l="1"/>
  <c r="G1721" i="3"/>
  <c r="F1721" i="3"/>
  <c r="E1721" i="3"/>
  <c r="D1721" i="3"/>
  <c r="I1721" i="3" s="1"/>
  <c r="J1721" i="3" s="1"/>
  <c r="K1721" i="3" s="1"/>
  <c r="C1721" i="3"/>
  <c r="A1722" i="3"/>
  <c r="D1722" i="3" l="1"/>
  <c r="I1722" i="3" s="1"/>
  <c r="J1722" i="3" s="1"/>
  <c r="K1722" i="3" s="1"/>
  <c r="G1722" i="3"/>
  <c r="F1722" i="3"/>
  <c r="E1722" i="3"/>
  <c r="C1722" i="3"/>
  <c r="A1723" i="3"/>
  <c r="B1559" i="3"/>
  <c r="B1560" i="3" l="1"/>
  <c r="F1723" i="3"/>
  <c r="E1723" i="3"/>
  <c r="D1723" i="3"/>
  <c r="I1723" i="3" s="1"/>
  <c r="J1723" i="3" s="1"/>
  <c r="K1723" i="3" s="1"/>
  <c r="G1723" i="3"/>
  <c r="C1723" i="3"/>
  <c r="A1724" i="3"/>
  <c r="G1724" i="3" l="1"/>
  <c r="F1724" i="3"/>
  <c r="E1724" i="3"/>
  <c r="D1724" i="3"/>
  <c r="I1724" i="3" s="1"/>
  <c r="J1724" i="3" s="1"/>
  <c r="K1724" i="3" s="1"/>
  <c r="C1724" i="3"/>
  <c r="A1725" i="3"/>
  <c r="B1561" i="3"/>
  <c r="B1562" i="3" l="1"/>
  <c r="G1725" i="3"/>
  <c r="F1725" i="3"/>
  <c r="E1725" i="3"/>
  <c r="D1725" i="3"/>
  <c r="I1725" i="3" s="1"/>
  <c r="J1725" i="3" s="1"/>
  <c r="K1725" i="3" s="1"/>
  <c r="C1725" i="3"/>
  <c r="A1726" i="3"/>
  <c r="D1726" i="3" l="1"/>
  <c r="I1726" i="3" s="1"/>
  <c r="J1726" i="3" s="1"/>
  <c r="K1726" i="3" s="1"/>
  <c r="G1726" i="3"/>
  <c r="F1726" i="3"/>
  <c r="E1726" i="3"/>
  <c r="C1726" i="3"/>
  <c r="A1727" i="3"/>
  <c r="B1563" i="3"/>
  <c r="B1564" i="3" l="1"/>
  <c r="F1727" i="3"/>
  <c r="E1727" i="3"/>
  <c r="D1727" i="3"/>
  <c r="I1727" i="3" s="1"/>
  <c r="J1727" i="3" s="1"/>
  <c r="K1727" i="3" s="1"/>
  <c r="G1727" i="3"/>
  <c r="C1727" i="3"/>
  <c r="A1728" i="3"/>
  <c r="G1728" i="3" l="1"/>
  <c r="F1728" i="3"/>
  <c r="E1728" i="3"/>
  <c r="D1728" i="3"/>
  <c r="I1728" i="3" s="1"/>
  <c r="J1728" i="3" s="1"/>
  <c r="K1728" i="3" s="1"/>
  <c r="C1728" i="3"/>
  <c r="A1729" i="3"/>
  <c r="B1565" i="3"/>
  <c r="B1566" i="3" l="1"/>
  <c r="G1729" i="3"/>
  <c r="F1729" i="3"/>
  <c r="E1729" i="3"/>
  <c r="D1729" i="3"/>
  <c r="I1729" i="3" s="1"/>
  <c r="J1729" i="3" s="1"/>
  <c r="K1729" i="3" s="1"/>
  <c r="C1729" i="3"/>
  <c r="A1730" i="3"/>
  <c r="D1730" i="3" l="1"/>
  <c r="I1730" i="3" s="1"/>
  <c r="J1730" i="3" s="1"/>
  <c r="K1730" i="3" s="1"/>
  <c r="G1730" i="3"/>
  <c r="F1730" i="3"/>
  <c r="E1730" i="3"/>
  <c r="C1730" i="3"/>
  <c r="A1731" i="3"/>
  <c r="B1567" i="3"/>
  <c r="B1568" i="3" l="1"/>
  <c r="F1731" i="3"/>
  <c r="E1731" i="3"/>
  <c r="D1731" i="3"/>
  <c r="I1731" i="3" s="1"/>
  <c r="J1731" i="3" s="1"/>
  <c r="K1731" i="3" s="1"/>
  <c r="G1731" i="3"/>
  <c r="C1731" i="3"/>
  <c r="A1732" i="3"/>
  <c r="G1732" i="3" l="1"/>
  <c r="F1732" i="3"/>
  <c r="E1732" i="3"/>
  <c r="D1732" i="3"/>
  <c r="I1732" i="3" s="1"/>
  <c r="J1732" i="3" s="1"/>
  <c r="K1732" i="3" s="1"/>
  <c r="C1732" i="3"/>
  <c r="A1733" i="3"/>
  <c r="B1569" i="3"/>
  <c r="B1570" i="3" l="1"/>
  <c r="G1733" i="3"/>
  <c r="F1733" i="3"/>
  <c r="E1733" i="3"/>
  <c r="D1733" i="3"/>
  <c r="I1733" i="3" s="1"/>
  <c r="J1733" i="3" s="1"/>
  <c r="K1733" i="3" s="1"/>
  <c r="C1733" i="3"/>
  <c r="A1734" i="3"/>
  <c r="D1734" i="3" l="1"/>
  <c r="I1734" i="3" s="1"/>
  <c r="J1734" i="3" s="1"/>
  <c r="K1734" i="3" s="1"/>
  <c r="G1734" i="3"/>
  <c r="F1734" i="3"/>
  <c r="E1734" i="3"/>
  <c r="C1734" i="3"/>
  <c r="A1735" i="3"/>
  <c r="B1571" i="3"/>
  <c r="B1572" i="3" l="1"/>
  <c r="F1735" i="3"/>
  <c r="E1735" i="3"/>
  <c r="D1735" i="3"/>
  <c r="I1735" i="3" s="1"/>
  <c r="J1735" i="3" s="1"/>
  <c r="K1735" i="3" s="1"/>
  <c r="G1735" i="3"/>
  <c r="C1735" i="3"/>
  <c r="A1736" i="3"/>
  <c r="G1736" i="3" l="1"/>
  <c r="F1736" i="3"/>
  <c r="E1736" i="3"/>
  <c r="D1736" i="3"/>
  <c r="I1736" i="3" s="1"/>
  <c r="J1736" i="3" s="1"/>
  <c r="K1736" i="3" s="1"/>
  <c r="C1736" i="3"/>
  <c r="A1737" i="3"/>
  <c r="B1573" i="3"/>
  <c r="B1574" i="3" l="1"/>
  <c r="G1737" i="3"/>
  <c r="F1737" i="3"/>
  <c r="E1737" i="3"/>
  <c r="D1737" i="3"/>
  <c r="I1737" i="3" s="1"/>
  <c r="J1737" i="3" s="1"/>
  <c r="K1737" i="3" s="1"/>
  <c r="C1737" i="3"/>
  <c r="A1738" i="3"/>
  <c r="D1738" i="3" l="1"/>
  <c r="I1738" i="3" s="1"/>
  <c r="J1738" i="3" s="1"/>
  <c r="K1738" i="3" s="1"/>
  <c r="G1738" i="3"/>
  <c r="F1738" i="3"/>
  <c r="E1738" i="3"/>
  <c r="C1738" i="3"/>
  <c r="A1739" i="3"/>
  <c r="B1575" i="3"/>
  <c r="B1576" i="3" l="1"/>
  <c r="F1739" i="3"/>
  <c r="E1739" i="3"/>
  <c r="D1739" i="3"/>
  <c r="I1739" i="3" s="1"/>
  <c r="J1739" i="3" s="1"/>
  <c r="K1739" i="3" s="1"/>
  <c r="G1739" i="3"/>
  <c r="C1739" i="3"/>
  <c r="A1740" i="3"/>
  <c r="G1740" i="3" l="1"/>
  <c r="F1740" i="3"/>
  <c r="E1740" i="3"/>
  <c r="D1740" i="3"/>
  <c r="I1740" i="3" s="1"/>
  <c r="J1740" i="3" s="1"/>
  <c r="K1740" i="3" s="1"/>
  <c r="C1740" i="3"/>
  <c r="A1741" i="3"/>
  <c r="B1577" i="3"/>
  <c r="B1578" i="3" l="1"/>
  <c r="G1741" i="3"/>
  <c r="F1741" i="3"/>
  <c r="E1741" i="3"/>
  <c r="D1741" i="3"/>
  <c r="I1741" i="3" s="1"/>
  <c r="J1741" i="3" s="1"/>
  <c r="K1741" i="3" s="1"/>
  <c r="C1741" i="3"/>
  <c r="A1742" i="3"/>
  <c r="D1742" i="3" l="1"/>
  <c r="I1742" i="3" s="1"/>
  <c r="J1742" i="3" s="1"/>
  <c r="K1742" i="3" s="1"/>
  <c r="G1742" i="3"/>
  <c r="F1742" i="3"/>
  <c r="E1742" i="3"/>
  <c r="C1742" i="3"/>
  <c r="A1743" i="3"/>
  <c r="B1579" i="3"/>
  <c r="B1580" i="3" l="1"/>
  <c r="F1743" i="3"/>
  <c r="E1743" i="3"/>
  <c r="D1743" i="3"/>
  <c r="I1743" i="3" s="1"/>
  <c r="J1743" i="3" s="1"/>
  <c r="K1743" i="3" s="1"/>
  <c r="G1743" i="3"/>
  <c r="C1743" i="3"/>
  <c r="A1744" i="3"/>
  <c r="G1744" i="3" l="1"/>
  <c r="F1744" i="3"/>
  <c r="E1744" i="3"/>
  <c r="D1744" i="3"/>
  <c r="I1744" i="3" s="1"/>
  <c r="J1744" i="3" s="1"/>
  <c r="K1744" i="3" s="1"/>
  <c r="C1744" i="3"/>
  <c r="A1745" i="3"/>
  <c r="B1581" i="3"/>
  <c r="B1582" i="3" l="1"/>
  <c r="G1745" i="3"/>
  <c r="F1745" i="3"/>
  <c r="E1745" i="3"/>
  <c r="D1745" i="3"/>
  <c r="I1745" i="3" s="1"/>
  <c r="J1745" i="3" s="1"/>
  <c r="K1745" i="3" s="1"/>
  <c r="C1745" i="3"/>
  <c r="A1746" i="3"/>
  <c r="D1746" i="3" l="1"/>
  <c r="I1746" i="3" s="1"/>
  <c r="J1746" i="3" s="1"/>
  <c r="K1746" i="3" s="1"/>
  <c r="G1746" i="3"/>
  <c r="F1746" i="3"/>
  <c r="E1746" i="3"/>
  <c r="C1746" i="3"/>
  <c r="A1747" i="3"/>
  <c r="B1583" i="3"/>
  <c r="B1584" i="3" l="1"/>
  <c r="F1747" i="3"/>
  <c r="E1747" i="3"/>
  <c r="D1747" i="3"/>
  <c r="I1747" i="3" s="1"/>
  <c r="J1747" i="3" s="1"/>
  <c r="K1747" i="3" s="1"/>
  <c r="G1747" i="3"/>
  <c r="C1747" i="3"/>
  <c r="A1748" i="3"/>
  <c r="G1748" i="3" l="1"/>
  <c r="F1748" i="3"/>
  <c r="E1748" i="3"/>
  <c r="D1748" i="3"/>
  <c r="I1748" i="3" s="1"/>
  <c r="J1748" i="3" s="1"/>
  <c r="K1748" i="3" s="1"/>
  <c r="C1748" i="3"/>
  <c r="A1749" i="3"/>
  <c r="B1585" i="3"/>
  <c r="B1586" i="3" l="1"/>
  <c r="G1749" i="3"/>
  <c r="F1749" i="3"/>
  <c r="E1749" i="3"/>
  <c r="D1749" i="3"/>
  <c r="I1749" i="3" s="1"/>
  <c r="J1749" i="3" s="1"/>
  <c r="K1749" i="3" s="1"/>
  <c r="C1749" i="3"/>
  <c r="A1750" i="3"/>
  <c r="D1750" i="3" l="1"/>
  <c r="I1750" i="3" s="1"/>
  <c r="J1750" i="3" s="1"/>
  <c r="K1750" i="3" s="1"/>
  <c r="G1750" i="3"/>
  <c r="F1750" i="3"/>
  <c r="E1750" i="3"/>
  <c r="C1750" i="3"/>
  <c r="A1751" i="3"/>
  <c r="B1587" i="3"/>
  <c r="B1588" i="3" l="1"/>
  <c r="F1751" i="3"/>
  <c r="E1751" i="3"/>
  <c r="D1751" i="3"/>
  <c r="I1751" i="3" s="1"/>
  <c r="J1751" i="3" s="1"/>
  <c r="K1751" i="3" s="1"/>
  <c r="G1751" i="3"/>
  <c r="C1751" i="3"/>
  <c r="A1752" i="3"/>
  <c r="G1752" i="3" l="1"/>
  <c r="F1752" i="3"/>
  <c r="E1752" i="3"/>
  <c r="D1752" i="3"/>
  <c r="I1752" i="3" s="1"/>
  <c r="J1752" i="3" s="1"/>
  <c r="K1752" i="3" s="1"/>
  <c r="C1752" i="3"/>
  <c r="A1753" i="3"/>
  <c r="B1589" i="3"/>
  <c r="B1590" i="3" l="1"/>
  <c r="G1753" i="3"/>
  <c r="F1753" i="3"/>
  <c r="E1753" i="3"/>
  <c r="D1753" i="3"/>
  <c r="I1753" i="3" s="1"/>
  <c r="J1753" i="3" s="1"/>
  <c r="K1753" i="3" s="1"/>
  <c r="C1753" i="3"/>
  <c r="A1754" i="3"/>
  <c r="D1754" i="3" l="1"/>
  <c r="I1754" i="3" s="1"/>
  <c r="J1754" i="3" s="1"/>
  <c r="K1754" i="3" s="1"/>
  <c r="G1754" i="3"/>
  <c r="F1754" i="3"/>
  <c r="E1754" i="3"/>
  <c r="C1754" i="3"/>
  <c r="A1755" i="3"/>
  <c r="B1591" i="3"/>
  <c r="B1592" i="3" l="1"/>
  <c r="F1755" i="3"/>
  <c r="E1755" i="3"/>
  <c r="D1755" i="3"/>
  <c r="I1755" i="3" s="1"/>
  <c r="J1755" i="3" s="1"/>
  <c r="K1755" i="3" s="1"/>
  <c r="G1755" i="3"/>
  <c r="C1755" i="3"/>
  <c r="A1756" i="3"/>
  <c r="G1756" i="3" l="1"/>
  <c r="F1756" i="3"/>
  <c r="E1756" i="3"/>
  <c r="D1756" i="3"/>
  <c r="I1756" i="3" s="1"/>
  <c r="J1756" i="3" s="1"/>
  <c r="K1756" i="3" s="1"/>
  <c r="C1756" i="3"/>
  <c r="A1757" i="3"/>
  <c r="B1593" i="3"/>
  <c r="B1594" i="3" l="1"/>
  <c r="G1757" i="3"/>
  <c r="F1757" i="3"/>
  <c r="E1757" i="3"/>
  <c r="D1757" i="3"/>
  <c r="I1757" i="3" s="1"/>
  <c r="J1757" i="3" s="1"/>
  <c r="K1757" i="3" s="1"/>
  <c r="C1757" i="3"/>
  <c r="A1758" i="3"/>
  <c r="D1758" i="3" l="1"/>
  <c r="I1758" i="3" s="1"/>
  <c r="J1758" i="3" s="1"/>
  <c r="K1758" i="3" s="1"/>
  <c r="G1758" i="3"/>
  <c r="F1758" i="3"/>
  <c r="E1758" i="3"/>
  <c r="C1758" i="3"/>
  <c r="A1759" i="3"/>
  <c r="B1595" i="3"/>
  <c r="B1596" i="3" l="1"/>
  <c r="F1759" i="3"/>
  <c r="E1759" i="3"/>
  <c r="D1759" i="3"/>
  <c r="I1759" i="3" s="1"/>
  <c r="J1759" i="3" s="1"/>
  <c r="K1759" i="3" s="1"/>
  <c r="G1759" i="3"/>
  <c r="C1759" i="3"/>
  <c r="A1760" i="3"/>
  <c r="G1760" i="3" l="1"/>
  <c r="F1760" i="3"/>
  <c r="E1760" i="3"/>
  <c r="D1760" i="3"/>
  <c r="I1760" i="3" s="1"/>
  <c r="J1760" i="3" s="1"/>
  <c r="K1760" i="3" s="1"/>
  <c r="C1760" i="3"/>
  <c r="A1761" i="3"/>
  <c r="B1597" i="3"/>
  <c r="B1598" i="3" l="1"/>
  <c r="G1761" i="3"/>
  <c r="F1761" i="3"/>
  <c r="E1761" i="3"/>
  <c r="D1761" i="3"/>
  <c r="I1761" i="3" s="1"/>
  <c r="J1761" i="3" s="1"/>
  <c r="K1761" i="3" s="1"/>
  <c r="C1761" i="3"/>
  <c r="A1762" i="3"/>
  <c r="D1762" i="3" l="1"/>
  <c r="I1762" i="3" s="1"/>
  <c r="J1762" i="3" s="1"/>
  <c r="K1762" i="3" s="1"/>
  <c r="G1762" i="3"/>
  <c r="F1762" i="3"/>
  <c r="E1762" i="3"/>
  <c r="C1762" i="3"/>
  <c r="A1763" i="3"/>
  <c r="B1599" i="3"/>
  <c r="B1600" i="3" l="1"/>
  <c r="F1763" i="3"/>
  <c r="E1763" i="3"/>
  <c r="D1763" i="3"/>
  <c r="I1763" i="3" s="1"/>
  <c r="J1763" i="3" s="1"/>
  <c r="K1763" i="3" s="1"/>
  <c r="G1763" i="3"/>
  <c r="C1763" i="3"/>
  <c r="A1764" i="3"/>
  <c r="G1764" i="3" l="1"/>
  <c r="F1764" i="3"/>
  <c r="E1764" i="3"/>
  <c r="D1764" i="3"/>
  <c r="I1764" i="3" s="1"/>
  <c r="J1764" i="3" s="1"/>
  <c r="K1764" i="3" s="1"/>
  <c r="C1764" i="3"/>
  <c r="A1765" i="3"/>
  <c r="B1601" i="3"/>
  <c r="B1602" i="3" l="1"/>
  <c r="G1765" i="3"/>
  <c r="F1765" i="3"/>
  <c r="E1765" i="3"/>
  <c r="D1765" i="3"/>
  <c r="I1765" i="3" s="1"/>
  <c r="J1765" i="3" s="1"/>
  <c r="K1765" i="3" s="1"/>
  <c r="C1765" i="3"/>
  <c r="A1766" i="3"/>
  <c r="D1766" i="3" l="1"/>
  <c r="I1766" i="3" s="1"/>
  <c r="J1766" i="3" s="1"/>
  <c r="K1766" i="3" s="1"/>
  <c r="G1766" i="3"/>
  <c r="F1766" i="3"/>
  <c r="E1766" i="3"/>
  <c r="C1766" i="3"/>
  <c r="A1767" i="3"/>
  <c r="B1603" i="3"/>
  <c r="B1604" i="3" l="1"/>
  <c r="F1767" i="3"/>
  <c r="E1767" i="3"/>
  <c r="D1767" i="3"/>
  <c r="I1767" i="3" s="1"/>
  <c r="J1767" i="3" s="1"/>
  <c r="K1767" i="3" s="1"/>
  <c r="G1767" i="3"/>
  <c r="C1767" i="3"/>
  <c r="A1768" i="3"/>
  <c r="G1768" i="3" l="1"/>
  <c r="F1768" i="3"/>
  <c r="E1768" i="3"/>
  <c r="D1768" i="3"/>
  <c r="I1768" i="3" s="1"/>
  <c r="J1768" i="3" s="1"/>
  <c r="K1768" i="3" s="1"/>
  <c r="C1768" i="3"/>
  <c r="A1769" i="3"/>
  <c r="B1605" i="3"/>
  <c r="B1606" i="3" l="1"/>
  <c r="G1769" i="3"/>
  <c r="F1769" i="3"/>
  <c r="E1769" i="3"/>
  <c r="D1769" i="3"/>
  <c r="I1769" i="3" s="1"/>
  <c r="J1769" i="3" s="1"/>
  <c r="K1769" i="3" s="1"/>
  <c r="C1769" i="3"/>
  <c r="A1770" i="3"/>
  <c r="D1770" i="3" l="1"/>
  <c r="I1770" i="3" s="1"/>
  <c r="J1770" i="3" s="1"/>
  <c r="K1770" i="3" s="1"/>
  <c r="G1770" i="3"/>
  <c r="F1770" i="3"/>
  <c r="E1770" i="3"/>
  <c r="C1770" i="3"/>
  <c r="A1771" i="3"/>
  <c r="B1607" i="3"/>
  <c r="B1608" i="3" l="1"/>
  <c r="F1771" i="3"/>
  <c r="E1771" i="3"/>
  <c r="D1771" i="3"/>
  <c r="I1771" i="3" s="1"/>
  <c r="J1771" i="3" s="1"/>
  <c r="K1771" i="3" s="1"/>
  <c r="G1771" i="3"/>
  <c r="C1771" i="3"/>
  <c r="A1772" i="3"/>
  <c r="G1772" i="3" l="1"/>
  <c r="F1772" i="3"/>
  <c r="E1772" i="3"/>
  <c r="D1772" i="3"/>
  <c r="I1772" i="3" s="1"/>
  <c r="J1772" i="3" s="1"/>
  <c r="K1772" i="3" s="1"/>
  <c r="C1772" i="3"/>
  <c r="A1773" i="3"/>
  <c r="B1609" i="3"/>
  <c r="G1773" i="3" l="1"/>
  <c r="F1773" i="3"/>
  <c r="E1773" i="3"/>
  <c r="D1773" i="3"/>
  <c r="I1773" i="3" s="1"/>
  <c r="J1773" i="3" s="1"/>
  <c r="K1773" i="3" s="1"/>
  <c r="C1773" i="3"/>
  <c r="A1774" i="3"/>
  <c r="B1610" i="3"/>
  <c r="B1611" i="3" l="1"/>
  <c r="D1774" i="3"/>
  <c r="I1774" i="3" s="1"/>
  <c r="J1774" i="3" s="1"/>
  <c r="K1774" i="3" s="1"/>
  <c r="G1774" i="3"/>
  <c r="F1774" i="3"/>
  <c r="E1774" i="3"/>
  <c r="C1774" i="3"/>
  <c r="A1775" i="3"/>
  <c r="F1775" i="3" l="1"/>
  <c r="E1775" i="3"/>
  <c r="D1775" i="3"/>
  <c r="I1775" i="3" s="1"/>
  <c r="J1775" i="3" s="1"/>
  <c r="K1775" i="3" s="1"/>
  <c r="G1775" i="3"/>
  <c r="C1775" i="3"/>
  <c r="A1776" i="3"/>
  <c r="B1612" i="3"/>
  <c r="B1613" i="3" l="1"/>
  <c r="G1776" i="3"/>
  <c r="F1776" i="3"/>
  <c r="E1776" i="3"/>
  <c r="D1776" i="3"/>
  <c r="I1776" i="3" s="1"/>
  <c r="J1776" i="3" s="1"/>
  <c r="K1776" i="3" s="1"/>
  <c r="C1776" i="3"/>
  <c r="A1777" i="3"/>
  <c r="G1777" i="3" l="1"/>
  <c r="F1777" i="3"/>
  <c r="E1777" i="3"/>
  <c r="D1777" i="3"/>
  <c r="I1777" i="3" s="1"/>
  <c r="J1777" i="3" s="1"/>
  <c r="K1777" i="3" s="1"/>
  <c r="C1777" i="3"/>
  <c r="A1778" i="3"/>
  <c r="B1614" i="3"/>
  <c r="D1778" i="3" l="1"/>
  <c r="I1778" i="3" s="1"/>
  <c r="J1778" i="3" s="1"/>
  <c r="K1778" i="3" s="1"/>
  <c r="G1778" i="3"/>
  <c r="F1778" i="3"/>
  <c r="E1778" i="3"/>
  <c r="C1778" i="3"/>
  <c r="A1779" i="3"/>
  <c r="B1615" i="3"/>
  <c r="B1616" i="3" l="1"/>
  <c r="F1779" i="3"/>
  <c r="E1779" i="3"/>
  <c r="D1779" i="3"/>
  <c r="I1779" i="3" s="1"/>
  <c r="J1779" i="3" s="1"/>
  <c r="K1779" i="3" s="1"/>
  <c r="G1779" i="3"/>
  <c r="C1779" i="3"/>
  <c r="A1780" i="3"/>
  <c r="G1780" i="3" l="1"/>
  <c r="F1780" i="3"/>
  <c r="E1780" i="3"/>
  <c r="D1780" i="3"/>
  <c r="I1780" i="3" s="1"/>
  <c r="J1780" i="3" s="1"/>
  <c r="K1780" i="3" s="1"/>
  <c r="C1780" i="3"/>
  <c r="A1781" i="3"/>
  <c r="B1617" i="3"/>
  <c r="B1618" i="3" l="1"/>
  <c r="G1781" i="3"/>
  <c r="F1781" i="3"/>
  <c r="E1781" i="3"/>
  <c r="D1781" i="3"/>
  <c r="I1781" i="3" s="1"/>
  <c r="J1781" i="3" s="1"/>
  <c r="K1781" i="3" s="1"/>
  <c r="C1781" i="3"/>
  <c r="A1782" i="3"/>
  <c r="D1782" i="3" l="1"/>
  <c r="I1782" i="3" s="1"/>
  <c r="J1782" i="3" s="1"/>
  <c r="K1782" i="3" s="1"/>
  <c r="G1782" i="3"/>
  <c r="F1782" i="3"/>
  <c r="E1782" i="3"/>
  <c r="C1782" i="3"/>
  <c r="A1783" i="3"/>
  <c r="B1619" i="3"/>
  <c r="F1783" i="3" l="1"/>
  <c r="E1783" i="3"/>
  <c r="D1783" i="3"/>
  <c r="I1783" i="3" s="1"/>
  <c r="J1783" i="3" s="1"/>
  <c r="K1783" i="3" s="1"/>
  <c r="G1783" i="3"/>
  <c r="C1783" i="3"/>
  <c r="A1784" i="3"/>
  <c r="B1620" i="3"/>
  <c r="B1621" i="3" l="1"/>
  <c r="G1784" i="3"/>
  <c r="F1784" i="3"/>
  <c r="E1784" i="3"/>
  <c r="D1784" i="3"/>
  <c r="I1784" i="3" s="1"/>
  <c r="J1784" i="3" s="1"/>
  <c r="K1784" i="3" s="1"/>
  <c r="C1784" i="3"/>
  <c r="A1785" i="3"/>
  <c r="G1785" i="3" l="1"/>
  <c r="F1785" i="3"/>
  <c r="E1785" i="3"/>
  <c r="D1785" i="3"/>
  <c r="I1785" i="3" s="1"/>
  <c r="J1785" i="3" s="1"/>
  <c r="K1785" i="3" s="1"/>
  <c r="C1785" i="3"/>
  <c r="A1786" i="3"/>
  <c r="B1622" i="3"/>
  <c r="B1623" i="3" l="1"/>
  <c r="D1786" i="3"/>
  <c r="I1786" i="3" s="1"/>
  <c r="J1786" i="3" s="1"/>
  <c r="K1786" i="3" s="1"/>
  <c r="G1786" i="3"/>
  <c r="F1786" i="3"/>
  <c r="E1786" i="3"/>
  <c r="C1786" i="3"/>
  <c r="A1787" i="3"/>
  <c r="F1787" i="3" l="1"/>
  <c r="E1787" i="3"/>
  <c r="D1787" i="3"/>
  <c r="I1787" i="3" s="1"/>
  <c r="J1787" i="3" s="1"/>
  <c r="K1787" i="3" s="1"/>
  <c r="G1787" i="3"/>
  <c r="C1787" i="3"/>
  <c r="A1788" i="3"/>
  <c r="B1624" i="3"/>
  <c r="B1625" i="3" l="1"/>
  <c r="G1788" i="3"/>
  <c r="F1788" i="3"/>
  <c r="E1788" i="3"/>
  <c r="D1788" i="3"/>
  <c r="I1788" i="3" s="1"/>
  <c r="J1788" i="3" s="1"/>
  <c r="K1788" i="3" s="1"/>
  <c r="C1788" i="3"/>
  <c r="A1789" i="3"/>
  <c r="G1789" i="3" l="1"/>
  <c r="F1789" i="3"/>
  <c r="E1789" i="3"/>
  <c r="D1789" i="3"/>
  <c r="I1789" i="3" s="1"/>
  <c r="J1789" i="3" s="1"/>
  <c r="K1789" i="3" s="1"/>
  <c r="C1789" i="3"/>
  <c r="A1790" i="3"/>
  <c r="B1626" i="3"/>
  <c r="B1627" i="3" l="1"/>
  <c r="D1790" i="3"/>
  <c r="I1790" i="3" s="1"/>
  <c r="J1790" i="3" s="1"/>
  <c r="K1790" i="3" s="1"/>
  <c r="G1790" i="3"/>
  <c r="F1790" i="3"/>
  <c r="E1790" i="3"/>
  <c r="C1790" i="3"/>
  <c r="A1791" i="3"/>
  <c r="F1791" i="3" l="1"/>
  <c r="E1791" i="3"/>
  <c r="D1791" i="3"/>
  <c r="I1791" i="3" s="1"/>
  <c r="J1791" i="3" s="1"/>
  <c r="K1791" i="3" s="1"/>
  <c r="G1791" i="3"/>
  <c r="C1791" i="3"/>
  <c r="A1792" i="3"/>
  <c r="B1628" i="3"/>
  <c r="G1792" i="3" l="1"/>
  <c r="F1792" i="3"/>
  <c r="E1792" i="3"/>
  <c r="D1792" i="3"/>
  <c r="I1792" i="3" s="1"/>
  <c r="J1792" i="3" s="1"/>
  <c r="K1792" i="3" s="1"/>
  <c r="C1792" i="3"/>
  <c r="A1793" i="3"/>
  <c r="B1629" i="3"/>
  <c r="B1630" i="3" l="1"/>
  <c r="G1793" i="3"/>
  <c r="F1793" i="3"/>
  <c r="E1793" i="3"/>
  <c r="D1793" i="3"/>
  <c r="I1793" i="3" s="1"/>
  <c r="J1793" i="3" s="1"/>
  <c r="K1793" i="3" s="1"/>
  <c r="C1793" i="3"/>
  <c r="A1794" i="3"/>
  <c r="D1794" i="3" l="1"/>
  <c r="I1794" i="3" s="1"/>
  <c r="J1794" i="3" s="1"/>
  <c r="K1794" i="3" s="1"/>
  <c r="G1794" i="3"/>
  <c r="F1794" i="3"/>
  <c r="E1794" i="3"/>
  <c r="C1794" i="3"/>
  <c r="A1795" i="3"/>
  <c r="B1631" i="3"/>
  <c r="F1795" i="3" l="1"/>
  <c r="E1795" i="3"/>
  <c r="D1795" i="3"/>
  <c r="I1795" i="3" s="1"/>
  <c r="J1795" i="3" s="1"/>
  <c r="K1795" i="3" s="1"/>
  <c r="G1795" i="3"/>
  <c r="C1795" i="3"/>
  <c r="A1796" i="3"/>
  <c r="B1632" i="3"/>
  <c r="B1633" i="3" l="1"/>
  <c r="G1796" i="3"/>
  <c r="F1796" i="3"/>
  <c r="E1796" i="3"/>
  <c r="D1796" i="3"/>
  <c r="I1796" i="3" s="1"/>
  <c r="J1796" i="3" s="1"/>
  <c r="K1796" i="3" s="1"/>
  <c r="C1796" i="3"/>
  <c r="A1797" i="3"/>
  <c r="G1797" i="3" l="1"/>
  <c r="F1797" i="3"/>
  <c r="E1797" i="3"/>
  <c r="D1797" i="3"/>
  <c r="I1797" i="3" s="1"/>
  <c r="J1797" i="3" s="1"/>
  <c r="K1797" i="3" s="1"/>
  <c r="C1797" i="3"/>
  <c r="A1798" i="3"/>
  <c r="B1634" i="3"/>
  <c r="B1635" i="3" l="1"/>
  <c r="D1798" i="3"/>
  <c r="I1798" i="3" s="1"/>
  <c r="J1798" i="3" s="1"/>
  <c r="K1798" i="3" s="1"/>
  <c r="G1798" i="3"/>
  <c r="F1798" i="3"/>
  <c r="E1798" i="3"/>
  <c r="C1798" i="3"/>
  <c r="A1799" i="3"/>
  <c r="F1799" i="3" l="1"/>
  <c r="E1799" i="3"/>
  <c r="D1799" i="3"/>
  <c r="I1799" i="3" s="1"/>
  <c r="J1799" i="3" s="1"/>
  <c r="K1799" i="3" s="1"/>
  <c r="G1799" i="3"/>
  <c r="C1799" i="3"/>
  <c r="A1800" i="3"/>
  <c r="B1636" i="3"/>
  <c r="B1637" i="3" l="1"/>
  <c r="G1800" i="3"/>
  <c r="F1800" i="3"/>
  <c r="E1800" i="3"/>
  <c r="D1800" i="3"/>
  <c r="I1800" i="3" s="1"/>
  <c r="J1800" i="3" s="1"/>
  <c r="K1800" i="3" s="1"/>
  <c r="C1800" i="3"/>
  <c r="A1801" i="3"/>
  <c r="G1801" i="3" l="1"/>
  <c r="F1801" i="3"/>
  <c r="E1801" i="3"/>
  <c r="D1801" i="3"/>
  <c r="I1801" i="3" s="1"/>
  <c r="J1801" i="3" s="1"/>
  <c r="K1801" i="3" s="1"/>
  <c r="C1801" i="3"/>
  <c r="A1802" i="3"/>
  <c r="B1638" i="3"/>
  <c r="B1639" i="3" l="1"/>
  <c r="D1802" i="3"/>
  <c r="I1802" i="3" s="1"/>
  <c r="J1802" i="3" s="1"/>
  <c r="K1802" i="3" s="1"/>
  <c r="G1802" i="3"/>
  <c r="F1802" i="3"/>
  <c r="E1802" i="3"/>
  <c r="C1802" i="3"/>
  <c r="A1803" i="3"/>
  <c r="F1803" i="3" l="1"/>
  <c r="E1803" i="3"/>
  <c r="D1803" i="3"/>
  <c r="I1803" i="3" s="1"/>
  <c r="J1803" i="3" s="1"/>
  <c r="K1803" i="3" s="1"/>
  <c r="G1803" i="3"/>
  <c r="C1803" i="3"/>
  <c r="A1804" i="3"/>
  <c r="B1640" i="3"/>
  <c r="B1641" i="3" l="1"/>
  <c r="G1804" i="3"/>
  <c r="F1804" i="3"/>
  <c r="E1804" i="3"/>
  <c r="D1804" i="3"/>
  <c r="I1804" i="3" s="1"/>
  <c r="J1804" i="3" s="1"/>
  <c r="K1804" i="3" s="1"/>
  <c r="C1804" i="3"/>
  <c r="A1805" i="3"/>
  <c r="G1805" i="3" l="1"/>
  <c r="F1805" i="3"/>
  <c r="E1805" i="3"/>
  <c r="D1805" i="3"/>
  <c r="I1805" i="3" s="1"/>
  <c r="J1805" i="3" s="1"/>
  <c r="K1805" i="3" s="1"/>
  <c r="C1805" i="3"/>
  <c r="A1806" i="3"/>
  <c r="B1642" i="3"/>
  <c r="B1643" i="3" l="1"/>
  <c r="D1806" i="3"/>
  <c r="I1806" i="3" s="1"/>
  <c r="J1806" i="3" s="1"/>
  <c r="K1806" i="3" s="1"/>
  <c r="G1806" i="3"/>
  <c r="F1806" i="3"/>
  <c r="E1806" i="3"/>
  <c r="C1806" i="3"/>
  <c r="A1807" i="3"/>
  <c r="F1807" i="3" l="1"/>
  <c r="E1807" i="3"/>
  <c r="D1807" i="3"/>
  <c r="I1807" i="3" s="1"/>
  <c r="J1807" i="3" s="1"/>
  <c r="K1807" i="3" s="1"/>
  <c r="G1807" i="3"/>
  <c r="C1807" i="3"/>
  <c r="A1808" i="3"/>
  <c r="B1644" i="3"/>
  <c r="G1808" i="3" l="1"/>
  <c r="F1808" i="3"/>
  <c r="E1808" i="3"/>
  <c r="D1808" i="3"/>
  <c r="I1808" i="3" s="1"/>
  <c r="J1808" i="3" s="1"/>
  <c r="K1808" i="3" s="1"/>
  <c r="C1808" i="3"/>
  <c r="A1809" i="3"/>
  <c r="B1645" i="3"/>
  <c r="G1809" i="3" l="1"/>
  <c r="F1809" i="3"/>
  <c r="E1809" i="3"/>
  <c r="D1809" i="3"/>
  <c r="I1809" i="3" s="1"/>
  <c r="J1809" i="3" s="1"/>
  <c r="K1809" i="3" s="1"/>
  <c r="C1809" i="3"/>
  <c r="A1810" i="3"/>
  <c r="B1646" i="3"/>
  <c r="B1647" i="3" l="1"/>
  <c r="D1810" i="3"/>
  <c r="I1810" i="3" s="1"/>
  <c r="J1810" i="3" s="1"/>
  <c r="K1810" i="3" s="1"/>
  <c r="G1810" i="3"/>
  <c r="E1810" i="3"/>
  <c r="F1810" i="3"/>
  <c r="C1810" i="3"/>
  <c r="A1811" i="3"/>
  <c r="F1811" i="3" l="1"/>
  <c r="G1811" i="3"/>
  <c r="E1811" i="3"/>
  <c r="D1811" i="3"/>
  <c r="I1811" i="3" s="1"/>
  <c r="J1811" i="3" s="1"/>
  <c r="K1811" i="3" s="1"/>
  <c r="C1811" i="3"/>
  <c r="A1812" i="3"/>
  <c r="B1648" i="3"/>
  <c r="B1649" i="3" l="1"/>
  <c r="D1812" i="3"/>
  <c r="I1812" i="3" s="1"/>
  <c r="J1812" i="3" s="1"/>
  <c r="K1812" i="3" s="1"/>
  <c r="G1812" i="3"/>
  <c r="F1812" i="3"/>
  <c r="E1812" i="3"/>
  <c r="C1812" i="3"/>
  <c r="A1813" i="3"/>
  <c r="F1813" i="3" l="1"/>
  <c r="E1813" i="3"/>
  <c r="D1813" i="3"/>
  <c r="I1813" i="3" s="1"/>
  <c r="J1813" i="3" s="1"/>
  <c r="K1813" i="3" s="1"/>
  <c r="G1813" i="3"/>
  <c r="C1813" i="3"/>
  <c r="A1814" i="3"/>
  <c r="B1650" i="3"/>
  <c r="B1651" i="3" l="1"/>
  <c r="D1814" i="3"/>
  <c r="I1814" i="3" s="1"/>
  <c r="J1814" i="3" s="1"/>
  <c r="K1814" i="3" s="1"/>
  <c r="G1814" i="3"/>
  <c r="E1814" i="3"/>
  <c r="F1814" i="3"/>
  <c r="C1814" i="3"/>
  <c r="A1815" i="3"/>
  <c r="F1815" i="3" l="1"/>
  <c r="G1815" i="3"/>
  <c r="E1815" i="3"/>
  <c r="D1815" i="3"/>
  <c r="I1815" i="3" s="1"/>
  <c r="J1815" i="3" s="1"/>
  <c r="K1815" i="3" s="1"/>
  <c r="C1815" i="3"/>
  <c r="A1816" i="3"/>
  <c r="B1652" i="3"/>
  <c r="B1653" i="3" l="1"/>
  <c r="D1816" i="3"/>
  <c r="I1816" i="3" s="1"/>
  <c r="J1816" i="3" s="1"/>
  <c r="G1816" i="3"/>
  <c r="F1816" i="3"/>
  <c r="E1816" i="3"/>
  <c r="C1816" i="3"/>
  <c r="A1817" i="3"/>
  <c r="K1816" i="3" l="1"/>
  <c r="F1817" i="3"/>
  <c r="E1817" i="3"/>
  <c r="G1817" i="3"/>
  <c r="D1817" i="3"/>
  <c r="I1817" i="3" s="1"/>
  <c r="J1817" i="3" s="1"/>
  <c r="K1817" i="3" s="1"/>
  <c r="C1817" i="3"/>
  <c r="A1818" i="3"/>
  <c r="B1654" i="3"/>
  <c r="B1655" i="3" l="1"/>
  <c r="D1818" i="3"/>
  <c r="I1818" i="3" s="1"/>
  <c r="J1818" i="3" s="1"/>
  <c r="K1818" i="3" s="1"/>
  <c r="G1818" i="3"/>
  <c r="E1818" i="3"/>
  <c r="F1818" i="3"/>
  <c r="C1818" i="3"/>
  <c r="A1819" i="3"/>
  <c r="F1819" i="3" l="1"/>
  <c r="G1819" i="3"/>
  <c r="E1819" i="3"/>
  <c r="D1819" i="3"/>
  <c r="I1819" i="3" s="1"/>
  <c r="J1819" i="3" s="1"/>
  <c r="K1819" i="3" s="1"/>
  <c r="C1819" i="3"/>
  <c r="A1820" i="3"/>
  <c r="B1656" i="3"/>
  <c r="B1657" i="3" l="1"/>
  <c r="D1820" i="3"/>
  <c r="I1820" i="3" s="1"/>
  <c r="J1820" i="3" s="1"/>
  <c r="K1820" i="3" s="1"/>
  <c r="G1820" i="3"/>
  <c r="F1820" i="3"/>
  <c r="E1820" i="3"/>
  <c r="C1820" i="3"/>
  <c r="A1821" i="3"/>
  <c r="F1821" i="3" l="1"/>
  <c r="E1821" i="3"/>
  <c r="D1821" i="3"/>
  <c r="I1821" i="3" s="1"/>
  <c r="J1821" i="3" s="1"/>
  <c r="K1821" i="3" s="1"/>
  <c r="G1821" i="3"/>
  <c r="C1821" i="3"/>
  <c r="A1822" i="3"/>
  <c r="B1658" i="3"/>
  <c r="B1659" i="3" l="1"/>
  <c r="D1822" i="3"/>
  <c r="I1822" i="3" s="1"/>
  <c r="J1822" i="3" s="1"/>
  <c r="K1822" i="3" s="1"/>
  <c r="G1822" i="3"/>
  <c r="E1822" i="3"/>
  <c r="F1822" i="3"/>
  <c r="C1822" i="3"/>
  <c r="A1823" i="3"/>
  <c r="F1823" i="3" l="1"/>
  <c r="G1823" i="3"/>
  <c r="E1823" i="3"/>
  <c r="D1823" i="3"/>
  <c r="I1823" i="3" s="1"/>
  <c r="J1823" i="3" s="1"/>
  <c r="K1823" i="3" s="1"/>
  <c r="C1823" i="3"/>
  <c r="A1824" i="3"/>
  <c r="B1660" i="3"/>
  <c r="B1661" i="3" l="1"/>
  <c r="D1824" i="3"/>
  <c r="I1824" i="3" s="1"/>
  <c r="J1824" i="3" s="1"/>
  <c r="K1824" i="3" s="1"/>
  <c r="G1824" i="3"/>
  <c r="F1824" i="3"/>
  <c r="E1824" i="3"/>
  <c r="C1824" i="3"/>
  <c r="A1825" i="3"/>
  <c r="F1825" i="3" l="1"/>
  <c r="E1825" i="3"/>
  <c r="G1825" i="3"/>
  <c r="D1825" i="3"/>
  <c r="I1825" i="3" s="1"/>
  <c r="J1825" i="3" s="1"/>
  <c r="K1825" i="3" s="1"/>
  <c r="C1825" i="3"/>
  <c r="A1826" i="3"/>
  <c r="B1662" i="3"/>
  <c r="B1663" i="3" l="1"/>
  <c r="D1826" i="3"/>
  <c r="I1826" i="3" s="1"/>
  <c r="J1826" i="3" s="1"/>
  <c r="K1826" i="3" s="1"/>
  <c r="G1826" i="3"/>
  <c r="E1826" i="3"/>
  <c r="F1826" i="3"/>
  <c r="C1826" i="3"/>
  <c r="A1827" i="3"/>
  <c r="F1827" i="3" l="1"/>
  <c r="G1827" i="3"/>
  <c r="E1827" i="3"/>
  <c r="D1827" i="3"/>
  <c r="I1827" i="3" s="1"/>
  <c r="J1827" i="3" s="1"/>
  <c r="K1827" i="3" s="1"/>
  <c r="C1827" i="3"/>
  <c r="A1828" i="3"/>
  <c r="B1664" i="3"/>
  <c r="B1665" i="3" l="1"/>
  <c r="D1828" i="3"/>
  <c r="I1828" i="3" s="1"/>
  <c r="J1828" i="3" s="1"/>
  <c r="K1828" i="3" s="1"/>
  <c r="G1828" i="3"/>
  <c r="F1828" i="3"/>
  <c r="E1828" i="3"/>
  <c r="C1828" i="3"/>
  <c r="A1829" i="3"/>
  <c r="F1829" i="3" l="1"/>
  <c r="E1829" i="3"/>
  <c r="D1829" i="3"/>
  <c r="I1829" i="3" s="1"/>
  <c r="J1829" i="3" s="1"/>
  <c r="K1829" i="3" s="1"/>
  <c r="G1829" i="3"/>
  <c r="C1829" i="3"/>
  <c r="A1830" i="3"/>
  <c r="B1666" i="3"/>
  <c r="B1667" i="3" l="1"/>
  <c r="D1830" i="3"/>
  <c r="I1830" i="3" s="1"/>
  <c r="J1830" i="3" s="1"/>
  <c r="K1830" i="3" s="1"/>
  <c r="G1830" i="3"/>
  <c r="E1830" i="3"/>
  <c r="F1830" i="3"/>
  <c r="C1830" i="3"/>
  <c r="A1831" i="3"/>
  <c r="F1831" i="3" l="1"/>
  <c r="G1831" i="3"/>
  <c r="E1831" i="3"/>
  <c r="D1831" i="3"/>
  <c r="I1831" i="3" s="1"/>
  <c r="J1831" i="3" s="1"/>
  <c r="K1831" i="3" s="1"/>
  <c r="C1831" i="3"/>
  <c r="A1832" i="3"/>
  <c r="B1668" i="3"/>
  <c r="D1832" i="3" l="1"/>
  <c r="I1832" i="3" s="1"/>
  <c r="J1832" i="3" s="1"/>
  <c r="K1832" i="3" s="1"/>
  <c r="G1832" i="3"/>
  <c r="F1832" i="3"/>
  <c r="E1832" i="3"/>
  <c r="C1832" i="3"/>
  <c r="A1833" i="3"/>
  <c r="B1669" i="3"/>
  <c r="B1670" i="3" l="1"/>
  <c r="F1833" i="3"/>
  <c r="E1833" i="3"/>
  <c r="G1833" i="3"/>
  <c r="D1833" i="3"/>
  <c r="I1833" i="3" s="1"/>
  <c r="J1833" i="3" s="1"/>
  <c r="K1833" i="3" s="1"/>
  <c r="C1833" i="3"/>
  <c r="A1834" i="3"/>
  <c r="D1834" i="3" l="1"/>
  <c r="I1834" i="3" s="1"/>
  <c r="J1834" i="3" s="1"/>
  <c r="K1834" i="3" s="1"/>
  <c r="G1834" i="3"/>
  <c r="E1834" i="3"/>
  <c r="F1834" i="3"/>
  <c r="C1834" i="3"/>
  <c r="A1835" i="3"/>
  <c r="B1671" i="3"/>
  <c r="B1672" i="3" l="1"/>
  <c r="F1835" i="3"/>
  <c r="G1835" i="3"/>
  <c r="E1835" i="3"/>
  <c r="D1835" i="3"/>
  <c r="I1835" i="3" s="1"/>
  <c r="J1835" i="3" s="1"/>
  <c r="K1835" i="3" s="1"/>
  <c r="C1835" i="3"/>
  <c r="A1836" i="3"/>
  <c r="D1836" i="3" l="1"/>
  <c r="I1836" i="3" s="1"/>
  <c r="J1836" i="3" s="1"/>
  <c r="K1836" i="3" s="1"/>
  <c r="G1836" i="3"/>
  <c r="F1836" i="3"/>
  <c r="E1836" i="3"/>
  <c r="C1836" i="3"/>
  <c r="A1837" i="3"/>
  <c r="B1673" i="3"/>
  <c r="B1674" i="3" l="1"/>
  <c r="F1837" i="3"/>
  <c r="E1837" i="3"/>
  <c r="D1837" i="3"/>
  <c r="I1837" i="3" s="1"/>
  <c r="J1837" i="3" s="1"/>
  <c r="K1837" i="3" s="1"/>
  <c r="G1837" i="3"/>
  <c r="C1837" i="3"/>
  <c r="A1838" i="3"/>
  <c r="D1838" i="3" l="1"/>
  <c r="I1838" i="3" s="1"/>
  <c r="J1838" i="3" s="1"/>
  <c r="K1838" i="3" s="1"/>
  <c r="G1838" i="3"/>
  <c r="E1838" i="3"/>
  <c r="F1838" i="3"/>
  <c r="C1838" i="3"/>
  <c r="A1839" i="3"/>
  <c r="B1675" i="3"/>
  <c r="B1676" i="3" l="1"/>
  <c r="F1839" i="3"/>
  <c r="G1839" i="3"/>
  <c r="E1839" i="3"/>
  <c r="D1839" i="3"/>
  <c r="I1839" i="3" s="1"/>
  <c r="J1839" i="3" s="1"/>
  <c r="K1839" i="3" s="1"/>
  <c r="C1839" i="3"/>
  <c r="A1840" i="3"/>
  <c r="D1840" i="3" l="1"/>
  <c r="I1840" i="3" s="1"/>
  <c r="J1840" i="3" s="1"/>
  <c r="K1840" i="3" s="1"/>
  <c r="G1840" i="3"/>
  <c r="F1840" i="3"/>
  <c r="E1840" i="3"/>
  <c r="C1840" i="3"/>
  <c r="A1841" i="3"/>
  <c r="B1677" i="3"/>
  <c r="B1678" i="3" l="1"/>
  <c r="F1841" i="3"/>
  <c r="E1841" i="3"/>
  <c r="G1841" i="3"/>
  <c r="D1841" i="3"/>
  <c r="I1841" i="3" s="1"/>
  <c r="J1841" i="3" s="1"/>
  <c r="K1841" i="3" s="1"/>
  <c r="C1841" i="3"/>
  <c r="A1842" i="3"/>
  <c r="D1842" i="3" l="1"/>
  <c r="I1842" i="3" s="1"/>
  <c r="J1842" i="3" s="1"/>
  <c r="K1842" i="3" s="1"/>
  <c r="G1842" i="3"/>
  <c r="E1842" i="3"/>
  <c r="F1842" i="3"/>
  <c r="C1842" i="3"/>
  <c r="A1843" i="3"/>
  <c r="B1679" i="3"/>
  <c r="B1680" i="3" l="1"/>
  <c r="F1843" i="3"/>
  <c r="G1843" i="3"/>
  <c r="E1843" i="3"/>
  <c r="D1843" i="3"/>
  <c r="I1843" i="3" s="1"/>
  <c r="J1843" i="3" s="1"/>
  <c r="K1843" i="3" s="1"/>
  <c r="C1843" i="3"/>
  <c r="A1844" i="3"/>
  <c r="D1844" i="3" l="1"/>
  <c r="I1844" i="3" s="1"/>
  <c r="J1844" i="3" s="1"/>
  <c r="K1844" i="3" s="1"/>
  <c r="G1844" i="3"/>
  <c r="F1844" i="3"/>
  <c r="E1844" i="3"/>
  <c r="C1844" i="3"/>
  <c r="A1845" i="3"/>
  <c r="B1681" i="3"/>
  <c r="B1682" i="3" l="1"/>
  <c r="F1845" i="3"/>
  <c r="E1845" i="3"/>
  <c r="D1845" i="3"/>
  <c r="I1845" i="3" s="1"/>
  <c r="J1845" i="3" s="1"/>
  <c r="K1845" i="3" s="1"/>
  <c r="G1845" i="3"/>
  <c r="C1845" i="3"/>
  <c r="A1846" i="3"/>
  <c r="D1846" i="3" l="1"/>
  <c r="I1846" i="3" s="1"/>
  <c r="J1846" i="3" s="1"/>
  <c r="K1846" i="3" s="1"/>
  <c r="G1846" i="3"/>
  <c r="E1846" i="3"/>
  <c r="F1846" i="3"/>
  <c r="C1846" i="3"/>
  <c r="A1847" i="3"/>
  <c r="B1683" i="3"/>
  <c r="B1684" i="3" l="1"/>
  <c r="F1847" i="3"/>
  <c r="G1847" i="3"/>
  <c r="E1847" i="3"/>
  <c r="D1847" i="3"/>
  <c r="I1847" i="3" s="1"/>
  <c r="J1847" i="3" s="1"/>
  <c r="K1847" i="3" s="1"/>
  <c r="C1847" i="3"/>
  <c r="A1848" i="3"/>
  <c r="D1848" i="3" l="1"/>
  <c r="I1848" i="3" s="1"/>
  <c r="J1848" i="3" s="1"/>
  <c r="K1848" i="3" s="1"/>
  <c r="G1848" i="3"/>
  <c r="F1848" i="3"/>
  <c r="E1848" i="3"/>
  <c r="C1848" i="3"/>
  <c r="A1849" i="3"/>
  <c r="B1685" i="3"/>
  <c r="B1686" i="3" l="1"/>
  <c r="F1849" i="3"/>
  <c r="E1849" i="3"/>
  <c r="G1849" i="3"/>
  <c r="D1849" i="3"/>
  <c r="I1849" i="3" s="1"/>
  <c r="J1849" i="3" s="1"/>
  <c r="K1849" i="3" s="1"/>
  <c r="C1849" i="3"/>
  <c r="A1850" i="3"/>
  <c r="D1850" i="3" l="1"/>
  <c r="I1850" i="3" s="1"/>
  <c r="J1850" i="3" s="1"/>
  <c r="K1850" i="3" s="1"/>
  <c r="G1850" i="3"/>
  <c r="E1850" i="3"/>
  <c r="F1850" i="3"/>
  <c r="C1850" i="3"/>
  <c r="A1851" i="3"/>
  <c r="B1687" i="3"/>
  <c r="B1688" i="3" l="1"/>
  <c r="F1851" i="3"/>
  <c r="G1851" i="3"/>
  <c r="E1851" i="3"/>
  <c r="D1851" i="3"/>
  <c r="I1851" i="3" s="1"/>
  <c r="J1851" i="3" s="1"/>
  <c r="K1851" i="3" s="1"/>
  <c r="C1851" i="3"/>
  <c r="A1852" i="3"/>
  <c r="D1852" i="3" l="1"/>
  <c r="I1852" i="3" s="1"/>
  <c r="J1852" i="3" s="1"/>
  <c r="K1852" i="3" s="1"/>
  <c r="G1852" i="3"/>
  <c r="F1852" i="3"/>
  <c r="E1852" i="3"/>
  <c r="C1852" i="3"/>
  <c r="A1853" i="3"/>
  <c r="B1689" i="3"/>
  <c r="B1690" i="3" l="1"/>
  <c r="F1853" i="3"/>
  <c r="E1853" i="3"/>
  <c r="D1853" i="3"/>
  <c r="I1853" i="3" s="1"/>
  <c r="J1853" i="3" s="1"/>
  <c r="K1853" i="3" s="1"/>
  <c r="G1853" i="3"/>
  <c r="C1853" i="3"/>
  <c r="A1854" i="3"/>
  <c r="D1854" i="3" l="1"/>
  <c r="I1854" i="3" s="1"/>
  <c r="J1854" i="3" s="1"/>
  <c r="K1854" i="3" s="1"/>
  <c r="G1854" i="3"/>
  <c r="E1854" i="3"/>
  <c r="F1854" i="3"/>
  <c r="C1854" i="3"/>
  <c r="A1855" i="3"/>
  <c r="B1691" i="3"/>
  <c r="B1692" i="3" l="1"/>
  <c r="F1855" i="3"/>
  <c r="G1855" i="3"/>
  <c r="E1855" i="3"/>
  <c r="D1855" i="3"/>
  <c r="I1855" i="3" s="1"/>
  <c r="J1855" i="3" s="1"/>
  <c r="K1855" i="3" s="1"/>
  <c r="C1855" i="3"/>
  <c r="A1856" i="3"/>
  <c r="D1856" i="3" l="1"/>
  <c r="I1856" i="3" s="1"/>
  <c r="J1856" i="3" s="1"/>
  <c r="K1856" i="3" s="1"/>
  <c r="G1856" i="3"/>
  <c r="F1856" i="3"/>
  <c r="E1856" i="3"/>
  <c r="C1856" i="3"/>
  <c r="A1857" i="3"/>
  <c r="B1693" i="3"/>
  <c r="B1694" i="3" l="1"/>
  <c r="F1857" i="3"/>
  <c r="E1857" i="3"/>
  <c r="G1857" i="3"/>
  <c r="D1857" i="3"/>
  <c r="I1857" i="3" s="1"/>
  <c r="J1857" i="3" s="1"/>
  <c r="K1857" i="3" s="1"/>
  <c r="C1857" i="3"/>
  <c r="A1858" i="3"/>
  <c r="D1858" i="3" l="1"/>
  <c r="I1858" i="3" s="1"/>
  <c r="J1858" i="3" s="1"/>
  <c r="K1858" i="3" s="1"/>
  <c r="G1858" i="3"/>
  <c r="E1858" i="3"/>
  <c r="F1858" i="3"/>
  <c r="C1858" i="3"/>
  <c r="A1859" i="3"/>
  <c r="B1695" i="3"/>
  <c r="B1696" i="3" l="1"/>
  <c r="F1859" i="3"/>
  <c r="G1859" i="3"/>
  <c r="E1859" i="3"/>
  <c r="D1859" i="3"/>
  <c r="I1859" i="3" s="1"/>
  <c r="J1859" i="3" s="1"/>
  <c r="K1859" i="3" s="1"/>
  <c r="C1859" i="3"/>
  <c r="A1860" i="3"/>
  <c r="D1860" i="3" l="1"/>
  <c r="I1860" i="3" s="1"/>
  <c r="J1860" i="3" s="1"/>
  <c r="K1860" i="3" s="1"/>
  <c r="G1860" i="3"/>
  <c r="F1860" i="3"/>
  <c r="E1860" i="3"/>
  <c r="C1860" i="3"/>
  <c r="A1861" i="3"/>
  <c r="B1697" i="3"/>
  <c r="B1698" i="3" l="1"/>
  <c r="F1861" i="3"/>
  <c r="E1861" i="3"/>
  <c r="D1861" i="3"/>
  <c r="I1861" i="3" s="1"/>
  <c r="J1861" i="3" s="1"/>
  <c r="K1861" i="3" s="1"/>
  <c r="G1861" i="3"/>
  <c r="C1861" i="3"/>
  <c r="A1862" i="3"/>
  <c r="D1862" i="3" l="1"/>
  <c r="I1862" i="3" s="1"/>
  <c r="J1862" i="3" s="1"/>
  <c r="K1862" i="3" s="1"/>
  <c r="G1862" i="3"/>
  <c r="E1862" i="3"/>
  <c r="F1862" i="3"/>
  <c r="C1862" i="3"/>
  <c r="A1863" i="3"/>
  <c r="B1699" i="3"/>
  <c r="F1863" i="3" l="1"/>
  <c r="G1863" i="3"/>
  <c r="E1863" i="3"/>
  <c r="D1863" i="3"/>
  <c r="I1863" i="3" s="1"/>
  <c r="J1863" i="3" s="1"/>
  <c r="K1863" i="3" s="1"/>
  <c r="C1863" i="3"/>
  <c r="A1864" i="3"/>
  <c r="B1700" i="3"/>
  <c r="D1864" i="3" l="1"/>
  <c r="I1864" i="3" s="1"/>
  <c r="J1864" i="3" s="1"/>
  <c r="K1864" i="3" s="1"/>
  <c r="G1864" i="3"/>
  <c r="F1864" i="3"/>
  <c r="E1864" i="3"/>
  <c r="C1864" i="3"/>
  <c r="A1865" i="3"/>
  <c r="B1701" i="3"/>
  <c r="B1702" i="3" l="1"/>
  <c r="F1865" i="3"/>
  <c r="E1865" i="3"/>
  <c r="G1865" i="3"/>
  <c r="D1865" i="3"/>
  <c r="I1865" i="3" s="1"/>
  <c r="J1865" i="3" s="1"/>
  <c r="K1865" i="3" s="1"/>
  <c r="C1865" i="3"/>
  <c r="A1866" i="3"/>
  <c r="D1866" i="3" l="1"/>
  <c r="I1866" i="3" s="1"/>
  <c r="J1866" i="3" s="1"/>
  <c r="K1866" i="3" s="1"/>
  <c r="G1866" i="3"/>
  <c r="E1866" i="3"/>
  <c r="F1866" i="3"/>
  <c r="C1866" i="3"/>
  <c r="A1867" i="3"/>
  <c r="B1703" i="3"/>
  <c r="B1704" i="3" l="1"/>
  <c r="F1867" i="3"/>
  <c r="G1867" i="3"/>
  <c r="E1867" i="3"/>
  <c r="D1867" i="3"/>
  <c r="I1867" i="3" s="1"/>
  <c r="J1867" i="3" s="1"/>
  <c r="K1867" i="3" s="1"/>
  <c r="C1867" i="3"/>
  <c r="A1868" i="3"/>
  <c r="D1868" i="3" l="1"/>
  <c r="I1868" i="3" s="1"/>
  <c r="J1868" i="3" s="1"/>
  <c r="K1868" i="3" s="1"/>
  <c r="G1868" i="3"/>
  <c r="F1868" i="3"/>
  <c r="E1868" i="3"/>
  <c r="C1868" i="3"/>
  <c r="A1869" i="3"/>
  <c r="B1705" i="3"/>
  <c r="B1706" i="3" l="1"/>
  <c r="F1869" i="3"/>
  <c r="E1869" i="3"/>
  <c r="D1869" i="3"/>
  <c r="I1869" i="3" s="1"/>
  <c r="J1869" i="3" s="1"/>
  <c r="K1869" i="3" s="1"/>
  <c r="G1869" i="3"/>
  <c r="C1869" i="3"/>
  <c r="A1870" i="3"/>
  <c r="D1870" i="3" l="1"/>
  <c r="I1870" i="3" s="1"/>
  <c r="J1870" i="3" s="1"/>
  <c r="K1870" i="3" s="1"/>
  <c r="G1870" i="3"/>
  <c r="E1870" i="3"/>
  <c r="F1870" i="3"/>
  <c r="C1870" i="3"/>
  <c r="A1871" i="3"/>
  <c r="B1707" i="3"/>
  <c r="B1708" i="3" l="1"/>
  <c r="F1871" i="3"/>
  <c r="G1871" i="3"/>
  <c r="E1871" i="3"/>
  <c r="D1871" i="3"/>
  <c r="I1871" i="3" s="1"/>
  <c r="J1871" i="3" s="1"/>
  <c r="K1871" i="3" s="1"/>
  <c r="C1871" i="3"/>
  <c r="A1872" i="3"/>
  <c r="D1872" i="3" l="1"/>
  <c r="I1872" i="3" s="1"/>
  <c r="J1872" i="3" s="1"/>
  <c r="K1872" i="3" s="1"/>
  <c r="G1872" i="3"/>
  <c r="F1872" i="3"/>
  <c r="E1872" i="3"/>
  <c r="C1872" i="3"/>
  <c r="A1873" i="3"/>
  <c r="B1709" i="3"/>
  <c r="B1710" i="3" l="1"/>
  <c r="F1873" i="3"/>
  <c r="E1873" i="3"/>
  <c r="G1873" i="3"/>
  <c r="D1873" i="3"/>
  <c r="I1873" i="3" s="1"/>
  <c r="J1873" i="3" s="1"/>
  <c r="K1873" i="3" s="1"/>
  <c r="C1873" i="3"/>
  <c r="A1874" i="3"/>
  <c r="D1874" i="3" l="1"/>
  <c r="I1874" i="3" s="1"/>
  <c r="J1874" i="3" s="1"/>
  <c r="K1874" i="3" s="1"/>
  <c r="G1874" i="3"/>
  <c r="E1874" i="3"/>
  <c r="F1874" i="3"/>
  <c r="C1874" i="3"/>
  <c r="A1875" i="3"/>
  <c r="B1711" i="3"/>
  <c r="B1712" i="3" l="1"/>
  <c r="F1875" i="3"/>
  <c r="G1875" i="3"/>
  <c r="E1875" i="3"/>
  <c r="D1875" i="3"/>
  <c r="I1875" i="3" s="1"/>
  <c r="J1875" i="3" s="1"/>
  <c r="K1875" i="3" s="1"/>
  <c r="C1875" i="3"/>
  <c r="A1876" i="3"/>
  <c r="D1876" i="3" l="1"/>
  <c r="I1876" i="3" s="1"/>
  <c r="J1876" i="3" s="1"/>
  <c r="K1876" i="3" s="1"/>
  <c r="G1876" i="3"/>
  <c r="F1876" i="3"/>
  <c r="E1876" i="3"/>
  <c r="C1876" i="3"/>
  <c r="A1877" i="3"/>
  <c r="B1713" i="3"/>
  <c r="B1714" i="3" l="1"/>
  <c r="F1877" i="3"/>
  <c r="E1877" i="3"/>
  <c r="D1877" i="3"/>
  <c r="I1877" i="3" s="1"/>
  <c r="J1877" i="3" s="1"/>
  <c r="K1877" i="3" s="1"/>
  <c r="G1877" i="3"/>
  <c r="C1877" i="3"/>
  <c r="A1878" i="3"/>
  <c r="D1878" i="3" l="1"/>
  <c r="I1878" i="3" s="1"/>
  <c r="J1878" i="3" s="1"/>
  <c r="K1878" i="3" s="1"/>
  <c r="G1878" i="3"/>
  <c r="E1878" i="3"/>
  <c r="F1878" i="3"/>
  <c r="C1878" i="3"/>
  <c r="A1879" i="3"/>
  <c r="B1715" i="3"/>
  <c r="F1879" i="3" l="1"/>
  <c r="G1879" i="3"/>
  <c r="E1879" i="3"/>
  <c r="D1879" i="3"/>
  <c r="I1879" i="3" s="1"/>
  <c r="J1879" i="3" s="1"/>
  <c r="K1879" i="3" s="1"/>
  <c r="C1879" i="3"/>
  <c r="A1880" i="3"/>
  <c r="B1716" i="3"/>
  <c r="D1880" i="3" l="1"/>
  <c r="I1880" i="3" s="1"/>
  <c r="J1880" i="3" s="1"/>
  <c r="K1880" i="3" s="1"/>
  <c r="G1880" i="3"/>
  <c r="F1880" i="3"/>
  <c r="E1880" i="3"/>
  <c r="C1880" i="3"/>
  <c r="A1881" i="3"/>
  <c r="B1717" i="3"/>
  <c r="B1718" i="3" l="1"/>
  <c r="F1881" i="3"/>
  <c r="E1881" i="3"/>
  <c r="G1881" i="3"/>
  <c r="D1881" i="3"/>
  <c r="I1881" i="3" s="1"/>
  <c r="J1881" i="3" s="1"/>
  <c r="K1881" i="3" s="1"/>
  <c r="C1881" i="3"/>
  <c r="A1882" i="3"/>
  <c r="D1882" i="3" l="1"/>
  <c r="I1882" i="3" s="1"/>
  <c r="J1882" i="3" s="1"/>
  <c r="K1882" i="3" s="1"/>
  <c r="G1882" i="3"/>
  <c r="E1882" i="3"/>
  <c r="F1882" i="3"/>
  <c r="C1882" i="3"/>
  <c r="A1883" i="3"/>
  <c r="B1719" i="3"/>
  <c r="B1720" i="3" l="1"/>
  <c r="F1883" i="3"/>
  <c r="G1883" i="3"/>
  <c r="E1883" i="3"/>
  <c r="D1883" i="3"/>
  <c r="I1883" i="3" s="1"/>
  <c r="J1883" i="3" s="1"/>
  <c r="K1883" i="3" s="1"/>
  <c r="C1883" i="3"/>
  <c r="A1884" i="3"/>
  <c r="D1884" i="3" l="1"/>
  <c r="I1884" i="3" s="1"/>
  <c r="J1884" i="3" s="1"/>
  <c r="K1884" i="3" s="1"/>
  <c r="G1884" i="3"/>
  <c r="F1884" i="3"/>
  <c r="E1884" i="3"/>
  <c r="C1884" i="3"/>
  <c r="A1885" i="3"/>
  <c r="B1721" i="3"/>
  <c r="B1722" i="3" l="1"/>
  <c r="F1885" i="3"/>
  <c r="E1885" i="3"/>
  <c r="D1885" i="3"/>
  <c r="I1885" i="3" s="1"/>
  <c r="J1885" i="3" s="1"/>
  <c r="K1885" i="3" s="1"/>
  <c r="G1885" i="3"/>
  <c r="C1885" i="3"/>
  <c r="A1886" i="3"/>
  <c r="D1886" i="3" l="1"/>
  <c r="I1886" i="3" s="1"/>
  <c r="J1886" i="3" s="1"/>
  <c r="K1886" i="3" s="1"/>
  <c r="G1886" i="3"/>
  <c r="E1886" i="3"/>
  <c r="F1886" i="3"/>
  <c r="C1886" i="3"/>
  <c r="A1887" i="3"/>
  <c r="B1723" i="3"/>
  <c r="B1724" i="3" l="1"/>
  <c r="F1887" i="3"/>
  <c r="G1887" i="3"/>
  <c r="E1887" i="3"/>
  <c r="D1887" i="3"/>
  <c r="I1887" i="3" s="1"/>
  <c r="J1887" i="3" s="1"/>
  <c r="K1887" i="3" s="1"/>
  <c r="C1887" i="3"/>
  <c r="A1888" i="3"/>
  <c r="D1888" i="3" l="1"/>
  <c r="I1888" i="3" s="1"/>
  <c r="J1888" i="3" s="1"/>
  <c r="K1888" i="3" s="1"/>
  <c r="G1888" i="3"/>
  <c r="F1888" i="3"/>
  <c r="E1888" i="3"/>
  <c r="C1888" i="3"/>
  <c r="A1889" i="3"/>
  <c r="B1725" i="3"/>
  <c r="B1726" i="3" l="1"/>
  <c r="F1889" i="3"/>
  <c r="E1889" i="3"/>
  <c r="G1889" i="3"/>
  <c r="D1889" i="3"/>
  <c r="I1889" i="3" s="1"/>
  <c r="J1889" i="3" s="1"/>
  <c r="K1889" i="3" s="1"/>
  <c r="C1889" i="3"/>
  <c r="A1890" i="3"/>
  <c r="D1890" i="3" l="1"/>
  <c r="I1890" i="3" s="1"/>
  <c r="J1890" i="3" s="1"/>
  <c r="K1890" i="3" s="1"/>
  <c r="G1890" i="3"/>
  <c r="E1890" i="3"/>
  <c r="F1890" i="3"/>
  <c r="C1890" i="3"/>
  <c r="A1891" i="3"/>
  <c r="B1727" i="3"/>
  <c r="B1728" i="3" l="1"/>
  <c r="F1891" i="3"/>
  <c r="G1891" i="3"/>
  <c r="E1891" i="3"/>
  <c r="D1891" i="3"/>
  <c r="I1891" i="3" s="1"/>
  <c r="J1891" i="3" s="1"/>
  <c r="K1891" i="3" s="1"/>
  <c r="C1891" i="3"/>
  <c r="A1892" i="3"/>
  <c r="D1892" i="3" l="1"/>
  <c r="I1892" i="3" s="1"/>
  <c r="J1892" i="3" s="1"/>
  <c r="K1892" i="3" s="1"/>
  <c r="G1892" i="3"/>
  <c r="F1892" i="3"/>
  <c r="E1892" i="3"/>
  <c r="C1892" i="3"/>
  <c r="A1893" i="3"/>
  <c r="B1729" i="3"/>
  <c r="B1730" i="3" l="1"/>
  <c r="F1893" i="3"/>
  <c r="E1893" i="3"/>
  <c r="D1893" i="3"/>
  <c r="I1893" i="3" s="1"/>
  <c r="J1893" i="3" s="1"/>
  <c r="K1893" i="3" s="1"/>
  <c r="G1893" i="3"/>
  <c r="C1893" i="3"/>
  <c r="A1894" i="3"/>
  <c r="D1894" i="3" l="1"/>
  <c r="I1894" i="3" s="1"/>
  <c r="J1894" i="3" s="1"/>
  <c r="K1894" i="3" s="1"/>
  <c r="G1894" i="3"/>
  <c r="E1894" i="3"/>
  <c r="F1894" i="3"/>
  <c r="C1894" i="3"/>
  <c r="A1895" i="3"/>
  <c r="B1731" i="3"/>
  <c r="F1895" i="3" l="1"/>
  <c r="G1895" i="3"/>
  <c r="E1895" i="3"/>
  <c r="D1895" i="3"/>
  <c r="I1895" i="3" s="1"/>
  <c r="J1895" i="3" s="1"/>
  <c r="K1895" i="3" s="1"/>
  <c r="C1895" i="3"/>
  <c r="A1896" i="3"/>
  <c r="B1732" i="3"/>
  <c r="D1896" i="3" l="1"/>
  <c r="I1896" i="3" s="1"/>
  <c r="J1896" i="3" s="1"/>
  <c r="K1896" i="3" s="1"/>
  <c r="G1896" i="3"/>
  <c r="F1896" i="3"/>
  <c r="E1896" i="3"/>
  <c r="C1896" i="3"/>
  <c r="A1897" i="3"/>
  <c r="B1733" i="3"/>
  <c r="B1734" i="3" l="1"/>
  <c r="F1897" i="3"/>
  <c r="E1897" i="3"/>
  <c r="G1897" i="3"/>
  <c r="D1897" i="3"/>
  <c r="I1897" i="3" s="1"/>
  <c r="J1897" i="3" s="1"/>
  <c r="K1897" i="3" s="1"/>
  <c r="C1897" i="3"/>
  <c r="A1898" i="3"/>
  <c r="D1898" i="3" l="1"/>
  <c r="I1898" i="3" s="1"/>
  <c r="J1898" i="3" s="1"/>
  <c r="K1898" i="3" s="1"/>
  <c r="G1898" i="3"/>
  <c r="E1898" i="3"/>
  <c r="F1898" i="3"/>
  <c r="C1898" i="3"/>
  <c r="A1899" i="3"/>
  <c r="B1735" i="3"/>
  <c r="B1736" i="3" l="1"/>
  <c r="F1899" i="3"/>
  <c r="G1899" i="3"/>
  <c r="E1899" i="3"/>
  <c r="D1899" i="3"/>
  <c r="I1899" i="3" s="1"/>
  <c r="J1899" i="3" s="1"/>
  <c r="K1899" i="3" s="1"/>
  <c r="C1899" i="3"/>
  <c r="A1900" i="3"/>
  <c r="D1900" i="3" l="1"/>
  <c r="I1900" i="3" s="1"/>
  <c r="J1900" i="3" s="1"/>
  <c r="K1900" i="3" s="1"/>
  <c r="G1900" i="3"/>
  <c r="F1900" i="3"/>
  <c r="E1900" i="3"/>
  <c r="C1900" i="3"/>
  <c r="A1901" i="3"/>
  <c r="B1737" i="3"/>
  <c r="B1738" i="3" l="1"/>
  <c r="F1901" i="3"/>
  <c r="E1901" i="3"/>
  <c r="D1901" i="3"/>
  <c r="I1901" i="3" s="1"/>
  <c r="J1901" i="3" s="1"/>
  <c r="K1901" i="3" s="1"/>
  <c r="G1901" i="3"/>
  <c r="C1901" i="3"/>
  <c r="A1902" i="3"/>
  <c r="D1902" i="3" l="1"/>
  <c r="I1902" i="3" s="1"/>
  <c r="J1902" i="3" s="1"/>
  <c r="K1902" i="3" s="1"/>
  <c r="G1902" i="3"/>
  <c r="E1902" i="3"/>
  <c r="F1902" i="3"/>
  <c r="C1902" i="3"/>
  <c r="A1903" i="3"/>
  <c r="B1739" i="3"/>
  <c r="B1740" i="3" l="1"/>
  <c r="F1903" i="3"/>
  <c r="G1903" i="3"/>
  <c r="E1903" i="3"/>
  <c r="D1903" i="3"/>
  <c r="I1903" i="3" s="1"/>
  <c r="J1903" i="3" s="1"/>
  <c r="K1903" i="3" s="1"/>
  <c r="C1903" i="3"/>
  <c r="A1904" i="3"/>
  <c r="D1904" i="3" l="1"/>
  <c r="I1904" i="3" s="1"/>
  <c r="J1904" i="3" s="1"/>
  <c r="K1904" i="3" s="1"/>
  <c r="G1904" i="3"/>
  <c r="F1904" i="3"/>
  <c r="E1904" i="3"/>
  <c r="C1904" i="3"/>
  <c r="A1905" i="3"/>
  <c r="B1741" i="3"/>
  <c r="B1742" i="3" l="1"/>
  <c r="F1905" i="3"/>
  <c r="E1905" i="3"/>
  <c r="G1905" i="3"/>
  <c r="D1905" i="3"/>
  <c r="I1905" i="3" s="1"/>
  <c r="J1905" i="3" s="1"/>
  <c r="K1905" i="3" s="1"/>
  <c r="C1905" i="3"/>
  <c r="A1906" i="3"/>
  <c r="D1906" i="3" l="1"/>
  <c r="I1906" i="3" s="1"/>
  <c r="J1906" i="3" s="1"/>
  <c r="K1906" i="3" s="1"/>
  <c r="G1906" i="3"/>
  <c r="E1906" i="3"/>
  <c r="F1906" i="3"/>
  <c r="C1906" i="3"/>
  <c r="A1907" i="3"/>
  <c r="B1743" i="3"/>
  <c r="B1744" i="3" l="1"/>
  <c r="F1907" i="3"/>
  <c r="G1907" i="3"/>
  <c r="E1907" i="3"/>
  <c r="D1907" i="3"/>
  <c r="I1907" i="3" s="1"/>
  <c r="J1907" i="3" s="1"/>
  <c r="K1907" i="3" s="1"/>
  <c r="C1907" i="3"/>
  <c r="A1908" i="3"/>
  <c r="D1908" i="3" l="1"/>
  <c r="I1908" i="3" s="1"/>
  <c r="J1908" i="3" s="1"/>
  <c r="K1908" i="3" s="1"/>
  <c r="G1908" i="3"/>
  <c r="F1908" i="3"/>
  <c r="E1908" i="3"/>
  <c r="C1908" i="3"/>
  <c r="A1909" i="3"/>
  <c r="B1745" i="3"/>
  <c r="B1746" i="3" l="1"/>
  <c r="F1909" i="3"/>
  <c r="E1909" i="3"/>
  <c r="D1909" i="3"/>
  <c r="I1909" i="3" s="1"/>
  <c r="J1909" i="3" s="1"/>
  <c r="K1909" i="3" s="1"/>
  <c r="G1909" i="3"/>
  <c r="C1909" i="3"/>
  <c r="A1910" i="3"/>
  <c r="D1910" i="3" l="1"/>
  <c r="I1910" i="3" s="1"/>
  <c r="J1910" i="3" s="1"/>
  <c r="K1910" i="3" s="1"/>
  <c r="G1910" i="3"/>
  <c r="E1910" i="3"/>
  <c r="F1910" i="3"/>
  <c r="C1910" i="3"/>
  <c r="A1911" i="3"/>
  <c r="B1747" i="3"/>
  <c r="F1911" i="3" l="1"/>
  <c r="G1911" i="3"/>
  <c r="E1911" i="3"/>
  <c r="D1911" i="3"/>
  <c r="I1911" i="3" s="1"/>
  <c r="J1911" i="3" s="1"/>
  <c r="K1911" i="3" s="1"/>
  <c r="C1911" i="3"/>
  <c r="A1912" i="3"/>
  <c r="B1748" i="3"/>
  <c r="D1912" i="3" l="1"/>
  <c r="I1912" i="3" s="1"/>
  <c r="J1912" i="3" s="1"/>
  <c r="K1912" i="3" s="1"/>
  <c r="G1912" i="3"/>
  <c r="F1912" i="3"/>
  <c r="E1912" i="3"/>
  <c r="C1912" i="3"/>
  <c r="A1913" i="3"/>
  <c r="B1749" i="3"/>
  <c r="B1750" i="3" l="1"/>
  <c r="F1913" i="3"/>
  <c r="E1913" i="3"/>
  <c r="G1913" i="3"/>
  <c r="D1913" i="3"/>
  <c r="I1913" i="3" s="1"/>
  <c r="J1913" i="3" s="1"/>
  <c r="K1913" i="3" s="1"/>
  <c r="C1913" i="3"/>
  <c r="A1914" i="3"/>
  <c r="D1914" i="3" l="1"/>
  <c r="I1914" i="3" s="1"/>
  <c r="J1914" i="3" s="1"/>
  <c r="K1914" i="3" s="1"/>
  <c r="G1914" i="3"/>
  <c r="E1914" i="3"/>
  <c r="F1914" i="3"/>
  <c r="C1914" i="3"/>
  <c r="A1915" i="3"/>
  <c r="B1751" i="3"/>
  <c r="B1752" i="3" l="1"/>
  <c r="F1915" i="3"/>
  <c r="G1915" i="3"/>
  <c r="E1915" i="3"/>
  <c r="D1915" i="3"/>
  <c r="I1915" i="3" s="1"/>
  <c r="J1915" i="3" s="1"/>
  <c r="K1915" i="3" s="1"/>
  <c r="C1915" i="3"/>
  <c r="A1916" i="3"/>
  <c r="D1916" i="3" l="1"/>
  <c r="I1916" i="3" s="1"/>
  <c r="J1916" i="3" s="1"/>
  <c r="K1916" i="3" s="1"/>
  <c r="G1916" i="3"/>
  <c r="F1916" i="3"/>
  <c r="E1916" i="3"/>
  <c r="C1916" i="3"/>
  <c r="A1917" i="3"/>
  <c r="B1753" i="3"/>
  <c r="B1754" i="3" l="1"/>
  <c r="F1917" i="3"/>
  <c r="E1917" i="3"/>
  <c r="D1917" i="3"/>
  <c r="I1917" i="3" s="1"/>
  <c r="J1917" i="3" s="1"/>
  <c r="K1917" i="3" s="1"/>
  <c r="G1917" i="3"/>
  <c r="C1917" i="3"/>
  <c r="A1918" i="3"/>
  <c r="D1918" i="3" l="1"/>
  <c r="I1918" i="3" s="1"/>
  <c r="J1918" i="3" s="1"/>
  <c r="K1918" i="3" s="1"/>
  <c r="G1918" i="3"/>
  <c r="E1918" i="3"/>
  <c r="F1918" i="3"/>
  <c r="C1918" i="3"/>
  <c r="A1919" i="3"/>
  <c r="B1755" i="3"/>
  <c r="B1756" i="3" l="1"/>
  <c r="F1919" i="3"/>
  <c r="G1919" i="3"/>
  <c r="E1919" i="3"/>
  <c r="D1919" i="3"/>
  <c r="I1919" i="3" s="1"/>
  <c r="J1919" i="3" s="1"/>
  <c r="K1919" i="3" s="1"/>
  <c r="C1919" i="3"/>
  <c r="A1920" i="3"/>
  <c r="D1920" i="3" l="1"/>
  <c r="I1920" i="3" s="1"/>
  <c r="J1920" i="3" s="1"/>
  <c r="K1920" i="3" s="1"/>
  <c r="G1920" i="3"/>
  <c r="F1920" i="3"/>
  <c r="E1920" i="3"/>
  <c r="C1920" i="3"/>
  <c r="A1921" i="3"/>
  <c r="B1757" i="3"/>
  <c r="F1921" i="3" l="1"/>
  <c r="E1921" i="3"/>
  <c r="G1921" i="3"/>
  <c r="D1921" i="3"/>
  <c r="I1921" i="3" s="1"/>
  <c r="J1921" i="3" s="1"/>
  <c r="K1921" i="3" s="1"/>
  <c r="C1921" i="3"/>
  <c r="A1922" i="3"/>
  <c r="B1758" i="3"/>
  <c r="B1759" i="3" l="1"/>
  <c r="D1922" i="3"/>
  <c r="I1922" i="3" s="1"/>
  <c r="J1922" i="3" s="1"/>
  <c r="K1922" i="3" s="1"/>
  <c r="G1922" i="3"/>
  <c r="E1922" i="3"/>
  <c r="F1922" i="3"/>
  <c r="C1922" i="3"/>
  <c r="A1923" i="3"/>
  <c r="F1923" i="3" l="1"/>
  <c r="G1923" i="3"/>
  <c r="E1923" i="3"/>
  <c r="D1923" i="3"/>
  <c r="I1923" i="3" s="1"/>
  <c r="J1923" i="3" s="1"/>
  <c r="K1923" i="3" s="1"/>
  <c r="C1923" i="3"/>
  <c r="A1924" i="3"/>
  <c r="B1760" i="3"/>
  <c r="D1924" i="3" l="1"/>
  <c r="I1924" i="3" s="1"/>
  <c r="J1924" i="3" s="1"/>
  <c r="K1924" i="3" s="1"/>
  <c r="G1924" i="3"/>
  <c r="F1924" i="3"/>
  <c r="E1924" i="3"/>
  <c r="C1924" i="3"/>
  <c r="A1925" i="3"/>
  <c r="B1761" i="3"/>
  <c r="B1762" i="3" l="1"/>
  <c r="F1925" i="3"/>
  <c r="E1925" i="3"/>
  <c r="D1925" i="3"/>
  <c r="I1925" i="3" s="1"/>
  <c r="J1925" i="3" s="1"/>
  <c r="K1925" i="3" s="1"/>
  <c r="G1925" i="3"/>
  <c r="C1925" i="3"/>
  <c r="A1926" i="3"/>
  <c r="D1926" i="3" l="1"/>
  <c r="I1926" i="3" s="1"/>
  <c r="J1926" i="3" s="1"/>
  <c r="K1926" i="3" s="1"/>
  <c r="G1926" i="3"/>
  <c r="E1926" i="3"/>
  <c r="F1926" i="3"/>
  <c r="C1926" i="3"/>
  <c r="A1927" i="3"/>
  <c r="B1763" i="3"/>
  <c r="F1927" i="3" l="1"/>
  <c r="G1927" i="3"/>
  <c r="E1927" i="3"/>
  <c r="D1927" i="3"/>
  <c r="I1927" i="3" s="1"/>
  <c r="J1927" i="3" s="1"/>
  <c r="K1927" i="3" s="1"/>
  <c r="C1927" i="3"/>
  <c r="A1928" i="3"/>
  <c r="B1764" i="3"/>
  <c r="D1928" i="3" l="1"/>
  <c r="I1928" i="3" s="1"/>
  <c r="J1928" i="3" s="1"/>
  <c r="K1928" i="3" s="1"/>
  <c r="G1928" i="3"/>
  <c r="F1928" i="3"/>
  <c r="E1928" i="3"/>
  <c r="C1928" i="3"/>
  <c r="A1929" i="3"/>
  <c r="B1765" i="3"/>
  <c r="B1766" i="3" l="1"/>
  <c r="F1929" i="3"/>
  <c r="E1929" i="3"/>
  <c r="G1929" i="3"/>
  <c r="D1929" i="3"/>
  <c r="I1929" i="3" s="1"/>
  <c r="J1929" i="3" s="1"/>
  <c r="K1929" i="3" s="1"/>
  <c r="C1929" i="3"/>
  <c r="A1930" i="3"/>
  <c r="B1767" i="3" l="1"/>
  <c r="D1930" i="3"/>
  <c r="I1930" i="3" s="1"/>
  <c r="J1930" i="3" s="1"/>
  <c r="K1930" i="3" s="1"/>
  <c r="G1930" i="3"/>
  <c r="E1930" i="3"/>
  <c r="F1930" i="3"/>
  <c r="C1930" i="3"/>
  <c r="A1931" i="3"/>
  <c r="F1931" i="3" l="1"/>
  <c r="G1931" i="3"/>
  <c r="E1931" i="3"/>
  <c r="D1931" i="3"/>
  <c r="I1931" i="3" s="1"/>
  <c r="J1931" i="3" s="1"/>
  <c r="K1931" i="3" s="1"/>
  <c r="C1931" i="3"/>
  <c r="A1932" i="3"/>
  <c r="B1768" i="3"/>
  <c r="D1932" i="3" l="1"/>
  <c r="I1932" i="3" s="1"/>
  <c r="J1932" i="3" s="1"/>
  <c r="K1932" i="3" s="1"/>
  <c r="G1932" i="3"/>
  <c r="F1932" i="3"/>
  <c r="E1932" i="3"/>
  <c r="C1932" i="3"/>
  <c r="A1933" i="3"/>
  <c r="B1769" i="3"/>
  <c r="B1770" i="3" l="1"/>
  <c r="F1933" i="3"/>
  <c r="E1933" i="3"/>
  <c r="D1933" i="3"/>
  <c r="I1933" i="3" s="1"/>
  <c r="J1933" i="3" s="1"/>
  <c r="K1933" i="3" s="1"/>
  <c r="G1933" i="3"/>
  <c r="C1933" i="3"/>
  <c r="A1934" i="3"/>
  <c r="B1771" i="3" l="1"/>
  <c r="D1934" i="3"/>
  <c r="I1934" i="3" s="1"/>
  <c r="J1934" i="3" s="1"/>
  <c r="K1934" i="3" s="1"/>
  <c r="G1934" i="3"/>
  <c r="E1934" i="3"/>
  <c r="F1934" i="3"/>
  <c r="C1934" i="3"/>
  <c r="A1935" i="3"/>
  <c r="F1935" i="3" l="1"/>
  <c r="G1935" i="3"/>
  <c r="E1935" i="3"/>
  <c r="D1935" i="3"/>
  <c r="I1935" i="3" s="1"/>
  <c r="J1935" i="3" s="1"/>
  <c r="K1935" i="3" s="1"/>
  <c r="C1935" i="3"/>
  <c r="A1936" i="3"/>
  <c r="B1772" i="3"/>
  <c r="D1936" i="3" l="1"/>
  <c r="I1936" i="3" s="1"/>
  <c r="J1936" i="3" s="1"/>
  <c r="K1936" i="3" s="1"/>
  <c r="G1936" i="3"/>
  <c r="F1936" i="3"/>
  <c r="E1936" i="3"/>
  <c r="C1936" i="3"/>
  <c r="A1937" i="3"/>
  <c r="B1773" i="3"/>
  <c r="F1937" i="3" l="1"/>
  <c r="E1937" i="3"/>
  <c r="G1937" i="3"/>
  <c r="D1937" i="3"/>
  <c r="I1937" i="3" s="1"/>
  <c r="J1937" i="3" s="1"/>
  <c r="K1937" i="3" s="1"/>
  <c r="C1937" i="3"/>
  <c r="A1938" i="3"/>
  <c r="B1774" i="3"/>
  <c r="B1775" i="3" l="1"/>
  <c r="D1938" i="3"/>
  <c r="I1938" i="3" s="1"/>
  <c r="J1938" i="3" s="1"/>
  <c r="K1938" i="3" s="1"/>
  <c r="G1938" i="3"/>
  <c r="E1938" i="3"/>
  <c r="F1938" i="3"/>
  <c r="C1938" i="3"/>
  <c r="A1939" i="3"/>
  <c r="F1939" i="3" l="1"/>
  <c r="G1939" i="3"/>
  <c r="E1939" i="3"/>
  <c r="D1939" i="3"/>
  <c r="I1939" i="3" s="1"/>
  <c r="J1939" i="3" s="1"/>
  <c r="K1939" i="3" s="1"/>
  <c r="C1939" i="3"/>
  <c r="A1940" i="3"/>
  <c r="B1776" i="3"/>
  <c r="B1777" i="3" l="1"/>
  <c r="D1940" i="3"/>
  <c r="I1940" i="3" s="1"/>
  <c r="J1940" i="3" s="1"/>
  <c r="K1940" i="3" s="1"/>
  <c r="G1940" i="3"/>
  <c r="F1940" i="3"/>
  <c r="E1940" i="3"/>
  <c r="C1940" i="3"/>
  <c r="A1941" i="3"/>
  <c r="F1941" i="3" l="1"/>
  <c r="E1941" i="3"/>
  <c r="D1941" i="3"/>
  <c r="I1941" i="3" s="1"/>
  <c r="J1941" i="3" s="1"/>
  <c r="K1941" i="3" s="1"/>
  <c r="G1941" i="3"/>
  <c r="C1941" i="3"/>
  <c r="A1942" i="3"/>
  <c r="B1778" i="3"/>
  <c r="B1779" i="3" l="1"/>
  <c r="D1942" i="3"/>
  <c r="I1942" i="3" s="1"/>
  <c r="J1942" i="3" s="1"/>
  <c r="K1942" i="3" s="1"/>
  <c r="G1942" i="3"/>
  <c r="E1942" i="3"/>
  <c r="F1942" i="3"/>
  <c r="C1942" i="3"/>
  <c r="A1943" i="3"/>
  <c r="F1943" i="3" l="1"/>
  <c r="G1943" i="3"/>
  <c r="E1943" i="3"/>
  <c r="D1943" i="3"/>
  <c r="I1943" i="3" s="1"/>
  <c r="J1943" i="3" s="1"/>
  <c r="K1943" i="3" s="1"/>
  <c r="C1943" i="3"/>
  <c r="A1944" i="3"/>
  <c r="B1780" i="3"/>
  <c r="D1944" i="3" l="1"/>
  <c r="I1944" i="3" s="1"/>
  <c r="J1944" i="3" s="1"/>
  <c r="K1944" i="3" s="1"/>
  <c r="G1944" i="3"/>
  <c r="F1944" i="3"/>
  <c r="E1944" i="3"/>
  <c r="C1944" i="3"/>
  <c r="A1945" i="3"/>
  <c r="B1781" i="3"/>
  <c r="B1782" i="3" l="1"/>
  <c r="F1945" i="3"/>
  <c r="E1945" i="3"/>
  <c r="G1945" i="3"/>
  <c r="D1945" i="3"/>
  <c r="I1945" i="3" s="1"/>
  <c r="J1945" i="3" s="1"/>
  <c r="K1945" i="3" s="1"/>
  <c r="C1945" i="3"/>
  <c r="A1946" i="3"/>
  <c r="D1946" i="3" l="1"/>
  <c r="I1946" i="3" s="1"/>
  <c r="J1946" i="3" s="1"/>
  <c r="K1946" i="3" s="1"/>
  <c r="G1946" i="3"/>
  <c r="E1946" i="3"/>
  <c r="F1946" i="3"/>
  <c r="C1946" i="3"/>
  <c r="A1947" i="3"/>
  <c r="B1783" i="3"/>
  <c r="B1784" i="3" l="1"/>
  <c r="F1947" i="3"/>
  <c r="G1947" i="3"/>
  <c r="E1947" i="3"/>
  <c r="D1947" i="3"/>
  <c r="I1947" i="3" s="1"/>
  <c r="J1947" i="3" s="1"/>
  <c r="K1947" i="3" s="1"/>
  <c r="C1947" i="3"/>
  <c r="A1948" i="3"/>
  <c r="B1785" i="3" l="1"/>
  <c r="D1948" i="3"/>
  <c r="I1948" i="3" s="1"/>
  <c r="J1948" i="3" s="1"/>
  <c r="K1948" i="3" s="1"/>
  <c r="G1948" i="3"/>
  <c r="F1948" i="3"/>
  <c r="E1948" i="3"/>
  <c r="C1948" i="3"/>
  <c r="A1949" i="3"/>
  <c r="F1949" i="3" l="1"/>
  <c r="E1949" i="3"/>
  <c r="D1949" i="3"/>
  <c r="I1949" i="3" s="1"/>
  <c r="J1949" i="3" s="1"/>
  <c r="K1949" i="3" s="1"/>
  <c r="G1949" i="3"/>
  <c r="C1949" i="3"/>
  <c r="A1950" i="3"/>
  <c r="B1786" i="3"/>
  <c r="B1787" i="3" l="1"/>
  <c r="D1950" i="3"/>
  <c r="I1950" i="3" s="1"/>
  <c r="J1950" i="3" s="1"/>
  <c r="K1950" i="3" s="1"/>
  <c r="G1950" i="3"/>
  <c r="E1950" i="3"/>
  <c r="F1950" i="3"/>
  <c r="C1950" i="3"/>
  <c r="A1951" i="3"/>
  <c r="F1951" i="3" l="1"/>
  <c r="G1951" i="3"/>
  <c r="E1951" i="3"/>
  <c r="D1951" i="3"/>
  <c r="I1951" i="3" s="1"/>
  <c r="J1951" i="3" s="1"/>
  <c r="K1951" i="3" s="1"/>
  <c r="C1951" i="3"/>
  <c r="A1952" i="3"/>
  <c r="B1788" i="3"/>
  <c r="D1952" i="3" l="1"/>
  <c r="I1952" i="3" s="1"/>
  <c r="J1952" i="3" s="1"/>
  <c r="K1952" i="3" s="1"/>
  <c r="G1952" i="3"/>
  <c r="F1952" i="3"/>
  <c r="E1952" i="3"/>
  <c r="C1952" i="3"/>
  <c r="A1953" i="3"/>
  <c r="B1789" i="3"/>
  <c r="F1953" i="3" l="1"/>
  <c r="E1953" i="3"/>
  <c r="G1953" i="3"/>
  <c r="D1953" i="3"/>
  <c r="I1953" i="3" s="1"/>
  <c r="J1953" i="3" s="1"/>
  <c r="K1953" i="3" s="1"/>
  <c r="C1953" i="3"/>
  <c r="A1954" i="3"/>
  <c r="B1790" i="3"/>
  <c r="B1791" i="3" l="1"/>
  <c r="D1954" i="3"/>
  <c r="I1954" i="3" s="1"/>
  <c r="J1954" i="3" s="1"/>
  <c r="K1954" i="3" s="1"/>
  <c r="G1954" i="3"/>
  <c r="E1954" i="3"/>
  <c r="F1954" i="3"/>
  <c r="C1954" i="3"/>
  <c r="A1955" i="3"/>
  <c r="F1955" i="3" l="1"/>
  <c r="G1955" i="3"/>
  <c r="E1955" i="3"/>
  <c r="D1955" i="3"/>
  <c r="I1955" i="3" s="1"/>
  <c r="J1955" i="3" s="1"/>
  <c r="K1955" i="3" s="1"/>
  <c r="C1955" i="3"/>
  <c r="A1956" i="3"/>
  <c r="B1792" i="3"/>
  <c r="B1793" i="3" l="1"/>
  <c r="D1956" i="3"/>
  <c r="I1956" i="3" s="1"/>
  <c r="J1956" i="3" s="1"/>
  <c r="K1956" i="3" s="1"/>
  <c r="G1956" i="3"/>
  <c r="F1956" i="3"/>
  <c r="E1956" i="3"/>
  <c r="C1956" i="3"/>
  <c r="A1957" i="3"/>
  <c r="F1957" i="3" l="1"/>
  <c r="E1957" i="3"/>
  <c r="D1957" i="3"/>
  <c r="I1957" i="3" s="1"/>
  <c r="J1957" i="3" s="1"/>
  <c r="K1957" i="3" s="1"/>
  <c r="G1957" i="3"/>
  <c r="C1957" i="3"/>
  <c r="A1958" i="3"/>
  <c r="B1794" i="3"/>
  <c r="B1795" i="3" l="1"/>
  <c r="D1958" i="3"/>
  <c r="I1958" i="3" s="1"/>
  <c r="J1958" i="3" s="1"/>
  <c r="K1958" i="3" s="1"/>
  <c r="G1958" i="3"/>
  <c r="E1958" i="3"/>
  <c r="F1958" i="3"/>
  <c r="C1958" i="3"/>
  <c r="A1959" i="3"/>
  <c r="F1959" i="3" l="1"/>
  <c r="G1959" i="3"/>
  <c r="E1959" i="3"/>
  <c r="D1959" i="3"/>
  <c r="I1959" i="3" s="1"/>
  <c r="J1959" i="3" s="1"/>
  <c r="K1959" i="3" s="1"/>
  <c r="C1959" i="3"/>
  <c r="A1960" i="3"/>
  <c r="B1796" i="3"/>
  <c r="D1960" i="3" l="1"/>
  <c r="I1960" i="3" s="1"/>
  <c r="J1960" i="3" s="1"/>
  <c r="K1960" i="3" s="1"/>
  <c r="G1960" i="3"/>
  <c r="F1960" i="3"/>
  <c r="E1960" i="3"/>
  <c r="C1960" i="3"/>
  <c r="A1961" i="3"/>
  <c r="B1797" i="3"/>
  <c r="B1798" i="3" l="1"/>
  <c r="F1961" i="3"/>
  <c r="E1961" i="3"/>
  <c r="G1961" i="3"/>
  <c r="D1961" i="3"/>
  <c r="I1961" i="3" s="1"/>
  <c r="J1961" i="3" s="1"/>
  <c r="K1961" i="3" s="1"/>
  <c r="C1961" i="3"/>
  <c r="A1962" i="3"/>
  <c r="D1962" i="3" l="1"/>
  <c r="I1962" i="3" s="1"/>
  <c r="J1962" i="3" s="1"/>
  <c r="K1962" i="3" s="1"/>
  <c r="G1962" i="3"/>
  <c r="E1962" i="3"/>
  <c r="F1962" i="3"/>
  <c r="C1962" i="3"/>
  <c r="A1963" i="3"/>
  <c r="B1799" i="3"/>
  <c r="B1800" i="3" l="1"/>
  <c r="F1963" i="3"/>
  <c r="G1963" i="3"/>
  <c r="E1963" i="3"/>
  <c r="D1963" i="3"/>
  <c r="I1963" i="3" s="1"/>
  <c r="J1963" i="3" s="1"/>
  <c r="K1963" i="3" s="1"/>
  <c r="C1963" i="3"/>
  <c r="A1964" i="3"/>
  <c r="D1964" i="3" l="1"/>
  <c r="I1964" i="3" s="1"/>
  <c r="J1964" i="3" s="1"/>
  <c r="K1964" i="3" s="1"/>
  <c r="G1964" i="3"/>
  <c r="F1964" i="3"/>
  <c r="E1964" i="3"/>
  <c r="C1964" i="3"/>
  <c r="A1965" i="3"/>
  <c r="B1801" i="3"/>
  <c r="B1802" i="3" l="1"/>
  <c r="F1965" i="3"/>
  <c r="E1965" i="3"/>
  <c r="D1965" i="3"/>
  <c r="I1965" i="3" s="1"/>
  <c r="J1965" i="3" s="1"/>
  <c r="K1965" i="3" s="1"/>
  <c r="G1965" i="3"/>
  <c r="C1965" i="3"/>
  <c r="A1966" i="3"/>
  <c r="D1966" i="3" l="1"/>
  <c r="I1966" i="3" s="1"/>
  <c r="J1966" i="3" s="1"/>
  <c r="K1966" i="3" s="1"/>
  <c r="G1966" i="3"/>
  <c r="E1966" i="3"/>
  <c r="F1966" i="3"/>
  <c r="C1966" i="3"/>
  <c r="A1967" i="3"/>
  <c r="B1803" i="3"/>
  <c r="B1804" i="3" l="1"/>
  <c r="F1967" i="3"/>
  <c r="G1967" i="3"/>
  <c r="E1967" i="3"/>
  <c r="D1967" i="3"/>
  <c r="I1967" i="3" s="1"/>
  <c r="J1967" i="3" s="1"/>
  <c r="K1967" i="3" s="1"/>
  <c r="C1967" i="3"/>
  <c r="A1968" i="3"/>
  <c r="D1968" i="3" l="1"/>
  <c r="I1968" i="3" s="1"/>
  <c r="J1968" i="3" s="1"/>
  <c r="K1968" i="3" s="1"/>
  <c r="G1968" i="3"/>
  <c r="F1968" i="3"/>
  <c r="E1968" i="3"/>
  <c r="C1968" i="3"/>
  <c r="A1969" i="3"/>
  <c r="B1805" i="3"/>
  <c r="F1969" i="3" l="1"/>
  <c r="E1969" i="3"/>
  <c r="G1969" i="3"/>
  <c r="D1969" i="3"/>
  <c r="I1969" i="3" s="1"/>
  <c r="J1969" i="3" s="1"/>
  <c r="K1969" i="3" s="1"/>
  <c r="C1969" i="3"/>
  <c r="A1970" i="3"/>
  <c r="B1806" i="3"/>
  <c r="B1807" i="3" l="1"/>
  <c r="D1970" i="3"/>
  <c r="I1970" i="3" s="1"/>
  <c r="J1970" i="3" s="1"/>
  <c r="K1970" i="3" s="1"/>
  <c r="G1970" i="3"/>
  <c r="E1970" i="3"/>
  <c r="F1970" i="3"/>
  <c r="C1970" i="3"/>
  <c r="A1971" i="3"/>
  <c r="F1971" i="3" l="1"/>
  <c r="G1971" i="3"/>
  <c r="E1971" i="3"/>
  <c r="D1971" i="3"/>
  <c r="I1971" i="3" s="1"/>
  <c r="J1971" i="3" s="1"/>
  <c r="K1971" i="3" s="1"/>
  <c r="C1971" i="3"/>
  <c r="A1972" i="3"/>
  <c r="B1808" i="3"/>
  <c r="B1809" i="3" l="1"/>
  <c r="D1972" i="3"/>
  <c r="I1972" i="3" s="1"/>
  <c r="J1972" i="3" s="1"/>
  <c r="K1972" i="3" s="1"/>
  <c r="G1972" i="3"/>
  <c r="F1972" i="3"/>
  <c r="E1972" i="3"/>
  <c r="C1972" i="3"/>
  <c r="A1973" i="3"/>
  <c r="F1973" i="3" l="1"/>
  <c r="E1973" i="3"/>
  <c r="D1973" i="3"/>
  <c r="I1973" i="3" s="1"/>
  <c r="J1973" i="3" s="1"/>
  <c r="K1973" i="3" s="1"/>
  <c r="G1973" i="3"/>
  <c r="C1973" i="3"/>
  <c r="A1974" i="3"/>
  <c r="B1810" i="3"/>
  <c r="B1811" i="3" l="1"/>
  <c r="D1974" i="3"/>
  <c r="I1974" i="3" s="1"/>
  <c r="J1974" i="3" s="1"/>
  <c r="K1974" i="3" s="1"/>
  <c r="G1974" i="3"/>
  <c r="E1974" i="3"/>
  <c r="F1974" i="3"/>
  <c r="C1974" i="3"/>
  <c r="A1975" i="3"/>
  <c r="F1975" i="3" l="1"/>
  <c r="G1975" i="3"/>
  <c r="E1975" i="3"/>
  <c r="D1975" i="3"/>
  <c r="I1975" i="3" s="1"/>
  <c r="J1975" i="3" s="1"/>
  <c r="K1975" i="3" s="1"/>
  <c r="C1975" i="3"/>
  <c r="A1976" i="3"/>
  <c r="B1812" i="3"/>
  <c r="D1976" i="3" l="1"/>
  <c r="I1976" i="3" s="1"/>
  <c r="J1976" i="3" s="1"/>
  <c r="K1976" i="3" s="1"/>
  <c r="G1976" i="3"/>
  <c r="F1976" i="3"/>
  <c r="E1976" i="3"/>
  <c r="C1976" i="3"/>
  <c r="A1977" i="3"/>
  <c r="B1813" i="3"/>
  <c r="B1814" i="3" l="1"/>
  <c r="F1977" i="3"/>
  <c r="E1977" i="3"/>
  <c r="G1977" i="3"/>
  <c r="D1977" i="3"/>
  <c r="I1977" i="3" s="1"/>
  <c r="J1977" i="3" s="1"/>
  <c r="K1977" i="3" s="1"/>
  <c r="C1977" i="3"/>
  <c r="A1978" i="3"/>
  <c r="D1978" i="3" l="1"/>
  <c r="I1978" i="3" s="1"/>
  <c r="J1978" i="3" s="1"/>
  <c r="K1978" i="3" s="1"/>
  <c r="G1978" i="3"/>
  <c r="E1978" i="3"/>
  <c r="F1978" i="3"/>
  <c r="C1978" i="3"/>
  <c r="A1979" i="3"/>
  <c r="B1815" i="3"/>
  <c r="B1816" i="3" l="1"/>
  <c r="F1979" i="3"/>
  <c r="G1979" i="3"/>
  <c r="E1979" i="3"/>
  <c r="D1979" i="3"/>
  <c r="I1979" i="3" s="1"/>
  <c r="J1979" i="3" s="1"/>
  <c r="K1979" i="3" s="1"/>
  <c r="C1979" i="3"/>
  <c r="A1980" i="3"/>
  <c r="D1980" i="3" l="1"/>
  <c r="I1980" i="3" s="1"/>
  <c r="J1980" i="3" s="1"/>
  <c r="K1980" i="3" s="1"/>
  <c r="G1980" i="3"/>
  <c r="F1980" i="3"/>
  <c r="E1980" i="3"/>
  <c r="C1980" i="3"/>
  <c r="A1981" i="3"/>
  <c r="B1817" i="3"/>
  <c r="B1818" i="3" l="1"/>
  <c r="F1981" i="3"/>
  <c r="E1981" i="3"/>
  <c r="D1981" i="3"/>
  <c r="I1981" i="3" s="1"/>
  <c r="J1981" i="3" s="1"/>
  <c r="K1981" i="3" s="1"/>
  <c r="G1981" i="3"/>
  <c r="C1981" i="3"/>
  <c r="A1982" i="3"/>
  <c r="D1982" i="3" l="1"/>
  <c r="I1982" i="3" s="1"/>
  <c r="J1982" i="3" s="1"/>
  <c r="K1982" i="3" s="1"/>
  <c r="G1982" i="3"/>
  <c r="E1982" i="3"/>
  <c r="F1982" i="3"/>
  <c r="C1982" i="3"/>
  <c r="A1983" i="3"/>
  <c r="B1819" i="3"/>
  <c r="B1820" i="3" l="1"/>
  <c r="F1983" i="3"/>
  <c r="G1983" i="3"/>
  <c r="E1983" i="3"/>
  <c r="D1983" i="3"/>
  <c r="I1983" i="3" s="1"/>
  <c r="J1983" i="3" s="1"/>
  <c r="K1983" i="3" s="1"/>
  <c r="C1983" i="3"/>
  <c r="A1984" i="3"/>
  <c r="D1984" i="3" l="1"/>
  <c r="I1984" i="3" s="1"/>
  <c r="J1984" i="3" s="1"/>
  <c r="K1984" i="3" s="1"/>
  <c r="G1984" i="3"/>
  <c r="F1984" i="3"/>
  <c r="E1984" i="3"/>
  <c r="C1984" i="3"/>
  <c r="A1985" i="3"/>
  <c r="B1821" i="3"/>
  <c r="F1985" i="3" l="1"/>
  <c r="E1985" i="3"/>
  <c r="G1985" i="3"/>
  <c r="D1985" i="3"/>
  <c r="I1985" i="3" s="1"/>
  <c r="J1985" i="3" s="1"/>
  <c r="K1985" i="3" s="1"/>
  <c r="C1985" i="3"/>
  <c r="A1986" i="3"/>
  <c r="B1822" i="3"/>
  <c r="B1823" i="3" l="1"/>
  <c r="D1986" i="3"/>
  <c r="I1986" i="3" s="1"/>
  <c r="J1986" i="3" s="1"/>
  <c r="K1986" i="3" s="1"/>
  <c r="G1986" i="3"/>
  <c r="E1986" i="3"/>
  <c r="F1986" i="3"/>
  <c r="C1986" i="3"/>
  <c r="A1987" i="3"/>
  <c r="F1987" i="3" l="1"/>
  <c r="G1987" i="3"/>
  <c r="E1987" i="3"/>
  <c r="D1987" i="3"/>
  <c r="I1987" i="3" s="1"/>
  <c r="J1987" i="3" s="1"/>
  <c r="K1987" i="3" s="1"/>
  <c r="C1987" i="3"/>
  <c r="A1988" i="3"/>
  <c r="B1824" i="3"/>
  <c r="B1825" i="3" l="1"/>
  <c r="D1988" i="3"/>
  <c r="I1988" i="3" s="1"/>
  <c r="J1988" i="3" s="1"/>
  <c r="K1988" i="3" s="1"/>
  <c r="G1988" i="3"/>
  <c r="F1988" i="3"/>
  <c r="E1988" i="3"/>
  <c r="C1988" i="3"/>
  <c r="A1989" i="3"/>
  <c r="F1989" i="3" l="1"/>
  <c r="E1989" i="3"/>
  <c r="D1989" i="3"/>
  <c r="I1989" i="3" s="1"/>
  <c r="J1989" i="3" s="1"/>
  <c r="K1989" i="3" s="1"/>
  <c r="G1989" i="3"/>
  <c r="C1989" i="3"/>
  <c r="A1990" i="3"/>
  <c r="B1826" i="3"/>
  <c r="B1827" i="3" l="1"/>
  <c r="D1990" i="3"/>
  <c r="I1990" i="3" s="1"/>
  <c r="J1990" i="3" s="1"/>
  <c r="K1990" i="3" s="1"/>
  <c r="G1990" i="3"/>
  <c r="E1990" i="3"/>
  <c r="F1990" i="3"/>
  <c r="C1990" i="3"/>
  <c r="A1991" i="3"/>
  <c r="F1991" i="3" l="1"/>
  <c r="G1991" i="3"/>
  <c r="E1991" i="3"/>
  <c r="D1991" i="3"/>
  <c r="I1991" i="3" s="1"/>
  <c r="J1991" i="3" s="1"/>
  <c r="K1991" i="3" s="1"/>
  <c r="C1991" i="3"/>
  <c r="A1992" i="3"/>
  <c r="B1828" i="3"/>
  <c r="D1992" i="3" l="1"/>
  <c r="I1992" i="3" s="1"/>
  <c r="J1992" i="3" s="1"/>
  <c r="K1992" i="3" s="1"/>
  <c r="G1992" i="3"/>
  <c r="F1992" i="3"/>
  <c r="E1992" i="3"/>
  <c r="C1992" i="3"/>
  <c r="A1993" i="3"/>
  <c r="B1829" i="3"/>
  <c r="F1993" i="3" l="1"/>
  <c r="E1993" i="3"/>
  <c r="G1993" i="3"/>
  <c r="D1993" i="3"/>
  <c r="I1993" i="3" s="1"/>
  <c r="J1993" i="3" s="1"/>
  <c r="K1993" i="3" s="1"/>
  <c r="C1993" i="3"/>
  <c r="A1994" i="3"/>
  <c r="B1830" i="3"/>
  <c r="B1831" i="3" l="1"/>
  <c r="D1994" i="3"/>
  <c r="I1994" i="3" s="1"/>
  <c r="J1994" i="3" s="1"/>
  <c r="K1994" i="3" s="1"/>
  <c r="G1994" i="3"/>
  <c r="E1994" i="3"/>
  <c r="F1994" i="3"/>
  <c r="C1994" i="3"/>
  <c r="A1995" i="3"/>
  <c r="F1995" i="3" l="1"/>
  <c r="G1995" i="3"/>
  <c r="E1995" i="3"/>
  <c r="D1995" i="3"/>
  <c r="I1995" i="3" s="1"/>
  <c r="J1995" i="3" s="1"/>
  <c r="K1995" i="3" s="1"/>
  <c r="C1995" i="3"/>
  <c r="A1996" i="3"/>
  <c r="B1832" i="3"/>
  <c r="D1996" i="3" l="1"/>
  <c r="I1996" i="3" s="1"/>
  <c r="J1996" i="3" s="1"/>
  <c r="K1996" i="3" s="1"/>
  <c r="G1996" i="3"/>
  <c r="F1996" i="3"/>
  <c r="E1996" i="3"/>
  <c r="C1996" i="3"/>
  <c r="A1997" i="3"/>
  <c r="B1833" i="3"/>
  <c r="B1834" i="3" l="1"/>
  <c r="F1997" i="3"/>
  <c r="E1997" i="3"/>
  <c r="D1997" i="3"/>
  <c r="I1997" i="3" s="1"/>
  <c r="J1997" i="3" s="1"/>
  <c r="K1997" i="3" s="1"/>
  <c r="G1997" i="3"/>
  <c r="C1997" i="3"/>
  <c r="A1998" i="3"/>
  <c r="D1998" i="3" l="1"/>
  <c r="I1998" i="3" s="1"/>
  <c r="J1998" i="3" s="1"/>
  <c r="K1998" i="3" s="1"/>
  <c r="G1998" i="3"/>
  <c r="E1998" i="3"/>
  <c r="F1998" i="3"/>
  <c r="C1998" i="3"/>
  <c r="A1999" i="3"/>
  <c r="B1835" i="3"/>
  <c r="B1836" i="3" l="1"/>
  <c r="F1999" i="3"/>
  <c r="G1999" i="3"/>
  <c r="E1999" i="3"/>
  <c r="D1999" i="3"/>
  <c r="I1999" i="3" s="1"/>
  <c r="J1999" i="3" s="1"/>
  <c r="K1999" i="3" s="1"/>
  <c r="C1999" i="3"/>
  <c r="A2000" i="3"/>
  <c r="D2000" i="3" l="1"/>
  <c r="I2000" i="3" s="1"/>
  <c r="J2000" i="3" s="1"/>
  <c r="K2000" i="3" s="1"/>
  <c r="G2000" i="3"/>
  <c r="F2000" i="3"/>
  <c r="E2000" i="3"/>
  <c r="C2000" i="3"/>
  <c r="A2001" i="3"/>
  <c r="B1837" i="3"/>
  <c r="B1838" i="3" l="1"/>
  <c r="F2001" i="3"/>
  <c r="E2001" i="3"/>
  <c r="G2001" i="3"/>
  <c r="D2001" i="3"/>
  <c r="I2001" i="3" s="1"/>
  <c r="J2001" i="3" s="1"/>
  <c r="K2001" i="3" s="1"/>
  <c r="C2001" i="3"/>
  <c r="A2002" i="3"/>
  <c r="D2002" i="3" l="1"/>
  <c r="I2002" i="3" s="1"/>
  <c r="J2002" i="3" s="1"/>
  <c r="K2002" i="3" s="1"/>
  <c r="G2002" i="3"/>
  <c r="E2002" i="3"/>
  <c r="F2002" i="3"/>
  <c r="C2002" i="3"/>
  <c r="A2003" i="3"/>
  <c r="B1839" i="3"/>
  <c r="B1840" i="3" l="1"/>
  <c r="F2003" i="3"/>
  <c r="G2003" i="3"/>
  <c r="E2003" i="3"/>
  <c r="D2003" i="3"/>
  <c r="I2003" i="3" s="1"/>
  <c r="J2003" i="3" s="1"/>
  <c r="K2003" i="3" s="1"/>
  <c r="C2003" i="3"/>
  <c r="A2004" i="3"/>
  <c r="G2004" i="3" l="1"/>
  <c r="D2004" i="3"/>
  <c r="I2004" i="3" s="1"/>
  <c r="J2004" i="3" s="1"/>
  <c r="K2004" i="3" s="1"/>
  <c r="F2004" i="3"/>
  <c r="E2004" i="3"/>
  <c r="C2004" i="3"/>
  <c r="A2005" i="3"/>
  <c r="B1841" i="3"/>
  <c r="F2005" i="3" l="1"/>
  <c r="E2005" i="3"/>
  <c r="D2005" i="3"/>
  <c r="I2005" i="3" s="1"/>
  <c r="J2005" i="3" s="1"/>
  <c r="K2005" i="3" s="1"/>
  <c r="G2005" i="3"/>
  <c r="C2005" i="3"/>
  <c r="A2006" i="3"/>
  <c r="B1842" i="3"/>
  <c r="B1843" i="3" l="1"/>
  <c r="D2006" i="3"/>
  <c r="I2006" i="3" s="1"/>
  <c r="J2006" i="3" s="1"/>
  <c r="K2006" i="3" s="1"/>
  <c r="G2006" i="3"/>
  <c r="F2006" i="3"/>
  <c r="E2006" i="3"/>
  <c r="C2006" i="3"/>
  <c r="A2007" i="3"/>
  <c r="F2007" i="3" l="1"/>
  <c r="E2007" i="3"/>
  <c r="G2007" i="3"/>
  <c r="D2007" i="3"/>
  <c r="I2007" i="3" s="1"/>
  <c r="J2007" i="3" s="1"/>
  <c r="K2007" i="3" s="1"/>
  <c r="C2007" i="3"/>
  <c r="A2008" i="3"/>
  <c r="B1844" i="3"/>
  <c r="G2008" i="3" l="1"/>
  <c r="D2008" i="3"/>
  <c r="I2008" i="3" s="1"/>
  <c r="J2008" i="3" s="1"/>
  <c r="K2008" i="3" s="1"/>
  <c r="F2008" i="3"/>
  <c r="E2008" i="3"/>
  <c r="C2008" i="3"/>
  <c r="A2009" i="3"/>
  <c r="B1845" i="3"/>
  <c r="B1846" i="3" l="1"/>
  <c r="F2009" i="3"/>
  <c r="E2009" i="3"/>
  <c r="D2009" i="3"/>
  <c r="I2009" i="3" s="1"/>
  <c r="J2009" i="3" s="1"/>
  <c r="K2009" i="3" s="1"/>
  <c r="G2009" i="3"/>
  <c r="C2009" i="3"/>
  <c r="A2010" i="3"/>
  <c r="D2010" i="3" l="1"/>
  <c r="I2010" i="3" s="1"/>
  <c r="J2010" i="3" s="1"/>
  <c r="K2010" i="3" s="1"/>
  <c r="G2010" i="3"/>
  <c r="F2010" i="3"/>
  <c r="E2010" i="3"/>
  <c r="C2010" i="3"/>
  <c r="A2011" i="3"/>
  <c r="B1847" i="3"/>
  <c r="B1848" i="3" l="1"/>
  <c r="F2011" i="3"/>
  <c r="E2011" i="3"/>
  <c r="G2011" i="3"/>
  <c r="D2011" i="3"/>
  <c r="I2011" i="3" s="1"/>
  <c r="J2011" i="3" s="1"/>
  <c r="K2011" i="3" s="1"/>
  <c r="C2011" i="3"/>
  <c r="A2012" i="3"/>
  <c r="G2012" i="3" l="1"/>
  <c r="D2012" i="3"/>
  <c r="I2012" i="3" s="1"/>
  <c r="J2012" i="3" s="1"/>
  <c r="K2012" i="3" s="1"/>
  <c r="F2012" i="3"/>
  <c r="E2012" i="3"/>
  <c r="C2012" i="3"/>
  <c r="A2013" i="3"/>
  <c r="B1849" i="3"/>
  <c r="B1850" i="3" l="1"/>
  <c r="F2013" i="3"/>
  <c r="E2013" i="3"/>
  <c r="D2013" i="3"/>
  <c r="I2013" i="3" s="1"/>
  <c r="J2013" i="3" s="1"/>
  <c r="K2013" i="3" s="1"/>
  <c r="G2013" i="3"/>
  <c r="C2013" i="3"/>
  <c r="A2014" i="3"/>
  <c r="D2014" i="3" l="1"/>
  <c r="I2014" i="3" s="1"/>
  <c r="J2014" i="3" s="1"/>
  <c r="K2014" i="3" s="1"/>
  <c r="G2014" i="3"/>
  <c r="F2014" i="3"/>
  <c r="E2014" i="3"/>
  <c r="C2014" i="3"/>
  <c r="A2015" i="3"/>
  <c r="B1851" i="3"/>
  <c r="B1852" i="3" l="1"/>
  <c r="F2015" i="3"/>
  <c r="E2015" i="3"/>
  <c r="G2015" i="3"/>
  <c r="D2015" i="3"/>
  <c r="I2015" i="3" s="1"/>
  <c r="J2015" i="3" s="1"/>
  <c r="K2015" i="3" s="1"/>
  <c r="C2015" i="3"/>
  <c r="A2016" i="3"/>
  <c r="G2016" i="3" l="1"/>
  <c r="D2016" i="3"/>
  <c r="I2016" i="3" s="1"/>
  <c r="J2016" i="3" s="1"/>
  <c r="K2016" i="3" s="1"/>
  <c r="F2016" i="3"/>
  <c r="E2016" i="3"/>
  <c r="C2016" i="3"/>
  <c r="A2017" i="3"/>
  <c r="B1853" i="3"/>
  <c r="B1854" i="3" l="1"/>
  <c r="F2017" i="3"/>
  <c r="E2017" i="3"/>
  <c r="D2017" i="3"/>
  <c r="I2017" i="3" s="1"/>
  <c r="J2017" i="3" s="1"/>
  <c r="K2017" i="3" s="1"/>
  <c r="G2017" i="3"/>
  <c r="C2017" i="3"/>
  <c r="A2018" i="3"/>
  <c r="D2018" i="3" l="1"/>
  <c r="I2018" i="3" s="1"/>
  <c r="J2018" i="3" s="1"/>
  <c r="K2018" i="3" s="1"/>
  <c r="G2018" i="3"/>
  <c r="F2018" i="3"/>
  <c r="E2018" i="3"/>
  <c r="C2018" i="3"/>
  <c r="A2019" i="3"/>
  <c r="B1855" i="3"/>
  <c r="B1856" i="3" l="1"/>
  <c r="F2019" i="3"/>
  <c r="E2019" i="3"/>
  <c r="G2019" i="3"/>
  <c r="D2019" i="3"/>
  <c r="I2019" i="3" s="1"/>
  <c r="J2019" i="3" s="1"/>
  <c r="K2019" i="3" s="1"/>
  <c r="C2019" i="3"/>
  <c r="A2020" i="3"/>
  <c r="G2020" i="3" l="1"/>
  <c r="D2020" i="3"/>
  <c r="I2020" i="3" s="1"/>
  <c r="J2020" i="3" s="1"/>
  <c r="K2020" i="3" s="1"/>
  <c r="F2020" i="3"/>
  <c r="E2020" i="3"/>
  <c r="C2020" i="3"/>
  <c r="A2021" i="3"/>
  <c r="B1857" i="3"/>
  <c r="B1858" i="3" l="1"/>
  <c r="F2021" i="3"/>
  <c r="E2021" i="3"/>
  <c r="D2021" i="3"/>
  <c r="I2021" i="3" s="1"/>
  <c r="J2021" i="3" s="1"/>
  <c r="K2021" i="3" s="1"/>
  <c r="G2021" i="3"/>
  <c r="C2021" i="3"/>
  <c r="A2022" i="3"/>
  <c r="D2022" i="3" l="1"/>
  <c r="I2022" i="3" s="1"/>
  <c r="J2022" i="3" s="1"/>
  <c r="K2022" i="3" s="1"/>
  <c r="G2022" i="3"/>
  <c r="F2022" i="3"/>
  <c r="E2022" i="3"/>
  <c r="C2022" i="3"/>
  <c r="A2023" i="3"/>
  <c r="B1859" i="3"/>
  <c r="B1860" i="3" l="1"/>
  <c r="F2023" i="3"/>
  <c r="E2023" i="3"/>
  <c r="G2023" i="3"/>
  <c r="D2023" i="3"/>
  <c r="I2023" i="3" s="1"/>
  <c r="J2023" i="3" s="1"/>
  <c r="K2023" i="3" s="1"/>
  <c r="C2023" i="3"/>
  <c r="A2024" i="3"/>
  <c r="G2024" i="3" l="1"/>
  <c r="D2024" i="3"/>
  <c r="I2024" i="3" s="1"/>
  <c r="J2024" i="3" s="1"/>
  <c r="F2024" i="3"/>
  <c r="E2024" i="3"/>
  <c r="C2024" i="3"/>
  <c r="A2025" i="3"/>
  <c r="B1861" i="3"/>
  <c r="K2024" i="3" l="1"/>
  <c r="B1862" i="3"/>
  <c r="F2025" i="3"/>
  <c r="E2025" i="3"/>
  <c r="D2025" i="3"/>
  <c r="I2025" i="3" s="1"/>
  <c r="J2025" i="3" s="1"/>
  <c r="K2025" i="3" s="1"/>
  <c r="G2025" i="3"/>
  <c r="C2025" i="3"/>
  <c r="A2026" i="3"/>
  <c r="D2026" i="3" l="1"/>
  <c r="I2026" i="3" s="1"/>
  <c r="J2026" i="3" s="1"/>
  <c r="K2026" i="3" s="1"/>
  <c r="G2026" i="3"/>
  <c r="F2026" i="3"/>
  <c r="E2026" i="3"/>
  <c r="C2026" i="3"/>
  <c r="A2027" i="3"/>
  <c r="B1863" i="3"/>
  <c r="B1864" i="3" l="1"/>
  <c r="F2027" i="3"/>
  <c r="E2027" i="3"/>
  <c r="G2027" i="3"/>
  <c r="D2027" i="3"/>
  <c r="I2027" i="3" s="1"/>
  <c r="J2027" i="3" s="1"/>
  <c r="K2027" i="3" s="1"/>
  <c r="C2027" i="3"/>
  <c r="A2028" i="3"/>
  <c r="G2028" i="3" l="1"/>
  <c r="D2028" i="3"/>
  <c r="I2028" i="3" s="1"/>
  <c r="J2028" i="3" s="1"/>
  <c r="K2028" i="3" s="1"/>
  <c r="F2028" i="3"/>
  <c r="E2028" i="3"/>
  <c r="C2028" i="3"/>
  <c r="A2029" i="3"/>
  <c r="B1865" i="3"/>
  <c r="B1866" i="3" l="1"/>
  <c r="F2029" i="3"/>
  <c r="E2029" i="3"/>
  <c r="D2029" i="3"/>
  <c r="I2029" i="3" s="1"/>
  <c r="J2029" i="3" s="1"/>
  <c r="K2029" i="3" s="1"/>
  <c r="G2029" i="3"/>
  <c r="C2029" i="3"/>
  <c r="A2030" i="3"/>
  <c r="D2030" i="3" l="1"/>
  <c r="I2030" i="3" s="1"/>
  <c r="J2030" i="3" s="1"/>
  <c r="K2030" i="3" s="1"/>
  <c r="G2030" i="3"/>
  <c r="F2030" i="3"/>
  <c r="E2030" i="3"/>
  <c r="C2030" i="3"/>
  <c r="A2031" i="3"/>
  <c r="B1867" i="3"/>
  <c r="B1868" i="3" l="1"/>
  <c r="F2031" i="3"/>
  <c r="E2031" i="3"/>
  <c r="G2031" i="3"/>
  <c r="D2031" i="3"/>
  <c r="I2031" i="3" s="1"/>
  <c r="J2031" i="3" s="1"/>
  <c r="K2031" i="3" s="1"/>
  <c r="C2031" i="3"/>
  <c r="A2032" i="3"/>
  <c r="G2032" i="3" l="1"/>
  <c r="D2032" i="3"/>
  <c r="I2032" i="3" s="1"/>
  <c r="J2032" i="3" s="1"/>
  <c r="K2032" i="3" s="1"/>
  <c r="F2032" i="3"/>
  <c r="E2032" i="3"/>
  <c r="C2032" i="3"/>
  <c r="A2033" i="3"/>
  <c r="B1869" i="3"/>
  <c r="B1870" i="3" l="1"/>
  <c r="F2033" i="3"/>
  <c r="E2033" i="3"/>
  <c r="D2033" i="3"/>
  <c r="I2033" i="3" s="1"/>
  <c r="J2033" i="3" s="1"/>
  <c r="K2033" i="3" s="1"/>
  <c r="G2033" i="3"/>
  <c r="C2033" i="3"/>
  <c r="A2034" i="3"/>
  <c r="D2034" i="3" l="1"/>
  <c r="I2034" i="3" s="1"/>
  <c r="J2034" i="3" s="1"/>
  <c r="K2034" i="3" s="1"/>
  <c r="G2034" i="3"/>
  <c r="F2034" i="3"/>
  <c r="E2034" i="3"/>
  <c r="C2034" i="3"/>
  <c r="A2035" i="3"/>
  <c r="B1871" i="3"/>
  <c r="B1872" i="3" l="1"/>
  <c r="F2035" i="3"/>
  <c r="E2035" i="3"/>
  <c r="G2035" i="3"/>
  <c r="D2035" i="3"/>
  <c r="I2035" i="3" s="1"/>
  <c r="J2035" i="3" s="1"/>
  <c r="K2035" i="3" s="1"/>
  <c r="C2035" i="3"/>
  <c r="A2036" i="3"/>
  <c r="G2036" i="3" l="1"/>
  <c r="D2036" i="3"/>
  <c r="I2036" i="3" s="1"/>
  <c r="J2036" i="3" s="1"/>
  <c r="K2036" i="3" s="1"/>
  <c r="F2036" i="3"/>
  <c r="E2036" i="3"/>
  <c r="C2036" i="3"/>
  <c r="A2037" i="3"/>
  <c r="B1873" i="3"/>
  <c r="B1874" i="3" l="1"/>
  <c r="F2037" i="3"/>
  <c r="E2037" i="3"/>
  <c r="D2037" i="3"/>
  <c r="I2037" i="3" s="1"/>
  <c r="J2037" i="3" s="1"/>
  <c r="K2037" i="3" s="1"/>
  <c r="G2037" i="3"/>
  <c r="C2037" i="3"/>
  <c r="A2038" i="3"/>
  <c r="D2038" i="3" l="1"/>
  <c r="I2038" i="3" s="1"/>
  <c r="J2038" i="3" s="1"/>
  <c r="K2038" i="3" s="1"/>
  <c r="G2038" i="3"/>
  <c r="F2038" i="3"/>
  <c r="E2038" i="3"/>
  <c r="C2038" i="3"/>
  <c r="A2039" i="3"/>
  <c r="B1875" i="3"/>
  <c r="B1876" i="3" l="1"/>
  <c r="F2039" i="3"/>
  <c r="E2039" i="3"/>
  <c r="G2039" i="3"/>
  <c r="D2039" i="3"/>
  <c r="I2039" i="3" s="1"/>
  <c r="J2039" i="3" s="1"/>
  <c r="K2039" i="3" s="1"/>
  <c r="C2039" i="3"/>
  <c r="A2040" i="3"/>
  <c r="G2040" i="3" l="1"/>
  <c r="D2040" i="3"/>
  <c r="I2040" i="3" s="1"/>
  <c r="J2040" i="3" s="1"/>
  <c r="K2040" i="3" s="1"/>
  <c r="F2040" i="3"/>
  <c r="E2040" i="3"/>
  <c r="C2040" i="3"/>
  <c r="A2041" i="3"/>
  <c r="B1877" i="3"/>
  <c r="B1878" i="3" l="1"/>
  <c r="F2041" i="3"/>
  <c r="E2041" i="3"/>
  <c r="D2041" i="3"/>
  <c r="I2041" i="3" s="1"/>
  <c r="J2041" i="3" s="1"/>
  <c r="K2041" i="3" s="1"/>
  <c r="G2041" i="3"/>
  <c r="C2041" i="3"/>
  <c r="A2042" i="3"/>
  <c r="D2042" i="3" l="1"/>
  <c r="I2042" i="3" s="1"/>
  <c r="J2042" i="3" s="1"/>
  <c r="G2042" i="3"/>
  <c r="F2042" i="3"/>
  <c r="E2042" i="3"/>
  <c r="C2042" i="3"/>
  <c r="A2043" i="3"/>
  <c r="B1879" i="3"/>
  <c r="K2042" i="3" l="1"/>
  <c r="B1880" i="3"/>
  <c r="F2043" i="3"/>
  <c r="E2043" i="3"/>
  <c r="G2043" i="3"/>
  <c r="D2043" i="3"/>
  <c r="I2043" i="3" s="1"/>
  <c r="J2043" i="3" s="1"/>
  <c r="K2043" i="3" s="1"/>
  <c r="C2043" i="3"/>
  <c r="A2044" i="3"/>
  <c r="G2044" i="3" l="1"/>
  <c r="D2044" i="3"/>
  <c r="I2044" i="3" s="1"/>
  <c r="J2044" i="3" s="1"/>
  <c r="K2044" i="3" s="1"/>
  <c r="F2044" i="3"/>
  <c r="E2044" i="3"/>
  <c r="C2044" i="3"/>
  <c r="A2045" i="3"/>
  <c r="B1881" i="3"/>
  <c r="B1882" i="3" l="1"/>
  <c r="F2045" i="3"/>
  <c r="E2045" i="3"/>
  <c r="D2045" i="3"/>
  <c r="I2045" i="3" s="1"/>
  <c r="J2045" i="3" s="1"/>
  <c r="K2045" i="3" s="1"/>
  <c r="G2045" i="3"/>
  <c r="C2045" i="3"/>
  <c r="A2046" i="3"/>
  <c r="D2046" i="3" l="1"/>
  <c r="I2046" i="3" s="1"/>
  <c r="J2046" i="3" s="1"/>
  <c r="K2046" i="3" s="1"/>
  <c r="G2046" i="3"/>
  <c r="F2046" i="3"/>
  <c r="E2046" i="3"/>
  <c r="C2046" i="3"/>
  <c r="A2047" i="3"/>
  <c r="B1883" i="3"/>
  <c r="B1884" i="3" l="1"/>
  <c r="F2047" i="3"/>
  <c r="E2047" i="3"/>
  <c r="G2047" i="3"/>
  <c r="D2047" i="3"/>
  <c r="I2047" i="3" s="1"/>
  <c r="J2047" i="3" s="1"/>
  <c r="K2047" i="3" s="1"/>
  <c r="C2047" i="3"/>
  <c r="A2048" i="3"/>
  <c r="G2048" i="3" l="1"/>
  <c r="D2048" i="3"/>
  <c r="I2048" i="3" s="1"/>
  <c r="J2048" i="3" s="1"/>
  <c r="K2048" i="3" s="1"/>
  <c r="F2048" i="3"/>
  <c r="E2048" i="3"/>
  <c r="C2048" i="3"/>
  <c r="A2049" i="3"/>
  <c r="B1885" i="3"/>
  <c r="B1886" i="3" l="1"/>
  <c r="F2049" i="3"/>
  <c r="E2049" i="3"/>
  <c r="D2049" i="3"/>
  <c r="I2049" i="3" s="1"/>
  <c r="J2049" i="3" s="1"/>
  <c r="K2049" i="3" s="1"/>
  <c r="G2049" i="3"/>
  <c r="C2049" i="3"/>
  <c r="A2050" i="3"/>
  <c r="D2050" i="3" l="1"/>
  <c r="I2050" i="3" s="1"/>
  <c r="J2050" i="3" s="1"/>
  <c r="K2050" i="3" s="1"/>
  <c r="G2050" i="3"/>
  <c r="F2050" i="3"/>
  <c r="E2050" i="3"/>
  <c r="C2050" i="3"/>
  <c r="A2051" i="3"/>
  <c r="B1887" i="3"/>
  <c r="B1888" i="3" l="1"/>
  <c r="F2051" i="3"/>
  <c r="E2051" i="3"/>
  <c r="G2051" i="3"/>
  <c r="D2051" i="3"/>
  <c r="I2051" i="3" s="1"/>
  <c r="J2051" i="3" s="1"/>
  <c r="K2051" i="3" s="1"/>
  <c r="C2051" i="3"/>
  <c r="A2052" i="3"/>
  <c r="G2052" i="3" l="1"/>
  <c r="D2052" i="3"/>
  <c r="I2052" i="3" s="1"/>
  <c r="J2052" i="3" s="1"/>
  <c r="K2052" i="3" s="1"/>
  <c r="F2052" i="3"/>
  <c r="E2052" i="3"/>
  <c r="C2052" i="3"/>
  <c r="A2053" i="3"/>
  <c r="B1889" i="3"/>
  <c r="B1890" i="3" l="1"/>
  <c r="F2053" i="3"/>
  <c r="E2053" i="3"/>
  <c r="D2053" i="3"/>
  <c r="I2053" i="3" s="1"/>
  <c r="J2053" i="3" s="1"/>
  <c r="K2053" i="3" s="1"/>
  <c r="G2053" i="3"/>
  <c r="C2053" i="3"/>
  <c r="A2054" i="3"/>
  <c r="D2054" i="3" l="1"/>
  <c r="I2054" i="3" s="1"/>
  <c r="J2054" i="3" s="1"/>
  <c r="K2054" i="3" s="1"/>
  <c r="G2054" i="3"/>
  <c r="F2054" i="3"/>
  <c r="E2054" i="3"/>
  <c r="C2054" i="3"/>
  <c r="A2055" i="3"/>
  <c r="B1891" i="3"/>
  <c r="B1892" i="3" l="1"/>
  <c r="F2055" i="3"/>
  <c r="E2055" i="3"/>
  <c r="G2055" i="3"/>
  <c r="D2055" i="3"/>
  <c r="I2055" i="3" s="1"/>
  <c r="J2055" i="3" s="1"/>
  <c r="K2055" i="3" s="1"/>
  <c r="C2055" i="3"/>
  <c r="A2056" i="3"/>
  <c r="G2056" i="3" l="1"/>
  <c r="D2056" i="3"/>
  <c r="I2056" i="3" s="1"/>
  <c r="J2056" i="3" s="1"/>
  <c r="K2056" i="3" s="1"/>
  <c r="F2056" i="3"/>
  <c r="E2056" i="3"/>
  <c r="C2056" i="3"/>
  <c r="A2057" i="3"/>
  <c r="B1893" i="3"/>
  <c r="B1894" i="3" l="1"/>
  <c r="F2057" i="3"/>
  <c r="E2057" i="3"/>
  <c r="D2057" i="3"/>
  <c r="I2057" i="3" s="1"/>
  <c r="J2057" i="3" s="1"/>
  <c r="K2057" i="3" s="1"/>
  <c r="G2057" i="3"/>
  <c r="C2057" i="3"/>
  <c r="A2058" i="3"/>
  <c r="D2058" i="3" l="1"/>
  <c r="I2058" i="3" s="1"/>
  <c r="J2058" i="3" s="1"/>
  <c r="K2058" i="3" s="1"/>
  <c r="G2058" i="3"/>
  <c r="F2058" i="3"/>
  <c r="E2058" i="3"/>
  <c r="C2058" i="3"/>
  <c r="A2059" i="3"/>
  <c r="B1895" i="3"/>
  <c r="B1896" i="3" l="1"/>
  <c r="F2059" i="3"/>
  <c r="E2059" i="3"/>
  <c r="G2059" i="3"/>
  <c r="D2059" i="3"/>
  <c r="I2059" i="3" s="1"/>
  <c r="J2059" i="3" s="1"/>
  <c r="K2059" i="3" s="1"/>
  <c r="C2059" i="3"/>
  <c r="A2060" i="3"/>
  <c r="G2060" i="3" l="1"/>
  <c r="D2060" i="3"/>
  <c r="I2060" i="3" s="1"/>
  <c r="J2060" i="3" s="1"/>
  <c r="K2060" i="3" s="1"/>
  <c r="F2060" i="3"/>
  <c r="E2060" i="3"/>
  <c r="C2060" i="3"/>
  <c r="A2061" i="3"/>
  <c r="B1897" i="3"/>
  <c r="B1898" i="3" l="1"/>
  <c r="F2061" i="3"/>
  <c r="E2061" i="3"/>
  <c r="D2061" i="3"/>
  <c r="I2061" i="3" s="1"/>
  <c r="J2061" i="3" s="1"/>
  <c r="K2061" i="3" s="1"/>
  <c r="G2061" i="3"/>
  <c r="C2061" i="3"/>
  <c r="A2062" i="3"/>
  <c r="D2062" i="3" l="1"/>
  <c r="I2062" i="3" s="1"/>
  <c r="J2062" i="3" s="1"/>
  <c r="K2062" i="3" s="1"/>
  <c r="G2062" i="3"/>
  <c r="F2062" i="3"/>
  <c r="E2062" i="3"/>
  <c r="C2062" i="3"/>
  <c r="A2063" i="3"/>
  <c r="B1899" i="3"/>
  <c r="B1900" i="3" l="1"/>
  <c r="F2063" i="3"/>
  <c r="E2063" i="3"/>
  <c r="G2063" i="3"/>
  <c r="D2063" i="3"/>
  <c r="I2063" i="3" s="1"/>
  <c r="J2063" i="3" s="1"/>
  <c r="K2063" i="3" s="1"/>
  <c r="C2063" i="3"/>
  <c r="A2064" i="3"/>
  <c r="G2064" i="3" l="1"/>
  <c r="D2064" i="3"/>
  <c r="I2064" i="3" s="1"/>
  <c r="J2064" i="3" s="1"/>
  <c r="K2064" i="3" s="1"/>
  <c r="F2064" i="3"/>
  <c r="E2064" i="3"/>
  <c r="C2064" i="3"/>
  <c r="A2065" i="3"/>
  <c r="B1901" i="3"/>
  <c r="B1902" i="3" l="1"/>
  <c r="F2065" i="3"/>
  <c r="E2065" i="3"/>
  <c r="D2065" i="3"/>
  <c r="I2065" i="3" s="1"/>
  <c r="J2065" i="3" s="1"/>
  <c r="K2065" i="3" s="1"/>
  <c r="G2065" i="3"/>
  <c r="C2065" i="3"/>
  <c r="A2066" i="3"/>
  <c r="D2066" i="3" l="1"/>
  <c r="I2066" i="3" s="1"/>
  <c r="J2066" i="3" s="1"/>
  <c r="K2066" i="3" s="1"/>
  <c r="G2066" i="3"/>
  <c r="F2066" i="3"/>
  <c r="E2066" i="3"/>
  <c r="C2066" i="3"/>
  <c r="A2067" i="3"/>
  <c r="B1903" i="3"/>
  <c r="B1904" i="3" l="1"/>
  <c r="F2067" i="3"/>
  <c r="E2067" i="3"/>
  <c r="G2067" i="3"/>
  <c r="D2067" i="3"/>
  <c r="I2067" i="3" s="1"/>
  <c r="J2067" i="3" s="1"/>
  <c r="K2067" i="3" s="1"/>
  <c r="C2067" i="3"/>
  <c r="A2068" i="3"/>
  <c r="G2068" i="3" l="1"/>
  <c r="D2068" i="3"/>
  <c r="I2068" i="3" s="1"/>
  <c r="J2068" i="3" s="1"/>
  <c r="K2068" i="3" s="1"/>
  <c r="F2068" i="3"/>
  <c r="E2068" i="3"/>
  <c r="C2068" i="3"/>
  <c r="A2069" i="3"/>
  <c r="B1905" i="3"/>
  <c r="B1906" i="3" l="1"/>
  <c r="F2069" i="3"/>
  <c r="E2069" i="3"/>
  <c r="D2069" i="3"/>
  <c r="I2069" i="3" s="1"/>
  <c r="J2069" i="3" s="1"/>
  <c r="K2069" i="3" s="1"/>
  <c r="G2069" i="3"/>
  <c r="C2069" i="3"/>
  <c r="A2070" i="3"/>
  <c r="D2070" i="3" l="1"/>
  <c r="I2070" i="3" s="1"/>
  <c r="J2070" i="3" s="1"/>
  <c r="K2070" i="3" s="1"/>
  <c r="G2070" i="3"/>
  <c r="F2070" i="3"/>
  <c r="E2070" i="3"/>
  <c r="C2070" i="3"/>
  <c r="A2071" i="3"/>
  <c r="B1907" i="3"/>
  <c r="B1908" i="3" l="1"/>
  <c r="F2071" i="3"/>
  <c r="E2071" i="3"/>
  <c r="G2071" i="3"/>
  <c r="D2071" i="3"/>
  <c r="I2071" i="3" s="1"/>
  <c r="J2071" i="3" s="1"/>
  <c r="K2071" i="3" s="1"/>
  <c r="C2071" i="3"/>
  <c r="A2072" i="3"/>
  <c r="G2072" i="3" l="1"/>
  <c r="D2072" i="3"/>
  <c r="I2072" i="3" s="1"/>
  <c r="J2072" i="3" s="1"/>
  <c r="K2072" i="3" s="1"/>
  <c r="F2072" i="3"/>
  <c r="E2072" i="3"/>
  <c r="C2072" i="3"/>
  <c r="A2073" i="3"/>
  <c r="B1909" i="3"/>
  <c r="B1910" i="3" l="1"/>
  <c r="F2073" i="3"/>
  <c r="E2073" i="3"/>
  <c r="D2073" i="3"/>
  <c r="I2073" i="3" s="1"/>
  <c r="J2073" i="3" s="1"/>
  <c r="K2073" i="3" s="1"/>
  <c r="G2073" i="3"/>
  <c r="C2073" i="3"/>
  <c r="A2074" i="3"/>
  <c r="D2074" i="3" l="1"/>
  <c r="I2074" i="3" s="1"/>
  <c r="J2074" i="3" s="1"/>
  <c r="K2074" i="3" s="1"/>
  <c r="G2074" i="3"/>
  <c r="F2074" i="3"/>
  <c r="E2074" i="3"/>
  <c r="C2074" i="3"/>
  <c r="A2075" i="3"/>
  <c r="B1911" i="3"/>
  <c r="B1912" i="3" l="1"/>
  <c r="F2075" i="3"/>
  <c r="E2075" i="3"/>
  <c r="G2075" i="3"/>
  <c r="D2075" i="3"/>
  <c r="I2075" i="3" s="1"/>
  <c r="J2075" i="3" s="1"/>
  <c r="K2075" i="3" s="1"/>
  <c r="C2075" i="3"/>
  <c r="A2076" i="3"/>
  <c r="G2076" i="3" l="1"/>
  <c r="D2076" i="3"/>
  <c r="I2076" i="3" s="1"/>
  <c r="J2076" i="3" s="1"/>
  <c r="K2076" i="3" s="1"/>
  <c r="F2076" i="3"/>
  <c r="E2076" i="3"/>
  <c r="C2076" i="3"/>
  <c r="A2077" i="3"/>
  <c r="B1913" i="3"/>
  <c r="B1914" i="3" l="1"/>
  <c r="F2077" i="3"/>
  <c r="E2077" i="3"/>
  <c r="D2077" i="3"/>
  <c r="I2077" i="3" s="1"/>
  <c r="J2077" i="3" s="1"/>
  <c r="K2077" i="3" s="1"/>
  <c r="G2077" i="3"/>
  <c r="C2077" i="3"/>
  <c r="A2078" i="3"/>
  <c r="D2078" i="3" l="1"/>
  <c r="I2078" i="3" s="1"/>
  <c r="J2078" i="3" s="1"/>
  <c r="K2078" i="3" s="1"/>
  <c r="G2078" i="3"/>
  <c r="F2078" i="3"/>
  <c r="E2078" i="3"/>
  <c r="C2078" i="3"/>
  <c r="A2079" i="3"/>
  <c r="B1915" i="3"/>
  <c r="B1916" i="3" l="1"/>
  <c r="F2079" i="3"/>
  <c r="E2079" i="3"/>
  <c r="G2079" i="3"/>
  <c r="D2079" i="3"/>
  <c r="I2079" i="3" s="1"/>
  <c r="J2079" i="3" s="1"/>
  <c r="K2079" i="3" s="1"/>
  <c r="C2079" i="3"/>
  <c r="A2080" i="3"/>
  <c r="G2080" i="3" l="1"/>
  <c r="D2080" i="3"/>
  <c r="I2080" i="3" s="1"/>
  <c r="J2080" i="3" s="1"/>
  <c r="K2080" i="3" s="1"/>
  <c r="F2080" i="3"/>
  <c r="E2080" i="3"/>
  <c r="C2080" i="3"/>
  <c r="A2081" i="3"/>
  <c r="B1917" i="3"/>
  <c r="B1918" i="3" l="1"/>
  <c r="F2081" i="3"/>
  <c r="E2081" i="3"/>
  <c r="D2081" i="3"/>
  <c r="I2081" i="3" s="1"/>
  <c r="J2081" i="3" s="1"/>
  <c r="K2081" i="3" s="1"/>
  <c r="G2081" i="3"/>
  <c r="C2081" i="3"/>
  <c r="A2082" i="3"/>
  <c r="D2082" i="3" l="1"/>
  <c r="I2082" i="3" s="1"/>
  <c r="J2082" i="3" s="1"/>
  <c r="K2082" i="3" s="1"/>
  <c r="G2082" i="3"/>
  <c r="F2082" i="3"/>
  <c r="E2082" i="3"/>
  <c r="C2082" i="3"/>
  <c r="A2083" i="3"/>
  <c r="B1919" i="3"/>
  <c r="B1920" i="3" l="1"/>
  <c r="F2083" i="3"/>
  <c r="E2083" i="3"/>
  <c r="G2083" i="3"/>
  <c r="D2083" i="3"/>
  <c r="I2083" i="3" s="1"/>
  <c r="J2083" i="3" s="1"/>
  <c r="K2083" i="3" s="1"/>
  <c r="C2083" i="3"/>
  <c r="A2084" i="3"/>
  <c r="G2084" i="3" l="1"/>
  <c r="D2084" i="3"/>
  <c r="I2084" i="3" s="1"/>
  <c r="J2084" i="3" s="1"/>
  <c r="K2084" i="3" s="1"/>
  <c r="F2084" i="3"/>
  <c r="E2084" i="3"/>
  <c r="C2084" i="3"/>
  <c r="A2085" i="3"/>
  <c r="B1921" i="3"/>
  <c r="B1922" i="3" l="1"/>
  <c r="F2085" i="3"/>
  <c r="E2085" i="3"/>
  <c r="D2085" i="3"/>
  <c r="I2085" i="3" s="1"/>
  <c r="J2085" i="3" s="1"/>
  <c r="K2085" i="3" s="1"/>
  <c r="G2085" i="3"/>
  <c r="C2085" i="3"/>
  <c r="A2086" i="3"/>
  <c r="D2086" i="3" l="1"/>
  <c r="I2086" i="3" s="1"/>
  <c r="J2086" i="3" s="1"/>
  <c r="K2086" i="3" s="1"/>
  <c r="G2086" i="3"/>
  <c r="F2086" i="3"/>
  <c r="E2086" i="3"/>
  <c r="C2086" i="3"/>
  <c r="A2087" i="3"/>
  <c r="B1923" i="3"/>
  <c r="B1924" i="3" l="1"/>
  <c r="F2087" i="3"/>
  <c r="E2087" i="3"/>
  <c r="G2087" i="3"/>
  <c r="D2087" i="3"/>
  <c r="I2087" i="3" s="1"/>
  <c r="J2087" i="3" s="1"/>
  <c r="K2087" i="3" s="1"/>
  <c r="C2087" i="3"/>
  <c r="A2088" i="3"/>
  <c r="G2088" i="3" l="1"/>
  <c r="D2088" i="3"/>
  <c r="I2088" i="3" s="1"/>
  <c r="J2088" i="3" s="1"/>
  <c r="K2088" i="3" s="1"/>
  <c r="F2088" i="3"/>
  <c r="E2088" i="3"/>
  <c r="C2088" i="3"/>
  <c r="A2089" i="3"/>
  <c r="B1925" i="3"/>
  <c r="B1926" i="3" l="1"/>
  <c r="F2089" i="3"/>
  <c r="E2089" i="3"/>
  <c r="D2089" i="3"/>
  <c r="I2089" i="3" s="1"/>
  <c r="J2089" i="3" s="1"/>
  <c r="K2089" i="3" s="1"/>
  <c r="G2089" i="3"/>
  <c r="C2089" i="3"/>
  <c r="A2090" i="3"/>
  <c r="D2090" i="3" l="1"/>
  <c r="I2090" i="3" s="1"/>
  <c r="J2090" i="3" s="1"/>
  <c r="K2090" i="3" s="1"/>
  <c r="G2090" i="3"/>
  <c r="F2090" i="3"/>
  <c r="E2090" i="3"/>
  <c r="C2090" i="3"/>
  <c r="A2091" i="3"/>
  <c r="B1927" i="3"/>
  <c r="B1928" i="3" l="1"/>
  <c r="F2091" i="3"/>
  <c r="E2091" i="3"/>
  <c r="G2091" i="3"/>
  <c r="D2091" i="3"/>
  <c r="I2091" i="3" s="1"/>
  <c r="J2091" i="3" s="1"/>
  <c r="K2091" i="3" s="1"/>
  <c r="C2091" i="3"/>
  <c r="A2092" i="3"/>
  <c r="G2092" i="3" l="1"/>
  <c r="D2092" i="3"/>
  <c r="I2092" i="3" s="1"/>
  <c r="J2092" i="3" s="1"/>
  <c r="K2092" i="3" s="1"/>
  <c r="F2092" i="3"/>
  <c r="E2092" i="3"/>
  <c r="C2092" i="3"/>
  <c r="A2093" i="3"/>
  <c r="B1929" i="3"/>
  <c r="B1930" i="3" l="1"/>
  <c r="F2093" i="3"/>
  <c r="E2093" i="3"/>
  <c r="D2093" i="3"/>
  <c r="I2093" i="3" s="1"/>
  <c r="J2093" i="3" s="1"/>
  <c r="K2093" i="3" s="1"/>
  <c r="G2093" i="3"/>
  <c r="C2093" i="3"/>
  <c r="A2094" i="3"/>
  <c r="D2094" i="3" l="1"/>
  <c r="I2094" i="3" s="1"/>
  <c r="J2094" i="3" s="1"/>
  <c r="K2094" i="3" s="1"/>
  <c r="G2094" i="3"/>
  <c r="F2094" i="3"/>
  <c r="E2094" i="3"/>
  <c r="C2094" i="3"/>
  <c r="A2095" i="3"/>
  <c r="B1931" i="3"/>
  <c r="B1932" i="3" l="1"/>
  <c r="F2095" i="3"/>
  <c r="E2095" i="3"/>
  <c r="G2095" i="3"/>
  <c r="D2095" i="3"/>
  <c r="I2095" i="3" s="1"/>
  <c r="J2095" i="3" s="1"/>
  <c r="K2095" i="3" s="1"/>
  <c r="C2095" i="3"/>
  <c r="A2096" i="3"/>
  <c r="G2096" i="3" l="1"/>
  <c r="D2096" i="3"/>
  <c r="I2096" i="3" s="1"/>
  <c r="J2096" i="3" s="1"/>
  <c r="K2096" i="3" s="1"/>
  <c r="F2096" i="3"/>
  <c r="E2096" i="3"/>
  <c r="C2096" i="3"/>
  <c r="A2097" i="3"/>
  <c r="B1933" i="3"/>
  <c r="B1934" i="3" l="1"/>
  <c r="F2097" i="3"/>
  <c r="E2097" i="3"/>
  <c r="D2097" i="3"/>
  <c r="I2097" i="3" s="1"/>
  <c r="J2097" i="3" s="1"/>
  <c r="K2097" i="3" s="1"/>
  <c r="G2097" i="3"/>
  <c r="C2097" i="3"/>
  <c r="A2098" i="3"/>
  <c r="D2098" i="3" l="1"/>
  <c r="I2098" i="3" s="1"/>
  <c r="J2098" i="3" s="1"/>
  <c r="K2098" i="3" s="1"/>
  <c r="G2098" i="3"/>
  <c r="F2098" i="3"/>
  <c r="E2098" i="3"/>
  <c r="C2098" i="3"/>
  <c r="A2099" i="3"/>
  <c r="B1935" i="3"/>
  <c r="B1936" i="3" l="1"/>
  <c r="F2099" i="3"/>
  <c r="E2099" i="3"/>
  <c r="G2099" i="3"/>
  <c r="D2099" i="3"/>
  <c r="I2099" i="3" s="1"/>
  <c r="J2099" i="3" s="1"/>
  <c r="K2099" i="3" s="1"/>
  <c r="C2099" i="3"/>
  <c r="A2100" i="3"/>
  <c r="G2100" i="3" l="1"/>
  <c r="D2100" i="3"/>
  <c r="I2100" i="3" s="1"/>
  <c r="J2100" i="3" s="1"/>
  <c r="K2100" i="3" s="1"/>
  <c r="F2100" i="3"/>
  <c r="E2100" i="3"/>
  <c r="C2100" i="3"/>
  <c r="A2101" i="3"/>
  <c r="B1937" i="3"/>
  <c r="B1938" i="3" l="1"/>
  <c r="F2101" i="3"/>
  <c r="E2101" i="3"/>
  <c r="D2101" i="3"/>
  <c r="I2101" i="3" s="1"/>
  <c r="J2101" i="3" s="1"/>
  <c r="K2101" i="3" s="1"/>
  <c r="G2101" i="3"/>
  <c r="C2101" i="3"/>
  <c r="A2102" i="3"/>
  <c r="D2102" i="3" l="1"/>
  <c r="I2102" i="3" s="1"/>
  <c r="J2102" i="3" s="1"/>
  <c r="K2102" i="3" s="1"/>
  <c r="G2102" i="3"/>
  <c r="F2102" i="3"/>
  <c r="E2102" i="3"/>
  <c r="C2102" i="3"/>
  <c r="A2103" i="3"/>
  <c r="B1939" i="3"/>
  <c r="B1940" i="3" l="1"/>
  <c r="F2103" i="3"/>
  <c r="E2103" i="3"/>
  <c r="G2103" i="3"/>
  <c r="D2103" i="3"/>
  <c r="I2103" i="3" s="1"/>
  <c r="J2103" i="3" s="1"/>
  <c r="K2103" i="3" s="1"/>
  <c r="C2103" i="3"/>
  <c r="A2104" i="3"/>
  <c r="G2104" i="3" l="1"/>
  <c r="D2104" i="3"/>
  <c r="I2104" i="3" s="1"/>
  <c r="J2104" i="3" s="1"/>
  <c r="K2104" i="3" s="1"/>
  <c r="F2104" i="3"/>
  <c r="E2104" i="3"/>
  <c r="C2104" i="3"/>
  <c r="A2105" i="3"/>
  <c r="B1941" i="3"/>
  <c r="B1942" i="3" l="1"/>
  <c r="F2105" i="3"/>
  <c r="E2105" i="3"/>
  <c r="D2105" i="3"/>
  <c r="I2105" i="3" s="1"/>
  <c r="J2105" i="3" s="1"/>
  <c r="K2105" i="3" s="1"/>
  <c r="G2105" i="3"/>
  <c r="C2105" i="3"/>
  <c r="A2106" i="3"/>
  <c r="D2106" i="3" l="1"/>
  <c r="I2106" i="3" s="1"/>
  <c r="J2106" i="3" s="1"/>
  <c r="K2106" i="3" s="1"/>
  <c r="G2106" i="3"/>
  <c r="F2106" i="3"/>
  <c r="E2106" i="3"/>
  <c r="C2106" i="3"/>
  <c r="A2107" i="3"/>
  <c r="B1943" i="3"/>
  <c r="B1944" i="3" l="1"/>
  <c r="F2107" i="3"/>
  <c r="E2107" i="3"/>
  <c r="G2107" i="3"/>
  <c r="D2107" i="3"/>
  <c r="I2107" i="3" s="1"/>
  <c r="J2107" i="3" s="1"/>
  <c r="K2107" i="3" s="1"/>
  <c r="C2107" i="3"/>
  <c r="A2108" i="3"/>
  <c r="G2108" i="3" l="1"/>
  <c r="D2108" i="3"/>
  <c r="I2108" i="3" s="1"/>
  <c r="J2108" i="3" s="1"/>
  <c r="K2108" i="3" s="1"/>
  <c r="F2108" i="3"/>
  <c r="E2108" i="3"/>
  <c r="C2108" i="3"/>
  <c r="A2109" i="3"/>
  <c r="B1945" i="3"/>
  <c r="B1946" i="3" l="1"/>
  <c r="F2109" i="3"/>
  <c r="E2109" i="3"/>
  <c r="D2109" i="3"/>
  <c r="I2109" i="3" s="1"/>
  <c r="J2109" i="3" s="1"/>
  <c r="K2109" i="3" s="1"/>
  <c r="G2109" i="3"/>
  <c r="C2109" i="3"/>
  <c r="A2110" i="3"/>
  <c r="D2110" i="3" l="1"/>
  <c r="I2110" i="3" s="1"/>
  <c r="J2110" i="3" s="1"/>
  <c r="K2110" i="3" s="1"/>
  <c r="G2110" i="3"/>
  <c r="F2110" i="3"/>
  <c r="E2110" i="3"/>
  <c r="C2110" i="3"/>
  <c r="A2111" i="3"/>
  <c r="B1947" i="3"/>
  <c r="B1948" i="3" l="1"/>
  <c r="F2111" i="3"/>
  <c r="E2111" i="3"/>
  <c r="G2111" i="3"/>
  <c r="D2111" i="3"/>
  <c r="I2111" i="3" s="1"/>
  <c r="J2111" i="3" s="1"/>
  <c r="K2111" i="3" s="1"/>
  <c r="C2111" i="3"/>
  <c r="A2112" i="3"/>
  <c r="G2112" i="3" l="1"/>
  <c r="D2112" i="3"/>
  <c r="I2112" i="3" s="1"/>
  <c r="J2112" i="3" s="1"/>
  <c r="K2112" i="3" s="1"/>
  <c r="F2112" i="3"/>
  <c r="E2112" i="3"/>
  <c r="C2112" i="3"/>
  <c r="A2113" i="3"/>
  <c r="B1949" i="3"/>
  <c r="B1950" i="3" l="1"/>
  <c r="F2113" i="3"/>
  <c r="E2113" i="3"/>
  <c r="D2113" i="3"/>
  <c r="I2113" i="3" s="1"/>
  <c r="J2113" i="3" s="1"/>
  <c r="K2113" i="3" s="1"/>
  <c r="G2113" i="3"/>
  <c r="C2113" i="3"/>
  <c r="A2114" i="3"/>
  <c r="D2114" i="3" l="1"/>
  <c r="I2114" i="3" s="1"/>
  <c r="J2114" i="3" s="1"/>
  <c r="K2114" i="3" s="1"/>
  <c r="G2114" i="3"/>
  <c r="F2114" i="3"/>
  <c r="E2114" i="3"/>
  <c r="C2114" i="3"/>
  <c r="A2115" i="3"/>
  <c r="B1951" i="3"/>
  <c r="B1952" i="3" l="1"/>
  <c r="F2115" i="3"/>
  <c r="E2115" i="3"/>
  <c r="G2115" i="3"/>
  <c r="D2115" i="3"/>
  <c r="I2115" i="3" s="1"/>
  <c r="J2115" i="3" s="1"/>
  <c r="K2115" i="3" s="1"/>
  <c r="C2115" i="3"/>
  <c r="A2116" i="3"/>
  <c r="G2116" i="3" l="1"/>
  <c r="D2116" i="3"/>
  <c r="I2116" i="3" s="1"/>
  <c r="J2116" i="3" s="1"/>
  <c r="K2116" i="3" s="1"/>
  <c r="F2116" i="3"/>
  <c r="E2116" i="3"/>
  <c r="C2116" i="3"/>
  <c r="A2117" i="3"/>
  <c r="B1953" i="3"/>
  <c r="B1954" i="3" l="1"/>
  <c r="F2117" i="3"/>
  <c r="E2117" i="3"/>
  <c r="D2117" i="3"/>
  <c r="I2117" i="3" s="1"/>
  <c r="J2117" i="3" s="1"/>
  <c r="K2117" i="3" s="1"/>
  <c r="G2117" i="3"/>
  <c r="C2117" i="3"/>
  <c r="A2118" i="3"/>
  <c r="D2118" i="3" l="1"/>
  <c r="I2118" i="3" s="1"/>
  <c r="J2118" i="3" s="1"/>
  <c r="K2118" i="3" s="1"/>
  <c r="G2118" i="3"/>
  <c r="F2118" i="3"/>
  <c r="E2118" i="3"/>
  <c r="C2118" i="3"/>
  <c r="A2119" i="3"/>
  <c r="B1955" i="3"/>
  <c r="B1956" i="3" l="1"/>
  <c r="F2119" i="3"/>
  <c r="E2119" i="3"/>
  <c r="G2119" i="3"/>
  <c r="D2119" i="3"/>
  <c r="I2119" i="3" s="1"/>
  <c r="J2119" i="3" s="1"/>
  <c r="K2119" i="3" s="1"/>
  <c r="C2119" i="3"/>
  <c r="A2120" i="3"/>
  <c r="G2120" i="3" l="1"/>
  <c r="D2120" i="3"/>
  <c r="I2120" i="3" s="1"/>
  <c r="J2120" i="3" s="1"/>
  <c r="K2120" i="3" s="1"/>
  <c r="F2120" i="3"/>
  <c r="E2120" i="3"/>
  <c r="C2120" i="3"/>
  <c r="A2121" i="3"/>
  <c r="B1957" i="3"/>
  <c r="B1958" i="3" l="1"/>
  <c r="F2121" i="3"/>
  <c r="E2121" i="3"/>
  <c r="D2121" i="3"/>
  <c r="I2121" i="3" s="1"/>
  <c r="J2121" i="3" s="1"/>
  <c r="K2121" i="3" s="1"/>
  <c r="G2121" i="3"/>
  <c r="C2121" i="3"/>
  <c r="A2122" i="3"/>
  <c r="D2122" i="3" l="1"/>
  <c r="I2122" i="3" s="1"/>
  <c r="J2122" i="3" s="1"/>
  <c r="K2122" i="3" s="1"/>
  <c r="G2122" i="3"/>
  <c r="F2122" i="3"/>
  <c r="E2122" i="3"/>
  <c r="C2122" i="3"/>
  <c r="A2123" i="3"/>
  <c r="B1959" i="3"/>
  <c r="B1960" i="3" l="1"/>
  <c r="F2123" i="3"/>
  <c r="E2123" i="3"/>
  <c r="G2123" i="3"/>
  <c r="D2123" i="3"/>
  <c r="I2123" i="3" s="1"/>
  <c r="J2123" i="3" s="1"/>
  <c r="K2123" i="3" s="1"/>
  <c r="C2123" i="3"/>
  <c r="A2124" i="3"/>
  <c r="G2124" i="3" l="1"/>
  <c r="D2124" i="3"/>
  <c r="I2124" i="3" s="1"/>
  <c r="J2124" i="3" s="1"/>
  <c r="K2124" i="3" s="1"/>
  <c r="F2124" i="3"/>
  <c r="E2124" i="3"/>
  <c r="C2124" i="3"/>
  <c r="A2125" i="3"/>
  <c r="B1961" i="3"/>
  <c r="B1962" i="3" l="1"/>
  <c r="F2125" i="3"/>
  <c r="E2125" i="3"/>
  <c r="D2125" i="3"/>
  <c r="I2125" i="3" s="1"/>
  <c r="J2125" i="3" s="1"/>
  <c r="K2125" i="3" s="1"/>
  <c r="G2125" i="3"/>
  <c r="C2125" i="3"/>
  <c r="A2126" i="3"/>
  <c r="D2126" i="3" l="1"/>
  <c r="I2126" i="3" s="1"/>
  <c r="J2126" i="3" s="1"/>
  <c r="K2126" i="3" s="1"/>
  <c r="G2126" i="3"/>
  <c r="F2126" i="3"/>
  <c r="E2126" i="3"/>
  <c r="C2126" i="3"/>
  <c r="A2127" i="3"/>
  <c r="B1963" i="3"/>
  <c r="B1964" i="3" l="1"/>
  <c r="F2127" i="3"/>
  <c r="E2127" i="3"/>
  <c r="G2127" i="3"/>
  <c r="D2127" i="3"/>
  <c r="I2127" i="3" s="1"/>
  <c r="J2127" i="3" s="1"/>
  <c r="K2127" i="3" s="1"/>
  <c r="C2127" i="3"/>
  <c r="A2128" i="3"/>
  <c r="G2128" i="3" l="1"/>
  <c r="D2128" i="3"/>
  <c r="I2128" i="3" s="1"/>
  <c r="J2128" i="3" s="1"/>
  <c r="K2128" i="3" s="1"/>
  <c r="F2128" i="3"/>
  <c r="E2128" i="3"/>
  <c r="C2128" i="3"/>
  <c r="A2129" i="3"/>
  <c r="B1965" i="3"/>
  <c r="B1966" i="3" l="1"/>
  <c r="F2129" i="3"/>
  <c r="E2129" i="3"/>
  <c r="D2129" i="3"/>
  <c r="I2129" i="3" s="1"/>
  <c r="J2129" i="3" s="1"/>
  <c r="K2129" i="3" s="1"/>
  <c r="G2129" i="3"/>
  <c r="C2129" i="3"/>
  <c r="A2130" i="3"/>
  <c r="D2130" i="3" l="1"/>
  <c r="I2130" i="3" s="1"/>
  <c r="J2130" i="3" s="1"/>
  <c r="K2130" i="3" s="1"/>
  <c r="G2130" i="3"/>
  <c r="F2130" i="3"/>
  <c r="E2130" i="3"/>
  <c r="C2130" i="3"/>
  <c r="A2131" i="3"/>
  <c r="B1967" i="3"/>
  <c r="B1968" i="3" l="1"/>
  <c r="F2131" i="3"/>
  <c r="E2131" i="3"/>
  <c r="G2131" i="3"/>
  <c r="D2131" i="3"/>
  <c r="I2131" i="3" s="1"/>
  <c r="J2131" i="3" s="1"/>
  <c r="K2131" i="3" s="1"/>
  <c r="C2131" i="3"/>
  <c r="A2132" i="3"/>
  <c r="G2132" i="3" l="1"/>
  <c r="D2132" i="3"/>
  <c r="I2132" i="3" s="1"/>
  <c r="J2132" i="3" s="1"/>
  <c r="K2132" i="3" s="1"/>
  <c r="F2132" i="3"/>
  <c r="E2132" i="3"/>
  <c r="C2132" i="3"/>
  <c r="A2133" i="3"/>
  <c r="B1969" i="3"/>
  <c r="B1970" i="3" l="1"/>
  <c r="F2133" i="3"/>
  <c r="E2133" i="3"/>
  <c r="D2133" i="3"/>
  <c r="I2133" i="3" s="1"/>
  <c r="J2133" i="3" s="1"/>
  <c r="K2133" i="3" s="1"/>
  <c r="G2133" i="3"/>
  <c r="C2133" i="3"/>
  <c r="A2134" i="3"/>
  <c r="D2134" i="3" l="1"/>
  <c r="I2134" i="3" s="1"/>
  <c r="J2134" i="3" s="1"/>
  <c r="K2134" i="3" s="1"/>
  <c r="G2134" i="3"/>
  <c r="F2134" i="3"/>
  <c r="E2134" i="3"/>
  <c r="C2134" i="3"/>
  <c r="A2135" i="3"/>
  <c r="B1971" i="3"/>
  <c r="B1972" i="3" l="1"/>
  <c r="F2135" i="3"/>
  <c r="E2135" i="3"/>
  <c r="G2135" i="3"/>
  <c r="D2135" i="3"/>
  <c r="I2135" i="3" s="1"/>
  <c r="J2135" i="3" s="1"/>
  <c r="K2135" i="3" s="1"/>
  <c r="C2135" i="3"/>
  <c r="A2136" i="3"/>
  <c r="G2136" i="3" l="1"/>
  <c r="D2136" i="3"/>
  <c r="I2136" i="3" s="1"/>
  <c r="J2136" i="3" s="1"/>
  <c r="K2136" i="3" s="1"/>
  <c r="F2136" i="3"/>
  <c r="E2136" i="3"/>
  <c r="C2136" i="3"/>
  <c r="A2137" i="3"/>
  <c r="B1973" i="3"/>
  <c r="B1974" i="3" l="1"/>
  <c r="F2137" i="3"/>
  <c r="E2137" i="3"/>
  <c r="D2137" i="3"/>
  <c r="I2137" i="3" s="1"/>
  <c r="J2137" i="3" s="1"/>
  <c r="K2137" i="3" s="1"/>
  <c r="G2137" i="3"/>
  <c r="C2137" i="3"/>
  <c r="A2138" i="3"/>
  <c r="D2138" i="3" l="1"/>
  <c r="I2138" i="3" s="1"/>
  <c r="J2138" i="3" s="1"/>
  <c r="K2138" i="3" s="1"/>
  <c r="G2138" i="3"/>
  <c r="F2138" i="3"/>
  <c r="E2138" i="3"/>
  <c r="C2138" i="3"/>
  <c r="A2139" i="3"/>
  <c r="B1975" i="3"/>
  <c r="B1976" i="3" l="1"/>
  <c r="F2139" i="3"/>
  <c r="E2139" i="3"/>
  <c r="G2139" i="3"/>
  <c r="D2139" i="3"/>
  <c r="I2139" i="3" s="1"/>
  <c r="J2139" i="3" s="1"/>
  <c r="K2139" i="3" s="1"/>
  <c r="C2139" i="3"/>
  <c r="A2140" i="3"/>
  <c r="G2140" i="3" l="1"/>
  <c r="D2140" i="3"/>
  <c r="I2140" i="3" s="1"/>
  <c r="J2140" i="3" s="1"/>
  <c r="K2140" i="3" s="1"/>
  <c r="F2140" i="3"/>
  <c r="E2140" i="3"/>
  <c r="C2140" i="3"/>
  <c r="A2141" i="3"/>
  <c r="B1977" i="3"/>
  <c r="B1978" i="3" l="1"/>
  <c r="F2141" i="3"/>
  <c r="E2141" i="3"/>
  <c r="D2141" i="3"/>
  <c r="I2141" i="3" s="1"/>
  <c r="J2141" i="3" s="1"/>
  <c r="K2141" i="3" s="1"/>
  <c r="G2141" i="3"/>
  <c r="C2141" i="3"/>
  <c r="A2142" i="3"/>
  <c r="D2142" i="3" l="1"/>
  <c r="I2142" i="3" s="1"/>
  <c r="J2142" i="3" s="1"/>
  <c r="K2142" i="3" s="1"/>
  <c r="G2142" i="3"/>
  <c r="F2142" i="3"/>
  <c r="E2142" i="3"/>
  <c r="C2142" i="3"/>
  <c r="A2143" i="3"/>
  <c r="B1979" i="3"/>
  <c r="B1980" i="3" l="1"/>
  <c r="F2143" i="3"/>
  <c r="E2143" i="3"/>
  <c r="G2143" i="3"/>
  <c r="D2143" i="3"/>
  <c r="I2143" i="3" s="1"/>
  <c r="J2143" i="3" s="1"/>
  <c r="K2143" i="3" s="1"/>
  <c r="C2143" i="3"/>
  <c r="A2144" i="3"/>
  <c r="G2144" i="3" l="1"/>
  <c r="D2144" i="3"/>
  <c r="I2144" i="3" s="1"/>
  <c r="J2144" i="3" s="1"/>
  <c r="K2144" i="3" s="1"/>
  <c r="F2144" i="3"/>
  <c r="E2144" i="3"/>
  <c r="C2144" i="3"/>
  <c r="A2145" i="3"/>
  <c r="B1981" i="3"/>
  <c r="B1982" i="3" l="1"/>
  <c r="F2145" i="3"/>
  <c r="E2145" i="3"/>
  <c r="D2145" i="3"/>
  <c r="I2145" i="3" s="1"/>
  <c r="J2145" i="3" s="1"/>
  <c r="K2145" i="3" s="1"/>
  <c r="G2145" i="3"/>
  <c r="C2145" i="3"/>
  <c r="A2146" i="3"/>
  <c r="D2146" i="3" l="1"/>
  <c r="I2146" i="3" s="1"/>
  <c r="J2146" i="3" s="1"/>
  <c r="K2146" i="3" s="1"/>
  <c r="G2146" i="3"/>
  <c r="F2146" i="3"/>
  <c r="E2146" i="3"/>
  <c r="C2146" i="3"/>
  <c r="A2147" i="3"/>
  <c r="B1983" i="3"/>
  <c r="B1984" i="3" l="1"/>
  <c r="F2147" i="3"/>
  <c r="E2147" i="3"/>
  <c r="G2147" i="3"/>
  <c r="D2147" i="3"/>
  <c r="I2147" i="3" s="1"/>
  <c r="J2147" i="3" s="1"/>
  <c r="K2147" i="3" s="1"/>
  <c r="C2147" i="3"/>
  <c r="A2148" i="3"/>
  <c r="G2148" i="3" l="1"/>
  <c r="D2148" i="3"/>
  <c r="I2148" i="3" s="1"/>
  <c r="J2148" i="3" s="1"/>
  <c r="K2148" i="3" s="1"/>
  <c r="F2148" i="3"/>
  <c r="E2148" i="3"/>
  <c r="C2148" i="3"/>
  <c r="A2149" i="3"/>
  <c r="B1985" i="3"/>
  <c r="B1986" i="3" l="1"/>
  <c r="F2149" i="3"/>
  <c r="E2149" i="3"/>
  <c r="D2149" i="3"/>
  <c r="I2149" i="3" s="1"/>
  <c r="J2149" i="3" s="1"/>
  <c r="K2149" i="3" s="1"/>
  <c r="G2149" i="3"/>
  <c r="C2149" i="3"/>
  <c r="A2150" i="3"/>
  <c r="D2150" i="3" l="1"/>
  <c r="I2150" i="3" s="1"/>
  <c r="J2150" i="3" s="1"/>
  <c r="K2150" i="3" s="1"/>
  <c r="G2150" i="3"/>
  <c r="F2150" i="3"/>
  <c r="E2150" i="3"/>
  <c r="C2150" i="3"/>
  <c r="A2151" i="3"/>
  <c r="B1987" i="3"/>
  <c r="B1988" i="3" l="1"/>
  <c r="G2151" i="3"/>
  <c r="F2151" i="3"/>
  <c r="E2151" i="3"/>
  <c r="D2151" i="3"/>
  <c r="I2151" i="3" s="1"/>
  <c r="J2151" i="3" s="1"/>
  <c r="K2151" i="3" s="1"/>
  <c r="C2151" i="3"/>
  <c r="A2152" i="3"/>
  <c r="E2152" i="3" l="1"/>
  <c r="D2152" i="3"/>
  <c r="I2152" i="3" s="1"/>
  <c r="J2152" i="3" s="1"/>
  <c r="K2152" i="3" s="1"/>
  <c r="G2152" i="3"/>
  <c r="F2152" i="3"/>
  <c r="C2152" i="3"/>
  <c r="A2153" i="3"/>
  <c r="B1989" i="3"/>
  <c r="B1990" i="3" l="1"/>
  <c r="G2153" i="3"/>
  <c r="F2153" i="3"/>
  <c r="D2153" i="3"/>
  <c r="I2153" i="3" s="1"/>
  <c r="J2153" i="3" s="1"/>
  <c r="K2153" i="3" s="1"/>
  <c r="E2153" i="3"/>
  <c r="C2153" i="3"/>
  <c r="A2154" i="3"/>
  <c r="E2154" i="3" l="1"/>
  <c r="F2154" i="3"/>
  <c r="G2154" i="3"/>
  <c r="D2154" i="3"/>
  <c r="I2154" i="3" s="1"/>
  <c r="J2154" i="3" s="1"/>
  <c r="K2154" i="3" s="1"/>
  <c r="C2154" i="3"/>
  <c r="A2155" i="3"/>
  <c r="B1991" i="3"/>
  <c r="B1992" i="3" l="1"/>
  <c r="G2155" i="3"/>
  <c r="F2155" i="3"/>
  <c r="E2155" i="3"/>
  <c r="D2155" i="3"/>
  <c r="I2155" i="3" s="1"/>
  <c r="J2155" i="3" s="1"/>
  <c r="K2155" i="3" s="1"/>
  <c r="C2155" i="3"/>
  <c r="A2156" i="3"/>
  <c r="E2156" i="3" l="1"/>
  <c r="D2156" i="3"/>
  <c r="I2156" i="3" s="1"/>
  <c r="J2156" i="3" s="1"/>
  <c r="K2156" i="3" s="1"/>
  <c r="G2156" i="3"/>
  <c r="F2156" i="3"/>
  <c r="C2156" i="3"/>
  <c r="A2157" i="3"/>
  <c r="B1993" i="3"/>
  <c r="B1994" i="3" l="1"/>
  <c r="G2157" i="3"/>
  <c r="F2157" i="3"/>
  <c r="D2157" i="3"/>
  <c r="I2157" i="3" s="1"/>
  <c r="J2157" i="3" s="1"/>
  <c r="K2157" i="3" s="1"/>
  <c r="E2157" i="3"/>
  <c r="C2157" i="3"/>
  <c r="A2158" i="3"/>
  <c r="E2158" i="3" l="1"/>
  <c r="F2158" i="3"/>
  <c r="G2158" i="3"/>
  <c r="D2158" i="3"/>
  <c r="I2158" i="3" s="1"/>
  <c r="J2158" i="3" s="1"/>
  <c r="K2158" i="3" s="1"/>
  <c r="C2158" i="3"/>
  <c r="A2159" i="3"/>
  <c r="B1995" i="3"/>
  <c r="B1996" i="3" l="1"/>
  <c r="G2159" i="3"/>
  <c r="F2159" i="3"/>
  <c r="E2159" i="3"/>
  <c r="D2159" i="3"/>
  <c r="I2159" i="3" s="1"/>
  <c r="J2159" i="3" s="1"/>
  <c r="K2159" i="3" s="1"/>
  <c r="C2159" i="3"/>
  <c r="A2160" i="3"/>
  <c r="E2160" i="3" l="1"/>
  <c r="D2160" i="3"/>
  <c r="I2160" i="3" s="1"/>
  <c r="J2160" i="3" s="1"/>
  <c r="K2160" i="3" s="1"/>
  <c r="G2160" i="3"/>
  <c r="F2160" i="3"/>
  <c r="C2160" i="3"/>
  <c r="A2161" i="3"/>
  <c r="B1997" i="3"/>
  <c r="G2161" i="3" l="1"/>
  <c r="F2161" i="3"/>
  <c r="D2161" i="3"/>
  <c r="I2161" i="3" s="1"/>
  <c r="J2161" i="3" s="1"/>
  <c r="K2161" i="3" s="1"/>
  <c r="E2161" i="3"/>
  <c r="C2161" i="3"/>
  <c r="A2162" i="3"/>
  <c r="B1998" i="3"/>
  <c r="B1999" i="3" l="1"/>
  <c r="E2162" i="3"/>
  <c r="F2162" i="3"/>
  <c r="G2162" i="3"/>
  <c r="D2162" i="3"/>
  <c r="I2162" i="3" s="1"/>
  <c r="J2162" i="3" s="1"/>
  <c r="K2162" i="3" s="1"/>
  <c r="C2162" i="3"/>
  <c r="A2163" i="3"/>
  <c r="G2163" i="3" l="1"/>
  <c r="F2163" i="3"/>
  <c r="E2163" i="3"/>
  <c r="D2163" i="3"/>
  <c r="I2163" i="3" s="1"/>
  <c r="J2163" i="3" s="1"/>
  <c r="K2163" i="3" s="1"/>
  <c r="C2163" i="3"/>
  <c r="A2164" i="3"/>
  <c r="B2000" i="3"/>
  <c r="E2164" i="3" l="1"/>
  <c r="D2164" i="3"/>
  <c r="I2164" i="3" s="1"/>
  <c r="J2164" i="3" s="1"/>
  <c r="K2164" i="3" s="1"/>
  <c r="G2164" i="3"/>
  <c r="F2164" i="3"/>
  <c r="C2164" i="3"/>
  <c r="A2165" i="3"/>
  <c r="B2001" i="3"/>
  <c r="B2002" i="3" l="1"/>
  <c r="G2165" i="3"/>
  <c r="F2165" i="3"/>
  <c r="D2165" i="3"/>
  <c r="I2165" i="3" s="1"/>
  <c r="J2165" i="3" s="1"/>
  <c r="K2165" i="3" s="1"/>
  <c r="E2165" i="3"/>
  <c r="C2165" i="3"/>
  <c r="A2166" i="3"/>
  <c r="E2166" i="3" l="1"/>
  <c r="F2166" i="3"/>
  <c r="G2166" i="3"/>
  <c r="D2166" i="3"/>
  <c r="I2166" i="3" s="1"/>
  <c r="J2166" i="3" s="1"/>
  <c r="K2166" i="3" s="1"/>
  <c r="C2166" i="3"/>
  <c r="A2167" i="3"/>
  <c r="B2003" i="3"/>
  <c r="B2004" i="3" l="1"/>
  <c r="G2167" i="3"/>
  <c r="F2167" i="3"/>
  <c r="E2167" i="3"/>
  <c r="D2167" i="3"/>
  <c r="I2167" i="3" s="1"/>
  <c r="J2167" i="3" s="1"/>
  <c r="K2167" i="3" s="1"/>
  <c r="C2167" i="3"/>
  <c r="A2168" i="3"/>
  <c r="E2168" i="3" l="1"/>
  <c r="D2168" i="3"/>
  <c r="I2168" i="3" s="1"/>
  <c r="J2168" i="3" s="1"/>
  <c r="K2168" i="3" s="1"/>
  <c r="G2168" i="3"/>
  <c r="F2168" i="3"/>
  <c r="C2168" i="3"/>
  <c r="A2169" i="3"/>
  <c r="B2005" i="3"/>
  <c r="G2169" i="3" l="1"/>
  <c r="F2169" i="3"/>
  <c r="D2169" i="3"/>
  <c r="I2169" i="3" s="1"/>
  <c r="J2169" i="3" s="1"/>
  <c r="K2169" i="3" s="1"/>
  <c r="E2169" i="3"/>
  <c r="C2169" i="3"/>
  <c r="A2170" i="3"/>
  <c r="B2006" i="3"/>
  <c r="B2007" i="3" l="1"/>
  <c r="E2170" i="3"/>
  <c r="F2170" i="3"/>
  <c r="G2170" i="3"/>
  <c r="D2170" i="3"/>
  <c r="I2170" i="3" s="1"/>
  <c r="J2170" i="3" s="1"/>
  <c r="K2170" i="3" s="1"/>
  <c r="C2170" i="3"/>
  <c r="A2171" i="3"/>
  <c r="G2171" i="3" l="1"/>
  <c r="F2171" i="3"/>
  <c r="E2171" i="3"/>
  <c r="D2171" i="3"/>
  <c r="I2171" i="3" s="1"/>
  <c r="J2171" i="3" s="1"/>
  <c r="K2171" i="3" s="1"/>
  <c r="C2171" i="3"/>
  <c r="A2172" i="3"/>
  <c r="B2008" i="3"/>
  <c r="E2172" i="3" l="1"/>
  <c r="D2172" i="3"/>
  <c r="I2172" i="3" s="1"/>
  <c r="J2172" i="3" s="1"/>
  <c r="K2172" i="3" s="1"/>
  <c r="G2172" i="3"/>
  <c r="F2172" i="3"/>
  <c r="C2172" i="3"/>
  <c r="A2173" i="3"/>
  <c r="B2009" i="3"/>
  <c r="G2173" i="3" l="1"/>
  <c r="F2173" i="3"/>
  <c r="D2173" i="3"/>
  <c r="I2173" i="3" s="1"/>
  <c r="J2173" i="3" s="1"/>
  <c r="K2173" i="3" s="1"/>
  <c r="E2173" i="3"/>
  <c r="C2173" i="3"/>
  <c r="A2174" i="3"/>
  <c r="B2010" i="3"/>
  <c r="E2174" i="3" l="1"/>
  <c r="F2174" i="3"/>
  <c r="G2174" i="3"/>
  <c r="D2174" i="3"/>
  <c r="I2174" i="3" s="1"/>
  <c r="J2174" i="3" s="1"/>
  <c r="K2174" i="3" s="1"/>
  <c r="C2174" i="3"/>
  <c r="A2175" i="3"/>
  <c r="B2011" i="3"/>
  <c r="B2012" i="3" l="1"/>
  <c r="G2175" i="3"/>
  <c r="F2175" i="3"/>
  <c r="E2175" i="3"/>
  <c r="D2175" i="3"/>
  <c r="I2175" i="3" s="1"/>
  <c r="J2175" i="3" s="1"/>
  <c r="K2175" i="3" s="1"/>
  <c r="C2175" i="3"/>
  <c r="A2176" i="3"/>
  <c r="E2176" i="3" l="1"/>
  <c r="D2176" i="3"/>
  <c r="I2176" i="3" s="1"/>
  <c r="J2176" i="3" s="1"/>
  <c r="K2176" i="3" s="1"/>
  <c r="G2176" i="3"/>
  <c r="F2176" i="3"/>
  <c r="C2176" i="3"/>
  <c r="A2177" i="3"/>
  <c r="B2013" i="3"/>
  <c r="B2014" i="3" l="1"/>
  <c r="G2177" i="3"/>
  <c r="F2177" i="3"/>
  <c r="D2177" i="3"/>
  <c r="I2177" i="3" s="1"/>
  <c r="J2177" i="3" s="1"/>
  <c r="K2177" i="3" s="1"/>
  <c r="E2177" i="3"/>
  <c r="C2177" i="3"/>
  <c r="A2178" i="3"/>
  <c r="E2178" i="3" l="1"/>
  <c r="F2178" i="3"/>
  <c r="G2178" i="3"/>
  <c r="D2178" i="3"/>
  <c r="I2178" i="3" s="1"/>
  <c r="J2178" i="3" s="1"/>
  <c r="K2178" i="3" s="1"/>
  <c r="C2178" i="3"/>
  <c r="A2179" i="3"/>
  <c r="B2015" i="3"/>
  <c r="B2016" i="3" l="1"/>
  <c r="G2179" i="3"/>
  <c r="F2179" i="3"/>
  <c r="E2179" i="3"/>
  <c r="D2179" i="3"/>
  <c r="I2179" i="3" s="1"/>
  <c r="J2179" i="3" s="1"/>
  <c r="K2179" i="3" s="1"/>
  <c r="C2179" i="3"/>
  <c r="A2180" i="3"/>
  <c r="E2180" i="3" l="1"/>
  <c r="D2180" i="3"/>
  <c r="I2180" i="3" s="1"/>
  <c r="J2180" i="3" s="1"/>
  <c r="K2180" i="3" s="1"/>
  <c r="G2180" i="3"/>
  <c r="F2180" i="3"/>
  <c r="C2180" i="3"/>
  <c r="A2181" i="3"/>
  <c r="B2017" i="3"/>
  <c r="B2018" i="3" l="1"/>
  <c r="G2181" i="3"/>
  <c r="F2181" i="3"/>
  <c r="D2181" i="3"/>
  <c r="I2181" i="3" s="1"/>
  <c r="J2181" i="3" s="1"/>
  <c r="K2181" i="3" s="1"/>
  <c r="E2181" i="3"/>
  <c r="C2181" i="3"/>
  <c r="A2182" i="3"/>
  <c r="E2182" i="3" l="1"/>
  <c r="F2182" i="3"/>
  <c r="G2182" i="3"/>
  <c r="D2182" i="3"/>
  <c r="I2182" i="3" s="1"/>
  <c r="J2182" i="3" s="1"/>
  <c r="K2182" i="3" s="1"/>
  <c r="C2182" i="3"/>
  <c r="A2183" i="3"/>
  <c r="B2019" i="3"/>
  <c r="B2020" i="3" l="1"/>
  <c r="G2183" i="3"/>
  <c r="F2183" i="3"/>
  <c r="E2183" i="3"/>
  <c r="D2183" i="3"/>
  <c r="I2183" i="3" s="1"/>
  <c r="J2183" i="3" s="1"/>
  <c r="K2183" i="3" s="1"/>
  <c r="C2183" i="3"/>
  <c r="A2184" i="3"/>
  <c r="E2184" i="3" l="1"/>
  <c r="D2184" i="3"/>
  <c r="I2184" i="3" s="1"/>
  <c r="J2184" i="3" s="1"/>
  <c r="K2184" i="3" s="1"/>
  <c r="G2184" i="3"/>
  <c r="F2184" i="3"/>
  <c r="C2184" i="3"/>
  <c r="A2185" i="3"/>
  <c r="B2021" i="3"/>
  <c r="B2022" i="3" l="1"/>
  <c r="G2185" i="3"/>
  <c r="F2185" i="3"/>
  <c r="D2185" i="3"/>
  <c r="I2185" i="3" s="1"/>
  <c r="J2185" i="3" s="1"/>
  <c r="K2185" i="3" s="1"/>
  <c r="E2185" i="3"/>
  <c r="C2185" i="3"/>
  <c r="A2186" i="3"/>
  <c r="E2186" i="3" l="1"/>
  <c r="F2186" i="3"/>
  <c r="G2186" i="3"/>
  <c r="D2186" i="3"/>
  <c r="I2186" i="3" s="1"/>
  <c r="J2186" i="3" s="1"/>
  <c r="K2186" i="3" s="1"/>
  <c r="C2186" i="3"/>
  <c r="A2187" i="3"/>
  <c r="B2023" i="3"/>
  <c r="B2024" i="3" l="1"/>
  <c r="G2187" i="3"/>
  <c r="F2187" i="3"/>
  <c r="E2187" i="3"/>
  <c r="D2187" i="3"/>
  <c r="I2187" i="3" s="1"/>
  <c r="J2187" i="3" s="1"/>
  <c r="K2187" i="3" s="1"/>
  <c r="C2187" i="3"/>
  <c r="A2188" i="3"/>
  <c r="E2188" i="3" l="1"/>
  <c r="D2188" i="3"/>
  <c r="I2188" i="3" s="1"/>
  <c r="J2188" i="3" s="1"/>
  <c r="K2188" i="3" s="1"/>
  <c r="G2188" i="3"/>
  <c r="F2188" i="3"/>
  <c r="C2188" i="3"/>
  <c r="A2189" i="3"/>
  <c r="B2025" i="3"/>
  <c r="B2026" i="3" l="1"/>
  <c r="G2189" i="3"/>
  <c r="F2189" i="3"/>
  <c r="D2189" i="3"/>
  <c r="I2189" i="3" s="1"/>
  <c r="J2189" i="3" s="1"/>
  <c r="K2189" i="3" s="1"/>
  <c r="E2189" i="3"/>
  <c r="C2189" i="3"/>
  <c r="A2190" i="3"/>
  <c r="E2190" i="3" l="1"/>
  <c r="F2190" i="3"/>
  <c r="G2190" i="3"/>
  <c r="D2190" i="3"/>
  <c r="I2190" i="3" s="1"/>
  <c r="J2190" i="3" s="1"/>
  <c r="K2190" i="3" s="1"/>
  <c r="C2190" i="3"/>
  <c r="A2191" i="3"/>
  <c r="B2027" i="3"/>
  <c r="B2028" i="3" l="1"/>
  <c r="G2191" i="3"/>
  <c r="F2191" i="3"/>
  <c r="E2191" i="3"/>
  <c r="D2191" i="3"/>
  <c r="I2191" i="3" s="1"/>
  <c r="J2191" i="3" s="1"/>
  <c r="K2191" i="3" s="1"/>
  <c r="C2191" i="3"/>
  <c r="A2192" i="3"/>
  <c r="E2192" i="3" l="1"/>
  <c r="D2192" i="3"/>
  <c r="I2192" i="3" s="1"/>
  <c r="J2192" i="3" s="1"/>
  <c r="K2192" i="3" s="1"/>
  <c r="G2192" i="3"/>
  <c r="F2192" i="3"/>
  <c r="C2192" i="3"/>
  <c r="A2193" i="3"/>
  <c r="B2029" i="3"/>
  <c r="B2030" i="3" l="1"/>
  <c r="G2193" i="3"/>
  <c r="F2193" i="3"/>
  <c r="D2193" i="3"/>
  <c r="I2193" i="3" s="1"/>
  <c r="J2193" i="3" s="1"/>
  <c r="K2193" i="3" s="1"/>
  <c r="E2193" i="3"/>
  <c r="C2193" i="3"/>
  <c r="A2194" i="3"/>
  <c r="E2194" i="3" l="1"/>
  <c r="F2194" i="3"/>
  <c r="G2194" i="3"/>
  <c r="D2194" i="3"/>
  <c r="I2194" i="3" s="1"/>
  <c r="J2194" i="3" s="1"/>
  <c r="K2194" i="3" s="1"/>
  <c r="C2194" i="3"/>
  <c r="A2195" i="3"/>
  <c r="B2031" i="3"/>
  <c r="B2032" i="3" l="1"/>
  <c r="G2195" i="3"/>
  <c r="F2195" i="3"/>
  <c r="E2195" i="3"/>
  <c r="D2195" i="3"/>
  <c r="I2195" i="3" s="1"/>
  <c r="J2195" i="3" s="1"/>
  <c r="K2195" i="3" s="1"/>
  <c r="C2195" i="3"/>
  <c r="A2196" i="3"/>
  <c r="E2196" i="3" l="1"/>
  <c r="D2196" i="3"/>
  <c r="I2196" i="3" s="1"/>
  <c r="J2196" i="3" s="1"/>
  <c r="K2196" i="3" s="1"/>
  <c r="G2196" i="3"/>
  <c r="F2196" i="3"/>
  <c r="C2196" i="3"/>
  <c r="A2197" i="3"/>
  <c r="B2033" i="3"/>
  <c r="B2034" i="3" l="1"/>
  <c r="G2197" i="3"/>
  <c r="F2197" i="3"/>
  <c r="D2197" i="3"/>
  <c r="I2197" i="3" s="1"/>
  <c r="J2197" i="3" s="1"/>
  <c r="K2197" i="3" s="1"/>
  <c r="E2197" i="3"/>
  <c r="C2197" i="3"/>
  <c r="A2198" i="3"/>
  <c r="E2198" i="3" l="1"/>
  <c r="F2198" i="3"/>
  <c r="G2198" i="3"/>
  <c r="D2198" i="3"/>
  <c r="I2198" i="3" s="1"/>
  <c r="J2198" i="3" s="1"/>
  <c r="K2198" i="3" s="1"/>
  <c r="C2198" i="3"/>
  <c r="A2199" i="3"/>
  <c r="B2035" i="3"/>
  <c r="B2036" i="3" l="1"/>
  <c r="G2199" i="3"/>
  <c r="F2199" i="3"/>
  <c r="E2199" i="3"/>
  <c r="D2199" i="3"/>
  <c r="I2199" i="3" s="1"/>
  <c r="J2199" i="3" s="1"/>
  <c r="K2199" i="3" s="1"/>
  <c r="C2199" i="3"/>
  <c r="A2200" i="3"/>
  <c r="E2200" i="3" l="1"/>
  <c r="D2200" i="3"/>
  <c r="I2200" i="3" s="1"/>
  <c r="J2200" i="3" s="1"/>
  <c r="K2200" i="3" s="1"/>
  <c r="G2200" i="3"/>
  <c r="F2200" i="3"/>
  <c r="C2200" i="3"/>
  <c r="A2201" i="3"/>
  <c r="B2037" i="3"/>
  <c r="B2038" i="3" l="1"/>
  <c r="G2201" i="3"/>
  <c r="F2201" i="3"/>
  <c r="D2201" i="3"/>
  <c r="I2201" i="3" s="1"/>
  <c r="J2201" i="3" s="1"/>
  <c r="K2201" i="3" s="1"/>
  <c r="E2201" i="3"/>
  <c r="C2201" i="3"/>
  <c r="A2202" i="3"/>
  <c r="E2202" i="3" l="1"/>
  <c r="F2202" i="3"/>
  <c r="G2202" i="3"/>
  <c r="D2202" i="3"/>
  <c r="I2202" i="3" s="1"/>
  <c r="J2202" i="3" s="1"/>
  <c r="K2202" i="3" s="1"/>
  <c r="C2202" i="3"/>
  <c r="A2203" i="3"/>
  <c r="B2039" i="3"/>
  <c r="B2040" i="3" l="1"/>
  <c r="G2203" i="3"/>
  <c r="F2203" i="3"/>
  <c r="E2203" i="3"/>
  <c r="D2203" i="3"/>
  <c r="I2203" i="3" s="1"/>
  <c r="J2203" i="3" s="1"/>
  <c r="K2203" i="3" s="1"/>
  <c r="C2203" i="3"/>
  <c r="A2204" i="3"/>
  <c r="E2204" i="3" l="1"/>
  <c r="D2204" i="3"/>
  <c r="I2204" i="3" s="1"/>
  <c r="J2204" i="3" s="1"/>
  <c r="K2204" i="3" s="1"/>
  <c r="G2204" i="3"/>
  <c r="F2204" i="3"/>
  <c r="C2204" i="3"/>
  <c r="A2205" i="3"/>
  <c r="B2041" i="3"/>
  <c r="B2042" i="3" l="1"/>
  <c r="G2205" i="3"/>
  <c r="F2205" i="3"/>
  <c r="D2205" i="3"/>
  <c r="I2205" i="3" s="1"/>
  <c r="J2205" i="3" s="1"/>
  <c r="K2205" i="3" s="1"/>
  <c r="E2205" i="3"/>
  <c r="C2205" i="3"/>
  <c r="A2206" i="3"/>
  <c r="E2206" i="3" l="1"/>
  <c r="F2206" i="3"/>
  <c r="G2206" i="3"/>
  <c r="D2206" i="3"/>
  <c r="I2206" i="3" s="1"/>
  <c r="J2206" i="3" s="1"/>
  <c r="K2206" i="3" s="1"/>
  <c r="C2206" i="3"/>
  <c r="A2207" i="3"/>
  <c r="B2043" i="3"/>
  <c r="B2044" i="3" l="1"/>
  <c r="G2207" i="3"/>
  <c r="F2207" i="3"/>
  <c r="E2207" i="3"/>
  <c r="D2207" i="3"/>
  <c r="I2207" i="3" s="1"/>
  <c r="J2207" i="3" s="1"/>
  <c r="K2207" i="3" s="1"/>
  <c r="C2207" i="3"/>
  <c r="A2208" i="3"/>
  <c r="E2208" i="3" l="1"/>
  <c r="D2208" i="3"/>
  <c r="I2208" i="3" s="1"/>
  <c r="J2208" i="3" s="1"/>
  <c r="K2208" i="3" s="1"/>
  <c r="G2208" i="3"/>
  <c r="F2208" i="3"/>
  <c r="C2208" i="3"/>
  <c r="A2209" i="3"/>
  <c r="B2045" i="3"/>
  <c r="B2046" i="3" l="1"/>
  <c r="G2209" i="3"/>
  <c r="F2209" i="3"/>
  <c r="D2209" i="3"/>
  <c r="I2209" i="3" s="1"/>
  <c r="J2209" i="3" s="1"/>
  <c r="K2209" i="3" s="1"/>
  <c r="E2209" i="3"/>
  <c r="C2209" i="3"/>
  <c r="A2210" i="3"/>
  <c r="E2210" i="3" l="1"/>
  <c r="F2210" i="3"/>
  <c r="G2210" i="3"/>
  <c r="D2210" i="3"/>
  <c r="I2210" i="3" s="1"/>
  <c r="J2210" i="3" s="1"/>
  <c r="K2210" i="3" s="1"/>
  <c r="C2210" i="3"/>
  <c r="A2211" i="3"/>
  <c r="B2047" i="3"/>
  <c r="B2048" i="3" l="1"/>
  <c r="G2211" i="3"/>
  <c r="F2211" i="3"/>
  <c r="E2211" i="3"/>
  <c r="D2211" i="3"/>
  <c r="I2211" i="3" s="1"/>
  <c r="J2211" i="3" s="1"/>
  <c r="K2211" i="3" s="1"/>
  <c r="C2211" i="3"/>
  <c r="A2212" i="3"/>
  <c r="E2212" i="3" l="1"/>
  <c r="D2212" i="3"/>
  <c r="I2212" i="3" s="1"/>
  <c r="J2212" i="3" s="1"/>
  <c r="K2212" i="3" s="1"/>
  <c r="G2212" i="3"/>
  <c r="F2212" i="3"/>
  <c r="C2212" i="3"/>
  <c r="A2213" i="3"/>
  <c r="B2049" i="3"/>
  <c r="B2050" i="3" l="1"/>
  <c r="G2213" i="3"/>
  <c r="F2213" i="3"/>
  <c r="D2213" i="3"/>
  <c r="I2213" i="3" s="1"/>
  <c r="J2213" i="3" s="1"/>
  <c r="K2213" i="3" s="1"/>
  <c r="E2213" i="3"/>
  <c r="C2213" i="3"/>
  <c r="A2214" i="3"/>
  <c r="E2214" i="3" l="1"/>
  <c r="F2214" i="3"/>
  <c r="G2214" i="3"/>
  <c r="D2214" i="3"/>
  <c r="I2214" i="3" s="1"/>
  <c r="J2214" i="3" s="1"/>
  <c r="K2214" i="3" s="1"/>
  <c r="C2214" i="3"/>
  <c r="A2215" i="3"/>
  <c r="B2051" i="3"/>
  <c r="G2215" i="3" l="1"/>
  <c r="F2215" i="3"/>
  <c r="E2215" i="3"/>
  <c r="D2215" i="3"/>
  <c r="I2215" i="3" s="1"/>
  <c r="J2215" i="3" s="1"/>
  <c r="K2215" i="3" s="1"/>
  <c r="C2215" i="3"/>
  <c r="A2216" i="3"/>
  <c r="B2052" i="3"/>
  <c r="B2053" i="3" l="1"/>
  <c r="E2216" i="3"/>
  <c r="D2216" i="3"/>
  <c r="I2216" i="3" s="1"/>
  <c r="J2216" i="3" s="1"/>
  <c r="K2216" i="3" s="1"/>
  <c r="G2216" i="3"/>
  <c r="F2216" i="3"/>
  <c r="C2216" i="3"/>
  <c r="A2217" i="3"/>
  <c r="G2217" i="3" l="1"/>
  <c r="F2217" i="3"/>
  <c r="D2217" i="3"/>
  <c r="I2217" i="3" s="1"/>
  <c r="J2217" i="3" s="1"/>
  <c r="K2217" i="3" s="1"/>
  <c r="E2217" i="3"/>
  <c r="C2217" i="3"/>
  <c r="A2218" i="3"/>
  <c r="B2054" i="3"/>
  <c r="B2055" i="3" l="1"/>
  <c r="E2218" i="3"/>
  <c r="F2218" i="3"/>
  <c r="G2218" i="3"/>
  <c r="D2218" i="3"/>
  <c r="I2218" i="3" s="1"/>
  <c r="J2218" i="3" s="1"/>
  <c r="K2218" i="3" s="1"/>
  <c r="C2218" i="3"/>
  <c r="A2219" i="3"/>
  <c r="G2219" i="3" l="1"/>
  <c r="F2219" i="3"/>
  <c r="E2219" i="3"/>
  <c r="D2219" i="3"/>
  <c r="I2219" i="3" s="1"/>
  <c r="J2219" i="3" s="1"/>
  <c r="K2219" i="3" s="1"/>
  <c r="C2219" i="3"/>
  <c r="A2220" i="3"/>
  <c r="B2056" i="3"/>
  <c r="B2057" i="3" l="1"/>
  <c r="E2220" i="3"/>
  <c r="D2220" i="3"/>
  <c r="I2220" i="3" s="1"/>
  <c r="J2220" i="3" s="1"/>
  <c r="K2220" i="3" s="1"/>
  <c r="G2220" i="3"/>
  <c r="F2220" i="3"/>
  <c r="C2220" i="3"/>
  <c r="A2221" i="3"/>
  <c r="G2221" i="3" l="1"/>
  <c r="F2221" i="3"/>
  <c r="D2221" i="3"/>
  <c r="I2221" i="3" s="1"/>
  <c r="J2221" i="3" s="1"/>
  <c r="K2221" i="3" s="1"/>
  <c r="E2221" i="3"/>
  <c r="C2221" i="3"/>
  <c r="A2222" i="3"/>
  <c r="B2058" i="3"/>
  <c r="B2059" i="3" l="1"/>
  <c r="E2222" i="3"/>
  <c r="F2222" i="3"/>
  <c r="G2222" i="3"/>
  <c r="D2222" i="3"/>
  <c r="I2222" i="3" s="1"/>
  <c r="J2222" i="3" s="1"/>
  <c r="K2222" i="3" s="1"/>
  <c r="C2222" i="3"/>
  <c r="A2223" i="3"/>
  <c r="G2223" i="3" l="1"/>
  <c r="F2223" i="3"/>
  <c r="E2223" i="3"/>
  <c r="D2223" i="3"/>
  <c r="I2223" i="3" s="1"/>
  <c r="J2223" i="3" s="1"/>
  <c r="K2223" i="3" s="1"/>
  <c r="C2223" i="3"/>
  <c r="A2224" i="3"/>
  <c r="B2060" i="3"/>
  <c r="B2061" i="3" l="1"/>
  <c r="E2224" i="3"/>
  <c r="D2224" i="3"/>
  <c r="I2224" i="3" s="1"/>
  <c r="J2224" i="3" s="1"/>
  <c r="K2224" i="3" s="1"/>
  <c r="G2224" i="3"/>
  <c r="F2224" i="3"/>
  <c r="C2224" i="3"/>
  <c r="A2225" i="3"/>
  <c r="G2225" i="3" l="1"/>
  <c r="F2225" i="3"/>
  <c r="D2225" i="3"/>
  <c r="I2225" i="3" s="1"/>
  <c r="J2225" i="3" s="1"/>
  <c r="K2225" i="3" s="1"/>
  <c r="E2225" i="3"/>
  <c r="C2225" i="3"/>
  <c r="A2226" i="3"/>
  <c r="B2062" i="3"/>
  <c r="B2063" i="3" l="1"/>
  <c r="E2226" i="3"/>
  <c r="F2226" i="3"/>
  <c r="G2226" i="3"/>
  <c r="D2226" i="3"/>
  <c r="I2226" i="3" s="1"/>
  <c r="J2226" i="3" s="1"/>
  <c r="K2226" i="3" s="1"/>
  <c r="C2226" i="3"/>
  <c r="A2227" i="3"/>
  <c r="G2227" i="3" l="1"/>
  <c r="F2227" i="3"/>
  <c r="E2227" i="3"/>
  <c r="D2227" i="3"/>
  <c r="I2227" i="3" s="1"/>
  <c r="J2227" i="3" s="1"/>
  <c r="K2227" i="3" s="1"/>
  <c r="C2227" i="3"/>
  <c r="A2228" i="3"/>
  <c r="B2064" i="3"/>
  <c r="B2065" i="3" l="1"/>
  <c r="E2228" i="3"/>
  <c r="D2228" i="3"/>
  <c r="I2228" i="3" s="1"/>
  <c r="J2228" i="3" s="1"/>
  <c r="K2228" i="3" s="1"/>
  <c r="G2228" i="3"/>
  <c r="F2228" i="3"/>
  <c r="C2228" i="3"/>
  <c r="A2229" i="3"/>
  <c r="G2229" i="3" l="1"/>
  <c r="F2229" i="3"/>
  <c r="D2229" i="3"/>
  <c r="I2229" i="3" s="1"/>
  <c r="J2229" i="3" s="1"/>
  <c r="K2229" i="3" s="1"/>
  <c r="E2229" i="3"/>
  <c r="C2229" i="3"/>
  <c r="A2230" i="3"/>
  <c r="B2066" i="3"/>
  <c r="B2067" i="3" l="1"/>
  <c r="E2230" i="3"/>
  <c r="F2230" i="3"/>
  <c r="G2230" i="3"/>
  <c r="D2230" i="3"/>
  <c r="I2230" i="3" s="1"/>
  <c r="J2230" i="3" s="1"/>
  <c r="K2230" i="3" s="1"/>
  <c r="C2230" i="3"/>
  <c r="A2231" i="3"/>
  <c r="G2231" i="3" l="1"/>
  <c r="F2231" i="3"/>
  <c r="E2231" i="3"/>
  <c r="D2231" i="3"/>
  <c r="I2231" i="3" s="1"/>
  <c r="J2231" i="3" s="1"/>
  <c r="K2231" i="3" s="1"/>
  <c r="C2231" i="3"/>
  <c r="A2232" i="3"/>
  <c r="B2068" i="3"/>
  <c r="B2069" i="3" l="1"/>
  <c r="E2232" i="3"/>
  <c r="D2232" i="3"/>
  <c r="I2232" i="3" s="1"/>
  <c r="J2232" i="3" s="1"/>
  <c r="K2232" i="3" s="1"/>
  <c r="G2232" i="3"/>
  <c r="F2232" i="3"/>
  <c r="C2232" i="3"/>
  <c r="A2233" i="3"/>
  <c r="G2233" i="3" l="1"/>
  <c r="F2233" i="3"/>
  <c r="D2233" i="3"/>
  <c r="I2233" i="3" s="1"/>
  <c r="J2233" i="3" s="1"/>
  <c r="K2233" i="3" s="1"/>
  <c r="E2233" i="3"/>
  <c r="C2233" i="3"/>
  <c r="A2234" i="3"/>
  <c r="B2070" i="3"/>
  <c r="B2071" i="3" l="1"/>
  <c r="E2234" i="3"/>
  <c r="F2234" i="3"/>
  <c r="G2234" i="3"/>
  <c r="D2234" i="3"/>
  <c r="I2234" i="3" s="1"/>
  <c r="J2234" i="3" s="1"/>
  <c r="K2234" i="3" s="1"/>
  <c r="C2234" i="3"/>
  <c r="A2235" i="3"/>
  <c r="G2235" i="3" l="1"/>
  <c r="F2235" i="3"/>
  <c r="E2235" i="3"/>
  <c r="D2235" i="3"/>
  <c r="I2235" i="3" s="1"/>
  <c r="J2235" i="3" s="1"/>
  <c r="K2235" i="3" s="1"/>
  <c r="C2235" i="3"/>
  <c r="A2236" i="3"/>
  <c r="B2072" i="3"/>
  <c r="B2073" i="3" l="1"/>
  <c r="E2236" i="3"/>
  <c r="D2236" i="3"/>
  <c r="I2236" i="3" s="1"/>
  <c r="J2236" i="3" s="1"/>
  <c r="K2236" i="3" s="1"/>
  <c r="G2236" i="3"/>
  <c r="F2236" i="3"/>
  <c r="C2236" i="3"/>
  <c r="A2237" i="3"/>
  <c r="G2237" i="3" l="1"/>
  <c r="F2237" i="3"/>
  <c r="D2237" i="3"/>
  <c r="I2237" i="3" s="1"/>
  <c r="J2237" i="3" s="1"/>
  <c r="K2237" i="3" s="1"/>
  <c r="E2237" i="3"/>
  <c r="C2237" i="3"/>
  <c r="A2238" i="3"/>
  <c r="B2074" i="3"/>
  <c r="B2075" i="3" l="1"/>
  <c r="E2238" i="3"/>
  <c r="F2238" i="3"/>
  <c r="G2238" i="3"/>
  <c r="D2238" i="3"/>
  <c r="I2238" i="3" s="1"/>
  <c r="J2238" i="3" s="1"/>
  <c r="K2238" i="3" s="1"/>
  <c r="C2238" i="3"/>
  <c r="A2239" i="3"/>
  <c r="G2239" i="3" l="1"/>
  <c r="F2239" i="3"/>
  <c r="E2239" i="3"/>
  <c r="D2239" i="3"/>
  <c r="I2239" i="3" s="1"/>
  <c r="J2239" i="3" s="1"/>
  <c r="K2239" i="3" s="1"/>
  <c r="C2239" i="3"/>
  <c r="A2240" i="3"/>
  <c r="B2076" i="3"/>
  <c r="B2077" i="3" l="1"/>
  <c r="E2240" i="3"/>
  <c r="D2240" i="3"/>
  <c r="I2240" i="3" s="1"/>
  <c r="J2240" i="3" s="1"/>
  <c r="K2240" i="3" s="1"/>
  <c r="G2240" i="3"/>
  <c r="F2240" i="3"/>
  <c r="C2240" i="3"/>
  <c r="A2241" i="3"/>
  <c r="G2241" i="3" l="1"/>
  <c r="F2241" i="3"/>
  <c r="D2241" i="3"/>
  <c r="I2241" i="3" s="1"/>
  <c r="J2241" i="3" s="1"/>
  <c r="K2241" i="3" s="1"/>
  <c r="E2241" i="3"/>
  <c r="C2241" i="3"/>
  <c r="A2242" i="3"/>
  <c r="B2078" i="3"/>
  <c r="B2079" i="3" l="1"/>
  <c r="E2242" i="3"/>
  <c r="F2242" i="3"/>
  <c r="G2242" i="3"/>
  <c r="D2242" i="3"/>
  <c r="I2242" i="3" s="1"/>
  <c r="J2242" i="3" s="1"/>
  <c r="K2242" i="3" s="1"/>
  <c r="C2242" i="3"/>
  <c r="A2243" i="3"/>
  <c r="G2243" i="3" l="1"/>
  <c r="F2243" i="3"/>
  <c r="E2243" i="3"/>
  <c r="D2243" i="3"/>
  <c r="I2243" i="3" s="1"/>
  <c r="J2243" i="3" s="1"/>
  <c r="K2243" i="3" s="1"/>
  <c r="C2243" i="3"/>
  <c r="A2244" i="3"/>
  <c r="B2080" i="3"/>
  <c r="B2081" i="3" l="1"/>
  <c r="E2244" i="3"/>
  <c r="D2244" i="3"/>
  <c r="I2244" i="3" s="1"/>
  <c r="J2244" i="3" s="1"/>
  <c r="K2244" i="3" s="1"/>
  <c r="G2244" i="3"/>
  <c r="F2244" i="3"/>
  <c r="C2244" i="3"/>
  <c r="A2245" i="3"/>
  <c r="G2245" i="3" l="1"/>
  <c r="F2245" i="3"/>
  <c r="D2245" i="3"/>
  <c r="I2245" i="3" s="1"/>
  <c r="J2245" i="3" s="1"/>
  <c r="K2245" i="3" s="1"/>
  <c r="E2245" i="3"/>
  <c r="C2245" i="3"/>
  <c r="A2246" i="3"/>
  <c r="B2082" i="3"/>
  <c r="B2083" i="3" l="1"/>
  <c r="E2246" i="3"/>
  <c r="F2246" i="3"/>
  <c r="G2246" i="3"/>
  <c r="D2246" i="3"/>
  <c r="I2246" i="3" s="1"/>
  <c r="J2246" i="3" s="1"/>
  <c r="K2246" i="3" s="1"/>
  <c r="C2246" i="3"/>
  <c r="A2247" i="3"/>
  <c r="G2247" i="3" l="1"/>
  <c r="F2247" i="3"/>
  <c r="E2247" i="3"/>
  <c r="D2247" i="3"/>
  <c r="I2247" i="3" s="1"/>
  <c r="J2247" i="3" s="1"/>
  <c r="K2247" i="3" s="1"/>
  <c r="C2247" i="3"/>
  <c r="A2248" i="3"/>
  <c r="B2084" i="3"/>
  <c r="B2085" i="3" l="1"/>
  <c r="E2248" i="3"/>
  <c r="D2248" i="3"/>
  <c r="I2248" i="3" s="1"/>
  <c r="J2248" i="3" s="1"/>
  <c r="K2248" i="3" s="1"/>
  <c r="G2248" i="3"/>
  <c r="F2248" i="3"/>
  <c r="C2248" i="3"/>
  <c r="A2249" i="3"/>
  <c r="G2249" i="3" l="1"/>
  <c r="F2249" i="3"/>
  <c r="D2249" i="3"/>
  <c r="I2249" i="3" s="1"/>
  <c r="J2249" i="3" s="1"/>
  <c r="K2249" i="3" s="1"/>
  <c r="E2249" i="3"/>
  <c r="C2249" i="3"/>
  <c r="A2250" i="3"/>
  <c r="B2086" i="3"/>
  <c r="B2087" i="3" l="1"/>
  <c r="E2250" i="3"/>
  <c r="F2250" i="3"/>
  <c r="G2250" i="3"/>
  <c r="D2250" i="3"/>
  <c r="I2250" i="3" s="1"/>
  <c r="J2250" i="3" s="1"/>
  <c r="K2250" i="3" s="1"/>
  <c r="C2250" i="3"/>
  <c r="A2251" i="3"/>
  <c r="G2251" i="3" l="1"/>
  <c r="F2251" i="3"/>
  <c r="E2251" i="3"/>
  <c r="D2251" i="3"/>
  <c r="I2251" i="3" s="1"/>
  <c r="J2251" i="3" s="1"/>
  <c r="K2251" i="3" s="1"/>
  <c r="C2251" i="3"/>
  <c r="A2252" i="3"/>
  <c r="B2088" i="3"/>
  <c r="B2089" i="3" l="1"/>
  <c r="E2252" i="3"/>
  <c r="D2252" i="3"/>
  <c r="I2252" i="3" s="1"/>
  <c r="J2252" i="3" s="1"/>
  <c r="K2252" i="3" s="1"/>
  <c r="G2252" i="3"/>
  <c r="F2252" i="3"/>
  <c r="C2252" i="3"/>
  <c r="A2253" i="3"/>
  <c r="G2253" i="3" l="1"/>
  <c r="F2253" i="3"/>
  <c r="D2253" i="3"/>
  <c r="I2253" i="3" s="1"/>
  <c r="J2253" i="3" s="1"/>
  <c r="K2253" i="3" s="1"/>
  <c r="E2253" i="3"/>
  <c r="C2253" i="3"/>
  <c r="A2254" i="3"/>
  <c r="B2090" i="3"/>
  <c r="B2091" i="3" l="1"/>
  <c r="E2254" i="3"/>
  <c r="F2254" i="3"/>
  <c r="G2254" i="3"/>
  <c r="D2254" i="3"/>
  <c r="I2254" i="3" s="1"/>
  <c r="J2254" i="3" s="1"/>
  <c r="K2254" i="3" s="1"/>
  <c r="C2254" i="3"/>
  <c r="A2255" i="3"/>
  <c r="G2255" i="3" l="1"/>
  <c r="F2255" i="3"/>
  <c r="E2255" i="3"/>
  <c r="D2255" i="3"/>
  <c r="I2255" i="3" s="1"/>
  <c r="J2255" i="3" s="1"/>
  <c r="K2255" i="3" s="1"/>
  <c r="C2255" i="3"/>
  <c r="A2256" i="3"/>
  <c r="B2092" i="3"/>
  <c r="B2093" i="3" l="1"/>
  <c r="E2256" i="3"/>
  <c r="D2256" i="3"/>
  <c r="I2256" i="3" s="1"/>
  <c r="J2256" i="3" s="1"/>
  <c r="K2256" i="3" s="1"/>
  <c r="G2256" i="3"/>
  <c r="F2256" i="3"/>
  <c r="C2256" i="3"/>
  <c r="A2257" i="3"/>
  <c r="G2257" i="3" l="1"/>
  <c r="F2257" i="3"/>
  <c r="D2257" i="3"/>
  <c r="I2257" i="3" s="1"/>
  <c r="J2257" i="3" s="1"/>
  <c r="K2257" i="3" s="1"/>
  <c r="E2257" i="3"/>
  <c r="C2257" i="3"/>
  <c r="A2258" i="3"/>
  <c r="B2094" i="3"/>
  <c r="B2095" i="3" l="1"/>
  <c r="E2258" i="3"/>
  <c r="F2258" i="3"/>
  <c r="G2258" i="3"/>
  <c r="D2258" i="3"/>
  <c r="I2258" i="3" s="1"/>
  <c r="J2258" i="3" s="1"/>
  <c r="K2258" i="3" s="1"/>
  <c r="C2258" i="3"/>
  <c r="A2259" i="3"/>
  <c r="G2259" i="3" l="1"/>
  <c r="F2259" i="3"/>
  <c r="E2259" i="3"/>
  <c r="D2259" i="3"/>
  <c r="I2259" i="3" s="1"/>
  <c r="J2259" i="3" s="1"/>
  <c r="K2259" i="3" s="1"/>
  <c r="C2259" i="3"/>
  <c r="A2260" i="3"/>
  <c r="B2096" i="3"/>
  <c r="B2097" i="3" l="1"/>
  <c r="E2260" i="3"/>
  <c r="D2260" i="3"/>
  <c r="I2260" i="3" s="1"/>
  <c r="J2260" i="3" s="1"/>
  <c r="K2260" i="3" s="1"/>
  <c r="G2260" i="3"/>
  <c r="F2260" i="3"/>
  <c r="C2260" i="3"/>
  <c r="A2261" i="3"/>
  <c r="G2261" i="3" l="1"/>
  <c r="F2261" i="3"/>
  <c r="D2261" i="3"/>
  <c r="I2261" i="3" s="1"/>
  <c r="J2261" i="3" s="1"/>
  <c r="K2261" i="3" s="1"/>
  <c r="E2261" i="3"/>
  <c r="C2261" i="3"/>
  <c r="A2262" i="3"/>
  <c r="B2098" i="3"/>
  <c r="B2099" i="3" l="1"/>
  <c r="E2262" i="3"/>
  <c r="F2262" i="3"/>
  <c r="G2262" i="3"/>
  <c r="D2262" i="3"/>
  <c r="I2262" i="3" s="1"/>
  <c r="J2262" i="3" s="1"/>
  <c r="K2262" i="3" s="1"/>
  <c r="C2262" i="3"/>
  <c r="A2263" i="3"/>
  <c r="G2263" i="3" l="1"/>
  <c r="F2263" i="3"/>
  <c r="E2263" i="3"/>
  <c r="D2263" i="3"/>
  <c r="I2263" i="3" s="1"/>
  <c r="J2263" i="3" s="1"/>
  <c r="K2263" i="3" s="1"/>
  <c r="C2263" i="3"/>
  <c r="A2264" i="3"/>
  <c r="B2100" i="3"/>
  <c r="B2101" i="3" l="1"/>
  <c r="E2264" i="3"/>
  <c r="D2264" i="3"/>
  <c r="I2264" i="3" s="1"/>
  <c r="J2264" i="3" s="1"/>
  <c r="K2264" i="3" s="1"/>
  <c r="G2264" i="3"/>
  <c r="F2264" i="3"/>
  <c r="C2264" i="3"/>
  <c r="A2265" i="3"/>
  <c r="G2265" i="3" l="1"/>
  <c r="F2265" i="3"/>
  <c r="D2265" i="3"/>
  <c r="I2265" i="3" s="1"/>
  <c r="J2265" i="3" s="1"/>
  <c r="K2265" i="3" s="1"/>
  <c r="E2265" i="3"/>
  <c r="C2265" i="3"/>
  <c r="A2266" i="3"/>
  <c r="B2102" i="3"/>
  <c r="B2103" i="3" l="1"/>
  <c r="E2266" i="3"/>
  <c r="F2266" i="3"/>
  <c r="G2266" i="3"/>
  <c r="D2266" i="3"/>
  <c r="I2266" i="3" s="1"/>
  <c r="J2266" i="3" s="1"/>
  <c r="K2266" i="3" s="1"/>
  <c r="C2266" i="3"/>
  <c r="A2267" i="3"/>
  <c r="G2267" i="3" l="1"/>
  <c r="F2267" i="3"/>
  <c r="E2267" i="3"/>
  <c r="D2267" i="3"/>
  <c r="I2267" i="3" s="1"/>
  <c r="J2267" i="3" s="1"/>
  <c r="K2267" i="3" s="1"/>
  <c r="C2267" i="3"/>
  <c r="A2268" i="3"/>
  <c r="B2104" i="3"/>
  <c r="B2105" i="3" l="1"/>
  <c r="E2268" i="3"/>
  <c r="D2268" i="3"/>
  <c r="I2268" i="3" s="1"/>
  <c r="J2268" i="3" s="1"/>
  <c r="K2268" i="3" s="1"/>
  <c r="G2268" i="3"/>
  <c r="F2268" i="3"/>
  <c r="C2268" i="3"/>
  <c r="A2269" i="3"/>
  <c r="G2269" i="3" l="1"/>
  <c r="F2269" i="3"/>
  <c r="D2269" i="3"/>
  <c r="I2269" i="3" s="1"/>
  <c r="J2269" i="3" s="1"/>
  <c r="K2269" i="3" s="1"/>
  <c r="E2269" i="3"/>
  <c r="C2269" i="3"/>
  <c r="A2270" i="3"/>
  <c r="B2106" i="3"/>
  <c r="B2107" i="3" l="1"/>
  <c r="E2270" i="3"/>
  <c r="F2270" i="3"/>
  <c r="G2270" i="3"/>
  <c r="D2270" i="3"/>
  <c r="I2270" i="3" s="1"/>
  <c r="J2270" i="3" s="1"/>
  <c r="K2270" i="3" s="1"/>
  <c r="C2270" i="3"/>
  <c r="A2271" i="3"/>
  <c r="G2271" i="3" l="1"/>
  <c r="F2271" i="3"/>
  <c r="E2271" i="3"/>
  <c r="D2271" i="3"/>
  <c r="I2271" i="3" s="1"/>
  <c r="J2271" i="3" s="1"/>
  <c r="K2271" i="3" s="1"/>
  <c r="C2271" i="3"/>
  <c r="A2272" i="3"/>
  <c r="B2108" i="3"/>
  <c r="B2109" i="3" l="1"/>
  <c r="E2272" i="3"/>
  <c r="D2272" i="3"/>
  <c r="I2272" i="3" s="1"/>
  <c r="J2272" i="3" s="1"/>
  <c r="K2272" i="3" s="1"/>
  <c r="G2272" i="3"/>
  <c r="F2272" i="3"/>
  <c r="C2272" i="3"/>
  <c r="A2273" i="3"/>
  <c r="G2273" i="3" l="1"/>
  <c r="F2273" i="3"/>
  <c r="D2273" i="3"/>
  <c r="I2273" i="3" s="1"/>
  <c r="J2273" i="3" s="1"/>
  <c r="K2273" i="3" s="1"/>
  <c r="E2273" i="3"/>
  <c r="C2273" i="3"/>
  <c r="A2274" i="3"/>
  <c r="B2110" i="3"/>
  <c r="B2111" i="3" l="1"/>
  <c r="E2274" i="3"/>
  <c r="F2274" i="3"/>
  <c r="G2274" i="3"/>
  <c r="D2274" i="3"/>
  <c r="I2274" i="3" s="1"/>
  <c r="J2274" i="3" s="1"/>
  <c r="K2274" i="3" s="1"/>
  <c r="C2274" i="3"/>
  <c r="A2275" i="3"/>
  <c r="G2275" i="3" l="1"/>
  <c r="F2275" i="3"/>
  <c r="E2275" i="3"/>
  <c r="D2275" i="3"/>
  <c r="I2275" i="3" s="1"/>
  <c r="J2275" i="3" s="1"/>
  <c r="K2275" i="3" s="1"/>
  <c r="C2275" i="3"/>
  <c r="A2276" i="3"/>
  <c r="B2112" i="3"/>
  <c r="B2113" i="3" l="1"/>
  <c r="E2276" i="3"/>
  <c r="D2276" i="3"/>
  <c r="I2276" i="3" s="1"/>
  <c r="J2276" i="3" s="1"/>
  <c r="K2276" i="3" s="1"/>
  <c r="G2276" i="3"/>
  <c r="F2276" i="3"/>
  <c r="C2276" i="3"/>
  <c r="A2277" i="3"/>
  <c r="G2277" i="3" l="1"/>
  <c r="F2277" i="3"/>
  <c r="D2277" i="3"/>
  <c r="I2277" i="3" s="1"/>
  <c r="J2277" i="3" s="1"/>
  <c r="K2277" i="3" s="1"/>
  <c r="E2277" i="3"/>
  <c r="C2277" i="3"/>
  <c r="A2278" i="3"/>
  <c r="B2114" i="3"/>
  <c r="B2115" i="3" l="1"/>
  <c r="E2278" i="3"/>
  <c r="F2278" i="3"/>
  <c r="G2278" i="3"/>
  <c r="D2278" i="3"/>
  <c r="I2278" i="3" s="1"/>
  <c r="J2278" i="3" s="1"/>
  <c r="K2278" i="3" s="1"/>
  <c r="C2278" i="3"/>
  <c r="A2279" i="3"/>
  <c r="G2279" i="3" l="1"/>
  <c r="F2279" i="3"/>
  <c r="E2279" i="3"/>
  <c r="D2279" i="3"/>
  <c r="I2279" i="3" s="1"/>
  <c r="J2279" i="3" s="1"/>
  <c r="K2279" i="3" s="1"/>
  <c r="C2279" i="3"/>
  <c r="A2280" i="3"/>
  <c r="B2116" i="3"/>
  <c r="B2117" i="3" l="1"/>
  <c r="E2280" i="3"/>
  <c r="D2280" i="3"/>
  <c r="I2280" i="3" s="1"/>
  <c r="J2280" i="3" s="1"/>
  <c r="K2280" i="3" s="1"/>
  <c r="G2280" i="3"/>
  <c r="F2280" i="3"/>
  <c r="C2280" i="3"/>
  <c r="A2281" i="3"/>
  <c r="G2281" i="3" l="1"/>
  <c r="F2281" i="3"/>
  <c r="D2281" i="3"/>
  <c r="I2281" i="3" s="1"/>
  <c r="J2281" i="3" s="1"/>
  <c r="K2281" i="3" s="1"/>
  <c r="E2281" i="3"/>
  <c r="C2281" i="3"/>
  <c r="A2282" i="3"/>
  <c r="B2118" i="3"/>
  <c r="B2119" i="3" l="1"/>
  <c r="E2282" i="3"/>
  <c r="F2282" i="3"/>
  <c r="G2282" i="3"/>
  <c r="D2282" i="3"/>
  <c r="I2282" i="3" s="1"/>
  <c r="J2282" i="3" s="1"/>
  <c r="K2282" i="3" s="1"/>
  <c r="C2282" i="3"/>
  <c r="A2283" i="3"/>
  <c r="G2283" i="3" l="1"/>
  <c r="F2283" i="3"/>
  <c r="E2283" i="3"/>
  <c r="D2283" i="3"/>
  <c r="I2283" i="3" s="1"/>
  <c r="J2283" i="3" s="1"/>
  <c r="K2283" i="3" s="1"/>
  <c r="C2283" i="3"/>
  <c r="A2284" i="3"/>
  <c r="B2120" i="3"/>
  <c r="B2121" i="3" l="1"/>
  <c r="E2284" i="3"/>
  <c r="D2284" i="3"/>
  <c r="I2284" i="3" s="1"/>
  <c r="J2284" i="3" s="1"/>
  <c r="K2284" i="3" s="1"/>
  <c r="G2284" i="3"/>
  <c r="F2284" i="3"/>
  <c r="C2284" i="3"/>
  <c r="A2285" i="3"/>
  <c r="G2285" i="3" l="1"/>
  <c r="F2285" i="3"/>
  <c r="D2285" i="3"/>
  <c r="I2285" i="3" s="1"/>
  <c r="J2285" i="3" s="1"/>
  <c r="K2285" i="3" s="1"/>
  <c r="E2285" i="3"/>
  <c r="C2285" i="3"/>
  <c r="A2286" i="3"/>
  <c r="B2122" i="3"/>
  <c r="B2123" i="3" l="1"/>
  <c r="E2286" i="3"/>
  <c r="F2286" i="3"/>
  <c r="G2286" i="3"/>
  <c r="D2286" i="3"/>
  <c r="I2286" i="3" s="1"/>
  <c r="J2286" i="3" s="1"/>
  <c r="K2286" i="3" s="1"/>
  <c r="C2286" i="3"/>
  <c r="A2287" i="3"/>
  <c r="G2287" i="3" l="1"/>
  <c r="F2287" i="3"/>
  <c r="E2287" i="3"/>
  <c r="D2287" i="3"/>
  <c r="I2287" i="3" s="1"/>
  <c r="J2287" i="3" s="1"/>
  <c r="K2287" i="3" s="1"/>
  <c r="C2287" i="3"/>
  <c r="A2288" i="3"/>
  <c r="B2124" i="3"/>
  <c r="B2125" i="3" l="1"/>
  <c r="E2288" i="3"/>
  <c r="D2288" i="3"/>
  <c r="I2288" i="3" s="1"/>
  <c r="J2288" i="3" s="1"/>
  <c r="K2288" i="3" s="1"/>
  <c r="G2288" i="3"/>
  <c r="F2288" i="3"/>
  <c r="C2288" i="3"/>
  <c r="A2289" i="3"/>
  <c r="G2289" i="3" l="1"/>
  <c r="F2289" i="3"/>
  <c r="D2289" i="3"/>
  <c r="I2289" i="3" s="1"/>
  <c r="J2289" i="3" s="1"/>
  <c r="K2289" i="3" s="1"/>
  <c r="E2289" i="3"/>
  <c r="C2289" i="3"/>
  <c r="A2290" i="3"/>
  <c r="B2126" i="3"/>
  <c r="B2127" i="3" l="1"/>
  <c r="E2290" i="3"/>
  <c r="F2290" i="3"/>
  <c r="G2290" i="3"/>
  <c r="D2290" i="3"/>
  <c r="I2290" i="3" s="1"/>
  <c r="J2290" i="3" s="1"/>
  <c r="K2290" i="3" s="1"/>
  <c r="C2290" i="3"/>
  <c r="A2291" i="3"/>
  <c r="G2291" i="3" l="1"/>
  <c r="F2291" i="3"/>
  <c r="E2291" i="3"/>
  <c r="D2291" i="3"/>
  <c r="I2291" i="3" s="1"/>
  <c r="J2291" i="3" s="1"/>
  <c r="K2291" i="3" s="1"/>
  <c r="C2291" i="3"/>
  <c r="A2292" i="3"/>
  <c r="B2128" i="3"/>
  <c r="B2129" i="3" l="1"/>
  <c r="E2292" i="3"/>
  <c r="D2292" i="3"/>
  <c r="I2292" i="3" s="1"/>
  <c r="J2292" i="3" s="1"/>
  <c r="K2292" i="3" s="1"/>
  <c r="G2292" i="3"/>
  <c r="F2292" i="3"/>
  <c r="C2292" i="3"/>
  <c r="A2293" i="3"/>
  <c r="G2293" i="3" l="1"/>
  <c r="F2293" i="3"/>
  <c r="D2293" i="3"/>
  <c r="I2293" i="3" s="1"/>
  <c r="J2293" i="3" s="1"/>
  <c r="K2293" i="3" s="1"/>
  <c r="E2293" i="3"/>
  <c r="C2293" i="3"/>
  <c r="A2294" i="3"/>
  <c r="B2130" i="3"/>
  <c r="B2131" i="3" l="1"/>
  <c r="E2294" i="3"/>
  <c r="F2294" i="3"/>
  <c r="G2294" i="3"/>
  <c r="D2294" i="3"/>
  <c r="I2294" i="3" s="1"/>
  <c r="J2294" i="3" s="1"/>
  <c r="K2294" i="3" s="1"/>
  <c r="C2294" i="3"/>
  <c r="A2295" i="3"/>
  <c r="G2295" i="3" l="1"/>
  <c r="F2295" i="3"/>
  <c r="E2295" i="3"/>
  <c r="D2295" i="3"/>
  <c r="I2295" i="3" s="1"/>
  <c r="J2295" i="3" s="1"/>
  <c r="K2295" i="3" s="1"/>
  <c r="C2295" i="3"/>
  <c r="A2296" i="3"/>
  <c r="B2132" i="3"/>
  <c r="B2133" i="3" l="1"/>
  <c r="E2296" i="3"/>
  <c r="D2296" i="3"/>
  <c r="I2296" i="3" s="1"/>
  <c r="J2296" i="3" s="1"/>
  <c r="K2296" i="3" s="1"/>
  <c r="G2296" i="3"/>
  <c r="F2296" i="3"/>
  <c r="C2296" i="3"/>
  <c r="A2297" i="3"/>
  <c r="G2297" i="3" l="1"/>
  <c r="F2297" i="3"/>
  <c r="D2297" i="3"/>
  <c r="I2297" i="3" s="1"/>
  <c r="J2297" i="3" s="1"/>
  <c r="K2297" i="3" s="1"/>
  <c r="E2297" i="3"/>
  <c r="C2297" i="3"/>
  <c r="A2298" i="3"/>
  <c r="B2134" i="3"/>
  <c r="B2135" i="3" l="1"/>
  <c r="E2298" i="3"/>
  <c r="F2298" i="3"/>
  <c r="G2298" i="3"/>
  <c r="D2298" i="3"/>
  <c r="I2298" i="3" s="1"/>
  <c r="J2298" i="3" s="1"/>
  <c r="K2298" i="3" s="1"/>
  <c r="C2298" i="3"/>
  <c r="A2299" i="3"/>
  <c r="G2299" i="3" l="1"/>
  <c r="F2299" i="3"/>
  <c r="E2299" i="3"/>
  <c r="D2299" i="3"/>
  <c r="I2299" i="3" s="1"/>
  <c r="J2299" i="3" s="1"/>
  <c r="K2299" i="3" s="1"/>
  <c r="C2299" i="3"/>
  <c r="A2300" i="3"/>
  <c r="B2136" i="3"/>
  <c r="B2137" i="3" l="1"/>
  <c r="E2300" i="3"/>
  <c r="D2300" i="3"/>
  <c r="I2300" i="3" s="1"/>
  <c r="J2300" i="3" s="1"/>
  <c r="K2300" i="3" s="1"/>
  <c r="G2300" i="3"/>
  <c r="F2300" i="3"/>
  <c r="C2300" i="3"/>
  <c r="A2301" i="3"/>
  <c r="G2301" i="3" l="1"/>
  <c r="F2301" i="3"/>
  <c r="E2301" i="3"/>
  <c r="D2301" i="3"/>
  <c r="I2301" i="3" s="1"/>
  <c r="J2301" i="3" s="1"/>
  <c r="K2301" i="3" s="1"/>
  <c r="C2301" i="3"/>
  <c r="A2302" i="3"/>
  <c r="B2138" i="3"/>
  <c r="B2139" i="3" l="1"/>
  <c r="E2302" i="3"/>
  <c r="D2302" i="3"/>
  <c r="I2302" i="3" s="1"/>
  <c r="J2302" i="3" s="1"/>
  <c r="K2302" i="3" s="1"/>
  <c r="G2302" i="3"/>
  <c r="F2302" i="3"/>
  <c r="C2302" i="3"/>
  <c r="A2303" i="3"/>
  <c r="G2303" i="3" l="1"/>
  <c r="F2303" i="3"/>
  <c r="E2303" i="3"/>
  <c r="D2303" i="3"/>
  <c r="I2303" i="3" s="1"/>
  <c r="J2303" i="3" s="1"/>
  <c r="K2303" i="3" s="1"/>
  <c r="C2303" i="3"/>
  <c r="A2304" i="3"/>
  <c r="B2140" i="3"/>
  <c r="B2141" i="3" l="1"/>
  <c r="E2304" i="3"/>
  <c r="D2304" i="3"/>
  <c r="I2304" i="3" s="1"/>
  <c r="J2304" i="3" s="1"/>
  <c r="K2304" i="3" s="1"/>
  <c r="G2304" i="3"/>
  <c r="F2304" i="3"/>
  <c r="C2304" i="3"/>
  <c r="A2305" i="3"/>
  <c r="G2305" i="3" l="1"/>
  <c r="F2305" i="3"/>
  <c r="E2305" i="3"/>
  <c r="D2305" i="3"/>
  <c r="I2305" i="3" s="1"/>
  <c r="J2305" i="3" s="1"/>
  <c r="K2305" i="3" s="1"/>
  <c r="C2305" i="3"/>
  <c r="A2306" i="3"/>
  <c r="B2142" i="3"/>
  <c r="B2143" i="3" l="1"/>
  <c r="E2306" i="3"/>
  <c r="D2306" i="3"/>
  <c r="I2306" i="3" s="1"/>
  <c r="J2306" i="3" s="1"/>
  <c r="K2306" i="3" s="1"/>
  <c r="G2306" i="3"/>
  <c r="F2306" i="3"/>
  <c r="C2306" i="3"/>
  <c r="A2307" i="3"/>
  <c r="G2307" i="3" l="1"/>
  <c r="F2307" i="3"/>
  <c r="E2307" i="3"/>
  <c r="D2307" i="3"/>
  <c r="I2307" i="3" s="1"/>
  <c r="J2307" i="3" s="1"/>
  <c r="K2307" i="3" s="1"/>
  <c r="C2307" i="3"/>
  <c r="A2308" i="3"/>
  <c r="B2144" i="3"/>
  <c r="B2145" i="3" l="1"/>
  <c r="E2308" i="3"/>
  <c r="D2308" i="3"/>
  <c r="I2308" i="3" s="1"/>
  <c r="J2308" i="3" s="1"/>
  <c r="K2308" i="3" s="1"/>
  <c r="G2308" i="3"/>
  <c r="F2308" i="3"/>
  <c r="C2308" i="3"/>
  <c r="A2309" i="3"/>
  <c r="G2309" i="3" l="1"/>
  <c r="F2309" i="3"/>
  <c r="E2309" i="3"/>
  <c r="D2309" i="3"/>
  <c r="I2309" i="3" s="1"/>
  <c r="J2309" i="3" s="1"/>
  <c r="K2309" i="3" s="1"/>
  <c r="C2309" i="3"/>
  <c r="A2310" i="3"/>
  <c r="B2146" i="3"/>
  <c r="B2147" i="3" l="1"/>
  <c r="E2310" i="3"/>
  <c r="D2310" i="3"/>
  <c r="I2310" i="3" s="1"/>
  <c r="J2310" i="3" s="1"/>
  <c r="K2310" i="3" s="1"/>
  <c r="G2310" i="3"/>
  <c r="F2310" i="3"/>
  <c r="C2310" i="3"/>
  <c r="A2311" i="3"/>
  <c r="G2311" i="3" l="1"/>
  <c r="F2311" i="3"/>
  <c r="E2311" i="3"/>
  <c r="D2311" i="3"/>
  <c r="I2311" i="3" s="1"/>
  <c r="J2311" i="3" s="1"/>
  <c r="K2311" i="3" s="1"/>
  <c r="C2311" i="3"/>
  <c r="A2312" i="3"/>
  <c r="B2148" i="3"/>
  <c r="E2312" i="3" l="1"/>
  <c r="D2312" i="3"/>
  <c r="I2312" i="3" s="1"/>
  <c r="J2312" i="3" s="1"/>
  <c r="K2312" i="3" s="1"/>
  <c r="G2312" i="3"/>
  <c r="F2312" i="3"/>
  <c r="C2312" i="3"/>
  <c r="A2313" i="3"/>
  <c r="B2149" i="3"/>
  <c r="B2150" i="3" l="1"/>
  <c r="G2313" i="3"/>
  <c r="F2313" i="3"/>
  <c r="E2313" i="3"/>
  <c r="D2313" i="3"/>
  <c r="I2313" i="3" s="1"/>
  <c r="J2313" i="3" s="1"/>
  <c r="K2313" i="3" s="1"/>
  <c r="C2313" i="3"/>
  <c r="A2314" i="3"/>
  <c r="E2314" i="3" l="1"/>
  <c r="D2314" i="3"/>
  <c r="I2314" i="3" s="1"/>
  <c r="J2314" i="3" s="1"/>
  <c r="K2314" i="3" s="1"/>
  <c r="G2314" i="3"/>
  <c r="F2314" i="3"/>
  <c r="C2314" i="3"/>
  <c r="A2315" i="3"/>
  <c r="B2151" i="3"/>
  <c r="B2152" i="3" l="1"/>
  <c r="G2315" i="3"/>
  <c r="F2315" i="3"/>
  <c r="E2315" i="3"/>
  <c r="D2315" i="3"/>
  <c r="I2315" i="3" s="1"/>
  <c r="J2315" i="3" s="1"/>
  <c r="K2315" i="3" s="1"/>
  <c r="C2315" i="3"/>
  <c r="A2316" i="3"/>
  <c r="E2316" i="3" l="1"/>
  <c r="D2316" i="3"/>
  <c r="I2316" i="3" s="1"/>
  <c r="J2316" i="3" s="1"/>
  <c r="K2316" i="3" s="1"/>
  <c r="G2316" i="3"/>
  <c r="F2316" i="3"/>
  <c r="C2316" i="3"/>
  <c r="A2317" i="3"/>
  <c r="B2153" i="3"/>
  <c r="B2154" i="3" l="1"/>
  <c r="G2317" i="3"/>
  <c r="F2317" i="3"/>
  <c r="E2317" i="3"/>
  <c r="D2317" i="3"/>
  <c r="I2317" i="3" s="1"/>
  <c r="J2317" i="3" s="1"/>
  <c r="K2317" i="3" s="1"/>
  <c r="C2317" i="3"/>
  <c r="A2318" i="3"/>
  <c r="E2318" i="3" l="1"/>
  <c r="D2318" i="3"/>
  <c r="I2318" i="3" s="1"/>
  <c r="J2318" i="3" s="1"/>
  <c r="K2318" i="3" s="1"/>
  <c r="G2318" i="3"/>
  <c r="F2318" i="3"/>
  <c r="C2318" i="3"/>
  <c r="A2319" i="3"/>
  <c r="B2155" i="3"/>
  <c r="B2156" i="3" l="1"/>
  <c r="G2319" i="3"/>
  <c r="F2319" i="3"/>
  <c r="E2319" i="3"/>
  <c r="D2319" i="3"/>
  <c r="I2319" i="3" s="1"/>
  <c r="J2319" i="3" s="1"/>
  <c r="K2319" i="3" s="1"/>
  <c r="C2319" i="3"/>
  <c r="A2320" i="3"/>
  <c r="E2320" i="3" l="1"/>
  <c r="D2320" i="3"/>
  <c r="I2320" i="3" s="1"/>
  <c r="J2320" i="3" s="1"/>
  <c r="K2320" i="3" s="1"/>
  <c r="G2320" i="3"/>
  <c r="F2320" i="3"/>
  <c r="C2320" i="3"/>
  <c r="A2321" i="3"/>
  <c r="B2157" i="3"/>
  <c r="B2158" i="3" l="1"/>
  <c r="G2321" i="3"/>
  <c r="F2321" i="3"/>
  <c r="E2321" i="3"/>
  <c r="D2321" i="3"/>
  <c r="I2321" i="3" s="1"/>
  <c r="J2321" i="3" s="1"/>
  <c r="K2321" i="3" s="1"/>
  <c r="C2321" i="3"/>
  <c r="A2322" i="3"/>
  <c r="E2322" i="3" l="1"/>
  <c r="D2322" i="3"/>
  <c r="I2322" i="3" s="1"/>
  <c r="J2322" i="3" s="1"/>
  <c r="K2322" i="3" s="1"/>
  <c r="G2322" i="3"/>
  <c r="F2322" i="3"/>
  <c r="C2322" i="3"/>
  <c r="A2323" i="3"/>
  <c r="B2159" i="3"/>
  <c r="B2160" i="3" l="1"/>
  <c r="G2323" i="3"/>
  <c r="F2323" i="3"/>
  <c r="E2323" i="3"/>
  <c r="D2323" i="3"/>
  <c r="I2323" i="3" s="1"/>
  <c r="J2323" i="3" s="1"/>
  <c r="K2323" i="3" s="1"/>
  <c r="C2323" i="3"/>
  <c r="A2324" i="3"/>
  <c r="E2324" i="3" l="1"/>
  <c r="D2324" i="3"/>
  <c r="I2324" i="3" s="1"/>
  <c r="J2324" i="3" s="1"/>
  <c r="K2324" i="3" s="1"/>
  <c r="G2324" i="3"/>
  <c r="F2324" i="3"/>
  <c r="C2324" i="3"/>
  <c r="A2325" i="3"/>
  <c r="B2161" i="3"/>
  <c r="B2162" i="3" l="1"/>
  <c r="G2325" i="3"/>
  <c r="F2325" i="3"/>
  <c r="E2325" i="3"/>
  <c r="D2325" i="3"/>
  <c r="I2325" i="3" s="1"/>
  <c r="J2325" i="3" s="1"/>
  <c r="K2325" i="3" s="1"/>
  <c r="C2325" i="3"/>
  <c r="A2326" i="3"/>
  <c r="E2326" i="3" l="1"/>
  <c r="D2326" i="3"/>
  <c r="I2326" i="3" s="1"/>
  <c r="J2326" i="3" s="1"/>
  <c r="K2326" i="3" s="1"/>
  <c r="G2326" i="3"/>
  <c r="F2326" i="3"/>
  <c r="C2326" i="3"/>
  <c r="A2327" i="3"/>
  <c r="B2163" i="3"/>
  <c r="G2327" i="3" l="1"/>
  <c r="F2327" i="3"/>
  <c r="E2327" i="3"/>
  <c r="D2327" i="3"/>
  <c r="I2327" i="3" s="1"/>
  <c r="J2327" i="3" s="1"/>
  <c r="K2327" i="3" s="1"/>
  <c r="C2327" i="3"/>
  <c r="A2328" i="3"/>
  <c r="B2164" i="3"/>
  <c r="E2328" i="3" l="1"/>
  <c r="D2328" i="3"/>
  <c r="I2328" i="3" s="1"/>
  <c r="J2328" i="3" s="1"/>
  <c r="K2328" i="3" s="1"/>
  <c r="G2328" i="3"/>
  <c r="F2328" i="3"/>
  <c r="C2328" i="3"/>
  <c r="A2329" i="3"/>
  <c r="B2165" i="3"/>
  <c r="G2329" i="3" l="1"/>
  <c r="F2329" i="3"/>
  <c r="E2329" i="3"/>
  <c r="D2329" i="3"/>
  <c r="I2329" i="3" s="1"/>
  <c r="J2329" i="3" s="1"/>
  <c r="K2329" i="3" s="1"/>
  <c r="C2329" i="3"/>
  <c r="A2330" i="3"/>
  <c r="B2166" i="3"/>
  <c r="E2330" i="3" l="1"/>
  <c r="D2330" i="3"/>
  <c r="I2330" i="3" s="1"/>
  <c r="J2330" i="3" s="1"/>
  <c r="K2330" i="3" s="1"/>
  <c r="G2330" i="3"/>
  <c r="F2330" i="3"/>
  <c r="C2330" i="3"/>
  <c r="A2331" i="3"/>
  <c r="B2167" i="3"/>
  <c r="G2331" i="3" l="1"/>
  <c r="F2331" i="3"/>
  <c r="E2331" i="3"/>
  <c r="D2331" i="3"/>
  <c r="I2331" i="3" s="1"/>
  <c r="J2331" i="3" s="1"/>
  <c r="K2331" i="3" s="1"/>
  <c r="C2331" i="3"/>
  <c r="A2332" i="3"/>
  <c r="B2168" i="3"/>
  <c r="B2169" i="3" l="1"/>
  <c r="E2332" i="3"/>
  <c r="D2332" i="3"/>
  <c r="I2332" i="3" s="1"/>
  <c r="J2332" i="3" s="1"/>
  <c r="K2332" i="3" s="1"/>
  <c r="G2332" i="3"/>
  <c r="F2332" i="3"/>
  <c r="C2332" i="3"/>
  <c r="A2333" i="3"/>
  <c r="G2333" i="3" l="1"/>
  <c r="F2333" i="3"/>
  <c r="E2333" i="3"/>
  <c r="D2333" i="3"/>
  <c r="I2333" i="3" s="1"/>
  <c r="J2333" i="3" s="1"/>
  <c r="K2333" i="3" s="1"/>
  <c r="C2333" i="3"/>
  <c r="A2334" i="3"/>
  <c r="B2170" i="3"/>
  <c r="B2171" i="3" l="1"/>
  <c r="E2334" i="3"/>
  <c r="D2334" i="3"/>
  <c r="I2334" i="3" s="1"/>
  <c r="J2334" i="3" s="1"/>
  <c r="K2334" i="3" s="1"/>
  <c r="G2334" i="3"/>
  <c r="F2334" i="3"/>
  <c r="C2334" i="3"/>
  <c r="A2335" i="3"/>
  <c r="G2335" i="3" l="1"/>
  <c r="F2335" i="3"/>
  <c r="E2335" i="3"/>
  <c r="D2335" i="3"/>
  <c r="I2335" i="3" s="1"/>
  <c r="J2335" i="3" s="1"/>
  <c r="K2335" i="3" s="1"/>
  <c r="C2335" i="3"/>
  <c r="A2336" i="3"/>
  <c r="B2172" i="3"/>
  <c r="B2173" i="3" l="1"/>
  <c r="E2336" i="3"/>
  <c r="D2336" i="3"/>
  <c r="I2336" i="3" s="1"/>
  <c r="J2336" i="3" s="1"/>
  <c r="K2336" i="3" s="1"/>
  <c r="G2336" i="3"/>
  <c r="F2336" i="3"/>
  <c r="C2336" i="3"/>
  <c r="A2337" i="3"/>
  <c r="G2337" i="3" l="1"/>
  <c r="F2337" i="3"/>
  <c r="E2337" i="3"/>
  <c r="D2337" i="3"/>
  <c r="I2337" i="3" s="1"/>
  <c r="J2337" i="3" s="1"/>
  <c r="K2337" i="3" s="1"/>
  <c r="C2337" i="3"/>
  <c r="A2338" i="3"/>
  <c r="B2174" i="3"/>
  <c r="E2338" i="3" l="1"/>
  <c r="D2338" i="3"/>
  <c r="I2338" i="3" s="1"/>
  <c r="J2338" i="3" s="1"/>
  <c r="K2338" i="3" s="1"/>
  <c r="G2338" i="3"/>
  <c r="F2338" i="3"/>
  <c r="C2338" i="3"/>
  <c r="A2339" i="3"/>
  <c r="B2175" i="3"/>
  <c r="B2176" i="3" l="1"/>
  <c r="G2339" i="3"/>
  <c r="F2339" i="3"/>
  <c r="E2339" i="3"/>
  <c r="D2339" i="3"/>
  <c r="I2339" i="3" s="1"/>
  <c r="J2339" i="3" s="1"/>
  <c r="K2339" i="3" s="1"/>
  <c r="C2339" i="3"/>
  <c r="A2340" i="3"/>
  <c r="E2340" i="3" l="1"/>
  <c r="D2340" i="3"/>
  <c r="I2340" i="3" s="1"/>
  <c r="J2340" i="3" s="1"/>
  <c r="K2340" i="3" s="1"/>
  <c r="G2340" i="3"/>
  <c r="F2340" i="3"/>
  <c r="C2340" i="3"/>
  <c r="A2341" i="3"/>
  <c r="B2177" i="3"/>
  <c r="G2341" i="3" l="1"/>
  <c r="F2341" i="3"/>
  <c r="E2341" i="3"/>
  <c r="D2341" i="3"/>
  <c r="I2341" i="3" s="1"/>
  <c r="J2341" i="3" s="1"/>
  <c r="K2341" i="3" s="1"/>
  <c r="C2341" i="3"/>
  <c r="A2342" i="3"/>
  <c r="B2178" i="3"/>
  <c r="B2179" i="3" l="1"/>
  <c r="E2342" i="3"/>
  <c r="D2342" i="3"/>
  <c r="I2342" i="3" s="1"/>
  <c r="J2342" i="3" s="1"/>
  <c r="K2342" i="3" s="1"/>
  <c r="G2342" i="3"/>
  <c r="F2342" i="3"/>
  <c r="C2342" i="3"/>
  <c r="A2343" i="3"/>
  <c r="G2343" i="3" l="1"/>
  <c r="F2343" i="3"/>
  <c r="E2343" i="3"/>
  <c r="D2343" i="3"/>
  <c r="I2343" i="3" s="1"/>
  <c r="J2343" i="3" s="1"/>
  <c r="K2343" i="3" s="1"/>
  <c r="C2343" i="3"/>
  <c r="A2344" i="3"/>
  <c r="B2180" i="3"/>
  <c r="B2181" i="3" l="1"/>
  <c r="E2344" i="3"/>
  <c r="D2344" i="3"/>
  <c r="I2344" i="3" s="1"/>
  <c r="J2344" i="3" s="1"/>
  <c r="K2344" i="3" s="1"/>
  <c r="G2344" i="3"/>
  <c r="F2344" i="3"/>
  <c r="C2344" i="3"/>
  <c r="A2345" i="3"/>
  <c r="G2345" i="3" l="1"/>
  <c r="F2345" i="3"/>
  <c r="E2345" i="3"/>
  <c r="D2345" i="3"/>
  <c r="I2345" i="3" s="1"/>
  <c r="J2345" i="3" s="1"/>
  <c r="K2345" i="3" s="1"/>
  <c r="C2345" i="3"/>
  <c r="A2346" i="3"/>
  <c r="B2182" i="3"/>
  <c r="B2183" i="3" l="1"/>
  <c r="E2346" i="3"/>
  <c r="D2346" i="3"/>
  <c r="I2346" i="3" s="1"/>
  <c r="J2346" i="3" s="1"/>
  <c r="K2346" i="3" s="1"/>
  <c r="G2346" i="3"/>
  <c r="F2346" i="3"/>
  <c r="C2346" i="3"/>
  <c r="A2347" i="3"/>
  <c r="G2347" i="3" l="1"/>
  <c r="F2347" i="3"/>
  <c r="E2347" i="3"/>
  <c r="D2347" i="3"/>
  <c r="I2347" i="3" s="1"/>
  <c r="J2347" i="3" s="1"/>
  <c r="K2347" i="3" s="1"/>
  <c r="C2347" i="3"/>
  <c r="A2348" i="3"/>
  <c r="B2184" i="3"/>
  <c r="B2185" i="3" l="1"/>
  <c r="E2348" i="3"/>
  <c r="D2348" i="3"/>
  <c r="I2348" i="3" s="1"/>
  <c r="J2348" i="3" s="1"/>
  <c r="K2348" i="3" s="1"/>
  <c r="G2348" i="3"/>
  <c r="F2348" i="3"/>
  <c r="C2348" i="3"/>
  <c r="A2349" i="3"/>
  <c r="G2349" i="3" l="1"/>
  <c r="F2349" i="3"/>
  <c r="E2349" i="3"/>
  <c r="D2349" i="3"/>
  <c r="I2349" i="3" s="1"/>
  <c r="J2349" i="3" s="1"/>
  <c r="K2349" i="3" s="1"/>
  <c r="C2349" i="3"/>
  <c r="A2350" i="3"/>
  <c r="B2186" i="3"/>
  <c r="B2187" i="3" l="1"/>
  <c r="E2350" i="3"/>
  <c r="D2350" i="3"/>
  <c r="I2350" i="3" s="1"/>
  <c r="J2350" i="3" s="1"/>
  <c r="K2350" i="3" s="1"/>
  <c r="G2350" i="3"/>
  <c r="F2350" i="3"/>
  <c r="C2350" i="3"/>
  <c r="A2351" i="3"/>
  <c r="G2351" i="3" l="1"/>
  <c r="F2351" i="3"/>
  <c r="E2351" i="3"/>
  <c r="D2351" i="3"/>
  <c r="I2351" i="3" s="1"/>
  <c r="J2351" i="3" s="1"/>
  <c r="K2351" i="3" s="1"/>
  <c r="C2351" i="3"/>
  <c r="A2352" i="3"/>
  <c r="B2188" i="3"/>
  <c r="B2189" i="3" l="1"/>
  <c r="E2352" i="3"/>
  <c r="D2352" i="3"/>
  <c r="I2352" i="3" s="1"/>
  <c r="J2352" i="3" s="1"/>
  <c r="K2352" i="3" s="1"/>
  <c r="G2352" i="3"/>
  <c r="F2352" i="3"/>
  <c r="C2352" i="3"/>
  <c r="A2353" i="3"/>
  <c r="G2353" i="3" l="1"/>
  <c r="F2353" i="3"/>
  <c r="E2353" i="3"/>
  <c r="D2353" i="3"/>
  <c r="I2353" i="3" s="1"/>
  <c r="J2353" i="3" s="1"/>
  <c r="K2353" i="3" s="1"/>
  <c r="C2353" i="3"/>
  <c r="A2354" i="3"/>
  <c r="B2190" i="3"/>
  <c r="B2191" i="3" l="1"/>
  <c r="E2354" i="3"/>
  <c r="D2354" i="3"/>
  <c r="I2354" i="3" s="1"/>
  <c r="J2354" i="3" s="1"/>
  <c r="K2354" i="3" s="1"/>
  <c r="G2354" i="3"/>
  <c r="F2354" i="3"/>
  <c r="C2354" i="3"/>
  <c r="A2355" i="3"/>
  <c r="G2355" i="3" l="1"/>
  <c r="F2355" i="3"/>
  <c r="E2355" i="3"/>
  <c r="D2355" i="3"/>
  <c r="I2355" i="3" s="1"/>
  <c r="J2355" i="3" s="1"/>
  <c r="K2355" i="3" s="1"/>
  <c r="C2355" i="3"/>
  <c r="A2356" i="3"/>
  <c r="B2192" i="3"/>
  <c r="B2193" i="3" l="1"/>
  <c r="E2356" i="3"/>
  <c r="D2356" i="3"/>
  <c r="I2356" i="3" s="1"/>
  <c r="J2356" i="3" s="1"/>
  <c r="K2356" i="3" s="1"/>
  <c r="G2356" i="3"/>
  <c r="F2356" i="3"/>
  <c r="C2356" i="3"/>
  <c r="A2357" i="3"/>
  <c r="G2357" i="3" l="1"/>
  <c r="F2357" i="3"/>
  <c r="E2357" i="3"/>
  <c r="D2357" i="3"/>
  <c r="I2357" i="3" s="1"/>
  <c r="J2357" i="3" s="1"/>
  <c r="K2357" i="3" s="1"/>
  <c r="C2357" i="3"/>
  <c r="A2358" i="3"/>
  <c r="B2194" i="3"/>
  <c r="B2195" i="3" l="1"/>
  <c r="E2358" i="3"/>
  <c r="D2358" i="3"/>
  <c r="I2358" i="3" s="1"/>
  <c r="J2358" i="3" s="1"/>
  <c r="K2358" i="3" s="1"/>
  <c r="G2358" i="3"/>
  <c r="F2358" i="3"/>
  <c r="C2358" i="3"/>
  <c r="A2359" i="3"/>
  <c r="G2359" i="3" l="1"/>
  <c r="F2359" i="3"/>
  <c r="E2359" i="3"/>
  <c r="D2359" i="3"/>
  <c r="I2359" i="3" s="1"/>
  <c r="J2359" i="3" s="1"/>
  <c r="K2359" i="3" s="1"/>
  <c r="C2359" i="3"/>
  <c r="A2360" i="3"/>
  <c r="B2196" i="3"/>
  <c r="E2360" i="3" l="1"/>
  <c r="D2360" i="3"/>
  <c r="I2360" i="3" s="1"/>
  <c r="J2360" i="3" s="1"/>
  <c r="K2360" i="3" s="1"/>
  <c r="G2360" i="3"/>
  <c r="F2360" i="3"/>
  <c r="C2360" i="3"/>
  <c r="A2361" i="3"/>
  <c r="B2197" i="3"/>
  <c r="B2198" i="3" l="1"/>
  <c r="G2361" i="3"/>
  <c r="F2361" i="3"/>
  <c r="E2361" i="3"/>
  <c r="D2361" i="3"/>
  <c r="I2361" i="3" s="1"/>
  <c r="J2361" i="3" s="1"/>
  <c r="K2361" i="3" s="1"/>
  <c r="C2361" i="3"/>
  <c r="A2362" i="3"/>
  <c r="E2362" i="3" l="1"/>
  <c r="D2362" i="3"/>
  <c r="I2362" i="3" s="1"/>
  <c r="J2362" i="3" s="1"/>
  <c r="K2362" i="3" s="1"/>
  <c r="G2362" i="3"/>
  <c r="F2362" i="3"/>
  <c r="C2362" i="3"/>
  <c r="A2363" i="3"/>
  <c r="B2199" i="3"/>
  <c r="G2363" i="3" l="1"/>
  <c r="F2363" i="3"/>
  <c r="E2363" i="3"/>
  <c r="D2363" i="3"/>
  <c r="I2363" i="3" s="1"/>
  <c r="J2363" i="3" s="1"/>
  <c r="K2363" i="3" s="1"/>
  <c r="C2363" i="3"/>
  <c r="A2364" i="3"/>
  <c r="B2200" i="3"/>
  <c r="B2201" i="3" l="1"/>
  <c r="E2364" i="3"/>
  <c r="D2364" i="3"/>
  <c r="I2364" i="3" s="1"/>
  <c r="J2364" i="3" s="1"/>
  <c r="K2364" i="3" s="1"/>
  <c r="G2364" i="3"/>
  <c r="F2364" i="3"/>
  <c r="C2364" i="3"/>
  <c r="A2365" i="3"/>
  <c r="G2365" i="3" l="1"/>
  <c r="F2365" i="3"/>
  <c r="E2365" i="3"/>
  <c r="D2365" i="3"/>
  <c r="I2365" i="3" s="1"/>
  <c r="J2365" i="3" s="1"/>
  <c r="K2365" i="3" s="1"/>
  <c r="C2365" i="3"/>
  <c r="A2366" i="3"/>
  <c r="B2202" i="3"/>
  <c r="B2203" i="3" l="1"/>
  <c r="E2366" i="3"/>
  <c r="D2366" i="3"/>
  <c r="I2366" i="3" s="1"/>
  <c r="J2366" i="3" s="1"/>
  <c r="K2366" i="3" s="1"/>
  <c r="G2366" i="3"/>
  <c r="F2366" i="3"/>
  <c r="C2366" i="3"/>
  <c r="A2367" i="3"/>
  <c r="G2367" i="3" l="1"/>
  <c r="F2367" i="3"/>
  <c r="E2367" i="3"/>
  <c r="D2367" i="3"/>
  <c r="I2367" i="3" s="1"/>
  <c r="J2367" i="3" s="1"/>
  <c r="K2367" i="3" s="1"/>
  <c r="C2367" i="3"/>
  <c r="A2368" i="3"/>
  <c r="B2204" i="3"/>
  <c r="B2205" i="3" l="1"/>
  <c r="E2368" i="3"/>
  <c r="D2368" i="3"/>
  <c r="I2368" i="3" s="1"/>
  <c r="J2368" i="3" s="1"/>
  <c r="K2368" i="3" s="1"/>
  <c r="G2368" i="3"/>
  <c r="F2368" i="3"/>
  <c r="C2368" i="3"/>
  <c r="A2369" i="3"/>
  <c r="G2369" i="3" l="1"/>
  <c r="F2369" i="3"/>
  <c r="E2369" i="3"/>
  <c r="D2369" i="3"/>
  <c r="I2369" i="3" s="1"/>
  <c r="J2369" i="3" s="1"/>
  <c r="K2369" i="3" s="1"/>
  <c r="C2369" i="3"/>
  <c r="A2370" i="3"/>
  <c r="B2206" i="3"/>
  <c r="B2207" i="3" l="1"/>
  <c r="E2370" i="3"/>
  <c r="D2370" i="3"/>
  <c r="I2370" i="3" s="1"/>
  <c r="J2370" i="3" s="1"/>
  <c r="K2370" i="3" s="1"/>
  <c r="G2370" i="3"/>
  <c r="F2370" i="3"/>
  <c r="C2370" i="3"/>
  <c r="A2371" i="3"/>
  <c r="G2371" i="3" l="1"/>
  <c r="F2371" i="3"/>
  <c r="E2371" i="3"/>
  <c r="D2371" i="3"/>
  <c r="I2371" i="3" s="1"/>
  <c r="J2371" i="3" s="1"/>
  <c r="K2371" i="3" s="1"/>
  <c r="C2371" i="3"/>
  <c r="A2372" i="3"/>
  <c r="B2208" i="3"/>
  <c r="B2209" i="3" l="1"/>
  <c r="E2372" i="3"/>
  <c r="D2372" i="3"/>
  <c r="I2372" i="3" s="1"/>
  <c r="J2372" i="3" s="1"/>
  <c r="K2372" i="3" s="1"/>
  <c r="G2372" i="3"/>
  <c r="F2372" i="3"/>
  <c r="C2372" i="3"/>
  <c r="A2373" i="3"/>
  <c r="G2373" i="3" l="1"/>
  <c r="F2373" i="3"/>
  <c r="E2373" i="3"/>
  <c r="D2373" i="3"/>
  <c r="I2373" i="3" s="1"/>
  <c r="J2373" i="3" s="1"/>
  <c r="K2373" i="3" s="1"/>
  <c r="C2373" i="3"/>
  <c r="A2374" i="3"/>
  <c r="B2210" i="3"/>
  <c r="E2374" i="3" l="1"/>
  <c r="D2374" i="3"/>
  <c r="I2374" i="3" s="1"/>
  <c r="J2374" i="3" s="1"/>
  <c r="K2374" i="3" s="1"/>
  <c r="G2374" i="3"/>
  <c r="F2374" i="3"/>
  <c r="C2374" i="3"/>
  <c r="A2375" i="3"/>
  <c r="B2211" i="3"/>
  <c r="G2375" i="3" l="1"/>
  <c r="F2375" i="3"/>
  <c r="E2375" i="3"/>
  <c r="D2375" i="3"/>
  <c r="I2375" i="3" s="1"/>
  <c r="J2375" i="3" s="1"/>
  <c r="K2375" i="3" s="1"/>
  <c r="C2375" i="3"/>
  <c r="A2376" i="3"/>
  <c r="B2212" i="3"/>
  <c r="B2213" i="3" l="1"/>
  <c r="E2376" i="3"/>
  <c r="D2376" i="3"/>
  <c r="I2376" i="3" s="1"/>
  <c r="J2376" i="3" s="1"/>
  <c r="K2376" i="3" s="1"/>
  <c r="G2376" i="3"/>
  <c r="F2376" i="3"/>
  <c r="C2376" i="3"/>
  <c r="A2377" i="3"/>
  <c r="G2377" i="3" l="1"/>
  <c r="F2377" i="3"/>
  <c r="E2377" i="3"/>
  <c r="D2377" i="3"/>
  <c r="I2377" i="3" s="1"/>
  <c r="J2377" i="3" s="1"/>
  <c r="K2377" i="3" s="1"/>
  <c r="C2377" i="3"/>
  <c r="A2378" i="3"/>
  <c r="B2214" i="3"/>
  <c r="B2215" i="3" l="1"/>
  <c r="E2378" i="3"/>
  <c r="D2378" i="3"/>
  <c r="I2378" i="3" s="1"/>
  <c r="J2378" i="3" s="1"/>
  <c r="K2378" i="3" s="1"/>
  <c r="G2378" i="3"/>
  <c r="F2378" i="3"/>
  <c r="C2378" i="3"/>
  <c r="A2379" i="3"/>
  <c r="G2379" i="3" l="1"/>
  <c r="F2379" i="3"/>
  <c r="E2379" i="3"/>
  <c r="D2379" i="3"/>
  <c r="I2379" i="3" s="1"/>
  <c r="J2379" i="3" s="1"/>
  <c r="K2379" i="3" s="1"/>
  <c r="C2379" i="3"/>
  <c r="A2380" i="3"/>
  <c r="B2216" i="3"/>
  <c r="B2217" i="3" l="1"/>
  <c r="E2380" i="3"/>
  <c r="D2380" i="3"/>
  <c r="I2380" i="3" s="1"/>
  <c r="J2380" i="3" s="1"/>
  <c r="K2380" i="3" s="1"/>
  <c r="G2380" i="3"/>
  <c r="F2380" i="3"/>
  <c r="C2380" i="3"/>
  <c r="A2381" i="3"/>
  <c r="G2381" i="3" l="1"/>
  <c r="F2381" i="3"/>
  <c r="E2381" i="3"/>
  <c r="D2381" i="3"/>
  <c r="I2381" i="3" s="1"/>
  <c r="J2381" i="3" s="1"/>
  <c r="K2381" i="3" s="1"/>
  <c r="C2381" i="3"/>
  <c r="A2382" i="3"/>
  <c r="B2218" i="3"/>
  <c r="B2219" i="3" l="1"/>
  <c r="E2382" i="3"/>
  <c r="D2382" i="3"/>
  <c r="I2382" i="3" s="1"/>
  <c r="J2382" i="3" s="1"/>
  <c r="K2382" i="3" s="1"/>
  <c r="G2382" i="3"/>
  <c r="F2382" i="3"/>
  <c r="C2382" i="3"/>
  <c r="A2383" i="3"/>
  <c r="G2383" i="3" l="1"/>
  <c r="F2383" i="3"/>
  <c r="E2383" i="3"/>
  <c r="D2383" i="3"/>
  <c r="I2383" i="3" s="1"/>
  <c r="J2383" i="3" s="1"/>
  <c r="K2383" i="3" s="1"/>
  <c r="C2383" i="3"/>
  <c r="A2384" i="3"/>
  <c r="B2220" i="3"/>
  <c r="B2221" i="3" l="1"/>
  <c r="E2384" i="3"/>
  <c r="D2384" i="3"/>
  <c r="I2384" i="3" s="1"/>
  <c r="J2384" i="3" s="1"/>
  <c r="K2384" i="3" s="1"/>
  <c r="G2384" i="3"/>
  <c r="F2384" i="3"/>
  <c r="C2384" i="3"/>
  <c r="A2385" i="3"/>
  <c r="G2385" i="3" l="1"/>
  <c r="F2385" i="3"/>
  <c r="E2385" i="3"/>
  <c r="D2385" i="3"/>
  <c r="I2385" i="3" s="1"/>
  <c r="J2385" i="3" s="1"/>
  <c r="K2385" i="3" s="1"/>
  <c r="C2385" i="3"/>
  <c r="A2386" i="3"/>
  <c r="B2222" i="3"/>
  <c r="B2223" i="3" l="1"/>
  <c r="E2386" i="3"/>
  <c r="D2386" i="3"/>
  <c r="I2386" i="3" s="1"/>
  <c r="J2386" i="3" s="1"/>
  <c r="K2386" i="3" s="1"/>
  <c r="G2386" i="3"/>
  <c r="F2386" i="3"/>
  <c r="C2386" i="3"/>
  <c r="A2387" i="3"/>
  <c r="G2387" i="3" l="1"/>
  <c r="F2387" i="3"/>
  <c r="E2387" i="3"/>
  <c r="D2387" i="3"/>
  <c r="I2387" i="3" s="1"/>
  <c r="J2387" i="3" s="1"/>
  <c r="K2387" i="3" s="1"/>
  <c r="C2387" i="3"/>
  <c r="A2388" i="3"/>
  <c r="B2224" i="3"/>
  <c r="B2225" i="3" l="1"/>
  <c r="E2388" i="3"/>
  <c r="D2388" i="3"/>
  <c r="I2388" i="3" s="1"/>
  <c r="J2388" i="3" s="1"/>
  <c r="K2388" i="3" s="1"/>
  <c r="G2388" i="3"/>
  <c r="F2388" i="3"/>
  <c r="C2388" i="3"/>
  <c r="A2389" i="3"/>
  <c r="G2389" i="3" l="1"/>
  <c r="F2389" i="3"/>
  <c r="E2389" i="3"/>
  <c r="D2389" i="3"/>
  <c r="I2389" i="3" s="1"/>
  <c r="J2389" i="3" s="1"/>
  <c r="K2389" i="3" s="1"/>
  <c r="C2389" i="3"/>
  <c r="A2390" i="3"/>
  <c r="B2226" i="3"/>
  <c r="B2227" i="3" l="1"/>
  <c r="E2390" i="3"/>
  <c r="D2390" i="3"/>
  <c r="I2390" i="3" s="1"/>
  <c r="J2390" i="3" s="1"/>
  <c r="K2390" i="3" s="1"/>
  <c r="G2390" i="3"/>
  <c r="F2390" i="3"/>
  <c r="C2390" i="3"/>
  <c r="A2391" i="3"/>
  <c r="G2391" i="3" l="1"/>
  <c r="F2391" i="3"/>
  <c r="E2391" i="3"/>
  <c r="D2391" i="3"/>
  <c r="I2391" i="3" s="1"/>
  <c r="J2391" i="3" s="1"/>
  <c r="K2391" i="3" s="1"/>
  <c r="C2391" i="3"/>
  <c r="A2392" i="3"/>
  <c r="B2228" i="3"/>
  <c r="B2229" i="3" l="1"/>
  <c r="E2392" i="3"/>
  <c r="D2392" i="3"/>
  <c r="I2392" i="3" s="1"/>
  <c r="J2392" i="3" s="1"/>
  <c r="K2392" i="3" s="1"/>
  <c r="G2392" i="3"/>
  <c r="F2392" i="3"/>
  <c r="C2392" i="3"/>
  <c r="A2393" i="3"/>
  <c r="G2393" i="3" l="1"/>
  <c r="F2393" i="3"/>
  <c r="E2393" i="3"/>
  <c r="D2393" i="3"/>
  <c r="I2393" i="3" s="1"/>
  <c r="J2393" i="3" s="1"/>
  <c r="K2393" i="3" s="1"/>
  <c r="C2393" i="3"/>
  <c r="A2394" i="3"/>
  <c r="B2230" i="3"/>
  <c r="B2231" i="3" l="1"/>
  <c r="E2394" i="3"/>
  <c r="D2394" i="3"/>
  <c r="I2394" i="3" s="1"/>
  <c r="J2394" i="3" s="1"/>
  <c r="K2394" i="3" s="1"/>
  <c r="G2394" i="3"/>
  <c r="F2394" i="3"/>
  <c r="C2394" i="3"/>
  <c r="A2395" i="3"/>
  <c r="G2395" i="3" l="1"/>
  <c r="F2395" i="3"/>
  <c r="E2395" i="3"/>
  <c r="D2395" i="3"/>
  <c r="I2395" i="3" s="1"/>
  <c r="J2395" i="3" s="1"/>
  <c r="K2395" i="3" s="1"/>
  <c r="C2395" i="3"/>
  <c r="A2396" i="3"/>
  <c r="B2232" i="3"/>
  <c r="B2233" i="3" l="1"/>
  <c r="E2396" i="3"/>
  <c r="D2396" i="3"/>
  <c r="I2396" i="3" s="1"/>
  <c r="J2396" i="3" s="1"/>
  <c r="K2396" i="3" s="1"/>
  <c r="G2396" i="3"/>
  <c r="F2396" i="3"/>
  <c r="C2396" i="3"/>
  <c r="A2397" i="3"/>
  <c r="G2397" i="3" l="1"/>
  <c r="F2397" i="3"/>
  <c r="E2397" i="3"/>
  <c r="D2397" i="3"/>
  <c r="I2397" i="3" s="1"/>
  <c r="J2397" i="3" s="1"/>
  <c r="K2397" i="3" s="1"/>
  <c r="C2397" i="3"/>
  <c r="A2398" i="3"/>
  <c r="B2234" i="3"/>
  <c r="B2235" i="3" l="1"/>
  <c r="E2398" i="3"/>
  <c r="D2398" i="3"/>
  <c r="I2398" i="3" s="1"/>
  <c r="J2398" i="3" s="1"/>
  <c r="K2398" i="3" s="1"/>
  <c r="G2398" i="3"/>
  <c r="F2398" i="3"/>
  <c r="C2398" i="3"/>
  <c r="A2399" i="3"/>
  <c r="G2399" i="3" l="1"/>
  <c r="F2399" i="3"/>
  <c r="E2399" i="3"/>
  <c r="D2399" i="3"/>
  <c r="I2399" i="3" s="1"/>
  <c r="J2399" i="3" s="1"/>
  <c r="K2399" i="3" s="1"/>
  <c r="C2399" i="3"/>
  <c r="A2400" i="3"/>
  <c r="B2236" i="3"/>
  <c r="B2237" i="3" l="1"/>
  <c r="E2400" i="3"/>
  <c r="D2400" i="3"/>
  <c r="I2400" i="3" s="1"/>
  <c r="J2400" i="3" s="1"/>
  <c r="K2400" i="3" s="1"/>
  <c r="G2400" i="3"/>
  <c r="F2400" i="3"/>
  <c r="C2400" i="3"/>
  <c r="A2401" i="3"/>
  <c r="G2401" i="3" l="1"/>
  <c r="F2401" i="3"/>
  <c r="E2401" i="3"/>
  <c r="D2401" i="3"/>
  <c r="I2401" i="3" s="1"/>
  <c r="J2401" i="3" s="1"/>
  <c r="K2401" i="3" s="1"/>
  <c r="C2401" i="3"/>
  <c r="A2402" i="3"/>
  <c r="B2238" i="3"/>
  <c r="B2239" i="3" l="1"/>
  <c r="E2402" i="3"/>
  <c r="D2402" i="3"/>
  <c r="I2402" i="3" s="1"/>
  <c r="J2402" i="3" s="1"/>
  <c r="K2402" i="3" s="1"/>
  <c r="G2402" i="3"/>
  <c r="F2402" i="3"/>
  <c r="C2402" i="3"/>
  <c r="A2403" i="3"/>
  <c r="G2403" i="3" l="1"/>
  <c r="F2403" i="3"/>
  <c r="E2403" i="3"/>
  <c r="D2403" i="3"/>
  <c r="I2403" i="3" s="1"/>
  <c r="J2403" i="3" s="1"/>
  <c r="K2403" i="3" s="1"/>
  <c r="C2403" i="3"/>
  <c r="A2404" i="3"/>
  <c r="B2240" i="3"/>
  <c r="E2404" i="3" l="1"/>
  <c r="D2404" i="3"/>
  <c r="I2404" i="3" s="1"/>
  <c r="J2404" i="3" s="1"/>
  <c r="K2404" i="3" s="1"/>
  <c r="G2404" i="3"/>
  <c r="F2404" i="3"/>
  <c r="C2404" i="3"/>
  <c r="A2405" i="3"/>
  <c r="B2241" i="3"/>
  <c r="B2242" i="3" l="1"/>
  <c r="G2405" i="3"/>
  <c r="F2405" i="3"/>
  <c r="E2405" i="3"/>
  <c r="D2405" i="3"/>
  <c r="I2405" i="3" s="1"/>
  <c r="J2405" i="3" s="1"/>
  <c r="K2405" i="3" s="1"/>
  <c r="C2405" i="3"/>
  <c r="A2406" i="3"/>
  <c r="E2406" i="3" l="1"/>
  <c r="D2406" i="3"/>
  <c r="I2406" i="3" s="1"/>
  <c r="J2406" i="3" s="1"/>
  <c r="K2406" i="3" s="1"/>
  <c r="G2406" i="3"/>
  <c r="F2406" i="3"/>
  <c r="C2406" i="3"/>
  <c r="A2407" i="3"/>
  <c r="B2243" i="3"/>
  <c r="G2407" i="3" l="1"/>
  <c r="F2407" i="3"/>
  <c r="E2407" i="3"/>
  <c r="D2407" i="3"/>
  <c r="I2407" i="3" s="1"/>
  <c r="J2407" i="3" s="1"/>
  <c r="K2407" i="3" s="1"/>
  <c r="C2407" i="3"/>
  <c r="A2408" i="3"/>
  <c r="B2244" i="3"/>
  <c r="B2245" i="3" l="1"/>
  <c r="E2408" i="3"/>
  <c r="D2408" i="3"/>
  <c r="I2408" i="3" s="1"/>
  <c r="J2408" i="3" s="1"/>
  <c r="K2408" i="3" s="1"/>
  <c r="G2408" i="3"/>
  <c r="F2408" i="3"/>
  <c r="C2408" i="3"/>
  <c r="A2409" i="3"/>
  <c r="G2409" i="3" l="1"/>
  <c r="F2409" i="3"/>
  <c r="E2409" i="3"/>
  <c r="D2409" i="3"/>
  <c r="I2409" i="3" s="1"/>
  <c r="J2409" i="3" s="1"/>
  <c r="K2409" i="3" s="1"/>
  <c r="C2409" i="3"/>
  <c r="A2410" i="3"/>
  <c r="B2246" i="3"/>
  <c r="B2247" i="3" l="1"/>
  <c r="E2410" i="3"/>
  <c r="D2410" i="3"/>
  <c r="I2410" i="3" s="1"/>
  <c r="J2410" i="3" s="1"/>
  <c r="K2410" i="3" s="1"/>
  <c r="G2410" i="3"/>
  <c r="F2410" i="3"/>
  <c r="C2410" i="3"/>
  <c r="A2411" i="3"/>
  <c r="G2411" i="3" l="1"/>
  <c r="F2411" i="3"/>
  <c r="E2411" i="3"/>
  <c r="D2411" i="3"/>
  <c r="I2411" i="3" s="1"/>
  <c r="J2411" i="3" s="1"/>
  <c r="K2411" i="3" s="1"/>
  <c r="C2411" i="3"/>
  <c r="A2412" i="3"/>
  <c r="B2248" i="3"/>
  <c r="B2249" i="3" l="1"/>
  <c r="E2412" i="3"/>
  <c r="D2412" i="3"/>
  <c r="I2412" i="3" s="1"/>
  <c r="J2412" i="3" s="1"/>
  <c r="K2412" i="3" s="1"/>
  <c r="G2412" i="3"/>
  <c r="F2412" i="3"/>
  <c r="C2412" i="3"/>
  <c r="A2413" i="3"/>
  <c r="G2413" i="3" l="1"/>
  <c r="F2413" i="3"/>
  <c r="E2413" i="3"/>
  <c r="D2413" i="3"/>
  <c r="I2413" i="3" s="1"/>
  <c r="J2413" i="3" s="1"/>
  <c r="K2413" i="3" s="1"/>
  <c r="C2413" i="3"/>
  <c r="A2414" i="3"/>
  <c r="B2250" i="3"/>
  <c r="B2251" i="3" l="1"/>
  <c r="E2414" i="3"/>
  <c r="D2414" i="3"/>
  <c r="I2414" i="3" s="1"/>
  <c r="J2414" i="3" s="1"/>
  <c r="K2414" i="3" s="1"/>
  <c r="G2414" i="3"/>
  <c r="F2414" i="3"/>
  <c r="C2414" i="3"/>
  <c r="A2415" i="3"/>
  <c r="G2415" i="3" l="1"/>
  <c r="F2415" i="3"/>
  <c r="E2415" i="3"/>
  <c r="D2415" i="3"/>
  <c r="I2415" i="3" s="1"/>
  <c r="J2415" i="3" s="1"/>
  <c r="K2415" i="3" s="1"/>
  <c r="C2415" i="3"/>
  <c r="A2416" i="3"/>
  <c r="B2252" i="3"/>
  <c r="B2253" i="3" l="1"/>
  <c r="E2416" i="3"/>
  <c r="D2416" i="3"/>
  <c r="I2416" i="3" s="1"/>
  <c r="J2416" i="3" s="1"/>
  <c r="K2416" i="3" s="1"/>
  <c r="G2416" i="3"/>
  <c r="F2416" i="3"/>
  <c r="C2416" i="3"/>
  <c r="A2417" i="3"/>
  <c r="G2417" i="3" l="1"/>
  <c r="F2417" i="3"/>
  <c r="E2417" i="3"/>
  <c r="D2417" i="3"/>
  <c r="I2417" i="3" s="1"/>
  <c r="J2417" i="3" s="1"/>
  <c r="K2417" i="3" s="1"/>
  <c r="C2417" i="3"/>
  <c r="A2418" i="3"/>
  <c r="B2254" i="3"/>
  <c r="E2418" i="3" l="1"/>
  <c r="D2418" i="3"/>
  <c r="I2418" i="3" s="1"/>
  <c r="J2418" i="3" s="1"/>
  <c r="K2418" i="3" s="1"/>
  <c r="G2418" i="3"/>
  <c r="F2418" i="3"/>
  <c r="C2418" i="3"/>
  <c r="A2419" i="3"/>
  <c r="B2255" i="3"/>
  <c r="B2256" i="3" l="1"/>
  <c r="G2419" i="3"/>
  <c r="F2419" i="3"/>
  <c r="E2419" i="3"/>
  <c r="D2419" i="3"/>
  <c r="I2419" i="3" s="1"/>
  <c r="J2419" i="3" s="1"/>
  <c r="K2419" i="3" s="1"/>
  <c r="C2419" i="3"/>
  <c r="A2420" i="3"/>
  <c r="E2420" i="3" l="1"/>
  <c r="D2420" i="3"/>
  <c r="I2420" i="3" s="1"/>
  <c r="J2420" i="3" s="1"/>
  <c r="K2420" i="3" s="1"/>
  <c r="G2420" i="3"/>
  <c r="F2420" i="3"/>
  <c r="C2420" i="3"/>
  <c r="A2421" i="3"/>
  <c r="B2257" i="3"/>
  <c r="B2258" i="3" l="1"/>
  <c r="G2421" i="3"/>
  <c r="F2421" i="3"/>
  <c r="E2421" i="3"/>
  <c r="D2421" i="3"/>
  <c r="I2421" i="3" s="1"/>
  <c r="J2421" i="3" s="1"/>
  <c r="K2421" i="3" s="1"/>
  <c r="C2421" i="3"/>
  <c r="A2422" i="3"/>
  <c r="E2422" i="3" l="1"/>
  <c r="D2422" i="3"/>
  <c r="I2422" i="3" s="1"/>
  <c r="J2422" i="3" s="1"/>
  <c r="K2422" i="3" s="1"/>
  <c r="G2422" i="3"/>
  <c r="F2422" i="3"/>
  <c r="C2422" i="3"/>
  <c r="A2423" i="3"/>
  <c r="B2259" i="3"/>
  <c r="B2260" i="3" l="1"/>
  <c r="G2423" i="3"/>
  <c r="F2423" i="3"/>
  <c r="E2423" i="3"/>
  <c r="D2423" i="3"/>
  <c r="I2423" i="3" s="1"/>
  <c r="J2423" i="3" s="1"/>
  <c r="K2423" i="3" s="1"/>
  <c r="C2423" i="3"/>
  <c r="A2424" i="3"/>
  <c r="E2424" i="3" l="1"/>
  <c r="D2424" i="3"/>
  <c r="I2424" i="3" s="1"/>
  <c r="J2424" i="3" s="1"/>
  <c r="K2424" i="3" s="1"/>
  <c r="G2424" i="3"/>
  <c r="F2424" i="3"/>
  <c r="C2424" i="3"/>
  <c r="A2425" i="3"/>
  <c r="B2261" i="3"/>
  <c r="B2262" i="3" l="1"/>
  <c r="G2425" i="3"/>
  <c r="F2425" i="3"/>
  <c r="E2425" i="3"/>
  <c r="D2425" i="3"/>
  <c r="I2425" i="3" s="1"/>
  <c r="J2425" i="3" s="1"/>
  <c r="K2425" i="3" s="1"/>
  <c r="C2425" i="3"/>
  <c r="A2426" i="3"/>
  <c r="E2426" i="3" l="1"/>
  <c r="D2426" i="3"/>
  <c r="I2426" i="3" s="1"/>
  <c r="J2426" i="3" s="1"/>
  <c r="K2426" i="3" s="1"/>
  <c r="G2426" i="3"/>
  <c r="F2426" i="3"/>
  <c r="C2426" i="3"/>
  <c r="A2427" i="3"/>
  <c r="B2263" i="3"/>
  <c r="B2264" i="3" l="1"/>
  <c r="G2427" i="3"/>
  <c r="F2427" i="3"/>
  <c r="E2427" i="3"/>
  <c r="D2427" i="3"/>
  <c r="I2427" i="3" s="1"/>
  <c r="J2427" i="3" s="1"/>
  <c r="K2427" i="3" s="1"/>
  <c r="C2427" i="3"/>
  <c r="A2428" i="3"/>
  <c r="E2428" i="3" l="1"/>
  <c r="D2428" i="3"/>
  <c r="I2428" i="3" s="1"/>
  <c r="J2428" i="3" s="1"/>
  <c r="K2428" i="3" s="1"/>
  <c r="G2428" i="3"/>
  <c r="F2428" i="3"/>
  <c r="C2428" i="3"/>
  <c r="A2429" i="3"/>
  <c r="B2265" i="3"/>
  <c r="B2266" i="3" l="1"/>
  <c r="G2429" i="3"/>
  <c r="F2429" i="3"/>
  <c r="E2429" i="3"/>
  <c r="D2429" i="3"/>
  <c r="I2429" i="3" s="1"/>
  <c r="J2429" i="3" s="1"/>
  <c r="K2429" i="3" s="1"/>
  <c r="C2429" i="3"/>
  <c r="A2430" i="3"/>
  <c r="E2430" i="3" l="1"/>
  <c r="D2430" i="3"/>
  <c r="I2430" i="3" s="1"/>
  <c r="J2430" i="3" s="1"/>
  <c r="K2430" i="3" s="1"/>
  <c r="G2430" i="3"/>
  <c r="F2430" i="3"/>
  <c r="C2430" i="3"/>
  <c r="A2431" i="3"/>
  <c r="B2267" i="3"/>
  <c r="B2268" i="3" l="1"/>
  <c r="G2431" i="3"/>
  <c r="F2431" i="3"/>
  <c r="E2431" i="3"/>
  <c r="D2431" i="3"/>
  <c r="I2431" i="3" s="1"/>
  <c r="J2431" i="3" s="1"/>
  <c r="K2431" i="3" s="1"/>
  <c r="C2431" i="3"/>
  <c r="A2432" i="3"/>
  <c r="E2432" i="3" l="1"/>
  <c r="D2432" i="3"/>
  <c r="I2432" i="3" s="1"/>
  <c r="J2432" i="3" s="1"/>
  <c r="K2432" i="3" s="1"/>
  <c r="G2432" i="3"/>
  <c r="F2432" i="3"/>
  <c r="C2432" i="3"/>
  <c r="A2433" i="3"/>
  <c r="B2269" i="3"/>
  <c r="B2270" i="3" l="1"/>
  <c r="G2433" i="3"/>
  <c r="F2433" i="3"/>
  <c r="E2433" i="3"/>
  <c r="D2433" i="3"/>
  <c r="I2433" i="3" s="1"/>
  <c r="J2433" i="3" s="1"/>
  <c r="K2433" i="3" s="1"/>
  <c r="C2433" i="3"/>
  <c r="A2434" i="3"/>
  <c r="E2434" i="3" l="1"/>
  <c r="D2434" i="3"/>
  <c r="I2434" i="3" s="1"/>
  <c r="J2434" i="3" s="1"/>
  <c r="K2434" i="3" s="1"/>
  <c r="G2434" i="3"/>
  <c r="F2434" i="3"/>
  <c r="C2434" i="3"/>
  <c r="A2435" i="3"/>
  <c r="B2271" i="3"/>
  <c r="B2272" i="3" l="1"/>
  <c r="G2435" i="3"/>
  <c r="F2435" i="3"/>
  <c r="E2435" i="3"/>
  <c r="D2435" i="3"/>
  <c r="I2435" i="3" s="1"/>
  <c r="J2435" i="3" s="1"/>
  <c r="K2435" i="3" s="1"/>
  <c r="C2435" i="3"/>
  <c r="A2436" i="3"/>
  <c r="E2436" i="3" l="1"/>
  <c r="D2436" i="3"/>
  <c r="I2436" i="3" s="1"/>
  <c r="J2436" i="3" s="1"/>
  <c r="K2436" i="3" s="1"/>
  <c r="G2436" i="3"/>
  <c r="F2436" i="3"/>
  <c r="C2436" i="3"/>
  <c r="A2437" i="3"/>
  <c r="B2273" i="3"/>
  <c r="B2274" i="3" l="1"/>
  <c r="G2437" i="3"/>
  <c r="F2437" i="3"/>
  <c r="E2437" i="3"/>
  <c r="D2437" i="3"/>
  <c r="I2437" i="3" s="1"/>
  <c r="J2437" i="3" s="1"/>
  <c r="K2437" i="3" s="1"/>
  <c r="C2437" i="3"/>
  <c r="A2438" i="3"/>
  <c r="E2438" i="3" l="1"/>
  <c r="D2438" i="3"/>
  <c r="I2438" i="3" s="1"/>
  <c r="J2438" i="3" s="1"/>
  <c r="K2438" i="3" s="1"/>
  <c r="G2438" i="3"/>
  <c r="F2438" i="3"/>
  <c r="C2438" i="3"/>
  <c r="A2439" i="3"/>
  <c r="B2275" i="3"/>
  <c r="G2439" i="3" l="1"/>
  <c r="F2439" i="3"/>
  <c r="E2439" i="3"/>
  <c r="D2439" i="3"/>
  <c r="I2439" i="3" s="1"/>
  <c r="J2439" i="3" s="1"/>
  <c r="K2439" i="3" s="1"/>
  <c r="C2439" i="3"/>
  <c r="A2440" i="3"/>
  <c r="B2276" i="3"/>
  <c r="B2277" i="3" l="1"/>
  <c r="E2440" i="3"/>
  <c r="D2440" i="3"/>
  <c r="I2440" i="3" s="1"/>
  <c r="J2440" i="3" s="1"/>
  <c r="K2440" i="3" s="1"/>
  <c r="G2440" i="3"/>
  <c r="F2440" i="3"/>
  <c r="C2440" i="3"/>
  <c r="A2441" i="3"/>
  <c r="G2441" i="3" l="1"/>
  <c r="F2441" i="3"/>
  <c r="E2441" i="3"/>
  <c r="D2441" i="3"/>
  <c r="I2441" i="3" s="1"/>
  <c r="J2441" i="3" s="1"/>
  <c r="K2441" i="3" s="1"/>
  <c r="C2441" i="3"/>
  <c r="A2442" i="3"/>
  <c r="B2278" i="3"/>
  <c r="B2279" i="3" l="1"/>
  <c r="E2442" i="3"/>
  <c r="D2442" i="3"/>
  <c r="I2442" i="3" s="1"/>
  <c r="J2442" i="3" s="1"/>
  <c r="K2442" i="3" s="1"/>
  <c r="G2442" i="3"/>
  <c r="F2442" i="3"/>
  <c r="C2442" i="3"/>
  <c r="A2443" i="3"/>
  <c r="G2443" i="3" l="1"/>
  <c r="F2443" i="3"/>
  <c r="E2443" i="3"/>
  <c r="D2443" i="3"/>
  <c r="I2443" i="3" s="1"/>
  <c r="J2443" i="3" s="1"/>
  <c r="K2443" i="3" s="1"/>
  <c r="C2443" i="3"/>
  <c r="A2444" i="3"/>
  <c r="B2280" i="3"/>
  <c r="B2281" i="3" l="1"/>
  <c r="E2444" i="3"/>
  <c r="D2444" i="3"/>
  <c r="I2444" i="3" s="1"/>
  <c r="J2444" i="3" s="1"/>
  <c r="K2444" i="3" s="1"/>
  <c r="G2444" i="3"/>
  <c r="F2444" i="3"/>
  <c r="C2444" i="3"/>
  <c r="A2445" i="3"/>
  <c r="G2445" i="3" l="1"/>
  <c r="F2445" i="3"/>
  <c r="E2445" i="3"/>
  <c r="D2445" i="3"/>
  <c r="I2445" i="3" s="1"/>
  <c r="J2445" i="3" s="1"/>
  <c r="K2445" i="3" s="1"/>
  <c r="C2445" i="3"/>
  <c r="A2446" i="3"/>
  <c r="B2282" i="3"/>
  <c r="B2283" i="3" l="1"/>
  <c r="E2446" i="3"/>
  <c r="D2446" i="3"/>
  <c r="I2446" i="3" s="1"/>
  <c r="J2446" i="3" s="1"/>
  <c r="K2446" i="3" s="1"/>
  <c r="G2446" i="3"/>
  <c r="F2446" i="3"/>
  <c r="C2446" i="3"/>
  <c r="A2447" i="3"/>
  <c r="G2447" i="3" l="1"/>
  <c r="F2447" i="3"/>
  <c r="E2447" i="3"/>
  <c r="D2447" i="3"/>
  <c r="I2447" i="3" s="1"/>
  <c r="J2447" i="3" s="1"/>
  <c r="K2447" i="3" s="1"/>
  <c r="C2447" i="3"/>
  <c r="A2448" i="3"/>
  <c r="B2284" i="3"/>
  <c r="B2285" i="3" l="1"/>
  <c r="E2448" i="3"/>
  <c r="D2448" i="3"/>
  <c r="I2448" i="3" s="1"/>
  <c r="J2448" i="3" s="1"/>
  <c r="K2448" i="3" s="1"/>
  <c r="G2448" i="3"/>
  <c r="F2448" i="3"/>
  <c r="C2448" i="3"/>
  <c r="A2449" i="3"/>
  <c r="G2449" i="3" l="1"/>
  <c r="F2449" i="3"/>
  <c r="E2449" i="3"/>
  <c r="D2449" i="3"/>
  <c r="I2449" i="3" s="1"/>
  <c r="J2449" i="3" s="1"/>
  <c r="K2449" i="3" s="1"/>
  <c r="C2449" i="3"/>
  <c r="A2450" i="3"/>
  <c r="B2286" i="3"/>
  <c r="B2287" i="3" l="1"/>
  <c r="E2450" i="3"/>
  <c r="D2450" i="3"/>
  <c r="I2450" i="3" s="1"/>
  <c r="J2450" i="3" s="1"/>
  <c r="K2450" i="3" s="1"/>
  <c r="G2450" i="3"/>
  <c r="F2450" i="3"/>
  <c r="C2450" i="3"/>
  <c r="A2451" i="3"/>
  <c r="G2451" i="3" l="1"/>
  <c r="F2451" i="3"/>
  <c r="E2451" i="3"/>
  <c r="D2451" i="3"/>
  <c r="I2451" i="3" s="1"/>
  <c r="J2451" i="3" s="1"/>
  <c r="K2451" i="3" s="1"/>
  <c r="C2451" i="3"/>
  <c r="A2452" i="3"/>
  <c r="B2288" i="3"/>
  <c r="E2452" i="3" l="1"/>
  <c r="D2452" i="3"/>
  <c r="I2452" i="3" s="1"/>
  <c r="J2452" i="3" s="1"/>
  <c r="K2452" i="3" s="1"/>
  <c r="G2452" i="3"/>
  <c r="F2452" i="3"/>
  <c r="C2452" i="3"/>
  <c r="A2453" i="3"/>
  <c r="B2289" i="3"/>
  <c r="B2290" i="3" l="1"/>
  <c r="G2453" i="3"/>
  <c r="F2453" i="3"/>
  <c r="E2453" i="3"/>
  <c r="D2453" i="3"/>
  <c r="I2453" i="3" s="1"/>
  <c r="J2453" i="3" s="1"/>
  <c r="K2453" i="3" s="1"/>
  <c r="C2453" i="3"/>
  <c r="A2454" i="3"/>
  <c r="E2454" i="3" l="1"/>
  <c r="D2454" i="3"/>
  <c r="I2454" i="3" s="1"/>
  <c r="J2454" i="3" s="1"/>
  <c r="K2454" i="3" s="1"/>
  <c r="G2454" i="3"/>
  <c r="F2454" i="3"/>
  <c r="C2454" i="3"/>
  <c r="A2455" i="3"/>
  <c r="B2291" i="3"/>
  <c r="B2292" i="3" l="1"/>
  <c r="G2455" i="3"/>
  <c r="F2455" i="3"/>
  <c r="E2455" i="3"/>
  <c r="D2455" i="3"/>
  <c r="I2455" i="3" s="1"/>
  <c r="J2455" i="3" s="1"/>
  <c r="K2455" i="3" s="1"/>
  <c r="C2455" i="3"/>
  <c r="A2456" i="3"/>
  <c r="E2456" i="3" l="1"/>
  <c r="D2456" i="3"/>
  <c r="I2456" i="3" s="1"/>
  <c r="J2456" i="3" s="1"/>
  <c r="K2456" i="3" s="1"/>
  <c r="G2456" i="3"/>
  <c r="F2456" i="3"/>
  <c r="C2456" i="3"/>
  <c r="A2457" i="3"/>
  <c r="B2293" i="3"/>
  <c r="B2294" i="3" l="1"/>
  <c r="G2457" i="3"/>
  <c r="F2457" i="3"/>
  <c r="E2457" i="3"/>
  <c r="D2457" i="3"/>
  <c r="I2457" i="3" s="1"/>
  <c r="J2457" i="3" s="1"/>
  <c r="K2457" i="3" s="1"/>
  <c r="C2457" i="3"/>
  <c r="A2458" i="3"/>
  <c r="E2458" i="3" l="1"/>
  <c r="D2458" i="3"/>
  <c r="I2458" i="3" s="1"/>
  <c r="J2458" i="3" s="1"/>
  <c r="K2458" i="3" s="1"/>
  <c r="G2458" i="3"/>
  <c r="F2458" i="3"/>
  <c r="C2458" i="3"/>
  <c r="A2459" i="3"/>
  <c r="B2295" i="3"/>
  <c r="G2459" i="3" l="1"/>
  <c r="F2459" i="3"/>
  <c r="E2459" i="3"/>
  <c r="D2459" i="3"/>
  <c r="I2459" i="3" s="1"/>
  <c r="J2459" i="3" s="1"/>
  <c r="K2459" i="3" s="1"/>
  <c r="C2459" i="3"/>
  <c r="A2460" i="3"/>
  <c r="B2296" i="3"/>
  <c r="B2297" i="3" l="1"/>
  <c r="G2460" i="3"/>
  <c r="F2460" i="3"/>
  <c r="E2460" i="3"/>
  <c r="D2460" i="3"/>
  <c r="I2460" i="3" s="1"/>
  <c r="J2460" i="3" s="1"/>
  <c r="K2460" i="3" s="1"/>
  <c r="C2460" i="3"/>
  <c r="A2461" i="3"/>
  <c r="G2461" i="3" l="1"/>
  <c r="F2461" i="3"/>
  <c r="E2461" i="3"/>
  <c r="D2461" i="3"/>
  <c r="I2461" i="3" s="1"/>
  <c r="J2461" i="3" s="1"/>
  <c r="K2461" i="3" s="1"/>
  <c r="C2461" i="3"/>
  <c r="A2462" i="3"/>
  <c r="B2298" i="3"/>
  <c r="B2299" i="3" l="1"/>
  <c r="E2462" i="3"/>
  <c r="D2462" i="3"/>
  <c r="I2462" i="3" s="1"/>
  <c r="J2462" i="3" s="1"/>
  <c r="K2462" i="3" s="1"/>
  <c r="G2462" i="3"/>
  <c r="F2462" i="3"/>
  <c r="C2462" i="3"/>
  <c r="A2463" i="3"/>
  <c r="G2463" i="3" l="1"/>
  <c r="F2463" i="3"/>
  <c r="E2463" i="3"/>
  <c r="D2463" i="3"/>
  <c r="I2463" i="3" s="1"/>
  <c r="J2463" i="3" s="1"/>
  <c r="K2463" i="3" s="1"/>
  <c r="C2463" i="3"/>
  <c r="A2464" i="3"/>
  <c r="B2300" i="3"/>
  <c r="B2301" i="3" l="1"/>
  <c r="G2464" i="3"/>
  <c r="F2464" i="3"/>
  <c r="E2464" i="3"/>
  <c r="D2464" i="3"/>
  <c r="I2464" i="3" s="1"/>
  <c r="J2464" i="3" s="1"/>
  <c r="K2464" i="3" s="1"/>
  <c r="C2464" i="3"/>
  <c r="A2465" i="3"/>
  <c r="G2465" i="3" l="1"/>
  <c r="F2465" i="3"/>
  <c r="E2465" i="3"/>
  <c r="D2465" i="3"/>
  <c r="I2465" i="3" s="1"/>
  <c r="J2465" i="3" s="1"/>
  <c r="K2465" i="3" s="1"/>
  <c r="C2465" i="3"/>
  <c r="A2466" i="3"/>
  <c r="B2302" i="3"/>
  <c r="B2303" i="3" l="1"/>
  <c r="E2466" i="3"/>
  <c r="D2466" i="3"/>
  <c r="I2466" i="3" s="1"/>
  <c r="J2466" i="3" s="1"/>
  <c r="K2466" i="3" s="1"/>
  <c r="G2466" i="3"/>
  <c r="F2466" i="3"/>
  <c r="C2466" i="3"/>
  <c r="A2467" i="3"/>
  <c r="G2467" i="3" l="1"/>
  <c r="F2467" i="3"/>
  <c r="E2467" i="3"/>
  <c r="D2467" i="3"/>
  <c r="I2467" i="3" s="1"/>
  <c r="J2467" i="3" s="1"/>
  <c r="K2467" i="3" s="1"/>
  <c r="C2467" i="3"/>
  <c r="A2468" i="3"/>
  <c r="B2304" i="3"/>
  <c r="G2468" i="3" l="1"/>
  <c r="F2468" i="3"/>
  <c r="E2468" i="3"/>
  <c r="D2468" i="3"/>
  <c r="I2468" i="3" s="1"/>
  <c r="J2468" i="3" s="1"/>
  <c r="K2468" i="3" s="1"/>
  <c r="C2468" i="3"/>
  <c r="A2469" i="3"/>
  <c r="B2305" i="3"/>
  <c r="B2306" i="3" l="1"/>
  <c r="G2469" i="3"/>
  <c r="F2469" i="3"/>
  <c r="E2469" i="3"/>
  <c r="D2469" i="3"/>
  <c r="I2469" i="3" s="1"/>
  <c r="J2469" i="3" s="1"/>
  <c r="K2469" i="3" s="1"/>
  <c r="C2469" i="3"/>
  <c r="A2470" i="3"/>
  <c r="E2470" i="3" l="1"/>
  <c r="D2470" i="3"/>
  <c r="I2470" i="3" s="1"/>
  <c r="J2470" i="3" s="1"/>
  <c r="K2470" i="3" s="1"/>
  <c r="G2470" i="3"/>
  <c r="F2470" i="3"/>
  <c r="C2470" i="3"/>
  <c r="A2471" i="3"/>
  <c r="B2307" i="3"/>
  <c r="B2308" i="3" l="1"/>
  <c r="G2471" i="3"/>
  <c r="F2471" i="3"/>
  <c r="E2471" i="3"/>
  <c r="D2471" i="3"/>
  <c r="I2471" i="3" s="1"/>
  <c r="J2471" i="3" s="1"/>
  <c r="K2471" i="3" s="1"/>
  <c r="C2471" i="3"/>
  <c r="A2472" i="3"/>
  <c r="G2472" i="3" l="1"/>
  <c r="F2472" i="3"/>
  <c r="E2472" i="3"/>
  <c r="D2472" i="3"/>
  <c r="I2472" i="3" s="1"/>
  <c r="J2472" i="3" s="1"/>
  <c r="K2472" i="3" s="1"/>
  <c r="C2472" i="3"/>
  <c r="A2473" i="3"/>
  <c r="B2309" i="3"/>
  <c r="B2310" i="3" l="1"/>
  <c r="G2473" i="3"/>
  <c r="F2473" i="3"/>
  <c r="E2473" i="3"/>
  <c r="D2473" i="3"/>
  <c r="I2473" i="3" s="1"/>
  <c r="J2473" i="3" s="1"/>
  <c r="K2473" i="3" s="1"/>
  <c r="C2473" i="3"/>
  <c r="A2474" i="3"/>
  <c r="E2474" i="3" l="1"/>
  <c r="D2474" i="3"/>
  <c r="I2474" i="3" s="1"/>
  <c r="J2474" i="3" s="1"/>
  <c r="K2474" i="3" s="1"/>
  <c r="G2474" i="3"/>
  <c r="F2474" i="3"/>
  <c r="C2474" i="3"/>
  <c r="A2475" i="3"/>
  <c r="B2311" i="3"/>
  <c r="B2312" i="3" l="1"/>
  <c r="G2475" i="3"/>
  <c r="F2475" i="3"/>
  <c r="E2475" i="3"/>
  <c r="D2475" i="3"/>
  <c r="I2475" i="3" s="1"/>
  <c r="J2475" i="3" s="1"/>
  <c r="K2475" i="3" s="1"/>
  <c r="C2475" i="3"/>
  <c r="A2476" i="3"/>
  <c r="G2476" i="3" l="1"/>
  <c r="F2476" i="3"/>
  <c r="E2476" i="3"/>
  <c r="D2476" i="3"/>
  <c r="I2476" i="3" s="1"/>
  <c r="J2476" i="3" s="1"/>
  <c r="K2476" i="3" s="1"/>
  <c r="C2476" i="3"/>
  <c r="A2477" i="3"/>
  <c r="B2313" i="3"/>
  <c r="B2314" i="3" l="1"/>
  <c r="G2477" i="3"/>
  <c r="F2477" i="3"/>
  <c r="E2477" i="3"/>
  <c r="D2477" i="3"/>
  <c r="I2477" i="3" s="1"/>
  <c r="J2477" i="3" s="1"/>
  <c r="K2477" i="3" s="1"/>
  <c r="C2477" i="3"/>
  <c r="A2478" i="3"/>
  <c r="E2478" i="3" l="1"/>
  <c r="D2478" i="3"/>
  <c r="I2478" i="3" s="1"/>
  <c r="J2478" i="3" s="1"/>
  <c r="K2478" i="3" s="1"/>
  <c r="G2478" i="3"/>
  <c r="F2478" i="3"/>
  <c r="C2478" i="3"/>
  <c r="A2479" i="3"/>
  <c r="B2315" i="3"/>
  <c r="B2316" i="3" l="1"/>
  <c r="G2479" i="3"/>
  <c r="F2479" i="3"/>
  <c r="E2479" i="3"/>
  <c r="D2479" i="3"/>
  <c r="I2479" i="3" s="1"/>
  <c r="J2479" i="3" s="1"/>
  <c r="K2479" i="3" s="1"/>
  <c r="C2479" i="3"/>
  <c r="A2480" i="3"/>
  <c r="G2480" i="3" l="1"/>
  <c r="F2480" i="3"/>
  <c r="E2480" i="3"/>
  <c r="D2480" i="3"/>
  <c r="I2480" i="3" s="1"/>
  <c r="J2480" i="3" s="1"/>
  <c r="K2480" i="3" s="1"/>
  <c r="C2480" i="3"/>
  <c r="A2481" i="3"/>
  <c r="B2317" i="3"/>
  <c r="B2318" i="3" l="1"/>
  <c r="G2481" i="3"/>
  <c r="F2481" i="3"/>
  <c r="E2481" i="3"/>
  <c r="D2481" i="3"/>
  <c r="I2481" i="3" s="1"/>
  <c r="J2481" i="3" s="1"/>
  <c r="K2481" i="3" s="1"/>
  <c r="C2481" i="3"/>
  <c r="A2482" i="3"/>
  <c r="E2482" i="3" l="1"/>
  <c r="D2482" i="3"/>
  <c r="I2482" i="3" s="1"/>
  <c r="J2482" i="3" s="1"/>
  <c r="K2482" i="3" s="1"/>
  <c r="G2482" i="3"/>
  <c r="F2482" i="3"/>
  <c r="C2482" i="3"/>
  <c r="A2483" i="3"/>
  <c r="B2319" i="3"/>
  <c r="B2320" i="3" l="1"/>
  <c r="G2483" i="3"/>
  <c r="F2483" i="3"/>
  <c r="E2483" i="3"/>
  <c r="D2483" i="3"/>
  <c r="I2483" i="3" s="1"/>
  <c r="J2483" i="3" s="1"/>
  <c r="K2483" i="3" s="1"/>
  <c r="C2483" i="3"/>
  <c r="A2484" i="3"/>
  <c r="G2484" i="3" l="1"/>
  <c r="F2484" i="3"/>
  <c r="E2484" i="3"/>
  <c r="D2484" i="3"/>
  <c r="I2484" i="3" s="1"/>
  <c r="J2484" i="3" s="1"/>
  <c r="K2484" i="3" s="1"/>
  <c r="C2484" i="3"/>
  <c r="A2485" i="3"/>
  <c r="B2321" i="3"/>
  <c r="G2485" i="3" l="1"/>
  <c r="F2485" i="3"/>
  <c r="E2485" i="3"/>
  <c r="D2485" i="3"/>
  <c r="I2485" i="3" s="1"/>
  <c r="J2485" i="3" s="1"/>
  <c r="K2485" i="3" s="1"/>
  <c r="C2485" i="3"/>
  <c r="A2486" i="3"/>
  <c r="B2322" i="3"/>
  <c r="B2323" i="3" l="1"/>
  <c r="E2486" i="3"/>
  <c r="D2486" i="3"/>
  <c r="I2486" i="3" s="1"/>
  <c r="J2486" i="3" s="1"/>
  <c r="K2486" i="3" s="1"/>
  <c r="G2486" i="3"/>
  <c r="F2486" i="3"/>
  <c r="C2486" i="3"/>
  <c r="A2487" i="3"/>
  <c r="G2487" i="3" l="1"/>
  <c r="F2487" i="3"/>
  <c r="E2487" i="3"/>
  <c r="D2487" i="3"/>
  <c r="I2487" i="3" s="1"/>
  <c r="J2487" i="3" s="1"/>
  <c r="K2487" i="3" s="1"/>
  <c r="C2487" i="3"/>
  <c r="A2488" i="3"/>
  <c r="B2324" i="3"/>
  <c r="B2325" i="3" l="1"/>
  <c r="G2488" i="3"/>
  <c r="F2488" i="3"/>
  <c r="E2488" i="3"/>
  <c r="D2488" i="3"/>
  <c r="I2488" i="3" s="1"/>
  <c r="J2488" i="3" s="1"/>
  <c r="K2488" i="3" s="1"/>
  <c r="C2488" i="3"/>
  <c r="A2489" i="3"/>
  <c r="G2489" i="3" l="1"/>
  <c r="F2489" i="3"/>
  <c r="E2489" i="3"/>
  <c r="D2489" i="3"/>
  <c r="I2489" i="3" s="1"/>
  <c r="J2489" i="3" s="1"/>
  <c r="K2489" i="3" s="1"/>
  <c r="C2489" i="3"/>
  <c r="A2490" i="3"/>
  <c r="B2326" i="3"/>
  <c r="B2327" i="3" l="1"/>
  <c r="E2490" i="3"/>
  <c r="D2490" i="3"/>
  <c r="I2490" i="3" s="1"/>
  <c r="J2490" i="3" s="1"/>
  <c r="K2490" i="3" s="1"/>
  <c r="G2490" i="3"/>
  <c r="F2490" i="3"/>
  <c r="C2490" i="3"/>
  <c r="A2491" i="3"/>
  <c r="G2491" i="3" l="1"/>
  <c r="F2491" i="3"/>
  <c r="E2491" i="3"/>
  <c r="D2491" i="3"/>
  <c r="I2491" i="3" s="1"/>
  <c r="J2491" i="3" s="1"/>
  <c r="K2491" i="3" s="1"/>
  <c r="C2491" i="3"/>
  <c r="A2492" i="3"/>
  <c r="B2328" i="3"/>
  <c r="B2329" i="3" l="1"/>
  <c r="G2492" i="3"/>
  <c r="F2492" i="3"/>
  <c r="E2492" i="3"/>
  <c r="D2492" i="3"/>
  <c r="I2492" i="3" s="1"/>
  <c r="J2492" i="3" s="1"/>
  <c r="K2492" i="3" s="1"/>
  <c r="C2492" i="3"/>
  <c r="A2493" i="3"/>
  <c r="G2493" i="3" l="1"/>
  <c r="F2493" i="3"/>
  <c r="E2493" i="3"/>
  <c r="D2493" i="3"/>
  <c r="I2493" i="3" s="1"/>
  <c r="J2493" i="3" s="1"/>
  <c r="K2493" i="3" s="1"/>
  <c r="C2493" i="3"/>
  <c r="A2494" i="3"/>
  <c r="B2330" i="3"/>
  <c r="B2331" i="3" l="1"/>
  <c r="E2494" i="3"/>
  <c r="D2494" i="3"/>
  <c r="I2494" i="3" s="1"/>
  <c r="J2494" i="3" s="1"/>
  <c r="K2494" i="3" s="1"/>
  <c r="G2494" i="3"/>
  <c r="F2494" i="3"/>
  <c r="C2494" i="3"/>
  <c r="A2495" i="3"/>
  <c r="G2495" i="3" l="1"/>
  <c r="F2495" i="3"/>
  <c r="E2495" i="3"/>
  <c r="D2495" i="3"/>
  <c r="I2495" i="3" s="1"/>
  <c r="J2495" i="3" s="1"/>
  <c r="K2495" i="3" s="1"/>
  <c r="C2495" i="3"/>
  <c r="A2496" i="3"/>
  <c r="B2332" i="3"/>
  <c r="G2496" i="3" l="1"/>
  <c r="F2496" i="3"/>
  <c r="E2496" i="3"/>
  <c r="D2496" i="3"/>
  <c r="I2496" i="3" s="1"/>
  <c r="J2496" i="3" s="1"/>
  <c r="K2496" i="3" s="1"/>
  <c r="C2496" i="3"/>
  <c r="A2497" i="3"/>
  <c r="B2333" i="3"/>
  <c r="B2334" i="3" l="1"/>
  <c r="G2497" i="3"/>
  <c r="F2497" i="3"/>
  <c r="E2497" i="3"/>
  <c r="D2497" i="3"/>
  <c r="I2497" i="3" s="1"/>
  <c r="J2497" i="3" s="1"/>
  <c r="K2497" i="3" s="1"/>
  <c r="C2497" i="3"/>
  <c r="A2498" i="3"/>
  <c r="E2498" i="3" l="1"/>
  <c r="D2498" i="3"/>
  <c r="I2498" i="3" s="1"/>
  <c r="J2498" i="3" s="1"/>
  <c r="K2498" i="3" s="1"/>
  <c r="G2498" i="3"/>
  <c r="F2498" i="3"/>
  <c r="C2498" i="3"/>
  <c r="A2499" i="3"/>
  <c r="B2335" i="3"/>
  <c r="B2336" i="3" l="1"/>
  <c r="G2499" i="3"/>
  <c r="F2499" i="3"/>
  <c r="E2499" i="3"/>
  <c r="D2499" i="3"/>
  <c r="I2499" i="3" s="1"/>
  <c r="J2499" i="3" s="1"/>
  <c r="K2499" i="3" s="1"/>
  <c r="C2499" i="3"/>
  <c r="A2500" i="3"/>
  <c r="G2500" i="3" l="1"/>
  <c r="F2500" i="3"/>
  <c r="E2500" i="3"/>
  <c r="D2500" i="3"/>
  <c r="I2500" i="3" s="1"/>
  <c r="J2500" i="3" s="1"/>
  <c r="K2500" i="3" s="1"/>
  <c r="C2500" i="3"/>
  <c r="A2501" i="3"/>
  <c r="B2337" i="3"/>
  <c r="B2338" i="3" l="1"/>
  <c r="G2501" i="3"/>
  <c r="F2501" i="3"/>
  <c r="E2501" i="3"/>
  <c r="D2501" i="3"/>
  <c r="I2501" i="3" s="1"/>
  <c r="J2501" i="3" s="1"/>
  <c r="K2501" i="3" s="1"/>
  <c r="C2501" i="3"/>
  <c r="A2502" i="3"/>
  <c r="E2502" i="3" l="1"/>
  <c r="D2502" i="3"/>
  <c r="I2502" i="3" s="1"/>
  <c r="J2502" i="3" s="1"/>
  <c r="K2502" i="3" s="1"/>
  <c r="G2502" i="3"/>
  <c r="F2502" i="3"/>
  <c r="C2502" i="3"/>
  <c r="A2503" i="3"/>
  <c r="B2339" i="3"/>
  <c r="G2503" i="3" l="1"/>
  <c r="F2503" i="3"/>
  <c r="E2503" i="3"/>
  <c r="D2503" i="3"/>
  <c r="I2503" i="3" s="1"/>
  <c r="J2503" i="3" s="1"/>
  <c r="K2503" i="3" s="1"/>
  <c r="C2503" i="3"/>
  <c r="A2504" i="3"/>
  <c r="B2340" i="3"/>
  <c r="B2341" i="3" l="1"/>
  <c r="D2504" i="3"/>
  <c r="I2504" i="3" s="1"/>
  <c r="J2504" i="3" s="1"/>
  <c r="K2504" i="3" s="1"/>
  <c r="E2504" i="3"/>
  <c r="F2504" i="3"/>
  <c r="G2504" i="3"/>
  <c r="C2504" i="3"/>
  <c r="A2505" i="3"/>
  <c r="F2505" i="3" l="1"/>
  <c r="G2505" i="3"/>
  <c r="E2505" i="3"/>
  <c r="D2505" i="3"/>
  <c r="I2505" i="3" s="1"/>
  <c r="J2505" i="3" s="1"/>
  <c r="K2505" i="3" s="1"/>
  <c r="C2505" i="3"/>
  <c r="A2506" i="3"/>
  <c r="B2342" i="3"/>
  <c r="E2506" i="3" l="1"/>
  <c r="D2506" i="3"/>
  <c r="I2506" i="3" s="1"/>
  <c r="J2506" i="3" s="1"/>
  <c r="K2506" i="3" s="1"/>
  <c r="G2506" i="3"/>
  <c r="F2506" i="3"/>
  <c r="C2506" i="3"/>
  <c r="A2507" i="3"/>
  <c r="B2343" i="3"/>
  <c r="G2507" i="3" l="1"/>
  <c r="F2507" i="3"/>
  <c r="D2507" i="3"/>
  <c r="I2507" i="3" s="1"/>
  <c r="J2507" i="3" s="1"/>
  <c r="K2507" i="3" s="1"/>
  <c r="E2507" i="3"/>
  <c r="C2507" i="3"/>
  <c r="A2508" i="3"/>
  <c r="B2344" i="3"/>
  <c r="D2508" i="3" l="1"/>
  <c r="I2508" i="3" s="1"/>
  <c r="J2508" i="3" s="1"/>
  <c r="K2508" i="3" s="1"/>
  <c r="E2508" i="3"/>
  <c r="G2508" i="3"/>
  <c r="F2508" i="3"/>
  <c r="C2508" i="3"/>
  <c r="A2509" i="3"/>
  <c r="B2345" i="3"/>
  <c r="F2509" i="3" l="1"/>
  <c r="G2509" i="3"/>
  <c r="E2509" i="3"/>
  <c r="D2509" i="3"/>
  <c r="I2509" i="3" s="1"/>
  <c r="J2509" i="3" s="1"/>
  <c r="K2509" i="3" s="1"/>
  <c r="C2509" i="3"/>
  <c r="A2510" i="3"/>
  <c r="B2346" i="3"/>
  <c r="B2347" i="3" l="1"/>
  <c r="E2510" i="3"/>
  <c r="D2510" i="3"/>
  <c r="I2510" i="3" s="1"/>
  <c r="J2510" i="3" s="1"/>
  <c r="K2510" i="3" s="1"/>
  <c r="G2510" i="3"/>
  <c r="F2510" i="3"/>
  <c r="C2510" i="3"/>
  <c r="A2511" i="3"/>
  <c r="G2511" i="3" l="1"/>
  <c r="F2511" i="3"/>
  <c r="E2511" i="3"/>
  <c r="D2511" i="3"/>
  <c r="I2511" i="3" s="1"/>
  <c r="J2511" i="3" s="1"/>
  <c r="K2511" i="3" s="1"/>
  <c r="C2511" i="3"/>
  <c r="A2512" i="3"/>
  <c r="B2348" i="3"/>
  <c r="B2349" i="3" l="1"/>
  <c r="D2512" i="3"/>
  <c r="I2512" i="3" s="1"/>
  <c r="J2512" i="3" s="1"/>
  <c r="K2512" i="3" s="1"/>
  <c r="E2512" i="3"/>
  <c r="F2512" i="3"/>
  <c r="G2512" i="3"/>
  <c r="C2512" i="3"/>
  <c r="A2513" i="3"/>
  <c r="F2513" i="3" l="1"/>
  <c r="G2513" i="3"/>
  <c r="E2513" i="3"/>
  <c r="D2513" i="3"/>
  <c r="I2513" i="3" s="1"/>
  <c r="J2513" i="3" s="1"/>
  <c r="K2513" i="3" s="1"/>
  <c r="C2513" i="3"/>
  <c r="A2514" i="3"/>
  <c r="B2350" i="3"/>
  <c r="E2514" i="3" l="1"/>
  <c r="D2514" i="3"/>
  <c r="I2514" i="3" s="1"/>
  <c r="J2514" i="3" s="1"/>
  <c r="K2514" i="3" s="1"/>
  <c r="G2514" i="3"/>
  <c r="F2514" i="3"/>
  <c r="C2514" i="3"/>
  <c r="A2515" i="3"/>
  <c r="B2351" i="3"/>
  <c r="B2352" i="3" l="1"/>
  <c r="G2515" i="3"/>
  <c r="F2515" i="3"/>
  <c r="D2515" i="3"/>
  <c r="I2515" i="3" s="1"/>
  <c r="J2515" i="3" s="1"/>
  <c r="K2515" i="3" s="1"/>
  <c r="E2515" i="3"/>
  <c r="C2515" i="3"/>
  <c r="A2516" i="3"/>
  <c r="D2516" i="3" l="1"/>
  <c r="I2516" i="3" s="1"/>
  <c r="J2516" i="3" s="1"/>
  <c r="K2516" i="3" s="1"/>
  <c r="E2516" i="3"/>
  <c r="G2516" i="3"/>
  <c r="F2516" i="3"/>
  <c r="C2516" i="3"/>
  <c r="A2517" i="3"/>
  <c r="B2353" i="3"/>
  <c r="B2354" i="3" l="1"/>
  <c r="F2517" i="3"/>
  <c r="G2517" i="3"/>
  <c r="E2517" i="3"/>
  <c r="D2517" i="3"/>
  <c r="I2517" i="3" s="1"/>
  <c r="J2517" i="3" s="1"/>
  <c r="K2517" i="3" s="1"/>
  <c r="C2517" i="3"/>
  <c r="A2518" i="3"/>
  <c r="E2518" i="3" l="1"/>
  <c r="D2518" i="3"/>
  <c r="I2518" i="3" s="1"/>
  <c r="J2518" i="3" s="1"/>
  <c r="K2518" i="3" s="1"/>
  <c r="G2518" i="3"/>
  <c r="F2518" i="3"/>
  <c r="C2518" i="3"/>
  <c r="A2519" i="3"/>
  <c r="B2355" i="3"/>
  <c r="G2519" i="3" l="1"/>
  <c r="F2519" i="3"/>
  <c r="E2519" i="3"/>
  <c r="D2519" i="3"/>
  <c r="I2519" i="3" s="1"/>
  <c r="J2519" i="3" s="1"/>
  <c r="K2519" i="3" s="1"/>
  <c r="C2519" i="3"/>
  <c r="A2520" i="3"/>
  <c r="B2356" i="3"/>
  <c r="B2357" i="3" l="1"/>
  <c r="D2520" i="3"/>
  <c r="I2520" i="3" s="1"/>
  <c r="J2520" i="3" s="1"/>
  <c r="K2520" i="3" s="1"/>
  <c r="E2520" i="3"/>
  <c r="F2520" i="3"/>
  <c r="G2520" i="3"/>
  <c r="C2520" i="3"/>
  <c r="A2521" i="3"/>
  <c r="F2521" i="3" l="1"/>
  <c r="G2521" i="3"/>
  <c r="E2521" i="3"/>
  <c r="D2521" i="3"/>
  <c r="I2521" i="3" s="1"/>
  <c r="J2521" i="3" s="1"/>
  <c r="K2521" i="3" s="1"/>
  <c r="C2521" i="3"/>
  <c r="A2522" i="3"/>
  <c r="B2358" i="3"/>
  <c r="B2359" i="3" l="1"/>
  <c r="E2522" i="3"/>
  <c r="D2522" i="3"/>
  <c r="I2522" i="3" s="1"/>
  <c r="J2522" i="3" s="1"/>
  <c r="K2522" i="3" s="1"/>
  <c r="G2522" i="3"/>
  <c r="F2522" i="3"/>
  <c r="C2522" i="3"/>
  <c r="A2523" i="3"/>
  <c r="G2523" i="3" l="1"/>
  <c r="F2523" i="3"/>
  <c r="D2523" i="3"/>
  <c r="I2523" i="3" s="1"/>
  <c r="J2523" i="3" s="1"/>
  <c r="K2523" i="3" s="1"/>
  <c r="E2523" i="3"/>
  <c r="C2523" i="3"/>
  <c r="A2524" i="3"/>
  <c r="B2360" i="3"/>
  <c r="D2524" i="3" l="1"/>
  <c r="I2524" i="3" s="1"/>
  <c r="J2524" i="3" s="1"/>
  <c r="K2524" i="3" s="1"/>
  <c r="E2524" i="3"/>
  <c r="G2524" i="3"/>
  <c r="F2524" i="3"/>
  <c r="C2524" i="3"/>
  <c r="A2525" i="3"/>
  <c r="B2361" i="3"/>
  <c r="F2525" i="3" l="1"/>
  <c r="G2525" i="3"/>
  <c r="E2525" i="3"/>
  <c r="D2525" i="3"/>
  <c r="I2525" i="3" s="1"/>
  <c r="J2525" i="3" s="1"/>
  <c r="K2525" i="3" s="1"/>
  <c r="C2525" i="3"/>
  <c r="A2526" i="3"/>
  <c r="B2362" i="3"/>
  <c r="B2363" i="3" l="1"/>
  <c r="E2526" i="3"/>
  <c r="D2526" i="3"/>
  <c r="I2526" i="3" s="1"/>
  <c r="J2526" i="3" s="1"/>
  <c r="K2526" i="3" s="1"/>
  <c r="G2526" i="3"/>
  <c r="F2526" i="3"/>
  <c r="C2526" i="3"/>
  <c r="A2527" i="3"/>
  <c r="G2527" i="3" l="1"/>
  <c r="F2527" i="3"/>
  <c r="E2527" i="3"/>
  <c r="D2527" i="3"/>
  <c r="I2527" i="3" s="1"/>
  <c r="J2527" i="3" s="1"/>
  <c r="K2527" i="3" s="1"/>
  <c r="C2527" i="3"/>
  <c r="A2528" i="3"/>
  <c r="B2364" i="3"/>
  <c r="D2528" i="3" l="1"/>
  <c r="I2528" i="3" s="1"/>
  <c r="J2528" i="3" s="1"/>
  <c r="E2528" i="3"/>
  <c r="F2528" i="3"/>
  <c r="G2528" i="3"/>
  <c r="C2528" i="3"/>
  <c r="A2529" i="3"/>
  <c r="B2365" i="3"/>
  <c r="K2528" i="3" l="1"/>
  <c r="B2366" i="3"/>
  <c r="F2529" i="3"/>
  <c r="G2529" i="3"/>
  <c r="E2529" i="3"/>
  <c r="D2529" i="3"/>
  <c r="I2529" i="3" s="1"/>
  <c r="J2529" i="3" s="1"/>
  <c r="K2529" i="3" s="1"/>
  <c r="C2529" i="3"/>
  <c r="A2530" i="3"/>
  <c r="E2530" i="3" l="1"/>
  <c r="D2530" i="3"/>
  <c r="I2530" i="3" s="1"/>
  <c r="J2530" i="3" s="1"/>
  <c r="K2530" i="3" s="1"/>
  <c r="G2530" i="3"/>
  <c r="F2530" i="3"/>
  <c r="C2530" i="3"/>
  <c r="A2531" i="3"/>
  <c r="B2367" i="3"/>
  <c r="B2368" i="3" l="1"/>
  <c r="G2531" i="3"/>
  <c r="F2531" i="3"/>
  <c r="D2531" i="3"/>
  <c r="I2531" i="3" s="1"/>
  <c r="J2531" i="3" s="1"/>
  <c r="K2531" i="3" s="1"/>
  <c r="E2531" i="3"/>
  <c r="C2531" i="3"/>
  <c r="A2532" i="3"/>
  <c r="D2532" i="3" l="1"/>
  <c r="I2532" i="3" s="1"/>
  <c r="J2532" i="3" s="1"/>
  <c r="K2532" i="3" s="1"/>
  <c r="E2532" i="3"/>
  <c r="G2532" i="3"/>
  <c r="F2532" i="3"/>
  <c r="C2532" i="3"/>
  <c r="A2533" i="3"/>
  <c r="B2369" i="3"/>
  <c r="B2370" i="3" l="1"/>
  <c r="F2533" i="3"/>
  <c r="G2533" i="3"/>
  <c r="E2533" i="3"/>
  <c r="D2533" i="3"/>
  <c r="I2533" i="3" s="1"/>
  <c r="J2533" i="3" s="1"/>
  <c r="K2533" i="3" s="1"/>
  <c r="C2533" i="3"/>
  <c r="A2534" i="3"/>
  <c r="E2534" i="3" l="1"/>
  <c r="D2534" i="3"/>
  <c r="I2534" i="3" s="1"/>
  <c r="J2534" i="3" s="1"/>
  <c r="K2534" i="3" s="1"/>
  <c r="G2534" i="3"/>
  <c r="F2534" i="3"/>
  <c r="C2534" i="3"/>
  <c r="A2535" i="3"/>
  <c r="B2371" i="3"/>
  <c r="B2372" i="3" l="1"/>
  <c r="G2535" i="3"/>
  <c r="F2535" i="3"/>
  <c r="E2535" i="3"/>
  <c r="D2535" i="3"/>
  <c r="I2535" i="3" s="1"/>
  <c r="J2535" i="3" s="1"/>
  <c r="K2535" i="3" s="1"/>
  <c r="C2535" i="3"/>
  <c r="A2536" i="3"/>
  <c r="D2536" i="3" l="1"/>
  <c r="I2536" i="3" s="1"/>
  <c r="J2536" i="3" s="1"/>
  <c r="K2536" i="3" s="1"/>
  <c r="E2536" i="3"/>
  <c r="F2536" i="3"/>
  <c r="G2536" i="3"/>
  <c r="C2536" i="3"/>
  <c r="A2537" i="3"/>
  <c r="B2373" i="3"/>
  <c r="B2374" i="3" l="1"/>
  <c r="F2537" i="3"/>
  <c r="G2537" i="3"/>
  <c r="E2537" i="3"/>
  <c r="D2537" i="3"/>
  <c r="I2537" i="3" s="1"/>
  <c r="J2537" i="3" s="1"/>
  <c r="K2537" i="3" s="1"/>
  <c r="C2537" i="3"/>
  <c r="A2538" i="3"/>
  <c r="E2538" i="3" l="1"/>
  <c r="D2538" i="3"/>
  <c r="I2538" i="3" s="1"/>
  <c r="J2538" i="3" s="1"/>
  <c r="K2538" i="3" s="1"/>
  <c r="G2538" i="3"/>
  <c r="F2538" i="3"/>
  <c r="C2538" i="3"/>
  <c r="A2539" i="3"/>
  <c r="B2375" i="3"/>
  <c r="G2539" i="3" l="1"/>
  <c r="F2539" i="3"/>
  <c r="D2539" i="3"/>
  <c r="I2539" i="3" s="1"/>
  <c r="J2539" i="3" s="1"/>
  <c r="K2539" i="3" s="1"/>
  <c r="E2539" i="3"/>
  <c r="C2539" i="3"/>
  <c r="A2540" i="3"/>
  <c r="B2376" i="3"/>
  <c r="D2540" i="3" l="1"/>
  <c r="I2540" i="3" s="1"/>
  <c r="J2540" i="3" s="1"/>
  <c r="K2540" i="3" s="1"/>
  <c r="E2540" i="3"/>
  <c r="G2540" i="3"/>
  <c r="F2540" i="3"/>
  <c r="C2540" i="3"/>
  <c r="A2541" i="3"/>
  <c r="B2377" i="3"/>
  <c r="B2378" i="3" l="1"/>
  <c r="F2541" i="3"/>
  <c r="G2541" i="3"/>
  <c r="E2541" i="3"/>
  <c r="D2541" i="3"/>
  <c r="I2541" i="3" s="1"/>
  <c r="J2541" i="3" s="1"/>
  <c r="K2541" i="3" s="1"/>
  <c r="C2541" i="3"/>
  <c r="A2542" i="3"/>
  <c r="E2542" i="3" l="1"/>
  <c r="D2542" i="3"/>
  <c r="I2542" i="3" s="1"/>
  <c r="J2542" i="3" s="1"/>
  <c r="K2542" i="3" s="1"/>
  <c r="G2542" i="3"/>
  <c r="F2542" i="3"/>
  <c r="C2542" i="3"/>
  <c r="A2543" i="3"/>
  <c r="B2379" i="3"/>
  <c r="G2543" i="3" l="1"/>
  <c r="F2543" i="3"/>
  <c r="E2543" i="3"/>
  <c r="D2543" i="3"/>
  <c r="I2543" i="3" s="1"/>
  <c r="J2543" i="3" s="1"/>
  <c r="K2543" i="3" s="1"/>
  <c r="C2543" i="3"/>
  <c r="A2544" i="3"/>
  <c r="B2380" i="3"/>
  <c r="D2544" i="3" l="1"/>
  <c r="I2544" i="3" s="1"/>
  <c r="J2544" i="3" s="1"/>
  <c r="E2544" i="3"/>
  <c r="F2544" i="3"/>
  <c r="G2544" i="3"/>
  <c r="C2544" i="3"/>
  <c r="A2545" i="3"/>
  <c r="B2381" i="3"/>
  <c r="K2544" i="3" l="1"/>
  <c r="B2382" i="3"/>
  <c r="F2545" i="3"/>
  <c r="G2545" i="3"/>
  <c r="E2545" i="3"/>
  <c r="D2545" i="3"/>
  <c r="I2545" i="3" s="1"/>
  <c r="J2545" i="3" s="1"/>
  <c r="K2545" i="3" s="1"/>
  <c r="C2545" i="3"/>
  <c r="A2546" i="3"/>
  <c r="E2546" i="3" l="1"/>
  <c r="D2546" i="3"/>
  <c r="I2546" i="3" s="1"/>
  <c r="J2546" i="3" s="1"/>
  <c r="K2546" i="3" s="1"/>
  <c r="G2546" i="3"/>
  <c r="F2546" i="3"/>
  <c r="C2546" i="3"/>
  <c r="A2547" i="3"/>
  <c r="B2383" i="3"/>
  <c r="B2384" i="3" l="1"/>
  <c r="G2547" i="3"/>
  <c r="F2547" i="3"/>
  <c r="D2547" i="3"/>
  <c r="I2547" i="3" s="1"/>
  <c r="J2547" i="3" s="1"/>
  <c r="K2547" i="3" s="1"/>
  <c r="E2547" i="3"/>
  <c r="C2547" i="3"/>
  <c r="A2548" i="3"/>
  <c r="D2548" i="3" l="1"/>
  <c r="I2548" i="3" s="1"/>
  <c r="J2548" i="3" s="1"/>
  <c r="K2548" i="3" s="1"/>
  <c r="E2548" i="3"/>
  <c r="G2548" i="3"/>
  <c r="F2548" i="3"/>
  <c r="C2548" i="3"/>
  <c r="A2549" i="3"/>
  <c r="B2385" i="3"/>
  <c r="B2386" i="3" l="1"/>
  <c r="F2549" i="3"/>
  <c r="G2549" i="3"/>
  <c r="E2549" i="3"/>
  <c r="D2549" i="3"/>
  <c r="I2549" i="3" s="1"/>
  <c r="J2549" i="3" s="1"/>
  <c r="K2549" i="3" s="1"/>
  <c r="C2549" i="3"/>
  <c r="A2550" i="3"/>
  <c r="E2550" i="3" l="1"/>
  <c r="D2550" i="3"/>
  <c r="I2550" i="3" s="1"/>
  <c r="J2550" i="3" s="1"/>
  <c r="K2550" i="3" s="1"/>
  <c r="G2550" i="3"/>
  <c r="F2550" i="3"/>
  <c r="C2550" i="3"/>
  <c r="A2551" i="3"/>
  <c r="B2387" i="3"/>
  <c r="B2388" i="3" l="1"/>
  <c r="G2551" i="3"/>
  <c r="F2551" i="3"/>
  <c r="E2551" i="3"/>
  <c r="D2551" i="3"/>
  <c r="I2551" i="3" s="1"/>
  <c r="J2551" i="3" s="1"/>
  <c r="K2551" i="3" s="1"/>
  <c r="C2551" i="3"/>
  <c r="A2552" i="3"/>
  <c r="D2552" i="3" l="1"/>
  <c r="I2552" i="3" s="1"/>
  <c r="J2552" i="3" s="1"/>
  <c r="K2552" i="3" s="1"/>
  <c r="E2552" i="3"/>
  <c r="F2552" i="3"/>
  <c r="G2552" i="3"/>
  <c r="C2552" i="3"/>
  <c r="A2553" i="3"/>
  <c r="B2389" i="3"/>
  <c r="B2390" i="3" l="1"/>
  <c r="F2553" i="3"/>
  <c r="G2553" i="3"/>
  <c r="E2553" i="3"/>
  <c r="D2553" i="3"/>
  <c r="I2553" i="3" s="1"/>
  <c r="J2553" i="3" s="1"/>
  <c r="K2553" i="3" s="1"/>
  <c r="C2553" i="3"/>
  <c r="A2554" i="3"/>
  <c r="E2554" i="3" l="1"/>
  <c r="D2554" i="3"/>
  <c r="I2554" i="3" s="1"/>
  <c r="J2554" i="3" s="1"/>
  <c r="K2554" i="3" s="1"/>
  <c r="G2554" i="3"/>
  <c r="F2554" i="3"/>
  <c r="C2554" i="3"/>
  <c r="A2555" i="3"/>
  <c r="B2391" i="3"/>
  <c r="G2555" i="3" l="1"/>
  <c r="F2555" i="3"/>
  <c r="D2555" i="3"/>
  <c r="I2555" i="3" s="1"/>
  <c r="J2555" i="3" s="1"/>
  <c r="K2555" i="3" s="1"/>
  <c r="E2555" i="3"/>
  <c r="C2555" i="3"/>
  <c r="A2556" i="3"/>
  <c r="B2392" i="3"/>
  <c r="D2556" i="3" l="1"/>
  <c r="I2556" i="3" s="1"/>
  <c r="J2556" i="3" s="1"/>
  <c r="K2556" i="3" s="1"/>
  <c r="E2556" i="3"/>
  <c r="G2556" i="3"/>
  <c r="F2556" i="3"/>
  <c r="C2556" i="3"/>
  <c r="A2557" i="3"/>
  <c r="B2393" i="3"/>
  <c r="B2394" i="3" l="1"/>
  <c r="F2557" i="3"/>
  <c r="G2557" i="3"/>
  <c r="E2557" i="3"/>
  <c r="D2557" i="3"/>
  <c r="I2557" i="3" s="1"/>
  <c r="J2557" i="3" s="1"/>
  <c r="K2557" i="3" s="1"/>
  <c r="C2557" i="3"/>
  <c r="A2558" i="3"/>
  <c r="E2558" i="3" l="1"/>
  <c r="D2558" i="3"/>
  <c r="I2558" i="3" s="1"/>
  <c r="J2558" i="3" s="1"/>
  <c r="K2558" i="3" s="1"/>
  <c r="G2558" i="3"/>
  <c r="F2558" i="3"/>
  <c r="C2558" i="3"/>
  <c r="A2559" i="3"/>
  <c r="B2395" i="3"/>
  <c r="G2559" i="3" l="1"/>
  <c r="F2559" i="3"/>
  <c r="E2559" i="3"/>
  <c r="D2559" i="3"/>
  <c r="I2559" i="3" s="1"/>
  <c r="J2559" i="3" s="1"/>
  <c r="K2559" i="3" s="1"/>
  <c r="C2559" i="3"/>
  <c r="A2560" i="3"/>
  <c r="B2396" i="3"/>
  <c r="D2560" i="3" l="1"/>
  <c r="I2560" i="3" s="1"/>
  <c r="J2560" i="3" s="1"/>
  <c r="K2560" i="3" s="1"/>
  <c r="E2560" i="3"/>
  <c r="F2560" i="3"/>
  <c r="G2560" i="3"/>
  <c r="C2560" i="3"/>
  <c r="A2561" i="3"/>
  <c r="B2397" i="3"/>
  <c r="B2398" i="3" l="1"/>
  <c r="F2561" i="3"/>
  <c r="G2561" i="3"/>
  <c r="E2561" i="3"/>
  <c r="D2561" i="3"/>
  <c r="I2561" i="3" s="1"/>
  <c r="J2561" i="3" s="1"/>
  <c r="K2561" i="3" s="1"/>
  <c r="C2561" i="3"/>
  <c r="A2562" i="3"/>
  <c r="E2562" i="3" l="1"/>
  <c r="D2562" i="3"/>
  <c r="I2562" i="3" s="1"/>
  <c r="J2562" i="3" s="1"/>
  <c r="K2562" i="3" s="1"/>
  <c r="G2562" i="3"/>
  <c r="F2562" i="3"/>
  <c r="C2562" i="3"/>
  <c r="A2563" i="3"/>
  <c r="B2399" i="3"/>
  <c r="B2400" i="3" l="1"/>
  <c r="G2563" i="3"/>
  <c r="F2563" i="3"/>
  <c r="D2563" i="3"/>
  <c r="I2563" i="3" s="1"/>
  <c r="J2563" i="3" s="1"/>
  <c r="K2563" i="3" s="1"/>
  <c r="E2563" i="3"/>
  <c r="C2563" i="3"/>
  <c r="A2564" i="3"/>
  <c r="D2564" i="3" l="1"/>
  <c r="I2564" i="3" s="1"/>
  <c r="J2564" i="3" s="1"/>
  <c r="K2564" i="3" s="1"/>
  <c r="E2564" i="3"/>
  <c r="G2564" i="3"/>
  <c r="F2564" i="3"/>
  <c r="C2564" i="3"/>
  <c r="A2565" i="3"/>
  <c r="B2401" i="3"/>
  <c r="B2402" i="3" l="1"/>
  <c r="F2565" i="3"/>
  <c r="G2565" i="3"/>
  <c r="E2565" i="3"/>
  <c r="D2565" i="3"/>
  <c r="I2565" i="3" s="1"/>
  <c r="J2565" i="3" s="1"/>
  <c r="K2565" i="3" s="1"/>
  <c r="C2565" i="3"/>
  <c r="A2566" i="3"/>
  <c r="E2566" i="3" l="1"/>
  <c r="D2566" i="3"/>
  <c r="I2566" i="3" s="1"/>
  <c r="J2566" i="3" s="1"/>
  <c r="K2566" i="3" s="1"/>
  <c r="G2566" i="3"/>
  <c r="F2566" i="3"/>
  <c r="C2566" i="3"/>
  <c r="A2567" i="3"/>
  <c r="B2403" i="3"/>
  <c r="G2567" i="3" l="1"/>
  <c r="F2567" i="3"/>
  <c r="E2567" i="3"/>
  <c r="D2567" i="3"/>
  <c r="I2567" i="3" s="1"/>
  <c r="J2567" i="3" s="1"/>
  <c r="K2567" i="3" s="1"/>
  <c r="C2567" i="3"/>
  <c r="A2568" i="3"/>
  <c r="B2404" i="3"/>
  <c r="B2405" i="3" l="1"/>
  <c r="D2568" i="3"/>
  <c r="I2568" i="3" s="1"/>
  <c r="J2568" i="3" s="1"/>
  <c r="K2568" i="3" s="1"/>
  <c r="E2568" i="3"/>
  <c r="F2568" i="3"/>
  <c r="G2568" i="3"/>
  <c r="C2568" i="3"/>
  <c r="A2569" i="3"/>
  <c r="F2569" i="3" l="1"/>
  <c r="G2569" i="3"/>
  <c r="E2569" i="3"/>
  <c r="D2569" i="3"/>
  <c r="I2569" i="3" s="1"/>
  <c r="J2569" i="3" s="1"/>
  <c r="K2569" i="3" s="1"/>
  <c r="C2569" i="3"/>
  <c r="A2570" i="3"/>
  <c r="B2406" i="3"/>
  <c r="E2570" i="3" l="1"/>
  <c r="D2570" i="3"/>
  <c r="I2570" i="3" s="1"/>
  <c r="J2570" i="3" s="1"/>
  <c r="K2570" i="3" s="1"/>
  <c r="G2570" i="3"/>
  <c r="F2570" i="3"/>
  <c r="C2570" i="3"/>
  <c r="A2571" i="3"/>
  <c r="B2407" i="3"/>
  <c r="G2571" i="3" l="1"/>
  <c r="F2571" i="3"/>
  <c r="D2571" i="3"/>
  <c r="I2571" i="3" s="1"/>
  <c r="J2571" i="3" s="1"/>
  <c r="K2571" i="3" s="1"/>
  <c r="E2571" i="3"/>
  <c r="C2571" i="3"/>
  <c r="A2572" i="3"/>
  <c r="B2408" i="3"/>
  <c r="D2572" i="3" l="1"/>
  <c r="I2572" i="3" s="1"/>
  <c r="J2572" i="3" s="1"/>
  <c r="K2572" i="3" s="1"/>
  <c r="E2572" i="3"/>
  <c r="G2572" i="3"/>
  <c r="F2572" i="3"/>
  <c r="C2572" i="3"/>
  <c r="A2573" i="3"/>
  <c r="B2409" i="3"/>
  <c r="B2410" i="3" l="1"/>
  <c r="F2573" i="3"/>
  <c r="G2573" i="3"/>
  <c r="E2573" i="3"/>
  <c r="D2573" i="3"/>
  <c r="I2573" i="3" s="1"/>
  <c r="J2573" i="3" s="1"/>
  <c r="K2573" i="3" s="1"/>
  <c r="C2573" i="3"/>
  <c r="A2574" i="3"/>
  <c r="E2574" i="3" l="1"/>
  <c r="D2574" i="3"/>
  <c r="I2574" i="3" s="1"/>
  <c r="J2574" i="3" s="1"/>
  <c r="K2574" i="3" s="1"/>
  <c r="G2574" i="3"/>
  <c r="F2574" i="3"/>
  <c r="C2574" i="3"/>
  <c r="A2575" i="3"/>
  <c r="B2411" i="3"/>
  <c r="G2575" i="3" l="1"/>
  <c r="F2575" i="3"/>
  <c r="E2575" i="3"/>
  <c r="D2575" i="3"/>
  <c r="I2575" i="3" s="1"/>
  <c r="J2575" i="3" s="1"/>
  <c r="K2575" i="3" s="1"/>
  <c r="C2575" i="3"/>
  <c r="A2576" i="3"/>
  <c r="B2412" i="3"/>
  <c r="D2576" i="3" l="1"/>
  <c r="I2576" i="3" s="1"/>
  <c r="J2576" i="3" s="1"/>
  <c r="E2576" i="3"/>
  <c r="F2576" i="3"/>
  <c r="G2576" i="3"/>
  <c r="C2576" i="3"/>
  <c r="A2577" i="3"/>
  <c r="B2413" i="3"/>
  <c r="K2576" i="3" l="1"/>
  <c r="B2414" i="3"/>
  <c r="F2577" i="3"/>
  <c r="G2577" i="3"/>
  <c r="E2577" i="3"/>
  <c r="D2577" i="3"/>
  <c r="I2577" i="3" s="1"/>
  <c r="J2577" i="3" s="1"/>
  <c r="K2577" i="3" s="1"/>
  <c r="C2577" i="3"/>
  <c r="A2578" i="3"/>
  <c r="E2578" i="3" l="1"/>
  <c r="D2578" i="3"/>
  <c r="I2578" i="3" s="1"/>
  <c r="J2578" i="3" s="1"/>
  <c r="K2578" i="3" s="1"/>
  <c r="G2578" i="3"/>
  <c r="F2578" i="3"/>
  <c r="C2578" i="3"/>
  <c r="A2579" i="3"/>
  <c r="B2415" i="3"/>
  <c r="B2416" i="3" l="1"/>
  <c r="G2579" i="3"/>
  <c r="F2579" i="3"/>
  <c r="D2579" i="3"/>
  <c r="I2579" i="3" s="1"/>
  <c r="J2579" i="3" s="1"/>
  <c r="K2579" i="3" s="1"/>
  <c r="E2579" i="3"/>
  <c r="C2579" i="3"/>
  <c r="A2580" i="3"/>
  <c r="D2580" i="3" l="1"/>
  <c r="I2580" i="3" s="1"/>
  <c r="J2580" i="3" s="1"/>
  <c r="K2580" i="3" s="1"/>
  <c r="E2580" i="3"/>
  <c r="G2580" i="3"/>
  <c r="F2580" i="3"/>
  <c r="C2580" i="3"/>
  <c r="A2581" i="3"/>
  <c r="B2417" i="3"/>
  <c r="B2418" i="3" l="1"/>
  <c r="F2581" i="3"/>
  <c r="G2581" i="3"/>
  <c r="E2581" i="3"/>
  <c r="D2581" i="3"/>
  <c r="I2581" i="3" s="1"/>
  <c r="J2581" i="3" s="1"/>
  <c r="K2581" i="3" s="1"/>
  <c r="C2581" i="3"/>
  <c r="A2582" i="3"/>
  <c r="E2582" i="3" l="1"/>
  <c r="D2582" i="3"/>
  <c r="I2582" i="3" s="1"/>
  <c r="J2582" i="3" s="1"/>
  <c r="K2582" i="3" s="1"/>
  <c r="G2582" i="3"/>
  <c r="F2582" i="3"/>
  <c r="C2582" i="3"/>
  <c r="A2583" i="3"/>
  <c r="B2419" i="3"/>
  <c r="G2583" i="3" l="1"/>
  <c r="F2583" i="3"/>
  <c r="E2583" i="3"/>
  <c r="D2583" i="3"/>
  <c r="I2583" i="3" s="1"/>
  <c r="J2583" i="3" s="1"/>
  <c r="K2583" i="3" s="1"/>
  <c r="C2583" i="3"/>
  <c r="A2584" i="3"/>
  <c r="B2420" i="3"/>
  <c r="B2421" i="3" l="1"/>
  <c r="D2584" i="3"/>
  <c r="I2584" i="3" s="1"/>
  <c r="J2584" i="3" s="1"/>
  <c r="K2584" i="3" s="1"/>
  <c r="E2584" i="3"/>
  <c r="F2584" i="3"/>
  <c r="G2584" i="3"/>
  <c r="C2584" i="3"/>
  <c r="A2585" i="3"/>
  <c r="F2585" i="3" l="1"/>
  <c r="G2585" i="3"/>
  <c r="E2585" i="3"/>
  <c r="D2585" i="3"/>
  <c r="I2585" i="3" s="1"/>
  <c r="J2585" i="3" s="1"/>
  <c r="K2585" i="3" s="1"/>
  <c r="C2585" i="3"/>
  <c r="A2586" i="3"/>
  <c r="B2422" i="3"/>
  <c r="E2586" i="3" l="1"/>
  <c r="D2586" i="3"/>
  <c r="I2586" i="3" s="1"/>
  <c r="J2586" i="3" s="1"/>
  <c r="K2586" i="3" s="1"/>
  <c r="G2586" i="3"/>
  <c r="F2586" i="3"/>
  <c r="C2586" i="3"/>
  <c r="A2587" i="3"/>
  <c r="B2423" i="3"/>
  <c r="G2587" i="3" l="1"/>
  <c r="F2587" i="3"/>
  <c r="D2587" i="3"/>
  <c r="I2587" i="3" s="1"/>
  <c r="J2587" i="3" s="1"/>
  <c r="K2587" i="3" s="1"/>
  <c r="E2587" i="3"/>
  <c r="C2587" i="3"/>
  <c r="A2588" i="3"/>
  <c r="B2424" i="3"/>
  <c r="D2588" i="3" l="1"/>
  <c r="I2588" i="3" s="1"/>
  <c r="J2588" i="3" s="1"/>
  <c r="K2588" i="3" s="1"/>
  <c r="E2588" i="3"/>
  <c r="G2588" i="3"/>
  <c r="F2588" i="3"/>
  <c r="C2588" i="3"/>
  <c r="A2589" i="3"/>
  <c r="B2425" i="3"/>
  <c r="B2426" i="3" l="1"/>
  <c r="F2589" i="3"/>
  <c r="G2589" i="3"/>
  <c r="E2589" i="3"/>
  <c r="D2589" i="3"/>
  <c r="I2589" i="3" s="1"/>
  <c r="J2589" i="3" s="1"/>
  <c r="K2589" i="3" s="1"/>
  <c r="C2589" i="3"/>
  <c r="A2590" i="3"/>
  <c r="E2590" i="3" l="1"/>
  <c r="D2590" i="3"/>
  <c r="I2590" i="3" s="1"/>
  <c r="J2590" i="3" s="1"/>
  <c r="K2590" i="3" s="1"/>
  <c r="G2590" i="3"/>
  <c r="F2590" i="3"/>
  <c r="C2590" i="3"/>
  <c r="A2591" i="3"/>
  <c r="B2427" i="3"/>
  <c r="G2591" i="3" l="1"/>
  <c r="F2591" i="3"/>
  <c r="E2591" i="3"/>
  <c r="D2591" i="3"/>
  <c r="I2591" i="3" s="1"/>
  <c r="J2591" i="3" s="1"/>
  <c r="K2591" i="3" s="1"/>
  <c r="C2591" i="3"/>
  <c r="A2592" i="3"/>
  <c r="B2428" i="3"/>
  <c r="D2592" i="3" l="1"/>
  <c r="I2592" i="3" s="1"/>
  <c r="J2592" i="3" s="1"/>
  <c r="K2592" i="3" s="1"/>
  <c r="E2592" i="3"/>
  <c r="F2592" i="3"/>
  <c r="G2592" i="3"/>
  <c r="C2592" i="3"/>
  <c r="A2593" i="3"/>
  <c r="B2429" i="3"/>
  <c r="B2430" i="3" l="1"/>
  <c r="F2593" i="3"/>
  <c r="G2593" i="3"/>
  <c r="E2593" i="3"/>
  <c r="D2593" i="3"/>
  <c r="I2593" i="3" s="1"/>
  <c r="J2593" i="3" s="1"/>
  <c r="K2593" i="3" s="1"/>
  <c r="C2593" i="3"/>
  <c r="A2594" i="3"/>
  <c r="E2594" i="3" l="1"/>
  <c r="D2594" i="3"/>
  <c r="I2594" i="3" s="1"/>
  <c r="J2594" i="3" s="1"/>
  <c r="K2594" i="3" s="1"/>
  <c r="G2594" i="3"/>
  <c r="F2594" i="3"/>
  <c r="C2594" i="3"/>
  <c r="A2595" i="3"/>
  <c r="B2431" i="3"/>
  <c r="B2432" i="3" l="1"/>
  <c r="G2595" i="3"/>
  <c r="F2595" i="3"/>
  <c r="D2595" i="3"/>
  <c r="I2595" i="3" s="1"/>
  <c r="J2595" i="3" s="1"/>
  <c r="K2595" i="3" s="1"/>
  <c r="E2595" i="3"/>
  <c r="C2595" i="3"/>
  <c r="A2596" i="3"/>
  <c r="D2596" i="3" l="1"/>
  <c r="I2596" i="3" s="1"/>
  <c r="J2596" i="3" s="1"/>
  <c r="K2596" i="3" s="1"/>
  <c r="E2596" i="3"/>
  <c r="G2596" i="3"/>
  <c r="F2596" i="3"/>
  <c r="C2596" i="3"/>
  <c r="A2597" i="3"/>
  <c r="B2433" i="3"/>
  <c r="B2434" i="3" l="1"/>
  <c r="F2597" i="3"/>
  <c r="G2597" i="3"/>
  <c r="E2597" i="3"/>
  <c r="D2597" i="3"/>
  <c r="I2597" i="3" s="1"/>
  <c r="J2597" i="3" s="1"/>
  <c r="K2597" i="3" s="1"/>
  <c r="C2597" i="3"/>
  <c r="A2598" i="3"/>
  <c r="E2598" i="3" l="1"/>
  <c r="D2598" i="3"/>
  <c r="I2598" i="3" s="1"/>
  <c r="J2598" i="3" s="1"/>
  <c r="K2598" i="3" s="1"/>
  <c r="G2598" i="3"/>
  <c r="F2598" i="3"/>
  <c r="C2598" i="3"/>
  <c r="A2599" i="3"/>
  <c r="B2435" i="3"/>
  <c r="G2599" i="3" l="1"/>
  <c r="F2599" i="3"/>
  <c r="E2599" i="3"/>
  <c r="D2599" i="3"/>
  <c r="I2599" i="3" s="1"/>
  <c r="J2599" i="3" s="1"/>
  <c r="K2599" i="3" s="1"/>
  <c r="C2599" i="3"/>
  <c r="A2600" i="3"/>
  <c r="B2436" i="3"/>
  <c r="B2437" i="3" l="1"/>
  <c r="D2600" i="3"/>
  <c r="I2600" i="3" s="1"/>
  <c r="J2600" i="3" s="1"/>
  <c r="K2600" i="3" s="1"/>
  <c r="E2600" i="3"/>
  <c r="F2600" i="3"/>
  <c r="G2600" i="3"/>
  <c r="C2600" i="3"/>
  <c r="A2601" i="3"/>
  <c r="F2601" i="3" l="1"/>
  <c r="G2601" i="3"/>
  <c r="E2601" i="3"/>
  <c r="D2601" i="3"/>
  <c r="I2601" i="3" s="1"/>
  <c r="J2601" i="3" s="1"/>
  <c r="K2601" i="3" s="1"/>
  <c r="C2601" i="3"/>
  <c r="A2602" i="3"/>
  <c r="B2438" i="3"/>
  <c r="E2602" i="3" l="1"/>
  <c r="D2602" i="3"/>
  <c r="I2602" i="3" s="1"/>
  <c r="J2602" i="3" s="1"/>
  <c r="K2602" i="3" s="1"/>
  <c r="G2602" i="3"/>
  <c r="F2602" i="3"/>
  <c r="C2602" i="3"/>
  <c r="A2603" i="3"/>
  <c r="B2439" i="3"/>
  <c r="G2603" i="3" l="1"/>
  <c r="F2603" i="3"/>
  <c r="D2603" i="3"/>
  <c r="I2603" i="3" s="1"/>
  <c r="J2603" i="3" s="1"/>
  <c r="K2603" i="3" s="1"/>
  <c r="E2603" i="3"/>
  <c r="C2603" i="3"/>
  <c r="A2604" i="3"/>
  <c r="B2440" i="3"/>
  <c r="D2604" i="3" l="1"/>
  <c r="I2604" i="3" s="1"/>
  <c r="J2604" i="3" s="1"/>
  <c r="K2604" i="3" s="1"/>
  <c r="E2604" i="3"/>
  <c r="G2604" i="3"/>
  <c r="F2604" i="3"/>
  <c r="C2604" i="3"/>
  <c r="A2605" i="3"/>
  <c r="B2441" i="3"/>
  <c r="B2442" i="3" l="1"/>
  <c r="F2605" i="3"/>
  <c r="G2605" i="3"/>
  <c r="E2605" i="3"/>
  <c r="D2605" i="3"/>
  <c r="I2605" i="3" s="1"/>
  <c r="J2605" i="3" s="1"/>
  <c r="K2605" i="3" s="1"/>
  <c r="C2605" i="3"/>
  <c r="A2606" i="3"/>
  <c r="E2606" i="3" l="1"/>
  <c r="D2606" i="3"/>
  <c r="I2606" i="3" s="1"/>
  <c r="J2606" i="3" s="1"/>
  <c r="K2606" i="3" s="1"/>
  <c r="G2606" i="3"/>
  <c r="F2606" i="3"/>
  <c r="C2606" i="3"/>
  <c r="A2607" i="3"/>
  <c r="B2443" i="3"/>
  <c r="G2607" i="3" l="1"/>
  <c r="F2607" i="3"/>
  <c r="E2607" i="3"/>
  <c r="D2607" i="3"/>
  <c r="I2607" i="3" s="1"/>
  <c r="J2607" i="3" s="1"/>
  <c r="K2607" i="3" s="1"/>
  <c r="C2607" i="3"/>
  <c r="A2608" i="3"/>
  <c r="B2444" i="3"/>
  <c r="D2608" i="3" l="1"/>
  <c r="I2608" i="3" s="1"/>
  <c r="J2608" i="3" s="1"/>
  <c r="K2608" i="3" s="1"/>
  <c r="E2608" i="3"/>
  <c r="F2608" i="3"/>
  <c r="G2608" i="3"/>
  <c r="C2608" i="3"/>
  <c r="A2609" i="3"/>
  <c r="B2445" i="3"/>
  <c r="B2446" i="3" l="1"/>
  <c r="F2609" i="3"/>
  <c r="G2609" i="3"/>
  <c r="E2609" i="3"/>
  <c r="D2609" i="3"/>
  <c r="I2609" i="3" s="1"/>
  <c r="J2609" i="3" s="1"/>
  <c r="K2609" i="3" s="1"/>
  <c r="C2609" i="3"/>
  <c r="A2610" i="3"/>
  <c r="E2610" i="3" l="1"/>
  <c r="D2610" i="3"/>
  <c r="I2610" i="3" s="1"/>
  <c r="J2610" i="3" s="1"/>
  <c r="K2610" i="3" s="1"/>
  <c r="G2610" i="3"/>
  <c r="F2610" i="3"/>
  <c r="C2610" i="3"/>
  <c r="A2611" i="3"/>
  <c r="B2447" i="3"/>
  <c r="B2448" i="3" l="1"/>
  <c r="G2611" i="3"/>
  <c r="F2611" i="3"/>
  <c r="D2611" i="3"/>
  <c r="I2611" i="3" s="1"/>
  <c r="J2611" i="3" s="1"/>
  <c r="K2611" i="3" s="1"/>
  <c r="E2611" i="3"/>
  <c r="C2611" i="3"/>
  <c r="A2612" i="3"/>
  <c r="D2612" i="3" l="1"/>
  <c r="I2612" i="3" s="1"/>
  <c r="J2612" i="3" s="1"/>
  <c r="K2612" i="3" s="1"/>
  <c r="E2612" i="3"/>
  <c r="G2612" i="3"/>
  <c r="F2612" i="3"/>
  <c r="C2612" i="3"/>
  <c r="A2613" i="3"/>
  <c r="B2449" i="3"/>
  <c r="B2450" i="3" l="1"/>
  <c r="F2613" i="3"/>
  <c r="G2613" i="3"/>
  <c r="E2613" i="3"/>
  <c r="D2613" i="3"/>
  <c r="I2613" i="3" s="1"/>
  <c r="J2613" i="3" s="1"/>
  <c r="K2613" i="3" s="1"/>
  <c r="C2613" i="3"/>
  <c r="A2614" i="3"/>
  <c r="E2614" i="3" l="1"/>
  <c r="D2614" i="3"/>
  <c r="I2614" i="3" s="1"/>
  <c r="J2614" i="3" s="1"/>
  <c r="K2614" i="3" s="1"/>
  <c r="G2614" i="3"/>
  <c r="F2614" i="3"/>
  <c r="C2614" i="3"/>
  <c r="A2615" i="3"/>
  <c r="B2451" i="3"/>
  <c r="G2615" i="3" l="1"/>
  <c r="F2615" i="3"/>
  <c r="E2615" i="3"/>
  <c r="D2615" i="3"/>
  <c r="I2615" i="3" s="1"/>
  <c r="J2615" i="3" s="1"/>
  <c r="K2615" i="3" s="1"/>
  <c r="C2615" i="3"/>
  <c r="A2616" i="3"/>
  <c r="B2452" i="3"/>
  <c r="B2453" i="3" l="1"/>
  <c r="D2616" i="3"/>
  <c r="I2616" i="3" s="1"/>
  <c r="J2616" i="3" s="1"/>
  <c r="K2616" i="3" s="1"/>
  <c r="E2616" i="3"/>
  <c r="F2616" i="3"/>
  <c r="G2616" i="3"/>
  <c r="C2616" i="3"/>
  <c r="A2617" i="3"/>
  <c r="F2617" i="3" l="1"/>
  <c r="G2617" i="3"/>
  <c r="E2617" i="3"/>
  <c r="D2617" i="3"/>
  <c r="I2617" i="3" s="1"/>
  <c r="J2617" i="3" s="1"/>
  <c r="K2617" i="3" s="1"/>
  <c r="C2617" i="3"/>
  <c r="A2618" i="3"/>
  <c r="B2454" i="3"/>
  <c r="E2618" i="3" l="1"/>
  <c r="D2618" i="3"/>
  <c r="I2618" i="3" s="1"/>
  <c r="J2618" i="3" s="1"/>
  <c r="K2618" i="3" s="1"/>
  <c r="G2618" i="3"/>
  <c r="F2618" i="3"/>
  <c r="C2618" i="3"/>
  <c r="A2619" i="3"/>
  <c r="B2455" i="3"/>
  <c r="G2619" i="3" l="1"/>
  <c r="F2619" i="3"/>
  <c r="D2619" i="3"/>
  <c r="I2619" i="3" s="1"/>
  <c r="J2619" i="3" s="1"/>
  <c r="K2619" i="3" s="1"/>
  <c r="E2619" i="3"/>
  <c r="C2619" i="3"/>
  <c r="A2620" i="3"/>
  <c r="B2456" i="3"/>
  <c r="D2620" i="3" l="1"/>
  <c r="I2620" i="3" s="1"/>
  <c r="J2620" i="3" s="1"/>
  <c r="K2620" i="3" s="1"/>
  <c r="E2620" i="3"/>
  <c r="G2620" i="3"/>
  <c r="F2620" i="3"/>
  <c r="C2620" i="3"/>
  <c r="A2621" i="3"/>
  <c r="B2457" i="3"/>
  <c r="B2458" i="3" l="1"/>
  <c r="F2621" i="3"/>
  <c r="G2621" i="3"/>
  <c r="E2621" i="3"/>
  <c r="D2621" i="3"/>
  <c r="I2621" i="3" s="1"/>
  <c r="J2621" i="3" s="1"/>
  <c r="K2621" i="3" s="1"/>
  <c r="C2621" i="3"/>
  <c r="A2622" i="3"/>
  <c r="E2622" i="3" l="1"/>
  <c r="D2622" i="3"/>
  <c r="I2622" i="3" s="1"/>
  <c r="J2622" i="3" s="1"/>
  <c r="K2622" i="3" s="1"/>
  <c r="G2622" i="3"/>
  <c r="F2622" i="3"/>
  <c r="C2622" i="3"/>
  <c r="A2623" i="3"/>
  <c r="B2459" i="3"/>
  <c r="G2623" i="3" l="1"/>
  <c r="F2623" i="3"/>
  <c r="E2623" i="3"/>
  <c r="D2623" i="3"/>
  <c r="I2623" i="3" s="1"/>
  <c r="J2623" i="3" s="1"/>
  <c r="K2623" i="3" s="1"/>
  <c r="C2623" i="3"/>
  <c r="A2624" i="3"/>
  <c r="B2460" i="3"/>
  <c r="D2624" i="3" l="1"/>
  <c r="I2624" i="3" s="1"/>
  <c r="J2624" i="3" s="1"/>
  <c r="K2624" i="3" s="1"/>
  <c r="E2624" i="3"/>
  <c r="F2624" i="3"/>
  <c r="G2624" i="3"/>
  <c r="C2624" i="3"/>
  <c r="A2625" i="3"/>
  <c r="B2461" i="3"/>
  <c r="B2462" i="3" l="1"/>
  <c r="F2625" i="3"/>
  <c r="G2625" i="3"/>
  <c r="E2625" i="3"/>
  <c r="D2625" i="3"/>
  <c r="I2625" i="3" s="1"/>
  <c r="J2625" i="3" s="1"/>
  <c r="K2625" i="3" s="1"/>
  <c r="C2625" i="3"/>
  <c r="A2626" i="3"/>
  <c r="E2626" i="3" l="1"/>
  <c r="D2626" i="3"/>
  <c r="I2626" i="3" s="1"/>
  <c r="J2626" i="3" s="1"/>
  <c r="K2626" i="3" s="1"/>
  <c r="G2626" i="3"/>
  <c r="F2626" i="3"/>
  <c r="C2626" i="3"/>
  <c r="A2627" i="3"/>
  <c r="B2463" i="3"/>
  <c r="B2464" i="3" l="1"/>
  <c r="G2627" i="3"/>
  <c r="F2627" i="3"/>
  <c r="D2627" i="3"/>
  <c r="I2627" i="3" s="1"/>
  <c r="J2627" i="3" s="1"/>
  <c r="K2627" i="3" s="1"/>
  <c r="E2627" i="3"/>
  <c r="C2627" i="3"/>
  <c r="A2628" i="3"/>
  <c r="D2628" i="3" l="1"/>
  <c r="I2628" i="3" s="1"/>
  <c r="J2628" i="3" s="1"/>
  <c r="K2628" i="3" s="1"/>
  <c r="E2628" i="3"/>
  <c r="G2628" i="3"/>
  <c r="F2628" i="3"/>
  <c r="C2628" i="3"/>
  <c r="A2629" i="3"/>
  <c r="B2465" i="3"/>
  <c r="B2466" i="3" l="1"/>
  <c r="F2629" i="3"/>
  <c r="G2629" i="3"/>
  <c r="E2629" i="3"/>
  <c r="D2629" i="3"/>
  <c r="I2629" i="3" s="1"/>
  <c r="J2629" i="3" s="1"/>
  <c r="K2629" i="3" s="1"/>
  <c r="C2629" i="3"/>
  <c r="A2630" i="3"/>
  <c r="E2630" i="3" l="1"/>
  <c r="D2630" i="3"/>
  <c r="I2630" i="3" s="1"/>
  <c r="J2630" i="3" s="1"/>
  <c r="K2630" i="3" s="1"/>
  <c r="G2630" i="3"/>
  <c r="F2630" i="3"/>
  <c r="C2630" i="3"/>
  <c r="A2631" i="3"/>
  <c r="B2467" i="3"/>
  <c r="G2631" i="3" l="1"/>
  <c r="F2631" i="3"/>
  <c r="E2631" i="3"/>
  <c r="D2631" i="3"/>
  <c r="I2631" i="3" s="1"/>
  <c r="J2631" i="3" s="1"/>
  <c r="K2631" i="3" s="1"/>
  <c r="C2631" i="3"/>
  <c r="A2632" i="3"/>
  <c r="B2468" i="3"/>
  <c r="B2469" i="3" l="1"/>
  <c r="D2632" i="3"/>
  <c r="I2632" i="3" s="1"/>
  <c r="J2632" i="3" s="1"/>
  <c r="K2632" i="3" s="1"/>
  <c r="E2632" i="3"/>
  <c r="F2632" i="3"/>
  <c r="G2632" i="3"/>
  <c r="C2632" i="3"/>
  <c r="A2633" i="3"/>
  <c r="F2633" i="3" l="1"/>
  <c r="G2633" i="3"/>
  <c r="E2633" i="3"/>
  <c r="D2633" i="3"/>
  <c r="I2633" i="3" s="1"/>
  <c r="J2633" i="3" s="1"/>
  <c r="K2633" i="3" s="1"/>
  <c r="C2633" i="3"/>
  <c r="A2634" i="3"/>
  <c r="B2470" i="3"/>
  <c r="E2634" i="3" l="1"/>
  <c r="D2634" i="3"/>
  <c r="I2634" i="3" s="1"/>
  <c r="J2634" i="3" s="1"/>
  <c r="K2634" i="3" s="1"/>
  <c r="G2634" i="3"/>
  <c r="F2634" i="3"/>
  <c r="C2634" i="3"/>
  <c r="A2635" i="3"/>
  <c r="B2471" i="3"/>
  <c r="G2635" i="3" l="1"/>
  <c r="F2635" i="3"/>
  <c r="D2635" i="3"/>
  <c r="I2635" i="3" s="1"/>
  <c r="J2635" i="3" s="1"/>
  <c r="K2635" i="3" s="1"/>
  <c r="E2635" i="3"/>
  <c r="C2635" i="3"/>
  <c r="A2636" i="3"/>
  <c r="B2472" i="3"/>
  <c r="D2636" i="3" l="1"/>
  <c r="I2636" i="3" s="1"/>
  <c r="J2636" i="3" s="1"/>
  <c r="K2636" i="3" s="1"/>
  <c r="E2636" i="3"/>
  <c r="G2636" i="3"/>
  <c r="F2636" i="3"/>
  <c r="C2636" i="3"/>
  <c r="A2637" i="3"/>
  <c r="B2473" i="3"/>
  <c r="B2474" i="3" l="1"/>
  <c r="F2637" i="3"/>
  <c r="G2637" i="3"/>
  <c r="E2637" i="3"/>
  <c r="D2637" i="3"/>
  <c r="I2637" i="3" s="1"/>
  <c r="J2637" i="3" s="1"/>
  <c r="K2637" i="3" s="1"/>
  <c r="C2637" i="3"/>
  <c r="A2638" i="3"/>
  <c r="E2638" i="3" l="1"/>
  <c r="D2638" i="3"/>
  <c r="I2638" i="3" s="1"/>
  <c r="J2638" i="3" s="1"/>
  <c r="K2638" i="3" s="1"/>
  <c r="G2638" i="3"/>
  <c r="F2638" i="3"/>
  <c r="C2638" i="3"/>
  <c r="A2639" i="3"/>
  <c r="B2475" i="3"/>
  <c r="G2639" i="3" l="1"/>
  <c r="F2639" i="3"/>
  <c r="E2639" i="3"/>
  <c r="D2639" i="3"/>
  <c r="I2639" i="3" s="1"/>
  <c r="J2639" i="3" s="1"/>
  <c r="K2639" i="3" s="1"/>
  <c r="C2639" i="3"/>
  <c r="A2640" i="3"/>
  <c r="B2476" i="3"/>
  <c r="D2640" i="3" l="1"/>
  <c r="I2640" i="3" s="1"/>
  <c r="J2640" i="3" s="1"/>
  <c r="K2640" i="3" s="1"/>
  <c r="E2640" i="3"/>
  <c r="F2640" i="3"/>
  <c r="G2640" i="3"/>
  <c r="C2640" i="3"/>
  <c r="A2641" i="3"/>
  <c r="B2477" i="3"/>
  <c r="B2478" i="3" l="1"/>
  <c r="F2641" i="3"/>
  <c r="G2641" i="3"/>
  <c r="E2641" i="3"/>
  <c r="D2641" i="3"/>
  <c r="I2641" i="3" s="1"/>
  <c r="J2641" i="3" s="1"/>
  <c r="K2641" i="3" s="1"/>
  <c r="C2641" i="3"/>
  <c r="A2642" i="3"/>
  <c r="E2642" i="3" l="1"/>
  <c r="D2642" i="3"/>
  <c r="I2642" i="3" s="1"/>
  <c r="J2642" i="3" s="1"/>
  <c r="K2642" i="3" s="1"/>
  <c r="G2642" i="3"/>
  <c r="F2642" i="3"/>
  <c r="C2642" i="3"/>
  <c r="A2643" i="3"/>
  <c r="B2479" i="3"/>
  <c r="B2480" i="3" l="1"/>
  <c r="G2643" i="3"/>
  <c r="F2643" i="3"/>
  <c r="D2643" i="3"/>
  <c r="I2643" i="3" s="1"/>
  <c r="J2643" i="3" s="1"/>
  <c r="K2643" i="3" s="1"/>
  <c r="E2643" i="3"/>
  <c r="C2643" i="3"/>
  <c r="A2644" i="3"/>
  <c r="D2644" i="3" l="1"/>
  <c r="I2644" i="3" s="1"/>
  <c r="J2644" i="3" s="1"/>
  <c r="K2644" i="3" s="1"/>
  <c r="E2644" i="3"/>
  <c r="G2644" i="3"/>
  <c r="F2644" i="3"/>
  <c r="C2644" i="3"/>
  <c r="A2645" i="3"/>
  <c r="B2481" i="3"/>
  <c r="B2482" i="3" l="1"/>
  <c r="F2645" i="3"/>
  <c r="G2645" i="3"/>
  <c r="E2645" i="3"/>
  <c r="D2645" i="3"/>
  <c r="I2645" i="3" s="1"/>
  <c r="J2645" i="3" s="1"/>
  <c r="K2645" i="3" s="1"/>
  <c r="C2645" i="3"/>
  <c r="A2646" i="3"/>
  <c r="E2646" i="3" l="1"/>
  <c r="D2646" i="3"/>
  <c r="I2646" i="3" s="1"/>
  <c r="J2646" i="3" s="1"/>
  <c r="K2646" i="3" s="1"/>
  <c r="G2646" i="3"/>
  <c r="F2646" i="3"/>
  <c r="C2646" i="3"/>
  <c r="A2647" i="3"/>
  <c r="B2483" i="3"/>
  <c r="G2647" i="3" l="1"/>
  <c r="F2647" i="3"/>
  <c r="E2647" i="3"/>
  <c r="D2647" i="3"/>
  <c r="I2647" i="3" s="1"/>
  <c r="J2647" i="3" s="1"/>
  <c r="K2647" i="3" s="1"/>
  <c r="C2647" i="3"/>
  <c r="A2648" i="3"/>
  <c r="B2484" i="3"/>
  <c r="D2648" i="3" l="1"/>
  <c r="I2648" i="3" s="1"/>
  <c r="J2648" i="3" s="1"/>
  <c r="K2648" i="3" s="1"/>
  <c r="E2648" i="3"/>
  <c r="F2648" i="3"/>
  <c r="G2648" i="3"/>
  <c r="C2648" i="3"/>
  <c r="A2649" i="3"/>
  <c r="B2485" i="3"/>
  <c r="B2486" i="3" l="1"/>
  <c r="F2649" i="3"/>
  <c r="G2649" i="3"/>
  <c r="E2649" i="3"/>
  <c r="D2649" i="3"/>
  <c r="I2649" i="3" s="1"/>
  <c r="J2649" i="3" s="1"/>
  <c r="K2649" i="3" s="1"/>
  <c r="C2649" i="3"/>
  <c r="A2650" i="3"/>
  <c r="E2650" i="3" l="1"/>
  <c r="D2650" i="3"/>
  <c r="I2650" i="3" s="1"/>
  <c r="J2650" i="3" s="1"/>
  <c r="K2650" i="3" s="1"/>
  <c r="G2650" i="3"/>
  <c r="F2650" i="3"/>
  <c r="C2650" i="3"/>
  <c r="A2651" i="3"/>
  <c r="B2487" i="3"/>
  <c r="G2651" i="3" l="1"/>
  <c r="F2651" i="3"/>
  <c r="D2651" i="3"/>
  <c r="I2651" i="3" s="1"/>
  <c r="J2651" i="3" s="1"/>
  <c r="K2651" i="3" s="1"/>
  <c r="E2651" i="3"/>
  <c r="C2651" i="3"/>
  <c r="A2652" i="3"/>
  <c r="B2488" i="3"/>
  <c r="D2652" i="3" l="1"/>
  <c r="I2652" i="3" s="1"/>
  <c r="J2652" i="3" s="1"/>
  <c r="K2652" i="3" s="1"/>
  <c r="E2652" i="3"/>
  <c r="G2652" i="3"/>
  <c r="F2652" i="3"/>
  <c r="C2652" i="3"/>
  <c r="A2653" i="3"/>
  <c r="B2489" i="3"/>
  <c r="B2490" i="3" l="1"/>
  <c r="F2653" i="3"/>
  <c r="G2653" i="3"/>
  <c r="E2653" i="3"/>
  <c r="D2653" i="3"/>
  <c r="I2653" i="3" s="1"/>
  <c r="J2653" i="3" s="1"/>
  <c r="K2653" i="3" s="1"/>
  <c r="C2653" i="3"/>
  <c r="A2654" i="3"/>
  <c r="E2654" i="3" l="1"/>
  <c r="D2654" i="3"/>
  <c r="I2654" i="3" s="1"/>
  <c r="J2654" i="3" s="1"/>
  <c r="K2654" i="3" s="1"/>
  <c r="G2654" i="3"/>
  <c r="F2654" i="3"/>
  <c r="C2654" i="3"/>
  <c r="A2655" i="3"/>
  <c r="B2491" i="3"/>
  <c r="B2492" i="3" l="1"/>
  <c r="G2655" i="3"/>
  <c r="F2655" i="3"/>
  <c r="E2655" i="3"/>
  <c r="D2655" i="3"/>
  <c r="I2655" i="3" s="1"/>
  <c r="J2655" i="3" s="1"/>
  <c r="K2655" i="3" s="1"/>
  <c r="C2655" i="3"/>
  <c r="A2656" i="3"/>
  <c r="D2656" i="3" l="1"/>
  <c r="I2656" i="3" s="1"/>
  <c r="J2656" i="3" s="1"/>
  <c r="K2656" i="3" s="1"/>
  <c r="E2656" i="3"/>
  <c r="F2656" i="3"/>
  <c r="G2656" i="3"/>
  <c r="C2656" i="3"/>
  <c r="A2657" i="3"/>
  <c r="B2493" i="3"/>
  <c r="B2494" i="3" l="1"/>
  <c r="F2657" i="3"/>
  <c r="G2657" i="3"/>
  <c r="E2657" i="3"/>
  <c r="D2657" i="3"/>
  <c r="I2657" i="3" s="1"/>
  <c r="J2657" i="3" s="1"/>
  <c r="K2657" i="3" s="1"/>
  <c r="C2657" i="3"/>
  <c r="A2658" i="3"/>
  <c r="E2658" i="3" l="1"/>
  <c r="D2658" i="3"/>
  <c r="I2658" i="3" s="1"/>
  <c r="J2658" i="3" s="1"/>
  <c r="K2658" i="3" s="1"/>
  <c r="G2658" i="3"/>
  <c r="F2658" i="3"/>
  <c r="C2658" i="3"/>
  <c r="A2659" i="3"/>
  <c r="B2495" i="3"/>
  <c r="B2496" i="3" l="1"/>
  <c r="G2659" i="3"/>
  <c r="F2659" i="3"/>
  <c r="D2659" i="3"/>
  <c r="I2659" i="3" s="1"/>
  <c r="J2659" i="3" s="1"/>
  <c r="K2659" i="3" s="1"/>
  <c r="E2659" i="3"/>
  <c r="C2659" i="3"/>
  <c r="A2660" i="3"/>
  <c r="D2660" i="3" l="1"/>
  <c r="I2660" i="3" s="1"/>
  <c r="J2660" i="3" s="1"/>
  <c r="K2660" i="3" s="1"/>
  <c r="E2660" i="3"/>
  <c r="G2660" i="3"/>
  <c r="F2660" i="3"/>
  <c r="C2660" i="3"/>
  <c r="A2661" i="3"/>
  <c r="B2497" i="3"/>
  <c r="F2661" i="3" l="1"/>
  <c r="G2661" i="3"/>
  <c r="E2661" i="3"/>
  <c r="D2661" i="3"/>
  <c r="I2661" i="3" s="1"/>
  <c r="J2661" i="3" s="1"/>
  <c r="K2661" i="3" s="1"/>
  <c r="C2661" i="3"/>
  <c r="A2662" i="3"/>
  <c r="B2498" i="3"/>
  <c r="B2499" i="3" l="1"/>
  <c r="E2662" i="3"/>
  <c r="D2662" i="3"/>
  <c r="I2662" i="3" s="1"/>
  <c r="J2662" i="3" s="1"/>
  <c r="K2662" i="3" s="1"/>
  <c r="G2662" i="3"/>
  <c r="F2662" i="3"/>
  <c r="C2662" i="3"/>
  <c r="A2663" i="3"/>
  <c r="G2663" i="3" l="1"/>
  <c r="F2663" i="3"/>
  <c r="E2663" i="3"/>
  <c r="D2663" i="3"/>
  <c r="I2663" i="3" s="1"/>
  <c r="J2663" i="3" s="1"/>
  <c r="K2663" i="3" s="1"/>
  <c r="C2663" i="3"/>
  <c r="A2664" i="3"/>
  <c r="B2500" i="3"/>
  <c r="D2664" i="3" l="1"/>
  <c r="I2664" i="3" s="1"/>
  <c r="J2664" i="3" s="1"/>
  <c r="K2664" i="3" s="1"/>
  <c r="E2664" i="3"/>
  <c r="F2664" i="3"/>
  <c r="G2664" i="3"/>
  <c r="C2664" i="3"/>
  <c r="A2665" i="3"/>
  <c r="B2501" i="3"/>
  <c r="B2502" i="3" l="1"/>
  <c r="F2665" i="3"/>
  <c r="G2665" i="3"/>
  <c r="E2665" i="3"/>
  <c r="D2665" i="3"/>
  <c r="I2665" i="3" s="1"/>
  <c r="J2665" i="3" s="1"/>
  <c r="K2665" i="3" s="1"/>
  <c r="C2665" i="3"/>
  <c r="A2666" i="3"/>
  <c r="E2666" i="3" l="1"/>
  <c r="D2666" i="3"/>
  <c r="I2666" i="3" s="1"/>
  <c r="J2666" i="3" s="1"/>
  <c r="K2666" i="3" s="1"/>
  <c r="G2666" i="3"/>
  <c r="F2666" i="3"/>
  <c r="C2666" i="3"/>
  <c r="A2667" i="3"/>
  <c r="B2503" i="3"/>
  <c r="G2667" i="3" l="1"/>
  <c r="F2667" i="3"/>
  <c r="D2667" i="3"/>
  <c r="I2667" i="3" s="1"/>
  <c r="J2667" i="3" s="1"/>
  <c r="K2667" i="3" s="1"/>
  <c r="E2667" i="3"/>
  <c r="C2667" i="3"/>
  <c r="A2668" i="3"/>
  <c r="B2504" i="3"/>
  <c r="B2505" i="3" l="1"/>
  <c r="D2668" i="3"/>
  <c r="I2668" i="3" s="1"/>
  <c r="J2668" i="3" s="1"/>
  <c r="K2668" i="3" s="1"/>
  <c r="E2668" i="3"/>
  <c r="G2668" i="3"/>
  <c r="F2668" i="3"/>
  <c r="C2668" i="3"/>
  <c r="A2669" i="3"/>
  <c r="F2669" i="3" l="1"/>
  <c r="G2669" i="3"/>
  <c r="E2669" i="3"/>
  <c r="D2669" i="3"/>
  <c r="I2669" i="3" s="1"/>
  <c r="J2669" i="3" s="1"/>
  <c r="K2669" i="3" s="1"/>
  <c r="C2669" i="3"/>
  <c r="A2670" i="3"/>
  <c r="B2506" i="3"/>
  <c r="B2507" i="3" l="1"/>
  <c r="E2670" i="3"/>
  <c r="D2670" i="3"/>
  <c r="I2670" i="3" s="1"/>
  <c r="J2670" i="3" s="1"/>
  <c r="K2670" i="3" s="1"/>
  <c r="G2670" i="3"/>
  <c r="F2670" i="3"/>
  <c r="C2670" i="3"/>
  <c r="A2671" i="3"/>
  <c r="G2671" i="3" l="1"/>
  <c r="F2671" i="3"/>
  <c r="E2671" i="3"/>
  <c r="D2671" i="3"/>
  <c r="I2671" i="3" s="1"/>
  <c r="J2671" i="3" s="1"/>
  <c r="K2671" i="3" s="1"/>
  <c r="C2671" i="3"/>
  <c r="A2672" i="3"/>
  <c r="B2508" i="3"/>
  <c r="B2509" i="3" l="1"/>
  <c r="D2672" i="3"/>
  <c r="I2672" i="3" s="1"/>
  <c r="J2672" i="3" s="1"/>
  <c r="K2672" i="3" s="1"/>
  <c r="E2672" i="3"/>
  <c r="F2672" i="3"/>
  <c r="G2672" i="3"/>
  <c r="C2672" i="3"/>
  <c r="A2673" i="3"/>
  <c r="F2673" i="3" l="1"/>
  <c r="G2673" i="3"/>
  <c r="E2673" i="3"/>
  <c r="D2673" i="3"/>
  <c r="I2673" i="3" s="1"/>
  <c r="J2673" i="3" s="1"/>
  <c r="K2673" i="3" s="1"/>
  <c r="C2673" i="3"/>
  <c r="A2674" i="3"/>
  <c r="B2510" i="3"/>
  <c r="E2674" i="3" l="1"/>
  <c r="D2674" i="3"/>
  <c r="I2674" i="3" s="1"/>
  <c r="J2674" i="3" s="1"/>
  <c r="K2674" i="3" s="1"/>
  <c r="G2674" i="3"/>
  <c r="F2674" i="3"/>
  <c r="C2674" i="3"/>
  <c r="A2675" i="3"/>
  <c r="B2511" i="3"/>
  <c r="G2675" i="3" l="1"/>
  <c r="F2675" i="3"/>
  <c r="D2675" i="3"/>
  <c r="I2675" i="3" s="1"/>
  <c r="J2675" i="3" s="1"/>
  <c r="K2675" i="3" s="1"/>
  <c r="E2675" i="3"/>
  <c r="C2675" i="3"/>
  <c r="A2676" i="3"/>
  <c r="B2512" i="3"/>
  <c r="D2676" i="3" l="1"/>
  <c r="I2676" i="3" s="1"/>
  <c r="J2676" i="3" s="1"/>
  <c r="K2676" i="3" s="1"/>
  <c r="E2676" i="3"/>
  <c r="G2676" i="3"/>
  <c r="F2676" i="3"/>
  <c r="C2676" i="3"/>
  <c r="A2677" i="3"/>
  <c r="B2513" i="3"/>
  <c r="F2677" i="3" l="1"/>
  <c r="G2677" i="3"/>
  <c r="E2677" i="3"/>
  <c r="D2677" i="3"/>
  <c r="I2677" i="3" s="1"/>
  <c r="J2677" i="3" s="1"/>
  <c r="K2677" i="3" s="1"/>
  <c r="C2677" i="3"/>
  <c r="A2678" i="3"/>
  <c r="B2514" i="3"/>
  <c r="E2678" i="3" l="1"/>
  <c r="D2678" i="3"/>
  <c r="I2678" i="3" s="1"/>
  <c r="J2678" i="3" s="1"/>
  <c r="K2678" i="3" s="1"/>
  <c r="G2678" i="3"/>
  <c r="F2678" i="3"/>
  <c r="C2678" i="3"/>
  <c r="A2679" i="3"/>
  <c r="B2515" i="3"/>
  <c r="G2679" i="3" l="1"/>
  <c r="F2679" i="3"/>
  <c r="E2679" i="3"/>
  <c r="D2679" i="3"/>
  <c r="I2679" i="3" s="1"/>
  <c r="J2679" i="3" s="1"/>
  <c r="K2679" i="3" s="1"/>
  <c r="C2679" i="3"/>
  <c r="A2680" i="3"/>
  <c r="B2516" i="3"/>
  <c r="B2517" i="3" l="1"/>
  <c r="D2680" i="3"/>
  <c r="I2680" i="3" s="1"/>
  <c r="J2680" i="3" s="1"/>
  <c r="K2680" i="3" s="1"/>
  <c r="E2680" i="3"/>
  <c r="F2680" i="3"/>
  <c r="G2680" i="3"/>
  <c r="C2680" i="3"/>
  <c r="A2681" i="3"/>
  <c r="F2681" i="3" l="1"/>
  <c r="G2681" i="3"/>
  <c r="E2681" i="3"/>
  <c r="D2681" i="3"/>
  <c r="I2681" i="3" s="1"/>
  <c r="J2681" i="3" s="1"/>
  <c r="K2681" i="3" s="1"/>
  <c r="C2681" i="3"/>
  <c r="A2682" i="3"/>
  <c r="B2518" i="3"/>
  <c r="B2519" i="3" l="1"/>
  <c r="E2682" i="3"/>
  <c r="D2682" i="3"/>
  <c r="I2682" i="3" s="1"/>
  <c r="J2682" i="3" s="1"/>
  <c r="K2682" i="3" s="1"/>
  <c r="G2682" i="3"/>
  <c r="F2682" i="3"/>
  <c r="C2682" i="3"/>
  <c r="A2683" i="3"/>
  <c r="G2683" i="3" l="1"/>
  <c r="F2683" i="3"/>
  <c r="D2683" i="3"/>
  <c r="I2683" i="3" s="1"/>
  <c r="J2683" i="3" s="1"/>
  <c r="K2683" i="3" s="1"/>
  <c r="E2683" i="3"/>
  <c r="C2683" i="3"/>
  <c r="A2684" i="3"/>
  <c r="B2520" i="3"/>
  <c r="B2521" i="3" l="1"/>
  <c r="D2684" i="3"/>
  <c r="I2684" i="3" s="1"/>
  <c r="J2684" i="3" s="1"/>
  <c r="K2684" i="3" s="1"/>
  <c r="E2684" i="3"/>
  <c r="G2684" i="3"/>
  <c r="F2684" i="3"/>
  <c r="C2684" i="3"/>
  <c r="A2685" i="3"/>
  <c r="F2685" i="3" l="1"/>
  <c r="G2685" i="3"/>
  <c r="E2685" i="3"/>
  <c r="D2685" i="3"/>
  <c r="I2685" i="3" s="1"/>
  <c r="J2685" i="3" s="1"/>
  <c r="K2685" i="3" s="1"/>
  <c r="C2685" i="3"/>
  <c r="A2686" i="3"/>
  <c r="B2522" i="3"/>
  <c r="E2686" i="3" l="1"/>
  <c r="D2686" i="3"/>
  <c r="I2686" i="3" s="1"/>
  <c r="J2686" i="3" s="1"/>
  <c r="K2686" i="3" s="1"/>
  <c r="G2686" i="3"/>
  <c r="F2686" i="3"/>
  <c r="C2686" i="3"/>
  <c r="A2687" i="3"/>
  <c r="B2523" i="3"/>
  <c r="G2687" i="3" l="1"/>
  <c r="F2687" i="3"/>
  <c r="E2687" i="3"/>
  <c r="D2687" i="3"/>
  <c r="I2687" i="3" s="1"/>
  <c r="J2687" i="3" s="1"/>
  <c r="K2687" i="3" s="1"/>
  <c r="C2687" i="3"/>
  <c r="A2688" i="3"/>
  <c r="B2524" i="3"/>
  <c r="B2525" i="3" l="1"/>
  <c r="D2688" i="3"/>
  <c r="I2688" i="3" s="1"/>
  <c r="J2688" i="3" s="1"/>
  <c r="K2688" i="3" s="1"/>
  <c r="E2688" i="3"/>
  <c r="F2688" i="3"/>
  <c r="G2688" i="3"/>
  <c r="C2688" i="3"/>
  <c r="A2689" i="3"/>
  <c r="F2689" i="3" l="1"/>
  <c r="G2689" i="3"/>
  <c r="E2689" i="3"/>
  <c r="D2689" i="3"/>
  <c r="I2689" i="3" s="1"/>
  <c r="J2689" i="3" s="1"/>
  <c r="K2689" i="3" s="1"/>
  <c r="C2689" i="3"/>
  <c r="A2690" i="3"/>
  <c r="B2526" i="3"/>
  <c r="B2527" i="3" l="1"/>
  <c r="E2690" i="3"/>
  <c r="D2690" i="3"/>
  <c r="I2690" i="3" s="1"/>
  <c r="J2690" i="3" s="1"/>
  <c r="K2690" i="3" s="1"/>
  <c r="G2690" i="3"/>
  <c r="F2690" i="3"/>
  <c r="C2690" i="3"/>
  <c r="A2691" i="3"/>
  <c r="G2691" i="3" l="1"/>
  <c r="F2691" i="3"/>
  <c r="D2691" i="3"/>
  <c r="I2691" i="3" s="1"/>
  <c r="J2691" i="3" s="1"/>
  <c r="K2691" i="3" s="1"/>
  <c r="E2691" i="3"/>
  <c r="C2691" i="3"/>
  <c r="A2692" i="3"/>
  <c r="B2528" i="3"/>
  <c r="B2529" i="3" l="1"/>
  <c r="D2692" i="3"/>
  <c r="I2692" i="3" s="1"/>
  <c r="J2692" i="3" s="1"/>
  <c r="K2692" i="3" s="1"/>
  <c r="E2692" i="3"/>
  <c r="G2692" i="3"/>
  <c r="F2692" i="3"/>
  <c r="C2692" i="3"/>
  <c r="A2693" i="3"/>
  <c r="F2693" i="3" l="1"/>
  <c r="G2693" i="3"/>
  <c r="E2693" i="3"/>
  <c r="D2693" i="3"/>
  <c r="I2693" i="3" s="1"/>
  <c r="J2693" i="3" s="1"/>
  <c r="K2693" i="3" s="1"/>
  <c r="C2693" i="3"/>
  <c r="A2694" i="3"/>
  <c r="B2530" i="3"/>
  <c r="B2531" i="3" l="1"/>
  <c r="E2694" i="3"/>
  <c r="D2694" i="3"/>
  <c r="I2694" i="3" s="1"/>
  <c r="J2694" i="3" s="1"/>
  <c r="K2694" i="3" s="1"/>
  <c r="G2694" i="3"/>
  <c r="F2694" i="3"/>
  <c r="C2694" i="3"/>
  <c r="A2695" i="3"/>
  <c r="G2695" i="3" l="1"/>
  <c r="F2695" i="3"/>
  <c r="E2695" i="3"/>
  <c r="D2695" i="3"/>
  <c r="I2695" i="3" s="1"/>
  <c r="J2695" i="3" s="1"/>
  <c r="K2695" i="3" s="1"/>
  <c r="C2695" i="3"/>
  <c r="A2696" i="3"/>
  <c r="B2532" i="3"/>
  <c r="D2696" i="3" l="1"/>
  <c r="I2696" i="3" s="1"/>
  <c r="J2696" i="3" s="1"/>
  <c r="K2696" i="3" s="1"/>
  <c r="E2696" i="3"/>
  <c r="F2696" i="3"/>
  <c r="G2696" i="3"/>
  <c r="C2696" i="3"/>
  <c r="A2697" i="3"/>
  <c r="B2533" i="3"/>
  <c r="F2697" i="3" l="1"/>
  <c r="G2697" i="3"/>
  <c r="E2697" i="3"/>
  <c r="D2697" i="3"/>
  <c r="I2697" i="3" s="1"/>
  <c r="J2697" i="3" s="1"/>
  <c r="K2697" i="3" s="1"/>
  <c r="C2697" i="3"/>
  <c r="A2698" i="3"/>
  <c r="B2534" i="3"/>
  <c r="B2535" i="3" l="1"/>
  <c r="G2698" i="3"/>
  <c r="E2698" i="3"/>
  <c r="D2698" i="3"/>
  <c r="I2698" i="3" s="1"/>
  <c r="J2698" i="3" s="1"/>
  <c r="K2698" i="3" s="1"/>
  <c r="F2698" i="3"/>
  <c r="C2698" i="3"/>
  <c r="A2699" i="3"/>
  <c r="G2699" i="3" l="1"/>
  <c r="F2699" i="3"/>
  <c r="E2699" i="3"/>
  <c r="D2699" i="3"/>
  <c r="I2699" i="3" s="1"/>
  <c r="J2699" i="3" s="1"/>
  <c r="K2699" i="3" s="1"/>
  <c r="C2699" i="3"/>
  <c r="A2700" i="3"/>
  <c r="B2536" i="3"/>
  <c r="D2700" i="3" l="1"/>
  <c r="I2700" i="3" s="1"/>
  <c r="J2700" i="3" s="1"/>
  <c r="K2700" i="3" s="1"/>
  <c r="G2700" i="3"/>
  <c r="E2700" i="3"/>
  <c r="F2700" i="3"/>
  <c r="C2700" i="3"/>
  <c r="A2701" i="3"/>
  <c r="B2537" i="3"/>
  <c r="F2701" i="3" l="1"/>
  <c r="E2701" i="3"/>
  <c r="G2701" i="3"/>
  <c r="D2701" i="3"/>
  <c r="I2701" i="3" s="1"/>
  <c r="J2701" i="3" s="1"/>
  <c r="K2701" i="3" s="1"/>
  <c r="C2701" i="3"/>
  <c r="A2702" i="3"/>
  <c r="B2538" i="3"/>
  <c r="B2539" i="3" l="1"/>
  <c r="G2702" i="3"/>
  <c r="E2702" i="3"/>
  <c r="D2702" i="3"/>
  <c r="I2702" i="3" s="1"/>
  <c r="J2702" i="3" s="1"/>
  <c r="K2702" i="3" s="1"/>
  <c r="F2702" i="3"/>
  <c r="C2702" i="3"/>
  <c r="A2703" i="3"/>
  <c r="G2703" i="3" l="1"/>
  <c r="F2703" i="3"/>
  <c r="E2703" i="3"/>
  <c r="D2703" i="3"/>
  <c r="I2703" i="3" s="1"/>
  <c r="J2703" i="3" s="1"/>
  <c r="K2703" i="3" s="1"/>
  <c r="C2703" i="3"/>
  <c r="A2704" i="3"/>
  <c r="B2540" i="3"/>
  <c r="D2704" i="3" l="1"/>
  <c r="I2704" i="3" s="1"/>
  <c r="J2704" i="3" s="1"/>
  <c r="K2704" i="3" s="1"/>
  <c r="G2704" i="3"/>
  <c r="E2704" i="3"/>
  <c r="F2704" i="3"/>
  <c r="C2704" i="3"/>
  <c r="A2705" i="3"/>
  <c r="B2541" i="3"/>
  <c r="F2705" i="3" l="1"/>
  <c r="E2705" i="3"/>
  <c r="G2705" i="3"/>
  <c r="D2705" i="3"/>
  <c r="I2705" i="3" s="1"/>
  <c r="J2705" i="3" s="1"/>
  <c r="K2705" i="3" s="1"/>
  <c r="C2705" i="3"/>
  <c r="A2706" i="3"/>
  <c r="B2542" i="3"/>
  <c r="B2543" i="3" l="1"/>
  <c r="G2706" i="3"/>
  <c r="E2706" i="3"/>
  <c r="D2706" i="3"/>
  <c r="I2706" i="3" s="1"/>
  <c r="J2706" i="3" s="1"/>
  <c r="K2706" i="3" s="1"/>
  <c r="F2706" i="3"/>
  <c r="C2706" i="3"/>
  <c r="A2707" i="3"/>
  <c r="G2707" i="3" l="1"/>
  <c r="F2707" i="3"/>
  <c r="E2707" i="3"/>
  <c r="D2707" i="3"/>
  <c r="I2707" i="3" s="1"/>
  <c r="J2707" i="3" s="1"/>
  <c r="K2707" i="3" s="1"/>
  <c r="C2707" i="3"/>
  <c r="A2708" i="3"/>
  <c r="B2544" i="3"/>
  <c r="D2708" i="3" l="1"/>
  <c r="I2708" i="3" s="1"/>
  <c r="J2708" i="3" s="1"/>
  <c r="K2708" i="3" s="1"/>
  <c r="G2708" i="3"/>
  <c r="E2708" i="3"/>
  <c r="F2708" i="3"/>
  <c r="C2708" i="3"/>
  <c r="A2709" i="3"/>
  <c r="B2545" i="3"/>
  <c r="F2709" i="3" l="1"/>
  <c r="E2709" i="3"/>
  <c r="G2709" i="3"/>
  <c r="D2709" i="3"/>
  <c r="I2709" i="3" s="1"/>
  <c r="J2709" i="3" s="1"/>
  <c r="K2709" i="3" s="1"/>
  <c r="C2709" i="3"/>
  <c r="A2710" i="3"/>
  <c r="B2546" i="3"/>
  <c r="B2547" i="3" l="1"/>
  <c r="G2710" i="3"/>
  <c r="E2710" i="3"/>
  <c r="D2710" i="3"/>
  <c r="I2710" i="3" s="1"/>
  <c r="J2710" i="3" s="1"/>
  <c r="K2710" i="3" s="1"/>
  <c r="F2710" i="3"/>
  <c r="C2710" i="3"/>
  <c r="A2711" i="3"/>
  <c r="G2711" i="3" l="1"/>
  <c r="F2711" i="3"/>
  <c r="E2711" i="3"/>
  <c r="D2711" i="3"/>
  <c r="I2711" i="3" s="1"/>
  <c r="J2711" i="3" s="1"/>
  <c r="K2711" i="3" s="1"/>
  <c r="C2711" i="3"/>
  <c r="A2712" i="3"/>
  <c r="B2548" i="3"/>
  <c r="B2549" i="3" l="1"/>
  <c r="D2712" i="3"/>
  <c r="I2712" i="3" s="1"/>
  <c r="J2712" i="3" s="1"/>
  <c r="K2712" i="3" s="1"/>
  <c r="G2712" i="3"/>
  <c r="E2712" i="3"/>
  <c r="F2712" i="3"/>
  <c r="C2712" i="3"/>
  <c r="A2713" i="3"/>
  <c r="F2713" i="3" l="1"/>
  <c r="E2713" i="3"/>
  <c r="G2713" i="3"/>
  <c r="D2713" i="3"/>
  <c r="I2713" i="3" s="1"/>
  <c r="J2713" i="3" s="1"/>
  <c r="K2713" i="3" s="1"/>
  <c r="C2713" i="3"/>
  <c r="A2714" i="3"/>
  <c r="B2550" i="3"/>
  <c r="B2551" i="3" l="1"/>
  <c r="G2714" i="3"/>
  <c r="E2714" i="3"/>
  <c r="D2714" i="3"/>
  <c r="I2714" i="3" s="1"/>
  <c r="J2714" i="3" s="1"/>
  <c r="K2714" i="3" s="1"/>
  <c r="F2714" i="3"/>
  <c r="C2714" i="3"/>
  <c r="A2715" i="3"/>
  <c r="G2715" i="3" l="1"/>
  <c r="F2715" i="3"/>
  <c r="E2715" i="3"/>
  <c r="D2715" i="3"/>
  <c r="I2715" i="3" s="1"/>
  <c r="J2715" i="3" s="1"/>
  <c r="K2715" i="3" s="1"/>
  <c r="C2715" i="3"/>
  <c r="A2716" i="3"/>
  <c r="B2552" i="3"/>
  <c r="D2716" i="3" l="1"/>
  <c r="I2716" i="3" s="1"/>
  <c r="J2716" i="3" s="1"/>
  <c r="K2716" i="3" s="1"/>
  <c r="G2716" i="3"/>
  <c r="F2716" i="3"/>
  <c r="E2716" i="3"/>
  <c r="C2716" i="3"/>
  <c r="A2717" i="3"/>
  <c r="B2553" i="3"/>
  <c r="F2717" i="3" l="1"/>
  <c r="E2717" i="3"/>
  <c r="D2717" i="3"/>
  <c r="I2717" i="3" s="1"/>
  <c r="J2717" i="3" s="1"/>
  <c r="K2717" i="3" s="1"/>
  <c r="G2717" i="3"/>
  <c r="C2717" i="3"/>
  <c r="A2718" i="3"/>
  <c r="B2554" i="3"/>
  <c r="B2555" i="3" l="1"/>
  <c r="G2718" i="3"/>
  <c r="F2718" i="3"/>
  <c r="E2718" i="3"/>
  <c r="D2718" i="3"/>
  <c r="I2718" i="3" s="1"/>
  <c r="J2718" i="3" s="1"/>
  <c r="K2718" i="3" s="1"/>
  <c r="C2718" i="3"/>
  <c r="A2719" i="3"/>
  <c r="G2719" i="3" l="1"/>
  <c r="F2719" i="3"/>
  <c r="E2719" i="3"/>
  <c r="D2719" i="3"/>
  <c r="I2719" i="3" s="1"/>
  <c r="J2719" i="3" s="1"/>
  <c r="K2719" i="3" s="1"/>
  <c r="C2719" i="3"/>
  <c r="A2720" i="3"/>
  <c r="B2556" i="3"/>
  <c r="D2720" i="3" l="1"/>
  <c r="I2720" i="3" s="1"/>
  <c r="J2720" i="3" s="1"/>
  <c r="G2720" i="3"/>
  <c r="F2720" i="3"/>
  <c r="E2720" i="3"/>
  <c r="C2720" i="3"/>
  <c r="A2721" i="3"/>
  <c r="B2557" i="3"/>
  <c r="K2720" i="3" l="1"/>
  <c r="B2558" i="3"/>
  <c r="F2721" i="3"/>
  <c r="E2721" i="3"/>
  <c r="D2721" i="3"/>
  <c r="I2721" i="3" s="1"/>
  <c r="J2721" i="3" s="1"/>
  <c r="K2721" i="3" s="1"/>
  <c r="G2721" i="3"/>
  <c r="C2721" i="3"/>
  <c r="A2722" i="3"/>
  <c r="G2722" i="3" l="1"/>
  <c r="F2722" i="3"/>
  <c r="E2722" i="3"/>
  <c r="D2722" i="3"/>
  <c r="I2722" i="3" s="1"/>
  <c r="J2722" i="3" s="1"/>
  <c r="K2722" i="3" s="1"/>
  <c r="C2722" i="3"/>
  <c r="A2723" i="3"/>
  <c r="B2559" i="3"/>
  <c r="G2723" i="3" l="1"/>
  <c r="F2723" i="3"/>
  <c r="E2723" i="3"/>
  <c r="D2723" i="3"/>
  <c r="I2723" i="3" s="1"/>
  <c r="J2723" i="3" s="1"/>
  <c r="K2723" i="3" s="1"/>
  <c r="C2723" i="3"/>
  <c r="A2724" i="3"/>
  <c r="B2560" i="3"/>
  <c r="D2724" i="3" l="1"/>
  <c r="I2724" i="3" s="1"/>
  <c r="J2724" i="3" s="1"/>
  <c r="K2724" i="3" s="1"/>
  <c r="G2724" i="3"/>
  <c r="F2724" i="3"/>
  <c r="E2724" i="3"/>
  <c r="C2724" i="3"/>
  <c r="A2725" i="3"/>
  <c r="B2561" i="3"/>
  <c r="F2725" i="3" l="1"/>
  <c r="E2725" i="3"/>
  <c r="D2725" i="3"/>
  <c r="I2725" i="3" s="1"/>
  <c r="J2725" i="3" s="1"/>
  <c r="K2725" i="3" s="1"/>
  <c r="G2725" i="3"/>
  <c r="C2725" i="3"/>
  <c r="A2726" i="3"/>
  <c r="B2562" i="3"/>
  <c r="B2563" i="3" l="1"/>
  <c r="G2726" i="3"/>
  <c r="F2726" i="3"/>
  <c r="E2726" i="3"/>
  <c r="D2726" i="3"/>
  <c r="I2726" i="3" s="1"/>
  <c r="J2726" i="3" s="1"/>
  <c r="K2726" i="3" s="1"/>
  <c r="C2726" i="3"/>
  <c r="A2727" i="3"/>
  <c r="G2727" i="3" l="1"/>
  <c r="F2727" i="3"/>
  <c r="E2727" i="3"/>
  <c r="D2727" i="3"/>
  <c r="I2727" i="3" s="1"/>
  <c r="J2727" i="3" s="1"/>
  <c r="K2727" i="3" s="1"/>
  <c r="C2727" i="3"/>
  <c r="A2728" i="3"/>
  <c r="B2564" i="3"/>
  <c r="B2565" i="3" l="1"/>
  <c r="D2728" i="3"/>
  <c r="I2728" i="3" s="1"/>
  <c r="J2728" i="3" s="1"/>
  <c r="K2728" i="3" s="1"/>
  <c r="G2728" i="3"/>
  <c r="F2728" i="3"/>
  <c r="E2728" i="3"/>
  <c r="C2728" i="3"/>
  <c r="A2729" i="3"/>
  <c r="F2729" i="3" l="1"/>
  <c r="E2729" i="3"/>
  <c r="D2729" i="3"/>
  <c r="I2729" i="3" s="1"/>
  <c r="J2729" i="3" s="1"/>
  <c r="K2729" i="3" s="1"/>
  <c r="G2729" i="3"/>
  <c r="C2729" i="3"/>
  <c r="A2730" i="3"/>
  <c r="B2566" i="3"/>
  <c r="B2567" i="3" l="1"/>
  <c r="G2730" i="3"/>
  <c r="F2730" i="3"/>
  <c r="E2730" i="3"/>
  <c r="D2730" i="3"/>
  <c r="I2730" i="3" s="1"/>
  <c r="J2730" i="3" s="1"/>
  <c r="K2730" i="3" s="1"/>
  <c r="C2730" i="3"/>
  <c r="A2731" i="3"/>
  <c r="G2731" i="3" l="1"/>
  <c r="F2731" i="3"/>
  <c r="E2731" i="3"/>
  <c r="D2731" i="3"/>
  <c r="I2731" i="3" s="1"/>
  <c r="J2731" i="3" s="1"/>
  <c r="K2731" i="3" s="1"/>
  <c r="C2731" i="3"/>
  <c r="A2732" i="3"/>
  <c r="B2568" i="3"/>
  <c r="D2732" i="3" l="1"/>
  <c r="I2732" i="3" s="1"/>
  <c r="J2732" i="3" s="1"/>
  <c r="K2732" i="3" s="1"/>
  <c r="G2732" i="3"/>
  <c r="F2732" i="3"/>
  <c r="E2732" i="3"/>
  <c r="C2732" i="3"/>
  <c r="A2733" i="3"/>
  <c r="B2569" i="3"/>
  <c r="F2733" i="3" l="1"/>
  <c r="E2733" i="3"/>
  <c r="D2733" i="3"/>
  <c r="I2733" i="3" s="1"/>
  <c r="J2733" i="3" s="1"/>
  <c r="K2733" i="3" s="1"/>
  <c r="G2733" i="3"/>
  <c r="C2733" i="3"/>
  <c r="A2734" i="3"/>
  <c r="B2570" i="3"/>
  <c r="B2571" i="3" l="1"/>
  <c r="G2734" i="3"/>
  <c r="F2734" i="3"/>
  <c r="E2734" i="3"/>
  <c r="D2734" i="3"/>
  <c r="I2734" i="3" s="1"/>
  <c r="J2734" i="3" s="1"/>
  <c r="K2734" i="3" s="1"/>
  <c r="C2734" i="3"/>
  <c r="A2735" i="3"/>
  <c r="G2735" i="3" l="1"/>
  <c r="F2735" i="3"/>
  <c r="E2735" i="3"/>
  <c r="D2735" i="3"/>
  <c r="I2735" i="3" s="1"/>
  <c r="J2735" i="3" s="1"/>
  <c r="K2735" i="3" s="1"/>
  <c r="C2735" i="3"/>
  <c r="A2736" i="3"/>
  <c r="B2572" i="3"/>
  <c r="D2736" i="3" l="1"/>
  <c r="I2736" i="3" s="1"/>
  <c r="J2736" i="3" s="1"/>
  <c r="K2736" i="3" s="1"/>
  <c r="G2736" i="3"/>
  <c r="F2736" i="3"/>
  <c r="E2736" i="3"/>
  <c r="C2736" i="3"/>
  <c r="A2737" i="3"/>
  <c r="B2573" i="3"/>
  <c r="F2737" i="3" l="1"/>
  <c r="E2737" i="3"/>
  <c r="D2737" i="3"/>
  <c r="I2737" i="3" s="1"/>
  <c r="J2737" i="3" s="1"/>
  <c r="K2737" i="3" s="1"/>
  <c r="G2737" i="3"/>
  <c r="C2737" i="3"/>
  <c r="A2738" i="3"/>
  <c r="B2574" i="3"/>
  <c r="B2575" i="3" l="1"/>
  <c r="G2738" i="3"/>
  <c r="F2738" i="3"/>
  <c r="E2738" i="3"/>
  <c r="D2738" i="3"/>
  <c r="I2738" i="3" s="1"/>
  <c r="J2738" i="3" s="1"/>
  <c r="K2738" i="3" s="1"/>
  <c r="C2738" i="3"/>
  <c r="A2739" i="3"/>
  <c r="G2739" i="3" l="1"/>
  <c r="F2739" i="3"/>
  <c r="E2739" i="3"/>
  <c r="D2739" i="3"/>
  <c r="I2739" i="3" s="1"/>
  <c r="J2739" i="3" s="1"/>
  <c r="K2739" i="3" s="1"/>
  <c r="C2739" i="3"/>
  <c r="A2740" i="3"/>
  <c r="B2576" i="3"/>
  <c r="D2740" i="3" l="1"/>
  <c r="I2740" i="3" s="1"/>
  <c r="J2740" i="3" s="1"/>
  <c r="K2740" i="3" s="1"/>
  <c r="G2740" i="3"/>
  <c r="F2740" i="3"/>
  <c r="E2740" i="3"/>
  <c r="C2740" i="3"/>
  <c r="A2741" i="3"/>
  <c r="B2577" i="3"/>
  <c r="F2741" i="3" l="1"/>
  <c r="E2741" i="3"/>
  <c r="D2741" i="3"/>
  <c r="I2741" i="3" s="1"/>
  <c r="J2741" i="3" s="1"/>
  <c r="K2741" i="3" s="1"/>
  <c r="G2741" i="3"/>
  <c r="C2741" i="3"/>
  <c r="A2742" i="3"/>
  <c r="B2578" i="3"/>
  <c r="B2579" i="3" l="1"/>
  <c r="G2742" i="3"/>
  <c r="F2742" i="3"/>
  <c r="E2742" i="3"/>
  <c r="D2742" i="3"/>
  <c r="I2742" i="3" s="1"/>
  <c r="J2742" i="3" s="1"/>
  <c r="K2742" i="3" s="1"/>
  <c r="C2742" i="3"/>
  <c r="A2743" i="3"/>
  <c r="G2743" i="3" l="1"/>
  <c r="F2743" i="3"/>
  <c r="E2743" i="3"/>
  <c r="D2743" i="3"/>
  <c r="I2743" i="3" s="1"/>
  <c r="J2743" i="3" s="1"/>
  <c r="K2743" i="3" s="1"/>
  <c r="C2743" i="3"/>
  <c r="A2744" i="3"/>
  <c r="B2580" i="3"/>
  <c r="D2744" i="3" l="1"/>
  <c r="I2744" i="3" s="1"/>
  <c r="J2744" i="3" s="1"/>
  <c r="K2744" i="3" s="1"/>
  <c r="G2744" i="3"/>
  <c r="F2744" i="3"/>
  <c r="E2744" i="3"/>
  <c r="C2744" i="3"/>
  <c r="A2745" i="3"/>
  <c r="B2581" i="3"/>
  <c r="F2745" i="3" l="1"/>
  <c r="E2745" i="3"/>
  <c r="D2745" i="3"/>
  <c r="I2745" i="3" s="1"/>
  <c r="J2745" i="3" s="1"/>
  <c r="K2745" i="3" s="1"/>
  <c r="G2745" i="3"/>
  <c r="C2745" i="3"/>
  <c r="A2746" i="3"/>
  <c r="B2582" i="3"/>
  <c r="B2583" i="3" l="1"/>
  <c r="G2746" i="3"/>
  <c r="F2746" i="3"/>
  <c r="E2746" i="3"/>
  <c r="D2746" i="3"/>
  <c r="I2746" i="3" s="1"/>
  <c r="J2746" i="3" s="1"/>
  <c r="K2746" i="3" s="1"/>
  <c r="C2746" i="3"/>
  <c r="A2747" i="3"/>
  <c r="G2747" i="3" l="1"/>
  <c r="F2747" i="3"/>
  <c r="E2747" i="3"/>
  <c r="D2747" i="3"/>
  <c r="I2747" i="3" s="1"/>
  <c r="J2747" i="3" s="1"/>
  <c r="K2747" i="3" s="1"/>
  <c r="C2747" i="3"/>
  <c r="A2748" i="3"/>
  <c r="B2584" i="3"/>
  <c r="D2748" i="3" l="1"/>
  <c r="I2748" i="3" s="1"/>
  <c r="J2748" i="3" s="1"/>
  <c r="K2748" i="3" s="1"/>
  <c r="G2748" i="3"/>
  <c r="F2748" i="3"/>
  <c r="E2748" i="3"/>
  <c r="C2748" i="3"/>
  <c r="A2749" i="3"/>
  <c r="B2585" i="3"/>
  <c r="F2749" i="3" l="1"/>
  <c r="E2749" i="3"/>
  <c r="D2749" i="3"/>
  <c r="I2749" i="3" s="1"/>
  <c r="J2749" i="3" s="1"/>
  <c r="K2749" i="3" s="1"/>
  <c r="G2749" i="3"/>
  <c r="C2749" i="3"/>
  <c r="A2750" i="3"/>
  <c r="B2586" i="3"/>
  <c r="B2587" i="3" l="1"/>
  <c r="G2750" i="3"/>
  <c r="F2750" i="3"/>
  <c r="E2750" i="3"/>
  <c r="D2750" i="3"/>
  <c r="I2750" i="3" s="1"/>
  <c r="J2750" i="3" s="1"/>
  <c r="K2750" i="3" s="1"/>
  <c r="C2750" i="3"/>
  <c r="A2751" i="3"/>
  <c r="G2751" i="3" l="1"/>
  <c r="F2751" i="3"/>
  <c r="E2751" i="3"/>
  <c r="D2751" i="3"/>
  <c r="I2751" i="3" s="1"/>
  <c r="J2751" i="3" s="1"/>
  <c r="K2751" i="3" s="1"/>
  <c r="C2751" i="3"/>
  <c r="A2752" i="3"/>
  <c r="B2588" i="3"/>
  <c r="D2752" i="3" l="1"/>
  <c r="I2752" i="3" s="1"/>
  <c r="J2752" i="3" s="1"/>
  <c r="K2752" i="3" s="1"/>
  <c r="G2752" i="3"/>
  <c r="F2752" i="3"/>
  <c r="E2752" i="3"/>
  <c r="C2752" i="3"/>
  <c r="A2753" i="3"/>
  <c r="B2589" i="3"/>
  <c r="F2753" i="3" l="1"/>
  <c r="E2753" i="3"/>
  <c r="D2753" i="3"/>
  <c r="I2753" i="3" s="1"/>
  <c r="J2753" i="3" s="1"/>
  <c r="K2753" i="3" s="1"/>
  <c r="G2753" i="3"/>
  <c r="C2753" i="3"/>
  <c r="A2754" i="3"/>
  <c r="B2590" i="3"/>
  <c r="B2591" i="3" l="1"/>
  <c r="G2754" i="3"/>
  <c r="F2754" i="3"/>
  <c r="E2754" i="3"/>
  <c r="D2754" i="3"/>
  <c r="I2754" i="3" s="1"/>
  <c r="J2754" i="3" s="1"/>
  <c r="K2754" i="3" s="1"/>
  <c r="C2754" i="3"/>
  <c r="A2755" i="3"/>
  <c r="G2755" i="3" l="1"/>
  <c r="F2755" i="3"/>
  <c r="E2755" i="3"/>
  <c r="D2755" i="3"/>
  <c r="I2755" i="3" s="1"/>
  <c r="J2755" i="3" s="1"/>
  <c r="K2755" i="3" s="1"/>
  <c r="C2755" i="3"/>
  <c r="A2756" i="3"/>
  <c r="B2592" i="3"/>
  <c r="D2756" i="3" l="1"/>
  <c r="I2756" i="3" s="1"/>
  <c r="J2756" i="3" s="1"/>
  <c r="G2756" i="3"/>
  <c r="F2756" i="3"/>
  <c r="E2756" i="3"/>
  <c r="C2756" i="3"/>
  <c r="A2757" i="3"/>
  <c r="B2593" i="3"/>
  <c r="K2756" i="3" l="1"/>
  <c r="F2757" i="3"/>
  <c r="E2757" i="3"/>
  <c r="D2757" i="3"/>
  <c r="I2757" i="3" s="1"/>
  <c r="J2757" i="3" s="1"/>
  <c r="K2757" i="3" s="1"/>
  <c r="G2757" i="3"/>
  <c r="C2757" i="3"/>
  <c r="A2758" i="3"/>
  <c r="B2594" i="3"/>
  <c r="B2595" i="3" l="1"/>
  <c r="G2758" i="3"/>
  <c r="F2758" i="3"/>
  <c r="E2758" i="3"/>
  <c r="D2758" i="3"/>
  <c r="I2758" i="3" s="1"/>
  <c r="J2758" i="3" s="1"/>
  <c r="K2758" i="3" s="1"/>
  <c r="C2758" i="3"/>
  <c r="A2759" i="3"/>
  <c r="G2759" i="3" l="1"/>
  <c r="F2759" i="3"/>
  <c r="E2759" i="3"/>
  <c r="D2759" i="3"/>
  <c r="I2759" i="3" s="1"/>
  <c r="J2759" i="3" s="1"/>
  <c r="K2759" i="3" s="1"/>
  <c r="C2759" i="3"/>
  <c r="A2760" i="3"/>
  <c r="B2596" i="3"/>
  <c r="D2760" i="3" l="1"/>
  <c r="I2760" i="3" s="1"/>
  <c r="J2760" i="3" s="1"/>
  <c r="K2760" i="3" s="1"/>
  <c r="G2760" i="3"/>
  <c r="F2760" i="3"/>
  <c r="E2760" i="3"/>
  <c r="C2760" i="3"/>
  <c r="A2761" i="3"/>
  <c r="B2597" i="3"/>
  <c r="F2761" i="3" l="1"/>
  <c r="E2761" i="3"/>
  <c r="D2761" i="3"/>
  <c r="I2761" i="3" s="1"/>
  <c r="J2761" i="3" s="1"/>
  <c r="K2761" i="3" s="1"/>
  <c r="G2761" i="3"/>
  <c r="C2761" i="3"/>
  <c r="A2762" i="3"/>
  <c r="B2598" i="3"/>
  <c r="B2599" i="3" l="1"/>
  <c r="G2762" i="3"/>
  <c r="F2762" i="3"/>
  <c r="E2762" i="3"/>
  <c r="D2762" i="3"/>
  <c r="I2762" i="3" s="1"/>
  <c r="J2762" i="3" s="1"/>
  <c r="K2762" i="3" s="1"/>
  <c r="C2762" i="3"/>
  <c r="A2763" i="3"/>
  <c r="G2763" i="3" l="1"/>
  <c r="F2763" i="3"/>
  <c r="E2763" i="3"/>
  <c r="D2763" i="3"/>
  <c r="I2763" i="3" s="1"/>
  <c r="J2763" i="3" s="1"/>
  <c r="K2763" i="3" s="1"/>
  <c r="C2763" i="3"/>
  <c r="A2764" i="3"/>
  <c r="B2600" i="3"/>
  <c r="D2764" i="3" l="1"/>
  <c r="I2764" i="3" s="1"/>
  <c r="J2764" i="3" s="1"/>
  <c r="K2764" i="3" s="1"/>
  <c r="G2764" i="3"/>
  <c r="F2764" i="3"/>
  <c r="E2764" i="3"/>
  <c r="C2764" i="3"/>
  <c r="A2765" i="3"/>
  <c r="B2601" i="3"/>
  <c r="F2765" i="3" l="1"/>
  <c r="E2765" i="3"/>
  <c r="D2765" i="3"/>
  <c r="I2765" i="3" s="1"/>
  <c r="J2765" i="3" s="1"/>
  <c r="K2765" i="3" s="1"/>
  <c r="G2765" i="3"/>
  <c r="C2765" i="3"/>
  <c r="A2766" i="3"/>
  <c r="B2602" i="3"/>
  <c r="B2603" i="3" l="1"/>
  <c r="G2766" i="3"/>
  <c r="F2766" i="3"/>
  <c r="E2766" i="3"/>
  <c r="D2766" i="3"/>
  <c r="I2766" i="3" s="1"/>
  <c r="J2766" i="3" s="1"/>
  <c r="K2766" i="3" s="1"/>
  <c r="C2766" i="3"/>
  <c r="A2767" i="3"/>
  <c r="G2767" i="3" l="1"/>
  <c r="F2767" i="3"/>
  <c r="E2767" i="3"/>
  <c r="D2767" i="3"/>
  <c r="I2767" i="3" s="1"/>
  <c r="J2767" i="3" s="1"/>
  <c r="K2767" i="3" s="1"/>
  <c r="C2767" i="3"/>
  <c r="A2768" i="3"/>
  <c r="B2604" i="3"/>
  <c r="D2768" i="3" l="1"/>
  <c r="I2768" i="3" s="1"/>
  <c r="J2768" i="3" s="1"/>
  <c r="K2768" i="3" s="1"/>
  <c r="G2768" i="3"/>
  <c r="F2768" i="3"/>
  <c r="E2768" i="3"/>
  <c r="C2768" i="3"/>
  <c r="A2769" i="3"/>
  <c r="B2605" i="3"/>
  <c r="F2769" i="3" l="1"/>
  <c r="E2769" i="3"/>
  <c r="D2769" i="3"/>
  <c r="I2769" i="3" s="1"/>
  <c r="J2769" i="3" s="1"/>
  <c r="K2769" i="3" s="1"/>
  <c r="G2769" i="3"/>
  <c r="C2769" i="3"/>
  <c r="A2770" i="3"/>
  <c r="B2606" i="3"/>
  <c r="B2607" i="3" l="1"/>
  <c r="G2770" i="3"/>
  <c r="F2770" i="3"/>
  <c r="E2770" i="3"/>
  <c r="D2770" i="3"/>
  <c r="I2770" i="3" s="1"/>
  <c r="J2770" i="3" s="1"/>
  <c r="K2770" i="3" s="1"/>
  <c r="C2770" i="3"/>
  <c r="A2771" i="3"/>
  <c r="G2771" i="3" l="1"/>
  <c r="F2771" i="3"/>
  <c r="E2771" i="3"/>
  <c r="D2771" i="3"/>
  <c r="I2771" i="3" s="1"/>
  <c r="J2771" i="3" s="1"/>
  <c r="K2771" i="3" s="1"/>
  <c r="C2771" i="3"/>
  <c r="A2772" i="3"/>
  <c r="B2608" i="3"/>
  <c r="D2772" i="3" l="1"/>
  <c r="I2772" i="3" s="1"/>
  <c r="J2772" i="3" s="1"/>
  <c r="K2772" i="3" s="1"/>
  <c r="G2772" i="3"/>
  <c r="F2772" i="3"/>
  <c r="E2772" i="3"/>
  <c r="C2772" i="3"/>
  <c r="A2773" i="3"/>
  <c r="B2609" i="3"/>
  <c r="F2773" i="3" l="1"/>
  <c r="E2773" i="3"/>
  <c r="D2773" i="3"/>
  <c r="I2773" i="3" s="1"/>
  <c r="J2773" i="3" s="1"/>
  <c r="K2773" i="3" s="1"/>
  <c r="G2773" i="3"/>
  <c r="C2773" i="3"/>
  <c r="A2774" i="3"/>
  <c r="B2610" i="3"/>
  <c r="B2611" i="3" l="1"/>
  <c r="G2774" i="3"/>
  <c r="F2774" i="3"/>
  <c r="E2774" i="3"/>
  <c r="D2774" i="3"/>
  <c r="I2774" i="3" s="1"/>
  <c r="J2774" i="3" s="1"/>
  <c r="K2774" i="3" s="1"/>
  <c r="C2774" i="3"/>
  <c r="A2775" i="3"/>
  <c r="G2775" i="3" l="1"/>
  <c r="F2775" i="3"/>
  <c r="E2775" i="3"/>
  <c r="D2775" i="3"/>
  <c r="I2775" i="3" s="1"/>
  <c r="J2775" i="3" s="1"/>
  <c r="K2775" i="3" s="1"/>
  <c r="C2775" i="3"/>
  <c r="A2776" i="3"/>
  <c r="B2612" i="3"/>
  <c r="D2776" i="3" l="1"/>
  <c r="I2776" i="3" s="1"/>
  <c r="J2776" i="3" s="1"/>
  <c r="K2776" i="3" s="1"/>
  <c r="G2776" i="3"/>
  <c r="F2776" i="3"/>
  <c r="E2776" i="3"/>
  <c r="C2776" i="3"/>
  <c r="A2777" i="3"/>
  <c r="B2613" i="3"/>
  <c r="F2777" i="3" l="1"/>
  <c r="E2777" i="3"/>
  <c r="D2777" i="3"/>
  <c r="I2777" i="3" s="1"/>
  <c r="J2777" i="3" s="1"/>
  <c r="K2777" i="3" s="1"/>
  <c r="G2777" i="3"/>
  <c r="C2777" i="3"/>
  <c r="A2778" i="3"/>
  <c r="B2614" i="3"/>
  <c r="B2615" i="3" l="1"/>
  <c r="G2778" i="3"/>
  <c r="F2778" i="3"/>
  <c r="E2778" i="3"/>
  <c r="D2778" i="3"/>
  <c r="I2778" i="3" s="1"/>
  <c r="J2778" i="3" s="1"/>
  <c r="K2778" i="3" s="1"/>
  <c r="C2778" i="3"/>
  <c r="A2779" i="3"/>
  <c r="G2779" i="3" l="1"/>
  <c r="F2779" i="3"/>
  <c r="E2779" i="3"/>
  <c r="D2779" i="3"/>
  <c r="I2779" i="3" s="1"/>
  <c r="J2779" i="3" s="1"/>
  <c r="K2779" i="3" s="1"/>
  <c r="C2779" i="3"/>
  <c r="A2780" i="3"/>
  <c r="B2616" i="3"/>
  <c r="D2780" i="3" l="1"/>
  <c r="I2780" i="3" s="1"/>
  <c r="J2780" i="3" s="1"/>
  <c r="K2780" i="3" s="1"/>
  <c r="G2780" i="3"/>
  <c r="F2780" i="3"/>
  <c r="E2780" i="3"/>
  <c r="C2780" i="3"/>
  <c r="A2781" i="3"/>
  <c r="B2617" i="3"/>
  <c r="F2781" i="3" l="1"/>
  <c r="E2781" i="3"/>
  <c r="D2781" i="3"/>
  <c r="I2781" i="3" s="1"/>
  <c r="J2781" i="3" s="1"/>
  <c r="K2781" i="3" s="1"/>
  <c r="G2781" i="3"/>
  <c r="C2781" i="3"/>
  <c r="A2782" i="3"/>
  <c r="B2618" i="3"/>
  <c r="B2619" i="3" l="1"/>
  <c r="G2782" i="3"/>
  <c r="F2782" i="3"/>
  <c r="E2782" i="3"/>
  <c r="D2782" i="3"/>
  <c r="I2782" i="3" s="1"/>
  <c r="J2782" i="3" s="1"/>
  <c r="K2782" i="3" s="1"/>
  <c r="C2782" i="3"/>
  <c r="A2783" i="3"/>
  <c r="G2783" i="3" l="1"/>
  <c r="F2783" i="3"/>
  <c r="E2783" i="3"/>
  <c r="D2783" i="3"/>
  <c r="I2783" i="3" s="1"/>
  <c r="J2783" i="3" s="1"/>
  <c r="K2783" i="3" s="1"/>
  <c r="C2783" i="3"/>
  <c r="A2784" i="3"/>
  <c r="B2620" i="3"/>
  <c r="D2784" i="3" l="1"/>
  <c r="I2784" i="3" s="1"/>
  <c r="J2784" i="3" s="1"/>
  <c r="K2784" i="3" s="1"/>
  <c r="G2784" i="3"/>
  <c r="F2784" i="3"/>
  <c r="E2784" i="3"/>
  <c r="C2784" i="3"/>
  <c r="A2785" i="3"/>
  <c r="B2621" i="3"/>
  <c r="F2785" i="3" l="1"/>
  <c r="E2785" i="3"/>
  <c r="D2785" i="3"/>
  <c r="I2785" i="3" s="1"/>
  <c r="J2785" i="3" s="1"/>
  <c r="K2785" i="3" s="1"/>
  <c r="G2785" i="3"/>
  <c r="C2785" i="3"/>
  <c r="A2786" i="3"/>
  <c r="B2622" i="3"/>
  <c r="B2623" i="3" l="1"/>
  <c r="G2786" i="3"/>
  <c r="F2786" i="3"/>
  <c r="E2786" i="3"/>
  <c r="D2786" i="3"/>
  <c r="I2786" i="3" s="1"/>
  <c r="J2786" i="3" s="1"/>
  <c r="K2786" i="3" s="1"/>
  <c r="C2786" i="3"/>
  <c r="A2787" i="3"/>
  <c r="G2787" i="3" l="1"/>
  <c r="F2787" i="3"/>
  <c r="E2787" i="3"/>
  <c r="D2787" i="3"/>
  <c r="I2787" i="3" s="1"/>
  <c r="J2787" i="3" s="1"/>
  <c r="K2787" i="3" s="1"/>
  <c r="C2787" i="3"/>
  <c r="A2788" i="3"/>
  <c r="B2624" i="3"/>
  <c r="B2625" i="3" l="1"/>
  <c r="D2788" i="3"/>
  <c r="I2788" i="3" s="1"/>
  <c r="J2788" i="3" s="1"/>
  <c r="K2788" i="3" s="1"/>
  <c r="G2788" i="3"/>
  <c r="F2788" i="3"/>
  <c r="E2788" i="3"/>
  <c r="C2788" i="3"/>
  <c r="A2789" i="3"/>
  <c r="F2789" i="3" l="1"/>
  <c r="E2789" i="3"/>
  <c r="D2789" i="3"/>
  <c r="I2789" i="3" s="1"/>
  <c r="J2789" i="3" s="1"/>
  <c r="K2789" i="3" s="1"/>
  <c r="G2789" i="3"/>
  <c r="C2789" i="3"/>
  <c r="A2790" i="3"/>
  <c r="B2626" i="3"/>
  <c r="B2627" i="3" l="1"/>
  <c r="G2790" i="3"/>
  <c r="F2790" i="3"/>
  <c r="E2790" i="3"/>
  <c r="D2790" i="3"/>
  <c r="I2790" i="3" s="1"/>
  <c r="J2790" i="3" s="1"/>
  <c r="K2790" i="3" s="1"/>
  <c r="C2790" i="3"/>
  <c r="A2791" i="3"/>
  <c r="G2791" i="3" l="1"/>
  <c r="F2791" i="3"/>
  <c r="E2791" i="3"/>
  <c r="D2791" i="3"/>
  <c r="I2791" i="3" s="1"/>
  <c r="J2791" i="3" s="1"/>
  <c r="K2791" i="3" s="1"/>
  <c r="C2791" i="3"/>
  <c r="A2792" i="3"/>
  <c r="B2628" i="3"/>
  <c r="D2792" i="3" l="1"/>
  <c r="I2792" i="3" s="1"/>
  <c r="J2792" i="3" s="1"/>
  <c r="K2792" i="3" s="1"/>
  <c r="G2792" i="3"/>
  <c r="F2792" i="3"/>
  <c r="E2792" i="3"/>
  <c r="C2792" i="3"/>
  <c r="A2793" i="3"/>
  <c r="B2629" i="3"/>
  <c r="F2793" i="3" l="1"/>
  <c r="E2793" i="3"/>
  <c r="D2793" i="3"/>
  <c r="I2793" i="3" s="1"/>
  <c r="J2793" i="3" s="1"/>
  <c r="K2793" i="3" s="1"/>
  <c r="G2793" i="3"/>
  <c r="C2793" i="3"/>
  <c r="A2794" i="3"/>
  <c r="B2630" i="3"/>
  <c r="B2631" i="3" l="1"/>
  <c r="G2794" i="3"/>
  <c r="F2794" i="3"/>
  <c r="E2794" i="3"/>
  <c r="D2794" i="3"/>
  <c r="I2794" i="3" s="1"/>
  <c r="J2794" i="3" s="1"/>
  <c r="K2794" i="3" s="1"/>
  <c r="C2794" i="3"/>
  <c r="A2795" i="3"/>
  <c r="G2795" i="3" l="1"/>
  <c r="F2795" i="3"/>
  <c r="E2795" i="3"/>
  <c r="D2795" i="3"/>
  <c r="I2795" i="3" s="1"/>
  <c r="J2795" i="3" s="1"/>
  <c r="K2795" i="3" s="1"/>
  <c r="C2795" i="3"/>
  <c r="A2796" i="3"/>
  <c r="B2632" i="3"/>
  <c r="D2796" i="3" l="1"/>
  <c r="I2796" i="3" s="1"/>
  <c r="J2796" i="3" s="1"/>
  <c r="G2796" i="3"/>
  <c r="F2796" i="3"/>
  <c r="E2796" i="3"/>
  <c r="C2796" i="3"/>
  <c r="A2797" i="3"/>
  <c r="B2633" i="3"/>
  <c r="K2796" i="3" l="1"/>
  <c r="F2797" i="3"/>
  <c r="E2797" i="3"/>
  <c r="D2797" i="3"/>
  <c r="I2797" i="3" s="1"/>
  <c r="J2797" i="3" s="1"/>
  <c r="K2797" i="3" s="1"/>
  <c r="G2797" i="3"/>
  <c r="C2797" i="3"/>
  <c r="A2798" i="3"/>
  <c r="B2634" i="3"/>
  <c r="B2635" i="3" l="1"/>
  <c r="G2798" i="3"/>
  <c r="F2798" i="3"/>
  <c r="E2798" i="3"/>
  <c r="D2798" i="3"/>
  <c r="I2798" i="3" s="1"/>
  <c r="J2798" i="3" s="1"/>
  <c r="K2798" i="3" s="1"/>
  <c r="C2798" i="3"/>
  <c r="A2799" i="3"/>
  <c r="G2799" i="3" l="1"/>
  <c r="F2799" i="3"/>
  <c r="E2799" i="3"/>
  <c r="D2799" i="3"/>
  <c r="I2799" i="3" s="1"/>
  <c r="J2799" i="3" s="1"/>
  <c r="K2799" i="3" s="1"/>
  <c r="C2799" i="3"/>
  <c r="A2800" i="3"/>
  <c r="B2636" i="3"/>
  <c r="D2800" i="3" l="1"/>
  <c r="I2800" i="3" s="1"/>
  <c r="J2800" i="3" s="1"/>
  <c r="K2800" i="3" s="1"/>
  <c r="G2800" i="3"/>
  <c r="F2800" i="3"/>
  <c r="E2800" i="3"/>
  <c r="C2800" i="3"/>
  <c r="A2801" i="3"/>
  <c r="B2637" i="3"/>
  <c r="F2801" i="3" l="1"/>
  <c r="E2801" i="3"/>
  <c r="D2801" i="3"/>
  <c r="I2801" i="3" s="1"/>
  <c r="J2801" i="3" s="1"/>
  <c r="K2801" i="3" s="1"/>
  <c r="G2801" i="3"/>
  <c r="C2801" i="3"/>
  <c r="A2802" i="3"/>
  <c r="B2638" i="3"/>
  <c r="B2639" i="3" l="1"/>
  <c r="G2802" i="3"/>
  <c r="F2802" i="3"/>
  <c r="E2802" i="3"/>
  <c r="D2802" i="3"/>
  <c r="I2802" i="3" s="1"/>
  <c r="J2802" i="3" s="1"/>
  <c r="K2802" i="3" s="1"/>
  <c r="C2802" i="3"/>
  <c r="A2803" i="3"/>
  <c r="G2803" i="3" l="1"/>
  <c r="F2803" i="3"/>
  <c r="E2803" i="3"/>
  <c r="D2803" i="3"/>
  <c r="I2803" i="3" s="1"/>
  <c r="J2803" i="3" s="1"/>
  <c r="K2803" i="3" s="1"/>
  <c r="C2803" i="3"/>
  <c r="A2804" i="3"/>
  <c r="B2640" i="3"/>
  <c r="D2804" i="3" l="1"/>
  <c r="I2804" i="3" s="1"/>
  <c r="J2804" i="3" s="1"/>
  <c r="K2804" i="3" s="1"/>
  <c r="G2804" i="3"/>
  <c r="F2804" i="3"/>
  <c r="E2804" i="3"/>
  <c r="C2804" i="3"/>
  <c r="A2805" i="3"/>
  <c r="B2641" i="3"/>
  <c r="F2805" i="3" l="1"/>
  <c r="E2805" i="3"/>
  <c r="D2805" i="3"/>
  <c r="I2805" i="3" s="1"/>
  <c r="J2805" i="3" s="1"/>
  <c r="K2805" i="3" s="1"/>
  <c r="G2805" i="3"/>
  <c r="C2805" i="3"/>
  <c r="A2806" i="3"/>
  <c r="B2642" i="3"/>
  <c r="B2643" i="3" l="1"/>
  <c r="G2806" i="3"/>
  <c r="F2806" i="3"/>
  <c r="E2806" i="3"/>
  <c r="D2806" i="3"/>
  <c r="I2806" i="3" s="1"/>
  <c r="J2806" i="3" s="1"/>
  <c r="K2806" i="3" s="1"/>
  <c r="C2806" i="3"/>
  <c r="A2807" i="3"/>
  <c r="G2807" i="3" l="1"/>
  <c r="F2807" i="3"/>
  <c r="E2807" i="3"/>
  <c r="D2807" i="3"/>
  <c r="I2807" i="3" s="1"/>
  <c r="J2807" i="3" s="1"/>
  <c r="K2807" i="3" s="1"/>
  <c r="C2807" i="3"/>
  <c r="A2808" i="3"/>
  <c r="B2644" i="3"/>
  <c r="D2808" i="3" l="1"/>
  <c r="I2808" i="3" s="1"/>
  <c r="J2808" i="3" s="1"/>
  <c r="K2808" i="3" s="1"/>
  <c r="G2808" i="3"/>
  <c r="F2808" i="3"/>
  <c r="E2808" i="3"/>
  <c r="C2808" i="3"/>
  <c r="A2809" i="3"/>
  <c r="B2645" i="3"/>
  <c r="F2809" i="3" l="1"/>
  <c r="E2809" i="3"/>
  <c r="D2809" i="3"/>
  <c r="I2809" i="3" s="1"/>
  <c r="J2809" i="3" s="1"/>
  <c r="K2809" i="3" s="1"/>
  <c r="G2809" i="3"/>
  <c r="C2809" i="3"/>
  <c r="A2810" i="3"/>
  <c r="B2646" i="3"/>
  <c r="B2647" i="3" l="1"/>
  <c r="G2810" i="3"/>
  <c r="F2810" i="3"/>
  <c r="E2810" i="3"/>
  <c r="D2810" i="3"/>
  <c r="I2810" i="3" s="1"/>
  <c r="J2810" i="3" s="1"/>
  <c r="K2810" i="3" s="1"/>
  <c r="C2810" i="3"/>
  <c r="A2811" i="3"/>
  <c r="G2811" i="3" l="1"/>
  <c r="F2811" i="3"/>
  <c r="E2811" i="3"/>
  <c r="D2811" i="3"/>
  <c r="I2811" i="3" s="1"/>
  <c r="J2811" i="3" s="1"/>
  <c r="K2811" i="3" s="1"/>
  <c r="C2811" i="3"/>
  <c r="A2812" i="3"/>
  <c r="B2648" i="3"/>
  <c r="D2812" i="3" l="1"/>
  <c r="I2812" i="3" s="1"/>
  <c r="J2812" i="3" s="1"/>
  <c r="K2812" i="3" s="1"/>
  <c r="G2812" i="3"/>
  <c r="F2812" i="3"/>
  <c r="E2812" i="3"/>
  <c r="C2812" i="3"/>
  <c r="A2813" i="3"/>
  <c r="B2649" i="3"/>
  <c r="F2813" i="3" l="1"/>
  <c r="E2813" i="3"/>
  <c r="D2813" i="3"/>
  <c r="I2813" i="3" s="1"/>
  <c r="J2813" i="3" s="1"/>
  <c r="K2813" i="3" s="1"/>
  <c r="G2813" i="3"/>
  <c r="C2813" i="3"/>
  <c r="A2814" i="3"/>
  <c r="B2650" i="3"/>
  <c r="B2651" i="3" l="1"/>
  <c r="G2814" i="3"/>
  <c r="F2814" i="3"/>
  <c r="E2814" i="3"/>
  <c r="D2814" i="3"/>
  <c r="I2814" i="3" s="1"/>
  <c r="J2814" i="3" s="1"/>
  <c r="K2814" i="3" s="1"/>
  <c r="C2814" i="3"/>
  <c r="A2815" i="3"/>
  <c r="G2815" i="3" l="1"/>
  <c r="F2815" i="3"/>
  <c r="E2815" i="3"/>
  <c r="D2815" i="3"/>
  <c r="I2815" i="3" s="1"/>
  <c r="J2815" i="3" s="1"/>
  <c r="K2815" i="3" s="1"/>
  <c r="C2815" i="3"/>
  <c r="A2816" i="3"/>
  <c r="B2652" i="3"/>
  <c r="D2816" i="3" l="1"/>
  <c r="I2816" i="3" s="1"/>
  <c r="J2816" i="3" s="1"/>
  <c r="G2816" i="3"/>
  <c r="F2816" i="3"/>
  <c r="E2816" i="3"/>
  <c r="C2816" i="3"/>
  <c r="A2817" i="3"/>
  <c r="B2653" i="3"/>
  <c r="K2816" i="3" l="1"/>
  <c r="B2654" i="3"/>
  <c r="F2817" i="3"/>
  <c r="E2817" i="3"/>
  <c r="D2817" i="3"/>
  <c r="I2817" i="3" s="1"/>
  <c r="J2817" i="3" s="1"/>
  <c r="K2817" i="3" s="1"/>
  <c r="G2817" i="3"/>
  <c r="C2817" i="3"/>
  <c r="A2818" i="3"/>
  <c r="G2818" i="3" l="1"/>
  <c r="F2818" i="3"/>
  <c r="E2818" i="3"/>
  <c r="D2818" i="3"/>
  <c r="I2818" i="3" s="1"/>
  <c r="J2818" i="3" s="1"/>
  <c r="K2818" i="3" s="1"/>
  <c r="C2818" i="3"/>
  <c r="A2819" i="3"/>
  <c r="B2655" i="3"/>
  <c r="B2656" i="3" l="1"/>
  <c r="G2819" i="3"/>
  <c r="F2819" i="3"/>
  <c r="E2819" i="3"/>
  <c r="D2819" i="3"/>
  <c r="I2819" i="3" s="1"/>
  <c r="J2819" i="3" s="1"/>
  <c r="K2819" i="3" s="1"/>
  <c r="C2819" i="3"/>
  <c r="A2820" i="3"/>
  <c r="D2820" i="3" l="1"/>
  <c r="I2820" i="3" s="1"/>
  <c r="J2820" i="3" s="1"/>
  <c r="G2820" i="3"/>
  <c r="F2820" i="3"/>
  <c r="E2820" i="3"/>
  <c r="C2820" i="3"/>
  <c r="A2821" i="3"/>
  <c r="B2657" i="3"/>
  <c r="K2820" i="3" l="1"/>
  <c r="B2658" i="3"/>
  <c r="F2821" i="3"/>
  <c r="E2821" i="3"/>
  <c r="D2821" i="3"/>
  <c r="I2821" i="3" s="1"/>
  <c r="J2821" i="3" s="1"/>
  <c r="K2821" i="3" s="1"/>
  <c r="G2821" i="3"/>
  <c r="C2821" i="3"/>
  <c r="A2822" i="3"/>
  <c r="G2822" i="3" l="1"/>
  <c r="F2822" i="3"/>
  <c r="E2822" i="3"/>
  <c r="D2822" i="3"/>
  <c r="I2822" i="3" s="1"/>
  <c r="J2822" i="3" s="1"/>
  <c r="K2822" i="3" s="1"/>
  <c r="C2822" i="3"/>
  <c r="A2823" i="3"/>
  <c r="B2659" i="3"/>
  <c r="B2660" i="3" l="1"/>
  <c r="G2823" i="3"/>
  <c r="F2823" i="3"/>
  <c r="E2823" i="3"/>
  <c r="D2823" i="3"/>
  <c r="I2823" i="3" s="1"/>
  <c r="J2823" i="3" s="1"/>
  <c r="K2823" i="3" s="1"/>
  <c r="C2823" i="3"/>
  <c r="A2824" i="3"/>
  <c r="D2824" i="3" l="1"/>
  <c r="I2824" i="3" s="1"/>
  <c r="J2824" i="3" s="1"/>
  <c r="K2824" i="3" s="1"/>
  <c r="G2824" i="3"/>
  <c r="F2824" i="3"/>
  <c r="E2824" i="3"/>
  <c r="C2824" i="3"/>
  <c r="A2825" i="3"/>
  <c r="B2661" i="3"/>
  <c r="B2662" i="3" l="1"/>
  <c r="F2825" i="3"/>
  <c r="E2825" i="3"/>
  <c r="D2825" i="3"/>
  <c r="I2825" i="3" s="1"/>
  <c r="J2825" i="3" s="1"/>
  <c r="K2825" i="3" s="1"/>
  <c r="G2825" i="3"/>
  <c r="C2825" i="3"/>
  <c r="A2826" i="3"/>
  <c r="G2826" i="3" l="1"/>
  <c r="F2826" i="3"/>
  <c r="E2826" i="3"/>
  <c r="D2826" i="3"/>
  <c r="I2826" i="3" s="1"/>
  <c r="J2826" i="3" s="1"/>
  <c r="K2826" i="3" s="1"/>
  <c r="C2826" i="3"/>
  <c r="A2827" i="3"/>
  <c r="B2663" i="3"/>
  <c r="E2827" i="3" l="1"/>
  <c r="G2827" i="3"/>
  <c r="F2827" i="3"/>
  <c r="D2827" i="3"/>
  <c r="I2827" i="3" s="1"/>
  <c r="J2827" i="3" s="1"/>
  <c r="K2827" i="3" s="1"/>
  <c r="C2827" i="3"/>
  <c r="A2828" i="3"/>
  <c r="B2664" i="3"/>
  <c r="B2665" i="3" l="1"/>
  <c r="G2828" i="3"/>
  <c r="E2828" i="3"/>
  <c r="D2828" i="3"/>
  <c r="I2828" i="3" s="1"/>
  <c r="J2828" i="3" s="1"/>
  <c r="K2828" i="3" s="1"/>
  <c r="F2828" i="3"/>
  <c r="C2828" i="3"/>
  <c r="A2829" i="3"/>
  <c r="E2829" i="3" l="1"/>
  <c r="G2829" i="3"/>
  <c r="F2829" i="3"/>
  <c r="D2829" i="3"/>
  <c r="I2829" i="3" s="1"/>
  <c r="J2829" i="3" s="1"/>
  <c r="K2829" i="3" s="1"/>
  <c r="C2829" i="3"/>
  <c r="A2830" i="3"/>
  <c r="B2666" i="3"/>
  <c r="G2830" i="3" l="1"/>
  <c r="E2830" i="3"/>
  <c r="D2830" i="3"/>
  <c r="I2830" i="3" s="1"/>
  <c r="J2830" i="3" s="1"/>
  <c r="K2830" i="3" s="1"/>
  <c r="F2830" i="3"/>
  <c r="C2830" i="3"/>
  <c r="A2831" i="3"/>
  <c r="B2667" i="3"/>
  <c r="E2831" i="3" l="1"/>
  <c r="G2831" i="3"/>
  <c r="F2831" i="3"/>
  <c r="D2831" i="3"/>
  <c r="I2831" i="3" s="1"/>
  <c r="J2831" i="3" s="1"/>
  <c r="K2831" i="3" s="1"/>
  <c r="C2831" i="3"/>
  <c r="A2832" i="3"/>
  <c r="B2668" i="3"/>
  <c r="B2669" i="3" l="1"/>
  <c r="G2832" i="3"/>
  <c r="E2832" i="3"/>
  <c r="D2832" i="3"/>
  <c r="I2832" i="3" s="1"/>
  <c r="J2832" i="3" s="1"/>
  <c r="K2832" i="3" s="1"/>
  <c r="F2832" i="3"/>
  <c r="C2832" i="3"/>
  <c r="A2833" i="3"/>
  <c r="E2833" i="3" l="1"/>
  <c r="G2833" i="3"/>
  <c r="F2833" i="3"/>
  <c r="D2833" i="3"/>
  <c r="I2833" i="3" s="1"/>
  <c r="J2833" i="3" s="1"/>
  <c r="K2833" i="3" s="1"/>
  <c r="C2833" i="3"/>
  <c r="A2834" i="3"/>
  <c r="B2670" i="3"/>
  <c r="B2671" i="3" l="1"/>
  <c r="G2834" i="3"/>
  <c r="F2834" i="3"/>
  <c r="E2834" i="3"/>
  <c r="D2834" i="3"/>
  <c r="I2834" i="3" s="1"/>
  <c r="J2834" i="3" s="1"/>
  <c r="K2834" i="3" s="1"/>
  <c r="C2834" i="3"/>
  <c r="A2835" i="3"/>
  <c r="E2835" i="3" l="1"/>
  <c r="G2835" i="3"/>
  <c r="F2835" i="3"/>
  <c r="D2835" i="3"/>
  <c r="I2835" i="3" s="1"/>
  <c r="J2835" i="3" s="1"/>
  <c r="K2835" i="3" s="1"/>
  <c r="C2835" i="3"/>
  <c r="A2836" i="3"/>
  <c r="B2672" i="3"/>
  <c r="G2836" i="3" l="1"/>
  <c r="E2836" i="3"/>
  <c r="D2836" i="3"/>
  <c r="I2836" i="3" s="1"/>
  <c r="J2836" i="3" s="1"/>
  <c r="K2836" i="3" s="1"/>
  <c r="F2836" i="3"/>
  <c r="C2836" i="3"/>
  <c r="A2837" i="3"/>
  <c r="B2673" i="3"/>
  <c r="B2674" i="3" l="1"/>
  <c r="E2837" i="3"/>
  <c r="G2837" i="3"/>
  <c r="F2837" i="3"/>
  <c r="D2837" i="3"/>
  <c r="I2837" i="3" s="1"/>
  <c r="J2837" i="3" s="1"/>
  <c r="K2837" i="3" s="1"/>
  <c r="C2837" i="3"/>
  <c r="A2838" i="3"/>
  <c r="G2838" i="3" l="1"/>
  <c r="E2838" i="3"/>
  <c r="D2838" i="3"/>
  <c r="I2838" i="3" s="1"/>
  <c r="J2838" i="3" s="1"/>
  <c r="K2838" i="3" s="1"/>
  <c r="F2838" i="3"/>
  <c r="C2838" i="3"/>
  <c r="A2839" i="3"/>
  <c r="B2675" i="3"/>
  <c r="E2839" i="3" l="1"/>
  <c r="G2839" i="3"/>
  <c r="F2839" i="3"/>
  <c r="D2839" i="3"/>
  <c r="I2839" i="3" s="1"/>
  <c r="J2839" i="3" s="1"/>
  <c r="K2839" i="3" s="1"/>
  <c r="C2839" i="3"/>
  <c r="A2840" i="3"/>
  <c r="B2676" i="3"/>
  <c r="B2677" i="3" l="1"/>
  <c r="G2840" i="3"/>
  <c r="E2840" i="3"/>
  <c r="D2840" i="3"/>
  <c r="I2840" i="3" s="1"/>
  <c r="J2840" i="3" s="1"/>
  <c r="K2840" i="3" s="1"/>
  <c r="F2840" i="3"/>
  <c r="C2840" i="3"/>
  <c r="A2841" i="3"/>
  <c r="E2841" i="3" l="1"/>
  <c r="G2841" i="3"/>
  <c r="F2841" i="3"/>
  <c r="D2841" i="3"/>
  <c r="I2841" i="3" s="1"/>
  <c r="J2841" i="3" s="1"/>
  <c r="K2841" i="3" s="1"/>
  <c r="C2841" i="3"/>
  <c r="A2842" i="3"/>
  <c r="B2678" i="3"/>
  <c r="G2842" i="3" l="1"/>
  <c r="F2842" i="3"/>
  <c r="E2842" i="3"/>
  <c r="D2842" i="3"/>
  <c r="I2842" i="3" s="1"/>
  <c r="J2842" i="3" s="1"/>
  <c r="K2842" i="3" s="1"/>
  <c r="C2842" i="3"/>
  <c r="A2843" i="3"/>
  <c r="B2679" i="3"/>
  <c r="E2843" i="3" l="1"/>
  <c r="G2843" i="3"/>
  <c r="F2843" i="3"/>
  <c r="D2843" i="3"/>
  <c r="I2843" i="3" s="1"/>
  <c r="J2843" i="3" s="1"/>
  <c r="K2843" i="3" s="1"/>
  <c r="C2843" i="3"/>
  <c r="A2844" i="3"/>
  <c r="B2680" i="3"/>
  <c r="G2844" i="3" l="1"/>
  <c r="E2844" i="3"/>
  <c r="D2844" i="3"/>
  <c r="I2844" i="3" s="1"/>
  <c r="J2844" i="3" s="1"/>
  <c r="K2844" i="3" s="1"/>
  <c r="F2844" i="3"/>
  <c r="C2844" i="3"/>
  <c r="A2845" i="3"/>
  <c r="B2681" i="3"/>
  <c r="E2845" i="3" l="1"/>
  <c r="G2845" i="3"/>
  <c r="F2845" i="3"/>
  <c r="D2845" i="3"/>
  <c r="I2845" i="3" s="1"/>
  <c r="J2845" i="3" s="1"/>
  <c r="K2845" i="3" s="1"/>
  <c r="C2845" i="3"/>
  <c r="A2846" i="3"/>
  <c r="B2682" i="3"/>
  <c r="B2683" i="3" l="1"/>
  <c r="G2846" i="3"/>
  <c r="E2846" i="3"/>
  <c r="D2846" i="3"/>
  <c r="I2846" i="3" s="1"/>
  <c r="J2846" i="3" s="1"/>
  <c r="K2846" i="3" s="1"/>
  <c r="F2846" i="3"/>
  <c r="C2846" i="3"/>
  <c r="A2847" i="3"/>
  <c r="E2847" i="3" l="1"/>
  <c r="G2847" i="3"/>
  <c r="F2847" i="3"/>
  <c r="D2847" i="3"/>
  <c r="I2847" i="3" s="1"/>
  <c r="J2847" i="3" s="1"/>
  <c r="K2847" i="3" s="1"/>
  <c r="C2847" i="3"/>
  <c r="A2848" i="3"/>
  <c r="B2684" i="3"/>
  <c r="G2848" i="3" l="1"/>
  <c r="E2848" i="3"/>
  <c r="D2848" i="3"/>
  <c r="I2848" i="3" s="1"/>
  <c r="J2848" i="3" s="1"/>
  <c r="K2848" i="3" s="1"/>
  <c r="F2848" i="3"/>
  <c r="C2848" i="3"/>
  <c r="A2849" i="3"/>
  <c r="B2685" i="3"/>
  <c r="B2686" i="3" l="1"/>
  <c r="E2849" i="3"/>
  <c r="G2849" i="3"/>
  <c r="F2849" i="3"/>
  <c r="D2849" i="3"/>
  <c r="I2849" i="3" s="1"/>
  <c r="J2849" i="3" s="1"/>
  <c r="K2849" i="3" s="1"/>
  <c r="C2849" i="3"/>
  <c r="A2850" i="3"/>
  <c r="G2850" i="3" l="1"/>
  <c r="F2850" i="3"/>
  <c r="E2850" i="3"/>
  <c r="D2850" i="3"/>
  <c r="I2850" i="3" s="1"/>
  <c r="J2850" i="3" s="1"/>
  <c r="K2850" i="3" s="1"/>
  <c r="C2850" i="3"/>
  <c r="A2851" i="3"/>
  <c r="B2687" i="3"/>
  <c r="E2851" i="3" l="1"/>
  <c r="G2851" i="3"/>
  <c r="F2851" i="3"/>
  <c r="D2851" i="3"/>
  <c r="I2851" i="3" s="1"/>
  <c r="J2851" i="3" s="1"/>
  <c r="K2851" i="3" s="1"/>
  <c r="C2851" i="3"/>
  <c r="A2852" i="3"/>
  <c r="B2688" i="3"/>
  <c r="G2852" i="3" l="1"/>
  <c r="E2852" i="3"/>
  <c r="D2852" i="3"/>
  <c r="I2852" i="3" s="1"/>
  <c r="J2852" i="3" s="1"/>
  <c r="K2852" i="3" s="1"/>
  <c r="F2852" i="3"/>
  <c r="C2852" i="3"/>
  <c r="A2853" i="3"/>
  <c r="B2689" i="3"/>
  <c r="B2690" i="3" l="1"/>
  <c r="E2853" i="3"/>
  <c r="G2853" i="3"/>
  <c r="F2853" i="3"/>
  <c r="D2853" i="3"/>
  <c r="I2853" i="3" s="1"/>
  <c r="J2853" i="3" s="1"/>
  <c r="K2853" i="3" s="1"/>
  <c r="C2853" i="3"/>
  <c r="A2854" i="3"/>
  <c r="G2854" i="3" l="1"/>
  <c r="E2854" i="3"/>
  <c r="D2854" i="3"/>
  <c r="I2854" i="3" s="1"/>
  <c r="J2854" i="3" s="1"/>
  <c r="K2854" i="3" s="1"/>
  <c r="F2854" i="3"/>
  <c r="C2854" i="3"/>
  <c r="A2855" i="3"/>
  <c r="B2691" i="3"/>
  <c r="E2855" i="3" l="1"/>
  <c r="G2855" i="3"/>
  <c r="F2855" i="3"/>
  <c r="D2855" i="3"/>
  <c r="I2855" i="3" s="1"/>
  <c r="J2855" i="3" s="1"/>
  <c r="K2855" i="3" s="1"/>
  <c r="C2855" i="3"/>
  <c r="A2856" i="3"/>
  <c r="B2692" i="3"/>
  <c r="B2693" i="3" l="1"/>
  <c r="G2856" i="3"/>
  <c r="E2856" i="3"/>
  <c r="D2856" i="3"/>
  <c r="I2856" i="3" s="1"/>
  <c r="J2856" i="3" s="1"/>
  <c r="K2856" i="3" s="1"/>
  <c r="F2856" i="3"/>
  <c r="C2856" i="3"/>
  <c r="A2857" i="3"/>
  <c r="E2857" i="3" l="1"/>
  <c r="G2857" i="3"/>
  <c r="F2857" i="3"/>
  <c r="D2857" i="3"/>
  <c r="I2857" i="3" s="1"/>
  <c r="J2857" i="3" s="1"/>
  <c r="K2857" i="3" s="1"/>
  <c r="C2857" i="3"/>
  <c r="A2858" i="3"/>
  <c r="B2694" i="3"/>
  <c r="G2858" i="3" l="1"/>
  <c r="F2858" i="3"/>
  <c r="E2858" i="3"/>
  <c r="D2858" i="3"/>
  <c r="I2858" i="3" s="1"/>
  <c r="J2858" i="3" s="1"/>
  <c r="K2858" i="3" s="1"/>
  <c r="C2858" i="3"/>
  <c r="A2859" i="3"/>
  <c r="B2695" i="3"/>
  <c r="E2859" i="3" l="1"/>
  <c r="G2859" i="3"/>
  <c r="F2859" i="3"/>
  <c r="D2859" i="3"/>
  <c r="I2859" i="3" s="1"/>
  <c r="J2859" i="3" s="1"/>
  <c r="K2859" i="3" s="1"/>
  <c r="C2859" i="3"/>
  <c r="A2860" i="3"/>
  <c r="B2696" i="3"/>
  <c r="G2860" i="3" l="1"/>
  <c r="E2860" i="3"/>
  <c r="D2860" i="3"/>
  <c r="I2860" i="3" s="1"/>
  <c r="J2860" i="3" s="1"/>
  <c r="K2860" i="3" s="1"/>
  <c r="F2860" i="3"/>
  <c r="C2860" i="3"/>
  <c r="A2861" i="3"/>
  <c r="B2697" i="3"/>
  <c r="E2861" i="3" l="1"/>
  <c r="G2861" i="3"/>
  <c r="F2861" i="3"/>
  <c r="D2861" i="3"/>
  <c r="I2861" i="3" s="1"/>
  <c r="J2861" i="3" s="1"/>
  <c r="K2861" i="3" s="1"/>
  <c r="C2861" i="3"/>
  <c r="A2862" i="3"/>
  <c r="B2698" i="3"/>
  <c r="B2699" i="3" l="1"/>
  <c r="G2862" i="3"/>
  <c r="E2862" i="3"/>
  <c r="D2862" i="3"/>
  <c r="I2862" i="3" s="1"/>
  <c r="J2862" i="3" s="1"/>
  <c r="K2862" i="3" s="1"/>
  <c r="F2862" i="3"/>
  <c r="C2862" i="3"/>
  <c r="A2863" i="3"/>
  <c r="E2863" i="3" l="1"/>
  <c r="G2863" i="3"/>
  <c r="F2863" i="3"/>
  <c r="D2863" i="3"/>
  <c r="I2863" i="3" s="1"/>
  <c r="J2863" i="3" s="1"/>
  <c r="K2863" i="3" s="1"/>
  <c r="C2863" i="3"/>
  <c r="A2864" i="3"/>
  <c r="B2700" i="3"/>
  <c r="B2701" i="3" l="1"/>
  <c r="G2864" i="3"/>
  <c r="E2864" i="3"/>
  <c r="D2864" i="3"/>
  <c r="I2864" i="3" s="1"/>
  <c r="J2864" i="3" s="1"/>
  <c r="K2864" i="3" s="1"/>
  <c r="F2864" i="3"/>
  <c r="C2864" i="3"/>
  <c r="A2865" i="3"/>
  <c r="E2865" i="3" l="1"/>
  <c r="G2865" i="3"/>
  <c r="F2865" i="3"/>
  <c r="D2865" i="3"/>
  <c r="I2865" i="3" s="1"/>
  <c r="J2865" i="3" s="1"/>
  <c r="K2865" i="3" s="1"/>
  <c r="C2865" i="3"/>
  <c r="A2866" i="3"/>
  <c r="B2702" i="3"/>
  <c r="B2703" i="3" l="1"/>
  <c r="G2866" i="3"/>
  <c r="F2866" i="3"/>
  <c r="E2866" i="3"/>
  <c r="D2866" i="3"/>
  <c r="I2866" i="3" s="1"/>
  <c r="J2866" i="3" s="1"/>
  <c r="K2866" i="3" s="1"/>
  <c r="C2866" i="3"/>
  <c r="A2867" i="3"/>
  <c r="E2867" i="3" l="1"/>
  <c r="G2867" i="3"/>
  <c r="F2867" i="3"/>
  <c r="D2867" i="3"/>
  <c r="I2867" i="3" s="1"/>
  <c r="J2867" i="3" s="1"/>
  <c r="K2867" i="3" s="1"/>
  <c r="C2867" i="3"/>
  <c r="A2868" i="3"/>
  <c r="B2704" i="3"/>
  <c r="G2868" i="3" l="1"/>
  <c r="E2868" i="3"/>
  <c r="D2868" i="3"/>
  <c r="I2868" i="3" s="1"/>
  <c r="J2868" i="3" s="1"/>
  <c r="K2868" i="3" s="1"/>
  <c r="F2868" i="3"/>
  <c r="C2868" i="3"/>
  <c r="A2869" i="3"/>
  <c r="B2705" i="3"/>
  <c r="E2869" i="3" l="1"/>
  <c r="G2869" i="3"/>
  <c r="F2869" i="3"/>
  <c r="D2869" i="3"/>
  <c r="I2869" i="3" s="1"/>
  <c r="J2869" i="3" s="1"/>
  <c r="K2869" i="3" s="1"/>
  <c r="C2869" i="3"/>
  <c r="A2870" i="3"/>
  <c r="B2706" i="3"/>
  <c r="B2707" i="3" l="1"/>
  <c r="G2870" i="3"/>
  <c r="E2870" i="3"/>
  <c r="D2870" i="3"/>
  <c r="I2870" i="3" s="1"/>
  <c r="J2870" i="3" s="1"/>
  <c r="K2870" i="3" s="1"/>
  <c r="F2870" i="3"/>
  <c r="C2870" i="3"/>
  <c r="A2871" i="3"/>
  <c r="E2871" i="3" l="1"/>
  <c r="G2871" i="3"/>
  <c r="F2871" i="3"/>
  <c r="D2871" i="3"/>
  <c r="I2871" i="3" s="1"/>
  <c r="J2871" i="3" s="1"/>
  <c r="K2871" i="3" s="1"/>
  <c r="C2871" i="3"/>
  <c r="A2872" i="3"/>
  <c r="B2708" i="3"/>
  <c r="G2872" i="3" l="1"/>
  <c r="E2872" i="3"/>
  <c r="D2872" i="3"/>
  <c r="I2872" i="3" s="1"/>
  <c r="J2872" i="3" s="1"/>
  <c r="K2872" i="3" s="1"/>
  <c r="F2872" i="3"/>
  <c r="C2872" i="3"/>
  <c r="A2873" i="3"/>
  <c r="B2709" i="3"/>
  <c r="E2873" i="3" l="1"/>
  <c r="G2873" i="3"/>
  <c r="F2873" i="3"/>
  <c r="D2873" i="3"/>
  <c r="I2873" i="3" s="1"/>
  <c r="J2873" i="3" s="1"/>
  <c r="K2873" i="3" s="1"/>
  <c r="C2873" i="3"/>
  <c r="A2874" i="3"/>
  <c r="B2710" i="3"/>
  <c r="B2711" i="3" l="1"/>
  <c r="G2874" i="3"/>
  <c r="F2874" i="3"/>
  <c r="E2874" i="3"/>
  <c r="D2874" i="3"/>
  <c r="I2874" i="3" s="1"/>
  <c r="J2874" i="3" s="1"/>
  <c r="K2874" i="3" s="1"/>
  <c r="C2874" i="3"/>
  <c r="A2875" i="3"/>
  <c r="E2875" i="3" l="1"/>
  <c r="G2875" i="3"/>
  <c r="F2875" i="3"/>
  <c r="D2875" i="3"/>
  <c r="I2875" i="3" s="1"/>
  <c r="J2875" i="3" s="1"/>
  <c r="K2875" i="3" s="1"/>
  <c r="C2875" i="3"/>
  <c r="A2876" i="3"/>
  <c r="B2712" i="3"/>
  <c r="G2876" i="3" l="1"/>
  <c r="E2876" i="3"/>
  <c r="D2876" i="3"/>
  <c r="I2876" i="3" s="1"/>
  <c r="J2876" i="3" s="1"/>
  <c r="K2876" i="3" s="1"/>
  <c r="F2876" i="3"/>
  <c r="C2876" i="3"/>
  <c r="A2877" i="3"/>
  <c r="B2713" i="3"/>
  <c r="E2877" i="3" l="1"/>
  <c r="G2877" i="3"/>
  <c r="F2877" i="3"/>
  <c r="D2877" i="3"/>
  <c r="I2877" i="3" s="1"/>
  <c r="J2877" i="3" s="1"/>
  <c r="K2877" i="3" s="1"/>
  <c r="C2877" i="3"/>
  <c r="A2878" i="3"/>
  <c r="B2714" i="3"/>
  <c r="B2715" i="3" l="1"/>
  <c r="G2878" i="3"/>
  <c r="E2878" i="3"/>
  <c r="D2878" i="3"/>
  <c r="I2878" i="3" s="1"/>
  <c r="J2878" i="3" s="1"/>
  <c r="K2878" i="3" s="1"/>
  <c r="F2878" i="3"/>
  <c r="C2878" i="3"/>
  <c r="A2879" i="3"/>
  <c r="E2879" i="3" l="1"/>
  <c r="G2879" i="3"/>
  <c r="F2879" i="3"/>
  <c r="D2879" i="3"/>
  <c r="I2879" i="3" s="1"/>
  <c r="J2879" i="3" s="1"/>
  <c r="K2879" i="3" s="1"/>
  <c r="C2879" i="3"/>
  <c r="A2880" i="3"/>
  <c r="B2716" i="3"/>
  <c r="G2880" i="3" l="1"/>
  <c r="E2880" i="3"/>
  <c r="D2880" i="3"/>
  <c r="I2880" i="3" s="1"/>
  <c r="J2880" i="3" s="1"/>
  <c r="K2880" i="3" s="1"/>
  <c r="F2880" i="3"/>
  <c r="C2880" i="3"/>
  <c r="A2881" i="3"/>
  <c r="B2717" i="3"/>
  <c r="B2718" i="3" l="1"/>
  <c r="E2881" i="3"/>
  <c r="G2881" i="3"/>
  <c r="F2881" i="3"/>
  <c r="D2881" i="3"/>
  <c r="I2881" i="3" s="1"/>
  <c r="J2881" i="3" s="1"/>
  <c r="K2881" i="3" s="1"/>
  <c r="C2881" i="3"/>
  <c r="A2882" i="3"/>
  <c r="G2882" i="3" l="1"/>
  <c r="F2882" i="3"/>
  <c r="E2882" i="3"/>
  <c r="D2882" i="3"/>
  <c r="I2882" i="3" s="1"/>
  <c r="J2882" i="3" s="1"/>
  <c r="K2882" i="3" s="1"/>
  <c r="C2882" i="3"/>
  <c r="A2883" i="3"/>
  <c r="B2719" i="3"/>
  <c r="E2883" i="3" l="1"/>
  <c r="G2883" i="3"/>
  <c r="F2883" i="3"/>
  <c r="D2883" i="3"/>
  <c r="I2883" i="3" s="1"/>
  <c r="J2883" i="3" s="1"/>
  <c r="K2883" i="3" s="1"/>
  <c r="C2883" i="3"/>
  <c r="A2884" i="3"/>
  <c r="B2720" i="3"/>
  <c r="G2884" i="3" l="1"/>
  <c r="E2884" i="3"/>
  <c r="D2884" i="3"/>
  <c r="I2884" i="3" s="1"/>
  <c r="J2884" i="3" s="1"/>
  <c r="K2884" i="3" s="1"/>
  <c r="F2884" i="3"/>
  <c r="C2884" i="3"/>
  <c r="A2885" i="3"/>
  <c r="B2721" i="3"/>
  <c r="E2885" i="3" l="1"/>
  <c r="G2885" i="3"/>
  <c r="F2885" i="3"/>
  <c r="D2885" i="3"/>
  <c r="I2885" i="3" s="1"/>
  <c r="J2885" i="3" s="1"/>
  <c r="K2885" i="3" s="1"/>
  <c r="C2885" i="3"/>
  <c r="A2886" i="3"/>
  <c r="B2722" i="3"/>
  <c r="B2723" i="3" l="1"/>
  <c r="G2886" i="3"/>
  <c r="E2886" i="3"/>
  <c r="D2886" i="3"/>
  <c r="I2886" i="3" s="1"/>
  <c r="J2886" i="3" s="1"/>
  <c r="K2886" i="3" s="1"/>
  <c r="F2886" i="3"/>
  <c r="C2886" i="3"/>
  <c r="A2887" i="3"/>
  <c r="E2887" i="3" l="1"/>
  <c r="G2887" i="3"/>
  <c r="F2887" i="3"/>
  <c r="D2887" i="3"/>
  <c r="I2887" i="3" s="1"/>
  <c r="J2887" i="3" s="1"/>
  <c r="K2887" i="3" s="1"/>
  <c r="C2887" i="3"/>
  <c r="A2888" i="3"/>
  <c r="B2724" i="3"/>
  <c r="G2888" i="3" l="1"/>
  <c r="E2888" i="3"/>
  <c r="D2888" i="3"/>
  <c r="I2888" i="3" s="1"/>
  <c r="J2888" i="3" s="1"/>
  <c r="K2888" i="3" s="1"/>
  <c r="F2888" i="3"/>
  <c r="C2888" i="3"/>
  <c r="A2889" i="3"/>
  <c r="B2725" i="3"/>
  <c r="E2889" i="3" l="1"/>
  <c r="G2889" i="3"/>
  <c r="F2889" i="3"/>
  <c r="D2889" i="3"/>
  <c r="I2889" i="3" s="1"/>
  <c r="J2889" i="3" s="1"/>
  <c r="K2889" i="3" s="1"/>
  <c r="C2889" i="3"/>
  <c r="A2890" i="3"/>
  <c r="B2726" i="3"/>
  <c r="B2727" i="3" l="1"/>
  <c r="G2890" i="3"/>
  <c r="F2890" i="3"/>
  <c r="E2890" i="3"/>
  <c r="D2890" i="3"/>
  <c r="I2890" i="3" s="1"/>
  <c r="J2890" i="3" s="1"/>
  <c r="K2890" i="3" s="1"/>
  <c r="C2890" i="3"/>
  <c r="A2891" i="3"/>
  <c r="E2891" i="3" l="1"/>
  <c r="G2891" i="3"/>
  <c r="F2891" i="3"/>
  <c r="D2891" i="3"/>
  <c r="I2891" i="3" s="1"/>
  <c r="J2891" i="3" s="1"/>
  <c r="K2891" i="3" s="1"/>
  <c r="C2891" i="3"/>
  <c r="A2892" i="3"/>
  <c r="B2728" i="3"/>
  <c r="G2892" i="3" l="1"/>
  <c r="E2892" i="3"/>
  <c r="D2892" i="3"/>
  <c r="I2892" i="3" s="1"/>
  <c r="J2892" i="3" s="1"/>
  <c r="K2892" i="3" s="1"/>
  <c r="F2892" i="3"/>
  <c r="C2892" i="3"/>
  <c r="A2893" i="3"/>
  <c r="B2729" i="3"/>
  <c r="E2893" i="3" l="1"/>
  <c r="G2893" i="3"/>
  <c r="F2893" i="3"/>
  <c r="D2893" i="3"/>
  <c r="I2893" i="3" s="1"/>
  <c r="J2893" i="3" s="1"/>
  <c r="K2893" i="3" s="1"/>
  <c r="C2893" i="3"/>
  <c r="A2894" i="3"/>
  <c r="B2730" i="3"/>
  <c r="B2731" i="3" l="1"/>
  <c r="G2894" i="3"/>
  <c r="E2894" i="3"/>
  <c r="D2894" i="3"/>
  <c r="I2894" i="3" s="1"/>
  <c r="J2894" i="3" s="1"/>
  <c r="K2894" i="3" s="1"/>
  <c r="F2894" i="3"/>
  <c r="C2894" i="3"/>
  <c r="A2895" i="3"/>
  <c r="E2895" i="3" l="1"/>
  <c r="G2895" i="3"/>
  <c r="F2895" i="3"/>
  <c r="D2895" i="3"/>
  <c r="I2895" i="3" s="1"/>
  <c r="J2895" i="3" s="1"/>
  <c r="K2895" i="3" s="1"/>
  <c r="C2895" i="3"/>
  <c r="A2896" i="3"/>
  <c r="B2732" i="3"/>
  <c r="G2896" i="3" l="1"/>
  <c r="E2896" i="3"/>
  <c r="D2896" i="3"/>
  <c r="I2896" i="3" s="1"/>
  <c r="J2896" i="3" s="1"/>
  <c r="K2896" i="3" s="1"/>
  <c r="F2896" i="3"/>
  <c r="C2896" i="3"/>
  <c r="A2897" i="3"/>
  <c r="B2733" i="3"/>
  <c r="B2734" i="3" l="1"/>
  <c r="E2897" i="3"/>
  <c r="G2897" i="3"/>
  <c r="F2897" i="3"/>
  <c r="D2897" i="3"/>
  <c r="I2897" i="3" s="1"/>
  <c r="J2897" i="3" s="1"/>
  <c r="K2897" i="3" s="1"/>
  <c r="C2897" i="3"/>
  <c r="A2898" i="3"/>
  <c r="G2898" i="3" l="1"/>
  <c r="F2898" i="3"/>
  <c r="E2898" i="3"/>
  <c r="D2898" i="3"/>
  <c r="I2898" i="3" s="1"/>
  <c r="J2898" i="3" s="1"/>
  <c r="K2898" i="3" s="1"/>
  <c r="C2898" i="3"/>
  <c r="A2899" i="3"/>
  <c r="B2735" i="3"/>
  <c r="E2899" i="3" l="1"/>
  <c r="G2899" i="3"/>
  <c r="F2899" i="3"/>
  <c r="D2899" i="3"/>
  <c r="I2899" i="3" s="1"/>
  <c r="J2899" i="3" s="1"/>
  <c r="K2899" i="3" s="1"/>
  <c r="C2899" i="3"/>
  <c r="A2900" i="3"/>
  <c r="B2736" i="3"/>
  <c r="G2900" i="3" l="1"/>
  <c r="E2900" i="3"/>
  <c r="D2900" i="3"/>
  <c r="I2900" i="3" s="1"/>
  <c r="J2900" i="3" s="1"/>
  <c r="K2900" i="3" s="1"/>
  <c r="F2900" i="3"/>
  <c r="C2900" i="3"/>
  <c r="A2901" i="3"/>
  <c r="B2737" i="3"/>
  <c r="E2901" i="3" l="1"/>
  <c r="G2901" i="3"/>
  <c r="F2901" i="3"/>
  <c r="D2901" i="3"/>
  <c r="I2901" i="3" s="1"/>
  <c r="J2901" i="3" s="1"/>
  <c r="K2901" i="3" s="1"/>
  <c r="C2901" i="3"/>
  <c r="A2902" i="3"/>
  <c r="B2738" i="3"/>
  <c r="G2902" i="3" l="1"/>
  <c r="E2902" i="3"/>
  <c r="D2902" i="3"/>
  <c r="I2902" i="3" s="1"/>
  <c r="J2902" i="3" s="1"/>
  <c r="K2902" i="3" s="1"/>
  <c r="F2902" i="3"/>
  <c r="C2902" i="3"/>
  <c r="A2903" i="3"/>
  <c r="B2739" i="3"/>
  <c r="E2903" i="3" l="1"/>
  <c r="G2903" i="3"/>
  <c r="F2903" i="3"/>
  <c r="D2903" i="3"/>
  <c r="I2903" i="3" s="1"/>
  <c r="J2903" i="3" s="1"/>
  <c r="K2903" i="3" s="1"/>
  <c r="C2903" i="3"/>
  <c r="A2904" i="3"/>
  <c r="B2740" i="3"/>
  <c r="G2904" i="3" l="1"/>
  <c r="E2904" i="3"/>
  <c r="D2904" i="3"/>
  <c r="I2904" i="3" s="1"/>
  <c r="J2904" i="3" s="1"/>
  <c r="K2904" i="3" s="1"/>
  <c r="F2904" i="3"/>
  <c r="C2904" i="3"/>
  <c r="A2905" i="3"/>
  <c r="B2741" i="3"/>
  <c r="E2905" i="3" l="1"/>
  <c r="G2905" i="3"/>
  <c r="F2905" i="3"/>
  <c r="D2905" i="3"/>
  <c r="I2905" i="3" s="1"/>
  <c r="J2905" i="3" s="1"/>
  <c r="K2905" i="3" s="1"/>
  <c r="C2905" i="3"/>
  <c r="A2906" i="3"/>
  <c r="B2742" i="3"/>
  <c r="B2743" i="3" l="1"/>
  <c r="G2906" i="3"/>
  <c r="F2906" i="3"/>
  <c r="E2906" i="3"/>
  <c r="D2906" i="3"/>
  <c r="I2906" i="3" s="1"/>
  <c r="J2906" i="3" s="1"/>
  <c r="K2906" i="3" s="1"/>
  <c r="C2906" i="3"/>
  <c r="A2907" i="3"/>
  <c r="E2907" i="3" l="1"/>
  <c r="G2907" i="3"/>
  <c r="F2907" i="3"/>
  <c r="D2907" i="3"/>
  <c r="I2907" i="3" s="1"/>
  <c r="J2907" i="3" s="1"/>
  <c r="K2907" i="3" s="1"/>
  <c r="C2907" i="3"/>
  <c r="A2908" i="3"/>
  <c r="B2744" i="3"/>
  <c r="G2908" i="3" l="1"/>
  <c r="E2908" i="3"/>
  <c r="D2908" i="3"/>
  <c r="I2908" i="3" s="1"/>
  <c r="J2908" i="3" s="1"/>
  <c r="K2908" i="3" s="1"/>
  <c r="F2908" i="3"/>
  <c r="C2908" i="3"/>
  <c r="A2909" i="3"/>
  <c r="B2745" i="3"/>
  <c r="E2909" i="3" l="1"/>
  <c r="G2909" i="3"/>
  <c r="F2909" i="3"/>
  <c r="D2909" i="3"/>
  <c r="I2909" i="3" s="1"/>
  <c r="J2909" i="3" s="1"/>
  <c r="K2909" i="3" s="1"/>
  <c r="C2909" i="3"/>
  <c r="A2910" i="3"/>
  <c r="B2746" i="3"/>
  <c r="B2747" i="3" l="1"/>
  <c r="G2910" i="3"/>
  <c r="E2910" i="3"/>
  <c r="D2910" i="3"/>
  <c r="I2910" i="3" s="1"/>
  <c r="J2910" i="3" s="1"/>
  <c r="K2910" i="3" s="1"/>
  <c r="F2910" i="3"/>
  <c r="C2910" i="3"/>
  <c r="A2911" i="3"/>
  <c r="E2911" i="3" l="1"/>
  <c r="G2911" i="3"/>
  <c r="F2911" i="3"/>
  <c r="D2911" i="3"/>
  <c r="I2911" i="3" s="1"/>
  <c r="J2911" i="3" s="1"/>
  <c r="K2911" i="3" s="1"/>
  <c r="C2911" i="3"/>
  <c r="A2912" i="3"/>
  <c r="B2748" i="3"/>
  <c r="G2912" i="3" l="1"/>
  <c r="E2912" i="3"/>
  <c r="D2912" i="3"/>
  <c r="I2912" i="3" s="1"/>
  <c r="J2912" i="3" s="1"/>
  <c r="K2912" i="3" s="1"/>
  <c r="F2912" i="3"/>
  <c r="C2912" i="3"/>
  <c r="A2913" i="3"/>
  <c r="B2749" i="3"/>
  <c r="E2913" i="3" l="1"/>
  <c r="G2913" i="3"/>
  <c r="F2913" i="3"/>
  <c r="D2913" i="3"/>
  <c r="I2913" i="3" s="1"/>
  <c r="J2913" i="3" s="1"/>
  <c r="K2913" i="3" s="1"/>
  <c r="C2913" i="3"/>
  <c r="A2914" i="3"/>
  <c r="B2750" i="3"/>
  <c r="B2751" i="3" l="1"/>
  <c r="G2914" i="3"/>
  <c r="F2914" i="3"/>
  <c r="E2914" i="3"/>
  <c r="D2914" i="3"/>
  <c r="I2914" i="3" s="1"/>
  <c r="J2914" i="3" s="1"/>
  <c r="K2914" i="3" s="1"/>
  <c r="C2914" i="3"/>
  <c r="A2915" i="3"/>
  <c r="E2915" i="3" l="1"/>
  <c r="G2915" i="3"/>
  <c r="F2915" i="3"/>
  <c r="D2915" i="3"/>
  <c r="I2915" i="3" s="1"/>
  <c r="J2915" i="3" s="1"/>
  <c r="K2915" i="3" s="1"/>
  <c r="C2915" i="3"/>
  <c r="A2916" i="3"/>
  <c r="B2752" i="3"/>
  <c r="G2916" i="3" l="1"/>
  <c r="E2916" i="3"/>
  <c r="D2916" i="3"/>
  <c r="I2916" i="3" s="1"/>
  <c r="J2916" i="3" s="1"/>
  <c r="K2916" i="3" s="1"/>
  <c r="F2916" i="3"/>
  <c r="C2916" i="3"/>
  <c r="A2917" i="3"/>
  <c r="B2753" i="3"/>
  <c r="E2917" i="3" l="1"/>
  <c r="G2917" i="3"/>
  <c r="F2917" i="3"/>
  <c r="D2917" i="3"/>
  <c r="I2917" i="3" s="1"/>
  <c r="J2917" i="3" s="1"/>
  <c r="K2917" i="3" s="1"/>
  <c r="C2917" i="3"/>
  <c r="A2918" i="3"/>
  <c r="B2754" i="3"/>
  <c r="G2918" i="3" l="1"/>
  <c r="E2918" i="3"/>
  <c r="D2918" i="3"/>
  <c r="I2918" i="3" s="1"/>
  <c r="J2918" i="3" s="1"/>
  <c r="K2918" i="3" s="1"/>
  <c r="F2918" i="3"/>
  <c r="C2918" i="3"/>
  <c r="A2919" i="3"/>
  <c r="B2755" i="3"/>
  <c r="E2919" i="3" l="1"/>
  <c r="G2919" i="3"/>
  <c r="F2919" i="3"/>
  <c r="D2919" i="3"/>
  <c r="I2919" i="3" s="1"/>
  <c r="J2919" i="3" s="1"/>
  <c r="K2919" i="3" s="1"/>
  <c r="C2919" i="3"/>
  <c r="A2920" i="3"/>
  <c r="B2756" i="3"/>
  <c r="G2920" i="3" l="1"/>
  <c r="E2920" i="3"/>
  <c r="D2920" i="3"/>
  <c r="I2920" i="3" s="1"/>
  <c r="J2920" i="3" s="1"/>
  <c r="K2920" i="3" s="1"/>
  <c r="F2920" i="3"/>
  <c r="C2920" i="3"/>
  <c r="A2921" i="3"/>
  <c r="B2757" i="3"/>
  <c r="E2921" i="3" l="1"/>
  <c r="G2921" i="3"/>
  <c r="F2921" i="3"/>
  <c r="D2921" i="3"/>
  <c r="I2921" i="3" s="1"/>
  <c r="J2921" i="3" s="1"/>
  <c r="K2921" i="3" s="1"/>
  <c r="C2921" i="3"/>
  <c r="A2922" i="3"/>
  <c r="B2758" i="3"/>
  <c r="G2922" i="3" l="1"/>
  <c r="F2922" i="3"/>
  <c r="E2922" i="3"/>
  <c r="D2922" i="3"/>
  <c r="I2922" i="3" s="1"/>
  <c r="J2922" i="3" s="1"/>
  <c r="K2922" i="3" s="1"/>
  <c r="C2922" i="3"/>
  <c r="A2923" i="3"/>
  <c r="B2759" i="3"/>
  <c r="E2923" i="3" l="1"/>
  <c r="G2923" i="3"/>
  <c r="F2923" i="3"/>
  <c r="D2923" i="3"/>
  <c r="I2923" i="3" s="1"/>
  <c r="J2923" i="3" s="1"/>
  <c r="K2923" i="3" s="1"/>
  <c r="C2923" i="3"/>
  <c r="A2924" i="3"/>
  <c r="B2760" i="3"/>
  <c r="G2924" i="3" l="1"/>
  <c r="E2924" i="3"/>
  <c r="D2924" i="3"/>
  <c r="I2924" i="3" s="1"/>
  <c r="J2924" i="3" s="1"/>
  <c r="K2924" i="3" s="1"/>
  <c r="F2924" i="3"/>
  <c r="C2924" i="3"/>
  <c r="A2925" i="3"/>
  <c r="B2761" i="3"/>
  <c r="B2762" i="3" l="1"/>
  <c r="E2925" i="3"/>
  <c r="G2925" i="3"/>
  <c r="F2925" i="3"/>
  <c r="D2925" i="3"/>
  <c r="I2925" i="3" s="1"/>
  <c r="J2925" i="3" s="1"/>
  <c r="K2925" i="3" s="1"/>
  <c r="C2925" i="3"/>
  <c r="A2926" i="3"/>
  <c r="G2926" i="3" l="1"/>
  <c r="E2926" i="3"/>
  <c r="D2926" i="3"/>
  <c r="I2926" i="3" s="1"/>
  <c r="J2926" i="3" s="1"/>
  <c r="K2926" i="3" s="1"/>
  <c r="F2926" i="3"/>
  <c r="C2926" i="3"/>
  <c r="A2927" i="3"/>
  <c r="B2763" i="3"/>
  <c r="E2927" i="3" l="1"/>
  <c r="G2927" i="3"/>
  <c r="F2927" i="3"/>
  <c r="D2927" i="3"/>
  <c r="I2927" i="3" s="1"/>
  <c r="J2927" i="3" s="1"/>
  <c r="K2927" i="3" s="1"/>
  <c r="C2927" i="3"/>
  <c r="A2928" i="3"/>
  <c r="B2764" i="3"/>
  <c r="G2928" i="3" l="1"/>
  <c r="E2928" i="3"/>
  <c r="D2928" i="3"/>
  <c r="I2928" i="3" s="1"/>
  <c r="J2928" i="3" s="1"/>
  <c r="K2928" i="3" s="1"/>
  <c r="F2928" i="3"/>
  <c r="C2928" i="3"/>
  <c r="A2929" i="3"/>
  <c r="B2765" i="3"/>
  <c r="E2929" i="3" l="1"/>
  <c r="G2929" i="3"/>
  <c r="F2929" i="3"/>
  <c r="D2929" i="3"/>
  <c r="I2929" i="3" s="1"/>
  <c r="J2929" i="3" s="1"/>
  <c r="K2929" i="3" s="1"/>
  <c r="C2929" i="3"/>
  <c r="A2930" i="3"/>
  <c r="B2766" i="3"/>
  <c r="G2930" i="3" l="1"/>
  <c r="F2930" i="3"/>
  <c r="E2930" i="3"/>
  <c r="D2930" i="3"/>
  <c r="I2930" i="3" s="1"/>
  <c r="J2930" i="3" s="1"/>
  <c r="K2930" i="3" s="1"/>
  <c r="C2930" i="3"/>
  <c r="A2931" i="3"/>
  <c r="B2767" i="3"/>
  <c r="E2931" i="3" l="1"/>
  <c r="G2931" i="3"/>
  <c r="F2931" i="3"/>
  <c r="D2931" i="3"/>
  <c r="I2931" i="3" s="1"/>
  <c r="J2931" i="3" s="1"/>
  <c r="K2931" i="3" s="1"/>
  <c r="C2931" i="3"/>
  <c r="A2932" i="3"/>
  <c r="B2768" i="3"/>
  <c r="B2769" i="3" l="1"/>
  <c r="G2932" i="3"/>
  <c r="E2932" i="3"/>
  <c r="D2932" i="3"/>
  <c r="I2932" i="3" s="1"/>
  <c r="J2932" i="3" s="1"/>
  <c r="K2932" i="3" s="1"/>
  <c r="F2932" i="3"/>
  <c r="C2932" i="3"/>
  <c r="A2933" i="3"/>
  <c r="E2933" i="3" l="1"/>
  <c r="G2933" i="3"/>
  <c r="F2933" i="3"/>
  <c r="D2933" i="3"/>
  <c r="I2933" i="3" s="1"/>
  <c r="J2933" i="3" s="1"/>
  <c r="K2933" i="3" s="1"/>
  <c r="C2933" i="3"/>
  <c r="A2934" i="3"/>
  <c r="B2770" i="3"/>
  <c r="B2771" i="3" l="1"/>
  <c r="G2934" i="3"/>
  <c r="E2934" i="3"/>
  <c r="D2934" i="3"/>
  <c r="I2934" i="3" s="1"/>
  <c r="J2934" i="3" s="1"/>
  <c r="K2934" i="3" s="1"/>
  <c r="F2934" i="3"/>
  <c r="C2934" i="3"/>
  <c r="A2935" i="3"/>
  <c r="E2935" i="3" l="1"/>
  <c r="G2935" i="3"/>
  <c r="F2935" i="3"/>
  <c r="D2935" i="3"/>
  <c r="I2935" i="3" s="1"/>
  <c r="J2935" i="3" s="1"/>
  <c r="K2935" i="3" s="1"/>
  <c r="C2935" i="3"/>
  <c r="A2936" i="3"/>
  <c r="B2772" i="3"/>
  <c r="B2773" i="3" l="1"/>
  <c r="G2936" i="3"/>
  <c r="E2936" i="3"/>
  <c r="D2936" i="3"/>
  <c r="I2936" i="3" s="1"/>
  <c r="J2936" i="3" s="1"/>
  <c r="K2936" i="3" s="1"/>
  <c r="F2936" i="3"/>
  <c r="C2936" i="3"/>
  <c r="A2937" i="3"/>
  <c r="E2937" i="3" l="1"/>
  <c r="G2937" i="3"/>
  <c r="F2937" i="3"/>
  <c r="D2937" i="3"/>
  <c r="I2937" i="3" s="1"/>
  <c r="J2937" i="3" s="1"/>
  <c r="K2937" i="3" s="1"/>
  <c r="C2937" i="3"/>
  <c r="A2938" i="3"/>
  <c r="B2774" i="3"/>
  <c r="B2775" i="3" l="1"/>
  <c r="G2938" i="3"/>
  <c r="F2938" i="3"/>
  <c r="E2938" i="3"/>
  <c r="D2938" i="3"/>
  <c r="I2938" i="3" s="1"/>
  <c r="J2938" i="3" s="1"/>
  <c r="K2938" i="3" s="1"/>
  <c r="C2938" i="3"/>
  <c r="A2939" i="3"/>
  <c r="E2939" i="3" l="1"/>
  <c r="G2939" i="3"/>
  <c r="F2939" i="3"/>
  <c r="D2939" i="3"/>
  <c r="I2939" i="3" s="1"/>
  <c r="J2939" i="3" s="1"/>
  <c r="K2939" i="3" s="1"/>
  <c r="C2939" i="3"/>
  <c r="A2940" i="3"/>
  <c r="B2776" i="3"/>
  <c r="G2940" i="3" l="1"/>
  <c r="E2940" i="3"/>
  <c r="D2940" i="3"/>
  <c r="I2940" i="3" s="1"/>
  <c r="J2940" i="3" s="1"/>
  <c r="K2940" i="3" s="1"/>
  <c r="F2940" i="3"/>
  <c r="C2940" i="3"/>
  <c r="A2941" i="3"/>
  <c r="B2777" i="3"/>
  <c r="E2941" i="3" l="1"/>
  <c r="G2941" i="3"/>
  <c r="F2941" i="3"/>
  <c r="D2941" i="3"/>
  <c r="I2941" i="3" s="1"/>
  <c r="J2941" i="3" s="1"/>
  <c r="K2941" i="3" s="1"/>
  <c r="C2941" i="3"/>
  <c r="A2942" i="3"/>
  <c r="B2778" i="3"/>
  <c r="B2779" i="3" l="1"/>
  <c r="G2942" i="3"/>
  <c r="E2942" i="3"/>
  <c r="D2942" i="3"/>
  <c r="I2942" i="3" s="1"/>
  <c r="J2942" i="3" s="1"/>
  <c r="K2942" i="3" s="1"/>
  <c r="F2942" i="3"/>
  <c r="C2942" i="3"/>
  <c r="A2943" i="3"/>
  <c r="E2943" i="3" l="1"/>
  <c r="G2943" i="3"/>
  <c r="F2943" i="3"/>
  <c r="D2943" i="3"/>
  <c r="I2943" i="3" s="1"/>
  <c r="J2943" i="3" s="1"/>
  <c r="K2943" i="3" s="1"/>
  <c r="C2943" i="3"/>
  <c r="A2944" i="3"/>
  <c r="B2780" i="3"/>
  <c r="G2944" i="3" l="1"/>
  <c r="E2944" i="3"/>
  <c r="D2944" i="3"/>
  <c r="I2944" i="3" s="1"/>
  <c r="J2944" i="3" s="1"/>
  <c r="K2944" i="3" s="1"/>
  <c r="F2944" i="3"/>
  <c r="C2944" i="3"/>
  <c r="A2945" i="3"/>
  <c r="B2781" i="3"/>
  <c r="E2945" i="3" l="1"/>
  <c r="G2945" i="3"/>
  <c r="F2945" i="3"/>
  <c r="D2945" i="3"/>
  <c r="I2945" i="3" s="1"/>
  <c r="J2945" i="3" s="1"/>
  <c r="K2945" i="3" s="1"/>
  <c r="C2945" i="3"/>
  <c r="A2946" i="3"/>
  <c r="B2782" i="3"/>
  <c r="B2783" i="3" l="1"/>
  <c r="G2946" i="3"/>
  <c r="F2946" i="3"/>
  <c r="E2946" i="3"/>
  <c r="D2946" i="3"/>
  <c r="I2946" i="3" s="1"/>
  <c r="J2946" i="3" s="1"/>
  <c r="K2946" i="3" s="1"/>
  <c r="C2946" i="3"/>
  <c r="A2947" i="3"/>
  <c r="E2947" i="3" l="1"/>
  <c r="G2947" i="3"/>
  <c r="F2947" i="3"/>
  <c r="D2947" i="3"/>
  <c r="I2947" i="3" s="1"/>
  <c r="J2947" i="3" s="1"/>
  <c r="K2947" i="3" s="1"/>
  <c r="C2947" i="3"/>
  <c r="A2948" i="3"/>
  <c r="B2784" i="3"/>
  <c r="G2948" i="3" l="1"/>
  <c r="E2948" i="3"/>
  <c r="D2948" i="3"/>
  <c r="I2948" i="3" s="1"/>
  <c r="J2948" i="3" s="1"/>
  <c r="K2948" i="3" s="1"/>
  <c r="F2948" i="3"/>
  <c r="C2948" i="3"/>
  <c r="A2949" i="3"/>
  <c r="B2785" i="3"/>
  <c r="B2786" i="3" l="1"/>
  <c r="E2949" i="3"/>
  <c r="G2949" i="3"/>
  <c r="F2949" i="3"/>
  <c r="D2949" i="3"/>
  <c r="I2949" i="3" s="1"/>
  <c r="J2949" i="3" s="1"/>
  <c r="K2949" i="3" s="1"/>
  <c r="C2949" i="3"/>
  <c r="A2950" i="3"/>
  <c r="G2950" i="3" l="1"/>
  <c r="E2950" i="3"/>
  <c r="D2950" i="3"/>
  <c r="I2950" i="3" s="1"/>
  <c r="J2950" i="3" s="1"/>
  <c r="K2950" i="3" s="1"/>
  <c r="F2950" i="3"/>
  <c r="C2950" i="3"/>
  <c r="A2951" i="3"/>
  <c r="B2787" i="3"/>
  <c r="E2951" i="3" l="1"/>
  <c r="G2951" i="3"/>
  <c r="F2951" i="3"/>
  <c r="D2951" i="3"/>
  <c r="I2951" i="3" s="1"/>
  <c r="J2951" i="3" s="1"/>
  <c r="K2951" i="3" s="1"/>
  <c r="C2951" i="3"/>
  <c r="A2952" i="3"/>
  <c r="B2788" i="3"/>
  <c r="G2952" i="3" l="1"/>
  <c r="E2952" i="3"/>
  <c r="D2952" i="3"/>
  <c r="I2952" i="3" s="1"/>
  <c r="J2952" i="3" s="1"/>
  <c r="K2952" i="3" s="1"/>
  <c r="F2952" i="3"/>
  <c r="C2952" i="3"/>
  <c r="A2953" i="3"/>
  <c r="B2789" i="3"/>
  <c r="E2953" i="3" l="1"/>
  <c r="G2953" i="3"/>
  <c r="F2953" i="3"/>
  <c r="D2953" i="3"/>
  <c r="I2953" i="3" s="1"/>
  <c r="J2953" i="3" s="1"/>
  <c r="K2953" i="3" s="1"/>
  <c r="C2953" i="3"/>
  <c r="A2954" i="3"/>
  <c r="B2790" i="3"/>
  <c r="B2791" i="3" l="1"/>
  <c r="G2954" i="3"/>
  <c r="F2954" i="3"/>
  <c r="E2954" i="3"/>
  <c r="D2954" i="3"/>
  <c r="I2954" i="3" s="1"/>
  <c r="J2954" i="3" s="1"/>
  <c r="K2954" i="3" s="1"/>
  <c r="C2954" i="3"/>
  <c r="A2955" i="3"/>
  <c r="E2955" i="3" l="1"/>
  <c r="G2955" i="3"/>
  <c r="F2955" i="3"/>
  <c r="D2955" i="3"/>
  <c r="I2955" i="3" s="1"/>
  <c r="J2955" i="3" s="1"/>
  <c r="K2955" i="3" s="1"/>
  <c r="C2955" i="3"/>
  <c r="A2956" i="3"/>
  <c r="B2792" i="3"/>
  <c r="G2956" i="3" l="1"/>
  <c r="E2956" i="3"/>
  <c r="D2956" i="3"/>
  <c r="I2956" i="3" s="1"/>
  <c r="J2956" i="3" s="1"/>
  <c r="K2956" i="3" s="1"/>
  <c r="F2956" i="3"/>
  <c r="C2956" i="3"/>
  <c r="A2957" i="3"/>
  <c r="B2793" i="3"/>
  <c r="B2794" i="3" l="1"/>
  <c r="E2957" i="3"/>
  <c r="G2957" i="3"/>
  <c r="F2957" i="3"/>
  <c r="D2957" i="3"/>
  <c r="I2957" i="3" s="1"/>
  <c r="J2957" i="3" s="1"/>
  <c r="K2957" i="3" s="1"/>
  <c r="C2957" i="3"/>
  <c r="A2958" i="3"/>
  <c r="G2958" i="3" l="1"/>
  <c r="F2958" i="3"/>
  <c r="E2958" i="3"/>
  <c r="D2958" i="3"/>
  <c r="I2958" i="3" s="1"/>
  <c r="J2958" i="3" s="1"/>
  <c r="K2958" i="3" s="1"/>
  <c r="C2958" i="3"/>
  <c r="A2959" i="3"/>
  <c r="B2795" i="3"/>
  <c r="E2959" i="3" l="1"/>
  <c r="D2959" i="3"/>
  <c r="I2959" i="3" s="1"/>
  <c r="J2959" i="3" s="1"/>
  <c r="K2959" i="3" s="1"/>
  <c r="G2959" i="3"/>
  <c r="F2959" i="3"/>
  <c r="C2959" i="3"/>
  <c r="A2960" i="3"/>
  <c r="B2796" i="3"/>
  <c r="G2960" i="3" l="1"/>
  <c r="F2960" i="3"/>
  <c r="E2960" i="3"/>
  <c r="D2960" i="3"/>
  <c r="I2960" i="3" s="1"/>
  <c r="J2960" i="3" s="1"/>
  <c r="K2960" i="3" s="1"/>
  <c r="C2960" i="3"/>
  <c r="A2961" i="3"/>
  <c r="B2797" i="3"/>
  <c r="B2798" i="3" l="1"/>
  <c r="E2961" i="3"/>
  <c r="D2961" i="3"/>
  <c r="I2961" i="3" s="1"/>
  <c r="J2961" i="3" s="1"/>
  <c r="K2961" i="3" s="1"/>
  <c r="G2961" i="3"/>
  <c r="F2961" i="3"/>
  <c r="C2961" i="3"/>
  <c r="A2962" i="3"/>
  <c r="G2962" i="3" l="1"/>
  <c r="F2962" i="3"/>
  <c r="E2962" i="3"/>
  <c r="D2962" i="3"/>
  <c r="I2962" i="3" s="1"/>
  <c r="J2962" i="3" s="1"/>
  <c r="K2962" i="3" s="1"/>
  <c r="C2962" i="3"/>
  <c r="A2963" i="3"/>
  <c r="B2799" i="3"/>
  <c r="E2963" i="3" l="1"/>
  <c r="D2963" i="3"/>
  <c r="I2963" i="3" s="1"/>
  <c r="J2963" i="3" s="1"/>
  <c r="K2963" i="3" s="1"/>
  <c r="G2963" i="3"/>
  <c r="F2963" i="3"/>
  <c r="C2963" i="3"/>
  <c r="A2964" i="3"/>
  <c r="B2800" i="3"/>
  <c r="G2964" i="3" l="1"/>
  <c r="F2964" i="3"/>
  <c r="E2964" i="3"/>
  <c r="D2964" i="3"/>
  <c r="I2964" i="3" s="1"/>
  <c r="J2964" i="3" s="1"/>
  <c r="K2964" i="3" s="1"/>
  <c r="C2964" i="3"/>
  <c r="A2965" i="3"/>
  <c r="B2801" i="3"/>
  <c r="B2802" i="3" l="1"/>
  <c r="E2965" i="3"/>
  <c r="D2965" i="3"/>
  <c r="I2965" i="3" s="1"/>
  <c r="J2965" i="3" s="1"/>
  <c r="K2965" i="3" s="1"/>
  <c r="G2965" i="3"/>
  <c r="F2965" i="3"/>
  <c r="C2965" i="3"/>
  <c r="A2966" i="3"/>
  <c r="G2966" i="3" l="1"/>
  <c r="F2966" i="3"/>
  <c r="E2966" i="3"/>
  <c r="D2966" i="3"/>
  <c r="I2966" i="3" s="1"/>
  <c r="J2966" i="3" s="1"/>
  <c r="K2966" i="3" s="1"/>
  <c r="C2966" i="3"/>
  <c r="A2967" i="3"/>
  <c r="B2803" i="3"/>
  <c r="E2967" i="3" l="1"/>
  <c r="D2967" i="3"/>
  <c r="I2967" i="3" s="1"/>
  <c r="J2967" i="3" s="1"/>
  <c r="K2967" i="3" s="1"/>
  <c r="G2967" i="3"/>
  <c r="F2967" i="3"/>
  <c r="C2967" i="3"/>
  <c r="A2968" i="3"/>
  <c r="B2804" i="3"/>
  <c r="G2968" i="3" l="1"/>
  <c r="F2968" i="3"/>
  <c r="E2968" i="3"/>
  <c r="D2968" i="3"/>
  <c r="I2968" i="3" s="1"/>
  <c r="J2968" i="3" s="1"/>
  <c r="K2968" i="3" s="1"/>
  <c r="C2968" i="3"/>
  <c r="A2969" i="3"/>
  <c r="B2805" i="3"/>
  <c r="E2969" i="3" l="1"/>
  <c r="D2969" i="3"/>
  <c r="I2969" i="3" s="1"/>
  <c r="J2969" i="3" s="1"/>
  <c r="K2969" i="3" s="1"/>
  <c r="G2969" i="3"/>
  <c r="F2969" i="3"/>
  <c r="C2969" i="3"/>
  <c r="A2970" i="3"/>
  <c r="B2806" i="3"/>
  <c r="B2807" i="3" l="1"/>
  <c r="G2970" i="3"/>
  <c r="F2970" i="3"/>
  <c r="E2970" i="3"/>
  <c r="D2970" i="3"/>
  <c r="I2970" i="3" s="1"/>
  <c r="J2970" i="3" s="1"/>
  <c r="K2970" i="3" s="1"/>
  <c r="C2970" i="3"/>
  <c r="A2971" i="3"/>
  <c r="E2971" i="3" l="1"/>
  <c r="D2971" i="3"/>
  <c r="I2971" i="3" s="1"/>
  <c r="J2971" i="3" s="1"/>
  <c r="K2971" i="3" s="1"/>
  <c r="G2971" i="3"/>
  <c r="F2971" i="3"/>
  <c r="C2971" i="3"/>
  <c r="A2972" i="3"/>
  <c r="B2808" i="3"/>
  <c r="G2972" i="3" l="1"/>
  <c r="F2972" i="3"/>
  <c r="E2972" i="3"/>
  <c r="D2972" i="3"/>
  <c r="I2972" i="3" s="1"/>
  <c r="J2972" i="3" s="1"/>
  <c r="K2972" i="3" s="1"/>
  <c r="C2972" i="3"/>
  <c r="A2973" i="3"/>
  <c r="B2809" i="3"/>
  <c r="E2973" i="3" l="1"/>
  <c r="D2973" i="3"/>
  <c r="I2973" i="3" s="1"/>
  <c r="J2973" i="3" s="1"/>
  <c r="K2973" i="3" s="1"/>
  <c r="G2973" i="3"/>
  <c r="F2973" i="3"/>
  <c r="C2973" i="3"/>
  <c r="A2974" i="3"/>
  <c r="B2810" i="3"/>
  <c r="B2811" i="3" l="1"/>
  <c r="G2974" i="3"/>
  <c r="F2974" i="3"/>
  <c r="E2974" i="3"/>
  <c r="D2974" i="3"/>
  <c r="I2974" i="3" s="1"/>
  <c r="J2974" i="3" s="1"/>
  <c r="K2974" i="3" s="1"/>
  <c r="C2974" i="3"/>
  <c r="A2975" i="3"/>
  <c r="E2975" i="3" l="1"/>
  <c r="D2975" i="3"/>
  <c r="I2975" i="3" s="1"/>
  <c r="J2975" i="3" s="1"/>
  <c r="K2975" i="3" s="1"/>
  <c r="G2975" i="3"/>
  <c r="F2975" i="3"/>
  <c r="C2975" i="3"/>
  <c r="A2976" i="3"/>
  <c r="B2812" i="3"/>
  <c r="G2976" i="3" l="1"/>
  <c r="F2976" i="3"/>
  <c r="E2976" i="3"/>
  <c r="D2976" i="3"/>
  <c r="I2976" i="3" s="1"/>
  <c r="J2976" i="3" s="1"/>
  <c r="K2976" i="3" s="1"/>
  <c r="C2976" i="3"/>
  <c r="A2977" i="3"/>
  <c r="B2813" i="3"/>
  <c r="B2814" i="3" l="1"/>
  <c r="E2977" i="3"/>
  <c r="D2977" i="3"/>
  <c r="I2977" i="3" s="1"/>
  <c r="J2977" i="3" s="1"/>
  <c r="K2977" i="3" s="1"/>
  <c r="G2977" i="3"/>
  <c r="F2977" i="3"/>
  <c r="C2977" i="3"/>
  <c r="A2978" i="3"/>
  <c r="G2978" i="3" l="1"/>
  <c r="F2978" i="3"/>
  <c r="E2978" i="3"/>
  <c r="D2978" i="3"/>
  <c r="I2978" i="3" s="1"/>
  <c r="J2978" i="3" s="1"/>
  <c r="K2978" i="3" s="1"/>
  <c r="C2978" i="3"/>
  <c r="A2979" i="3"/>
  <c r="B2815" i="3"/>
  <c r="E2979" i="3" l="1"/>
  <c r="D2979" i="3"/>
  <c r="I2979" i="3" s="1"/>
  <c r="J2979" i="3" s="1"/>
  <c r="K2979" i="3" s="1"/>
  <c r="G2979" i="3"/>
  <c r="F2979" i="3"/>
  <c r="C2979" i="3"/>
  <c r="A2980" i="3"/>
  <c r="B2816" i="3"/>
  <c r="B2817" i="3" l="1"/>
  <c r="G2980" i="3"/>
  <c r="F2980" i="3"/>
  <c r="E2980" i="3"/>
  <c r="D2980" i="3"/>
  <c r="I2980" i="3" s="1"/>
  <c r="J2980" i="3" s="1"/>
  <c r="K2980" i="3" s="1"/>
  <c r="C2980" i="3"/>
  <c r="A2981" i="3"/>
  <c r="E2981" i="3" l="1"/>
  <c r="D2981" i="3"/>
  <c r="I2981" i="3" s="1"/>
  <c r="J2981" i="3" s="1"/>
  <c r="K2981" i="3" s="1"/>
  <c r="G2981" i="3"/>
  <c r="F2981" i="3"/>
  <c r="C2981" i="3"/>
  <c r="A2982" i="3"/>
  <c r="B2818" i="3"/>
  <c r="B2819" i="3" l="1"/>
  <c r="G2982" i="3"/>
  <c r="F2982" i="3"/>
  <c r="E2982" i="3"/>
  <c r="D2982" i="3"/>
  <c r="I2982" i="3" s="1"/>
  <c r="J2982" i="3" s="1"/>
  <c r="K2982" i="3" s="1"/>
  <c r="C2982" i="3"/>
  <c r="A2983" i="3"/>
  <c r="E2983" i="3" l="1"/>
  <c r="D2983" i="3"/>
  <c r="I2983" i="3" s="1"/>
  <c r="J2983" i="3" s="1"/>
  <c r="K2983" i="3" s="1"/>
  <c r="G2983" i="3"/>
  <c r="F2983" i="3"/>
  <c r="C2983" i="3"/>
  <c r="A2984" i="3"/>
  <c r="B2820" i="3"/>
  <c r="B2821" i="3" l="1"/>
  <c r="G2984" i="3"/>
  <c r="F2984" i="3"/>
  <c r="E2984" i="3"/>
  <c r="D2984" i="3"/>
  <c r="I2984" i="3" s="1"/>
  <c r="J2984" i="3" s="1"/>
  <c r="K2984" i="3" s="1"/>
  <c r="C2984" i="3"/>
  <c r="A2985" i="3"/>
  <c r="E2985" i="3" l="1"/>
  <c r="D2985" i="3"/>
  <c r="I2985" i="3" s="1"/>
  <c r="J2985" i="3" s="1"/>
  <c r="K2985" i="3" s="1"/>
  <c r="G2985" i="3"/>
  <c r="F2985" i="3"/>
  <c r="C2985" i="3"/>
  <c r="A2986" i="3"/>
  <c r="B2822" i="3"/>
  <c r="G2986" i="3" l="1"/>
  <c r="F2986" i="3"/>
  <c r="E2986" i="3"/>
  <c r="D2986" i="3"/>
  <c r="I2986" i="3" s="1"/>
  <c r="J2986" i="3" s="1"/>
  <c r="K2986" i="3" s="1"/>
  <c r="C2986" i="3"/>
  <c r="A2987" i="3"/>
  <c r="B2823" i="3"/>
  <c r="B2824" i="3" l="1"/>
  <c r="E2987" i="3"/>
  <c r="D2987" i="3"/>
  <c r="I2987" i="3" s="1"/>
  <c r="J2987" i="3" s="1"/>
  <c r="K2987" i="3" s="1"/>
  <c r="G2987" i="3"/>
  <c r="F2987" i="3"/>
  <c r="C2987" i="3"/>
  <c r="A2988" i="3"/>
  <c r="G2988" i="3" l="1"/>
  <c r="F2988" i="3"/>
  <c r="E2988" i="3"/>
  <c r="D2988" i="3"/>
  <c r="I2988" i="3" s="1"/>
  <c r="J2988" i="3" s="1"/>
  <c r="K2988" i="3" s="1"/>
  <c r="C2988" i="3"/>
  <c r="A2989" i="3"/>
  <c r="B2825" i="3"/>
  <c r="E2989" i="3" l="1"/>
  <c r="D2989" i="3"/>
  <c r="I2989" i="3" s="1"/>
  <c r="J2989" i="3" s="1"/>
  <c r="K2989" i="3" s="1"/>
  <c r="G2989" i="3"/>
  <c r="F2989" i="3"/>
  <c r="C2989" i="3"/>
  <c r="A2990" i="3"/>
  <c r="B2826" i="3"/>
  <c r="G2990" i="3" l="1"/>
  <c r="F2990" i="3"/>
  <c r="E2990" i="3"/>
  <c r="D2990" i="3"/>
  <c r="I2990" i="3" s="1"/>
  <c r="J2990" i="3" s="1"/>
  <c r="K2990" i="3" s="1"/>
  <c r="C2990" i="3"/>
  <c r="A2991" i="3"/>
  <c r="B2827" i="3"/>
  <c r="B2828" i="3" l="1"/>
  <c r="E2991" i="3"/>
  <c r="D2991" i="3"/>
  <c r="I2991" i="3" s="1"/>
  <c r="J2991" i="3" s="1"/>
  <c r="K2991" i="3" s="1"/>
  <c r="G2991" i="3"/>
  <c r="F2991" i="3"/>
  <c r="C2991" i="3"/>
  <c r="A2992" i="3"/>
  <c r="G2992" i="3" l="1"/>
  <c r="F2992" i="3"/>
  <c r="E2992" i="3"/>
  <c r="D2992" i="3"/>
  <c r="I2992" i="3" s="1"/>
  <c r="J2992" i="3" s="1"/>
  <c r="K2992" i="3" s="1"/>
  <c r="C2992" i="3"/>
  <c r="A2993" i="3"/>
  <c r="B2829" i="3"/>
  <c r="B2830" i="3" l="1"/>
  <c r="E2993" i="3"/>
  <c r="D2993" i="3"/>
  <c r="I2993" i="3" s="1"/>
  <c r="J2993" i="3" s="1"/>
  <c r="K2993" i="3" s="1"/>
  <c r="G2993" i="3"/>
  <c r="F2993" i="3"/>
  <c r="C2993" i="3"/>
  <c r="A2994" i="3"/>
  <c r="G2994" i="3" l="1"/>
  <c r="F2994" i="3"/>
  <c r="E2994" i="3"/>
  <c r="D2994" i="3"/>
  <c r="I2994" i="3" s="1"/>
  <c r="J2994" i="3" s="1"/>
  <c r="K2994" i="3" s="1"/>
  <c r="C2994" i="3"/>
  <c r="A2995" i="3"/>
  <c r="B2831" i="3"/>
  <c r="B2832" i="3" l="1"/>
  <c r="E2995" i="3"/>
  <c r="D2995" i="3"/>
  <c r="I2995" i="3" s="1"/>
  <c r="J2995" i="3" s="1"/>
  <c r="K2995" i="3" s="1"/>
  <c r="G2995" i="3"/>
  <c r="F2995" i="3"/>
  <c r="C2995" i="3"/>
  <c r="A2996" i="3"/>
  <c r="G2996" i="3" l="1"/>
  <c r="F2996" i="3"/>
  <c r="E2996" i="3"/>
  <c r="D2996" i="3"/>
  <c r="I2996" i="3" s="1"/>
  <c r="J2996" i="3" s="1"/>
  <c r="K2996" i="3" s="1"/>
  <c r="C2996" i="3"/>
  <c r="A2997" i="3"/>
  <c r="B2833" i="3"/>
  <c r="E2997" i="3" l="1"/>
  <c r="D2997" i="3"/>
  <c r="I2997" i="3" s="1"/>
  <c r="J2997" i="3" s="1"/>
  <c r="K2997" i="3" s="1"/>
  <c r="G2997" i="3"/>
  <c r="F2997" i="3"/>
  <c r="C2997" i="3"/>
  <c r="A2998" i="3"/>
  <c r="B2834" i="3"/>
  <c r="G2998" i="3" l="1"/>
  <c r="F2998" i="3"/>
  <c r="E2998" i="3"/>
  <c r="D2998" i="3"/>
  <c r="I2998" i="3" s="1"/>
  <c r="J2998" i="3" s="1"/>
  <c r="K2998" i="3" s="1"/>
  <c r="C2998" i="3"/>
  <c r="A2999" i="3"/>
  <c r="B2835" i="3"/>
  <c r="B2836" i="3" l="1"/>
  <c r="E2999" i="3"/>
  <c r="D2999" i="3"/>
  <c r="I2999" i="3" s="1"/>
  <c r="J2999" i="3" s="1"/>
  <c r="K2999" i="3" s="1"/>
  <c r="G2999" i="3"/>
  <c r="F2999" i="3"/>
  <c r="C2999" i="3"/>
  <c r="A3000" i="3"/>
  <c r="G3000" i="3" l="1"/>
  <c r="F3000" i="3"/>
  <c r="E3000" i="3"/>
  <c r="D3000" i="3"/>
  <c r="I3000" i="3" s="1"/>
  <c r="J3000" i="3" s="1"/>
  <c r="K3000" i="3" s="1"/>
  <c r="C3000" i="3"/>
  <c r="A3001" i="3"/>
  <c r="B2837" i="3"/>
  <c r="E3001" i="3" l="1"/>
  <c r="D3001" i="3"/>
  <c r="I3001" i="3" s="1"/>
  <c r="J3001" i="3" s="1"/>
  <c r="K3001" i="3" s="1"/>
  <c r="G3001" i="3"/>
  <c r="F3001" i="3"/>
  <c r="C3001" i="3"/>
  <c r="A3002" i="3"/>
  <c r="B2838" i="3"/>
  <c r="B2839" i="3" l="1"/>
  <c r="G3002" i="3"/>
  <c r="F3002" i="3"/>
  <c r="E3002" i="3"/>
  <c r="D3002" i="3"/>
  <c r="I3002" i="3" s="1"/>
  <c r="J3002" i="3" s="1"/>
  <c r="K3002" i="3" s="1"/>
  <c r="C3002" i="3"/>
  <c r="A3003" i="3"/>
  <c r="E3003" i="3" l="1"/>
  <c r="D3003" i="3"/>
  <c r="I3003" i="3" s="1"/>
  <c r="J3003" i="3" s="1"/>
  <c r="K3003" i="3" s="1"/>
  <c r="G3003" i="3"/>
  <c r="F3003" i="3"/>
  <c r="C3003" i="3"/>
  <c r="A3004" i="3"/>
  <c r="B2840" i="3"/>
  <c r="G3004" i="3" l="1"/>
  <c r="F3004" i="3"/>
  <c r="E3004" i="3"/>
  <c r="D3004" i="3"/>
  <c r="I3004" i="3" s="1"/>
  <c r="J3004" i="3" s="1"/>
  <c r="K3004" i="3" s="1"/>
  <c r="C3004" i="3"/>
  <c r="A3005" i="3"/>
  <c r="B2841" i="3"/>
  <c r="E3005" i="3" l="1"/>
  <c r="D3005" i="3"/>
  <c r="I3005" i="3" s="1"/>
  <c r="J3005" i="3" s="1"/>
  <c r="K3005" i="3" s="1"/>
  <c r="G3005" i="3"/>
  <c r="F3005" i="3"/>
  <c r="C3005" i="3"/>
  <c r="A3006" i="3"/>
  <c r="B2842" i="3"/>
  <c r="B2843" i="3" l="1"/>
  <c r="G3006" i="3"/>
  <c r="F3006" i="3"/>
  <c r="E3006" i="3"/>
  <c r="D3006" i="3"/>
  <c r="I3006" i="3" s="1"/>
  <c r="J3006" i="3" s="1"/>
  <c r="K3006" i="3" s="1"/>
  <c r="C3006" i="3"/>
  <c r="A3007" i="3"/>
  <c r="E3007" i="3" l="1"/>
  <c r="D3007" i="3"/>
  <c r="I3007" i="3" s="1"/>
  <c r="J3007" i="3" s="1"/>
  <c r="K3007" i="3" s="1"/>
  <c r="G3007" i="3"/>
  <c r="F3007" i="3"/>
  <c r="C3007" i="3"/>
  <c r="A3008" i="3"/>
  <c r="B2844" i="3"/>
  <c r="G3008" i="3" l="1"/>
  <c r="F3008" i="3"/>
  <c r="E3008" i="3"/>
  <c r="D3008" i="3"/>
  <c r="I3008" i="3" s="1"/>
  <c r="J3008" i="3" s="1"/>
  <c r="K3008" i="3" s="1"/>
  <c r="C3008" i="3"/>
  <c r="A3009" i="3"/>
  <c r="B2845" i="3"/>
  <c r="E3009" i="3" l="1"/>
  <c r="D3009" i="3"/>
  <c r="I3009" i="3" s="1"/>
  <c r="J3009" i="3" s="1"/>
  <c r="K3009" i="3" s="1"/>
  <c r="G3009" i="3"/>
  <c r="F3009" i="3"/>
  <c r="C3009" i="3"/>
  <c r="A3010" i="3"/>
  <c r="B2846" i="3"/>
  <c r="G3010" i="3" l="1"/>
  <c r="F3010" i="3"/>
  <c r="E3010" i="3"/>
  <c r="D3010" i="3"/>
  <c r="I3010" i="3" s="1"/>
  <c r="J3010" i="3" s="1"/>
  <c r="K3010" i="3" s="1"/>
  <c r="C3010" i="3"/>
  <c r="A3011" i="3"/>
  <c r="B2847" i="3"/>
  <c r="B2848" i="3" l="1"/>
  <c r="E3011" i="3"/>
  <c r="D3011" i="3"/>
  <c r="I3011" i="3" s="1"/>
  <c r="J3011" i="3" s="1"/>
  <c r="K3011" i="3" s="1"/>
  <c r="G3011" i="3"/>
  <c r="F3011" i="3"/>
  <c r="C3011" i="3"/>
  <c r="A3012" i="3"/>
  <c r="G3012" i="3" l="1"/>
  <c r="F3012" i="3"/>
  <c r="E3012" i="3"/>
  <c r="D3012" i="3"/>
  <c r="I3012" i="3" s="1"/>
  <c r="J3012" i="3" s="1"/>
  <c r="K3012" i="3" s="1"/>
  <c r="C3012" i="3"/>
  <c r="A3013" i="3"/>
  <c r="B2849" i="3"/>
  <c r="E3013" i="3" l="1"/>
  <c r="D3013" i="3"/>
  <c r="I3013" i="3" s="1"/>
  <c r="J3013" i="3" s="1"/>
  <c r="K3013" i="3" s="1"/>
  <c r="G3013" i="3"/>
  <c r="F3013" i="3"/>
  <c r="C3013" i="3"/>
  <c r="A3014" i="3"/>
  <c r="B2850" i="3"/>
  <c r="B2851" i="3" l="1"/>
  <c r="G3014" i="3"/>
  <c r="F3014" i="3"/>
  <c r="E3014" i="3"/>
  <c r="D3014" i="3"/>
  <c r="I3014" i="3" s="1"/>
  <c r="J3014" i="3" s="1"/>
  <c r="K3014" i="3" s="1"/>
  <c r="C3014" i="3"/>
  <c r="A3015" i="3"/>
  <c r="E3015" i="3" l="1"/>
  <c r="D3015" i="3"/>
  <c r="I3015" i="3" s="1"/>
  <c r="J3015" i="3" s="1"/>
  <c r="K3015" i="3" s="1"/>
  <c r="G3015" i="3"/>
  <c r="F3015" i="3"/>
  <c r="C3015" i="3"/>
  <c r="A3016" i="3"/>
  <c r="B2852" i="3"/>
  <c r="B2853" i="3" l="1"/>
  <c r="G3016" i="3"/>
  <c r="F3016" i="3"/>
  <c r="E3016" i="3"/>
  <c r="D3016" i="3"/>
  <c r="I3016" i="3" s="1"/>
  <c r="J3016" i="3" s="1"/>
  <c r="K3016" i="3" s="1"/>
  <c r="C3016" i="3"/>
  <c r="A3017" i="3"/>
  <c r="E3017" i="3" l="1"/>
  <c r="D3017" i="3"/>
  <c r="I3017" i="3" s="1"/>
  <c r="J3017" i="3" s="1"/>
  <c r="K3017" i="3" s="1"/>
  <c r="G3017" i="3"/>
  <c r="F3017" i="3"/>
  <c r="C3017" i="3"/>
  <c r="A3018" i="3"/>
  <c r="B2854" i="3"/>
  <c r="B2855" i="3" l="1"/>
  <c r="G3018" i="3"/>
  <c r="F3018" i="3"/>
  <c r="E3018" i="3"/>
  <c r="D3018" i="3"/>
  <c r="I3018" i="3" s="1"/>
  <c r="J3018" i="3" s="1"/>
  <c r="K3018" i="3" s="1"/>
  <c r="C3018" i="3"/>
  <c r="A3019" i="3"/>
  <c r="E3019" i="3" l="1"/>
  <c r="D3019" i="3"/>
  <c r="I3019" i="3" s="1"/>
  <c r="J3019" i="3" s="1"/>
  <c r="K3019" i="3" s="1"/>
  <c r="G3019" i="3"/>
  <c r="F3019" i="3"/>
  <c r="C3019" i="3"/>
  <c r="A3020" i="3"/>
  <c r="B2856" i="3"/>
  <c r="B2857" i="3" l="1"/>
  <c r="G3020" i="3"/>
  <c r="F3020" i="3"/>
  <c r="E3020" i="3"/>
  <c r="D3020" i="3"/>
  <c r="I3020" i="3" s="1"/>
  <c r="J3020" i="3" s="1"/>
  <c r="K3020" i="3" s="1"/>
  <c r="C3020" i="3"/>
  <c r="A3021" i="3"/>
  <c r="E3021" i="3" l="1"/>
  <c r="D3021" i="3"/>
  <c r="I3021" i="3" s="1"/>
  <c r="J3021" i="3" s="1"/>
  <c r="K3021" i="3" s="1"/>
  <c r="G3021" i="3"/>
  <c r="F3021" i="3"/>
  <c r="C3021" i="3"/>
  <c r="A3022" i="3"/>
  <c r="B2858" i="3"/>
  <c r="G3022" i="3" l="1"/>
  <c r="F3022" i="3"/>
  <c r="E3022" i="3"/>
  <c r="D3022" i="3"/>
  <c r="I3022" i="3" s="1"/>
  <c r="J3022" i="3" s="1"/>
  <c r="K3022" i="3" s="1"/>
  <c r="C3022" i="3"/>
  <c r="A3023" i="3"/>
  <c r="B2859" i="3"/>
  <c r="B2860" i="3" l="1"/>
  <c r="E3023" i="3"/>
  <c r="D3023" i="3"/>
  <c r="I3023" i="3" s="1"/>
  <c r="J3023" i="3" s="1"/>
  <c r="K3023" i="3" s="1"/>
  <c r="G3023" i="3"/>
  <c r="F3023" i="3"/>
  <c r="C3023" i="3"/>
  <c r="A3024" i="3"/>
  <c r="G3024" i="3" l="1"/>
  <c r="F3024" i="3"/>
  <c r="E3024" i="3"/>
  <c r="D3024" i="3"/>
  <c r="I3024" i="3" s="1"/>
  <c r="J3024" i="3" s="1"/>
  <c r="K3024" i="3" s="1"/>
  <c r="C3024" i="3"/>
  <c r="A3025" i="3"/>
  <c r="B2861" i="3"/>
  <c r="B2862" i="3" l="1"/>
  <c r="E3025" i="3"/>
  <c r="D3025" i="3"/>
  <c r="I3025" i="3" s="1"/>
  <c r="J3025" i="3" s="1"/>
  <c r="K3025" i="3" s="1"/>
  <c r="G3025" i="3"/>
  <c r="F3025" i="3"/>
  <c r="C3025" i="3"/>
  <c r="A3026" i="3"/>
  <c r="G3026" i="3" l="1"/>
  <c r="F3026" i="3"/>
  <c r="E3026" i="3"/>
  <c r="D3026" i="3"/>
  <c r="I3026" i="3" s="1"/>
  <c r="J3026" i="3" s="1"/>
  <c r="K3026" i="3" s="1"/>
  <c r="C3026" i="3"/>
  <c r="A3027" i="3"/>
  <c r="B2863" i="3"/>
  <c r="B2864" i="3" l="1"/>
  <c r="E3027" i="3"/>
  <c r="D3027" i="3"/>
  <c r="I3027" i="3" s="1"/>
  <c r="J3027" i="3" s="1"/>
  <c r="K3027" i="3" s="1"/>
  <c r="G3027" i="3"/>
  <c r="F3027" i="3"/>
  <c r="C3027" i="3"/>
  <c r="A3028" i="3"/>
  <c r="G3028" i="3" l="1"/>
  <c r="F3028" i="3"/>
  <c r="E3028" i="3"/>
  <c r="D3028" i="3"/>
  <c r="I3028" i="3" s="1"/>
  <c r="J3028" i="3" s="1"/>
  <c r="K3028" i="3" s="1"/>
  <c r="C3028" i="3"/>
  <c r="A3029" i="3"/>
  <c r="B2865" i="3"/>
  <c r="E3029" i="3" l="1"/>
  <c r="D3029" i="3"/>
  <c r="I3029" i="3" s="1"/>
  <c r="J3029" i="3" s="1"/>
  <c r="K3029" i="3" s="1"/>
  <c r="G3029" i="3"/>
  <c r="F3029" i="3"/>
  <c r="C3029" i="3"/>
  <c r="A3030" i="3"/>
  <c r="B2866" i="3"/>
  <c r="B2867" i="3" l="1"/>
  <c r="G3030" i="3"/>
  <c r="F3030" i="3"/>
  <c r="E3030" i="3"/>
  <c r="D3030" i="3"/>
  <c r="I3030" i="3" s="1"/>
  <c r="J3030" i="3" s="1"/>
  <c r="K3030" i="3" s="1"/>
  <c r="C3030" i="3"/>
  <c r="A3031" i="3"/>
  <c r="E3031" i="3" l="1"/>
  <c r="D3031" i="3"/>
  <c r="I3031" i="3" s="1"/>
  <c r="J3031" i="3" s="1"/>
  <c r="K3031" i="3" s="1"/>
  <c r="G3031" i="3"/>
  <c r="F3031" i="3"/>
  <c r="C3031" i="3"/>
  <c r="A3032" i="3"/>
  <c r="B2868" i="3"/>
  <c r="B2869" i="3" l="1"/>
  <c r="G3032" i="3"/>
  <c r="F3032" i="3"/>
  <c r="E3032" i="3"/>
  <c r="D3032" i="3"/>
  <c r="I3032" i="3" s="1"/>
  <c r="J3032" i="3" s="1"/>
  <c r="K3032" i="3" s="1"/>
  <c r="C3032" i="3"/>
  <c r="A3033" i="3"/>
  <c r="E3033" i="3" l="1"/>
  <c r="D3033" i="3"/>
  <c r="I3033" i="3" s="1"/>
  <c r="J3033" i="3" s="1"/>
  <c r="K3033" i="3" s="1"/>
  <c r="G3033" i="3"/>
  <c r="F3033" i="3"/>
  <c r="C3033" i="3"/>
  <c r="A3034" i="3"/>
  <c r="B2870" i="3"/>
  <c r="B2871" i="3" l="1"/>
  <c r="G3034" i="3"/>
  <c r="F3034" i="3"/>
  <c r="E3034" i="3"/>
  <c r="D3034" i="3"/>
  <c r="I3034" i="3" s="1"/>
  <c r="J3034" i="3" s="1"/>
  <c r="K3034" i="3" s="1"/>
  <c r="C3034" i="3"/>
  <c r="A3035" i="3"/>
  <c r="E3035" i="3" l="1"/>
  <c r="D3035" i="3"/>
  <c r="I3035" i="3" s="1"/>
  <c r="J3035" i="3" s="1"/>
  <c r="K3035" i="3" s="1"/>
  <c r="G3035" i="3"/>
  <c r="F3035" i="3"/>
  <c r="C3035" i="3"/>
  <c r="A3036" i="3"/>
  <c r="B2872" i="3"/>
  <c r="B2873" i="3" l="1"/>
  <c r="G3036" i="3"/>
  <c r="F3036" i="3"/>
  <c r="E3036" i="3"/>
  <c r="D3036" i="3"/>
  <c r="I3036" i="3" s="1"/>
  <c r="J3036" i="3" s="1"/>
  <c r="K3036" i="3" s="1"/>
  <c r="C3036" i="3"/>
  <c r="A3037" i="3"/>
  <c r="E3037" i="3" l="1"/>
  <c r="D3037" i="3"/>
  <c r="I3037" i="3" s="1"/>
  <c r="J3037" i="3" s="1"/>
  <c r="K3037" i="3" s="1"/>
  <c r="G3037" i="3"/>
  <c r="F3037" i="3"/>
  <c r="C3037" i="3"/>
  <c r="A3038" i="3"/>
  <c r="B2874" i="3"/>
  <c r="B2875" i="3" l="1"/>
  <c r="G3038" i="3"/>
  <c r="F3038" i="3"/>
  <c r="E3038" i="3"/>
  <c r="D3038" i="3"/>
  <c r="I3038" i="3" s="1"/>
  <c r="J3038" i="3" s="1"/>
  <c r="K3038" i="3" s="1"/>
  <c r="C3038" i="3"/>
  <c r="A3039" i="3"/>
  <c r="E3039" i="3" l="1"/>
  <c r="D3039" i="3"/>
  <c r="I3039" i="3" s="1"/>
  <c r="J3039" i="3" s="1"/>
  <c r="K3039" i="3" s="1"/>
  <c r="G3039" i="3"/>
  <c r="F3039" i="3"/>
  <c r="C3039" i="3"/>
  <c r="A3040" i="3"/>
  <c r="B2876" i="3"/>
  <c r="B2877" i="3" l="1"/>
  <c r="G3040" i="3"/>
  <c r="F3040" i="3"/>
  <c r="E3040" i="3"/>
  <c r="D3040" i="3"/>
  <c r="I3040" i="3" s="1"/>
  <c r="J3040" i="3" s="1"/>
  <c r="K3040" i="3" s="1"/>
  <c r="C3040" i="3"/>
  <c r="A3041" i="3"/>
  <c r="E3041" i="3" l="1"/>
  <c r="D3041" i="3"/>
  <c r="I3041" i="3" s="1"/>
  <c r="J3041" i="3" s="1"/>
  <c r="K3041" i="3" s="1"/>
  <c r="G3041" i="3"/>
  <c r="F3041" i="3"/>
  <c r="C3041" i="3"/>
  <c r="A3042" i="3"/>
  <c r="B2878" i="3"/>
  <c r="B2879" i="3" l="1"/>
  <c r="G3042" i="3"/>
  <c r="F3042" i="3"/>
  <c r="E3042" i="3"/>
  <c r="D3042" i="3"/>
  <c r="I3042" i="3" s="1"/>
  <c r="J3042" i="3" s="1"/>
  <c r="K3042" i="3" s="1"/>
  <c r="C3042" i="3"/>
  <c r="A3043" i="3"/>
  <c r="E3043" i="3" l="1"/>
  <c r="D3043" i="3"/>
  <c r="I3043" i="3" s="1"/>
  <c r="J3043" i="3" s="1"/>
  <c r="K3043" i="3" s="1"/>
  <c r="G3043" i="3"/>
  <c r="F3043" i="3"/>
  <c r="C3043" i="3"/>
  <c r="A3044" i="3"/>
  <c r="B2880" i="3"/>
  <c r="B2881" i="3" l="1"/>
  <c r="G3044" i="3"/>
  <c r="F3044" i="3"/>
  <c r="E3044" i="3"/>
  <c r="D3044" i="3"/>
  <c r="I3044" i="3" s="1"/>
  <c r="J3044" i="3" s="1"/>
  <c r="K3044" i="3" s="1"/>
  <c r="C3044" i="3"/>
  <c r="A3045" i="3"/>
  <c r="E3045" i="3" l="1"/>
  <c r="D3045" i="3"/>
  <c r="I3045" i="3" s="1"/>
  <c r="J3045" i="3" s="1"/>
  <c r="K3045" i="3" s="1"/>
  <c r="G3045" i="3"/>
  <c r="F3045" i="3"/>
  <c r="C3045" i="3"/>
  <c r="A3046" i="3"/>
  <c r="B2882" i="3"/>
  <c r="G3046" i="3" l="1"/>
  <c r="F3046" i="3"/>
  <c r="E3046" i="3"/>
  <c r="D3046" i="3"/>
  <c r="I3046" i="3" s="1"/>
  <c r="J3046" i="3" s="1"/>
  <c r="K3046" i="3" s="1"/>
  <c r="C3046" i="3"/>
  <c r="A3047" i="3"/>
  <c r="B2883" i="3"/>
  <c r="B2884" i="3" l="1"/>
  <c r="E3047" i="3"/>
  <c r="D3047" i="3"/>
  <c r="I3047" i="3" s="1"/>
  <c r="J3047" i="3" s="1"/>
  <c r="K3047" i="3" s="1"/>
  <c r="G3047" i="3"/>
  <c r="F3047" i="3"/>
  <c r="C3047" i="3"/>
  <c r="A3048" i="3"/>
  <c r="G3048" i="3" l="1"/>
  <c r="F3048" i="3"/>
  <c r="E3048" i="3"/>
  <c r="D3048" i="3"/>
  <c r="I3048" i="3" s="1"/>
  <c r="J3048" i="3" s="1"/>
  <c r="K3048" i="3" s="1"/>
  <c r="C3048" i="3"/>
  <c r="A3049" i="3"/>
  <c r="B2885" i="3"/>
  <c r="B2886" i="3" l="1"/>
  <c r="E3049" i="3"/>
  <c r="D3049" i="3"/>
  <c r="I3049" i="3" s="1"/>
  <c r="J3049" i="3" s="1"/>
  <c r="K3049" i="3" s="1"/>
  <c r="G3049" i="3"/>
  <c r="F3049" i="3"/>
  <c r="C3049" i="3"/>
  <c r="A3050" i="3"/>
  <c r="G3050" i="3" l="1"/>
  <c r="F3050" i="3"/>
  <c r="E3050" i="3"/>
  <c r="D3050" i="3"/>
  <c r="I3050" i="3" s="1"/>
  <c r="J3050" i="3" s="1"/>
  <c r="K3050" i="3" s="1"/>
  <c r="C3050" i="3"/>
  <c r="A3051" i="3"/>
  <c r="B2887" i="3"/>
  <c r="B2888" i="3" l="1"/>
  <c r="E3051" i="3"/>
  <c r="D3051" i="3"/>
  <c r="I3051" i="3" s="1"/>
  <c r="J3051" i="3" s="1"/>
  <c r="K3051" i="3" s="1"/>
  <c r="G3051" i="3"/>
  <c r="F3051" i="3"/>
  <c r="C3051" i="3"/>
  <c r="A3052" i="3"/>
  <c r="G3052" i="3" l="1"/>
  <c r="F3052" i="3"/>
  <c r="E3052" i="3"/>
  <c r="D3052" i="3"/>
  <c r="I3052" i="3" s="1"/>
  <c r="J3052" i="3" s="1"/>
  <c r="K3052" i="3" s="1"/>
  <c r="C3052" i="3"/>
  <c r="A3053" i="3"/>
  <c r="B2889" i="3"/>
  <c r="E3053" i="3" l="1"/>
  <c r="D3053" i="3"/>
  <c r="I3053" i="3" s="1"/>
  <c r="J3053" i="3" s="1"/>
  <c r="K3053" i="3" s="1"/>
  <c r="G3053" i="3"/>
  <c r="F3053" i="3"/>
  <c r="C3053" i="3"/>
  <c r="A3054" i="3"/>
  <c r="B2890" i="3"/>
  <c r="B2891" i="3" l="1"/>
  <c r="G3054" i="3"/>
  <c r="F3054" i="3"/>
  <c r="E3054" i="3"/>
  <c r="D3054" i="3"/>
  <c r="I3054" i="3" s="1"/>
  <c r="J3054" i="3" s="1"/>
  <c r="K3054" i="3" s="1"/>
  <c r="C3054" i="3"/>
  <c r="A3055" i="3"/>
  <c r="E3055" i="3" l="1"/>
  <c r="D3055" i="3"/>
  <c r="I3055" i="3" s="1"/>
  <c r="J3055" i="3" s="1"/>
  <c r="K3055" i="3" s="1"/>
  <c r="G3055" i="3"/>
  <c r="F3055" i="3"/>
  <c r="C3055" i="3"/>
  <c r="A3056" i="3"/>
  <c r="B2892" i="3"/>
  <c r="B2893" i="3" l="1"/>
  <c r="G3056" i="3"/>
  <c r="F3056" i="3"/>
  <c r="E3056" i="3"/>
  <c r="D3056" i="3"/>
  <c r="I3056" i="3" s="1"/>
  <c r="J3056" i="3" s="1"/>
  <c r="K3056" i="3" s="1"/>
  <c r="C3056" i="3"/>
  <c r="A3057" i="3"/>
  <c r="E3057" i="3" l="1"/>
  <c r="D3057" i="3"/>
  <c r="I3057" i="3" s="1"/>
  <c r="J3057" i="3" s="1"/>
  <c r="K3057" i="3" s="1"/>
  <c r="G3057" i="3"/>
  <c r="F3057" i="3"/>
  <c r="C3057" i="3"/>
  <c r="A3058" i="3"/>
  <c r="B2894" i="3"/>
  <c r="B2895" i="3" l="1"/>
  <c r="G3058" i="3"/>
  <c r="F3058" i="3"/>
  <c r="E3058" i="3"/>
  <c r="D3058" i="3"/>
  <c r="I3058" i="3" s="1"/>
  <c r="J3058" i="3" s="1"/>
  <c r="K3058" i="3" s="1"/>
  <c r="C3058" i="3"/>
  <c r="A3059" i="3"/>
  <c r="E3059" i="3" l="1"/>
  <c r="D3059" i="3"/>
  <c r="I3059" i="3" s="1"/>
  <c r="J3059" i="3" s="1"/>
  <c r="K3059" i="3" s="1"/>
  <c r="G3059" i="3"/>
  <c r="F3059" i="3"/>
  <c r="C3059" i="3"/>
  <c r="A3060" i="3"/>
  <c r="B2896" i="3"/>
  <c r="B2897" i="3" l="1"/>
  <c r="G3060" i="3"/>
  <c r="F3060" i="3"/>
  <c r="E3060" i="3"/>
  <c r="D3060" i="3"/>
  <c r="I3060" i="3" s="1"/>
  <c r="J3060" i="3" s="1"/>
  <c r="K3060" i="3" s="1"/>
  <c r="C3060" i="3"/>
  <c r="A3061" i="3"/>
  <c r="E3061" i="3" l="1"/>
  <c r="D3061" i="3"/>
  <c r="I3061" i="3" s="1"/>
  <c r="J3061" i="3" s="1"/>
  <c r="K3061" i="3" s="1"/>
  <c r="G3061" i="3"/>
  <c r="F3061" i="3"/>
  <c r="C3061" i="3"/>
  <c r="A3062" i="3"/>
  <c r="B2898" i="3"/>
  <c r="B2899" i="3" l="1"/>
  <c r="G3062" i="3"/>
  <c r="F3062" i="3"/>
  <c r="E3062" i="3"/>
  <c r="D3062" i="3"/>
  <c r="I3062" i="3" s="1"/>
  <c r="J3062" i="3" s="1"/>
  <c r="K3062" i="3" s="1"/>
  <c r="C3062" i="3"/>
  <c r="A3063" i="3"/>
  <c r="E3063" i="3" l="1"/>
  <c r="D3063" i="3"/>
  <c r="I3063" i="3" s="1"/>
  <c r="J3063" i="3" s="1"/>
  <c r="K3063" i="3" s="1"/>
  <c r="G3063" i="3"/>
  <c r="F3063" i="3"/>
  <c r="C3063" i="3"/>
  <c r="A3064" i="3"/>
  <c r="B2900" i="3"/>
  <c r="B2901" i="3" l="1"/>
  <c r="G3064" i="3"/>
  <c r="F3064" i="3"/>
  <c r="E3064" i="3"/>
  <c r="D3064" i="3"/>
  <c r="I3064" i="3" s="1"/>
  <c r="J3064" i="3" s="1"/>
  <c r="K3064" i="3" s="1"/>
  <c r="C3064" i="3"/>
  <c r="A3065" i="3"/>
  <c r="E3065" i="3" l="1"/>
  <c r="D3065" i="3"/>
  <c r="I3065" i="3" s="1"/>
  <c r="J3065" i="3" s="1"/>
  <c r="K3065" i="3" s="1"/>
  <c r="G3065" i="3"/>
  <c r="F3065" i="3"/>
  <c r="C3065" i="3"/>
  <c r="A3066" i="3"/>
  <c r="B2902" i="3"/>
  <c r="B2903" i="3" l="1"/>
  <c r="G3066" i="3"/>
  <c r="F3066" i="3"/>
  <c r="E3066" i="3"/>
  <c r="D3066" i="3"/>
  <c r="I3066" i="3" s="1"/>
  <c r="J3066" i="3" s="1"/>
  <c r="K3066" i="3" s="1"/>
  <c r="C3066" i="3"/>
  <c r="A3067" i="3"/>
  <c r="E3067" i="3" l="1"/>
  <c r="D3067" i="3"/>
  <c r="I3067" i="3" s="1"/>
  <c r="J3067" i="3" s="1"/>
  <c r="K3067" i="3" s="1"/>
  <c r="G3067" i="3"/>
  <c r="F3067" i="3"/>
  <c r="C3067" i="3"/>
  <c r="A3068" i="3"/>
  <c r="B2904" i="3"/>
  <c r="G3068" i="3" l="1"/>
  <c r="F3068" i="3"/>
  <c r="E3068" i="3"/>
  <c r="D3068" i="3"/>
  <c r="I3068" i="3" s="1"/>
  <c r="J3068" i="3" s="1"/>
  <c r="K3068" i="3" s="1"/>
  <c r="C3068" i="3"/>
  <c r="A3069" i="3"/>
  <c r="B2905" i="3"/>
  <c r="E3069" i="3" l="1"/>
  <c r="D3069" i="3"/>
  <c r="I3069" i="3" s="1"/>
  <c r="J3069" i="3" s="1"/>
  <c r="K3069" i="3" s="1"/>
  <c r="G3069" i="3"/>
  <c r="F3069" i="3"/>
  <c r="C3069" i="3"/>
  <c r="A3070" i="3"/>
  <c r="B2906" i="3"/>
  <c r="B2907" i="3" l="1"/>
  <c r="G3070" i="3"/>
  <c r="F3070" i="3"/>
  <c r="E3070" i="3"/>
  <c r="D3070" i="3"/>
  <c r="I3070" i="3" s="1"/>
  <c r="J3070" i="3" s="1"/>
  <c r="K3070" i="3" s="1"/>
  <c r="C3070" i="3"/>
  <c r="A3071" i="3"/>
  <c r="E3071" i="3" l="1"/>
  <c r="D3071" i="3"/>
  <c r="I3071" i="3" s="1"/>
  <c r="J3071" i="3" s="1"/>
  <c r="K3071" i="3" s="1"/>
  <c r="G3071" i="3"/>
  <c r="F3071" i="3"/>
  <c r="C3071" i="3"/>
  <c r="A3072" i="3"/>
  <c r="B2908" i="3"/>
  <c r="G3072" i="3" l="1"/>
  <c r="F3072" i="3"/>
  <c r="E3072" i="3"/>
  <c r="D3072" i="3"/>
  <c r="I3072" i="3" s="1"/>
  <c r="J3072" i="3" s="1"/>
  <c r="K3072" i="3" s="1"/>
  <c r="C3072" i="3"/>
  <c r="A3073" i="3"/>
  <c r="B2909" i="3"/>
  <c r="E3073" i="3" l="1"/>
  <c r="D3073" i="3"/>
  <c r="I3073" i="3" s="1"/>
  <c r="J3073" i="3" s="1"/>
  <c r="K3073" i="3" s="1"/>
  <c r="G3073" i="3"/>
  <c r="F3073" i="3"/>
  <c r="C3073" i="3"/>
  <c r="A3074" i="3"/>
  <c r="B2910" i="3"/>
  <c r="G3074" i="3" l="1"/>
  <c r="F3074" i="3"/>
  <c r="E3074" i="3"/>
  <c r="D3074" i="3"/>
  <c r="I3074" i="3" s="1"/>
  <c r="J3074" i="3" s="1"/>
  <c r="K3074" i="3" s="1"/>
  <c r="C3074" i="3"/>
  <c r="A3075" i="3"/>
  <c r="B2911" i="3"/>
  <c r="B2912" i="3" l="1"/>
  <c r="E3075" i="3"/>
  <c r="D3075" i="3"/>
  <c r="I3075" i="3" s="1"/>
  <c r="J3075" i="3" s="1"/>
  <c r="K3075" i="3" s="1"/>
  <c r="G3075" i="3"/>
  <c r="F3075" i="3"/>
  <c r="C3075" i="3"/>
  <c r="A3076" i="3"/>
  <c r="G3076" i="3" l="1"/>
  <c r="F3076" i="3"/>
  <c r="E3076" i="3"/>
  <c r="D3076" i="3"/>
  <c r="I3076" i="3" s="1"/>
  <c r="J3076" i="3" s="1"/>
  <c r="K3076" i="3" s="1"/>
  <c r="C3076" i="3"/>
  <c r="A3077" i="3"/>
  <c r="B2913" i="3"/>
  <c r="E3077" i="3" l="1"/>
  <c r="D3077" i="3"/>
  <c r="I3077" i="3" s="1"/>
  <c r="J3077" i="3" s="1"/>
  <c r="K3077" i="3" s="1"/>
  <c r="G3077" i="3"/>
  <c r="F3077" i="3"/>
  <c r="C3077" i="3"/>
  <c r="A3078" i="3"/>
  <c r="B2914" i="3"/>
  <c r="G3078" i="3" l="1"/>
  <c r="F3078" i="3"/>
  <c r="E3078" i="3"/>
  <c r="D3078" i="3"/>
  <c r="I3078" i="3" s="1"/>
  <c r="J3078" i="3" s="1"/>
  <c r="K3078" i="3" s="1"/>
  <c r="C3078" i="3"/>
  <c r="A3079" i="3"/>
  <c r="B2915" i="3"/>
  <c r="B2916" i="3" l="1"/>
  <c r="E3079" i="3"/>
  <c r="D3079" i="3"/>
  <c r="I3079" i="3" s="1"/>
  <c r="J3079" i="3" s="1"/>
  <c r="K3079" i="3" s="1"/>
  <c r="G3079" i="3"/>
  <c r="F3079" i="3"/>
  <c r="C3079" i="3"/>
  <c r="A3080" i="3"/>
  <c r="G3080" i="3" l="1"/>
  <c r="F3080" i="3"/>
  <c r="E3080" i="3"/>
  <c r="D3080" i="3"/>
  <c r="I3080" i="3" s="1"/>
  <c r="J3080" i="3" s="1"/>
  <c r="K3080" i="3" s="1"/>
  <c r="C3080" i="3"/>
  <c r="A3081" i="3"/>
  <c r="B2917" i="3"/>
  <c r="E3081" i="3" l="1"/>
  <c r="D3081" i="3"/>
  <c r="I3081" i="3" s="1"/>
  <c r="J3081" i="3" s="1"/>
  <c r="K3081" i="3" s="1"/>
  <c r="G3081" i="3"/>
  <c r="F3081" i="3"/>
  <c r="C3081" i="3"/>
  <c r="A3082" i="3"/>
  <c r="B2918" i="3"/>
  <c r="D3082" i="3" l="1"/>
  <c r="I3082" i="3" s="1"/>
  <c r="J3082" i="3" s="1"/>
  <c r="K3082" i="3" s="1"/>
  <c r="F3082" i="3"/>
  <c r="E3082" i="3"/>
  <c r="G3082" i="3"/>
  <c r="C3082" i="3"/>
  <c r="A3083" i="3"/>
  <c r="B2919" i="3"/>
  <c r="B2920" i="3" l="1"/>
  <c r="F3083" i="3"/>
  <c r="G3083" i="3"/>
  <c r="E3083" i="3"/>
  <c r="D3083" i="3"/>
  <c r="I3083" i="3" s="1"/>
  <c r="J3083" i="3" s="1"/>
  <c r="K3083" i="3" s="1"/>
  <c r="C3083" i="3"/>
  <c r="A3084" i="3"/>
  <c r="D3084" i="3" l="1"/>
  <c r="I3084" i="3" s="1"/>
  <c r="J3084" i="3" s="1"/>
  <c r="K3084" i="3" s="1"/>
  <c r="G3084" i="3"/>
  <c r="F3084" i="3"/>
  <c r="E3084" i="3"/>
  <c r="C3084" i="3"/>
  <c r="A3085" i="3"/>
  <c r="B2921" i="3"/>
  <c r="F3085" i="3" l="1"/>
  <c r="D3085" i="3"/>
  <c r="I3085" i="3" s="1"/>
  <c r="J3085" i="3" s="1"/>
  <c r="K3085" i="3" s="1"/>
  <c r="G3085" i="3"/>
  <c r="E3085" i="3"/>
  <c r="C3085" i="3"/>
  <c r="A3086" i="3"/>
  <c r="B2922" i="3"/>
  <c r="B2923" i="3" l="1"/>
  <c r="D3086" i="3"/>
  <c r="I3086" i="3" s="1"/>
  <c r="J3086" i="3" s="1"/>
  <c r="K3086" i="3" s="1"/>
  <c r="F3086" i="3"/>
  <c r="E3086" i="3"/>
  <c r="G3086" i="3"/>
  <c r="C3086" i="3"/>
  <c r="A3087" i="3"/>
  <c r="F3087" i="3" l="1"/>
  <c r="G3087" i="3"/>
  <c r="E3087" i="3"/>
  <c r="D3087" i="3"/>
  <c r="I3087" i="3" s="1"/>
  <c r="J3087" i="3" s="1"/>
  <c r="K3087" i="3" s="1"/>
  <c r="C3087" i="3"/>
  <c r="A3088" i="3"/>
  <c r="B2924" i="3"/>
  <c r="B2925" i="3" l="1"/>
  <c r="D3088" i="3"/>
  <c r="I3088" i="3" s="1"/>
  <c r="J3088" i="3" s="1"/>
  <c r="K3088" i="3" s="1"/>
  <c r="G3088" i="3"/>
  <c r="F3088" i="3"/>
  <c r="E3088" i="3"/>
  <c r="C3088" i="3"/>
  <c r="A3089" i="3"/>
  <c r="F3089" i="3" l="1"/>
  <c r="D3089" i="3"/>
  <c r="I3089" i="3" s="1"/>
  <c r="J3089" i="3" s="1"/>
  <c r="K3089" i="3" s="1"/>
  <c r="G3089" i="3"/>
  <c r="E3089" i="3"/>
  <c r="C3089" i="3"/>
  <c r="A3090" i="3"/>
  <c r="B2926" i="3"/>
  <c r="B2927" i="3" l="1"/>
  <c r="D3090" i="3"/>
  <c r="I3090" i="3" s="1"/>
  <c r="J3090" i="3" s="1"/>
  <c r="K3090" i="3" s="1"/>
  <c r="F3090" i="3"/>
  <c r="E3090" i="3"/>
  <c r="G3090" i="3"/>
  <c r="C3090" i="3"/>
  <c r="A3091" i="3"/>
  <c r="F3091" i="3" l="1"/>
  <c r="G3091" i="3"/>
  <c r="E3091" i="3"/>
  <c r="D3091" i="3"/>
  <c r="I3091" i="3" s="1"/>
  <c r="J3091" i="3" s="1"/>
  <c r="K3091" i="3" s="1"/>
  <c r="C3091" i="3"/>
  <c r="A3092" i="3"/>
  <c r="B2928" i="3"/>
  <c r="B2929" i="3" l="1"/>
  <c r="D3092" i="3"/>
  <c r="I3092" i="3" s="1"/>
  <c r="J3092" i="3" s="1"/>
  <c r="K3092" i="3" s="1"/>
  <c r="G3092" i="3"/>
  <c r="F3092" i="3"/>
  <c r="E3092" i="3"/>
  <c r="C3092" i="3"/>
  <c r="A3093" i="3"/>
  <c r="F3093" i="3" l="1"/>
  <c r="D3093" i="3"/>
  <c r="I3093" i="3" s="1"/>
  <c r="J3093" i="3" s="1"/>
  <c r="K3093" i="3" s="1"/>
  <c r="G3093" i="3"/>
  <c r="E3093" i="3"/>
  <c r="C3093" i="3"/>
  <c r="A3094" i="3"/>
  <c r="B2930" i="3"/>
  <c r="B2931" i="3" l="1"/>
  <c r="D3094" i="3"/>
  <c r="I3094" i="3" s="1"/>
  <c r="J3094" i="3" s="1"/>
  <c r="K3094" i="3" s="1"/>
  <c r="F3094" i="3"/>
  <c r="E3094" i="3"/>
  <c r="G3094" i="3"/>
  <c r="C3094" i="3"/>
  <c r="A3095" i="3"/>
  <c r="F3095" i="3" l="1"/>
  <c r="G3095" i="3"/>
  <c r="E3095" i="3"/>
  <c r="D3095" i="3"/>
  <c r="I3095" i="3" s="1"/>
  <c r="J3095" i="3" s="1"/>
  <c r="K3095" i="3" s="1"/>
  <c r="C3095" i="3"/>
  <c r="A3096" i="3"/>
  <c r="B2932" i="3"/>
  <c r="B2933" i="3" l="1"/>
  <c r="D3096" i="3"/>
  <c r="I3096" i="3" s="1"/>
  <c r="J3096" i="3" s="1"/>
  <c r="K3096" i="3" s="1"/>
  <c r="G3096" i="3"/>
  <c r="F3096" i="3"/>
  <c r="E3096" i="3"/>
  <c r="C3096" i="3"/>
  <c r="A3097" i="3"/>
  <c r="F3097" i="3" l="1"/>
  <c r="D3097" i="3"/>
  <c r="I3097" i="3" s="1"/>
  <c r="J3097" i="3" s="1"/>
  <c r="K3097" i="3" s="1"/>
  <c r="G3097" i="3"/>
  <c r="E3097" i="3"/>
  <c r="C3097" i="3"/>
  <c r="A3098" i="3"/>
  <c r="B2934" i="3"/>
  <c r="B2935" i="3" l="1"/>
  <c r="D3098" i="3"/>
  <c r="I3098" i="3" s="1"/>
  <c r="J3098" i="3" s="1"/>
  <c r="K3098" i="3" s="1"/>
  <c r="F3098" i="3"/>
  <c r="E3098" i="3"/>
  <c r="G3098" i="3"/>
  <c r="C3098" i="3"/>
  <c r="A3099" i="3"/>
  <c r="F3099" i="3" l="1"/>
  <c r="G3099" i="3"/>
  <c r="E3099" i="3"/>
  <c r="D3099" i="3"/>
  <c r="I3099" i="3" s="1"/>
  <c r="J3099" i="3" s="1"/>
  <c r="K3099" i="3" s="1"/>
  <c r="C3099" i="3"/>
  <c r="A3100" i="3"/>
  <c r="B2936" i="3"/>
  <c r="D3100" i="3" l="1"/>
  <c r="I3100" i="3" s="1"/>
  <c r="J3100" i="3" s="1"/>
  <c r="K3100" i="3" s="1"/>
  <c r="G3100" i="3"/>
  <c r="F3100" i="3"/>
  <c r="E3100" i="3"/>
  <c r="C3100" i="3"/>
  <c r="A3101" i="3"/>
  <c r="B2937" i="3"/>
  <c r="F3101" i="3" l="1"/>
  <c r="D3101" i="3"/>
  <c r="I3101" i="3" s="1"/>
  <c r="J3101" i="3" s="1"/>
  <c r="K3101" i="3" s="1"/>
  <c r="G3101" i="3"/>
  <c r="E3101" i="3"/>
  <c r="C3101" i="3"/>
  <c r="A3102" i="3"/>
  <c r="B2938" i="3"/>
  <c r="B2939" i="3" l="1"/>
  <c r="D3102" i="3"/>
  <c r="I3102" i="3" s="1"/>
  <c r="J3102" i="3" s="1"/>
  <c r="K3102" i="3" s="1"/>
  <c r="F3102" i="3"/>
  <c r="E3102" i="3"/>
  <c r="G3102" i="3"/>
  <c r="C3102" i="3"/>
  <c r="A3103" i="3"/>
  <c r="F3103" i="3" l="1"/>
  <c r="G3103" i="3"/>
  <c r="E3103" i="3"/>
  <c r="D3103" i="3"/>
  <c r="I3103" i="3" s="1"/>
  <c r="J3103" i="3" s="1"/>
  <c r="K3103" i="3" s="1"/>
  <c r="C3103" i="3"/>
  <c r="A3104" i="3"/>
  <c r="B2940" i="3"/>
  <c r="B2941" i="3" l="1"/>
  <c r="D3104" i="3"/>
  <c r="I3104" i="3" s="1"/>
  <c r="J3104" i="3" s="1"/>
  <c r="K3104" i="3" s="1"/>
  <c r="G3104" i="3"/>
  <c r="F3104" i="3"/>
  <c r="E3104" i="3"/>
  <c r="C3104" i="3"/>
  <c r="A3105" i="3"/>
  <c r="F3105" i="3" l="1"/>
  <c r="D3105" i="3"/>
  <c r="I3105" i="3" s="1"/>
  <c r="J3105" i="3" s="1"/>
  <c r="K3105" i="3" s="1"/>
  <c r="G3105" i="3"/>
  <c r="E3105" i="3"/>
  <c r="C3105" i="3"/>
  <c r="A3106" i="3"/>
  <c r="B2942" i="3"/>
  <c r="D3106" i="3" l="1"/>
  <c r="I3106" i="3" s="1"/>
  <c r="J3106" i="3" s="1"/>
  <c r="K3106" i="3" s="1"/>
  <c r="F3106" i="3"/>
  <c r="E3106" i="3"/>
  <c r="G3106" i="3"/>
  <c r="C3106" i="3"/>
  <c r="A3107" i="3"/>
  <c r="B2943" i="3"/>
  <c r="B2944" i="3" l="1"/>
  <c r="F3107" i="3"/>
  <c r="G3107" i="3"/>
  <c r="E3107" i="3"/>
  <c r="D3107" i="3"/>
  <c r="I3107" i="3" s="1"/>
  <c r="J3107" i="3" s="1"/>
  <c r="K3107" i="3" s="1"/>
  <c r="C3107" i="3"/>
  <c r="A3108" i="3"/>
  <c r="D3108" i="3" l="1"/>
  <c r="I3108" i="3" s="1"/>
  <c r="J3108" i="3" s="1"/>
  <c r="K3108" i="3" s="1"/>
  <c r="G3108" i="3"/>
  <c r="F3108" i="3"/>
  <c r="E3108" i="3"/>
  <c r="C3108" i="3"/>
  <c r="A3109" i="3"/>
  <c r="B2945" i="3"/>
  <c r="B2946" i="3" l="1"/>
  <c r="F3109" i="3"/>
  <c r="D3109" i="3"/>
  <c r="I3109" i="3" s="1"/>
  <c r="J3109" i="3" s="1"/>
  <c r="K3109" i="3" s="1"/>
  <c r="G3109" i="3"/>
  <c r="E3109" i="3"/>
  <c r="C3109" i="3"/>
  <c r="A3110" i="3"/>
  <c r="D3110" i="3" l="1"/>
  <c r="I3110" i="3" s="1"/>
  <c r="J3110" i="3" s="1"/>
  <c r="K3110" i="3" s="1"/>
  <c r="F3110" i="3"/>
  <c r="E3110" i="3"/>
  <c r="G3110" i="3"/>
  <c r="C3110" i="3"/>
  <c r="A3111" i="3"/>
  <c r="B2947" i="3"/>
  <c r="B2948" i="3" l="1"/>
  <c r="F3111" i="3"/>
  <c r="G3111" i="3"/>
  <c r="E3111" i="3"/>
  <c r="D3111" i="3"/>
  <c r="I3111" i="3" s="1"/>
  <c r="J3111" i="3" s="1"/>
  <c r="K3111" i="3" s="1"/>
  <c r="C3111" i="3"/>
  <c r="A3112" i="3"/>
  <c r="D3112" i="3" l="1"/>
  <c r="I3112" i="3" s="1"/>
  <c r="J3112" i="3" s="1"/>
  <c r="K3112" i="3" s="1"/>
  <c r="G3112" i="3"/>
  <c r="F3112" i="3"/>
  <c r="E3112" i="3"/>
  <c r="C3112" i="3"/>
  <c r="A3113" i="3"/>
  <c r="B2949" i="3"/>
  <c r="B2950" i="3" l="1"/>
  <c r="F3113" i="3"/>
  <c r="D3113" i="3"/>
  <c r="I3113" i="3" s="1"/>
  <c r="J3113" i="3" s="1"/>
  <c r="K3113" i="3" s="1"/>
  <c r="G3113" i="3"/>
  <c r="E3113" i="3"/>
  <c r="C3113" i="3"/>
  <c r="A3114" i="3"/>
  <c r="D3114" i="3" l="1"/>
  <c r="I3114" i="3" s="1"/>
  <c r="J3114" i="3" s="1"/>
  <c r="K3114" i="3" s="1"/>
  <c r="F3114" i="3"/>
  <c r="E3114" i="3"/>
  <c r="G3114" i="3"/>
  <c r="C3114" i="3"/>
  <c r="A3115" i="3"/>
  <c r="B2951" i="3"/>
  <c r="B2952" i="3" l="1"/>
  <c r="F3115" i="3"/>
  <c r="G3115" i="3"/>
  <c r="E3115" i="3"/>
  <c r="D3115" i="3"/>
  <c r="I3115" i="3" s="1"/>
  <c r="J3115" i="3" s="1"/>
  <c r="K3115" i="3" s="1"/>
  <c r="C3115" i="3"/>
  <c r="A3116" i="3"/>
  <c r="D3116" i="3" l="1"/>
  <c r="I3116" i="3" s="1"/>
  <c r="J3116" i="3" s="1"/>
  <c r="K3116" i="3" s="1"/>
  <c r="G3116" i="3"/>
  <c r="F3116" i="3"/>
  <c r="E3116" i="3"/>
  <c r="C3116" i="3"/>
  <c r="A3117" i="3"/>
  <c r="B2953" i="3"/>
  <c r="F3117" i="3" l="1"/>
  <c r="D3117" i="3"/>
  <c r="I3117" i="3" s="1"/>
  <c r="J3117" i="3" s="1"/>
  <c r="K3117" i="3" s="1"/>
  <c r="G3117" i="3"/>
  <c r="E3117" i="3"/>
  <c r="C3117" i="3"/>
  <c r="A3118" i="3"/>
  <c r="B2954" i="3"/>
  <c r="B2955" i="3" l="1"/>
  <c r="D3118" i="3"/>
  <c r="I3118" i="3" s="1"/>
  <c r="J3118" i="3" s="1"/>
  <c r="K3118" i="3" s="1"/>
  <c r="F3118" i="3"/>
  <c r="E3118" i="3"/>
  <c r="G3118" i="3"/>
  <c r="C3118" i="3"/>
  <c r="A3119" i="3"/>
  <c r="F3119" i="3" l="1"/>
  <c r="G3119" i="3"/>
  <c r="E3119" i="3"/>
  <c r="D3119" i="3"/>
  <c r="I3119" i="3" s="1"/>
  <c r="J3119" i="3" s="1"/>
  <c r="K3119" i="3" s="1"/>
  <c r="C3119" i="3"/>
  <c r="A3120" i="3"/>
  <c r="B2956" i="3"/>
  <c r="B2957" i="3" l="1"/>
  <c r="D3120" i="3"/>
  <c r="I3120" i="3" s="1"/>
  <c r="J3120" i="3" s="1"/>
  <c r="K3120" i="3" s="1"/>
  <c r="G3120" i="3"/>
  <c r="F3120" i="3"/>
  <c r="E3120" i="3"/>
  <c r="C3120" i="3"/>
  <c r="A3121" i="3"/>
  <c r="F3121" i="3" l="1"/>
  <c r="D3121" i="3"/>
  <c r="I3121" i="3" s="1"/>
  <c r="J3121" i="3" s="1"/>
  <c r="K3121" i="3" s="1"/>
  <c r="G3121" i="3"/>
  <c r="E3121" i="3"/>
  <c r="C3121" i="3"/>
  <c r="A3122" i="3"/>
  <c r="B2958" i="3"/>
  <c r="B2959" i="3" l="1"/>
  <c r="D3122" i="3"/>
  <c r="I3122" i="3" s="1"/>
  <c r="J3122" i="3" s="1"/>
  <c r="K3122" i="3" s="1"/>
  <c r="F3122" i="3"/>
  <c r="E3122" i="3"/>
  <c r="G3122" i="3"/>
  <c r="C3122" i="3"/>
  <c r="A3123" i="3"/>
  <c r="F3123" i="3" l="1"/>
  <c r="G3123" i="3"/>
  <c r="E3123" i="3"/>
  <c r="D3123" i="3"/>
  <c r="I3123" i="3" s="1"/>
  <c r="J3123" i="3" s="1"/>
  <c r="K3123" i="3" s="1"/>
  <c r="C3123" i="3"/>
  <c r="A3124" i="3"/>
  <c r="B2960" i="3"/>
  <c r="B2961" i="3" l="1"/>
  <c r="D3124" i="3"/>
  <c r="I3124" i="3" s="1"/>
  <c r="J3124" i="3" s="1"/>
  <c r="K3124" i="3" s="1"/>
  <c r="G3124" i="3"/>
  <c r="F3124" i="3"/>
  <c r="E3124" i="3"/>
  <c r="C3124" i="3"/>
  <c r="A3125" i="3"/>
  <c r="F3125" i="3" l="1"/>
  <c r="D3125" i="3"/>
  <c r="I3125" i="3" s="1"/>
  <c r="J3125" i="3" s="1"/>
  <c r="K3125" i="3" s="1"/>
  <c r="G3125" i="3"/>
  <c r="E3125" i="3"/>
  <c r="C3125" i="3"/>
  <c r="A3126" i="3"/>
  <c r="B2962" i="3"/>
  <c r="B2963" i="3" l="1"/>
  <c r="D3126" i="3"/>
  <c r="I3126" i="3" s="1"/>
  <c r="J3126" i="3" s="1"/>
  <c r="K3126" i="3" s="1"/>
  <c r="F3126" i="3"/>
  <c r="E3126" i="3"/>
  <c r="G3126" i="3"/>
  <c r="C3126" i="3"/>
  <c r="A3127" i="3"/>
  <c r="F3127" i="3" l="1"/>
  <c r="G3127" i="3"/>
  <c r="E3127" i="3"/>
  <c r="D3127" i="3"/>
  <c r="I3127" i="3" s="1"/>
  <c r="J3127" i="3" s="1"/>
  <c r="K3127" i="3" s="1"/>
  <c r="C3127" i="3"/>
  <c r="A3128" i="3"/>
  <c r="B2964" i="3"/>
  <c r="B2965" i="3" l="1"/>
  <c r="D3128" i="3"/>
  <c r="I3128" i="3" s="1"/>
  <c r="J3128" i="3" s="1"/>
  <c r="K3128" i="3" s="1"/>
  <c r="G3128" i="3"/>
  <c r="F3128" i="3"/>
  <c r="E3128" i="3"/>
  <c r="C3128" i="3"/>
  <c r="A3129" i="3"/>
  <c r="F3129" i="3" l="1"/>
  <c r="D3129" i="3"/>
  <c r="I3129" i="3" s="1"/>
  <c r="J3129" i="3" s="1"/>
  <c r="K3129" i="3" s="1"/>
  <c r="G3129" i="3"/>
  <c r="E3129" i="3"/>
  <c r="C3129" i="3"/>
  <c r="A3130" i="3"/>
  <c r="B2966" i="3"/>
  <c r="B2967" i="3" l="1"/>
  <c r="D3130" i="3"/>
  <c r="I3130" i="3" s="1"/>
  <c r="J3130" i="3" s="1"/>
  <c r="K3130" i="3" s="1"/>
  <c r="F3130" i="3"/>
  <c r="E3130" i="3"/>
  <c r="G3130" i="3"/>
  <c r="C3130" i="3"/>
  <c r="A3131" i="3"/>
  <c r="F3131" i="3" l="1"/>
  <c r="G3131" i="3"/>
  <c r="E3131" i="3"/>
  <c r="D3131" i="3"/>
  <c r="I3131" i="3" s="1"/>
  <c r="J3131" i="3" s="1"/>
  <c r="K3131" i="3" s="1"/>
  <c r="C3131" i="3"/>
  <c r="A3132" i="3"/>
  <c r="B2968" i="3"/>
  <c r="D3132" i="3" l="1"/>
  <c r="I3132" i="3" s="1"/>
  <c r="J3132" i="3" s="1"/>
  <c r="K3132" i="3" s="1"/>
  <c r="G3132" i="3"/>
  <c r="F3132" i="3"/>
  <c r="E3132" i="3"/>
  <c r="C3132" i="3"/>
  <c r="A3133" i="3"/>
  <c r="B2969" i="3"/>
  <c r="F3133" i="3" l="1"/>
  <c r="D3133" i="3"/>
  <c r="I3133" i="3" s="1"/>
  <c r="J3133" i="3" s="1"/>
  <c r="K3133" i="3" s="1"/>
  <c r="G3133" i="3"/>
  <c r="E3133" i="3"/>
  <c r="C3133" i="3"/>
  <c r="A3134" i="3"/>
  <c r="B2970" i="3"/>
  <c r="B2971" i="3" l="1"/>
  <c r="D3134" i="3"/>
  <c r="I3134" i="3" s="1"/>
  <c r="J3134" i="3" s="1"/>
  <c r="K3134" i="3" s="1"/>
  <c r="F3134" i="3"/>
  <c r="E3134" i="3"/>
  <c r="G3134" i="3"/>
  <c r="C3134" i="3"/>
  <c r="A3135" i="3"/>
  <c r="F3135" i="3" l="1"/>
  <c r="G3135" i="3"/>
  <c r="E3135" i="3"/>
  <c r="D3135" i="3"/>
  <c r="I3135" i="3" s="1"/>
  <c r="J3135" i="3" s="1"/>
  <c r="K3135" i="3" s="1"/>
  <c r="C3135" i="3"/>
  <c r="A3136" i="3"/>
  <c r="B2972" i="3"/>
  <c r="D3136" i="3" l="1"/>
  <c r="I3136" i="3" s="1"/>
  <c r="J3136" i="3" s="1"/>
  <c r="K3136" i="3" s="1"/>
  <c r="G3136" i="3"/>
  <c r="F3136" i="3"/>
  <c r="E3136" i="3"/>
  <c r="C3136" i="3"/>
  <c r="A3137" i="3"/>
  <c r="B2973" i="3"/>
  <c r="B2974" i="3" l="1"/>
  <c r="F3137" i="3"/>
  <c r="D3137" i="3"/>
  <c r="I3137" i="3" s="1"/>
  <c r="J3137" i="3" s="1"/>
  <c r="K3137" i="3" s="1"/>
  <c r="G3137" i="3"/>
  <c r="E3137" i="3"/>
  <c r="C3137" i="3"/>
  <c r="A3138" i="3"/>
  <c r="D3138" i="3" l="1"/>
  <c r="I3138" i="3" s="1"/>
  <c r="J3138" i="3" s="1"/>
  <c r="K3138" i="3" s="1"/>
  <c r="F3138" i="3"/>
  <c r="E3138" i="3"/>
  <c r="G3138" i="3"/>
  <c r="C3138" i="3"/>
  <c r="A3139" i="3"/>
  <c r="B2975" i="3"/>
  <c r="B2976" i="3" l="1"/>
  <c r="F3139" i="3"/>
  <c r="G3139" i="3"/>
  <c r="E3139" i="3"/>
  <c r="D3139" i="3"/>
  <c r="I3139" i="3" s="1"/>
  <c r="J3139" i="3" s="1"/>
  <c r="K3139" i="3" s="1"/>
  <c r="C3139" i="3"/>
  <c r="A3140" i="3"/>
  <c r="D3140" i="3" l="1"/>
  <c r="I3140" i="3" s="1"/>
  <c r="J3140" i="3" s="1"/>
  <c r="K3140" i="3" s="1"/>
  <c r="G3140" i="3"/>
  <c r="F3140" i="3"/>
  <c r="E3140" i="3"/>
  <c r="C3140" i="3"/>
  <c r="A3141" i="3"/>
  <c r="B2977" i="3"/>
  <c r="F3141" i="3" l="1"/>
  <c r="D3141" i="3"/>
  <c r="I3141" i="3" s="1"/>
  <c r="J3141" i="3" s="1"/>
  <c r="K3141" i="3" s="1"/>
  <c r="G3141" i="3"/>
  <c r="E3141" i="3"/>
  <c r="C3141" i="3"/>
  <c r="A3142" i="3"/>
  <c r="B2978" i="3"/>
  <c r="D3142" i="3" l="1"/>
  <c r="I3142" i="3" s="1"/>
  <c r="J3142" i="3" s="1"/>
  <c r="K3142" i="3" s="1"/>
  <c r="F3142" i="3"/>
  <c r="E3142" i="3"/>
  <c r="G3142" i="3"/>
  <c r="C3142" i="3"/>
  <c r="A3143" i="3"/>
  <c r="B2979" i="3"/>
  <c r="B2980" i="3" l="1"/>
  <c r="F3143" i="3"/>
  <c r="G3143" i="3"/>
  <c r="E3143" i="3"/>
  <c r="D3143" i="3"/>
  <c r="I3143" i="3" s="1"/>
  <c r="J3143" i="3" s="1"/>
  <c r="K3143" i="3" s="1"/>
  <c r="C3143" i="3"/>
  <c r="A3144" i="3"/>
  <c r="D3144" i="3" l="1"/>
  <c r="I3144" i="3" s="1"/>
  <c r="J3144" i="3" s="1"/>
  <c r="K3144" i="3" s="1"/>
  <c r="G3144" i="3"/>
  <c r="F3144" i="3"/>
  <c r="E3144" i="3"/>
  <c r="C3144" i="3"/>
  <c r="A3145" i="3"/>
  <c r="B2981" i="3"/>
  <c r="B2982" i="3" l="1"/>
  <c r="F3145" i="3"/>
  <c r="D3145" i="3"/>
  <c r="I3145" i="3" s="1"/>
  <c r="J3145" i="3" s="1"/>
  <c r="K3145" i="3" s="1"/>
  <c r="G3145" i="3"/>
  <c r="E3145" i="3"/>
  <c r="C3145" i="3"/>
  <c r="A3146" i="3"/>
  <c r="D3146" i="3" l="1"/>
  <c r="I3146" i="3" s="1"/>
  <c r="J3146" i="3" s="1"/>
  <c r="K3146" i="3" s="1"/>
  <c r="F3146" i="3"/>
  <c r="E3146" i="3"/>
  <c r="G3146" i="3"/>
  <c r="C3146" i="3"/>
  <c r="A3147" i="3"/>
  <c r="B2983" i="3"/>
  <c r="B2984" i="3" l="1"/>
  <c r="F3147" i="3"/>
  <c r="G3147" i="3"/>
  <c r="E3147" i="3"/>
  <c r="D3147" i="3"/>
  <c r="I3147" i="3" s="1"/>
  <c r="J3147" i="3" s="1"/>
  <c r="K3147" i="3" s="1"/>
  <c r="C3147" i="3"/>
  <c r="A3148" i="3"/>
  <c r="D3148" i="3" l="1"/>
  <c r="I3148" i="3" s="1"/>
  <c r="J3148" i="3" s="1"/>
  <c r="K3148" i="3" s="1"/>
  <c r="G3148" i="3"/>
  <c r="F3148" i="3"/>
  <c r="E3148" i="3"/>
  <c r="C3148" i="3"/>
  <c r="A3149" i="3"/>
  <c r="B2985" i="3"/>
  <c r="B2986" i="3" l="1"/>
  <c r="F3149" i="3"/>
  <c r="D3149" i="3"/>
  <c r="I3149" i="3" s="1"/>
  <c r="J3149" i="3" s="1"/>
  <c r="K3149" i="3" s="1"/>
  <c r="G3149" i="3"/>
  <c r="E3149" i="3"/>
  <c r="C3149" i="3"/>
  <c r="A3150" i="3"/>
  <c r="D3150" i="3" l="1"/>
  <c r="I3150" i="3" s="1"/>
  <c r="J3150" i="3" s="1"/>
  <c r="K3150" i="3" s="1"/>
  <c r="F3150" i="3"/>
  <c r="E3150" i="3"/>
  <c r="G3150" i="3"/>
  <c r="C3150" i="3"/>
  <c r="A3151" i="3"/>
  <c r="B2987" i="3"/>
  <c r="B2988" i="3" l="1"/>
  <c r="F3151" i="3"/>
  <c r="G3151" i="3"/>
  <c r="E3151" i="3"/>
  <c r="D3151" i="3"/>
  <c r="I3151" i="3" s="1"/>
  <c r="J3151" i="3" s="1"/>
  <c r="K3151" i="3" s="1"/>
  <c r="C3151" i="3"/>
  <c r="A3152" i="3"/>
  <c r="D3152" i="3" l="1"/>
  <c r="I3152" i="3" s="1"/>
  <c r="J3152" i="3" s="1"/>
  <c r="K3152" i="3" s="1"/>
  <c r="G3152" i="3"/>
  <c r="F3152" i="3"/>
  <c r="E3152" i="3"/>
  <c r="C3152" i="3"/>
  <c r="A3153" i="3"/>
  <c r="B2989" i="3"/>
  <c r="B2990" i="3" l="1"/>
  <c r="F3153" i="3"/>
  <c r="D3153" i="3"/>
  <c r="I3153" i="3" s="1"/>
  <c r="J3153" i="3" s="1"/>
  <c r="K3153" i="3" s="1"/>
  <c r="G3153" i="3"/>
  <c r="E3153" i="3"/>
  <c r="C3153" i="3"/>
  <c r="A3154" i="3"/>
  <c r="D3154" i="3" l="1"/>
  <c r="I3154" i="3" s="1"/>
  <c r="J3154" i="3" s="1"/>
  <c r="K3154" i="3" s="1"/>
  <c r="F3154" i="3"/>
  <c r="E3154" i="3"/>
  <c r="G3154" i="3"/>
  <c r="C3154" i="3"/>
  <c r="A3155" i="3"/>
  <c r="B2991" i="3"/>
  <c r="B2992" i="3" l="1"/>
  <c r="F3155" i="3"/>
  <c r="G3155" i="3"/>
  <c r="E3155" i="3"/>
  <c r="D3155" i="3"/>
  <c r="I3155" i="3" s="1"/>
  <c r="J3155" i="3" s="1"/>
  <c r="K3155" i="3" s="1"/>
  <c r="C3155" i="3"/>
  <c r="A3156" i="3"/>
  <c r="D3156" i="3" l="1"/>
  <c r="I3156" i="3" s="1"/>
  <c r="J3156" i="3" s="1"/>
  <c r="K3156" i="3" s="1"/>
  <c r="G3156" i="3"/>
  <c r="F3156" i="3"/>
  <c r="E3156" i="3"/>
  <c r="C3156" i="3"/>
  <c r="A3157" i="3"/>
  <c r="B2993" i="3"/>
  <c r="F3157" i="3" l="1"/>
  <c r="D3157" i="3"/>
  <c r="I3157" i="3" s="1"/>
  <c r="J3157" i="3" s="1"/>
  <c r="K3157" i="3" s="1"/>
  <c r="G3157" i="3"/>
  <c r="E3157" i="3"/>
  <c r="C3157" i="3"/>
  <c r="A3158" i="3"/>
  <c r="B2994" i="3"/>
  <c r="B2995" i="3" l="1"/>
  <c r="D3158" i="3"/>
  <c r="I3158" i="3" s="1"/>
  <c r="J3158" i="3" s="1"/>
  <c r="K3158" i="3" s="1"/>
  <c r="F3158" i="3"/>
  <c r="E3158" i="3"/>
  <c r="G3158" i="3"/>
  <c r="C3158" i="3"/>
  <c r="A3159" i="3"/>
  <c r="F3159" i="3" l="1"/>
  <c r="G3159" i="3"/>
  <c r="E3159" i="3"/>
  <c r="D3159" i="3"/>
  <c r="I3159" i="3" s="1"/>
  <c r="J3159" i="3" s="1"/>
  <c r="K3159" i="3" s="1"/>
  <c r="C3159" i="3"/>
  <c r="A3160" i="3"/>
  <c r="B2996" i="3"/>
  <c r="B2997" i="3" l="1"/>
  <c r="D3160" i="3"/>
  <c r="I3160" i="3" s="1"/>
  <c r="J3160" i="3" s="1"/>
  <c r="K3160" i="3" s="1"/>
  <c r="G3160" i="3"/>
  <c r="F3160" i="3"/>
  <c r="E3160" i="3"/>
  <c r="C3160" i="3"/>
  <c r="A3161" i="3"/>
  <c r="F3161" i="3" l="1"/>
  <c r="D3161" i="3"/>
  <c r="I3161" i="3" s="1"/>
  <c r="J3161" i="3" s="1"/>
  <c r="K3161" i="3" s="1"/>
  <c r="G3161" i="3"/>
  <c r="E3161" i="3"/>
  <c r="C3161" i="3"/>
  <c r="A3162" i="3"/>
  <c r="B2998" i="3"/>
  <c r="B2999" i="3" l="1"/>
  <c r="D3162" i="3"/>
  <c r="I3162" i="3" s="1"/>
  <c r="J3162" i="3" s="1"/>
  <c r="K3162" i="3" s="1"/>
  <c r="F3162" i="3"/>
  <c r="E3162" i="3"/>
  <c r="G3162" i="3"/>
  <c r="C3162" i="3"/>
  <c r="A3163" i="3"/>
  <c r="F3163" i="3" l="1"/>
  <c r="G3163" i="3"/>
  <c r="E3163" i="3"/>
  <c r="D3163" i="3"/>
  <c r="I3163" i="3" s="1"/>
  <c r="J3163" i="3" s="1"/>
  <c r="K3163" i="3" s="1"/>
  <c r="C3163" i="3"/>
  <c r="A3164" i="3"/>
  <c r="B3000" i="3"/>
  <c r="B3001" i="3" l="1"/>
  <c r="D3164" i="3"/>
  <c r="I3164" i="3" s="1"/>
  <c r="J3164" i="3" s="1"/>
  <c r="K3164" i="3" s="1"/>
  <c r="G3164" i="3"/>
  <c r="F3164" i="3"/>
  <c r="E3164" i="3"/>
  <c r="C3164" i="3"/>
  <c r="A3165" i="3"/>
  <c r="F3165" i="3" l="1"/>
  <c r="D3165" i="3"/>
  <c r="I3165" i="3" s="1"/>
  <c r="J3165" i="3" s="1"/>
  <c r="K3165" i="3" s="1"/>
  <c r="G3165" i="3"/>
  <c r="E3165" i="3"/>
  <c r="C3165" i="3"/>
  <c r="A3166" i="3"/>
  <c r="B3002" i="3"/>
  <c r="B3003" i="3" l="1"/>
  <c r="D3166" i="3"/>
  <c r="I3166" i="3" s="1"/>
  <c r="J3166" i="3" s="1"/>
  <c r="K3166" i="3" s="1"/>
  <c r="F3166" i="3"/>
  <c r="E3166" i="3"/>
  <c r="G3166" i="3"/>
  <c r="C3166" i="3"/>
  <c r="A3167" i="3"/>
  <c r="F3167" i="3" l="1"/>
  <c r="G3167" i="3"/>
  <c r="E3167" i="3"/>
  <c r="D3167" i="3"/>
  <c r="I3167" i="3" s="1"/>
  <c r="J3167" i="3" s="1"/>
  <c r="K3167" i="3" s="1"/>
  <c r="C3167" i="3"/>
  <c r="A3168" i="3"/>
  <c r="B3004" i="3"/>
  <c r="B3005" i="3" l="1"/>
  <c r="D3168" i="3"/>
  <c r="I3168" i="3" s="1"/>
  <c r="J3168" i="3" s="1"/>
  <c r="K3168" i="3" s="1"/>
  <c r="G3168" i="3"/>
  <c r="F3168" i="3"/>
  <c r="E3168" i="3"/>
  <c r="C3168" i="3"/>
  <c r="A3169" i="3"/>
  <c r="F3169" i="3" l="1"/>
  <c r="D3169" i="3"/>
  <c r="I3169" i="3" s="1"/>
  <c r="J3169" i="3" s="1"/>
  <c r="K3169" i="3" s="1"/>
  <c r="G3169" i="3"/>
  <c r="E3169" i="3"/>
  <c r="C3169" i="3"/>
  <c r="A3170" i="3"/>
  <c r="B3006" i="3"/>
  <c r="B3007" i="3" l="1"/>
  <c r="D3170" i="3"/>
  <c r="I3170" i="3" s="1"/>
  <c r="J3170" i="3" s="1"/>
  <c r="K3170" i="3" s="1"/>
  <c r="F3170" i="3"/>
  <c r="E3170" i="3"/>
  <c r="G3170" i="3"/>
  <c r="C3170" i="3"/>
  <c r="A3171" i="3"/>
  <c r="F3171" i="3" l="1"/>
  <c r="G3171" i="3"/>
  <c r="E3171" i="3"/>
  <c r="D3171" i="3"/>
  <c r="I3171" i="3" s="1"/>
  <c r="J3171" i="3" s="1"/>
  <c r="K3171" i="3" s="1"/>
  <c r="C3171" i="3"/>
  <c r="A3172" i="3"/>
  <c r="B3008" i="3"/>
  <c r="B3009" i="3" l="1"/>
  <c r="D3172" i="3"/>
  <c r="I3172" i="3" s="1"/>
  <c r="J3172" i="3" s="1"/>
  <c r="K3172" i="3" s="1"/>
  <c r="G3172" i="3"/>
  <c r="F3172" i="3"/>
  <c r="E3172" i="3"/>
  <c r="C3172" i="3"/>
  <c r="A3173" i="3"/>
  <c r="F3173" i="3" l="1"/>
  <c r="D3173" i="3"/>
  <c r="I3173" i="3" s="1"/>
  <c r="J3173" i="3" s="1"/>
  <c r="K3173" i="3" s="1"/>
  <c r="G3173" i="3"/>
  <c r="E3173" i="3"/>
  <c r="C3173" i="3"/>
  <c r="A3174" i="3"/>
  <c r="B3010" i="3"/>
  <c r="B3011" i="3" l="1"/>
  <c r="D3174" i="3"/>
  <c r="I3174" i="3" s="1"/>
  <c r="J3174" i="3" s="1"/>
  <c r="K3174" i="3" s="1"/>
  <c r="F3174" i="3"/>
  <c r="E3174" i="3"/>
  <c r="G3174" i="3"/>
  <c r="C3174" i="3"/>
  <c r="A3175" i="3"/>
  <c r="F3175" i="3" l="1"/>
  <c r="G3175" i="3"/>
  <c r="E3175" i="3"/>
  <c r="D3175" i="3"/>
  <c r="I3175" i="3" s="1"/>
  <c r="J3175" i="3" s="1"/>
  <c r="K3175" i="3" s="1"/>
  <c r="C3175" i="3"/>
  <c r="A3176" i="3"/>
  <c r="B3012" i="3"/>
  <c r="B3013" i="3" l="1"/>
  <c r="D3176" i="3"/>
  <c r="I3176" i="3" s="1"/>
  <c r="J3176" i="3" s="1"/>
  <c r="K3176" i="3" s="1"/>
  <c r="G3176" i="3"/>
  <c r="F3176" i="3"/>
  <c r="E3176" i="3"/>
  <c r="C3176" i="3"/>
  <c r="A3177" i="3"/>
  <c r="F3177" i="3" l="1"/>
  <c r="D3177" i="3"/>
  <c r="I3177" i="3" s="1"/>
  <c r="J3177" i="3" s="1"/>
  <c r="K3177" i="3" s="1"/>
  <c r="G3177" i="3"/>
  <c r="E3177" i="3"/>
  <c r="C3177" i="3"/>
  <c r="A3178" i="3"/>
  <c r="B3014" i="3"/>
  <c r="B3015" i="3" l="1"/>
  <c r="D3178" i="3"/>
  <c r="I3178" i="3" s="1"/>
  <c r="J3178" i="3" s="1"/>
  <c r="K3178" i="3" s="1"/>
  <c r="F3178" i="3"/>
  <c r="E3178" i="3"/>
  <c r="G3178" i="3"/>
  <c r="C3178" i="3"/>
  <c r="A3179" i="3"/>
  <c r="F3179" i="3" l="1"/>
  <c r="G3179" i="3"/>
  <c r="E3179" i="3"/>
  <c r="D3179" i="3"/>
  <c r="I3179" i="3" s="1"/>
  <c r="J3179" i="3" s="1"/>
  <c r="K3179" i="3" s="1"/>
  <c r="C3179" i="3"/>
  <c r="A3180" i="3"/>
  <c r="B3016" i="3"/>
  <c r="B3017" i="3" l="1"/>
  <c r="D3180" i="3"/>
  <c r="I3180" i="3" s="1"/>
  <c r="J3180" i="3" s="1"/>
  <c r="K3180" i="3" s="1"/>
  <c r="G3180" i="3"/>
  <c r="F3180" i="3"/>
  <c r="E3180" i="3"/>
  <c r="C3180" i="3"/>
  <c r="A3181" i="3"/>
  <c r="F3181" i="3" l="1"/>
  <c r="D3181" i="3"/>
  <c r="I3181" i="3" s="1"/>
  <c r="J3181" i="3" s="1"/>
  <c r="K3181" i="3" s="1"/>
  <c r="G3181" i="3"/>
  <c r="E3181" i="3"/>
  <c r="C3181" i="3"/>
  <c r="A3182" i="3"/>
  <c r="B3018" i="3"/>
  <c r="B3019" i="3" l="1"/>
  <c r="D3182" i="3"/>
  <c r="I3182" i="3" s="1"/>
  <c r="J3182" i="3" s="1"/>
  <c r="K3182" i="3" s="1"/>
  <c r="F3182" i="3"/>
  <c r="E3182" i="3"/>
  <c r="G3182" i="3"/>
  <c r="C3182" i="3"/>
  <c r="A3183" i="3"/>
  <c r="F3183" i="3" l="1"/>
  <c r="G3183" i="3"/>
  <c r="E3183" i="3"/>
  <c r="D3183" i="3"/>
  <c r="I3183" i="3" s="1"/>
  <c r="J3183" i="3" s="1"/>
  <c r="K3183" i="3" s="1"/>
  <c r="C3183" i="3"/>
  <c r="A3184" i="3"/>
  <c r="B3020" i="3"/>
  <c r="B3021" i="3" l="1"/>
  <c r="D3184" i="3"/>
  <c r="I3184" i="3" s="1"/>
  <c r="J3184" i="3" s="1"/>
  <c r="K3184" i="3" s="1"/>
  <c r="G3184" i="3"/>
  <c r="F3184" i="3"/>
  <c r="E3184" i="3"/>
  <c r="C3184" i="3"/>
  <c r="A3185" i="3"/>
  <c r="F3185" i="3" l="1"/>
  <c r="D3185" i="3"/>
  <c r="I3185" i="3" s="1"/>
  <c r="J3185" i="3" s="1"/>
  <c r="K3185" i="3" s="1"/>
  <c r="G3185" i="3"/>
  <c r="E3185" i="3"/>
  <c r="C3185" i="3"/>
  <c r="A3186" i="3"/>
  <c r="B3022" i="3"/>
  <c r="D3186" i="3" l="1"/>
  <c r="I3186" i="3" s="1"/>
  <c r="J3186" i="3" s="1"/>
  <c r="K3186" i="3" s="1"/>
  <c r="F3186" i="3"/>
  <c r="E3186" i="3"/>
  <c r="G3186" i="3"/>
  <c r="C3186" i="3"/>
  <c r="A3187" i="3"/>
  <c r="B3023" i="3"/>
  <c r="B3024" i="3" l="1"/>
  <c r="F3187" i="3"/>
  <c r="G3187" i="3"/>
  <c r="E3187" i="3"/>
  <c r="D3187" i="3"/>
  <c r="I3187" i="3" s="1"/>
  <c r="J3187" i="3" s="1"/>
  <c r="K3187" i="3" s="1"/>
  <c r="C3187" i="3"/>
  <c r="A3188" i="3"/>
  <c r="D3188" i="3" l="1"/>
  <c r="I3188" i="3" s="1"/>
  <c r="J3188" i="3" s="1"/>
  <c r="K3188" i="3" s="1"/>
  <c r="G3188" i="3"/>
  <c r="F3188" i="3"/>
  <c r="E3188" i="3"/>
  <c r="C3188" i="3"/>
  <c r="A3189" i="3"/>
  <c r="B3025" i="3"/>
  <c r="F3189" i="3" l="1"/>
  <c r="D3189" i="3"/>
  <c r="I3189" i="3" s="1"/>
  <c r="J3189" i="3" s="1"/>
  <c r="K3189" i="3" s="1"/>
  <c r="G3189" i="3"/>
  <c r="E3189" i="3"/>
  <c r="C3189" i="3"/>
  <c r="A3190" i="3"/>
  <c r="B3026" i="3"/>
  <c r="B3027" i="3" l="1"/>
  <c r="D3190" i="3"/>
  <c r="I3190" i="3" s="1"/>
  <c r="J3190" i="3" s="1"/>
  <c r="K3190" i="3" s="1"/>
  <c r="F3190" i="3"/>
  <c r="E3190" i="3"/>
  <c r="G3190" i="3"/>
  <c r="C3190" i="3"/>
  <c r="A3191" i="3"/>
  <c r="F3191" i="3" l="1"/>
  <c r="G3191" i="3"/>
  <c r="E3191" i="3"/>
  <c r="D3191" i="3"/>
  <c r="I3191" i="3" s="1"/>
  <c r="J3191" i="3" s="1"/>
  <c r="K3191" i="3" s="1"/>
  <c r="C3191" i="3"/>
  <c r="A3192" i="3"/>
  <c r="B3028" i="3"/>
  <c r="B3029" i="3" l="1"/>
  <c r="D3192" i="3"/>
  <c r="I3192" i="3" s="1"/>
  <c r="J3192" i="3" s="1"/>
  <c r="K3192" i="3" s="1"/>
  <c r="G3192" i="3"/>
  <c r="F3192" i="3"/>
  <c r="E3192" i="3"/>
  <c r="C3192" i="3"/>
  <c r="A3193" i="3"/>
  <c r="F3193" i="3" l="1"/>
  <c r="D3193" i="3"/>
  <c r="I3193" i="3" s="1"/>
  <c r="J3193" i="3" s="1"/>
  <c r="K3193" i="3" s="1"/>
  <c r="G3193" i="3"/>
  <c r="E3193" i="3"/>
  <c r="C3193" i="3"/>
  <c r="A3194" i="3"/>
  <c r="B3030" i="3"/>
  <c r="B3031" i="3" l="1"/>
  <c r="D3194" i="3"/>
  <c r="I3194" i="3" s="1"/>
  <c r="J3194" i="3" s="1"/>
  <c r="K3194" i="3" s="1"/>
  <c r="F3194" i="3"/>
  <c r="E3194" i="3"/>
  <c r="G3194" i="3"/>
  <c r="C3194" i="3"/>
  <c r="A3195" i="3"/>
  <c r="F3195" i="3" l="1"/>
  <c r="G3195" i="3"/>
  <c r="E3195" i="3"/>
  <c r="D3195" i="3"/>
  <c r="I3195" i="3" s="1"/>
  <c r="J3195" i="3" s="1"/>
  <c r="K3195" i="3" s="1"/>
  <c r="C3195" i="3"/>
  <c r="A3196" i="3"/>
  <c r="B3032" i="3"/>
  <c r="B3033" i="3" l="1"/>
  <c r="D3196" i="3"/>
  <c r="I3196" i="3" s="1"/>
  <c r="J3196" i="3" s="1"/>
  <c r="K3196" i="3" s="1"/>
  <c r="G3196" i="3"/>
  <c r="F3196" i="3"/>
  <c r="E3196" i="3"/>
  <c r="C3196" i="3"/>
  <c r="A3197" i="3"/>
  <c r="F3197" i="3" l="1"/>
  <c r="D3197" i="3"/>
  <c r="I3197" i="3" s="1"/>
  <c r="J3197" i="3" s="1"/>
  <c r="K3197" i="3" s="1"/>
  <c r="G3197" i="3"/>
  <c r="E3197" i="3"/>
  <c r="C3197" i="3"/>
  <c r="A3198" i="3"/>
  <c r="B3034" i="3"/>
  <c r="B3035" i="3" l="1"/>
  <c r="D3198" i="3"/>
  <c r="I3198" i="3" s="1"/>
  <c r="J3198" i="3" s="1"/>
  <c r="K3198" i="3" s="1"/>
  <c r="F3198" i="3"/>
  <c r="E3198" i="3"/>
  <c r="G3198" i="3"/>
  <c r="C3198" i="3"/>
  <c r="A3199" i="3"/>
  <c r="F3199" i="3" l="1"/>
  <c r="G3199" i="3"/>
  <c r="E3199" i="3"/>
  <c r="D3199" i="3"/>
  <c r="I3199" i="3" s="1"/>
  <c r="J3199" i="3" s="1"/>
  <c r="K3199" i="3" s="1"/>
  <c r="C3199" i="3"/>
  <c r="A3200" i="3"/>
  <c r="B3036" i="3"/>
  <c r="B3037" i="3" l="1"/>
  <c r="D3200" i="3"/>
  <c r="I3200" i="3" s="1"/>
  <c r="J3200" i="3" s="1"/>
  <c r="K3200" i="3" s="1"/>
  <c r="G3200" i="3"/>
  <c r="F3200" i="3"/>
  <c r="E3200" i="3"/>
  <c r="C3200" i="3"/>
  <c r="A3201" i="3"/>
  <c r="F3201" i="3" l="1"/>
  <c r="D3201" i="3"/>
  <c r="I3201" i="3" s="1"/>
  <c r="J3201" i="3" s="1"/>
  <c r="K3201" i="3" s="1"/>
  <c r="G3201" i="3"/>
  <c r="E3201" i="3"/>
  <c r="C3201" i="3"/>
  <c r="A3202" i="3"/>
  <c r="B3038" i="3"/>
  <c r="D3202" i="3" l="1"/>
  <c r="I3202" i="3" s="1"/>
  <c r="J3202" i="3" s="1"/>
  <c r="K3202" i="3" s="1"/>
  <c r="F3202" i="3"/>
  <c r="E3202" i="3"/>
  <c r="G3202" i="3"/>
  <c r="C3202" i="3"/>
  <c r="A3203" i="3"/>
  <c r="B3039" i="3"/>
  <c r="F3203" i="3" l="1"/>
  <c r="G3203" i="3"/>
  <c r="E3203" i="3"/>
  <c r="D3203" i="3"/>
  <c r="I3203" i="3" s="1"/>
  <c r="J3203" i="3" s="1"/>
  <c r="K3203" i="3" s="1"/>
  <c r="C3203" i="3"/>
  <c r="A3204" i="3"/>
  <c r="B3040" i="3"/>
  <c r="D3204" i="3" l="1"/>
  <c r="I3204" i="3" s="1"/>
  <c r="J3204" i="3" s="1"/>
  <c r="K3204" i="3" s="1"/>
  <c r="G3204" i="3"/>
  <c r="F3204" i="3"/>
  <c r="E3204" i="3"/>
  <c r="C3204" i="3"/>
  <c r="A3205" i="3"/>
  <c r="B3041" i="3"/>
  <c r="F3205" i="3" l="1"/>
  <c r="D3205" i="3"/>
  <c r="I3205" i="3" s="1"/>
  <c r="J3205" i="3" s="1"/>
  <c r="K3205" i="3" s="1"/>
  <c r="G3205" i="3"/>
  <c r="E3205" i="3"/>
  <c r="C3205" i="3"/>
  <c r="A3206" i="3"/>
  <c r="B3042" i="3"/>
  <c r="D3206" i="3" l="1"/>
  <c r="I3206" i="3" s="1"/>
  <c r="J3206" i="3" s="1"/>
  <c r="K3206" i="3" s="1"/>
  <c r="F3206" i="3"/>
  <c r="E3206" i="3"/>
  <c r="G3206" i="3"/>
  <c r="C3206" i="3"/>
  <c r="A3207" i="3"/>
  <c r="B3043" i="3"/>
  <c r="F3207" i="3" l="1"/>
  <c r="G3207" i="3"/>
  <c r="E3207" i="3"/>
  <c r="D3207" i="3"/>
  <c r="I3207" i="3" s="1"/>
  <c r="J3207" i="3" s="1"/>
  <c r="K3207" i="3" s="1"/>
  <c r="C3207" i="3"/>
  <c r="A3208" i="3"/>
  <c r="B3044" i="3"/>
  <c r="B3045" i="3" l="1"/>
  <c r="D3208" i="3"/>
  <c r="I3208" i="3" s="1"/>
  <c r="J3208" i="3" s="1"/>
  <c r="K3208" i="3" s="1"/>
  <c r="G3208" i="3"/>
  <c r="F3208" i="3"/>
  <c r="E3208" i="3"/>
  <c r="C3208" i="3"/>
  <c r="A3209" i="3"/>
  <c r="F3209" i="3" l="1"/>
  <c r="D3209" i="3"/>
  <c r="I3209" i="3" s="1"/>
  <c r="J3209" i="3" s="1"/>
  <c r="K3209" i="3" s="1"/>
  <c r="G3209" i="3"/>
  <c r="E3209" i="3"/>
  <c r="C3209" i="3"/>
  <c r="A3210" i="3"/>
  <c r="B3046" i="3"/>
  <c r="B3047" i="3" l="1"/>
  <c r="D3210" i="3"/>
  <c r="I3210" i="3" s="1"/>
  <c r="J3210" i="3" s="1"/>
  <c r="K3210" i="3" s="1"/>
  <c r="F3210" i="3"/>
  <c r="E3210" i="3"/>
  <c r="G3210" i="3"/>
  <c r="C3210" i="3"/>
  <c r="A3211" i="3"/>
  <c r="F3211" i="3" l="1"/>
  <c r="G3211" i="3"/>
  <c r="E3211" i="3"/>
  <c r="D3211" i="3"/>
  <c r="I3211" i="3" s="1"/>
  <c r="J3211" i="3" s="1"/>
  <c r="K3211" i="3" s="1"/>
  <c r="C3211" i="3"/>
  <c r="A3212" i="3"/>
  <c r="B3048" i="3"/>
  <c r="B3049" i="3" l="1"/>
  <c r="D3212" i="3"/>
  <c r="I3212" i="3" s="1"/>
  <c r="J3212" i="3" s="1"/>
  <c r="K3212" i="3" s="1"/>
  <c r="G3212" i="3"/>
  <c r="F3212" i="3"/>
  <c r="E3212" i="3"/>
  <c r="C3212" i="3"/>
  <c r="A3213" i="3"/>
  <c r="F3213" i="3" l="1"/>
  <c r="D3213" i="3"/>
  <c r="I3213" i="3" s="1"/>
  <c r="J3213" i="3" s="1"/>
  <c r="K3213" i="3" s="1"/>
  <c r="G3213" i="3"/>
  <c r="E3213" i="3"/>
  <c r="C3213" i="3"/>
  <c r="A3214" i="3"/>
  <c r="B3050" i="3"/>
  <c r="B3051" i="3" l="1"/>
  <c r="D3214" i="3"/>
  <c r="I3214" i="3" s="1"/>
  <c r="J3214" i="3" s="1"/>
  <c r="K3214" i="3" s="1"/>
  <c r="F3214" i="3"/>
  <c r="E3214" i="3"/>
  <c r="G3214" i="3"/>
  <c r="C3214" i="3"/>
  <c r="A3215" i="3"/>
  <c r="F3215" i="3" l="1"/>
  <c r="G3215" i="3"/>
  <c r="E3215" i="3"/>
  <c r="D3215" i="3"/>
  <c r="I3215" i="3" s="1"/>
  <c r="J3215" i="3" s="1"/>
  <c r="K3215" i="3" s="1"/>
  <c r="C3215" i="3"/>
  <c r="A3216" i="3"/>
  <c r="B3052" i="3"/>
  <c r="D3216" i="3" l="1"/>
  <c r="I3216" i="3" s="1"/>
  <c r="J3216" i="3" s="1"/>
  <c r="K3216" i="3" s="1"/>
  <c r="G3216" i="3"/>
  <c r="F3216" i="3"/>
  <c r="E3216" i="3"/>
  <c r="C3216" i="3"/>
  <c r="A3217" i="3"/>
  <c r="B3053" i="3"/>
  <c r="F3217" i="3" l="1"/>
  <c r="D3217" i="3"/>
  <c r="I3217" i="3" s="1"/>
  <c r="J3217" i="3" s="1"/>
  <c r="K3217" i="3" s="1"/>
  <c r="G3217" i="3"/>
  <c r="E3217" i="3"/>
  <c r="C3217" i="3"/>
  <c r="A3218" i="3"/>
  <c r="B3054" i="3"/>
  <c r="D3218" i="3" l="1"/>
  <c r="I3218" i="3" s="1"/>
  <c r="J3218" i="3" s="1"/>
  <c r="K3218" i="3" s="1"/>
  <c r="F3218" i="3"/>
  <c r="E3218" i="3"/>
  <c r="G3218" i="3"/>
  <c r="C3218" i="3"/>
  <c r="A3219" i="3"/>
  <c r="B3055" i="3"/>
  <c r="F3219" i="3" l="1"/>
  <c r="G3219" i="3"/>
  <c r="E3219" i="3"/>
  <c r="D3219" i="3"/>
  <c r="I3219" i="3" s="1"/>
  <c r="J3219" i="3" s="1"/>
  <c r="K3219" i="3" s="1"/>
  <c r="C3219" i="3"/>
  <c r="A3220" i="3"/>
  <c r="B3056" i="3"/>
  <c r="B3057" i="3" l="1"/>
  <c r="D3220" i="3"/>
  <c r="I3220" i="3" s="1"/>
  <c r="J3220" i="3" s="1"/>
  <c r="K3220" i="3" s="1"/>
  <c r="G3220" i="3"/>
  <c r="F3220" i="3"/>
  <c r="E3220" i="3"/>
  <c r="C3220" i="3"/>
  <c r="A3221" i="3"/>
  <c r="F3221" i="3" l="1"/>
  <c r="D3221" i="3"/>
  <c r="I3221" i="3" s="1"/>
  <c r="J3221" i="3" s="1"/>
  <c r="K3221" i="3" s="1"/>
  <c r="G3221" i="3"/>
  <c r="E3221" i="3"/>
  <c r="C3221" i="3"/>
  <c r="A3222" i="3"/>
  <c r="B3058" i="3"/>
  <c r="D3222" i="3" l="1"/>
  <c r="I3222" i="3" s="1"/>
  <c r="J3222" i="3" s="1"/>
  <c r="K3222" i="3" s="1"/>
  <c r="F3222" i="3"/>
  <c r="E3222" i="3"/>
  <c r="G3222" i="3"/>
  <c r="C3222" i="3"/>
  <c r="A3223" i="3"/>
  <c r="B3059" i="3"/>
  <c r="F3223" i="3" l="1"/>
  <c r="G3223" i="3"/>
  <c r="E3223" i="3"/>
  <c r="D3223" i="3"/>
  <c r="I3223" i="3" s="1"/>
  <c r="J3223" i="3" s="1"/>
  <c r="K3223" i="3" s="1"/>
  <c r="C3223" i="3"/>
  <c r="A3224" i="3"/>
  <c r="B3060" i="3"/>
  <c r="B3061" i="3" l="1"/>
  <c r="D3224" i="3"/>
  <c r="I3224" i="3" s="1"/>
  <c r="J3224" i="3" s="1"/>
  <c r="K3224" i="3" s="1"/>
  <c r="G3224" i="3"/>
  <c r="F3224" i="3"/>
  <c r="E3224" i="3"/>
  <c r="C3224" i="3"/>
  <c r="A3225" i="3"/>
  <c r="F3225" i="3" l="1"/>
  <c r="D3225" i="3"/>
  <c r="I3225" i="3" s="1"/>
  <c r="J3225" i="3" s="1"/>
  <c r="K3225" i="3" s="1"/>
  <c r="G3225" i="3"/>
  <c r="E3225" i="3"/>
  <c r="C3225" i="3"/>
  <c r="A3226" i="3"/>
  <c r="B3062" i="3"/>
  <c r="B3063" i="3" l="1"/>
  <c r="D3226" i="3"/>
  <c r="I3226" i="3" s="1"/>
  <c r="J3226" i="3" s="1"/>
  <c r="K3226" i="3" s="1"/>
  <c r="F3226" i="3"/>
  <c r="E3226" i="3"/>
  <c r="G3226" i="3"/>
  <c r="C3226" i="3"/>
  <c r="A3227" i="3"/>
  <c r="F3227" i="3" l="1"/>
  <c r="G3227" i="3"/>
  <c r="E3227" i="3"/>
  <c r="D3227" i="3"/>
  <c r="I3227" i="3" s="1"/>
  <c r="J3227" i="3" s="1"/>
  <c r="K3227" i="3" s="1"/>
  <c r="C3227" i="3"/>
  <c r="A3228" i="3"/>
  <c r="B3064" i="3"/>
  <c r="B3065" i="3" l="1"/>
  <c r="D3228" i="3"/>
  <c r="I3228" i="3" s="1"/>
  <c r="J3228" i="3" s="1"/>
  <c r="K3228" i="3" s="1"/>
  <c r="G3228" i="3"/>
  <c r="F3228" i="3"/>
  <c r="E3228" i="3"/>
  <c r="C3228" i="3"/>
  <c r="A3229" i="3"/>
  <c r="F3229" i="3" l="1"/>
  <c r="D3229" i="3"/>
  <c r="I3229" i="3" s="1"/>
  <c r="J3229" i="3" s="1"/>
  <c r="K3229" i="3" s="1"/>
  <c r="G3229" i="3"/>
  <c r="E3229" i="3"/>
  <c r="C3229" i="3"/>
  <c r="A3230" i="3"/>
  <c r="B3066" i="3"/>
  <c r="B3067" i="3" l="1"/>
  <c r="D3230" i="3"/>
  <c r="I3230" i="3" s="1"/>
  <c r="J3230" i="3" s="1"/>
  <c r="K3230" i="3" s="1"/>
  <c r="F3230" i="3"/>
  <c r="E3230" i="3"/>
  <c r="G3230" i="3"/>
  <c r="C3230" i="3"/>
  <c r="A3231" i="3"/>
  <c r="F3231" i="3" l="1"/>
  <c r="G3231" i="3"/>
  <c r="E3231" i="3"/>
  <c r="D3231" i="3"/>
  <c r="I3231" i="3" s="1"/>
  <c r="J3231" i="3" s="1"/>
  <c r="K3231" i="3" s="1"/>
  <c r="C3231" i="3"/>
  <c r="A3232" i="3"/>
  <c r="B3068" i="3"/>
  <c r="D3232" i="3" l="1"/>
  <c r="I3232" i="3" s="1"/>
  <c r="J3232" i="3" s="1"/>
  <c r="K3232" i="3" s="1"/>
  <c r="G3232" i="3"/>
  <c r="F3232" i="3"/>
  <c r="E3232" i="3"/>
  <c r="C3232" i="3"/>
  <c r="A3233" i="3"/>
  <c r="B3069" i="3"/>
  <c r="F3233" i="3" l="1"/>
  <c r="D3233" i="3"/>
  <c r="I3233" i="3" s="1"/>
  <c r="J3233" i="3" s="1"/>
  <c r="K3233" i="3" s="1"/>
  <c r="G3233" i="3"/>
  <c r="E3233" i="3"/>
  <c r="C3233" i="3"/>
  <c r="A3234" i="3"/>
  <c r="B3070" i="3"/>
  <c r="D3234" i="3" l="1"/>
  <c r="I3234" i="3" s="1"/>
  <c r="J3234" i="3" s="1"/>
  <c r="K3234" i="3" s="1"/>
  <c r="F3234" i="3"/>
  <c r="E3234" i="3"/>
  <c r="G3234" i="3"/>
  <c r="C3234" i="3"/>
  <c r="A3235" i="3"/>
  <c r="B3071" i="3"/>
  <c r="F3235" i="3" l="1"/>
  <c r="G3235" i="3"/>
  <c r="E3235" i="3"/>
  <c r="D3235" i="3"/>
  <c r="I3235" i="3" s="1"/>
  <c r="J3235" i="3" s="1"/>
  <c r="K3235" i="3" s="1"/>
  <c r="C3235" i="3"/>
  <c r="A3236" i="3"/>
  <c r="B3072" i="3"/>
  <c r="D3236" i="3" l="1"/>
  <c r="I3236" i="3" s="1"/>
  <c r="J3236" i="3" s="1"/>
  <c r="K3236" i="3" s="1"/>
  <c r="G3236" i="3"/>
  <c r="F3236" i="3"/>
  <c r="E3236" i="3"/>
  <c r="C3236" i="3"/>
  <c r="A3237" i="3"/>
  <c r="B3073" i="3"/>
  <c r="F3237" i="3" l="1"/>
  <c r="D3237" i="3"/>
  <c r="I3237" i="3" s="1"/>
  <c r="J3237" i="3" s="1"/>
  <c r="K3237" i="3" s="1"/>
  <c r="G3237" i="3"/>
  <c r="E3237" i="3"/>
  <c r="C3237" i="3"/>
  <c r="A3238" i="3"/>
  <c r="B3074" i="3"/>
  <c r="D3238" i="3" l="1"/>
  <c r="I3238" i="3" s="1"/>
  <c r="J3238" i="3" s="1"/>
  <c r="K3238" i="3" s="1"/>
  <c r="F3238" i="3"/>
  <c r="E3238" i="3"/>
  <c r="G3238" i="3"/>
  <c r="C3238" i="3"/>
  <c r="A3239" i="3"/>
  <c r="B3075" i="3"/>
  <c r="F3239" i="3" l="1"/>
  <c r="G3239" i="3"/>
  <c r="E3239" i="3"/>
  <c r="D3239" i="3"/>
  <c r="I3239" i="3" s="1"/>
  <c r="J3239" i="3" s="1"/>
  <c r="K3239" i="3" s="1"/>
  <c r="C3239" i="3"/>
  <c r="A3240" i="3"/>
  <c r="B3076" i="3"/>
  <c r="B3077" i="3" l="1"/>
  <c r="D3240" i="3"/>
  <c r="I3240" i="3" s="1"/>
  <c r="J3240" i="3" s="1"/>
  <c r="K3240" i="3" s="1"/>
  <c r="G3240" i="3"/>
  <c r="F3240" i="3"/>
  <c r="E3240" i="3"/>
  <c r="C3240" i="3"/>
  <c r="A3241" i="3"/>
  <c r="F3241" i="3" l="1"/>
  <c r="D3241" i="3"/>
  <c r="I3241" i="3" s="1"/>
  <c r="J3241" i="3" s="1"/>
  <c r="K3241" i="3" s="1"/>
  <c r="G3241" i="3"/>
  <c r="E3241" i="3"/>
  <c r="C3241" i="3"/>
  <c r="A3242" i="3"/>
  <c r="B3078" i="3"/>
  <c r="B3079" i="3" l="1"/>
  <c r="D3242" i="3"/>
  <c r="I3242" i="3" s="1"/>
  <c r="J3242" i="3" s="1"/>
  <c r="K3242" i="3" s="1"/>
  <c r="F3242" i="3"/>
  <c r="E3242" i="3"/>
  <c r="G3242" i="3"/>
  <c r="C3242" i="3"/>
  <c r="A3243" i="3"/>
  <c r="F3243" i="3" l="1"/>
  <c r="G3243" i="3"/>
  <c r="E3243" i="3"/>
  <c r="D3243" i="3"/>
  <c r="I3243" i="3" s="1"/>
  <c r="J3243" i="3" s="1"/>
  <c r="K3243" i="3" s="1"/>
  <c r="C3243" i="3"/>
  <c r="A3244" i="3"/>
  <c r="B3080" i="3"/>
  <c r="B3081" i="3" l="1"/>
  <c r="D3244" i="3"/>
  <c r="I3244" i="3" s="1"/>
  <c r="J3244" i="3" s="1"/>
  <c r="K3244" i="3" s="1"/>
  <c r="G3244" i="3"/>
  <c r="F3244" i="3"/>
  <c r="E3244" i="3"/>
  <c r="C3244" i="3"/>
  <c r="A3245" i="3"/>
  <c r="F3245" i="3" l="1"/>
  <c r="D3245" i="3"/>
  <c r="I3245" i="3" s="1"/>
  <c r="J3245" i="3" s="1"/>
  <c r="K3245" i="3" s="1"/>
  <c r="G3245" i="3"/>
  <c r="E3245" i="3"/>
  <c r="C3245" i="3"/>
  <c r="A3246" i="3"/>
  <c r="B3082" i="3"/>
  <c r="B3083" i="3" l="1"/>
  <c r="D3246" i="3"/>
  <c r="I3246" i="3" s="1"/>
  <c r="J3246" i="3" s="1"/>
  <c r="K3246" i="3" s="1"/>
  <c r="F3246" i="3"/>
  <c r="E3246" i="3"/>
  <c r="G3246" i="3"/>
  <c r="C3246" i="3"/>
  <c r="A3247" i="3"/>
  <c r="F3247" i="3" l="1"/>
  <c r="G3247" i="3"/>
  <c r="E3247" i="3"/>
  <c r="D3247" i="3"/>
  <c r="I3247" i="3" s="1"/>
  <c r="J3247" i="3" s="1"/>
  <c r="K3247" i="3" s="1"/>
  <c r="C3247" i="3"/>
  <c r="A3248" i="3"/>
  <c r="B3084" i="3"/>
  <c r="D3248" i="3" l="1"/>
  <c r="I3248" i="3" s="1"/>
  <c r="J3248" i="3" s="1"/>
  <c r="G3248" i="3"/>
  <c r="F3248" i="3"/>
  <c r="E3248" i="3"/>
  <c r="C3248" i="3"/>
  <c r="A3249" i="3"/>
  <c r="B3085" i="3"/>
  <c r="K3248" i="3" l="1"/>
  <c r="F3249" i="3"/>
  <c r="D3249" i="3"/>
  <c r="I3249" i="3" s="1"/>
  <c r="J3249" i="3" s="1"/>
  <c r="K3249" i="3" s="1"/>
  <c r="G3249" i="3"/>
  <c r="E3249" i="3"/>
  <c r="C3249" i="3"/>
  <c r="A3250" i="3"/>
  <c r="B3086" i="3"/>
  <c r="D3250" i="3" l="1"/>
  <c r="I3250" i="3" s="1"/>
  <c r="J3250" i="3" s="1"/>
  <c r="K3250" i="3" s="1"/>
  <c r="F3250" i="3"/>
  <c r="E3250" i="3"/>
  <c r="G3250" i="3"/>
  <c r="C3250" i="3"/>
  <c r="A3251" i="3"/>
  <c r="B3087" i="3"/>
  <c r="F3251" i="3" l="1"/>
  <c r="G3251" i="3"/>
  <c r="E3251" i="3"/>
  <c r="D3251" i="3"/>
  <c r="I3251" i="3" s="1"/>
  <c r="J3251" i="3" s="1"/>
  <c r="K3251" i="3" s="1"/>
  <c r="C3251" i="3"/>
  <c r="A3252" i="3"/>
  <c r="B3088" i="3"/>
  <c r="D3252" i="3" l="1"/>
  <c r="I3252" i="3" s="1"/>
  <c r="J3252" i="3" s="1"/>
  <c r="K3252" i="3" s="1"/>
  <c r="G3252" i="3"/>
  <c r="F3252" i="3"/>
  <c r="E3252" i="3"/>
  <c r="C3252" i="3"/>
  <c r="A3253" i="3"/>
  <c r="B3089" i="3"/>
  <c r="F3253" i="3" l="1"/>
  <c r="D3253" i="3"/>
  <c r="I3253" i="3" s="1"/>
  <c r="J3253" i="3" s="1"/>
  <c r="K3253" i="3" s="1"/>
  <c r="G3253" i="3"/>
  <c r="E3253" i="3"/>
  <c r="C3253" i="3"/>
  <c r="A3254" i="3"/>
  <c r="B3090" i="3"/>
  <c r="D3254" i="3" l="1"/>
  <c r="I3254" i="3" s="1"/>
  <c r="J3254" i="3" s="1"/>
  <c r="K3254" i="3" s="1"/>
  <c r="F3254" i="3"/>
  <c r="E3254" i="3"/>
  <c r="G3254" i="3"/>
  <c r="C3254" i="3"/>
  <c r="A3255" i="3"/>
  <c r="B3091" i="3"/>
  <c r="F3255" i="3" l="1"/>
  <c r="G3255" i="3"/>
  <c r="E3255" i="3"/>
  <c r="D3255" i="3"/>
  <c r="I3255" i="3" s="1"/>
  <c r="J3255" i="3" s="1"/>
  <c r="K3255" i="3" s="1"/>
  <c r="C3255" i="3"/>
  <c r="A3256" i="3"/>
  <c r="B3092" i="3"/>
  <c r="B3093" i="3" l="1"/>
  <c r="D3256" i="3"/>
  <c r="I3256" i="3" s="1"/>
  <c r="J3256" i="3" s="1"/>
  <c r="K3256" i="3" s="1"/>
  <c r="G3256" i="3"/>
  <c r="F3256" i="3"/>
  <c r="E3256" i="3"/>
  <c r="C3256" i="3"/>
  <c r="A3257" i="3"/>
  <c r="F3257" i="3" l="1"/>
  <c r="D3257" i="3"/>
  <c r="I3257" i="3" s="1"/>
  <c r="J3257" i="3" s="1"/>
  <c r="K3257" i="3" s="1"/>
  <c r="G3257" i="3"/>
  <c r="E3257" i="3"/>
  <c r="C3257" i="3"/>
  <c r="A3258" i="3"/>
  <c r="B3094" i="3"/>
  <c r="B3095" i="3" l="1"/>
  <c r="D3258" i="3"/>
  <c r="I3258" i="3" s="1"/>
  <c r="J3258" i="3" s="1"/>
  <c r="K3258" i="3" s="1"/>
  <c r="F3258" i="3"/>
  <c r="E3258" i="3"/>
  <c r="G3258" i="3"/>
  <c r="C3258" i="3"/>
  <c r="A3259" i="3"/>
  <c r="F3259" i="3" l="1"/>
  <c r="G3259" i="3"/>
  <c r="E3259" i="3"/>
  <c r="D3259" i="3"/>
  <c r="I3259" i="3" s="1"/>
  <c r="J3259" i="3" s="1"/>
  <c r="K3259" i="3" s="1"/>
  <c r="C3259" i="3"/>
  <c r="A3260" i="3"/>
  <c r="B3096" i="3"/>
  <c r="B3097" i="3" l="1"/>
  <c r="D3260" i="3"/>
  <c r="I3260" i="3" s="1"/>
  <c r="J3260" i="3" s="1"/>
  <c r="K3260" i="3" s="1"/>
  <c r="G3260" i="3"/>
  <c r="F3260" i="3"/>
  <c r="E3260" i="3"/>
  <c r="C3260" i="3"/>
  <c r="A3261" i="3"/>
  <c r="F3261" i="3" l="1"/>
  <c r="D3261" i="3"/>
  <c r="I3261" i="3" s="1"/>
  <c r="J3261" i="3" s="1"/>
  <c r="K3261" i="3" s="1"/>
  <c r="G3261" i="3"/>
  <c r="E3261" i="3"/>
  <c r="C3261" i="3"/>
  <c r="A3262" i="3"/>
  <c r="B3098" i="3"/>
  <c r="B3099" i="3" l="1"/>
  <c r="D3262" i="3"/>
  <c r="I3262" i="3" s="1"/>
  <c r="J3262" i="3" s="1"/>
  <c r="K3262" i="3" s="1"/>
  <c r="F3262" i="3"/>
  <c r="E3262" i="3"/>
  <c r="G3262" i="3"/>
  <c r="C3262" i="3"/>
  <c r="A3263" i="3"/>
  <c r="F3263" i="3" l="1"/>
  <c r="G3263" i="3"/>
  <c r="E3263" i="3"/>
  <c r="D3263" i="3"/>
  <c r="I3263" i="3" s="1"/>
  <c r="J3263" i="3" s="1"/>
  <c r="K3263" i="3" s="1"/>
  <c r="C3263" i="3"/>
  <c r="A3264" i="3"/>
  <c r="B3100" i="3"/>
  <c r="D3264" i="3" l="1"/>
  <c r="I3264" i="3" s="1"/>
  <c r="J3264" i="3" s="1"/>
  <c r="K3264" i="3" s="1"/>
  <c r="G3264" i="3"/>
  <c r="F3264" i="3"/>
  <c r="E3264" i="3"/>
  <c r="C3264" i="3"/>
  <c r="A3265" i="3"/>
  <c r="B3101" i="3"/>
  <c r="F3265" i="3" l="1"/>
  <c r="D3265" i="3"/>
  <c r="I3265" i="3" s="1"/>
  <c r="J3265" i="3" s="1"/>
  <c r="K3265" i="3" s="1"/>
  <c r="G3265" i="3"/>
  <c r="E3265" i="3"/>
  <c r="C3265" i="3"/>
  <c r="A3266" i="3"/>
  <c r="B3102" i="3"/>
  <c r="D3266" i="3" l="1"/>
  <c r="I3266" i="3" s="1"/>
  <c r="J3266" i="3" s="1"/>
  <c r="K3266" i="3" s="1"/>
  <c r="F3266" i="3"/>
  <c r="E3266" i="3"/>
  <c r="G3266" i="3"/>
  <c r="C3266" i="3"/>
  <c r="A3267" i="3"/>
  <c r="B3103" i="3"/>
  <c r="F3267" i="3" l="1"/>
  <c r="G3267" i="3"/>
  <c r="E3267" i="3"/>
  <c r="D3267" i="3"/>
  <c r="I3267" i="3" s="1"/>
  <c r="J3267" i="3" s="1"/>
  <c r="K3267" i="3" s="1"/>
  <c r="C3267" i="3"/>
  <c r="A3268" i="3"/>
  <c r="B3104" i="3"/>
  <c r="D3268" i="3" l="1"/>
  <c r="I3268" i="3" s="1"/>
  <c r="J3268" i="3" s="1"/>
  <c r="K3268" i="3" s="1"/>
  <c r="G3268" i="3"/>
  <c r="F3268" i="3"/>
  <c r="E3268" i="3"/>
  <c r="C3268" i="3"/>
  <c r="A3269" i="3"/>
  <c r="B3105" i="3"/>
  <c r="F3269" i="3" l="1"/>
  <c r="D3269" i="3"/>
  <c r="I3269" i="3" s="1"/>
  <c r="J3269" i="3" s="1"/>
  <c r="K3269" i="3" s="1"/>
  <c r="G3269" i="3"/>
  <c r="E3269" i="3"/>
  <c r="C3269" i="3"/>
  <c r="A3270" i="3"/>
  <c r="B3106" i="3"/>
  <c r="D3270" i="3" l="1"/>
  <c r="I3270" i="3" s="1"/>
  <c r="J3270" i="3" s="1"/>
  <c r="K3270" i="3" s="1"/>
  <c r="F3270" i="3"/>
  <c r="E3270" i="3"/>
  <c r="G3270" i="3"/>
  <c r="C3270" i="3"/>
  <c r="A3271" i="3"/>
  <c r="B3107" i="3"/>
  <c r="F3271" i="3" l="1"/>
  <c r="G3271" i="3"/>
  <c r="E3271" i="3"/>
  <c r="D3271" i="3"/>
  <c r="I3271" i="3" s="1"/>
  <c r="J3271" i="3" s="1"/>
  <c r="K3271" i="3" s="1"/>
  <c r="C3271" i="3"/>
  <c r="A3272" i="3"/>
  <c r="B3108" i="3"/>
  <c r="B3109" i="3" l="1"/>
  <c r="G3272" i="3"/>
  <c r="D3272" i="3"/>
  <c r="I3272" i="3" s="1"/>
  <c r="J3272" i="3" s="1"/>
  <c r="K3272" i="3" s="1"/>
  <c r="F3272" i="3"/>
  <c r="E3272" i="3"/>
  <c r="C3272" i="3"/>
  <c r="A3273" i="3"/>
  <c r="F3273" i="3" l="1"/>
  <c r="E3273" i="3"/>
  <c r="D3273" i="3"/>
  <c r="I3273" i="3" s="1"/>
  <c r="J3273" i="3" s="1"/>
  <c r="K3273" i="3" s="1"/>
  <c r="G3273" i="3"/>
  <c r="C3273" i="3"/>
  <c r="A3274" i="3"/>
  <c r="B3110" i="3"/>
  <c r="B3111" i="3" l="1"/>
  <c r="D3274" i="3"/>
  <c r="I3274" i="3" s="1"/>
  <c r="J3274" i="3" s="1"/>
  <c r="K3274" i="3" s="1"/>
  <c r="G3274" i="3"/>
  <c r="F3274" i="3"/>
  <c r="E3274" i="3"/>
  <c r="C3274" i="3"/>
  <c r="A3275" i="3"/>
  <c r="F3275" i="3" l="1"/>
  <c r="E3275" i="3"/>
  <c r="G3275" i="3"/>
  <c r="D3275" i="3"/>
  <c r="I3275" i="3" s="1"/>
  <c r="J3275" i="3" s="1"/>
  <c r="K3275" i="3" s="1"/>
  <c r="C3275" i="3"/>
  <c r="A3276" i="3"/>
  <c r="B3112" i="3"/>
  <c r="B3113" i="3" l="1"/>
  <c r="G3276" i="3"/>
  <c r="D3276" i="3"/>
  <c r="I3276" i="3" s="1"/>
  <c r="J3276" i="3" s="1"/>
  <c r="K3276" i="3" s="1"/>
  <c r="F3276" i="3"/>
  <c r="E3276" i="3"/>
  <c r="C3276" i="3"/>
  <c r="A3277" i="3"/>
  <c r="F3277" i="3" l="1"/>
  <c r="E3277" i="3"/>
  <c r="D3277" i="3"/>
  <c r="I3277" i="3" s="1"/>
  <c r="J3277" i="3" s="1"/>
  <c r="K3277" i="3" s="1"/>
  <c r="G3277" i="3"/>
  <c r="C3277" i="3"/>
  <c r="A3278" i="3"/>
  <c r="B3114" i="3"/>
  <c r="B3115" i="3" l="1"/>
  <c r="D3278" i="3"/>
  <c r="I3278" i="3" s="1"/>
  <c r="J3278" i="3" s="1"/>
  <c r="K3278" i="3" s="1"/>
  <c r="G3278" i="3"/>
  <c r="F3278" i="3"/>
  <c r="E3278" i="3"/>
  <c r="C3278" i="3"/>
  <c r="A3279" i="3"/>
  <c r="F3279" i="3" l="1"/>
  <c r="E3279" i="3"/>
  <c r="G3279" i="3"/>
  <c r="D3279" i="3"/>
  <c r="I3279" i="3" s="1"/>
  <c r="J3279" i="3" s="1"/>
  <c r="K3279" i="3" s="1"/>
  <c r="C3279" i="3"/>
  <c r="A3280" i="3"/>
  <c r="B3116" i="3"/>
  <c r="G3280" i="3" l="1"/>
  <c r="D3280" i="3"/>
  <c r="I3280" i="3" s="1"/>
  <c r="J3280" i="3" s="1"/>
  <c r="K3280" i="3" s="1"/>
  <c r="F3280" i="3"/>
  <c r="E3280" i="3"/>
  <c r="C3280" i="3"/>
  <c r="A3281" i="3"/>
  <c r="B3117" i="3"/>
  <c r="F3281" i="3" l="1"/>
  <c r="E3281" i="3"/>
  <c r="D3281" i="3"/>
  <c r="I3281" i="3" s="1"/>
  <c r="J3281" i="3" s="1"/>
  <c r="K3281" i="3" s="1"/>
  <c r="G3281" i="3"/>
  <c r="C3281" i="3"/>
  <c r="A3282" i="3"/>
  <c r="B3118" i="3"/>
  <c r="D3282" i="3" l="1"/>
  <c r="I3282" i="3" s="1"/>
  <c r="J3282" i="3" s="1"/>
  <c r="K3282" i="3" s="1"/>
  <c r="G3282" i="3"/>
  <c r="F3282" i="3"/>
  <c r="E3282" i="3"/>
  <c r="C3282" i="3"/>
  <c r="A3283" i="3"/>
  <c r="B3119" i="3"/>
  <c r="F3283" i="3" l="1"/>
  <c r="E3283" i="3"/>
  <c r="G3283" i="3"/>
  <c r="D3283" i="3"/>
  <c r="I3283" i="3" s="1"/>
  <c r="J3283" i="3" s="1"/>
  <c r="K3283" i="3" s="1"/>
  <c r="C3283" i="3"/>
  <c r="A3284" i="3"/>
  <c r="B3120" i="3"/>
  <c r="G3284" i="3" l="1"/>
  <c r="D3284" i="3"/>
  <c r="I3284" i="3" s="1"/>
  <c r="J3284" i="3" s="1"/>
  <c r="K3284" i="3" s="1"/>
  <c r="F3284" i="3"/>
  <c r="E3284" i="3"/>
  <c r="C3284" i="3"/>
  <c r="A3285" i="3"/>
  <c r="B3121" i="3"/>
  <c r="F3285" i="3" l="1"/>
  <c r="E3285" i="3"/>
  <c r="D3285" i="3"/>
  <c r="I3285" i="3" s="1"/>
  <c r="J3285" i="3" s="1"/>
  <c r="K3285" i="3" s="1"/>
  <c r="G3285" i="3"/>
  <c r="C3285" i="3"/>
  <c r="A3286" i="3"/>
  <c r="B3122" i="3"/>
  <c r="D3286" i="3" l="1"/>
  <c r="I3286" i="3" s="1"/>
  <c r="J3286" i="3" s="1"/>
  <c r="K3286" i="3" s="1"/>
  <c r="G3286" i="3"/>
  <c r="F3286" i="3"/>
  <c r="E3286" i="3"/>
  <c r="C3286" i="3"/>
  <c r="A3287" i="3"/>
  <c r="B3123" i="3"/>
  <c r="F3287" i="3" l="1"/>
  <c r="E3287" i="3"/>
  <c r="G3287" i="3"/>
  <c r="D3287" i="3"/>
  <c r="I3287" i="3" s="1"/>
  <c r="J3287" i="3" s="1"/>
  <c r="K3287" i="3" s="1"/>
  <c r="C3287" i="3"/>
  <c r="A3288" i="3"/>
  <c r="B3124" i="3"/>
  <c r="B3125" i="3" l="1"/>
  <c r="G3288" i="3"/>
  <c r="D3288" i="3"/>
  <c r="I3288" i="3" s="1"/>
  <c r="J3288" i="3" s="1"/>
  <c r="K3288" i="3" s="1"/>
  <c r="F3288" i="3"/>
  <c r="E3288" i="3"/>
  <c r="C3288" i="3"/>
  <c r="A3289" i="3"/>
  <c r="F3289" i="3" l="1"/>
  <c r="E3289" i="3"/>
  <c r="D3289" i="3"/>
  <c r="I3289" i="3" s="1"/>
  <c r="J3289" i="3" s="1"/>
  <c r="K3289" i="3" s="1"/>
  <c r="G3289" i="3"/>
  <c r="C3289" i="3"/>
  <c r="A3290" i="3"/>
  <c r="B3126" i="3"/>
  <c r="B3127" i="3" l="1"/>
  <c r="D3290" i="3"/>
  <c r="I3290" i="3" s="1"/>
  <c r="J3290" i="3" s="1"/>
  <c r="K3290" i="3" s="1"/>
  <c r="G3290" i="3"/>
  <c r="F3290" i="3"/>
  <c r="E3290" i="3"/>
  <c r="C3290" i="3"/>
  <c r="A3291" i="3"/>
  <c r="F3291" i="3" l="1"/>
  <c r="E3291" i="3"/>
  <c r="G3291" i="3"/>
  <c r="D3291" i="3"/>
  <c r="I3291" i="3" s="1"/>
  <c r="J3291" i="3" s="1"/>
  <c r="K3291" i="3" s="1"/>
  <c r="C3291" i="3"/>
  <c r="A3292" i="3"/>
  <c r="B3128" i="3"/>
  <c r="B3129" i="3" l="1"/>
  <c r="G3292" i="3"/>
  <c r="D3292" i="3"/>
  <c r="I3292" i="3" s="1"/>
  <c r="J3292" i="3" s="1"/>
  <c r="K3292" i="3" s="1"/>
  <c r="F3292" i="3"/>
  <c r="E3292" i="3"/>
  <c r="C3292" i="3"/>
  <c r="A3293" i="3"/>
  <c r="F3293" i="3" l="1"/>
  <c r="E3293" i="3"/>
  <c r="D3293" i="3"/>
  <c r="I3293" i="3" s="1"/>
  <c r="J3293" i="3" s="1"/>
  <c r="K3293" i="3" s="1"/>
  <c r="G3293" i="3"/>
  <c r="C3293" i="3"/>
  <c r="A3294" i="3"/>
  <c r="B3130" i="3"/>
  <c r="B3131" i="3" l="1"/>
  <c r="D3294" i="3"/>
  <c r="I3294" i="3" s="1"/>
  <c r="J3294" i="3" s="1"/>
  <c r="K3294" i="3" s="1"/>
  <c r="G3294" i="3"/>
  <c r="F3294" i="3"/>
  <c r="E3294" i="3"/>
  <c r="C3294" i="3"/>
  <c r="A3295" i="3"/>
  <c r="F3295" i="3" l="1"/>
  <c r="E3295" i="3"/>
  <c r="G3295" i="3"/>
  <c r="D3295" i="3"/>
  <c r="I3295" i="3" s="1"/>
  <c r="J3295" i="3" s="1"/>
  <c r="K3295" i="3" s="1"/>
  <c r="C3295" i="3"/>
  <c r="A3296" i="3"/>
  <c r="B3132" i="3"/>
  <c r="G3296" i="3" l="1"/>
  <c r="D3296" i="3"/>
  <c r="I3296" i="3" s="1"/>
  <c r="J3296" i="3" s="1"/>
  <c r="K3296" i="3" s="1"/>
  <c r="F3296" i="3"/>
  <c r="E3296" i="3"/>
  <c r="C3296" i="3"/>
  <c r="A3297" i="3"/>
  <c r="B3133" i="3"/>
  <c r="F3297" i="3" l="1"/>
  <c r="E3297" i="3"/>
  <c r="D3297" i="3"/>
  <c r="I3297" i="3" s="1"/>
  <c r="J3297" i="3" s="1"/>
  <c r="K3297" i="3" s="1"/>
  <c r="G3297" i="3"/>
  <c r="C3297" i="3"/>
  <c r="A3298" i="3"/>
  <c r="B3134" i="3"/>
  <c r="D3298" i="3" l="1"/>
  <c r="I3298" i="3" s="1"/>
  <c r="J3298" i="3" s="1"/>
  <c r="K3298" i="3" s="1"/>
  <c r="G3298" i="3"/>
  <c r="F3298" i="3"/>
  <c r="E3298" i="3"/>
  <c r="C3298" i="3"/>
  <c r="A3299" i="3"/>
  <c r="B3135" i="3"/>
  <c r="F3299" i="3" l="1"/>
  <c r="E3299" i="3"/>
  <c r="G3299" i="3"/>
  <c r="D3299" i="3"/>
  <c r="I3299" i="3" s="1"/>
  <c r="J3299" i="3" s="1"/>
  <c r="K3299" i="3" s="1"/>
  <c r="C3299" i="3"/>
  <c r="A3300" i="3"/>
  <c r="B3136" i="3"/>
  <c r="G3300" i="3" l="1"/>
  <c r="D3300" i="3"/>
  <c r="I3300" i="3" s="1"/>
  <c r="J3300" i="3" s="1"/>
  <c r="K3300" i="3" s="1"/>
  <c r="F3300" i="3"/>
  <c r="E3300" i="3"/>
  <c r="C3300" i="3"/>
  <c r="A3301" i="3"/>
  <c r="B3137" i="3"/>
  <c r="F3301" i="3" l="1"/>
  <c r="E3301" i="3"/>
  <c r="D3301" i="3"/>
  <c r="I3301" i="3" s="1"/>
  <c r="J3301" i="3" s="1"/>
  <c r="K3301" i="3" s="1"/>
  <c r="G3301" i="3"/>
  <c r="C3301" i="3"/>
  <c r="A3302" i="3"/>
  <c r="B3138" i="3"/>
  <c r="D3302" i="3" l="1"/>
  <c r="I3302" i="3" s="1"/>
  <c r="J3302" i="3" s="1"/>
  <c r="K3302" i="3" s="1"/>
  <c r="G3302" i="3"/>
  <c r="F3302" i="3"/>
  <c r="E3302" i="3"/>
  <c r="C3302" i="3"/>
  <c r="A3303" i="3"/>
  <c r="B3139" i="3"/>
  <c r="F3303" i="3" l="1"/>
  <c r="E3303" i="3"/>
  <c r="G3303" i="3"/>
  <c r="D3303" i="3"/>
  <c r="I3303" i="3" s="1"/>
  <c r="J3303" i="3" s="1"/>
  <c r="K3303" i="3" s="1"/>
  <c r="C3303" i="3"/>
  <c r="A3304" i="3"/>
  <c r="B3140" i="3"/>
  <c r="B3141" i="3" l="1"/>
  <c r="G3304" i="3"/>
  <c r="D3304" i="3"/>
  <c r="I3304" i="3" s="1"/>
  <c r="J3304" i="3" s="1"/>
  <c r="K3304" i="3" s="1"/>
  <c r="F3304" i="3"/>
  <c r="E3304" i="3"/>
  <c r="C3304" i="3"/>
  <c r="A3305" i="3"/>
  <c r="F3305" i="3" l="1"/>
  <c r="E3305" i="3"/>
  <c r="D3305" i="3"/>
  <c r="I3305" i="3" s="1"/>
  <c r="J3305" i="3" s="1"/>
  <c r="K3305" i="3" s="1"/>
  <c r="G3305" i="3"/>
  <c r="C3305" i="3"/>
  <c r="A3306" i="3"/>
  <c r="B3142" i="3"/>
  <c r="B3143" i="3" l="1"/>
  <c r="D3306" i="3"/>
  <c r="I3306" i="3" s="1"/>
  <c r="J3306" i="3" s="1"/>
  <c r="K3306" i="3" s="1"/>
  <c r="G3306" i="3"/>
  <c r="F3306" i="3"/>
  <c r="E3306" i="3"/>
  <c r="C3306" i="3"/>
  <c r="A3307" i="3"/>
  <c r="F3307" i="3" l="1"/>
  <c r="E3307" i="3"/>
  <c r="D3307" i="3"/>
  <c r="I3307" i="3" s="1"/>
  <c r="J3307" i="3" s="1"/>
  <c r="K3307" i="3" s="1"/>
  <c r="G3307" i="3"/>
  <c r="C3307" i="3"/>
  <c r="A3308" i="3"/>
  <c r="B3144" i="3"/>
  <c r="B3145" i="3" l="1"/>
  <c r="G3308" i="3"/>
  <c r="F3308" i="3"/>
  <c r="E3308" i="3"/>
  <c r="D3308" i="3"/>
  <c r="I3308" i="3" s="1"/>
  <c r="J3308" i="3" s="1"/>
  <c r="K3308" i="3" s="1"/>
  <c r="C3308" i="3"/>
  <c r="A3309" i="3"/>
  <c r="G3309" i="3" l="1"/>
  <c r="F3309" i="3"/>
  <c r="E3309" i="3"/>
  <c r="D3309" i="3"/>
  <c r="I3309" i="3" s="1"/>
  <c r="J3309" i="3" s="1"/>
  <c r="K3309" i="3" s="1"/>
  <c r="C3309" i="3"/>
  <c r="A3310" i="3"/>
  <c r="B3146" i="3"/>
  <c r="B3147" i="3" l="1"/>
  <c r="D3310" i="3"/>
  <c r="I3310" i="3" s="1"/>
  <c r="J3310" i="3" s="1"/>
  <c r="K3310" i="3" s="1"/>
  <c r="G3310" i="3"/>
  <c r="F3310" i="3"/>
  <c r="E3310" i="3"/>
  <c r="C3310" i="3"/>
  <c r="A3311" i="3"/>
  <c r="F3311" i="3" l="1"/>
  <c r="E3311" i="3"/>
  <c r="D3311" i="3"/>
  <c r="I3311" i="3" s="1"/>
  <c r="J3311" i="3" s="1"/>
  <c r="K3311" i="3" s="1"/>
  <c r="G3311" i="3"/>
  <c r="C3311" i="3"/>
  <c r="A3312" i="3"/>
  <c r="B3148" i="3"/>
  <c r="G3312" i="3" l="1"/>
  <c r="F3312" i="3"/>
  <c r="E3312" i="3"/>
  <c r="D3312" i="3"/>
  <c r="I3312" i="3" s="1"/>
  <c r="J3312" i="3" s="1"/>
  <c r="K3312" i="3" s="1"/>
  <c r="C3312" i="3"/>
  <c r="A3313" i="3"/>
  <c r="B3149" i="3"/>
  <c r="B3150" i="3" l="1"/>
  <c r="G3313" i="3"/>
  <c r="F3313" i="3"/>
  <c r="E3313" i="3"/>
  <c r="D3313" i="3"/>
  <c r="I3313" i="3" s="1"/>
  <c r="J3313" i="3" s="1"/>
  <c r="K3313" i="3" s="1"/>
  <c r="C3313" i="3"/>
  <c r="A3314" i="3"/>
  <c r="D3314" i="3" l="1"/>
  <c r="I3314" i="3" s="1"/>
  <c r="J3314" i="3" s="1"/>
  <c r="K3314" i="3" s="1"/>
  <c r="G3314" i="3"/>
  <c r="F3314" i="3"/>
  <c r="E3314" i="3"/>
  <c r="C3314" i="3"/>
  <c r="A3315" i="3"/>
  <c r="B3151" i="3"/>
  <c r="F3315" i="3" l="1"/>
  <c r="E3315" i="3"/>
  <c r="D3315" i="3"/>
  <c r="I3315" i="3" s="1"/>
  <c r="J3315" i="3" s="1"/>
  <c r="K3315" i="3" s="1"/>
  <c r="G3315" i="3"/>
  <c r="C3315" i="3"/>
  <c r="A3316" i="3"/>
  <c r="B3152" i="3"/>
  <c r="B3153" i="3" l="1"/>
  <c r="G3316" i="3"/>
  <c r="F3316" i="3"/>
  <c r="E3316" i="3"/>
  <c r="D3316" i="3"/>
  <c r="I3316" i="3" s="1"/>
  <c r="J3316" i="3" s="1"/>
  <c r="K3316" i="3" s="1"/>
  <c r="C3316" i="3"/>
  <c r="A3317" i="3"/>
  <c r="G3317" i="3" l="1"/>
  <c r="F3317" i="3"/>
  <c r="E3317" i="3"/>
  <c r="D3317" i="3"/>
  <c r="I3317" i="3" s="1"/>
  <c r="J3317" i="3" s="1"/>
  <c r="K3317" i="3" s="1"/>
  <c r="C3317" i="3"/>
  <c r="A3318" i="3"/>
  <c r="B3154" i="3"/>
  <c r="B3155" i="3" l="1"/>
  <c r="D3318" i="3"/>
  <c r="I3318" i="3" s="1"/>
  <c r="J3318" i="3" s="1"/>
  <c r="K3318" i="3" s="1"/>
  <c r="G3318" i="3"/>
  <c r="F3318" i="3"/>
  <c r="E3318" i="3"/>
  <c r="C3318" i="3"/>
  <c r="A3319" i="3"/>
  <c r="F3319" i="3" l="1"/>
  <c r="E3319" i="3"/>
  <c r="D3319" i="3"/>
  <c r="I3319" i="3" s="1"/>
  <c r="J3319" i="3" s="1"/>
  <c r="K3319" i="3" s="1"/>
  <c r="G3319" i="3"/>
  <c r="C3319" i="3"/>
  <c r="A3320" i="3"/>
  <c r="B3156" i="3"/>
  <c r="G3320" i="3" l="1"/>
  <c r="F3320" i="3"/>
  <c r="E3320" i="3"/>
  <c r="D3320" i="3"/>
  <c r="I3320" i="3" s="1"/>
  <c r="J3320" i="3" s="1"/>
  <c r="K3320" i="3" s="1"/>
  <c r="C3320" i="3"/>
  <c r="A3321" i="3"/>
  <c r="B3157" i="3"/>
  <c r="B3158" i="3" l="1"/>
  <c r="G3321" i="3"/>
  <c r="F3321" i="3"/>
  <c r="E3321" i="3"/>
  <c r="D3321" i="3"/>
  <c r="I3321" i="3" s="1"/>
  <c r="J3321" i="3" s="1"/>
  <c r="K3321" i="3" s="1"/>
  <c r="C3321" i="3"/>
  <c r="A3322" i="3"/>
  <c r="D3322" i="3" l="1"/>
  <c r="I3322" i="3" s="1"/>
  <c r="J3322" i="3" s="1"/>
  <c r="K3322" i="3" s="1"/>
  <c r="G3322" i="3"/>
  <c r="F3322" i="3"/>
  <c r="E3322" i="3"/>
  <c r="C3322" i="3"/>
  <c r="A3323" i="3"/>
  <c r="B3159" i="3"/>
  <c r="B3160" i="3" l="1"/>
  <c r="F3323" i="3"/>
  <c r="E3323" i="3"/>
  <c r="D3323" i="3"/>
  <c r="I3323" i="3" s="1"/>
  <c r="J3323" i="3" s="1"/>
  <c r="K3323" i="3" s="1"/>
  <c r="G3323" i="3"/>
  <c r="C3323" i="3"/>
  <c r="A3324" i="3"/>
  <c r="G3324" i="3" l="1"/>
  <c r="F3324" i="3"/>
  <c r="E3324" i="3"/>
  <c r="D3324" i="3"/>
  <c r="I3324" i="3" s="1"/>
  <c r="J3324" i="3" s="1"/>
  <c r="K3324" i="3" s="1"/>
  <c r="C3324" i="3"/>
  <c r="A3325" i="3"/>
  <c r="B3161" i="3"/>
  <c r="G3325" i="3" l="1"/>
  <c r="F3325" i="3"/>
  <c r="E3325" i="3"/>
  <c r="D3325" i="3"/>
  <c r="I3325" i="3" s="1"/>
  <c r="J3325" i="3" s="1"/>
  <c r="K3325" i="3" s="1"/>
  <c r="C3325" i="3"/>
  <c r="A3326" i="3"/>
  <c r="B3162" i="3"/>
  <c r="D3326" i="3" l="1"/>
  <c r="I3326" i="3" s="1"/>
  <c r="J3326" i="3" s="1"/>
  <c r="K3326" i="3" s="1"/>
  <c r="G3326" i="3"/>
  <c r="F3326" i="3"/>
  <c r="E3326" i="3"/>
  <c r="C3326" i="3"/>
  <c r="A3327" i="3"/>
  <c r="B3163" i="3"/>
  <c r="B3164" i="3" l="1"/>
  <c r="F3327" i="3"/>
  <c r="E3327" i="3"/>
  <c r="D3327" i="3"/>
  <c r="I3327" i="3" s="1"/>
  <c r="J3327" i="3" s="1"/>
  <c r="K3327" i="3" s="1"/>
  <c r="G3327" i="3"/>
  <c r="C3327" i="3"/>
  <c r="A3328" i="3"/>
  <c r="G3328" i="3" l="1"/>
  <c r="F3328" i="3"/>
  <c r="E3328" i="3"/>
  <c r="D3328" i="3"/>
  <c r="I3328" i="3" s="1"/>
  <c r="J3328" i="3" s="1"/>
  <c r="K3328" i="3" s="1"/>
  <c r="C3328" i="3"/>
  <c r="A3329" i="3"/>
  <c r="B3165" i="3"/>
  <c r="G3329" i="3" l="1"/>
  <c r="F3329" i="3"/>
  <c r="E3329" i="3"/>
  <c r="D3329" i="3"/>
  <c r="I3329" i="3" s="1"/>
  <c r="J3329" i="3" s="1"/>
  <c r="K3329" i="3" s="1"/>
  <c r="C3329" i="3"/>
  <c r="A3330" i="3"/>
  <c r="B3166" i="3"/>
  <c r="B3167" i="3" l="1"/>
  <c r="D3330" i="3"/>
  <c r="I3330" i="3" s="1"/>
  <c r="J3330" i="3" s="1"/>
  <c r="K3330" i="3" s="1"/>
  <c r="G3330" i="3"/>
  <c r="F3330" i="3"/>
  <c r="E3330" i="3"/>
  <c r="C3330" i="3"/>
  <c r="A3331" i="3"/>
  <c r="F3331" i="3" l="1"/>
  <c r="E3331" i="3"/>
  <c r="D3331" i="3"/>
  <c r="I3331" i="3" s="1"/>
  <c r="J3331" i="3" s="1"/>
  <c r="K3331" i="3" s="1"/>
  <c r="G3331" i="3"/>
  <c r="C3331" i="3"/>
  <c r="A3332" i="3"/>
  <c r="B3168" i="3"/>
  <c r="B3169" i="3" l="1"/>
  <c r="G3332" i="3"/>
  <c r="F3332" i="3"/>
  <c r="E3332" i="3"/>
  <c r="D3332" i="3"/>
  <c r="I3332" i="3" s="1"/>
  <c r="J3332" i="3" s="1"/>
  <c r="K3332" i="3" s="1"/>
  <c r="C3332" i="3"/>
  <c r="A3333" i="3"/>
  <c r="G3333" i="3" l="1"/>
  <c r="F3333" i="3"/>
  <c r="E3333" i="3"/>
  <c r="D3333" i="3"/>
  <c r="I3333" i="3" s="1"/>
  <c r="J3333" i="3" s="1"/>
  <c r="K3333" i="3" s="1"/>
  <c r="C3333" i="3"/>
  <c r="A3334" i="3"/>
  <c r="B3170" i="3"/>
  <c r="D3334" i="3" l="1"/>
  <c r="I3334" i="3" s="1"/>
  <c r="J3334" i="3" s="1"/>
  <c r="K3334" i="3" s="1"/>
  <c r="G3334" i="3"/>
  <c r="F3334" i="3"/>
  <c r="E3334" i="3"/>
  <c r="C3334" i="3"/>
  <c r="A3335" i="3"/>
  <c r="B3171" i="3"/>
  <c r="F3335" i="3" l="1"/>
  <c r="E3335" i="3"/>
  <c r="D3335" i="3"/>
  <c r="I3335" i="3" s="1"/>
  <c r="J3335" i="3" s="1"/>
  <c r="K3335" i="3" s="1"/>
  <c r="G3335" i="3"/>
  <c r="C3335" i="3"/>
  <c r="A3336" i="3"/>
  <c r="B3172" i="3"/>
  <c r="B3173" i="3" l="1"/>
  <c r="G3336" i="3"/>
  <c r="F3336" i="3"/>
  <c r="E3336" i="3"/>
  <c r="D3336" i="3"/>
  <c r="I3336" i="3" s="1"/>
  <c r="J3336" i="3" s="1"/>
  <c r="K3336" i="3" s="1"/>
  <c r="C3336" i="3"/>
  <c r="A3337" i="3"/>
  <c r="G3337" i="3" l="1"/>
  <c r="F3337" i="3"/>
  <c r="E3337" i="3"/>
  <c r="D3337" i="3"/>
  <c r="I3337" i="3" s="1"/>
  <c r="J3337" i="3" s="1"/>
  <c r="K3337" i="3" s="1"/>
  <c r="C3337" i="3"/>
  <c r="A3338" i="3"/>
  <c r="B3174" i="3"/>
  <c r="B3175" i="3" l="1"/>
  <c r="D3338" i="3"/>
  <c r="I3338" i="3" s="1"/>
  <c r="J3338" i="3" s="1"/>
  <c r="K3338" i="3" s="1"/>
  <c r="G3338" i="3"/>
  <c r="F3338" i="3"/>
  <c r="E3338" i="3"/>
  <c r="C3338" i="3"/>
  <c r="A3339" i="3"/>
  <c r="F3339" i="3" l="1"/>
  <c r="E3339" i="3"/>
  <c r="D3339" i="3"/>
  <c r="I3339" i="3" s="1"/>
  <c r="J3339" i="3" s="1"/>
  <c r="K3339" i="3" s="1"/>
  <c r="G3339" i="3"/>
  <c r="C3339" i="3"/>
  <c r="A3340" i="3"/>
  <c r="B3176" i="3"/>
  <c r="B3177" i="3" l="1"/>
  <c r="G3340" i="3"/>
  <c r="F3340" i="3"/>
  <c r="E3340" i="3"/>
  <c r="D3340" i="3"/>
  <c r="I3340" i="3" s="1"/>
  <c r="J3340" i="3" s="1"/>
  <c r="K3340" i="3" s="1"/>
  <c r="C3340" i="3"/>
  <c r="A3341" i="3"/>
  <c r="G3341" i="3" l="1"/>
  <c r="F3341" i="3"/>
  <c r="E3341" i="3"/>
  <c r="D3341" i="3"/>
  <c r="I3341" i="3" s="1"/>
  <c r="J3341" i="3" s="1"/>
  <c r="K3341" i="3" s="1"/>
  <c r="C3341" i="3"/>
  <c r="A3342" i="3"/>
  <c r="B3178" i="3"/>
  <c r="B3179" i="3" l="1"/>
  <c r="F3342" i="3"/>
  <c r="D3342" i="3"/>
  <c r="I3342" i="3" s="1"/>
  <c r="J3342" i="3" s="1"/>
  <c r="K3342" i="3" s="1"/>
  <c r="G3342" i="3"/>
  <c r="E3342" i="3"/>
  <c r="C3342" i="3"/>
  <c r="A3343" i="3"/>
  <c r="D3343" i="3" l="1"/>
  <c r="I3343" i="3" s="1"/>
  <c r="J3343" i="3" s="1"/>
  <c r="K3343" i="3" s="1"/>
  <c r="E3343" i="3"/>
  <c r="G3343" i="3"/>
  <c r="F3343" i="3"/>
  <c r="C3343" i="3"/>
  <c r="A3344" i="3"/>
  <c r="B3180" i="3"/>
  <c r="F3344" i="3" l="1"/>
  <c r="G3344" i="3"/>
  <c r="E3344" i="3"/>
  <c r="D3344" i="3"/>
  <c r="I3344" i="3" s="1"/>
  <c r="J3344" i="3" s="1"/>
  <c r="K3344" i="3" s="1"/>
  <c r="C3344" i="3"/>
  <c r="A3345" i="3"/>
  <c r="B3181" i="3"/>
  <c r="E3345" i="3" l="1"/>
  <c r="D3345" i="3"/>
  <c r="I3345" i="3" s="1"/>
  <c r="J3345" i="3" s="1"/>
  <c r="K3345" i="3" s="1"/>
  <c r="G3345" i="3"/>
  <c r="F3345" i="3"/>
  <c r="C3345" i="3"/>
  <c r="A3346" i="3"/>
  <c r="B3182" i="3"/>
  <c r="B3183" i="3" l="1"/>
  <c r="G3346" i="3"/>
  <c r="F3346" i="3"/>
  <c r="E3346" i="3"/>
  <c r="D3346" i="3"/>
  <c r="I3346" i="3" s="1"/>
  <c r="J3346" i="3" s="1"/>
  <c r="K3346" i="3" s="1"/>
  <c r="C3346" i="3"/>
  <c r="A3347" i="3"/>
  <c r="D3347" i="3" l="1"/>
  <c r="I3347" i="3" s="1"/>
  <c r="J3347" i="3" s="1"/>
  <c r="K3347" i="3" s="1"/>
  <c r="E3347" i="3"/>
  <c r="G3347" i="3"/>
  <c r="F3347" i="3"/>
  <c r="C3347" i="3"/>
  <c r="A3348" i="3"/>
  <c r="B3184" i="3"/>
  <c r="F3348" i="3" l="1"/>
  <c r="G3348" i="3"/>
  <c r="E3348" i="3"/>
  <c r="D3348" i="3"/>
  <c r="I3348" i="3" s="1"/>
  <c r="J3348" i="3" s="1"/>
  <c r="K3348" i="3" s="1"/>
  <c r="C3348" i="3"/>
  <c r="A3349" i="3"/>
  <c r="B3185" i="3"/>
  <c r="E3349" i="3" l="1"/>
  <c r="D3349" i="3"/>
  <c r="I3349" i="3" s="1"/>
  <c r="J3349" i="3" s="1"/>
  <c r="K3349" i="3" s="1"/>
  <c r="G3349" i="3"/>
  <c r="F3349" i="3"/>
  <c r="C3349" i="3"/>
  <c r="A3350" i="3"/>
  <c r="B3186" i="3"/>
  <c r="B3187" i="3" l="1"/>
  <c r="G3350" i="3"/>
  <c r="F3350" i="3"/>
  <c r="E3350" i="3"/>
  <c r="D3350" i="3"/>
  <c r="I3350" i="3" s="1"/>
  <c r="J3350" i="3" s="1"/>
  <c r="K3350" i="3" s="1"/>
  <c r="C3350" i="3"/>
  <c r="A3351" i="3"/>
  <c r="D3351" i="3" l="1"/>
  <c r="I3351" i="3" s="1"/>
  <c r="J3351" i="3" s="1"/>
  <c r="K3351" i="3" s="1"/>
  <c r="E3351" i="3"/>
  <c r="G3351" i="3"/>
  <c r="F3351" i="3"/>
  <c r="C3351" i="3"/>
  <c r="A3352" i="3"/>
  <c r="B3188" i="3"/>
  <c r="F3352" i="3" l="1"/>
  <c r="G3352" i="3"/>
  <c r="E3352" i="3"/>
  <c r="D3352" i="3"/>
  <c r="I3352" i="3" s="1"/>
  <c r="J3352" i="3" s="1"/>
  <c r="K3352" i="3" s="1"/>
  <c r="C3352" i="3"/>
  <c r="A3353" i="3"/>
  <c r="B3189" i="3"/>
  <c r="E3353" i="3" l="1"/>
  <c r="D3353" i="3"/>
  <c r="I3353" i="3" s="1"/>
  <c r="J3353" i="3" s="1"/>
  <c r="K3353" i="3" s="1"/>
  <c r="G3353" i="3"/>
  <c r="F3353" i="3"/>
  <c r="C3353" i="3"/>
  <c r="A3354" i="3"/>
  <c r="B3190" i="3"/>
  <c r="G3354" i="3" l="1"/>
  <c r="F3354" i="3"/>
  <c r="E3354" i="3"/>
  <c r="D3354" i="3"/>
  <c r="I3354" i="3" s="1"/>
  <c r="J3354" i="3" s="1"/>
  <c r="K3354" i="3" s="1"/>
  <c r="C3354" i="3"/>
  <c r="A3355" i="3"/>
  <c r="B3191" i="3"/>
  <c r="D3355" i="3" l="1"/>
  <c r="I3355" i="3" s="1"/>
  <c r="J3355" i="3" s="1"/>
  <c r="K3355" i="3" s="1"/>
  <c r="E3355" i="3"/>
  <c r="G3355" i="3"/>
  <c r="F3355" i="3"/>
  <c r="C3355" i="3"/>
  <c r="A3356" i="3"/>
  <c r="B3192" i="3"/>
  <c r="B3193" i="3" l="1"/>
  <c r="F3356" i="3"/>
  <c r="G3356" i="3"/>
  <c r="E3356" i="3"/>
  <c r="D3356" i="3"/>
  <c r="I3356" i="3" s="1"/>
  <c r="J3356" i="3" s="1"/>
  <c r="K3356" i="3" s="1"/>
  <c r="C3356" i="3"/>
  <c r="A3357" i="3"/>
  <c r="E3357" i="3" l="1"/>
  <c r="D3357" i="3"/>
  <c r="I3357" i="3" s="1"/>
  <c r="J3357" i="3" s="1"/>
  <c r="K3357" i="3" s="1"/>
  <c r="G3357" i="3"/>
  <c r="F3357" i="3"/>
  <c r="C3357" i="3"/>
  <c r="A3358" i="3"/>
  <c r="B3194" i="3"/>
  <c r="B3195" i="3" l="1"/>
  <c r="G3358" i="3"/>
  <c r="F3358" i="3"/>
  <c r="E3358" i="3"/>
  <c r="D3358" i="3"/>
  <c r="I3358" i="3" s="1"/>
  <c r="J3358" i="3" s="1"/>
  <c r="K3358" i="3" s="1"/>
  <c r="C3358" i="3"/>
  <c r="A3359" i="3"/>
  <c r="D3359" i="3" l="1"/>
  <c r="I3359" i="3" s="1"/>
  <c r="J3359" i="3" s="1"/>
  <c r="K3359" i="3" s="1"/>
  <c r="E3359" i="3"/>
  <c r="G3359" i="3"/>
  <c r="F3359" i="3"/>
  <c r="C3359" i="3"/>
  <c r="A3360" i="3"/>
  <c r="B3196" i="3"/>
  <c r="B3197" i="3" l="1"/>
  <c r="F3360" i="3"/>
  <c r="G3360" i="3"/>
  <c r="E3360" i="3"/>
  <c r="D3360" i="3"/>
  <c r="I3360" i="3" s="1"/>
  <c r="J3360" i="3" s="1"/>
  <c r="K3360" i="3" s="1"/>
  <c r="C3360" i="3"/>
  <c r="A3361" i="3"/>
  <c r="E3361" i="3" l="1"/>
  <c r="D3361" i="3"/>
  <c r="I3361" i="3" s="1"/>
  <c r="J3361" i="3" s="1"/>
  <c r="K3361" i="3" s="1"/>
  <c r="G3361" i="3"/>
  <c r="F3361" i="3"/>
  <c r="C3361" i="3"/>
  <c r="A3362" i="3"/>
  <c r="B3198" i="3"/>
  <c r="G3362" i="3" l="1"/>
  <c r="F3362" i="3"/>
  <c r="E3362" i="3"/>
  <c r="D3362" i="3"/>
  <c r="I3362" i="3" s="1"/>
  <c r="J3362" i="3" s="1"/>
  <c r="K3362" i="3" s="1"/>
  <c r="C3362" i="3"/>
  <c r="A3363" i="3"/>
  <c r="B3199" i="3"/>
  <c r="D3363" i="3" l="1"/>
  <c r="I3363" i="3" s="1"/>
  <c r="J3363" i="3" s="1"/>
  <c r="K3363" i="3" s="1"/>
  <c r="E3363" i="3"/>
  <c r="G3363" i="3"/>
  <c r="F3363" i="3"/>
  <c r="C3363" i="3"/>
  <c r="A3364" i="3"/>
  <c r="B3200" i="3"/>
  <c r="B3201" i="3" l="1"/>
  <c r="F3364" i="3"/>
  <c r="G3364" i="3"/>
  <c r="E3364" i="3"/>
  <c r="D3364" i="3"/>
  <c r="I3364" i="3" s="1"/>
  <c r="J3364" i="3" s="1"/>
  <c r="K3364" i="3" s="1"/>
  <c r="C3364" i="3"/>
  <c r="A3365" i="3"/>
  <c r="E3365" i="3" l="1"/>
  <c r="D3365" i="3"/>
  <c r="I3365" i="3" s="1"/>
  <c r="J3365" i="3" s="1"/>
  <c r="K3365" i="3" s="1"/>
  <c r="G3365" i="3"/>
  <c r="F3365" i="3"/>
  <c r="C3365" i="3"/>
  <c r="A3366" i="3"/>
  <c r="B3202" i="3"/>
  <c r="B3203" i="3" l="1"/>
  <c r="G3366" i="3"/>
  <c r="F3366" i="3"/>
  <c r="E3366" i="3"/>
  <c r="D3366" i="3"/>
  <c r="I3366" i="3" s="1"/>
  <c r="J3366" i="3" s="1"/>
  <c r="K3366" i="3" s="1"/>
  <c r="C3366" i="3"/>
  <c r="A3367" i="3"/>
  <c r="D3367" i="3" l="1"/>
  <c r="I3367" i="3" s="1"/>
  <c r="J3367" i="3" s="1"/>
  <c r="K3367" i="3" s="1"/>
  <c r="E3367" i="3"/>
  <c r="G3367" i="3"/>
  <c r="F3367" i="3"/>
  <c r="C3367" i="3"/>
  <c r="A3368" i="3"/>
  <c r="B3204" i="3"/>
  <c r="F3368" i="3" l="1"/>
  <c r="G3368" i="3"/>
  <c r="E3368" i="3"/>
  <c r="D3368" i="3"/>
  <c r="I3368" i="3" s="1"/>
  <c r="J3368" i="3" s="1"/>
  <c r="K3368" i="3" s="1"/>
  <c r="C3368" i="3"/>
  <c r="A3369" i="3"/>
  <c r="B3205" i="3"/>
  <c r="E3369" i="3" l="1"/>
  <c r="D3369" i="3"/>
  <c r="I3369" i="3" s="1"/>
  <c r="J3369" i="3" s="1"/>
  <c r="K3369" i="3" s="1"/>
  <c r="G3369" i="3"/>
  <c r="F3369" i="3"/>
  <c r="C3369" i="3"/>
  <c r="A3370" i="3"/>
  <c r="B3206" i="3"/>
  <c r="G3370" i="3" l="1"/>
  <c r="F3370" i="3"/>
  <c r="E3370" i="3"/>
  <c r="D3370" i="3"/>
  <c r="I3370" i="3" s="1"/>
  <c r="J3370" i="3" s="1"/>
  <c r="K3370" i="3" s="1"/>
  <c r="C3370" i="3"/>
  <c r="A3371" i="3"/>
  <c r="B3207" i="3"/>
  <c r="D3371" i="3" l="1"/>
  <c r="I3371" i="3" s="1"/>
  <c r="J3371" i="3" s="1"/>
  <c r="K3371" i="3" s="1"/>
  <c r="E3371" i="3"/>
  <c r="G3371" i="3"/>
  <c r="F3371" i="3"/>
  <c r="C3371" i="3"/>
  <c r="A3372" i="3"/>
  <c r="B3208" i="3"/>
  <c r="B3209" i="3" l="1"/>
  <c r="F3372" i="3"/>
  <c r="G3372" i="3"/>
  <c r="E3372" i="3"/>
  <c r="D3372" i="3"/>
  <c r="I3372" i="3" s="1"/>
  <c r="J3372" i="3" s="1"/>
  <c r="K3372" i="3" s="1"/>
  <c r="C3372" i="3"/>
  <c r="A3373" i="3"/>
  <c r="E3373" i="3" l="1"/>
  <c r="D3373" i="3"/>
  <c r="I3373" i="3" s="1"/>
  <c r="J3373" i="3" s="1"/>
  <c r="K3373" i="3" s="1"/>
  <c r="G3373" i="3"/>
  <c r="F3373" i="3"/>
  <c r="C3373" i="3"/>
  <c r="A3374" i="3"/>
  <c r="B3210" i="3"/>
  <c r="B3211" i="3" l="1"/>
  <c r="G3374" i="3"/>
  <c r="F3374" i="3"/>
  <c r="E3374" i="3"/>
  <c r="D3374" i="3"/>
  <c r="I3374" i="3" s="1"/>
  <c r="J3374" i="3" s="1"/>
  <c r="K3374" i="3" s="1"/>
  <c r="C3374" i="3"/>
  <c r="A3375" i="3"/>
  <c r="D3375" i="3" l="1"/>
  <c r="I3375" i="3" s="1"/>
  <c r="J3375" i="3" s="1"/>
  <c r="K3375" i="3" s="1"/>
  <c r="E3375" i="3"/>
  <c r="G3375" i="3"/>
  <c r="F3375" i="3"/>
  <c r="C3375" i="3"/>
  <c r="A3376" i="3"/>
  <c r="B3212" i="3"/>
  <c r="B3213" i="3" l="1"/>
  <c r="F3376" i="3"/>
  <c r="G3376" i="3"/>
  <c r="E3376" i="3"/>
  <c r="D3376" i="3"/>
  <c r="I3376" i="3" s="1"/>
  <c r="J3376" i="3" s="1"/>
  <c r="K3376" i="3" s="1"/>
  <c r="C3376" i="3"/>
  <c r="A3377" i="3"/>
  <c r="E3377" i="3" l="1"/>
  <c r="D3377" i="3"/>
  <c r="I3377" i="3" s="1"/>
  <c r="J3377" i="3" s="1"/>
  <c r="K3377" i="3" s="1"/>
  <c r="G3377" i="3"/>
  <c r="F3377" i="3"/>
  <c r="C3377" i="3"/>
  <c r="A3378" i="3"/>
  <c r="B3214" i="3"/>
  <c r="G3378" i="3" l="1"/>
  <c r="F3378" i="3"/>
  <c r="E3378" i="3"/>
  <c r="D3378" i="3"/>
  <c r="I3378" i="3" s="1"/>
  <c r="J3378" i="3" s="1"/>
  <c r="K3378" i="3" s="1"/>
  <c r="C3378" i="3"/>
  <c r="A3379" i="3"/>
  <c r="B3215" i="3"/>
  <c r="D3379" i="3" l="1"/>
  <c r="I3379" i="3" s="1"/>
  <c r="J3379" i="3" s="1"/>
  <c r="K3379" i="3" s="1"/>
  <c r="E3379" i="3"/>
  <c r="G3379" i="3"/>
  <c r="F3379" i="3"/>
  <c r="C3379" i="3"/>
  <c r="A3380" i="3"/>
  <c r="B3216" i="3"/>
  <c r="B3217" i="3" l="1"/>
  <c r="F3380" i="3"/>
  <c r="G3380" i="3"/>
  <c r="E3380" i="3"/>
  <c r="D3380" i="3"/>
  <c r="I3380" i="3" s="1"/>
  <c r="J3380" i="3" s="1"/>
  <c r="K3380" i="3" s="1"/>
  <c r="C3380" i="3"/>
  <c r="A3381" i="3"/>
  <c r="E3381" i="3" l="1"/>
  <c r="D3381" i="3"/>
  <c r="I3381" i="3" s="1"/>
  <c r="J3381" i="3" s="1"/>
  <c r="K3381" i="3" s="1"/>
  <c r="G3381" i="3"/>
  <c r="F3381" i="3"/>
  <c r="C3381" i="3"/>
  <c r="A3382" i="3"/>
  <c r="B3218" i="3"/>
  <c r="B3219" i="3" l="1"/>
  <c r="G3382" i="3"/>
  <c r="F3382" i="3"/>
  <c r="E3382" i="3"/>
  <c r="D3382" i="3"/>
  <c r="I3382" i="3" s="1"/>
  <c r="J3382" i="3" s="1"/>
  <c r="K3382" i="3" s="1"/>
  <c r="C3382" i="3"/>
  <c r="A3383" i="3"/>
  <c r="D3383" i="3" l="1"/>
  <c r="I3383" i="3" s="1"/>
  <c r="J3383" i="3" s="1"/>
  <c r="K3383" i="3" s="1"/>
  <c r="E3383" i="3"/>
  <c r="G3383" i="3"/>
  <c r="F3383" i="3"/>
  <c r="C3383" i="3"/>
  <c r="A3384" i="3"/>
  <c r="B3220" i="3"/>
  <c r="F3384" i="3" l="1"/>
  <c r="G3384" i="3"/>
  <c r="E3384" i="3"/>
  <c r="D3384" i="3"/>
  <c r="I3384" i="3" s="1"/>
  <c r="J3384" i="3" s="1"/>
  <c r="K3384" i="3" s="1"/>
  <c r="C3384" i="3"/>
  <c r="A3385" i="3"/>
  <c r="B3221" i="3"/>
  <c r="E3385" i="3" l="1"/>
  <c r="D3385" i="3"/>
  <c r="I3385" i="3" s="1"/>
  <c r="J3385" i="3" s="1"/>
  <c r="K3385" i="3" s="1"/>
  <c r="G3385" i="3"/>
  <c r="F3385" i="3"/>
  <c r="C3385" i="3"/>
  <c r="A3386" i="3"/>
  <c r="B3222" i="3"/>
  <c r="G3386" i="3" l="1"/>
  <c r="F3386" i="3"/>
  <c r="E3386" i="3"/>
  <c r="D3386" i="3"/>
  <c r="I3386" i="3" s="1"/>
  <c r="J3386" i="3" s="1"/>
  <c r="K3386" i="3" s="1"/>
  <c r="C3386" i="3"/>
  <c r="A3387" i="3"/>
  <c r="B3223" i="3"/>
  <c r="D3387" i="3" l="1"/>
  <c r="I3387" i="3" s="1"/>
  <c r="J3387" i="3" s="1"/>
  <c r="K3387" i="3" s="1"/>
  <c r="E3387" i="3"/>
  <c r="G3387" i="3"/>
  <c r="F3387" i="3"/>
  <c r="C3387" i="3"/>
  <c r="A3388" i="3"/>
  <c r="B3224" i="3"/>
  <c r="B3225" i="3" l="1"/>
  <c r="F3388" i="3"/>
  <c r="G3388" i="3"/>
  <c r="E3388" i="3"/>
  <c r="D3388" i="3"/>
  <c r="I3388" i="3" s="1"/>
  <c r="J3388" i="3" s="1"/>
  <c r="K3388" i="3" s="1"/>
  <c r="C3388" i="3"/>
  <c r="A3389" i="3"/>
  <c r="E3389" i="3" l="1"/>
  <c r="D3389" i="3"/>
  <c r="I3389" i="3" s="1"/>
  <c r="J3389" i="3" s="1"/>
  <c r="K3389" i="3" s="1"/>
  <c r="G3389" i="3"/>
  <c r="F3389" i="3"/>
  <c r="C3389" i="3"/>
  <c r="A3390" i="3"/>
  <c r="B3226" i="3"/>
  <c r="B3227" i="3" l="1"/>
  <c r="G3390" i="3"/>
  <c r="F3390" i="3"/>
  <c r="E3390" i="3"/>
  <c r="D3390" i="3"/>
  <c r="I3390" i="3" s="1"/>
  <c r="J3390" i="3" s="1"/>
  <c r="K3390" i="3" s="1"/>
  <c r="C3390" i="3"/>
  <c r="A3391" i="3"/>
  <c r="D3391" i="3" l="1"/>
  <c r="I3391" i="3" s="1"/>
  <c r="J3391" i="3" s="1"/>
  <c r="K3391" i="3" s="1"/>
  <c r="E3391" i="3"/>
  <c r="G3391" i="3"/>
  <c r="F3391" i="3"/>
  <c r="C3391" i="3"/>
  <c r="A3392" i="3"/>
  <c r="B3228" i="3"/>
  <c r="B3229" i="3" l="1"/>
  <c r="F3392" i="3"/>
  <c r="G3392" i="3"/>
  <c r="E3392" i="3"/>
  <c r="D3392" i="3"/>
  <c r="I3392" i="3" s="1"/>
  <c r="J3392" i="3" s="1"/>
  <c r="K3392" i="3" s="1"/>
  <c r="C3392" i="3"/>
  <c r="A3393" i="3"/>
  <c r="E3393" i="3" l="1"/>
  <c r="D3393" i="3"/>
  <c r="I3393" i="3" s="1"/>
  <c r="J3393" i="3" s="1"/>
  <c r="K3393" i="3" s="1"/>
  <c r="G3393" i="3"/>
  <c r="F3393" i="3"/>
  <c r="C3393" i="3"/>
  <c r="A3394" i="3"/>
  <c r="B3230" i="3"/>
  <c r="G3394" i="3" l="1"/>
  <c r="F3394" i="3"/>
  <c r="E3394" i="3"/>
  <c r="D3394" i="3"/>
  <c r="I3394" i="3" s="1"/>
  <c r="J3394" i="3" s="1"/>
  <c r="K3394" i="3" s="1"/>
  <c r="C3394" i="3"/>
  <c r="A3395" i="3"/>
  <c r="B3231" i="3"/>
  <c r="D3395" i="3" l="1"/>
  <c r="I3395" i="3" s="1"/>
  <c r="J3395" i="3" s="1"/>
  <c r="K3395" i="3" s="1"/>
  <c r="E3395" i="3"/>
  <c r="G3395" i="3"/>
  <c r="F3395" i="3"/>
  <c r="C3395" i="3"/>
  <c r="A3396" i="3"/>
  <c r="B3232" i="3"/>
  <c r="B3233" i="3" l="1"/>
  <c r="F3396" i="3"/>
  <c r="G3396" i="3"/>
  <c r="E3396" i="3"/>
  <c r="D3396" i="3"/>
  <c r="I3396" i="3" s="1"/>
  <c r="J3396" i="3" s="1"/>
  <c r="K3396" i="3" s="1"/>
  <c r="C3396" i="3"/>
  <c r="A3397" i="3"/>
  <c r="E3397" i="3" l="1"/>
  <c r="D3397" i="3"/>
  <c r="I3397" i="3" s="1"/>
  <c r="J3397" i="3" s="1"/>
  <c r="K3397" i="3" s="1"/>
  <c r="G3397" i="3"/>
  <c r="F3397" i="3"/>
  <c r="C3397" i="3"/>
  <c r="A3398" i="3"/>
  <c r="B3234" i="3"/>
  <c r="B3235" i="3" l="1"/>
  <c r="G3398" i="3"/>
  <c r="F3398" i="3"/>
  <c r="E3398" i="3"/>
  <c r="D3398" i="3"/>
  <c r="I3398" i="3" s="1"/>
  <c r="J3398" i="3" s="1"/>
  <c r="K3398" i="3" s="1"/>
  <c r="C3398" i="3"/>
  <c r="A3399" i="3"/>
  <c r="D3399" i="3" l="1"/>
  <c r="I3399" i="3" s="1"/>
  <c r="J3399" i="3" s="1"/>
  <c r="K3399" i="3" s="1"/>
  <c r="E3399" i="3"/>
  <c r="G3399" i="3"/>
  <c r="F3399" i="3"/>
  <c r="C3399" i="3"/>
  <c r="A3400" i="3"/>
  <c r="B3236" i="3"/>
  <c r="F3400" i="3" l="1"/>
  <c r="G3400" i="3"/>
  <c r="E3400" i="3"/>
  <c r="D3400" i="3"/>
  <c r="I3400" i="3" s="1"/>
  <c r="J3400" i="3" s="1"/>
  <c r="K3400" i="3" s="1"/>
  <c r="C3400" i="3"/>
  <c r="A3401" i="3"/>
  <c r="B3237" i="3"/>
  <c r="E3401" i="3" l="1"/>
  <c r="D3401" i="3"/>
  <c r="I3401" i="3" s="1"/>
  <c r="J3401" i="3" s="1"/>
  <c r="K3401" i="3" s="1"/>
  <c r="G3401" i="3"/>
  <c r="F3401" i="3"/>
  <c r="C3401" i="3"/>
  <c r="A3402" i="3"/>
  <c r="B3238" i="3"/>
  <c r="G3402" i="3" l="1"/>
  <c r="F3402" i="3"/>
  <c r="E3402" i="3"/>
  <c r="D3402" i="3"/>
  <c r="I3402" i="3" s="1"/>
  <c r="J3402" i="3" s="1"/>
  <c r="K3402" i="3" s="1"/>
  <c r="C3402" i="3"/>
  <c r="A3403" i="3"/>
  <c r="B3239" i="3"/>
  <c r="D3403" i="3" l="1"/>
  <c r="I3403" i="3" s="1"/>
  <c r="J3403" i="3" s="1"/>
  <c r="K3403" i="3" s="1"/>
  <c r="E3403" i="3"/>
  <c r="G3403" i="3"/>
  <c r="F3403" i="3"/>
  <c r="C3403" i="3"/>
  <c r="A3404" i="3"/>
  <c r="B3240" i="3"/>
  <c r="B3241" i="3" l="1"/>
  <c r="F3404" i="3"/>
  <c r="G3404" i="3"/>
  <c r="E3404" i="3"/>
  <c r="D3404" i="3"/>
  <c r="I3404" i="3" s="1"/>
  <c r="J3404" i="3" s="1"/>
  <c r="K3404" i="3" s="1"/>
  <c r="C3404" i="3"/>
  <c r="A3405" i="3"/>
  <c r="E3405" i="3" l="1"/>
  <c r="D3405" i="3"/>
  <c r="I3405" i="3" s="1"/>
  <c r="J3405" i="3" s="1"/>
  <c r="K3405" i="3" s="1"/>
  <c r="G3405" i="3"/>
  <c r="F3405" i="3"/>
  <c r="C3405" i="3"/>
  <c r="A3406" i="3"/>
  <c r="B3242" i="3"/>
  <c r="B3243" i="3" l="1"/>
  <c r="G3406" i="3"/>
  <c r="F3406" i="3"/>
  <c r="E3406" i="3"/>
  <c r="D3406" i="3"/>
  <c r="I3406" i="3" s="1"/>
  <c r="J3406" i="3" s="1"/>
  <c r="K3406" i="3" s="1"/>
  <c r="C3406" i="3"/>
  <c r="A3407" i="3"/>
  <c r="D3407" i="3" l="1"/>
  <c r="I3407" i="3" s="1"/>
  <c r="J3407" i="3" s="1"/>
  <c r="K3407" i="3" s="1"/>
  <c r="E3407" i="3"/>
  <c r="G3407" i="3"/>
  <c r="F3407" i="3"/>
  <c r="C3407" i="3"/>
  <c r="A3408" i="3"/>
  <c r="B3244" i="3"/>
  <c r="B3245" i="3" l="1"/>
  <c r="F3408" i="3"/>
  <c r="G3408" i="3"/>
  <c r="E3408" i="3"/>
  <c r="D3408" i="3"/>
  <c r="I3408" i="3" s="1"/>
  <c r="J3408" i="3" s="1"/>
  <c r="K3408" i="3" s="1"/>
  <c r="C3408" i="3"/>
  <c r="A3409" i="3"/>
  <c r="E3409" i="3" l="1"/>
  <c r="D3409" i="3"/>
  <c r="I3409" i="3" s="1"/>
  <c r="J3409" i="3" s="1"/>
  <c r="K3409" i="3" s="1"/>
  <c r="G3409" i="3"/>
  <c r="F3409" i="3"/>
  <c r="C3409" i="3"/>
  <c r="A3410" i="3"/>
  <c r="B3246" i="3"/>
  <c r="G3410" i="3" l="1"/>
  <c r="F3410" i="3"/>
  <c r="E3410" i="3"/>
  <c r="D3410" i="3"/>
  <c r="I3410" i="3" s="1"/>
  <c r="J3410" i="3" s="1"/>
  <c r="K3410" i="3" s="1"/>
  <c r="C3410" i="3"/>
  <c r="A3411" i="3"/>
  <c r="B3247" i="3"/>
  <c r="D3411" i="3" l="1"/>
  <c r="I3411" i="3" s="1"/>
  <c r="J3411" i="3" s="1"/>
  <c r="K3411" i="3" s="1"/>
  <c r="E3411" i="3"/>
  <c r="G3411" i="3"/>
  <c r="F3411" i="3"/>
  <c r="C3411" i="3"/>
  <c r="A3412" i="3"/>
  <c r="B3248" i="3"/>
  <c r="B3249" i="3" l="1"/>
  <c r="F3412" i="3"/>
  <c r="G3412" i="3"/>
  <c r="E3412" i="3"/>
  <c r="D3412" i="3"/>
  <c r="I3412" i="3" s="1"/>
  <c r="J3412" i="3" s="1"/>
  <c r="K3412" i="3" s="1"/>
  <c r="C3412" i="3"/>
  <c r="A3413" i="3"/>
  <c r="E3413" i="3" l="1"/>
  <c r="D3413" i="3"/>
  <c r="I3413" i="3" s="1"/>
  <c r="J3413" i="3" s="1"/>
  <c r="K3413" i="3" s="1"/>
  <c r="G3413" i="3"/>
  <c r="F3413" i="3"/>
  <c r="C3413" i="3"/>
  <c r="A3414" i="3"/>
  <c r="B3250" i="3"/>
  <c r="B3251" i="3" l="1"/>
  <c r="G3414" i="3"/>
  <c r="F3414" i="3"/>
  <c r="E3414" i="3"/>
  <c r="D3414" i="3"/>
  <c r="I3414" i="3" s="1"/>
  <c r="J3414" i="3" s="1"/>
  <c r="K3414" i="3" s="1"/>
  <c r="C3414" i="3"/>
  <c r="A3415" i="3"/>
  <c r="D3415" i="3" l="1"/>
  <c r="I3415" i="3" s="1"/>
  <c r="J3415" i="3" s="1"/>
  <c r="K3415" i="3" s="1"/>
  <c r="E3415" i="3"/>
  <c r="G3415" i="3"/>
  <c r="F3415" i="3"/>
  <c r="C3415" i="3"/>
  <c r="A3416" i="3"/>
  <c r="B3252" i="3"/>
  <c r="F3416" i="3" l="1"/>
  <c r="G3416" i="3"/>
  <c r="E3416" i="3"/>
  <c r="D3416" i="3"/>
  <c r="I3416" i="3" s="1"/>
  <c r="J3416" i="3" s="1"/>
  <c r="K3416" i="3" s="1"/>
  <c r="C3416" i="3"/>
  <c r="A3417" i="3"/>
  <c r="B3253" i="3"/>
  <c r="E3417" i="3" l="1"/>
  <c r="D3417" i="3"/>
  <c r="I3417" i="3" s="1"/>
  <c r="J3417" i="3" s="1"/>
  <c r="K3417" i="3" s="1"/>
  <c r="G3417" i="3"/>
  <c r="F3417" i="3"/>
  <c r="C3417" i="3"/>
  <c r="A3418" i="3"/>
  <c r="B3254" i="3"/>
  <c r="G3418" i="3" l="1"/>
  <c r="F3418" i="3"/>
  <c r="E3418" i="3"/>
  <c r="D3418" i="3"/>
  <c r="I3418" i="3" s="1"/>
  <c r="J3418" i="3" s="1"/>
  <c r="K3418" i="3" s="1"/>
  <c r="C3418" i="3"/>
  <c r="A3419" i="3"/>
  <c r="B3255" i="3"/>
  <c r="B3256" i="3" l="1"/>
  <c r="D3419" i="3"/>
  <c r="I3419" i="3" s="1"/>
  <c r="J3419" i="3" s="1"/>
  <c r="K3419" i="3" s="1"/>
  <c r="E3419" i="3"/>
  <c r="G3419" i="3"/>
  <c r="F3419" i="3"/>
  <c r="C3419" i="3"/>
  <c r="A3420" i="3"/>
  <c r="F3420" i="3" l="1"/>
  <c r="G3420" i="3"/>
  <c r="E3420" i="3"/>
  <c r="D3420" i="3"/>
  <c r="I3420" i="3" s="1"/>
  <c r="J3420" i="3" s="1"/>
  <c r="K3420" i="3" s="1"/>
  <c r="C3420" i="3"/>
  <c r="A3421" i="3"/>
  <c r="B3257" i="3"/>
  <c r="E3421" i="3" l="1"/>
  <c r="D3421" i="3"/>
  <c r="I3421" i="3" s="1"/>
  <c r="J3421" i="3" s="1"/>
  <c r="K3421" i="3" s="1"/>
  <c r="G3421" i="3"/>
  <c r="F3421" i="3"/>
  <c r="C3421" i="3"/>
  <c r="A3422" i="3"/>
  <c r="B3258" i="3"/>
  <c r="B3259" i="3" l="1"/>
  <c r="G3422" i="3"/>
  <c r="F3422" i="3"/>
  <c r="E3422" i="3"/>
  <c r="D3422" i="3"/>
  <c r="I3422" i="3" s="1"/>
  <c r="J3422" i="3" s="1"/>
  <c r="K3422" i="3" s="1"/>
  <c r="C3422" i="3"/>
  <c r="A3423" i="3"/>
  <c r="D3423" i="3" l="1"/>
  <c r="I3423" i="3" s="1"/>
  <c r="J3423" i="3" s="1"/>
  <c r="K3423" i="3" s="1"/>
  <c r="E3423" i="3"/>
  <c r="G3423" i="3"/>
  <c r="F3423" i="3"/>
  <c r="C3423" i="3"/>
  <c r="A3424" i="3"/>
  <c r="B3260" i="3"/>
  <c r="B3261" i="3" l="1"/>
  <c r="F3424" i="3"/>
  <c r="G3424" i="3"/>
  <c r="E3424" i="3"/>
  <c r="D3424" i="3"/>
  <c r="I3424" i="3" s="1"/>
  <c r="J3424" i="3" s="1"/>
  <c r="K3424" i="3" s="1"/>
  <c r="C3424" i="3"/>
  <c r="A3425" i="3"/>
  <c r="E3425" i="3" l="1"/>
  <c r="D3425" i="3"/>
  <c r="I3425" i="3" s="1"/>
  <c r="J3425" i="3" s="1"/>
  <c r="K3425" i="3" s="1"/>
  <c r="G3425" i="3"/>
  <c r="F3425" i="3"/>
  <c r="C3425" i="3"/>
  <c r="A3426" i="3"/>
  <c r="B3262" i="3"/>
  <c r="G3426" i="3" l="1"/>
  <c r="F3426" i="3"/>
  <c r="E3426" i="3"/>
  <c r="D3426" i="3"/>
  <c r="I3426" i="3" s="1"/>
  <c r="J3426" i="3" s="1"/>
  <c r="K3426" i="3" s="1"/>
  <c r="C3426" i="3"/>
  <c r="A3427" i="3"/>
  <c r="B3263" i="3"/>
  <c r="D3427" i="3" l="1"/>
  <c r="I3427" i="3" s="1"/>
  <c r="J3427" i="3" s="1"/>
  <c r="K3427" i="3" s="1"/>
  <c r="E3427" i="3"/>
  <c r="G3427" i="3"/>
  <c r="F3427" i="3"/>
  <c r="C3427" i="3"/>
  <c r="A3428" i="3"/>
  <c r="B3264" i="3"/>
  <c r="B3265" i="3" l="1"/>
  <c r="F3428" i="3"/>
  <c r="G3428" i="3"/>
  <c r="E3428" i="3"/>
  <c r="D3428" i="3"/>
  <c r="I3428" i="3" s="1"/>
  <c r="J3428" i="3" s="1"/>
  <c r="K3428" i="3" s="1"/>
  <c r="C3428" i="3"/>
  <c r="A3429" i="3"/>
  <c r="E3429" i="3" l="1"/>
  <c r="D3429" i="3"/>
  <c r="I3429" i="3" s="1"/>
  <c r="J3429" i="3" s="1"/>
  <c r="K3429" i="3" s="1"/>
  <c r="G3429" i="3"/>
  <c r="F3429" i="3"/>
  <c r="C3429" i="3"/>
  <c r="A3430" i="3"/>
  <c r="B3266" i="3"/>
  <c r="B3267" i="3" l="1"/>
  <c r="G3430" i="3"/>
  <c r="F3430" i="3"/>
  <c r="E3430" i="3"/>
  <c r="D3430" i="3"/>
  <c r="I3430" i="3" s="1"/>
  <c r="J3430" i="3" s="1"/>
  <c r="K3430" i="3" s="1"/>
  <c r="C3430" i="3"/>
  <c r="A3431" i="3"/>
  <c r="D3431" i="3" l="1"/>
  <c r="I3431" i="3" s="1"/>
  <c r="J3431" i="3" s="1"/>
  <c r="K3431" i="3" s="1"/>
  <c r="E3431" i="3"/>
  <c r="G3431" i="3"/>
  <c r="F3431" i="3"/>
  <c r="C3431" i="3"/>
  <c r="A3432" i="3"/>
  <c r="B3268" i="3"/>
  <c r="F3432" i="3" l="1"/>
  <c r="G3432" i="3"/>
  <c r="E3432" i="3"/>
  <c r="D3432" i="3"/>
  <c r="I3432" i="3" s="1"/>
  <c r="J3432" i="3" s="1"/>
  <c r="K3432" i="3" s="1"/>
  <c r="C3432" i="3"/>
  <c r="A3433" i="3"/>
  <c r="B3269" i="3"/>
  <c r="E3433" i="3" l="1"/>
  <c r="D3433" i="3"/>
  <c r="I3433" i="3" s="1"/>
  <c r="J3433" i="3" s="1"/>
  <c r="K3433" i="3" s="1"/>
  <c r="G3433" i="3"/>
  <c r="F3433" i="3"/>
  <c r="C3433" i="3"/>
  <c r="A3434" i="3"/>
  <c r="B3270" i="3"/>
  <c r="G3434" i="3" l="1"/>
  <c r="F3434" i="3"/>
  <c r="E3434" i="3"/>
  <c r="D3434" i="3"/>
  <c r="I3434" i="3" s="1"/>
  <c r="J3434" i="3" s="1"/>
  <c r="K3434" i="3" s="1"/>
  <c r="C3434" i="3"/>
  <c r="A3435" i="3"/>
  <c r="B3271" i="3"/>
  <c r="D3435" i="3" l="1"/>
  <c r="I3435" i="3" s="1"/>
  <c r="J3435" i="3" s="1"/>
  <c r="K3435" i="3" s="1"/>
  <c r="E3435" i="3"/>
  <c r="G3435" i="3"/>
  <c r="F3435" i="3"/>
  <c r="C3435" i="3"/>
  <c r="A3436" i="3"/>
  <c r="B3272" i="3"/>
  <c r="B3273" i="3" l="1"/>
  <c r="F3436" i="3"/>
  <c r="G3436" i="3"/>
  <c r="E3436" i="3"/>
  <c r="D3436" i="3"/>
  <c r="I3436" i="3" s="1"/>
  <c r="J3436" i="3" s="1"/>
  <c r="K3436" i="3" s="1"/>
  <c r="C3436" i="3"/>
  <c r="A3437" i="3"/>
  <c r="E3437" i="3" l="1"/>
  <c r="D3437" i="3"/>
  <c r="I3437" i="3" s="1"/>
  <c r="J3437" i="3" s="1"/>
  <c r="K3437" i="3" s="1"/>
  <c r="G3437" i="3"/>
  <c r="F3437" i="3"/>
  <c r="C3437" i="3"/>
  <c r="A3438" i="3"/>
  <c r="B3274" i="3"/>
  <c r="B3275" i="3" l="1"/>
  <c r="G3438" i="3"/>
  <c r="F3438" i="3"/>
  <c r="E3438" i="3"/>
  <c r="D3438" i="3"/>
  <c r="I3438" i="3" s="1"/>
  <c r="J3438" i="3" s="1"/>
  <c r="K3438" i="3" s="1"/>
  <c r="C3438" i="3"/>
  <c r="A3439" i="3"/>
  <c r="D3439" i="3" l="1"/>
  <c r="I3439" i="3" s="1"/>
  <c r="J3439" i="3" s="1"/>
  <c r="K3439" i="3" s="1"/>
  <c r="E3439" i="3"/>
  <c r="G3439" i="3"/>
  <c r="F3439" i="3"/>
  <c r="C3439" i="3"/>
  <c r="A3440" i="3"/>
  <c r="B3276" i="3"/>
  <c r="B3277" i="3" l="1"/>
  <c r="F3440" i="3"/>
  <c r="G3440" i="3"/>
  <c r="E3440" i="3"/>
  <c r="D3440" i="3"/>
  <c r="I3440" i="3" s="1"/>
  <c r="J3440" i="3" s="1"/>
  <c r="K3440" i="3" s="1"/>
  <c r="C3440" i="3"/>
  <c r="A3441" i="3"/>
  <c r="E3441" i="3" l="1"/>
  <c r="D3441" i="3"/>
  <c r="I3441" i="3" s="1"/>
  <c r="J3441" i="3" s="1"/>
  <c r="K3441" i="3" s="1"/>
  <c r="G3441" i="3"/>
  <c r="F3441" i="3"/>
  <c r="C3441" i="3"/>
  <c r="A3442" i="3"/>
  <c r="B3278" i="3"/>
  <c r="G3442" i="3" l="1"/>
  <c r="F3442" i="3"/>
  <c r="E3442" i="3"/>
  <c r="D3442" i="3"/>
  <c r="I3442" i="3" s="1"/>
  <c r="J3442" i="3" s="1"/>
  <c r="K3442" i="3" s="1"/>
  <c r="C3442" i="3"/>
  <c r="A3443" i="3"/>
  <c r="B3279" i="3"/>
  <c r="D3443" i="3" l="1"/>
  <c r="I3443" i="3" s="1"/>
  <c r="J3443" i="3" s="1"/>
  <c r="K3443" i="3" s="1"/>
  <c r="E3443" i="3"/>
  <c r="G3443" i="3"/>
  <c r="F3443" i="3"/>
  <c r="C3443" i="3"/>
  <c r="A3444" i="3"/>
  <c r="B3280" i="3"/>
  <c r="F3444" i="3" l="1"/>
  <c r="G3444" i="3"/>
  <c r="E3444" i="3"/>
  <c r="D3444" i="3"/>
  <c r="I3444" i="3" s="1"/>
  <c r="J3444" i="3" s="1"/>
  <c r="K3444" i="3" s="1"/>
  <c r="C3444" i="3"/>
  <c r="A3445" i="3"/>
  <c r="B3281" i="3"/>
  <c r="B3282" i="3" l="1"/>
  <c r="E3445" i="3"/>
  <c r="D3445" i="3"/>
  <c r="I3445" i="3" s="1"/>
  <c r="J3445" i="3" s="1"/>
  <c r="K3445" i="3" s="1"/>
  <c r="G3445" i="3"/>
  <c r="F3445" i="3"/>
  <c r="C3445" i="3"/>
  <c r="A3446" i="3"/>
  <c r="G3446" i="3" l="1"/>
  <c r="F3446" i="3"/>
  <c r="E3446" i="3"/>
  <c r="D3446" i="3"/>
  <c r="I3446" i="3" s="1"/>
  <c r="J3446" i="3" s="1"/>
  <c r="K3446" i="3" s="1"/>
  <c r="C3446" i="3"/>
  <c r="A3447" i="3"/>
  <c r="B3283" i="3"/>
  <c r="D3447" i="3" l="1"/>
  <c r="I3447" i="3" s="1"/>
  <c r="J3447" i="3" s="1"/>
  <c r="K3447" i="3" s="1"/>
  <c r="E3447" i="3"/>
  <c r="G3447" i="3"/>
  <c r="F3447" i="3"/>
  <c r="C3447" i="3"/>
  <c r="A3448" i="3"/>
  <c r="B3284" i="3"/>
  <c r="B3285" i="3" l="1"/>
  <c r="F3448" i="3"/>
  <c r="G3448" i="3"/>
  <c r="E3448" i="3"/>
  <c r="D3448" i="3"/>
  <c r="I3448" i="3" s="1"/>
  <c r="J3448" i="3" s="1"/>
  <c r="K3448" i="3" s="1"/>
  <c r="C3448" i="3"/>
  <c r="A3449" i="3"/>
  <c r="E3449" i="3" l="1"/>
  <c r="D3449" i="3"/>
  <c r="I3449" i="3" s="1"/>
  <c r="J3449" i="3" s="1"/>
  <c r="K3449" i="3" s="1"/>
  <c r="G3449" i="3"/>
  <c r="F3449" i="3"/>
  <c r="C3449" i="3"/>
  <c r="A3450" i="3"/>
  <c r="B3286" i="3"/>
  <c r="B3287" i="3" l="1"/>
  <c r="G3450" i="3"/>
  <c r="F3450" i="3"/>
  <c r="E3450" i="3"/>
  <c r="D3450" i="3"/>
  <c r="I3450" i="3" s="1"/>
  <c r="J3450" i="3" s="1"/>
  <c r="K3450" i="3" s="1"/>
  <c r="C3450" i="3"/>
  <c r="A3451" i="3"/>
  <c r="D3451" i="3" l="1"/>
  <c r="I3451" i="3" s="1"/>
  <c r="J3451" i="3" s="1"/>
  <c r="K3451" i="3" s="1"/>
  <c r="E3451" i="3"/>
  <c r="G3451" i="3"/>
  <c r="F3451" i="3"/>
  <c r="C3451" i="3"/>
  <c r="A3452" i="3"/>
  <c r="B3288" i="3"/>
  <c r="B3289" i="3" l="1"/>
  <c r="F3452" i="3"/>
  <c r="G3452" i="3"/>
  <c r="E3452" i="3"/>
  <c r="D3452" i="3"/>
  <c r="I3452" i="3" s="1"/>
  <c r="J3452" i="3" s="1"/>
  <c r="K3452" i="3" s="1"/>
  <c r="C3452" i="3"/>
  <c r="A3453" i="3"/>
  <c r="E3453" i="3" l="1"/>
  <c r="D3453" i="3"/>
  <c r="I3453" i="3" s="1"/>
  <c r="J3453" i="3" s="1"/>
  <c r="K3453" i="3" s="1"/>
  <c r="G3453" i="3"/>
  <c r="F3453" i="3"/>
  <c r="C3453" i="3"/>
  <c r="A3454" i="3"/>
  <c r="B3290" i="3"/>
  <c r="B3291" i="3" l="1"/>
  <c r="G3454" i="3"/>
  <c r="F3454" i="3"/>
  <c r="E3454" i="3"/>
  <c r="D3454" i="3"/>
  <c r="I3454" i="3" s="1"/>
  <c r="J3454" i="3" s="1"/>
  <c r="K3454" i="3" s="1"/>
  <c r="C3454" i="3"/>
  <c r="A3455" i="3"/>
  <c r="D3455" i="3" l="1"/>
  <c r="I3455" i="3" s="1"/>
  <c r="J3455" i="3" s="1"/>
  <c r="K3455" i="3" s="1"/>
  <c r="E3455" i="3"/>
  <c r="G3455" i="3"/>
  <c r="F3455" i="3"/>
  <c r="C3455" i="3"/>
  <c r="A3456" i="3"/>
  <c r="B3292" i="3"/>
  <c r="B3293" i="3" l="1"/>
  <c r="F3456" i="3"/>
  <c r="G3456" i="3"/>
  <c r="E3456" i="3"/>
  <c r="D3456" i="3"/>
  <c r="I3456" i="3" s="1"/>
  <c r="J3456" i="3" s="1"/>
  <c r="K3456" i="3" s="1"/>
  <c r="C3456" i="3"/>
  <c r="A3457" i="3"/>
  <c r="E3457" i="3" l="1"/>
  <c r="D3457" i="3"/>
  <c r="I3457" i="3" s="1"/>
  <c r="J3457" i="3" s="1"/>
  <c r="K3457" i="3" s="1"/>
  <c r="G3457" i="3"/>
  <c r="F3457" i="3"/>
  <c r="C3457" i="3"/>
  <c r="A3458" i="3"/>
  <c r="B3294" i="3"/>
  <c r="B3295" i="3" l="1"/>
  <c r="G3458" i="3"/>
  <c r="F3458" i="3"/>
  <c r="E3458" i="3"/>
  <c r="D3458" i="3"/>
  <c r="I3458" i="3" s="1"/>
  <c r="J3458" i="3" s="1"/>
  <c r="K3458" i="3" s="1"/>
  <c r="C3458" i="3"/>
  <c r="A3459" i="3"/>
  <c r="D3459" i="3" l="1"/>
  <c r="I3459" i="3" s="1"/>
  <c r="J3459" i="3" s="1"/>
  <c r="K3459" i="3" s="1"/>
  <c r="E3459" i="3"/>
  <c r="G3459" i="3"/>
  <c r="F3459" i="3"/>
  <c r="C3459" i="3"/>
  <c r="A3460" i="3"/>
  <c r="B3296" i="3"/>
  <c r="B3297" i="3" l="1"/>
  <c r="F3460" i="3"/>
  <c r="G3460" i="3"/>
  <c r="E3460" i="3"/>
  <c r="D3460" i="3"/>
  <c r="I3460" i="3" s="1"/>
  <c r="J3460" i="3" s="1"/>
  <c r="K3460" i="3" s="1"/>
  <c r="C3460" i="3"/>
  <c r="A3461" i="3"/>
  <c r="E3461" i="3" l="1"/>
  <c r="D3461" i="3"/>
  <c r="I3461" i="3" s="1"/>
  <c r="J3461" i="3" s="1"/>
  <c r="K3461" i="3" s="1"/>
  <c r="G3461" i="3"/>
  <c r="F3461" i="3"/>
  <c r="C3461" i="3"/>
  <c r="A3462" i="3"/>
  <c r="B3298" i="3"/>
  <c r="B3299" i="3" l="1"/>
  <c r="G3462" i="3"/>
  <c r="F3462" i="3"/>
  <c r="E3462" i="3"/>
  <c r="D3462" i="3"/>
  <c r="I3462" i="3" s="1"/>
  <c r="J3462" i="3" s="1"/>
  <c r="K3462" i="3" s="1"/>
  <c r="C3462" i="3"/>
  <c r="A3463" i="3"/>
  <c r="D3463" i="3" l="1"/>
  <c r="I3463" i="3" s="1"/>
  <c r="J3463" i="3" s="1"/>
  <c r="K3463" i="3" s="1"/>
  <c r="E3463" i="3"/>
  <c r="G3463" i="3"/>
  <c r="F3463" i="3"/>
  <c r="C3463" i="3"/>
  <c r="A3464" i="3"/>
  <c r="B3300" i="3"/>
  <c r="B3301" i="3" l="1"/>
  <c r="F3464" i="3"/>
  <c r="G3464" i="3"/>
  <c r="E3464" i="3"/>
  <c r="D3464" i="3"/>
  <c r="I3464" i="3" s="1"/>
  <c r="J3464" i="3" s="1"/>
  <c r="K3464" i="3" s="1"/>
  <c r="C3464" i="3"/>
  <c r="A3465" i="3"/>
  <c r="E3465" i="3" l="1"/>
  <c r="D3465" i="3"/>
  <c r="I3465" i="3" s="1"/>
  <c r="J3465" i="3" s="1"/>
  <c r="K3465" i="3" s="1"/>
  <c r="G3465" i="3"/>
  <c r="F3465" i="3"/>
  <c r="C3465" i="3"/>
  <c r="A3466" i="3"/>
  <c r="B3302" i="3"/>
  <c r="B3303" i="3" l="1"/>
  <c r="G3466" i="3"/>
  <c r="F3466" i="3"/>
  <c r="E3466" i="3"/>
  <c r="D3466" i="3"/>
  <c r="I3466" i="3" s="1"/>
  <c r="J3466" i="3" s="1"/>
  <c r="K3466" i="3" s="1"/>
  <c r="C3466" i="3"/>
  <c r="A3467" i="3"/>
  <c r="D3467" i="3" l="1"/>
  <c r="I3467" i="3" s="1"/>
  <c r="J3467" i="3" s="1"/>
  <c r="K3467" i="3" s="1"/>
  <c r="E3467" i="3"/>
  <c r="G3467" i="3"/>
  <c r="F3467" i="3"/>
  <c r="C3467" i="3"/>
  <c r="A3468" i="3"/>
  <c r="B3304" i="3"/>
  <c r="B3305" i="3" l="1"/>
  <c r="F3468" i="3"/>
  <c r="G3468" i="3"/>
  <c r="E3468" i="3"/>
  <c r="D3468" i="3"/>
  <c r="I3468" i="3" s="1"/>
  <c r="J3468" i="3" s="1"/>
  <c r="K3468" i="3" s="1"/>
  <c r="C3468" i="3"/>
  <c r="A3469" i="3"/>
  <c r="E3469" i="3" l="1"/>
  <c r="D3469" i="3"/>
  <c r="I3469" i="3" s="1"/>
  <c r="J3469" i="3" s="1"/>
  <c r="K3469" i="3" s="1"/>
  <c r="G3469" i="3"/>
  <c r="F3469" i="3"/>
  <c r="C3469" i="3"/>
  <c r="A3470" i="3"/>
  <c r="B3306" i="3"/>
  <c r="B3307" i="3" l="1"/>
  <c r="G3470" i="3"/>
  <c r="F3470" i="3"/>
  <c r="E3470" i="3"/>
  <c r="D3470" i="3"/>
  <c r="I3470" i="3" s="1"/>
  <c r="J3470" i="3" s="1"/>
  <c r="K3470" i="3" s="1"/>
  <c r="C3470" i="3"/>
  <c r="A3471" i="3"/>
  <c r="D3471" i="3" l="1"/>
  <c r="I3471" i="3" s="1"/>
  <c r="J3471" i="3" s="1"/>
  <c r="K3471" i="3" s="1"/>
  <c r="E3471" i="3"/>
  <c r="G3471" i="3"/>
  <c r="F3471" i="3"/>
  <c r="C3471" i="3"/>
  <c r="A3472" i="3"/>
  <c r="B3308" i="3"/>
  <c r="B3309" i="3" l="1"/>
  <c r="F3472" i="3"/>
  <c r="G3472" i="3"/>
  <c r="E3472" i="3"/>
  <c r="D3472" i="3"/>
  <c r="I3472" i="3" s="1"/>
  <c r="J3472" i="3" s="1"/>
  <c r="K3472" i="3" s="1"/>
  <c r="C3472" i="3"/>
  <c r="A3473" i="3"/>
  <c r="E3473" i="3" l="1"/>
  <c r="D3473" i="3"/>
  <c r="I3473" i="3" s="1"/>
  <c r="J3473" i="3" s="1"/>
  <c r="K3473" i="3" s="1"/>
  <c r="G3473" i="3"/>
  <c r="F3473" i="3"/>
  <c r="C3473" i="3"/>
  <c r="A3474" i="3"/>
  <c r="B3310" i="3"/>
  <c r="B3311" i="3" l="1"/>
  <c r="G3474" i="3"/>
  <c r="F3474" i="3"/>
  <c r="E3474" i="3"/>
  <c r="D3474" i="3"/>
  <c r="I3474" i="3" s="1"/>
  <c r="J3474" i="3" s="1"/>
  <c r="K3474" i="3" s="1"/>
  <c r="C3474" i="3"/>
  <c r="A3475" i="3"/>
  <c r="D3475" i="3" l="1"/>
  <c r="I3475" i="3" s="1"/>
  <c r="J3475" i="3" s="1"/>
  <c r="K3475" i="3" s="1"/>
  <c r="E3475" i="3"/>
  <c r="G3475" i="3"/>
  <c r="F3475" i="3"/>
  <c r="C3475" i="3"/>
  <c r="A3476" i="3"/>
  <c r="B3312" i="3"/>
  <c r="F3476" i="3" l="1"/>
  <c r="G3476" i="3"/>
  <c r="E3476" i="3"/>
  <c r="D3476" i="3"/>
  <c r="I3476" i="3" s="1"/>
  <c r="J3476" i="3" s="1"/>
  <c r="K3476" i="3" s="1"/>
  <c r="C3476" i="3"/>
  <c r="A3477" i="3"/>
  <c r="B3313" i="3"/>
  <c r="E3477" i="3" l="1"/>
  <c r="D3477" i="3"/>
  <c r="I3477" i="3" s="1"/>
  <c r="J3477" i="3" s="1"/>
  <c r="K3477" i="3" s="1"/>
  <c r="G3477" i="3"/>
  <c r="F3477" i="3"/>
  <c r="C3477" i="3"/>
  <c r="A3478" i="3"/>
  <c r="B3314" i="3"/>
  <c r="B3315" i="3" l="1"/>
  <c r="G3478" i="3"/>
  <c r="F3478" i="3"/>
  <c r="E3478" i="3"/>
  <c r="D3478" i="3"/>
  <c r="I3478" i="3" s="1"/>
  <c r="J3478" i="3" s="1"/>
  <c r="K3478" i="3" s="1"/>
  <c r="C3478" i="3"/>
  <c r="A3479" i="3"/>
  <c r="D3479" i="3" l="1"/>
  <c r="I3479" i="3" s="1"/>
  <c r="J3479" i="3" s="1"/>
  <c r="K3479" i="3" s="1"/>
  <c r="E3479" i="3"/>
  <c r="G3479" i="3"/>
  <c r="F3479" i="3"/>
  <c r="C3479" i="3"/>
  <c r="A3480" i="3"/>
  <c r="B3316" i="3"/>
  <c r="B3317" i="3" l="1"/>
  <c r="F3480" i="3"/>
  <c r="G3480" i="3"/>
  <c r="E3480" i="3"/>
  <c r="D3480" i="3"/>
  <c r="I3480" i="3" s="1"/>
  <c r="J3480" i="3" s="1"/>
  <c r="K3480" i="3" s="1"/>
  <c r="C3480" i="3"/>
  <c r="A3481" i="3"/>
  <c r="E3481" i="3" l="1"/>
  <c r="D3481" i="3"/>
  <c r="I3481" i="3" s="1"/>
  <c r="J3481" i="3" s="1"/>
  <c r="K3481" i="3" s="1"/>
  <c r="G3481" i="3"/>
  <c r="F3481" i="3"/>
  <c r="C3481" i="3"/>
  <c r="A3482" i="3"/>
  <c r="B3318" i="3"/>
  <c r="B3319" i="3" l="1"/>
  <c r="G3482" i="3"/>
  <c r="F3482" i="3"/>
  <c r="E3482" i="3"/>
  <c r="D3482" i="3"/>
  <c r="I3482" i="3" s="1"/>
  <c r="J3482" i="3" s="1"/>
  <c r="K3482" i="3" s="1"/>
  <c r="C3482" i="3"/>
  <c r="A3483" i="3"/>
  <c r="D3483" i="3" l="1"/>
  <c r="I3483" i="3" s="1"/>
  <c r="J3483" i="3" s="1"/>
  <c r="K3483" i="3" s="1"/>
  <c r="E3483" i="3"/>
  <c r="G3483" i="3"/>
  <c r="F3483" i="3"/>
  <c r="C3483" i="3"/>
  <c r="A3484" i="3"/>
  <c r="B3320" i="3"/>
  <c r="B3321" i="3" l="1"/>
  <c r="F3484" i="3"/>
  <c r="G3484" i="3"/>
  <c r="E3484" i="3"/>
  <c r="D3484" i="3"/>
  <c r="I3484" i="3" s="1"/>
  <c r="J3484" i="3" s="1"/>
  <c r="K3484" i="3" s="1"/>
  <c r="C3484" i="3"/>
  <c r="A3485" i="3"/>
  <c r="E3485" i="3" l="1"/>
  <c r="D3485" i="3"/>
  <c r="I3485" i="3" s="1"/>
  <c r="J3485" i="3" s="1"/>
  <c r="K3485" i="3" s="1"/>
  <c r="G3485" i="3"/>
  <c r="F3485" i="3"/>
  <c r="C3485" i="3"/>
  <c r="A3486" i="3"/>
  <c r="B3322" i="3"/>
  <c r="B3323" i="3" l="1"/>
  <c r="G3486" i="3"/>
  <c r="F3486" i="3"/>
  <c r="E3486" i="3"/>
  <c r="D3486" i="3"/>
  <c r="I3486" i="3" s="1"/>
  <c r="J3486" i="3" s="1"/>
  <c r="K3486" i="3" s="1"/>
  <c r="C3486" i="3"/>
  <c r="A3487" i="3"/>
  <c r="D3487" i="3" l="1"/>
  <c r="I3487" i="3" s="1"/>
  <c r="J3487" i="3" s="1"/>
  <c r="K3487" i="3" s="1"/>
  <c r="E3487" i="3"/>
  <c r="G3487" i="3"/>
  <c r="F3487" i="3"/>
  <c r="C3487" i="3"/>
  <c r="A3488" i="3"/>
  <c r="B3324" i="3"/>
  <c r="B3325" i="3" l="1"/>
  <c r="F3488" i="3"/>
  <c r="G3488" i="3"/>
  <c r="E3488" i="3"/>
  <c r="D3488" i="3"/>
  <c r="I3488" i="3" s="1"/>
  <c r="J3488" i="3" s="1"/>
  <c r="K3488" i="3" s="1"/>
  <c r="C3488" i="3"/>
  <c r="A3489" i="3"/>
  <c r="E3489" i="3" l="1"/>
  <c r="D3489" i="3"/>
  <c r="I3489" i="3" s="1"/>
  <c r="J3489" i="3" s="1"/>
  <c r="K3489" i="3" s="1"/>
  <c r="G3489" i="3"/>
  <c r="F3489" i="3"/>
  <c r="C3489" i="3"/>
  <c r="A3490" i="3"/>
  <c r="B3326" i="3"/>
  <c r="B3327" i="3" l="1"/>
  <c r="G3490" i="3"/>
  <c r="F3490" i="3"/>
  <c r="E3490" i="3"/>
  <c r="D3490" i="3"/>
  <c r="I3490" i="3" s="1"/>
  <c r="J3490" i="3" s="1"/>
  <c r="K3490" i="3" s="1"/>
  <c r="C3490" i="3"/>
  <c r="A3491" i="3"/>
  <c r="D3491" i="3" l="1"/>
  <c r="I3491" i="3" s="1"/>
  <c r="J3491" i="3" s="1"/>
  <c r="K3491" i="3" s="1"/>
  <c r="E3491" i="3"/>
  <c r="G3491" i="3"/>
  <c r="F3491" i="3"/>
  <c r="C3491" i="3"/>
  <c r="A3492" i="3"/>
  <c r="B3328" i="3"/>
  <c r="B3329" i="3" l="1"/>
  <c r="F3492" i="3"/>
  <c r="G3492" i="3"/>
  <c r="E3492" i="3"/>
  <c r="D3492" i="3"/>
  <c r="I3492" i="3" s="1"/>
  <c r="J3492" i="3" s="1"/>
  <c r="K3492" i="3" s="1"/>
  <c r="C3492" i="3"/>
  <c r="A3493" i="3"/>
  <c r="E3493" i="3" l="1"/>
  <c r="D3493" i="3"/>
  <c r="I3493" i="3" s="1"/>
  <c r="J3493" i="3" s="1"/>
  <c r="K3493" i="3" s="1"/>
  <c r="G3493" i="3"/>
  <c r="F3493" i="3"/>
  <c r="C3493" i="3"/>
  <c r="A3494" i="3"/>
  <c r="B3330" i="3"/>
  <c r="B3331" i="3" l="1"/>
  <c r="G3494" i="3"/>
  <c r="F3494" i="3"/>
  <c r="E3494" i="3"/>
  <c r="D3494" i="3"/>
  <c r="I3494" i="3" s="1"/>
  <c r="J3494" i="3" s="1"/>
  <c r="K3494" i="3" s="1"/>
  <c r="C3494" i="3"/>
  <c r="A3495" i="3"/>
  <c r="D3495" i="3" l="1"/>
  <c r="I3495" i="3" s="1"/>
  <c r="J3495" i="3" s="1"/>
  <c r="K3495" i="3" s="1"/>
  <c r="E3495" i="3"/>
  <c r="G3495" i="3"/>
  <c r="F3495" i="3"/>
  <c r="C3495" i="3"/>
  <c r="A3496" i="3"/>
  <c r="B3332" i="3"/>
  <c r="B3333" i="3" l="1"/>
  <c r="F3496" i="3"/>
  <c r="G3496" i="3"/>
  <c r="E3496" i="3"/>
  <c r="D3496" i="3"/>
  <c r="I3496" i="3" s="1"/>
  <c r="J3496" i="3" s="1"/>
  <c r="K3496" i="3" s="1"/>
  <c r="C3496" i="3"/>
  <c r="A3497" i="3"/>
  <c r="E3497" i="3" l="1"/>
  <c r="D3497" i="3"/>
  <c r="I3497" i="3" s="1"/>
  <c r="J3497" i="3" s="1"/>
  <c r="K3497" i="3" s="1"/>
  <c r="G3497" i="3"/>
  <c r="F3497" i="3"/>
  <c r="C3497" i="3"/>
  <c r="A3498" i="3"/>
  <c r="B3334" i="3"/>
  <c r="G3498" i="3" l="1"/>
  <c r="F3498" i="3"/>
  <c r="E3498" i="3"/>
  <c r="D3498" i="3"/>
  <c r="I3498" i="3" s="1"/>
  <c r="J3498" i="3" s="1"/>
  <c r="K3498" i="3" s="1"/>
  <c r="C3498" i="3"/>
  <c r="A3499" i="3"/>
  <c r="B3335" i="3"/>
  <c r="D3499" i="3" l="1"/>
  <c r="I3499" i="3" s="1"/>
  <c r="J3499" i="3" s="1"/>
  <c r="K3499" i="3" s="1"/>
  <c r="E3499" i="3"/>
  <c r="G3499" i="3"/>
  <c r="F3499" i="3"/>
  <c r="C3499" i="3"/>
  <c r="A3500" i="3"/>
  <c r="B3336" i="3"/>
  <c r="B3337" i="3" l="1"/>
  <c r="F3500" i="3"/>
  <c r="G3500" i="3"/>
  <c r="E3500" i="3"/>
  <c r="D3500" i="3"/>
  <c r="I3500" i="3" s="1"/>
  <c r="J3500" i="3" s="1"/>
  <c r="K3500" i="3" s="1"/>
  <c r="C3500" i="3"/>
  <c r="A3501" i="3"/>
  <c r="E3501" i="3" l="1"/>
  <c r="D3501" i="3"/>
  <c r="I3501" i="3" s="1"/>
  <c r="J3501" i="3" s="1"/>
  <c r="K3501" i="3" s="1"/>
  <c r="G3501" i="3"/>
  <c r="F3501" i="3"/>
  <c r="C3501" i="3"/>
  <c r="A3502" i="3"/>
  <c r="B3338" i="3"/>
  <c r="B3339" i="3" l="1"/>
  <c r="G3502" i="3"/>
  <c r="F3502" i="3"/>
  <c r="E3502" i="3"/>
  <c r="D3502" i="3"/>
  <c r="I3502" i="3" s="1"/>
  <c r="J3502" i="3" s="1"/>
  <c r="K3502" i="3" s="1"/>
  <c r="C3502" i="3"/>
  <c r="A3503" i="3"/>
  <c r="D3503" i="3" l="1"/>
  <c r="I3503" i="3" s="1"/>
  <c r="J3503" i="3" s="1"/>
  <c r="K3503" i="3" s="1"/>
  <c r="E3503" i="3"/>
  <c r="G3503" i="3"/>
  <c r="F3503" i="3"/>
  <c r="C3503" i="3"/>
  <c r="A3504" i="3"/>
  <c r="B3340" i="3"/>
  <c r="B3341" i="3" l="1"/>
  <c r="F3504" i="3"/>
  <c r="G3504" i="3"/>
  <c r="E3504" i="3"/>
  <c r="D3504" i="3"/>
  <c r="I3504" i="3" s="1"/>
  <c r="J3504" i="3" s="1"/>
  <c r="K3504" i="3" s="1"/>
  <c r="C3504" i="3"/>
  <c r="A3505" i="3"/>
  <c r="E3505" i="3" l="1"/>
  <c r="D3505" i="3"/>
  <c r="I3505" i="3" s="1"/>
  <c r="J3505" i="3" s="1"/>
  <c r="K3505" i="3" s="1"/>
  <c r="G3505" i="3"/>
  <c r="F3505" i="3"/>
  <c r="C3505" i="3"/>
  <c r="A3506" i="3"/>
  <c r="B3342" i="3"/>
  <c r="B3343" i="3" l="1"/>
  <c r="G3506" i="3"/>
  <c r="F3506" i="3"/>
  <c r="E3506" i="3"/>
  <c r="D3506" i="3"/>
  <c r="I3506" i="3" s="1"/>
  <c r="J3506" i="3" s="1"/>
  <c r="K3506" i="3" s="1"/>
  <c r="C3506" i="3"/>
  <c r="A3507" i="3"/>
  <c r="D3507" i="3" l="1"/>
  <c r="I3507" i="3" s="1"/>
  <c r="J3507" i="3" s="1"/>
  <c r="K3507" i="3" s="1"/>
  <c r="E3507" i="3"/>
  <c r="G3507" i="3"/>
  <c r="F3507" i="3"/>
  <c r="C3507" i="3"/>
  <c r="A3508" i="3"/>
  <c r="B3344" i="3"/>
  <c r="B3345" i="3" l="1"/>
  <c r="F3508" i="3"/>
  <c r="G3508" i="3"/>
  <c r="E3508" i="3"/>
  <c r="D3508" i="3"/>
  <c r="I3508" i="3" s="1"/>
  <c r="J3508" i="3" s="1"/>
  <c r="K3508" i="3" s="1"/>
  <c r="C3508" i="3"/>
  <c r="A3509" i="3"/>
  <c r="E3509" i="3" l="1"/>
  <c r="D3509" i="3"/>
  <c r="I3509" i="3" s="1"/>
  <c r="J3509" i="3" s="1"/>
  <c r="K3509" i="3" s="1"/>
  <c r="G3509" i="3"/>
  <c r="F3509" i="3"/>
  <c r="C3509" i="3"/>
  <c r="A3510" i="3"/>
  <c r="B3346" i="3"/>
  <c r="B3347" i="3" l="1"/>
  <c r="G3510" i="3"/>
  <c r="F3510" i="3"/>
  <c r="E3510" i="3"/>
  <c r="D3510" i="3"/>
  <c r="I3510" i="3" s="1"/>
  <c r="J3510" i="3" s="1"/>
  <c r="K3510" i="3" s="1"/>
  <c r="C3510" i="3"/>
  <c r="A3511" i="3"/>
  <c r="D3511" i="3" l="1"/>
  <c r="I3511" i="3" s="1"/>
  <c r="J3511" i="3" s="1"/>
  <c r="K3511" i="3" s="1"/>
  <c r="E3511" i="3"/>
  <c r="G3511" i="3"/>
  <c r="F3511" i="3"/>
  <c r="C3511" i="3"/>
  <c r="A3512" i="3"/>
  <c r="B3348" i="3"/>
  <c r="F3512" i="3" l="1"/>
  <c r="G3512" i="3"/>
  <c r="E3512" i="3"/>
  <c r="D3512" i="3"/>
  <c r="I3512" i="3" s="1"/>
  <c r="J3512" i="3" s="1"/>
  <c r="K3512" i="3" s="1"/>
  <c r="C3512" i="3"/>
  <c r="A3513" i="3"/>
  <c r="B3349" i="3"/>
  <c r="B3350" i="3" l="1"/>
  <c r="E3513" i="3"/>
  <c r="D3513" i="3"/>
  <c r="I3513" i="3" s="1"/>
  <c r="J3513" i="3" s="1"/>
  <c r="K3513" i="3" s="1"/>
  <c r="G3513" i="3"/>
  <c r="F3513" i="3"/>
  <c r="C3513" i="3"/>
  <c r="A3514" i="3"/>
  <c r="G3514" i="3" l="1"/>
  <c r="F3514" i="3"/>
  <c r="E3514" i="3"/>
  <c r="D3514" i="3"/>
  <c r="I3514" i="3" s="1"/>
  <c r="J3514" i="3" s="1"/>
  <c r="K3514" i="3" s="1"/>
  <c r="C3514" i="3"/>
  <c r="A3515" i="3"/>
  <c r="B3351" i="3"/>
  <c r="D3515" i="3" l="1"/>
  <c r="I3515" i="3" s="1"/>
  <c r="J3515" i="3" s="1"/>
  <c r="K3515" i="3" s="1"/>
  <c r="E3515" i="3"/>
  <c r="G3515" i="3"/>
  <c r="F3515" i="3"/>
  <c r="C3515" i="3"/>
  <c r="A3516" i="3"/>
  <c r="B3352" i="3"/>
  <c r="B3353" i="3" l="1"/>
  <c r="F3516" i="3"/>
  <c r="G3516" i="3"/>
  <c r="E3516" i="3"/>
  <c r="D3516" i="3"/>
  <c r="I3516" i="3" s="1"/>
  <c r="J3516" i="3" s="1"/>
  <c r="K3516" i="3" s="1"/>
  <c r="C3516" i="3"/>
  <c r="A3517" i="3"/>
  <c r="E3517" i="3" l="1"/>
  <c r="D3517" i="3"/>
  <c r="I3517" i="3" s="1"/>
  <c r="J3517" i="3" s="1"/>
  <c r="K3517" i="3" s="1"/>
  <c r="G3517" i="3"/>
  <c r="F3517" i="3"/>
  <c r="C3517" i="3"/>
  <c r="A3518" i="3"/>
  <c r="B3354" i="3"/>
  <c r="B3355" i="3" l="1"/>
  <c r="G3518" i="3"/>
  <c r="F3518" i="3"/>
  <c r="E3518" i="3"/>
  <c r="D3518" i="3"/>
  <c r="I3518" i="3" s="1"/>
  <c r="J3518" i="3" s="1"/>
  <c r="K3518" i="3" s="1"/>
  <c r="C3518" i="3"/>
  <c r="A3519" i="3"/>
  <c r="D3519" i="3" l="1"/>
  <c r="I3519" i="3" s="1"/>
  <c r="J3519" i="3" s="1"/>
  <c r="K3519" i="3" s="1"/>
  <c r="E3519" i="3"/>
  <c r="G3519" i="3"/>
  <c r="F3519" i="3"/>
  <c r="C3519" i="3"/>
  <c r="A3520" i="3"/>
  <c r="B3356" i="3"/>
  <c r="B3357" i="3" l="1"/>
  <c r="F3520" i="3"/>
  <c r="G3520" i="3"/>
  <c r="E3520" i="3"/>
  <c r="D3520" i="3"/>
  <c r="I3520" i="3" s="1"/>
  <c r="J3520" i="3" s="1"/>
  <c r="K3520" i="3" s="1"/>
  <c r="C3520" i="3"/>
  <c r="A3521" i="3"/>
  <c r="E3521" i="3" l="1"/>
  <c r="D3521" i="3"/>
  <c r="I3521" i="3" s="1"/>
  <c r="J3521" i="3" s="1"/>
  <c r="K3521" i="3" s="1"/>
  <c r="G3521" i="3"/>
  <c r="F3521" i="3"/>
  <c r="C3521" i="3"/>
  <c r="A3522" i="3"/>
  <c r="B3358" i="3"/>
  <c r="B3359" i="3" l="1"/>
  <c r="G3522" i="3"/>
  <c r="F3522" i="3"/>
  <c r="E3522" i="3"/>
  <c r="D3522" i="3"/>
  <c r="I3522" i="3" s="1"/>
  <c r="J3522" i="3" s="1"/>
  <c r="K3522" i="3" s="1"/>
  <c r="C3522" i="3"/>
  <c r="A3523" i="3"/>
  <c r="D3523" i="3" l="1"/>
  <c r="I3523" i="3" s="1"/>
  <c r="J3523" i="3" s="1"/>
  <c r="K3523" i="3" s="1"/>
  <c r="E3523" i="3"/>
  <c r="G3523" i="3"/>
  <c r="F3523" i="3"/>
  <c r="C3523" i="3"/>
  <c r="A3524" i="3"/>
  <c r="B3360" i="3"/>
  <c r="B3361" i="3" l="1"/>
  <c r="F3524" i="3"/>
  <c r="G3524" i="3"/>
  <c r="E3524" i="3"/>
  <c r="D3524" i="3"/>
  <c r="I3524" i="3" s="1"/>
  <c r="J3524" i="3" s="1"/>
  <c r="K3524" i="3" s="1"/>
  <c r="C3524" i="3"/>
  <c r="A3525" i="3"/>
  <c r="E3525" i="3" l="1"/>
  <c r="D3525" i="3"/>
  <c r="I3525" i="3" s="1"/>
  <c r="J3525" i="3" s="1"/>
  <c r="K3525" i="3" s="1"/>
  <c r="G3525" i="3"/>
  <c r="F3525" i="3"/>
  <c r="C3525" i="3"/>
  <c r="A3526" i="3"/>
  <c r="B3362" i="3"/>
  <c r="B3363" i="3" l="1"/>
  <c r="G3526" i="3"/>
  <c r="F3526" i="3"/>
  <c r="E3526" i="3"/>
  <c r="D3526" i="3"/>
  <c r="I3526" i="3" s="1"/>
  <c r="J3526" i="3" s="1"/>
  <c r="K3526" i="3" s="1"/>
  <c r="C3526" i="3"/>
  <c r="A3527" i="3"/>
  <c r="D3527" i="3" l="1"/>
  <c r="I3527" i="3" s="1"/>
  <c r="J3527" i="3" s="1"/>
  <c r="K3527" i="3" s="1"/>
  <c r="E3527" i="3"/>
  <c r="G3527" i="3"/>
  <c r="F3527" i="3"/>
  <c r="C3527" i="3"/>
  <c r="A3528" i="3"/>
  <c r="B3364" i="3"/>
  <c r="B3365" i="3" l="1"/>
  <c r="F3528" i="3"/>
  <c r="G3528" i="3"/>
  <c r="E3528" i="3"/>
  <c r="D3528" i="3"/>
  <c r="I3528" i="3" s="1"/>
  <c r="J3528" i="3" s="1"/>
  <c r="K3528" i="3" s="1"/>
  <c r="C3528" i="3"/>
  <c r="A3529" i="3"/>
  <c r="E3529" i="3" l="1"/>
  <c r="D3529" i="3"/>
  <c r="I3529" i="3" s="1"/>
  <c r="J3529" i="3" s="1"/>
  <c r="K3529" i="3" s="1"/>
  <c r="G3529" i="3"/>
  <c r="F3529" i="3"/>
  <c r="C3529" i="3"/>
  <c r="A3530" i="3"/>
  <c r="B3366" i="3"/>
  <c r="B3367" i="3" l="1"/>
  <c r="G3530" i="3"/>
  <c r="F3530" i="3"/>
  <c r="E3530" i="3"/>
  <c r="D3530" i="3"/>
  <c r="I3530" i="3" s="1"/>
  <c r="J3530" i="3" s="1"/>
  <c r="K3530" i="3" s="1"/>
  <c r="C3530" i="3"/>
  <c r="A3531" i="3"/>
  <c r="D3531" i="3" l="1"/>
  <c r="I3531" i="3" s="1"/>
  <c r="J3531" i="3" s="1"/>
  <c r="K3531" i="3" s="1"/>
  <c r="E3531" i="3"/>
  <c r="G3531" i="3"/>
  <c r="F3531" i="3"/>
  <c r="C3531" i="3"/>
  <c r="A3532" i="3"/>
  <c r="B3368" i="3"/>
  <c r="B3369" i="3" l="1"/>
  <c r="F3532" i="3"/>
  <c r="G3532" i="3"/>
  <c r="E3532" i="3"/>
  <c r="D3532" i="3"/>
  <c r="I3532" i="3" s="1"/>
  <c r="J3532" i="3" s="1"/>
  <c r="K3532" i="3" s="1"/>
  <c r="C3532" i="3"/>
  <c r="A3533" i="3"/>
  <c r="E3533" i="3" l="1"/>
  <c r="D3533" i="3"/>
  <c r="I3533" i="3" s="1"/>
  <c r="J3533" i="3" s="1"/>
  <c r="K3533" i="3" s="1"/>
  <c r="G3533" i="3"/>
  <c r="F3533" i="3"/>
  <c r="C3533" i="3"/>
  <c r="A3534" i="3"/>
  <c r="B3370" i="3"/>
  <c r="B3371" i="3" l="1"/>
  <c r="G3534" i="3"/>
  <c r="F3534" i="3"/>
  <c r="E3534" i="3"/>
  <c r="D3534" i="3"/>
  <c r="I3534" i="3" s="1"/>
  <c r="J3534" i="3" s="1"/>
  <c r="K3534" i="3" s="1"/>
  <c r="C3534" i="3"/>
  <c r="A3535" i="3"/>
  <c r="D3535" i="3" l="1"/>
  <c r="I3535" i="3" s="1"/>
  <c r="J3535" i="3" s="1"/>
  <c r="K3535" i="3" s="1"/>
  <c r="E3535" i="3"/>
  <c r="G3535" i="3"/>
  <c r="F3535" i="3"/>
  <c r="C3535" i="3"/>
  <c r="A3536" i="3"/>
  <c r="B3372" i="3"/>
  <c r="B3373" i="3" l="1"/>
  <c r="F3536" i="3"/>
  <c r="G3536" i="3"/>
  <c r="E3536" i="3"/>
  <c r="D3536" i="3"/>
  <c r="I3536" i="3" s="1"/>
  <c r="J3536" i="3" s="1"/>
  <c r="K3536" i="3" s="1"/>
  <c r="C3536" i="3"/>
  <c r="A3537" i="3"/>
  <c r="E3537" i="3" l="1"/>
  <c r="D3537" i="3"/>
  <c r="I3537" i="3" s="1"/>
  <c r="J3537" i="3" s="1"/>
  <c r="K3537" i="3" s="1"/>
  <c r="G3537" i="3"/>
  <c r="F3537" i="3"/>
  <c r="C3537" i="3"/>
  <c r="A3538" i="3"/>
  <c r="B3374" i="3"/>
  <c r="B3375" i="3" l="1"/>
  <c r="G3538" i="3"/>
  <c r="F3538" i="3"/>
  <c r="E3538" i="3"/>
  <c r="D3538" i="3"/>
  <c r="I3538" i="3" s="1"/>
  <c r="J3538" i="3" s="1"/>
  <c r="K3538" i="3" s="1"/>
  <c r="C3538" i="3"/>
  <c r="A3539" i="3"/>
  <c r="D3539" i="3" l="1"/>
  <c r="I3539" i="3" s="1"/>
  <c r="J3539" i="3" s="1"/>
  <c r="K3539" i="3" s="1"/>
  <c r="E3539" i="3"/>
  <c r="G3539" i="3"/>
  <c r="F3539" i="3"/>
  <c r="C3539" i="3"/>
  <c r="A3540" i="3"/>
  <c r="B3376" i="3"/>
  <c r="F3540" i="3" l="1"/>
  <c r="G3540" i="3"/>
  <c r="E3540" i="3"/>
  <c r="D3540" i="3"/>
  <c r="I3540" i="3" s="1"/>
  <c r="J3540" i="3" s="1"/>
  <c r="K3540" i="3" s="1"/>
  <c r="C3540" i="3"/>
  <c r="A3541" i="3"/>
  <c r="B3377" i="3"/>
  <c r="B3378" i="3" l="1"/>
  <c r="E3541" i="3"/>
  <c r="D3541" i="3"/>
  <c r="I3541" i="3" s="1"/>
  <c r="J3541" i="3" s="1"/>
  <c r="K3541" i="3" s="1"/>
  <c r="G3541" i="3"/>
  <c r="F3541" i="3"/>
  <c r="C3541" i="3"/>
  <c r="A3542" i="3"/>
  <c r="G3542" i="3" l="1"/>
  <c r="F3542" i="3"/>
  <c r="E3542" i="3"/>
  <c r="D3542" i="3"/>
  <c r="I3542" i="3" s="1"/>
  <c r="J3542" i="3" s="1"/>
  <c r="K3542" i="3" s="1"/>
  <c r="C3542" i="3"/>
  <c r="A3543" i="3"/>
  <c r="B3379" i="3"/>
  <c r="D3543" i="3" l="1"/>
  <c r="I3543" i="3" s="1"/>
  <c r="J3543" i="3" s="1"/>
  <c r="K3543" i="3" s="1"/>
  <c r="E3543" i="3"/>
  <c r="G3543" i="3"/>
  <c r="F3543" i="3"/>
  <c r="C3543" i="3"/>
  <c r="A3544" i="3"/>
  <c r="B3380" i="3"/>
  <c r="B3381" i="3" l="1"/>
  <c r="F3544" i="3"/>
  <c r="G3544" i="3"/>
  <c r="E3544" i="3"/>
  <c r="D3544" i="3"/>
  <c r="I3544" i="3" s="1"/>
  <c r="J3544" i="3" s="1"/>
  <c r="K3544" i="3" s="1"/>
  <c r="C3544" i="3"/>
  <c r="A3545" i="3"/>
  <c r="E3545" i="3" l="1"/>
  <c r="D3545" i="3"/>
  <c r="I3545" i="3" s="1"/>
  <c r="J3545" i="3" s="1"/>
  <c r="K3545" i="3" s="1"/>
  <c r="G3545" i="3"/>
  <c r="F3545" i="3"/>
  <c r="C3545" i="3"/>
  <c r="A3546" i="3"/>
  <c r="B3382" i="3"/>
  <c r="B3383" i="3" l="1"/>
  <c r="G3546" i="3"/>
  <c r="F3546" i="3"/>
  <c r="E3546" i="3"/>
  <c r="D3546" i="3"/>
  <c r="I3546" i="3" s="1"/>
  <c r="J3546" i="3" s="1"/>
  <c r="K3546" i="3" s="1"/>
  <c r="C3546" i="3"/>
  <c r="A3547" i="3"/>
  <c r="D3547" i="3" l="1"/>
  <c r="I3547" i="3" s="1"/>
  <c r="J3547" i="3" s="1"/>
  <c r="K3547" i="3" s="1"/>
  <c r="E3547" i="3"/>
  <c r="G3547" i="3"/>
  <c r="F3547" i="3"/>
  <c r="C3547" i="3"/>
  <c r="A3548" i="3"/>
  <c r="B3384" i="3"/>
  <c r="B3385" i="3" l="1"/>
  <c r="F3548" i="3"/>
  <c r="G3548" i="3"/>
  <c r="E3548" i="3"/>
  <c r="D3548" i="3"/>
  <c r="I3548" i="3" s="1"/>
  <c r="J3548" i="3" s="1"/>
  <c r="K3548" i="3" s="1"/>
  <c r="C3548" i="3"/>
  <c r="A3549" i="3"/>
  <c r="E3549" i="3" l="1"/>
  <c r="D3549" i="3"/>
  <c r="I3549" i="3" s="1"/>
  <c r="J3549" i="3" s="1"/>
  <c r="K3549" i="3" s="1"/>
  <c r="G3549" i="3"/>
  <c r="F3549" i="3"/>
  <c r="C3549" i="3"/>
  <c r="A3550" i="3"/>
  <c r="B3386" i="3"/>
  <c r="B3387" i="3" l="1"/>
  <c r="G3550" i="3"/>
  <c r="F3550" i="3"/>
  <c r="E3550" i="3"/>
  <c r="D3550" i="3"/>
  <c r="I3550" i="3" s="1"/>
  <c r="J3550" i="3" s="1"/>
  <c r="K3550" i="3" s="1"/>
  <c r="C3550" i="3"/>
  <c r="A3551" i="3"/>
  <c r="D3551" i="3" l="1"/>
  <c r="I3551" i="3" s="1"/>
  <c r="J3551" i="3" s="1"/>
  <c r="K3551" i="3" s="1"/>
  <c r="E3551" i="3"/>
  <c r="G3551" i="3"/>
  <c r="F3551" i="3"/>
  <c r="C3551" i="3"/>
  <c r="A3552" i="3"/>
  <c r="B3388" i="3"/>
  <c r="B3389" i="3" l="1"/>
  <c r="G3552" i="3"/>
  <c r="D3552" i="3"/>
  <c r="I3552" i="3" s="1"/>
  <c r="J3552" i="3" s="1"/>
  <c r="K3552" i="3" s="1"/>
  <c r="F3552" i="3"/>
  <c r="E3552" i="3"/>
  <c r="C3552" i="3"/>
  <c r="A3553" i="3"/>
  <c r="E3553" i="3" l="1"/>
  <c r="G3553" i="3"/>
  <c r="F3553" i="3"/>
  <c r="D3553" i="3"/>
  <c r="I3553" i="3" s="1"/>
  <c r="J3553" i="3" s="1"/>
  <c r="K3553" i="3" s="1"/>
  <c r="C3553" i="3"/>
  <c r="A3554" i="3"/>
  <c r="B3390" i="3"/>
  <c r="B3391" i="3" l="1"/>
  <c r="G3554" i="3"/>
  <c r="F3554" i="3"/>
  <c r="E3554" i="3"/>
  <c r="D3554" i="3"/>
  <c r="I3554" i="3" s="1"/>
  <c r="J3554" i="3" s="1"/>
  <c r="K3554" i="3" s="1"/>
  <c r="C3554" i="3"/>
  <c r="A3555" i="3"/>
  <c r="E3555" i="3" l="1"/>
  <c r="G3555" i="3"/>
  <c r="F3555" i="3"/>
  <c r="D3555" i="3"/>
  <c r="I3555" i="3" s="1"/>
  <c r="J3555" i="3" s="1"/>
  <c r="K3555" i="3" s="1"/>
  <c r="C3555" i="3"/>
  <c r="A3556" i="3"/>
  <c r="B3392" i="3"/>
  <c r="B3393" i="3" l="1"/>
  <c r="G3556" i="3"/>
  <c r="E3556" i="3"/>
  <c r="F3556" i="3"/>
  <c r="D3556" i="3"/>
  <c r="I3556" i="3" s="1"/>
  <c r="J3556" i="3" s="1"/>
  <c r="K3556" i="3" s="1"/>
  <c r="C3556" i="3"/>
  <c r="A3557" i="3"/>
  <c r="E3557" i="3" l="1"/>
  <c r="F3557" i="3"/>
  <c r="D3557" i="3"/>
  <c r="I3557" i="3" s="1"/>
  <c r="J3557" i="3" s="1"/>
  <c r="K3557" i="3" s="1"/>
  <c r="G3557" i="3"/>
  <c r="C3557" i="3"/>
  <c r="A3558" i="3"/>
  <c r="B3394" i="3"/>
  <c r="B3395" i="3" l="1"/>
  <c r="G3558" i="3"/>
  <c r="D3558" i="3"/>
  <c r="I3558" i="3" s="1"/>
  <c r="J3558" i="3" s="1"/>
  <c r="K3558" i="3" s="1"/>
  <c r="E3558" i="3"/>
  <c r="F3558" i="3"/>
  <c r="C3558" i="3"/>
  <c r="A3559" i="3"/>
  <c r="E3559" i="3" l="1"/>
  <c r="D3559" i="3"/>
  <c r="I3559" i="3" s="1"/>
  <c r="J3559" i="3" s="1"/>
  <c r="K3559" i="3" s="1"/>
  <c r="G3559" i="3"/>
  <c r="F3559" i="3"/>
  <c r="C3559" i="3"/>
  <c r="A3560" i="3"/>
  <c r="B3396" i="3"/>
  <c r="B3397" i="3" l="1"/>
  <c r="G3560" i="3"/>
  <c r="D3560" i="3"/>
  <c r="I3560" i="3" s="1"/>
  <c r="J3560" i="3" s="1"/>
  <c r="K3560" i="3" s="1"/>
  <c r="F3560" i="3"/>
  <c r="E3560" i="3"/>
  <c r="C3560" i="3"/>
  <c r="A3561" i="3"/>
  <c r="E3561" i="3" l="1"/>
  <c r="G3561" i="3"/>
  <c r="F3561" i="3"/>
  <c r="D3561" i="3"/>
  <c r="I3561" i="3" s="1"/>
  <c r="J3561" i="3" s="1"/>
  <c r="K3561" i="3" s="1"/>
  <c r="C3561" i="3"/>
  <c r="A3562" i="3"/>
  <c r="B3398" i="3"/>
  <c r="B3399" i="3" l="1"/>
  <c r="G3562" i="3"/>
  <c r="F3562" i="3"/>
  <c r="E3562" i="3"/>
  <c r="D3562" i="3"/>
  <c r="I3562" i="3" s="1"/>
  <c r="J3562" i="3" s="1"/>
  <c r="K3562" i="3" s="1"/>
  <c r="C3562" i="3"/>
  <c r="A3563" i="3"/>
  <c r="E3563" i="3" l="1"/>
  <c r="F3563" i="3"/>
  <c r="G3563" i="3"/>
  <c r="D3563" i="3"/>
  <c r="I3563" i="3" s="1"/>
  <c r="J3563" i="3" s="1"/>
  <c r="K3563" i="3" s="1"/>
  <c r="C3563" i="3"/>
  <c r="A3564" i="3"/>
  <c r="B3400" i="3"/>
  <c r="B3401" i="3" l="1"/>
  <c r="G3564" i="3"/>
  <c r="F3564" i="3"/>
  <c r="E3564" i="3"/>
  <c r="D3564" i="3"/>
  <c r="I3564" i="3" s="1"/>
  <c r="J3564" i="3" s="1"/>
  <c r="K3564" i="3" s="1"/>
  <c r="C3564" i="3"/>
  <c r="A3565" i="3"/>
  <c r="E3565" i="3" l="1"/>
  <c r="D3565" i="3"/>
  <c r="I3565" i="3" s="1"/>
  <c r="J3565" i="3" s="1"/>
  <c r="K3565" i="3" s="1"/>
  <c r="F3565" i="3"/>
  <c r="G3565" i="3"/>
  <c r="C3565" i="3"/>
  <c r="A3566" i="3"/>
  <c r="B3402" i="3"/>
  <c r="B3403" i="3" l="1"/>
  <c r="G3566" i="3"/>
  <c r="E3566" i="3"/>
  <c r="D3566" i="3"/>
  <c r="I3566" i="3" s="1"/>
  <c r="J3566" i="3" s="1"/>
  <c r="K3566" i="3" s="1"/>
  <c r="F3566" i="3"/>
  <c r="C3566" i="3"/>
  <c r="A3567" i="3"/>
  <c r="E3567" i="3" l="1"/>
  <c r="D3567" i="3"/>
  <c r="I3567" i="3" s="1"/>
  <c r="J3567" i="3" s="1"/>
  <c r="K3567" i="3" s="1"/>
  <c r="G3567" i="3"/>
  <c r="F3567" i="3"/>
  <c r="C3567" i="3"/>
  <c r="A3568" i="3"/>
  <c r="B3404" i="3"/>
  <c r="B3405" i="3" l="1"/>
  <c r="G3568" i="3"/>
  <c r="D3568" i="3"/>
  <c r="I3568" i="3" s="1"/>
  <c r="J3568" i="3" s="1"/>
  <c r="K3568" i="3" s="1"/>
  <c r="F3568" i="3"/>
  <c r="E3568" i="3"/>
  <c r="C3568" i="3"/>
  <c r="A3569" i="3"/>
  <c r="E3569" i="3" l="1"/>
  <c r="G3569" i="3"/>
  <c r="F3569" i="3"/>
  <c r="D3569" i="3"/>
  <c r="I3569" i="3" s="1"/>
  <c r="J3569" i="3" s="1"/>
  <c r="K3569" i="3" s="1"/>
  <c r="C3569" i="3"/>
  <c r="A3570" i="3"/>
  <c r="B3406" i="3"/>
  <c r="B3407" i="3" l="1"/>
  <c r="G3570" i="3"/>
  <c r="F3570" i="3"/>
  <c r="E3570" i="3"/>
  <c r="D3570" i="3"/>
  <c r="I3570" i="3" s="1"/>
  <c r="J3570" i="3" s="1"/>
  <c r="K3570" i="3" s="1"/>
  <c r="C3570" i="3"/>
  <c r="A3571" i="3"/>
  <c r="E3571" i="3" l="1"/>
  <c r="G3571" i="3"/>
  <c r="F3571" i="3"/>
  <c r="D3571" i="3"/>
  <c r="I3571" i="3" s="1"/>
  <c r="J3571" i="3" s="1"/>
  <c r="K3571" i="3" s="1"/>
  <c r="C3571" i="3"/>
  <c r="A3572" i="3"/>
  <c r="B3408" i="3"/>
  <c r="G3572" i="3" l="1"/>
  <c r="E3572" i="3"/>
  <c r="F3572" i="3"/>
  <c r="D3572" i="3"/>
  <c r="I3572" i="3" s="1"/>
  <c r="J3572" i="3" s="1"/>
  <c r="K3572" i="3" s="1"/>
  <c r="C3572" i="3"/>
  <c r="A3573" i="3"/>
  <c r="B3409" i="3"/>
  <c r="B3410" i="3" l="1"/>
  <c r="E3573" i="3"/>
  <c r="F3573" i="3"/>
  <c r="D3573" i="3"/>
  <c r="I3573" i="3" s="1"/>
  <c r="J3573" i="3" s="1"/>
  <c r="K3573" i="3" s="1"/>
  <c r="G3573" i="3"/>
  <c r="C3573" i="3"/>
  <c r="A3574" i="3"/>
  <c r="G3574" i="3" l="1"/>
  <c r="D3574" i="3"/>
  <c r="I3574" i="3" s="1"/>
  <c r="J3574" i="3" s="1"/>
  <c r="K3574" i="3" s="1"/>
  <c r="E3574" i="3"/>
  <c r="F3574" i="3"/>
  <c r="C3574" i="3"/>
  <c r="A3575" i="3"/>
  <c r="B3411" i="3"/>
  <c r="E3575" i="3" l="1"/>
  <c r="D3575" i="3"/>
  <c r="I3575" i="3" s="1"/>
  <c r="J3575" i="3" s="1"/>
  <c r="K3575" i="3" s="1"/>
  <c r="G3575" i="3"/>
  <c r="F3575" i="3"/>
  <c r="C3575" i="3"/>
  <c r="A3576" i="3"/>
  <c r="B3412" i="3"/>
  <c r="G3576" i="3" l="1"/>
  <c r="D3576" i="3"/>
  <c r="I3576" i="3" s="1"/>
  <c r="J3576" i="3" s="1"/>
  <c r="K3576" i="3" s="1"/>
  <c r="F3576" i="3"/>
  <c r="E3576" i="3"/>
  <c r="C3576" i="3"/>
  <c r="A3577" i="3"/>
  <c r="B3413" i="3"/>
  <c r="B3414" i="3" l="1"/>
  <c r="E3577" i="3"/>
  <c r="G3577" i="3"/>
  <c r="F3577" i="3"/>
  <c r="D3577" i="3"/>
  <c r="I3577" i="3" s="1"/>
  <c r="J3577" i="3" s="1"/>
  <c r="K3577" i="3" s="1"/>
  <c r="C3577" i="3"/>
  <c r="A3578" i="3"/>
  <c r="G3578" i="3" l="1"/>
  <c r="F3578" i="3"/>
  <c r="E3578" i="3"/>
  <c r="D3578" i="3"/>
  <c r="I3578" i="3" s="1"/>
  <c r="J3578" i="3" s="1"/>
  <c r="K3578" i="3" s="1"/>
  <c r="C3578" i="3"/>
  <c r="A3579" i="3"/>
  <c r="B3415" i="3"/>
  <c r="E3579" i="3" l="1"/>
  <c r="F3579" i="3"/>
  <c r="G3579" i="3"/>
  <c r="D3579" i="3"/>
  <c r="I3579" i="3" s="1"/>
  <c r="J3579" i="3" s="1"/>
  <c r="K3579" i="3" s="1"/>
  <c r="C3579" i="3"/>
  <c r="A3580" i="3"/>
  <c r="B3416" i="3"/>
  <c r="B3417" i="3" l="1"/>
  <c r="G3580" i="3"/>
  <c r="F3580" i="3"/>
  <c r="E3580" i="3"/>
  <c r="D3580" i="3"/>
  <c r="I3580" i="3" s="1"/>
  <c r="J3580" i="3" s="1"/>
  <c r="K3580" i="3" s="1"/>
  <c r="C3580" i="3"/>
  <c r="A3581" i="3"/>
  <c r="E3581" i="3" l="1"/>
  <c r="D3581" i="3"/>
  <c r="I3581" i="3" s="1"/>
  <c r="J3581" i="3" s="1"/>
  <c r="K3581" i="3" s="1"/>
  <c r="F3581" i="3"/>
  <c r="G3581" i="3"/>
  <c r="C3581" i="3"/>
  <c r="A3582" i="3"/>
  <c r="B3418" i="3"/>
  <c r="B3419" i="3" l="1"/>
  <c r="G3582" i="3"/>
  <c r="E3582" i="3"/>
  <c r="D3582" i="3"/>
  <c r="I3582" i="3" s="1"/>
  <c r="J3582" i="3" s="1"/>
  <c r="K3582" i="3" s="1"/>
  <c r="F3582" i="3"/>
  <c r="C3582" i="3"/>
  <c r="A3583" i="3"/>
  <c r="E3583" i="3" l="1"/>
  <c r="D3583" i="3"/>
  <c r="I3583" i="3" s="1"/>
  <c r="J3583" i="3" s="1"/>
  <c r="K3583" i="3" s="1"/>
  <c r="G3583" i="3"/>
  <c r="F3583" i="3"/>
  <c r="C3583" i="3"/>
  <c r="A3584" i="3"/>
  <c r="B3420" i="3"/>
  <c r="B3421" i="3" l="1"/>
  <c r="G3584" i="3"/>
  <c r="D3584" i="3"/>
  <c r="I3584" i="3" s="1"/>
  <c r="J3584" i="3" s="1"/>
  <c r="K3584" i="3" s="1"/>
  <c r="F3584" i="3"/>
  <c r="E3584" i="3"/>
  <c r="C3584" i="3"/>
  <c r="A3585" i="3"/>
  <c r="E3585" i="3" l="1"/>
  <c r="G3585" i="3"/>
  <c r="F3585" i="3"/>
  <c r="D3585" i="3"/>
  <c r="I3585" i="3" s="1"/>
  <c r="J3585" i="3" s="1"/>
  <c r="K3585" i="3" s="1"/>
  <c r="C3585" i="3"/>
  <c r="A3586" i="3"/>
  <c r="B3422" i="3"/>
  <c r="B3423" i="3" l="1"/>
  <c r="G3586" i="3"/>
  <c r="F3586" i="3"/>
  <c r="E3586" i="3"/>
  <c r="D3586" i="3"/>
  <c r="I3586" i="3" s="1"/>
  <c r="J3586" i="3" s="1"/>
  <c r="K3586" i="3" s="1"/>
  <c r="C3586" i="3"/>
  <c r="A3587" i="3"/>
  <c r="E3587" i="3" l="1"/>
  <c r="G3587" i="3"/>
  <c r="F3587" i="3"/>
  <c r="D3587" i="3"/>
  <c r="I3587" i="3" s="1"/>
  <c r="J3587" i="3" s="1"/>
  <c r="K3587" i="3" s="1"/>
  <c r="C3587" i="3"/>
  <c r="A3588" i="3"/>
  <c r="B3424" i="3"/>
  <c r="B3425" i="3" l="1"/>
  <c r="G3588" i="3"/>
  <c r="E3588" i="3"/>
  <c r="F3588" i="3"/>
  <c r="D3588" i="3"/>
  <c r="I3588" i="3" s="1"/>
  <c r="J3588" i="3" s="1"/>
  <c r="K3588" i="3" s="1"/>
  <c r="C3588" i="3"/>
  <c r="A3589" i="3"/>
  <c r="E3589" i="3" l="1"/>
  <c r="F3589" i="3"/>
  <c r="D3589" i="3"/>
  <c r="I3589" i="3" s="1"/>
  <c r="J3589" i="3" s="1"/>
  <c r="K3589" i="3" s="1"/>
  <c r="G3589" i="3"/>
  <c r="C3589" i="3"/>
  <c r="A3590" i="3"/>
  <c r="B3426" i="3"/>
  <c r="B3427" i="3" l="1"/>
  <c r="G3590" i="3"/>
  <c r="D3590" i="3"/>
  <c r="I3590" i="3" s="1"/>
  <c r="J3590" i="3" s="1"/>
  <c r="K3590" i="3" s="1"/>
  <c r="E3590" i="3"/>
  <c r="F3590" i="3"/>
  <c r="C3590" i="3"/>
  <c r="A3591" i="3"/>
  <c r="E3591" i="3" l="1"/>
  <c r="D3591" i="3"/>
  <c r="I3591" i="3" s="1"/>
  <c r="J3591" i="3" s="1"/>
  <c r="K3591" i="3" s="1"/>
  <c r="G3591" i="3"/>
  <c r="F3591" i="3"/>
  <c r="C3591" i="3"/>
  <c r="A3592" i="3"/>
  <c r="B3428" i="3"/>
  <c r="B3429" i="3" l="1"/>
  <c r="G3592" i="3"/>
  <c r="D3592" i="3"/>
  <c r="I3592" i="3" s="1"/>
  <c r="J3592" i="3" s="1"/>
  <c r="K3592" i="3" s="1"/>
  <c r="F3592" i="3"/>
  <c r="E3592" i="3"/>
  <c r="C3592" i="3"/>
  <c r="A3593" i="3"/>
  <c r="E3593" i="3" l="1"/>
  <c r="G3593" i="3"/>
  <c r="F3593" i="3"/>
  <c r="D3593" i="3"/>
  <c r="I3593" i="3" s="1"/>
  <c r="J3593" i="3" s="1"/>
  <c r="K3593" i="3" s="1"/>
  <c r="C3593" i="3"/>
  <c r="A3594" i="3"/>
  <c r="B3430" i="3"/>
  <c r="B3431" i="3" l="1"/>
  <c r="G3594" i="3"/>
  <c r="F3594" i="3"/>
  <c r="E3594" i="3"/>
  <c r="D3594" i="3"/>
  <c r="I3594" i="3" s="1"/>
  <c r="J3594" i="3" s="1"/>
  <c r="K3594" i="3" s="1"/>
  <c r="C3594" i="3"/>
  <c r="A3595" i="3"/>
  <c r="E3595" i="3" l="1"/>
  <c r="F3595" i="3"/>
  <c r="G3595" i="3"/>
  <c r="D3595" i="3"/>
  <c r="I3595" i="3" s="1"/>
  <c r="J3595" i="3" s="1"/>
  <c r="K3595" i="3" s="1"/>
  <c r="C3595" i="3"/>
  <c r="A3596" i="3"/>
  <c r="B3432" i="3"/>
  <c r="B3433" i="3" l="1"/>
  <c r="G3596" i="3"/>
  <c r="F3596" i="3"/>
  <c r="E3596" i="3"/>
  <c r="D3596" i="3"/>
  <c r="I3596" i="3" s="1"/>
  <c r="J3596" i="3" s="1"/>
  <c r="K3596" i="3" s="1"/>
  <c r="C3596" i="3"/>
  <c r="A3597" i="3"/>
  <c r="E3597" i="3" l="1"/>
  <c r="D3597" i="3"/>
  <c r="I3597" i="3" s="1"/>
  <c r="J3597" i="3" s="1"/>
  <c r="K3597" i="3" s="1"/>
  <c r="F3597" i="3"/>
  <c r="G3597" i="3"/>
  <c r="C3597" i="3"/>
  <c r="A3598" i="3"/>
  <c r="B3434" i="3"/>
  <c r="B3435" i="3" l="1"/>
  <c r="G3598" i="3"/>
  <c r="E3598" i="3"/>
  <c r="D3598" i="3"/>
  <c r="I3598" i="3" s="1"/>
  <c r="J3598" i="3" s="1"/>
  <c r="K3598" i="3" s="1"/>
  <c r="F3598" i="3"/>
  <c r="C3598" i="3"/>
  <c r="A3599" i="3"/>
  <c r="E3599" i="3" l="1"/>
  <c r="D3599" i="3"/>
  <c r="I3599" i="3" s="1"/>
  <c r="J3599" i="3" s="1"/>
  <c r="K3599" i="3" s="1"/>
  <c r="G3599" i="3"/>
  <c r="F3599" i="3"/>
  <c r="C3599" i="3"/>
  <c r="A3600" i="3"/>
  <c r="B3436" i="3"/>
  <c r="B3437" i="3" l="1"/>
  <c r="G3600" i="3"/>
  <c r="D3600" i="3"/>
  <c r="I3600" i="3" s="1"/>
  <c r="J3600" i="3" s="1"/>
  <c r="K3600" i="3" s="1"/>
  <c r="F3600" i="3"/>
  <c r="E3600" i="3"/>
  <c r="C3600" i="3"/>
  <c r="A3601" i="3"/>
  <c r="E3601" i="3" l="1"/>
  <c r="G3601" i="3"/>
  <c r="F3601" i="3"/>
  <c r="D3601" i="3"/>
  <c r="I3601" i="3" s="1"/>
  <c r="J3601" i="3" s="1"/>
  <c r="K3601" i="3" s="1"/>
  <c r="C3601" i="3"/>
  <c r="A3602" i="3"/>
  <c r="B3438" i="3"/>
  <c r="B3439" i="3" l="1"/>
  <c r="G3602" i="3"/>
  <c r="F3602" i="3"/>
  <c r="E3602" i="3"/>
  <c r="D3602" i="3"/>
  <c r="I3602" i="3" s="1"/>
  <c r="J3602" i="3" s="1"/>
  <c r="K3602" i="3" s="1"/>
  <c r="C3602" i="3"/>
  <c r="A3603" i="3"/>
  <c r="E3603" i="3" l="1"/>
  <c r="G3603" i="3"/>
  <c r="F3603" i="3"/>
  <c r="D3603" i="3"/>
  <c r="I3603" i="3" s="1"/>
  <c r="J3603" i="3" s="1"/>
  <c r="K3603" i="3" s="1"/>
  <c r="C3603" i="3"/>
  <c r="A3604" i="3"/>
  <c r="B3440" i="3"/>
  <c r="G3604" i="3" l="1"/>
  <c r="E3604" i="3"/>
  <c r="F3604" i="3"/>
  <c r="D3604" i="3"/>
  <c r="I3604" i="3" s="1"/>
  <c r="J3604" i="3" s="1"/>
  <c r="K3604" i="3" s="1"/>
  <c r="C3604" i="3"/>
  <c r="A3605" i="3"/>
  <c r="B3441" i="3"/>
  <c r="B3442" i="3" l="1"/>
  <c r="E3605" i="3"/>
  <c r="F3605" i="3"/>
  <c r="D3605" i="3"/>
  <c r="I3605" i="3" s="1"/>
  <c r="J3605" i="3" s="1"/>
  <c r="K3605" i="3" s="1"/>
  <c r="G3605" i="3"/>
  <c r="C3605" i="3"/>
  <c r="A3606" i="3"/>
  <c r="G3606" i="3" l="1"/>
  <c r="D3606" i="3"/>
  <c r="I3606" i="3" s="1"/>
  <c r="J3606" i="3" s="1"/>
  <c r="K3606" i="3" s="1"/>
  <c r="E3606" i="3"/>
  <c r="F3606" i="3"/>
  <c r="C3606" i="3"/>
  <c r="A3607" i="3"/>
  <c r="B3443" i="3"/>
  <c r="E3607" i="3" l="1"/>
  <c r="D3607" i="3"/>
  <c r="I3607" i="3" s="1"/>
  <c r="J3607" i="3" s="1"/>
  <c r="K3607" i="3" s="1"/>
  <c r="G3607" i="3"/>
  <c r="F3607" i="3"/>
  <c r="C3607" i="3"/>
  <c r="A3608" i="3"/>
  <c r="B3444" i="3"/>
  <c r="G3608" i="3" l="1"/>
  <c r="D3608" i="3"/>
  <c r="I3608" i="3" s="1"/>
  <c r="J3608" i="3" s="1"/>
  <c r="F3608" i="3"/>
  <c r="E3608" i="3"/>
  <c r="C3608" i="3"/>
  <c r="A3609" i="3"/>
  <c r="B3445" i="3"/>
  <c r="K3608" i="3" l="1"/>
  <c r="E3609" i="3"/>
  <c r="G3609" i="3"/>
  <c r="F3609" i="3"/>
  <c r="D3609" i="3"/>
  <c r="I3609" i="3" s="1"/>
  <c r="J3609" i="3" s="1"/>
  <c r="K3609" i="3" s="1"/>
  <c r="C3609" i="3"/>
  <c r="A3610" i="3"/>
  <c r="B3446" i="3"/>
  <c r="B3447" i="3" l="1"/>
  <c r="G3610" i="3"/>
  <c r="F3610" i="3"/>
  <c r="E3610" i="3"/>
  <c r="D3610" i="3"/>
  <c r="I3610" i="3" s="1"/>
  <c r="J3610" i="3" s="1"/>
  <c r="K3610" i="3" s="1"/>
  <c r="C3610" i="3"/>
  <c r="A3611" i="3"/>
  <c r="E3611" i="3" l="1"/>
  <c r="F3611" i="3"/>
  <c r="G3611" i="3"/>
  <c r="D3611" i="3"/>
  <c r="I3611" i="3" s="1"/>
  <c r="J3611" i="3" s="1"/>
  <c r="K3611" i="3" s="1"/>
  <c r="C3611" i="3"/>
  <c r="A3612" i="3"/>
  <c r="B3448" i="3"/>
  <c r="B3449" i="3" l="1"/>
  <c r="G3612" i="3"/>
  <c r="F3612" i="3"/>
  <c r="E3612" i="3"/>
  <c r="D3612" i="3"/>
  <c r="I3612" i="3" s="1"/>
  <c r="J3612" i="3" s="1"/>
  <c r="K3612" i="3" s="1"/>
  <c r="C3612" i="3"/>
  <c r="A3613" i="3"/>
  <c r="E3613" i="3" l="1"/>
  <c r="D3613" i="3"/>
  <c r="I3613" i="3" s="1"/>
  <c r="J3613" i="3" s="1"/>
  <c r="K3613" i="3" s="1"/>
  <c r="F3613" i="3"/>
  <c r="G3613" i="3"/>
  <c r="C3613" i="3"/>
  <c r="A3614" i="3"/>
  <c r="B3450" i="3"/>
  <c r="B3451" i="3" l="1"/>
  <c r="G3614" i="3"/>
  <c r="E3614" i="3"/>
  <c r="D3614" i="3"/>
  <c r="I3614" i="3" s="1"/>
  <c r="J3614" i="3" s="1"/>
  <c r="F3614" i="3"/>
  <c r="C3614" i="3"/>
  <c r="A3615" i="3"/>
  <c r="K3614" i="3" l="1"/>
  <c r="E3615" i="3"/>
  <c r="D3615" i="3"/>
  <c r="I3615" i="3" s="1"/>
  <c r="J3615" i="3" s="1"/>
  <c r="K3615" i="3" s="1"/>
  <c r="G3615" i="3"/>
  <c r="F3615" i="3"/>
  <c r="C3615" i="3"/>
  <c r="A3616" i="3"/>
  <c r="B3452" i="3"/>
  <c r="B3453" i="3" l="1"/>
  <c r="G3616" i="3"/>
  <c r="D3616" i="3"/>
  <c r="I3616" i="3" s="1"/>
  <c r="J3616" i="3" s="1"/>
  <c r="K3616" i="3" s="1"/>
  <c r="F3616" i="3"/>
  <c r="E3616" i="3"/>
  <c r="C3616" i="3"/>
  <c r="A3617" i="3"/>
  <c r="E3617" i="3" l="1"/>
  <c r="G3617" i="3"/>
  <c r="F3617" i="3"/>
  <c r="D3617" i="3"/>
  <c r="I3617" i="3" s="1"/>
  <c r="J3617" i="3" s="1"/>
  <c r="K3617" i="3" s="1"/>
  <c r="C3617" i="3"/>
  <c r="A3618" i="3"/>
  <c r="B3454" i="3"/>
  <c r="B3455" i="3" l="1"/>
  <c r="G3618" i="3"/>
  <c r="F3618" i="3"/>
  <c r="E3618" i="3"/>
  <c r="D3618" i="3"/>
  <c r="I3618" i="3" s="1"/>
  <c r="J3618" i="3" s="1"/>
  <c r="K3618" i="3" s="1"/>
  <c r="C3618" i="3"/>
  <c r="A3619" i="3"/>
  <c r="E3619" i="3" l="1"/>
  <c r="G3619" i="3"/>
  <c r="F3619" i="3"/>
  <c r="D3619" i="3"/>
  <c r="I3619" i="3" s="1"/>
  <c r="J3619" i="3" s="1"/>
  <c r="K3619" i="3" s="1"/>
  <c r="C3619" i="3"/>
  <c r="A3620" i="3"/>
  <c r="B3456" i="3"/>
  <c r="B3457" i="3" l="1"/>
  <c r="G3620" i="3"/>
  <c r="E3620" i="3"/>
  <c r="F3620" i="3"/>
  <c r="D3620" i="3"/>
  <c r="I3620" i="3" s="1"/>
  <c r="J3620" i="3" s="1"/>
  <c r="K3620" i="3" s="1"/>
  <c r="C3620" i="3"/>
  <c r="A3621" i="3"/>
  <c r="E3621" i="3" l="1"/>
  <c r="F3621" i="3"/>
  <c r="D3621" i="3"/>
  <c r="I3621" i="3" s="1"/>
  <c r="J3621" i="3" s="1"/>
  <c r="K3621" i="3" s="1"/>
  <c r="G3621" i="3"/>
  <c r="C3621" i="3"/>
  <c r="A3622" i="3"/>
  <c r="B3458" i="3"/>
  <c r="B3459" i="3" l="1"/>
  <c r="G3622" i="3"/>
  <c r="D3622" i="3"/>
  <c r="I3622" i="3" s="1"/>
  <c r="J3622" i="3" s="1"/>
  <c r="K3622" i="3" s="1"/>
  <c r="E3622" i="3"/>
  <c r="F3622" i="3"/>
  <c r="C3622" i="3"/>
  <c r="A3623" i="3"/>
  <c r="E3623" i="3" l="1"/>
  <c r="D3623" i="3"/>
  <c r="I3623" i="3" s="1"/>
  <c r="J3623" i="3" s="1"/>
  <c r="K3623" i="3" s="1"/>
  <c r="G3623" i="3"/>
  <c r="F3623" i="3"/>
  <c r="C3623" i="3"/>
  <c r="A3624" i="3"/>
  <c r="B3460" i="3"/>
  <c r="B3461" i="3" l="1"/>
  <c r="G3624" i="3"/>
  <c r="D3624" i="3"/>
  <c r="I3624" i="3" s="1"/>
  <c r="J3624" i="3" s="1"/>
  <c r="K3624" i="3" s="1"/>
  <c r="F3624" i="3"/>
  <c r="E3624" i="3"/>
  <c r="C3624" i="3"/>
  <c r="A3625" i="3"/>
  <c r="E3625" i="3" l="1"/>
  <c r="G3625" i="3"/>
  <c r="F3625" i="3"/>
  <c r="D3625" i="3"/>
  <c r="I3625" i="3" s="1"/>
  <c r="J3625" i="3" s="1"/>
  <c r="K3625" i="3" s="1"/>
  <c r="C3625" i="3"/>
  <c r="A3626" i="3"/>
  <c r="B3462" i="3"/>
  <c r="B3463" i="3" l="1"/>
  <c r="G3626" i="3"/>
  <c r="F3626" i="3"/>
  <c r="E3626" i="3"/>
  <c r="D3626" i="3"/>
  <c r="I3626" i="3" s="1"/>
  <c r="J3626" i="3" s="1"/>
  <c r="K3626" i="3" s="1"/>
  <c r="C3626" i="3"/>
  <c r="A3627" i="3"/>
  <c r="E3627" i="3" l="1"/>
  <c r="F3627" i="3"/>
  <c r="G3627" i="3"/>
  <c r="D3627" i="3"/>
  <c r="I3627" i="3" s="1"/>
  <c r="J3627" i="3" s="1"/>
  <c r="K3627" i="3" s="1"/>
  <c r="C3627" i="3"/>
  <c r="A3628" i="3"/>
  <c r="B3464" i="3"/>
  <c r="B3465" i="3" l="1"/>
  <c r="G3628" i="3"/>
  <c r="F3628" i="3"/>
  <c r="E3628" i="3"/>
  <c r="D3628" i="3"/>
  <c r="I3628" i="3" s="1"/>
  <c r="J3628" i="3" s="1"/>
  <c r="K3628" i="3" s="1"/>
  <c r="C3628" i="3"/>
  <c r="A3629" i="3"/>
  <c r="E3629" i="3" l="1"/>
  <c r="D3629" i="3"/>
  <c r="I3629" i="3" s="1"/>
  <c r="J3629" i="3" s="1"/>
  <c r="K3629" i="3" s="1"/>
  <c r="F3629" i="3"/>
  <c r="G3629" i="3"/>
  <c r="C3629" i="3"/>
  <c r="A3630" i="3"/>
  <c r="B3466" i="3"/>
  <c r="B3467" i="3" l="1"/>
  <c r="G3630" i="3"/>
  <c r="E3630" i="3"/>
  <c r="D3630" i="3"/>
  <c r="I3630" i="3" s="1"/>
  <c r="J3630" i="3" s="1"/>
  <c r="K3630" i="3" s="1"/>
  <c r="F3630" i="3"/>
  <c r="C3630" i="3"/>
  <c r="A3631" i="3"/>
  <c r="E3631" i="3" l="1"/>
  <c r="D3631" i="3"/>
  <c r="I3631" i="3" s="1"/>
  <c r="J3631" i="3" s="1"/>
  <c r="K3631" i="3" s="1"/>
  <c r="G3631" i="3"/>
  <c r="F3631" i="3"/>
  <c r="C3631" i="3"/>
  <c r="A3632" i="3"/>
  <c r="B3468" i="3"/>
  <c r="B3469" i="3" l="1"/>
  <c r="G3632" i="3"/>
  <c r="D3632" i="3"/>
  <c r="I3632" i="3" s="1"/>
  <c r="J3632" i="3" s="1"/>
  <c r="K3632" i="3" s="1"/>
  <c r="F3632" i="3"/>
  <c r="E3632" i="3"/>
  <c r="C3632" i="3"/>
  <c r="A3633" i="3"/>
  <c r="E3633" i="3" l="1"/>
  <c r="G3633" i="3"/>
  <c r="F3633" i="3"/>
  <c r="D3633" i="3"/>
  <c r="I3633" i="3" s="1"/>
  <c r="J3633" i="3" s="1"/>
  <c r="K3633" i="3" s="1"/>
  <c r="C3633" i="3"/>
  <c r="A3634" i="3"/>
  <c r="B3470" i="3"/>
  <c r="G3634" i="3" l="1"/>
  <c r="F3634" i="3"/>
  <c r="E3634" i="3"/>
  <c r="D3634" i="3"/>
  <c r="I3634" i="3" s="1"/>
  <c r="J3634" i="3" s="1"/>
  <c r="K3634" i="3" s="1"/>
  <c r="C3634" i="3"/>
  <c r="A3635" i="3"/>
  <c r="B3471" i="3"/>
  <c r="E3635" i="3" l="1"/>
  <c r="G3635" i="3"/>
  <c r="F3635" i="3"/>
  <c r="D3635" i="3"/>
  <c r="I3635" i="3" s="1"/>
  <c r="J3635" i="3" s="1"/>
  <c r="K3635" i="3" s="1"/>
  <c r="C3635" i="3"/>
  <c r="A3636" i="3"/>
  <c r="B3472" i="3"/>
  <c r="G3636" i="3" l="1"/>
  <c r="E3636" i="3"/>
  <c r="F3636" i="3"/>
  <c r="D3636" i="3"/>
  <c r="I3636" i="3" s="1"/>
  <c r="J3636" i="3" s="1"/>
  <c r="K3636" i="3" s="1"/>
  <c r="C3636" i="3"/>
  <c r="A3637" i="3"/>
  <c r="B3473" i="3"/>
  <c r="B3474" i="3" l="1"/>
  <c r="E3637" i="3"/>
  <c r="F3637" i="3"/>
  <c r="D3637" i="3"/>
  <c r="I3637" i="3" s="1"/>
  <c r="J3637" i="3" s="1"/>
  <c r="K3637" i="3" s="1"/>
  <c r="G3637" i="3"/>
  <c r="C3637" i="3"/>
  <c r="A3638" i="3"/>
  <c r="G3638" i="3" l="1"/>
  <c r="D3638" i="3"/>
  <c r="I3638" i="3" s="1"/>
  <c r="J3638" i="3" s="1"/>
  <c r="K3638" i="3" s="1"/>
  <c r="E3638" i="3"/>
  <c r="F3638" i="3"/>
  <c r="C3638" i="3"/>
  <c r="A3639" i="3"/>
  <c r="B3475" i="3"/>
  <c r="E3639" i="3" l="1"/>
  <c r="D3639" i="3"/>
  <c r="I3639" i="3" s="1"/>
  <c r="J3639" i="3" s="1"/>
  <c r="K3639" i="3" s="1"/>
  <c r="G3639" i="3"/>
  <c r="F3639" i="3"/>
  <c r="C3639" i="3"/>
  <c r="A3640" i="3"/>
  <c r="B3476" i="3"/>
  <c r="B3477" i="3" l="1"/>
  <c r="G3640" i="3"/>
  <c r="D3640" i="3"/>
  <c r="I3640" i="3" s="1"/>
  <c r="J3640" i="3" s="1"/>
  <c r="K3640" i="3" s="1"/>
  <c r="F3640" i="3"/>
  <c r="E3640" i="3"/>
  <c r="C3640" i="3"/>
  <c r="A3641" i="3"/>
  <c r="E3641" i="3" l="1"/>
  <c r="G3641" i="3"/>
  <c r="F3641" i="3"/>
  <c r="D3641" i="3"/>
  <c r="I3641" i="3" s="1"/>
  <c r="J3641" i="3" s="1"/>
  <c r="K3641" i="3" s="1"/>
  <c r="C3641" i="3"/>
  <c r="A3642" i="3"/>
  <c r="B3478" i="3"/>
  <c r="B3479" i="3" l="1"/>
  <c r="G3642" i="3"/>
  <c r="F3642" i="3"/>
  <c r="E3642" i="3"/>
  <c r="D3642" i="3"/>
  <c r="I3642" i="3" s="1"/>
  <c r="J3642" i="3" s="1"/>
  <c r="K3642" i="3" s="1"/>
  <c r="C3642" i="3"/>
  <c r="A3643" i="3"/>
  <c r="E3643" i="3" l="1"/>
  <c r="F3643" i="3"/>
  <c r="G3643" i="3"/>
  <c r="D3643" i="3"/>
  <c r="I3643" i="3" s="1"/>
  <c r="J3643" i="3" s="1"/>
  <c r="K3643" i="3" s="1"/>
  <c r="C3643" i="3"/>
  <c r="A3644" i="3"/>
  <c r="B3480" i="3"/>
  <c r="B3481" i="3" l="1"/>
  <c r="G3644" i="3"/>
  <c r="F3644" i="3"/>
  <c r="E3644" i="3"/>
  <c r="D3644" i="3"/>
  <c r="I3644" i="3" s="1"/>
  <c r="J3644" i="3" s="1"/>
  <c r="K3644" i="3" s="1"/>
  <c r="C3644" i="3"/>
  <c r="A3645" i="3"/>
  <c r="E3645" i="3" l="1"/>
  <c r="D3645" i="3"/>
  <c r="I3645" i="3" s="1"/>
  <c r="J3645" i="3" s="1"/>
  <c r="K3645" i="3" s="1"/>
  <c r="F3645" i="3"/>
  <c r="G3645" i="3"/>
  <c r="C3645" i="3"/>
  <c r="A3646" i="3"/>
  <c r="B3482" i="3"/>
  <c r="B3483" i="3" l="1"/>
  <c r="G3646" i="3"/>
  <c r="E3646" i="3"/>
  <c r="D3646" i="3"/>
  <c r="I3646" i="3" s="1"/>
  <c r="J3646" i="3" s="1"/>
  <c r="K3646" i="3" s="1"/>
  <c r="F3646" i="3"/>
  <c r="C3646" i="3"/>
  <c r="A3647" i="3"/>
  <c r="E3647" i="3" l="1"/>
  <c r="D3647" i="3"/>
  <c r="I3647" i="3" s="1"/>
  <c r="J3647" i="3" s="1"/>
  <c r="K3647" i="3" s="1"/>
  <c r="G3647" i="3"/>
  <c r="F3647" i="3"/>
  <c r="C3647" i="3"/>
  <c r="A3648" i="3"/>
  <c r="B3484" i="3"/>
  <c r="B3485" i="3" l="1"/>
  <c r="G3648" i="3"/>
  <c r="D3648" i="3"/>
  <c r="I3648" i="3" s="1"/>
  <c r="J3648" i="3" s="1"/>
  <c r="K3648" i="3" s="1"/>
  <c r="F3648" i="3"/>
  <c r="E3648" i="3"/>
  <c r="C3648" i="3"/>
  <c r="A3649" i="3"/>
  <c r="E3649" i="3" l="1"/>
  <c r="G3649" i="3"/>
  <c r="F3649" i="3"/>
  <c r="D3649" i="3"/>
  <c r="I3649" i="3" s="1"/>
  <c r="J3649" i="3" s="1"/>
  <c r="K3649" i="3" s="1"/>
  <c r="C3649" i="3"/>
  <c r="A3650" i="3"/>
  <c r="B3486" i="3"/>
  <c r="B3487" i="3" l="1"/>
  <c r="G3650" i="3"/>
  <c r="F3650" i="3"/>
  <c r="E3650" i="3"/>
  <c r="D3650" i="3"/>
  <c r="I3650" i="3" s="1"/>
  <c r="J3650" i="3" s="1"/>
  <c r="K3650" i="3" s="1"/>
  <c r="C3650" i="3"/>
  <c r="A3651" i="3"/>
  <c r="E3651" i="3" l="1"/>
  <c r="G3651" i="3"/>
  <c r="F3651" i="3"/>
  <c r="D3651" i="3"/>
  <c r="I3651" i="3" s="1"/>
  <c r="J3651" i="3" s="1"/>
  <c r="K3651" i="3" s="1"/>
  <c r="C3651" i="3"/>
  <c r="A3652" i="3"/>
  <c r="B3488" i="3"/>
  <c r="B3489" i="3" l="1"/>
  <c r="G3652" i="3"/>
  <c r="E3652" i="3"/>
  <c r="F3652" i="3"/>
  <c r="D3652" i="3"/>
  <c r="I3652" i="3" s="1"/>
  <c r="J3652" i="3" s="1"/>
  <c r="K3652" i="3" s="1"/>
  <c r="C3652" i="3"/>
  <c r="A3653" i="3"/>
  <c r="E3653" i="3" l="1"/>
  <c r="F3653" i="3"/>
  <c r="D3653" i="3"/>
  <c r="I3653" i="3" s="1"/>
  <c r="J3653" i="3" s="1"/>
  <c r="K3653" i="3" s="1"/>
  <c r="G3653" i="3"/>
  <c r="C3653" i="3"/>
  <c r="A3654" i="3"/>
  <c r="B3490" i="3"/>
  <c r="G3654" i="3" l="1"/>
  <c r="D3654" i="3"/>
  <c r="I3654" i="3" s="1"/>
  <c r="J3654" i="3" s="1"/>
  <c r="K3654" i="3" s="1"/>
  <c r="E3654" i="3"/>
  <c r="F3654" i="3"/>
  <c r="C3654" i="3"/>
  <c r="A3655" i="3"/>
  <c r="B3491" i="3"/>
  <c r="E3655" i="3" l="1"/>
  <c r="D3655" i="3"/>
  <c r="I3655" i="3" s="1"/>
  <c r="J3655" i="3" s="1"/>
  <c r="K3655" i="3" s="1"/>
  <c r="G3655" i="3"/>
  <c r="F3655" i="3"/>
  <c r="C3655" i="3"/>
  <c r="A3656" i="3"/>
  <c r="B3492" i="3"/>
  <c r="B3493" i="3" l="1"/>
  <c r="G3656" i="3"/>
  <c r="D3656" i="3"/>
  <c r="I3656" i="3" s="1"/>
  <c r="J3656" i="3" s="1"/>
  <c r="K3656" i="3" s="1"/>
  <c r="F3656" i="3"/>
  <c r="E3656" i="3"/>
  <c r="C3656" i="3"/>
  <c r="A3657" i="3"/>
  <c r="E3657" i="3" l="1"/>
  <c r="G3657" i="3"/>
  <c r="F3657" i="3"/>
  <c r="D3657" i="3"/>
  <c r="I3657" i="3" s="1"/>
  <c r="J3657" i="3" s="1"/>
  <c r="K3657" i="3" s="1"/>
  <c r="C3657" i="3"/>
  <c r="A3658" i="3"/>
  <c r="B3494" i="3"/>
  <c r="B3495" i="3" l="1"/>
  <c r="G3658" i="3"/>
  <c r="F3658" i="3"/>
  <c r="E3658" i="3"/>
  <c r="D3658" i="3"/>
  <c r="I3658" i="3" s="1"/>
  <c r="J3658" i="3" s="1"/>
  <c r="K3658" i="3" s="1"/>
  <c r="C3658" i="3"/>
  <c r="A3659" i="3"/>
  <c r="E3659" i="3" l="1"/>
  <c r="F3659" i="3"/>
  <c r="G3659" i="3"/>
  <c r="D3659" i="3"/>
  <c r="I3659" i="3" s="1"/>
  <c r="J3659" i="3" s="1"/>
  <c r="K3659" i="3" s="1"/>
  <c r="C3659" i="3"/>
  <c r="A3660" i="3"/>
  <c r="B3496" i="3"/>
  <c r="B3497" i="3" l="1"/>
  <c r="G3660" i="3"/>
  <c r="F3660" i="3"/>
  <c r="E3660" i="3"/>
  <c r="D3660" i="3"/>
  <c r="I3660" i="3" s="1"/>
  <c r="J3660" i="3" s="1"/>
  <c r="K3660" i="3" s="1"/>
  <c r="C3660" i="3"/>
  <c r="A3661" i="3"/>
  <c r="E3661" i="3" l="1"/>
  <c r="D3661" i="3"/>
  <c r="I3661" i="3" s="1"/>
  <c r="J3661" i="3" s="1"/>
  <c r="K3661" i="3" s="1"/>
  <c r="F3661" i="3"/>
  <c r="G3661" i="3"/>
  <c r="C3661" i="3"/>
  <c r="A3662" i="3"/>
  <c r="B3498" i="3"/>
  <c r="B3499" i="3" l="1"/>
  <c r="G3662" i="3"/>
  <c r="E3662" i="3"/>
  <c r="D3662" i="3"/>
  <c r="I3662" i="3" s="1"/>
  <c r="J3662" i="3" s="1"/>
  <c r="K3662" i="3" s="1"/>
  <c r="F3662" i="3"/>
  <c r="C3662" i="3"/>
  <c r="A3663" i="3"/>
  <c r="E3663" i="3" l="1"/>
  <c r="D3663" i="3"/>
  <c r="I3663" i="3" s="1"/>
  <c r="J3663" i="3" s="1"/>
  <c r="K3663" i="3" s="1"/>
  <c r="G3663" i="3"/>
  <c r="F3663" i="3"/>
  <c r="C3663" i="3"/>
  <c r="A3664" i="3"/>
  <c r="B3500" i="3"/>
  <c r="B3501" i="3" l="1"/>
  <c r="G3664" i="3"/>
  <c r="D3664" i="3"/>
  <c r="I3664" i="3" s="1"/>
  <c r="J3664" i="3" s="1"/>
  <c r="K3664" i="3" s="1"/>
  <c r="F3664" i="3"/>
  <c r="E3664" i="3"/>
  <c r="C3664" i="3"/>
  <c r="A3665" i="3"/>
  <c r="E3665" i="3" l="1"/>
  <c r="G3665" i="3"/>
  <c r="F3665" i="3"/>
  <c r="D3665" i="3"/>
  <c r="I3665" i="3" s="1"/>
  <c r="J3665" i="3" s="1"/>
  <c r="K3665" i="3" s="1"/>
  <c r="C3665" i="3"/>
  <c r="A3666" i="3"/>
  <c r="B3502" i="3"/>
  <c r="G3666" i="3" l="1"/>
  <c r="F3666" i="3"/>
  <c r="E3666" i="3"/>
  <c r="D3666" i="3"/>
  <c r="I3666" i="3" s="1"/>
  <c r="J3666" i="3" s="1"/>
  <c r="K3666" i="3" s="1"/>
  <c r="C3666" i="3"/>
  <c r="A3667" i="3"/>
  <c r="B3503" i="3"/>
  <c r="E3667" i="3" l="1"/>
  <c r="G3667" i="3"/>
  <c r="F3667" i="3"/>
  <c r="D3667" i="3"/>
  <c r="I3667" i="3" s="1"/>
  <c r="J3667" i="3" s="1"/>
  <c r="K3667" i="3" s="1"/>
  <c r="C3667" i="3"/>
  <c r="A3668" i="3"/>
  <c r="B3504" i="3"/>
  <c r="G3668" i="3" l="1"/>
  <c r="E3668" i="3"/>
  <c r="F3668" i="3"/>
  <c r="D3668" i="3"/>
  <c r="I3668" i="3" s="1"/>
  <c r="J3668" i="3" s="1"/>
  <c r="K3668" i="3" s="1"/>
  <c r="C3668" i="3"/>
  <c r="A3669" i="3"/>
  <c r="B3505" i="3"/>
  <c r="B3506" i="3" l="1"/>
  <c r="E3669" i="3"/>
  <c r="F3669" i="3"/>
  <c r="D3669" i="3"/>
  <c r="I3669" i="3" s="1"/>
  <c r="J3669" i="3" s="1"/>
  <c r="K3669" i="3" s="1"/>
  <c r="G3669" i="3"/>
  <c r="C3669" i="3"/>
  <c r="A3670" i="3"/>
  <c r="G3670" i="3" l="1"/>
  <c r="D3670" i="3"/>
  <c r="I3670" i="3" s="1"/>
  <c r="J3670" i="3" s="1"/>
  <c r="K3670" i="3" s="1"/>
  <c r="E3670" i="3"/>
  <c r="F3670" i="3"/>
  <c r="C3670" i="3"/>
  <c r="A3671" i="3"/>
  <c r="B3507" i="3"/>
  <c r="E3671" i="3" l="1"/>
  <c r="D3671" i="3"/>
  <c r="I3671" i="3" s="1"/>
  <c r="J3671" i="3" s="1"/>
  <c r="K3671" i="3" s="1"/>
  <c r="G3671" i="3"/>
  <c r="F3671" i="3"/>
  <c r="C3671" i="3"/>
  <c r="A3672" i="3"/>
  <c r="B3508" i="3"/>
  <c r="G3672" i="3" l="1"/>
  <c r="D3672" i="3"/>
  <c r="I3672" i="3" s="1"/>
  <c r="J3672" i="3" s="1"/>
  <c r="K3672" i="3" s="1"/>
  <c r="F3672" i="3"/>
  <c r="E3672" i="3"/>
  <c r="C3672" i="3"/>
  <c r="A3673" i="3"/>
  <c r="B3509" i="3"/>
  <c r="B3510" i="3" l="1"/>
  <c r="E3673" i="3"/>
  <c r="G3673" i="3"/>
  <c r="F3673" i="3"/>
  <c r="D3673" i="3"/>
  <c r="I3673" i="3" s="1"/>
  <c r="J3673" i="3" s="1"/>
  <c r="K3673" i="3" s="1"/>
  <c r="C3673" i="3"/>
  <c r="A3674" i="3"/>
  <c r="G3674" i="3" l="1"/>
  <c r="F3674" i="3"/>
  <c r="E3674" i="3"/>
  <c r="D3674" i="3"/>
  <c r="I3674" i="3" s="1"/>
  <c r="J3674" i="3" s="1"/>
  <c r="K3674" i="3" s="1"/>
  <c r="C3674" i="3"/>
  <c r="A3675" i="3"/>
  <c r="B3511" i="3"/>
  <c r="E3675" i="3" l="1"/>
  <c r="F3675" i="3"/>
  <c r="G3675" i="3"/>
  <c r="D3675" i="3"/>
  <c r="I3675" i="3" s="1"/>
  <c r="J3675" i="3" s="1"/>
  <c r="K3675" i="3" s="1"/>
  <c r="C3675" i="3"/>
  <c r="A3676" i="3"/>
  <c r="B3512" i="3"/>
  <c r="B3513" i="3" l="1"/>
  <c r="G3676" i="3"/>
  <c r="F3676" i="3"/>
  <c r="E3676" i="3"/>
  <c r="D3676" i="3"/>
  <c r="I3676" i="3" s="1"/>
  <c r="J3676" i="3" s="1"/>
  <c r="K3676" i="3" s="1"/>
  <c r="C3676" i="3"/>
  <c r="A3677" i="3"/>
  <c r="E3677" i="3" l="1"/>
  <c r="D3677" i="3"/>
  <c r="I3677" i="3" s="1"/>
  <c r="J3677" i="3" s="1"/>
  <c r="K3677" i="3" s="1"/>
  <c r="F3677" i="3"/>
  <c r="G3677" i="3"/>
  <c r="C3677" i="3"/>
  <c r="A3678" i="3"/>
  <c r="B3514" i="3"/>
  <c r="B3515" i="3" l="1"/>
  <c r="G3678" i="3"/>
  <c r="E3678" i="3"/>
  <c r="D3678" i="3"/>
  <c r="I3678" i="3" s="1"/>
  <c r="J3678" i="3" s="1"/>
  <c r="K3678" i="3" s="1"/>
  <c r="F3678" i="3"/>
  <c r="C3678" i="3"/>
  <c r="A3679" i="3"/>
  <c r="E3679" i="3" l="1"/>
  <c r="D3679" i="3"/>
  <c r="I3679" i="3" s="1"/>
  <c r="J3679" i="3" s="1"/>
  <c r="K3679" i="3" s="1"/>
  <c r="G3679" i="3"/>
  <c r="F3679" i="3"/>
  <c r="C3679" i="3"/>
  <c r="A3680" i="3"/>
  <c r="B3516" i="3"/>
  <c r="B3517" i="3" l="1"/>
  <c r="G3680" i="3"/>
  <c r="D3680" i="3"/>
  <c r="I3680" i="3" s="1"/>
  <c r="J3680" i="3" s="1"/>
  <c r="K3680" i="3" s="1"/>
  <c r="F3680" i="3"/>
  <c r="E3680" i="3"/>
  <c r="C3680" i="3"/>
  <c r="A3681" i="3"/>
  <c r="E3681" i="3" l="1"/>
  <c r="G3681" i="3"/>
  <c r="F3681" i="3"/>
  <c r="D3681" i="3"/>
  <c r="I3681" i="3" s="1"/>
  <c r="J3681" i="3" s="1"/>
  <c r="K3681" i="3" s="1"/>
  <c r="C3681" i="3"/>
  <c r="A3682" i="3"/>
  <c r="B3518" i="3"/>
  <c r="B3519" i="3" l="1"/>
  <c r="G3682" i="3"/>
  <c r="F3682" i="3"/>
  <c r="E3682" i="3"/>
  <c r="D3682" i="3"/>
  <c r="I3682" i="3" s="1"/>
  <c r="J3682" i="3" s="1"/>
  <c r="K3682" i="3" s="1"/>
  <c r="C3682" i="3"/>
  <c r="A3683" i="3"/>
  <c r="E3683" i="3" l="1"/>
  <c r="G3683" i="3"/>
  <c r="F3683" i="3"/>
  <c r="D3683" i="3"/>
  <c r="I3683" i="3" s="1"/>
  <c r="J3683" i="3" s="1"/>
  <c r="K3683" i="3" s="1"/>
  <c r="C3683" i="3"/>
  <c r="A3684" i="3"/>
  <c r="B3520" i="3"/>
  <c r="B3521" i="3" l="1"/>
  <c r="G3684" i="3"/>
  <c r="E3684" i="3"/>
  <c r="F3684" i="3"/>
  <c r="D3684" i="3"/>
  <c r="I3684" i="3" s="1"/>
  <c r="J3684" i="3" s="1"/>
  <c r="K3684" i="3" s="1"/>
  <c r="C3684" i="3"/>
  <c r="A3685" i="3"/>
  <c r="E3685" i="3" l="1"/>
  <c r="F3685" i="3"/>
  <c r="D3685" i="3"/>
  <c r="I3685" i="3" s="1"/>
  <c r="J3685" i="3" s="1"/>
  <c r="K3685" i="3" s="1"/>
  <c r="G3685" i="3"/>
  <c r="C3685" i="3"/>
  <c r="A3686" i="3"/>
  <c r="B3522" i="3"/>
  <c r="B3523" i="3" l="1"/>
  <c r="G3686" i="3"/>
  <c r="D3686" i="3"/>
  <c r="I3686" i="3" s="1"/>
  <c r="J3686" i="3" s="1"/>
  <c r="K3686" i="3" s="1"/>
  <c r="F3686" i="3"/>
  <c r="E3686" i="3"/>
  <c r="C3686" i="3"/>
  <c r="A3687" i="3"/>
  <c r="E3687" i="3" l="1"/>
  <c r="F3687" i="3"/>
  <c r="D3687" i="3"/>
  <c r="I3687" i="3" s="1"/>
  <c r="J3687" i="3" s="1"/>
  <c r="K3687" i="3" s="1"/>
  <c r="G3687" i="3"/>
  <c r="C3687" i="3"/>
  <c r="A3688" i="3"/>
  <c r="B3524" i="3"/>
  <c r="B3525" i="3" l="1"/>
  <c r="G3688" i="3"/>
  <c r="E3688" i="3"/>
  <c r="D3688" i="3"/>
  <c r="I3688" i="3" s="1"/>
  <c r="J3688" i="3" s="1"/>
  <c r="K3688" i="3" s="1"/>
  <c r="F3688" i="3"/>
  <c r="C3688" i="3"/>
  <c r="A3689" i="3"/>
  <c r="E3689" i="3" l="1"/>
  <c r="G3689" i="3"/>
  <c r="D3689" i="3"/>
  <c r="I3689" i="3" s="1"/>
  <c r="J3689" i="3" s="1"/>
  <c r="K3689" i="3" s="1"/>
  <c r="F3689" i="3"/>
  <c r="C3689" i="3"/>
  <c r="A3690" i="3"/>
  <c r="B3526" i="3"/>
  <c r="B3527" i="3" l="1"/>
  <c r="G3690" i="3"/>
  <c r="F3690" i="3"/>
  <c r="E3690" i="3"/>
  <c r="D3690" i="3"/>
  <c r="I3690" i="3" s="1"/>
  <c r="J3690" i="3" s="1"/>
  <c r="K3690" i="3" s="1"/>
  <c r="C3690" i="3"/>
  <c r="A3691" i="3"/>
  <c r="E3691" i="3" l="1"/>
  <c r="F3691" i="3"/>
  <c r="D3691" i="3"/>
  <c r="I3691" i="3" s="1"/>
  <c r="J3691" i="3" s="1"/>
  <c r="K3691" i="3" s="1"/>
  <c r="G3691" i="3"/>
  <c r="C3691" i="3"/>
  <c r="A3692" i="3"/>
  <c r="B3528" i="3"/>
  <c r="B3529" i="3" l="1"/>
  <c r="G3692" i="3"/>
  <c r="F3692" i="3"/>
  <c r="E3692" i="3"/>
  <c r="D3692" i="3"/>
  <c r="I3692" i="3" s="1"/>
  <c r="J3692" i="3" s="1"/>
  <c r="K3692" i="3" s="1"/>
  <c r="C3692" i="3"/>
  <c r="A3693" i="3"/>
  <c r="D3693" i="3" l="1"/>
  <c r="I3693" i="3" s="1"/>
  <c r="J3693" i="3" s="1"/>
  <c r="K3693" i="3" s="1"/>
  <c r="E3693" i="3"/>
  <c r="G3693" i="3"/>
  <c r="F3693" i="3"/>
  <c r="C3693" i="3"/>
  <c r="A3694" i="3"/>
  <c r="B3530" i="3"/>
  <c r="B3531" i="3" l="1"/>
  <c r="F3694" i="3"/>
  <c r="G3694" i="3"/>
  <c r="E3694" i="3"/>
  <c r="D3694" i="3"/>
  <c r="I3694" i="3" s="1"/>
  <c r="J3694" i="3" s="1"/>
  <c r="K3694" i="3" s="1"/>
  <c r="C3694" i="3"/>
  <c r="A3695" i="3"/>
  <c r="E3695" i="3" l="1"/>
  <c r="D3695" i="3"/>
  <c r="I3695" i="3" s="1"/>
  <c r="J3695" i="3" s="1"/>
  <c r="K3695" i="3" s="1"/>
  <c r="G3695" i="3"/>
  <c r="F3695" i="3"/>
  <c r="C3695" i="3"/>
  <c r="A3696" i="3"/>
  <c r="B3532" i="3"/>
  <c r="B3533" i="3" l="1"/>
  <c r="G3696" i="3"/>
  <c r="F3696" i="3"/>
  <c r="E3696" i="3"/>
  <c r="D3696" i="3"/>
  <c r="I3696" i="3" s="1"/>
  <c r="J3696" i="3" s="1"/>
  <c r="K3696" i="3" s="1"/>
  <c r="C3696" i="3"/>
  <c r="A3697" i="3"/>
  <c r="D3697" i="3" l="1"/>
  <c r="I3697" i="3" s="1"/>
  <c r="J3697" i="3" s="1"/>
  <c r="K3697" i="3" s="1"/>
  <c r="E3697" i="3"/>
  <c r="G3697" i="3"/>
  <c r="F3697" i="3"/>
  <c r="C3697" i="3"/>
  <c r="A3698" i="3"/>
  <c r="B3534" i="3"/>
  <c r="B3535" i="3" l="1"/>
  <c r="F3698" i="3"/>
  <c r="G3698" i="3"/>
  <c r="E3698" i="3"/>
  <c r="D3698" i="3"/>
  <c r="I3698" i="3" s="1"/>
  <c r="J3698" i="3" s="1"/>
  <c r="K3698" i="3" s="1"/>
  <c r="C3698" i="3"/>
  <c r="A3699" i="3"/>
  <c r="E3699" i="3" l="1"/>
  <c r="D3699" i="3"/>
  <c r="I3699" i="3" s="1"/>
  <c r="J3699" i="3" s="1"/>
  <c r="K3699" i="3" s="1"/>
  <c r="G3699" i="3"/>
  <c r="F3699" i="3"/>
  <c r="C3699" i="3"/>
  <c r="A3700" i="3"/>
  <c r="B3536" i="3"/>
  <c r="G3700" i="3" l="1"/>
  <c r="F3700" i="3"/>
  <c r="E3700" i="3"/>
  <c r="D3700" i="3"/>
  <c r="I3700" i="3" s="1"/>
  <c r="J3700" i="3" s="1"/>
  <c r="K3700" i="3" s="1"/>
  <c r="C3700" i="3"/>
  <c r="A3701" i="3"/>
  <c r="B3537" i="3"/>
  <c r="B3538" i="3" l="1"/>
  <c r="D3701" i="3"/>
  <c r="I3701" i="3" s="1"/>
  <c r="J3701" i="3" s="1"/>
  <c r="K3701" i="3" s="1"/>
  <c r="E3701" i="3"/>
  <c r="G3701" i="3"/>
  <c r="F3701" i="3"/>
  <c r="C3701" i="3"/>
  <c r="A3702" i="3"/>
  <c r="F3702" i="3" l="1"/>
  <c r="G3702" i="3"/>
  <c r="E3702" i="3"/>
  <c r="D3702" i="3"/>
  <c r="I3702" i="3" s="1"/>
  <c r="J3702" i="3" s="1"/>
  <c r="K3702" i="3" s="1"/>
  <c r="C3702" i="3"/>
  <c r="A3703" i="3"/>
  <c r="B3539" i="3"/>
  <c r="E3703" i="3" l="1"/>
  <c r="D3703" i="3"/>
  <c r="I3703" i="3" s="1"/>
  <c r="J3703" i="3" s="1"/>
  <c r="G3703" i="3"/>
  <c r="F3703" i="3"/>
  <c r="C3703" i="3"/>
  <c r="A3704" i="3"/>
  <c r="B3540" i="3"/>
  <c r="K3703" i="3" l="1"/>
  <c r="B3541" i="3"/>
  <c r="G3704" i="3"/>
  <c r="F3704" i="3"/>
  <c r="E3704" i="3"/>
  <c r="D3704" i="3"/>
  <c r="I3704" i="3" s="1"/>
  <c r="J3704" i="3" s="1"/>
  <c r="K3704" i="3" s="1"/>
  <c r="C3704" i="3"/>
  <c r="A3705" i="3"/>
  <c r="D3705" i="3" l="1"/>
  <c r="I3705" i="3" s="1"/>
  <c r="J3705" i="3" s="1"/>
  <c r="K3705" i="3" s="1"/>
  <c r="E3705" i="3"/>
  <c r="G3705" i="3"/>
  <c r="F3705" i="3"/>
  <c r="C3705" i="3"/>
  <c r="A3706" i="3"/>
  <c r="B3542" i="3"/>
  <c r="B3543" i="3" l="1"/>
  <c r="F3706" i="3"/>
  <c r="G3706" i="3"/>
  <c r="E3706" i="3"/>
  <c r="D3706" i="3"/>
  <c r="I3706" i="3" s="1"/>
  <c r="J3706" i="3" s="1"/>
  <c r="K3706" i="3" s="1"/>
  <c r="C3706" i="3"/>
  <c r="A3707" i="3"/>
  <c r="E3707" i="3" l="1"/>
  <c r="D3707" i="3"/>
  <c r="I3707" i="3" s="1"/>
  <c r="J3707" i="3" s="1"/>
  <c r="K3707" i="3" s="1"/>
  <c r="G3707" i="3"/>
  <c r="F3707" i="3"/>
  <c r="C3707" i="3"/>
  <c r="A3708" i="3"/>
  <c r="B3544" i="3"/>
  <c r="B3545" i="3" l="1"/>
  <c r="G3708" i="3"/>
  <c r="F3708" i="3"/>
  <c r="E3708" i="3"/>
  <c r="D3708" i="3"/>
  <c r="I3708" i="3" s="1"/>
  <c r="J3708" i="3" s="1"/>
  <c r="K3708" i="3" s="1"/>
  <c r="C3708" i="3"/>
  <c r="A3709" i="3"/>
  <c r="D3709" i="3" l="1"/>
  <c r="I3709" i="3" s="1"/>
  <c r="J3709" i="3" s="1"/>
  <c r="K3709" i="3" s="1"/>
  <c r="E3709" i="3"/>
  <c r="G3709" i="3"/>
  <c r="F3709" i="3"/>
  <c r="C3709" i="3"/>
  <c r="A3710" i="3"/>
  <c r="B3546" i="3"/>
  <c r="B3547" i="3" l="1"/>
  <c r="F3710" i="3"/>
  <c r="G3710" i="3"/>
  <c r="E3710" i="3"/>
  <c r="D3710" i="3"/>
  <c r="I3710" i="3" s="1"/>
  <c r="J3710" i="3" s="1"/>
  <c r="K3710" i="3" s="1"/>
  <c r="C3710" i="3"/>
  <c r="A3711" i="3"/>
  <c r="E3711" i="3" l="1"/>
  <c r="D3711" i="3"/>
  <c r="I3711" i="3" s="1"/>
  <c r="J3711" i="3" s="1"/>
  <c r="K3711" i="3" s="1"/>
  <c r="G3711" i="3"/>
  <c r="F3711" i="3"/>
  <c r="C3711" i="3"/>
  <c r="A3712" i="3"/>
  <c r="B3548" i="3"/>
  <c r="B3549" i="3" l="1"/>
  <c r="G3712" i="3"/>
  <c r="F3712" i="3"/>
  <c r="E3712" i="3"/>
  <c r="D3712" i="3"/>
  <c r="I3712" i="3" s="1"/>
  <c r="J3712" i="3" s="1"/>
  <c r="K3712" i="3" s="1"/>
  <c r="C3712" i="3"/>
  <c r="A3713" i="3"/>
  <c r="D3713" i="3" l="1"/>
  <c r="I3713" i="3" s="1"/>
  <c r="J3713" i="3" s="1"/>
  <c r="K3713" i="3" s="1"/>
  <c r="E3713" i="3"/>
  <c r="G3713" i="3"/>
  <c r="F3713" i="3"/>
  <c r="C3713" i="3"/>
  <c r="A3714" i="3"/>
  <c r="B3550" i="3"/>
  <c r="B3551" i="3" l="1"/>
  <c r="F3714" i="3"/>
  <c r="G3714" i="3"/>
  <c r="E3714" i="3"/>
  <c r="D3714" i="3"/>
  <c r="I3714" i="3" s="1"/>
  <c r="J3714" i="3" s="1"/>
  <c r="K3714" i="3" s="1"/>
  <c r="C3714" i="3"/>
  <c r="A3715" i="3"/>
  <c r="E3715" i="3" l="1"/>
  <c r="D3715" i="3"/>
  <c r="I3715" i="3" s="1"/>
  <c r="J3715" i="3" s="1"/>
  <c r="K3715" i="3" s="1"/>
  <c r="G3715" i="3"/>
  <c r="F3715" i="3"/>
  <c r="C3715" i="3"/>
  <c r="A3716" i="3"/>
  <c r="B3552" i="3"/>
  <c r="B3553" i="3" l="1"/>
  <c r="G3716" i="3"/>
  <c r="F3716" i="3"/>
  <c r="E3716" i="3"/>
  <c r="D3716" i="3"/>
  <c r="I3716" i="3" s="1"/>
  <c r="J3716" i="3" s="1"/>
  <c r="K3716" i="3" s="1"/>
  <c r="C3716" i="3"/>
  <c r="A3717" i="3"/>
  <c r="D3717" i="3" l="1"/>
  <c r="I3717" i="3" s="1"/>
  <c r="J3717" i="3" s="1"/>
  <c r="K3717" i="3" s="1"/>
  <c r="E3717" i="3"/>
  <c r="G3717" i="3"/>
  <c r="F3717" i="3"/>
  <c r="C3717" i="3"/>
  <c r="A3718" i="3"/>
  <c r="B3554" i="3"/>
  <c r="F3718" i="3" l="1"/>
  <c r="G3718" i="3"/>
  <c r="E3718" i="3"/>
  <c r="D3718" i="3"/>
  <c r="I3718" i="3" s="1"/>
  <c r="J3718" i="3" s="1"/>
  <c r="K3718" i="3" s="1"/>
  <c r="C3718" i="3"/>
  <c r="A3719" i="3"/>
  <c r="B3555" i="3"/>
  <c r="E3719" i="3" l="1"/>
  <c r="D3719" i="3"/>
  <c r="I3719" i="3" s="1"/>
  <c r="J3719" i="3" s="1"/>
  <c r="K3719" i="3" s="1"/>
  <c r="G3719" i="3"/>
  <c r="F3719" i="3"/>
  <c r="C3719" i="3"/>
  <c r="A3720" i="3"/>
  <c r="B3556" i="3"/>
  <c r="B3557" i="3" l="1"/>
  <c r="G3720" i="3"/>
  <c r="F3720" i="3"/>
  <c r="E3720" i="3"/>
  <c r="D3720" i="3"/>
  <c r="I3720" i="3" s="1"/>
  <c r="J3720" i="3" s="1"/>
  <c r="K3720" i="3" s="1"/>
  <c r="C3720" i="3"/>
  <c r="A3721" i="3"/>
  <c r="D3721" i="3" l="1"/>
  <c r="I3721" i="3" s="1"/>
  <c r="J3721" i="3" s="1"/>
  <c r="K3721" i="3" s="1"/>
  <c r="E3721" i="3"/>
  <c r="G3721" i="3"/>
  <c r="F3721" i="3"/>
  <c r="C3721" i="3"/>
  <c r="A3722" i="3"/>
  <c r="B3558" i="3"/>
  <c r="B3559" i="3" l="1"/>
  <c r="F3722" i="3"/>
  <c r="G3722" i="3"/>
  <c r="E3722" i="3"/>
  <c r="D3722" i="3"/>
  <c r="I3722" i="3" s="1"/>
  <c r="J3722" i="3" s="1"/>
  <c r="K3722" i="3" s="1"/>
  <c r="C3722" i="3"/>
  <c r="A3723" i="3"/>
  <c r="E3723" i="3" l="1"/>
  <c r="D3723" i="3"/>
  <c r="I3723" i="3" s="1"/>
  <c r="J3723" i="3" s="1"/>
  <c r="K3723" i="3" s="1"/>
  <c r="G3723" i="3"/>
  <c r="F3723" i="3"/>
  <c r="C3723" i="3"/>
  <c r="A3724" i="3"/>
  <c r="B3560" i="3"/>
  <c r="G3724" i="3" l="1"/>
  <c r="F3724" i="3"/>
  <c r="E3724" i="3"/>
  <c r="D3724" i="3"/>
  <c r="I3724" i="3" s="1"/>
  <c r="J3724" i="3" s="1"/>
  <c r="K3724" i="3" s="1"/>
  <c r="C3724" i="3"/>
  <c r="A3725" i="3"/>
  <c r="B3561" i="3"/>
  <c r="B3562" i="3" l="1"/>
  <c r="D3725" i="3"/>
  <c r="I3725" i="3" s="1"/>
  <c r="J3725" i="3" s="1"/>
  <c r="K3725" i="3" s="1"/>
  <c r="E3725" i="3"/>
  <c r="G3725" i="3"/>
  <c r="F3725" i="3"/>
  <c r="C3725" i="3"/>
  <c r="A3726" i="3"/>
  <c r="F3726" i="3" l="1"/>
  <c r="G3726" i="3"/>
  <c r="E3726" i="3"/>
  <c r="D3726" i="3"/>
  <c r="I3726" i="3" s="1"/>
  <c r="J3726" i="3" s="1"/>
  <c r="K3726" i="3" s="1"/>
  <c r="C3726" i="3"/>
  <c r="A3727" i="3"/>
  <c r="B3563" i="3"/>
  <c r="E3727" i="3" l="1"/>
  <c r="D3727" i="3"/>
  <c r="I3727" i="3" s="1"/>
  <c r="J3727" i="3" s="1"/>
  <c r="K3727" i="3" s="1"/>
  <c r="G3727" i="3"/>
  <c r="F3727" i="3"/>
  <c r="C3727" i="3"/>
  <c r="A3728" i="3"/>
  <c r="B3564" i="3"/>
  <c r="G3728" i="3" l="1"/>
  <c r="F3728" i="3"/>
  <c r="E3728" i="3"/>
  <c r="D3728" i="3"/>
  <c r="I3728" i="3" s="1"/>
  <c r="J3728" i="3" s="1"/>
  <c r="K3728" i="3" s="1"/>
  <c r="C3728" i="3"/>
  <c r="A3729" i="3"/>
  <c r="B3565" i="3"/>
  <c r="D3729" i="3" l="1"/>
  <c r="I3729" i="3" s="1"/>
  <c r="J3729" i="3" s="1"/>
  <c r="K3729" i="3" s="1"/>
  <c r="E3729" i="3"/>
  <c r="G3729" i="3"/>
  <c r="F3729" i="3"/>
  <c r="C3729" i="3"/>
  <c r="A3730" i="3"/>
  <c r="B3566" i="3"/>
  <c r="B3567" i="3" l="1"/>
  <c r="F3730" i="3"/>
  <c r="G3730" i="3"/>
  <c r="E3730" i="3"/>
  <c r="D3730" i="3"/>
  <c r="I3730" i="3" s="1"/>
  <c r="J3730" i="3" s="1"/>
  <c r="K3730" i="3" s="1"/>
  <c r="C3730" i="3"/>
  <c r="A3731" i="3"/>
  <c r="E3731" i="3" l="1"/>
  <c r="D3731" i="3"/>
  <c r="I3731" i="3" s="1"/>
  <c r="J3731" i="3" s="1"/>
  <c r="K3731" i="3" s="1"/>
  <c r="G3731" i="3"/>
  <c r="F3731" i="3"/>
  <c r="C3731" i="3"/>
  <c r="A3732" i="3"/>
  <c r="B3568" i="3"/>
  <c r="B3569" i="3" l="1"/>
  <c r="G3732" i="3"/>
  <c r="F3732" i="3"/>
  <c r="E3732" i="3"/>
  <c r="D3732" i="3"/>
  <c r="I3732" i="3" s="1"/>
  <c r="J3732" i="3" s="1"/>
  <c r="K3732" i="3" s="1"/>
  <c r="C3732" i="3"/>
  <c r="A3733" i="3"/>
  <c r="D3733" i="3" l="1"/>
  <c r="I3733" i="3" s="1"/>
  <c r="J3733" i="3" s="1"/>
  <c r="K3733" i="3" s="1"/>
  <c r="E3733" i="3"/>
  <c r="G3733" i="3"/>
  <c r="F3733" i="3"/>
  <c r="C3733" i="3"/>
  <c r="A3734" i="3"/>
  <c r="B3570" i="3"/>
  <c r="B3571" i="3" l="1"/>
  <c r="F3734" i="3"/>
  <c r="G3734" i="3"/>
  <c r="E3734" i="3"/>
  <c r="D3734" i="3"/>
  <c r="I3734" i="3" s="1"/>
  <c r="J3734" i="3" s="1"/>
  <c r="K3734" i="3" s="1"/>
  <c r="C3734" i="3"/>
  <c r="A3735" i="3"/>
  <c r="E3735" i="3" l="1"/>
  <c r="D3735" i="3"/>
  <c r="I3735" i="3" s="1"/>
  <c r="J3735" i="3" s="1"/>
  <c r="K3735" i="3" s="1"/>
  <c r="G3735" i="3"/>
  <c r="F3735" i="3"/>
  <c r="C3735" i="3"/>
  <c r="A3736" i="3"/>
  <c r="B3572" i="3"/>
  <c r="B3573" i="3" l="1"/>
  <c r="G3736" i="3"/>
  <c r="F3736" i="3"/>
  <c r="E3736" i="3"/>
  <c r="D3736" i="3"/>
  <c r="I3736" i="3" s="1"/>
  <c r="J3736" i="3" s="1"/>
  <c r="K3736" i="3" s="1"/>
  <c r="C3736" i="3"/>
  <c r="A3737" i="3"/>
  <c r="D3737" i="3" l="1"/>
  <c r="I3737" i="3" s="1"/>
  <c r="J3737" i="3" s="1"/>
  <c r="K3737" i="3" s="1"/>
  <c r="E3737" i="3"/>
  <c r="G3737" i="3"/>
  <c r="F3737" i="3"/>
  <c r="C3737" i="3"/>
  <c r="A3738" i="3"/>
  <c r="B3574" i="3"/>
  <c r="B3575" i="3" l="1"/>
  <c r="F3738" i="3"/>
  <c r="G3738" i="3"/>
  <c r="E3738" i="3"/>
  <c r="D3738" i="3"/>
  <c r="I3738" i="3" s="1"/>
  <c r="J3738" i="3" s="1"/>
  <c r="K3738" i="3" s="1"/>
  <c r="C3738" i="3"/>
  <c r="A3739" i="3"/>
  <c r="E3739" i="3" l="1"/>
  <c r="D3739" i="3"/>
  <c r="I3739" i="3" s="1"/>
  <c r="J3739" i="3" s="1"/>
  <c r="K3739" i="3" s="1"/>
  <c r="G3739" i="3"/>
  <c r="F3739" i="3"/>
  <c r="C3739" i="3"/>
  <c r="A3740" i="3"/>
  <c r="B3576" i="3"/>
  <c r="B3577" i="3" l="1"/>
  <c r="G3740" i="3"/>
  <c r="F3740" i="3"/>
  <c r="E3740" i="3"/>
  <c r="D3740" i="3"/>
  <c r="I3740" i="3" s="1"/>
  <c r="J3740" i="3" s="1"/>
  <c r="K3740" i="3" s="1"/>
  <c r="C3740" i="3"/>
  <c r="A3741" i="3"/>
  <c r="D3741" i="3" l="1"/>
  <c r="I3741" i="3" s="1"/>
  <c r="J3741" i="3" s="1"/>
  <c r="K3741" i="3" s="1"/>
  <c r="E3741" i="3"/>
  <c r="G3741" i="3"/>
  <c r="F3741" i="3"/>
  <c r="C3741" i="3"/>
  <c r="A3742" i="3"/>
  <c r="B3578" i="3"/>
  <c r="B3579" i="3" l="1"/>
  <c r="F3742" i="3"/>
  <c r="G3742" i="3"/>
  <c r="E3742" i="3"/>
  <c r="D3742" i="3"/>
  <c r="I3742" i="3" s="1"/>
  <c r="J3742" i="3" s="1"/>
  <c r="K3742" i="3" s="1"/>
  <c r="C3742" i="3"/>
  <c r="A3743" i="3"/>
  <c r="E3743" i="3" l="1"/>
  <c r="D3743" i="3"/>
  <c r="I3743" i="3" s="1"/>
  <c r="J3743" i="3" s="1"/>
  <c r="K3743" i="3" s="1"/>
  <c r="G3743" i="3"/>
  <c r="F3743" i="3"/>
  <c r="C3743" i="3"/>
  <c r="A3744" i="3"/>
  <c r="B3580" i="3"/>
  <c r="B3581" i="3" l="1"/>
  <c r="G3744" i="3"/>
  <c r="F3744" i="3"/>
  <c r="E3744" i="3"/>
  <c r="D3744" i="3"/>
  <c r="I3744" i="3" s="1"/>
  <c r="J3744" i="3" s="1"/>
  <c r="K3744" i="3" s="1"/>
  <c r="C3744" i="3"/>
  <c r="A3745" i="3"/>
  <c r="D3745" i="3" l="1"/>
  <c r="I3745" i="3" s="1"/>
  <c r="J3745" i="3" s="1"/>
  <c r="K3745" i="3" s="1"/>
  <c r="E3745" i="3"/>
  <c r="G3745" i="3"/>
  <c r="F3745" i="3"/>
  <c r="C3745" i="3"/>
  <c r="A3746" i="3"/>
  <c r="B3582" i="3"/>
  <c r="B3583" i="3" l="1"/>
  <c r="F3746" i="3"/>
  <c r="G3746" i="3"/>
  <c r="E3746" i="3"/>
  <c r="D3746" i="3"/>
  <c r="I3746" i="3" s="1"/>
  <c r="J3746" i="3" s="1"/>
  <c r="K3746" i="3" s="1"/>
  <c r="C3746" i="3"/>
  <c r="A3747" i="3"/>
  <c r="E3747" i="3" l="1"/>
  <c r="D3747" i="3"/>
  <c r="I3747" i="3" s="1"/>
  <c r="J3747" i="3" s="1"/>
  <c r="K3747" i="3" s="1"/>
  <c r="G3747" i="3"/>
  <c r="F3747" i="3"/>
  <c r="C3747" i="3"/>
  <c r="A3748" i="3"/>
  <c r="B3584" i="3"/>
  <c r="G3748" i="3" l="1"/>
  <c r="F3748" i="3"/>
  <c r="E3748" i="3"/>
  <c r="D3748" i="3"/>
  <c r="I3748" i="3" s="1"/>
  <c r="J3748" i="3" s="1"/>
  <c r="K3748" i="3" s="1"/>
  <c r="C3748" i="3"/>
  <c r="A3749" i="3"/>
  <c r="B3585" i="3"/>
  <c r="D3749" i="3" l="1"/>
  <c r="I3749" i="3" s="1"/>
  <c r="J3749" i="3" s="1"/>
  <c r="K3749" i="3" s="1"/>
  <c r="E3749" i="3"/>
  <c r="G3749" i="3"/>
  <c r="F3749" i="3"/>
  <c r="C3749" i="3"/>
  <c r="A3750" i="3"/>
  <c r="B3586" i="3"/>
  <c r="B3587" i="3" l="1"/>
  <c r="F3750" i="3"/>
  <c r="G3750" i="3"/>
  <c r="E3750" i="3"/>
  <c r="D3750" i="3"/>
  <c r="I3750" i="3" s="1"/>
  <c r="J3750" i="3" s="1"/>
  <c r="K3750" i="3" s="1"/>
  <c r="C3750" i="3"/>
  <c r="A3751" i="3"/>
  <c r="E3751" i="3" l="1"/>
  <c r="D3751" i="3"/>
  <c r="I3751" i="3" s="1"/>
  <c r="J3751" i="3" s="1"/>
  <c r="K3751" i="3" s="1"/>
  <c r="G3751" i="3"/>
  <c r="F3751" i="3"/>
  <c r="C3751" i="3"/>
  <c r="A3752" i="3"/>
  <c r="B3588" i="3"/>
  <c r="B3589" i="3" l="1"/>
  <c r="G3752" i="3"/>
  <c r="F3752" i="3"/>
  <c r="E3752" i="3"/>
  <c r="D3752" i="3"/>
  <c r="I3752" i="3" s="1"/>
  <c r="J3752" i="3" s="1"/>
  <c r="K3752" i="3" s="1"/>
  <c r="C3752" i="3"/>
  <c r="A3753" i="3"/>
  <c r="D3753" i="3" l="1"/>
  <c r="I3753" i="3" s="1"/>
  <c r="J3753" i="3" s="1"/>
  <c r="K3753" i="3" s="1"/>
  <c r="E3753" i="3"/>
  <c r="G3753" i="3"/>
  <c r="F3753" i="3"/>
  <c r="C3753" i="3"/>
  <c r="A3754" i="3"/>
  <c r="B3590" i="3"/>
  <c r="B3591" i="3" l="1"/>
  <c r="F3754" i="3"/>
  <c r="G3754" i="3"/>
  <c r="E3754" i="3"/>
  <c r="D3754" i="3"/>
  <c r="I3754" i="3" s="1"/>
  <c r="J3754" i="3" s="1"/>
  <c r="K3754" i="3" s="1"/>
  <c r="C3754" i="3"/>
  <c r="A3755" i="3"/>
  <c r="E3755" i="3" l="1"/>
  <c r="D3755" i="3"/>
  <c r="I3755" i="3" s="1"/>
  <c r="J3755" i="3" s="1"/>
  <c r="K3755" i="3" s="1"/>
  <c r="G3755" i="3"/>
  <c r="F3755" i="3"/>
  <c r="C3755" i="3"/>
  <c r="A3756" i="3"/>
  <c r="B3592" i="3"/>
  <c r="G3756" i="3" l="1"/>
  <c r="F3756" i="3"/>
  <c r="E3756" i="3"/>
  <c r="D3756" i="3"/>
  <c r="I3756" i="3" s="1"/>
  <c r="J3756" i="3" s="1"/>
  <c r="K3756" i="3" s="1"/>
  <c r="C3756" i="3"/>
  <c r="A3757" i="3"/>
  <c r="B3593" i="3"/>
  <c r="B3594" i="3" l="1"/>
  <c r="D3757" i="3"/>
  <c r="I3757" i="3" s="1"/>
  <c r="J3757" i="3" s="1"/>
  <c r="K3757" i="3" s="1"/>
  <c r="E3757" i="3"/>
  <c r="G3757" i="3"/>
  <c r="F3757" i="3"/>
  <c r="C3757" i="3"/>
  <c r="A3758" i="3"/>
  <c r="F3758" i="3" l="1"/>
  <c r="G3758" i="3"/>
  <c r="E3758" i="3"/>
  <c r="D3758" i="3"/>
  <c r="I3758" i="3" s="1"/>
  <c r="J3758" i="3" s="1"/>
  <c r="K3758" i="3" s="1"/>
  <c r="C3758" i="3"/>
  <c r="A3759" i="3"/>
  <c r="B3595" i="3"/>
  <c r="E3759" i="3" l="1"/>
  <c r="D3759" i="3"/>
  <c r="I3759" i="3" s="1"/>
  <c r="J3759" i="3" s="1"/>
  <c r="K3759" i="3" s="1"/>
  <c r="G3759" i="3"/>
  <c r="F3759" i="3"/>
  <c r="C3759" i="3"/>
  <c r="A3760" i="3"/>
  <c r="B3596" i="3"/>
  <c r="G3760" i="3" l="1"/>
  <c r="F3760" i="3"/>
  <c r="E3760" i="3"/>
  <c r="D3760" i="3"/>
  <c r="I3760" i="3" s="1"/>
  <c r="J3760" i="3" s="1"/>
  <c r="K3760" i="3" s="1"/>
  <c r="C3760" i="3"/>
  <c r="A3761" i="3"/>
  <c r="B3597" i="3"/>
  <c r="D3761" i="3" l="1"/>
  <c r="I3761" i="3" s="1"/>
  <c r="J3761" i="3" s="1"/>
  <c r="K3761" i="3" s="1"/>
  <c r="E3761" i="3"/>
  <c r="G3761" i="3"/>
  <c r="F3761" i="3"/>
  <c r="C3761" i="3"/>
  <c r="A3762" i="3"/>
  <c r="B3598" i="3"/>
  <c r="B3599" i="3" l="1"/>
  <c r="F3762" i="3"/>
  <c r="G3762" i="3"/>
  <c r="E3762" i="3"/>
  <c r="D3762" i="3"/>
  <c r="I3762" i="3" s="1"/>
  <c r="J3762" i="3" s="1"/>
  <c r="K3762" i="3" s="1"/>
  <c r="C3762" i="3"/>
  <c r="A3763" i="3"/>
  <c r="E3763" i="3" l="1"/>
  <c r="D3763" i="3"/>
  <c r="I3763" i="3" s="1"/>
  <c r="J3763" i="3" s="1"/>
  <c r="K3763" i="3" s="1"/>
  <c r="G3763" i="3"/>
  <c r="F3763" i="3"/>
  <c r="C3763" i="3"/>
  <c r="A3764" i="3"/>
  <c r="B3600" i="3"/>
  <c r="B3601" i="3" l="1"/>
  <c r="G3764" i="3"/>
  <c r="F3764" i="3"/>
  <c r="E3764" i="3"/>
  <c r="D3764" i="3"/>
  <c r="I3764" i="3" s="1"/>
  <c r="J3764" i="3" s="1"/>
  <c r="K3764" i="3" s="1"/>
  <c r="C3764" i="3"/>
  <c r="A3765" i="3"/>
  <c r="D3765" i="3" l="1"/>
  <c r="I3765" i="3" s="1"/>
  <c r="J3765" i="3" s="1"/>
  <c r="E3765" i="3"/>
  <c r="G3765" i="3"/>
  <c r="F3765" i="3"/>
  <c r="C3765" i="3"/>
  <c r="A3766" i="3"/>
  <c r="B3602" i="3"/>
  <c r="K3765" i="3" l="1"/>
  <c r="B3603" i="3"/>
  <c r="F3766" i="3"/>
  <c r="G3766" i="3"/>
  <c r="E3766" i="3"/>
  <c r="D3766" i="3"/>
  <c r="I3766" i="3" s="1"/>
  <c r="J3766" i="3" s="1"/>
  <c r="K3766" i="3" s="1"/>
  <c r="C3766" i="3"/>
  <c r="A3767" i="3"/>
  <c r="E3767" i="3" l="1"/>
  <c r="D3767" i="3"/>
  <c r="I3767" i="3" s="1"/>
  <c r="J3767" i="3" s="1"/>
  <c r="K3767" i="3" s="1"/>
  <c r="G3767" i="3"/>
  <c r="F3767" i="3"/>
  <c r="C3767" i="3"/>
  <c r="A3768" i="3"/>
  <c r="B3604" i="3"/>
  <c r="G3768" i="3" l="1"/>
  <c r="F3768" i="3"/>
  <c r="E3768" i="3"/>
  <c r="D3768" i="3"/>
  <c r="I3768" i="3" s="1"/>
  <c r="J3768" i="3" s="1"/>
  <c r="K3768" i="3" s="1"/>
  <c r="C3768" i="3"/>
  <c r="A3769" i="3"/>
  <c r="B3605" i="3"/>
  <c r="D3769" i="3" l="1"/>
  <c r="I3769" i="3" s="1"/>
  <c r="J3769" i="3" s="1"/>
  <c r="K3769" i="3" s="1"/>
  <c r="E3769" i="3"/>
  <c r="G3769" i="3"/>
  <c r="F3769" i="3"/>
  <c r="C3769" i="3"/>
  <c r="A3770" i="3"/>
  <c r="B3606" i="3"/>
  <c r="B3607" i="3" l="1"/>
  <c r="F3770" i="3"/>
  <c r="G3770" i="3"/>
  <c r="E3770" i="3"/>
  <c r="D3770" i="3"/>
  <c r="I3770" i="3" s="1"/>
  <c r="J3770" i="3" s="1"/>
  <c r="K3770" i="3" s="1"/>
  <c r="C3770" i="3"/>
  <c r="A3771" i="3"/>
  <c r="E3771" i="3" l="1"/>
  <c r="D3771" i="3"/>
  <c r="I3771" i="3" s="1"/>
  <c r="J3771" i="3" s="1"/>
  <c r="K3771" i="3" s="1"/>
  <c r="G3771" i="3"/>
  <c r="F3771" i="3"/>
  <c r="C3771" i="3"/>
  <c r="A3772" i="3"/>
  <c r="B3608" i="3"/>
  <c r="G3772" i="3" l="1"/>
  <c r="F3772" i="3"/>
  <c r="E3772" i="3"/>
  <c r="D3772" i="3"/>
  <c r="I3772" i="3" s="1"/>
  <c r="J3772" i="3" s="1"/>
  <c r="K3772" i="3" s="1"/>
  <c r="C3772" i="3"/>
  <c r="A3773" i="3"/>
  <c r="B3609" i="3"/>
  <c r="B3610" i="3" l="1"/>
  <c r="D3773" i="3"/>
  <c r="I3773" i="3" s="1"/>
  <c r="J3773" i="3" s="1"/>
  <c r="K3773" i="3" s="1"/>
  <c r="E3773" i="3"/>
  <c r="G3773" i="3"/>
  <c r="F3773" i="3"/>
  <c r="C3773" i="3"/>
  <c r="A3774" i="3"/>
  <c r="F3774" i="3" l="1"/>
  <c r="G3774" i="3"/>
  <c r="E3774" i="3"/>
  <c r="D3774" i="3"/>
  <c r="I3774" i="3" s="1"/>
  <c r="J3774" i="3" s="1"/>
  <c r="K3774" i="3" s="1"/>
  <c r="C3774" i="3"/>
  <c r="A3775" i="3"/>
  <c r="B3611" i="3"/>
  <c r="E3775" i="3" l="1"/>
  <c r="D3775" i="3"/>
  <c r="I3775" i="3" s="1"/>
  <c r="J3775" i="3" s="1"/>
  <c r="K3775" i="3" s="1"/>
  <c r="G3775" i="3"/>
  <c r="F3775" i="3"/>
  <c r="C3775" i="3"/>
  <c r="A3776" i="3"/>
  <c r="B3612" i="3"/>
  <c r="B3613" i="3" l="1"/>
  <c r="G3776" i="3"/>
  <c r="F3776" i="3"/>
  <c r="E3776" i="3"/>
  <c r="D3776" i="3"/>
  <c r="I3776" i="3" s="1"/>
  <c r="J3776" i="3" s="1"/>
  <c r="K3776" i="3" s="1"/>
  <c r="C3776" i="3"/>
  <c r="A3777" i="3"/>
  <c r="D3777" i="3" l="1"/>
  <c r="I3777" i="3" s="1"/>
  <c r="J3777" i="3" s="1"/>
  <c r="K3777" i="3" s="1"/>
  <c r="E3777" i="3"/>
  <c r="G3777" i="3"/>
  <c r="F3777" i="3"/>
  <c r="C3777" i="3"/>
  <c r="A3778" i="3"/>
  <c r="B3614" i="3"/>
  <c r="B3615" i="3" l="1"/>
  <c r="F3778" i="3"/>
  <c r="G3778" i="3"/>
  <c r="E3778" i="3"/>
  <c r="D3778" i="3"/>
  <c r="I3778" i="3" s="1"/>
  <c r="J3778" i="3" s="1"/>
  <c r="K3778" i="3" s="1"/>
  <c r="C3778" i="3"/>
  <c r="A3779" i="3"/>
  <c r="E3779" i="3" l="1"/>
  <c r="D3779" i="3"/>
  <c r="I3779" i="3" s="1"/>
  <c r="J3779" i="3" s="1"/>
  <c r="K3779" i="3" s="1"/>
  <c r="G3779" i="3"/>
  <c r="F3779" i="3"/>
  <c r="C3779" i="3"/>
  <c r="A3780" i="3"/>
  <c r="B3616" i="3"/>
  <c r="G3780" i="3" l="1"/>
  <c r="F3780" i="3"/>
  <c r="E3780" i="3"/>
  <c r="D3780" i="3"/>
  <c r="I3780" i="3" s="1"/>
  <c r="J3780" i="3" s="1"/>
  <c r="K3780" i="3" s="1"/>
  <c r="C3780" i="3"/>
  <c r="A3781" i="3"/>
  <c r="B3617" i="3"/>
  <c r="B3618" i="3" l="1"/>
  <c r="D3781" i="3"/>
  <c r="I3781" i="3" s="1"/>
  <c r="J3781" i="3" s="1"/>
  <c r="K3781" i="3" s="1"/>
  <c r="E3781" i="3"/>
  <c r="G3781" i="3"/>
  <c r="F3781" i="3"/>
  <c r="C3781" i="3"/>
  <c r="A3782" i="3"/>
  <c r="F3782" i="3" l="1"/>
  <c r="G3782" i="3"/>
  <c r="E3782" i="3"/>
  <c r="D3782" i="3"/>
  <c r="I3782" i="3" s="1"/>
  <c r="J3782" i="3" s="1"/>
  <c r="K3782" i="3" s="1"/>
  <c r="C3782" i="3"/>
  <c r="A3783" i="3"/>
  <c r="B3619" i="3"/>
  <c r="E3783" i="3" l="1"/>
  <c r="D3783" i="3"/>
  <c r="I3783" i="3" s="1"/>
  <c r="J3783" i="3" s="1"/>
  <c r="K3783" i="3" s="1"/>
  <c r="G3783" i="3"/>
  <c r="F3783" i="3"/>
  <c r="C3783" i="3"/>
  <c r="A3784" i="3"/>
  <c r="B3620" i="3"/>
  <c r="G3784" i="3" l="1"/>
  <c r="F3784" i="3"/>
  <c r="E3784" i="3"/>
  <c r="D3784" i="3"/>
  <c r="I3784" i="3" s="1"/>
  <c r="J3784" i="3" s="1"/>
  <c r="K3784" i="3" s="1"/>
  <c r="C3784" i="3"/>
  <c r="A3785" i="3"/>
  <c r="B3621" i="3"/>
  <c r="D3785" i="3" l="1"/>
  <c r="I3785" i="3" s="1"/>
  <c r="J3785" i="3" s="1"/>
  <c r="K3785" i="3" s="1"/>
  <c r="E3785" i="3"/>
  <c r="G3785" i="3"/>
  <c r="F3785" i="3"/>
  <c r="C3785" i="3"/>
  <c r="A3786" i="3"/>
  <c r="B3622" i="3"/>
  <c r="B3623" i="3" l="1"/>
  <c r="F3786" i="3"/>
  <c r="G3786" i="3"/>
  <c r="E3786" i="3"/>
  <c r="D3786" i="3"/>
  <c r="I3786" i="3" s="1"/>
  <c r="J3786" i="3" s="1"/>
  <c r="K3786" i="3" s="1"/>
  <c r="C3786" i="3"/>
  <c r="A3787" i="3"/>
  <c r="E3787" i="3" l="1"/>
  <c r="D3787" i="3"/>
  <c r="I3787" i="3" s="1"/>
  <c r="J3787" i="3" s="1"/>
  <c r="K3787" i="3" s="1"/>
  <c r="G3787" i="3"/>
  <c r="F3787" i="3"/>
  <c r="C3787" i="3"/>
  <c r="A3788" i="3"/>
  <c r="B3624" i="3"/>
  <c r="G3788" i="3" l="1"/>
  <c r="F3788" i="3"/>
  <c r="E3788" i="3"/>
  <c r="D3788" i="3"/>
  <c r="I3788" i="3" s="1"/>
  <c r="J3788" i="3" s="1"/>
  <c r="K3788" i="3" s="1"/>
  <c r="C3788" i="3"/>
  <c r="A3789" i="3"/>
  <c r="B3625" i="3"/>
  <c r="B3626" i="3" l="1"/>
  <c r="D3789" i="3"/>
  <c r="I3789" i="3" s="1"/>
  <c r="J3789" i="3" s="1"/>
  <c r="K3789" i="3" s="1"/>
  <c r="E3789" i="3"/>
  <c r="G3789" i="3"/>
  <c r="F3789" i="3"/>
  <c r="C3789" i="3"/>
  <c r="A3790" i="3"/>
  <c r="F3790" i="3" l="1"/>
  <c r="G3790" i="3"/>
  <c r="E3790" i="3"/>
  <c r="D3790" i="3"/>
  <c r="I3790" i="3" s="1"/>
  <c r="J3790" i="3" s="1"/>
  <c r="K3790" i="3" s="1"/>
  <c r="C3790" i="3"/>
  <c r="A3791" i="3"/>
  <c r="B3627" i="3"/>
  <c r="E3791" i="3" l="1"/>
  <c r="D3791" i="3"/>
  <c r="I3791" i="3" s="1"/>
  <c r="J3791" i="3" s="1"/>
  <c r="K3791" i="3" s="1"/>
  <c r="G3791" i="3"/>
  <c r="F3791" i="3"/>
  <c r="C3791" i="3"/>
  <c r="A3792" i="3"/>
  <c r="B3628" i="3"/>
  <c r="B3629" i="3" l="1"/>
  <c r="G3792" i="3"/>
  <c r="F3792" i="3"/>
  <c r="E3792" i="3"/>
  <c r="D3792" i="3"/>
  <c r="I3792" i="3" s="1"/>
  <c r="J3792" i="3" s="1"/>
  <c r="K3792" i="3" s="1"/>
  <c r="C3792" i="3"/>
  <c r="A3793" i="3"/>
  <c r="D3793" i="3" l="1"/>
  <c r="I3793" i="3" s="1"/>
  <c r="J3793" i="3" s="1"/>
  <c r="K3793" i="3" s="1"/>
  <c r="E3793" i="3"/>
  <c r="G3793" i="3"/>
  <c r="F3793" i="3"/>
  <c r="C3793" i="3"/>
  <c r="A3794" i="3"/>
  <c r="B3630" i="3"/>
  <c r="B3631" i="3" l="1"/>
  <c r="F3794" i="3"/>
  <c r="G3794" i="3"/>
  <c r="E3794" i="3"/>
  <c r="D3794" i="3"/>
  <c r="I3794" i="3" s="1"/>
  <c r="J3794" i="3" s="1"/>
  <c r="K3794" i="3" s="1"/>
  <c r="C3794" i="3"/>
  <c r="A3795" i="3"/>
  <c r="E3795" i="3" l="1"/>
  <c r="D3795" i="3"/>
  <c r="I3795" i="3" s="1"/>
  <c r="J3795" i="3" s="1"/>
  <c r="K3795" i="3" s="1"/>
  <c r="G3795" i="3"/>
  <c r="F3795" i="3"/>
  <c r="C3795" i="3"/>
  <c r="A3796" i="3"/>
  <c r="B3632" i="3"/>
  <c r="G3796" i="3" l="1"/>
  <c r="F3796" i="3"/>
  <c r="E3796" i="3"/>
  <c r="D3796" i="3"/>
  <c r="I3796" i="3" s="1"/>
  <c r="J3796" i="3" s="1"/>
  <c r="K3796" i="3" s="1"/>
  <c r="C3796" i="3"/>
  <c r="A3797" i="3"/>
  <c r="B3633" i="3"/>
  <c r="B3634" i="3" l="1"/>
  <c r="D3797" i="3"/>
  <c r="I3797" i="3" s="1"/>
  <c r="J3797" i="3" s="1"/>
  <c r="K3797" i="3" s="1"/>
  <c r="E3797" i="3"/>
  <c r="G3797" i="3"/>
  <c r="F3797" i="3"/>
  <c r="C3797" i="3"/>
  <c r="A3798" i="3"/>
  <c r="F3798" i="3" l="1"/>
  <c r="G3798" i="3"/>
  <c r="E3798" i="3"/>
  <c r="D3798" i="3"/>
  <c r="I3798" i="3" s="1"/>
  <c r="J3798" i="3" s="1"/>
  <c r="K3798" i="3" s="1"/>
  <c r="C3798" i="3"/>
  <c r="A3799" i="3"/>
  <c r="B3635" i="3"/>
  <c r="E3799" i="3" l="1"/>
  <c r="D3799" i="3"/>
  <c r="I3799" i="3" s="1"/>
  <c r="J3799" i="3" s="1"/>
  <c r="K3799" i="3" s="1"/>
  <c r="G3799" i="3"/>
  <c r="F3799" i="3"/>
  <c r="C3799" i="3"/>
  <c r="A3800" i="3"/>
  <c r="B3636" i="3"/>
  <c r="B3637" i="3" l="1"/>
  <c r="G3800" i="3"/>
  <c r="F3800" i="3"/>
  <c r="E3800" i="3"/>
  <c r="D3800" i="3"/>
  <c r="I3800" i="3" s="1"/>
  <c r="J3800" i="3" s="1"/>
  <c r="K3800" i="3" s="1"/>
  <c r="C3800" i="3"/>
  <c r="A3801" i="3"/>
  <c r="D3801" i="3" l="1"/>
  <c r="I3801" i="3" s="1"/>
  <c r="J3801" i="3" s="1"/>
  <c r="K3801" i="3" s="1"/>
  <c r="E3801" i="3"/>
  <c r="G3801" i="3"/>
  <c r="F3801" i="3"/>
  <c r="C3801" i="3"/>
  <c r="A3802" i="3"/>
  <c r="B3638" i="3"/>
  <c r="B3639" i="3" l="1"/>
  <c r="F3802" i="3"/>
  <c r="G3802" i="3"/>
  <c r="E3802" i="3"/>
  <c r="D3802" i="3"/>
  <c r="I3802" i="3" s="1"/>
  <c r="J3802" i="3" s="1"/>
  <c r="K3802" i="3" s="1"/>
  <c r="C3802" i="3"/>
  <c r="A3803" i="3"/>
  <c r="E3803" i="3" l="1"/>
  <c r="D3803" i="3"/>
  <c r="I3803" i="3" s="1"/>
  <c r="J3803" i="3" s="1"/>
  <c r="K3803" i="3" s="1"/>
  <c r="G3803" i="3"/>
  <c r="F3803" i="3"/>
  <c r="C3803" i="3"/>
  <c r="A3804" i="3"/>
  <c r="B3640" i="3"/>
  <c r="B3641" i="3" l="1"/>
  <c r="G3804" i="3"/>
  <c r="F3804" i="3"/>
  <c r="E3804" i="3"/>
  <c r="D3804" i="3"/>
  <c r="I3804" i="3" s="1"/>
  <c r="J3804" i="3" s="1"/>
  <c r="K3804" i="3" s="1"/>
  <c r="C3804" i="3"/>
  <c r="A3805" i="3"/>
  <c r="D3805" i="3" l="1"/>
  <c r="I3805" i="3" s="1"/>
  <c r="J3805" i="3" s="1"/>
  <c r="K3805" i="3" s="1"/>
  <c r="E3805" i="3"/>
  <c r="G3805" i="3"/>
  <c r="F3805" i="3"/>
  <c r="C3805" i="3"/>
  <c r="A3806" i="3"/>
  <c r="B3642" i="3"/>
  <c r="B3643" i="3" l="1"/>
  <c r="F3806" i="3"/>
  <c r="G3806" i="3"/>
  <c r="E3806" i="3"/>
  <c r="D3806" i="3"/>
  <c r="I3806" i="3" s="1"/>
  <c r="J3806" i="3" s="1"/>
  <c r="K3806" i="3" s="1"/>
  <c r="C3806" i="3"/>
  <c r="A3807" i="3"/>
  <c r="E3807" i="3" l="1"/>
  <c r="D3807" i="3"/>
  <c r="I3807" i="3" s="1"/>
  <c r="J3807" i="3" s="1"/>
  <c r="K3807" i="3" s="1"/>
  <c r="G3807" i="3"/>
  <c r="F3807" i="3"/>
  <c r="C3807" i="3"/>
  <c r="A3808" i="3"/>
  <c r="B3644" i="3"/>
  <c r="B3645" i="3" l="1"/>
  <c r="G3808" i="3"/>
  <c r="F3808" i="3"/>
  <c r="E3808" i="3"/>
  <c r="D3808" i="3"/>
  <c r="I3808" i="3" s="1"/>
  <c r="J3808" i="3" s="1"/>
  <c r="K3808" i="3" s="1"/>
  <c r="C3808" i="3"/>
  <c r="A3809" i="3"/>
  <c r="D3809" i="3" l="1"/>
  <c r="I3809" i="3" s="1"/>
  <c r="J3809" i="3" s="1"/>
  <c r="K3809" i="3" s="1"/>
  <c r="E3809" i="3"/>
  <c r="G3809" i="3"/>
  <c r="F3809" i="3"/>
  <c r="C3809" i="3"/>
  <c r="A3810" i="3"/>
  <c r="B3646" i="3"/>
  <c r="B3647" i="3" l="1"/>
  <c r="F3810" i="3"/>
  <c r="G3810" i="3"/>
  <c r="E3810" i="3"/>
  <c r="D3810" i="3"/>
  <c r="I3810" i="3" s="1"/>
  <c r="J3810" i="3" s="1"/>
  <c r="K3810" i="3" s="1"/>
  <c r="C3810" i="3"/>
  <c r="A3811" i="3"/>
  <c r="E3811" i="3" l="1"/>
  <c r="D3811" i="3"/>
  <c r="I3811" i="3" s="1"/>
  <c r="J3811" i="3" s="1"/>
  <c r="K3811" i="3" s="1"/>
  <c r="G3811" i="3"/>
  <c r="F3811" i="3"/>
  <c r="C3811" i="3"/>
  <c r="A3812" i="3"/>
  <c r="B3648" i="3"/>
  <c r="G3812" i="3" l="1"/>
  <c r="F3812" i="3"/>
  <c r="E3812" i="3"/>
  <c r="D3812" i="3"/>
  <c r="I3812" i="3" s="1"/>
  <c r="J3812" i="3" s="1"/>
  <c r="K3812" i="3" s="1"/>
  <c r="C3812" i="3"/>
  <c r="A3813" i="3"/>
  <c r="B3649" i="3"/>
  <c r="B3650" i="3" l="1"/>
  <c r="D3813" i="3"/>
  <c r="I3813" i="3" s="1"/>
  <c r="J3813" i="3" s="1"/>
  <c r="K3813" i="3" s="1"/>
  <c r="E3813" i="3"/>
  <c r="G3813" i="3"/>
  <c r="F3813" i="3"/>
  <c r="C3813" i="3"/>
  <c r="A3814" i="3"/>
  <c r="F3814" i="3" l="1"/>
  <c r="G3814" i="3"/>
  <c r="E3814" i="3"/>
  <c r="D3814" i="3"/>
  <c r="I3814" i="3" s="1"/>
  <c r="J3814" i="3" s="1"/>
  <c r="K3814" i="3" s="1"/>
  <c r="C3814" i="3"/>
  <c r="A3815" i="3"/>
  <c r="B3651" i="3"/>
  <c r="E3815" i="3" l="1"/>
  <c r="D3815" i="3"/>
  <c r="I3815" i="3" s="1"/>
  <c r="J3815" i="3" s="1"/>
  <c r="K3815" i="3" s="1"/>
  <c r="G3815" i="3"/>
  <c r="F3815" i="3"/>
  <c r="C3815" i="3"/>
  <c r="A3816" i="3"/>
  <c r="B3652" i="3"/>
  <c r="B3653" i="3" l="1"/>
  <c r="G3816" i="3"/>
  <c r="F3816" i="3"/>
  <c r="E3816" i="3"/>
  <c r="D3816" i="3"/>
  <c r="I3816" i="3" s="1"/>
  <c r="J3816" i="3" s="1"/>
  <c r="K3816" i="3" s="1"/>
  <c r="C3816" i="3"/>
  <c r="A3817" i="3"/>
  <c r="D3817" i="3" l="1"/>
  <c r="I3817" i="3" s="1"/>
  <c r="J3817" i="3" s="1"/>
  <c r="K3817" i="3" s="1"/>
  <c r="E3817" i="3"/>
  <c r="G3817" i="3"/>
  <c r="F3817" i="3"/>
  <c r="C3817" i="3"/>
  <c r="A3818" i="3"/>
  <c r="B3654" i="3"/>
  <c r="B3655" i="3" l="1"/>
  <c r="F3818" i="3"/>
  <c r="G3818" i="3"/>
  <c r="E3818" i="3"/>
  <c r="D3818" i="3"/>
  <c r="I3818" i="3" s="1"/>
  <c r="J3818" i="3" s="1"/>
  <c r="K3818" i="3" s="1"/>
  <c r="C3818" i="3"/>
  <c r="A3819" i="3"/>
  <c r="E3819" i="3" l="1"/>
  <c r="D3819" i="3"/>
  <c r="I3819" i="3" s="1"/>
  <c r="J3819" i="3" s="1"/>
  <c r="K3819" i="3" s="1"/>
  <c r="G3819" i="3"/>
  <c r="F3819" i="3"/>
  <c r="C3819" i="3"/>
  <c r="A3820" i="3"/>
  <c r="B3656" i="3"/>
  <c r="G3820" i="3" l="1"/>
  <c r="F3820" i="3"/>
  <c r="E3820" i="3"/>
  <c r="D3820" i="3"/>
  <c r="I3820" i="3" s="1"/>
  <c r="J3820" i="3" s="1"/>
  <c r="K3820" i="3" s="1"/>
  <c r="C3820" i="3"/>
  <c r="A3821" i="3"/>
  <c r="B3657" i="3"/>
  <c r="B3658" i="3" l="1"/>
  <c r="D3821" i="3"/>
  <c r="I3821" i="3" s="1"/>
  <c r="J3821" i="3" s="1"/>
  <c r="K3821" i="3" s="1"/>
  <c r="E3821" i="3"/>
  <c r="G3821" i="3"/>
  <c r="F3821" i="3"/>
  <c r="C3821" i="3"/>
  <c r="A3822" i="3"/>
  <c r="F3822" i="3" l="1"/>
  <c r="G3822" i="3"/>
  <c r="E3822" i="3"/>
  <c r="D3822" i="3"/>
  <c r="I3822" i="3" s="1"/>
  <c r="J3822" i="3" s="1"/>
  <c r="K3822" i="3" s="1"/>
  <c r="C3822" i="3"/>
  <c r="A3823" i="3"/>
  <c r="B3659" i="3"/>
  <c r="B3660" i="3" l="1"/>
  <c r="E3823" i="3"/>
  <c r="D3823" i="3"/>
  <c r="I3823" i="3" s="1"/>
  <c r="J3823" i="3" s="1"/>
  <c r="K3823" i="3" s="1"/>
  <c r="G3823" i="3"/>
  <c r="F3823" i="3"/>
  <c r="C3823" i="3"/>
  <c r="A3824" i="3"/>
  <c r="G3824" i="3" l="1"/>
  <c r="F3824" i="3"/>
  <c r="E3824" i="3"/>
  <c r="D3824" i="3"/>
  <c r="I3824" i="3" s="1"/>
  <c r="J3824" i="3" s="1"/>
  <c r="K3824" i="3" s="1"/>
  <c r="C3824" i="3"/>
  <c r="A3825" i="3"/>
  <c r="B3661" i="3"/>
  <c r="D3825" i="3" l="1"/>
  <c r="I3825" i="3" s="1"/>
  <c r="J3825" i="3" s="1"/>
  <c r="K3825" i="3" s="1"/>
  <c r="E3825" i="3"/>
  <c r="G3825" i="3"/>
  <c r="F3825" i="3"/>
  <c r="C3825" i="3"/>
  <c r="A3826" i="3"/>
  <c r="B3662" i="3"/>
  <c r="F3826" i="3" l="1"/>
  <c r="G3826" i="3"/>
  <c r="E3826" i="3"/>
  <c r="D3826" i="3"/>
  <c r="I3826" i="3" s="1"/>
  <c r="J3826" i="3" s="1"/>
  <c r="K3826" i="3" s="1"/>
  <c r="C3826" i="3"/>
  <c r="A3827" i="3"/>
  <c r="B3663" i="3"/>
  <c r="E3827" i="3" l="1"/>
  <c r="D3827" i="3"/>
  <c r="I3827" i="3" s="1"/>
  <c r="J3827" i="3" s="1"/>
  <c r="K3827" i="3" s="1"/>
  <c r="G3827" i="3"/>
  <c r="F3827" i="3"/>
  <c r="C3827" i="3"/>
  <c r="A3828" i="3"/>
  <c r="B3664" i="3"/>
  <c r="B3665" i="3" l="1"/>
  <c r="G3828" i="3"/>
  <c r="F3828" i="3"/>
  <c r="E3828" i="3"/>
  <c r="D3828" i="3"/>
  <c r="I3828" i="3" s="1"/>
  <c r="J3828" i="3" s="1"/>
  <c r="K3828" i="3" s="1"/>
  <c r="C3828" i="3"/>
  <c r="A3829" i="3"/>
  <c r="D3829" i="3" l="1"/>
  <c r="I3829" i="3" s="1"/>
  <c r="J3829" i="3" s="1"/>
  <c r="K3829" i="3" s="1"/>
  <c r="E3829" i="3"/>
  <c r="G3829" i="3"/>
  <c r="F3829" i="3"/>
  <c r="C3829" i="3"/>
  <c r="A3830" i="3"/>
  <c r="B3666" i="3"/>
  <c r="B3667" i="3" l="1"/>
  <c r="F3830" i="3"/>
  <c r="G3830" i="3"/>
  <c r="E3830" i="3"/>
  <c r="D3830" i="3"/>
  <c r="I3830" i="3" s="1"/>
  <c r="J3830" i="3" s="1"/>
  <c r="K3830" i="3" s="1"/>
  <c r="C3830" i="3"/>
  <c r="A3831" i="3"/>
  <c r="E3831" i="3" l="1"/>
  <c r="D3831" i="3"/>
  <c r="I3831" i="3" s="1"/>
  <c r="J3831" i="3" s="1"/>
  <c r="K3831" i="3" s="1"/>
  <c r="G3831" i="3"/>
  <c r="F3831" i="3"/>
  <c r="C3831" i="3"/>
  <c r="A3832" i="3"/>
  <c r="B3668" i="3"/>
  <c r="B3669" i="3" l="1"/>
  <c r="G3832" i="3"/>
  <c r="F3832" i="3"/>
  <c r="E3832" i="3"/>
  <c r="D3832" i="3"/>
  <c r="I3832" i="3" s="1"/>
  <c r="J3832" i="3" s="1"/>
  <c r="K3832" i="3" s="1"/>
  <c r="C3832" i="3"/>
  <c r="A3833" i="3"/>
  <c r="D3833" i="3" l="1"/>
  <c r="I3833" i="3" s="1"/>
  <c r="J3833" i="3" s="1"/>
  <c r="K3833" i="3" s="1"/>
  <c r="E3833" i="3"/>
  <c r="G3833" i="3"/>
  <c r="F3833" i="3"/>
  <c r="C3833" i="3"/>
  <c r="A3834" i="3"/>
  <c r="B3670" i="3"/>
  <c r="B3671" i="3" l="1"/>
  <c r="G3834" i="3"/>
  <c r="F3834" i="3"/>
  <c r="E3834" i="3"/>
  <c r="D3834" i="3"/>
  <c r="I3834" i="3" s="1"/>
  <c r="J3834" i="3" s="1"/>
  <c r="K3834" i="3" s="1"/>
  <c r="C3834" i="3"/>
  <c r="A3835" i="3"/>
  <c r="F3835" i="3" l="1"/>
  <c r="E3835" i="3"/>
  <c r="D3835" i="3"/>
  <c r="I3835" i="3" s="1"/>
  <c r="J3835" i="3" s="1"/>
  <c r="K3835" i="3" s="1"/>
  <c r="G3835" i="3"/>
  <c r="C3835" i="3"/>
  <c r="A3836" i="3"/>
  <c r="B3672" i="3"/>
  <c r="B3673" i="3" l="1"/>
  <c r="E3836" i="3"/>
  <c r="F3836" i="3"/>
  <c r="G3836" i="3"/>
  <c r="D3836" i="3"/>
  <c r="I3836" i="3" s="1"/>
  <c r="J3836" i="3" s="1"/>
  <c r="K3836" i="3" s="1"/>
  <c r="C3836" i="3"/>
  <c r="A3837" i="3"/>
  <c r="E3837" i="3" l="1"/>
  <c r="D3837" i="3"/>
  <c r="I3837" i="3" s="1"/>
  <c r="J3837" i="3" s="1"/>
  <c r="K3837" i="3" s="1"/>
  <c r="F3837" i="3"/>
  <c r="G3837" i="3"/>
  <c r="C3837" i="3"/>
  <c r="A3838" i="3"/>
  <c r="B3674" i="3"/>
  <c r="B3675" i="3" l="1"/>
  <c r="G3838" i="3"/>
  <c r="F3838" i="3"/>
  <c r="D3838" i="3"/>
  <c r="I3838" i="3" s="1"/>
  <c r="J3838" i="3" s="1"/>
  <c r="K3838" i="3" s="1"/>
  <c r="E3838" i="3"/>
  <c r="C3838" i="3"/>
  <c r="A3839" i="3"/>
  <c r="G3839" i="3" l="1"/>
  <c r="D3839" i="3"/>
  <c r="I3839" i="3" s="1"/>
  <c r="J3839" i="3" s="1"/>
  <c r="K3839" i="3" s="1"/>
  <c r="F3839" i="3"/>
  <c r="E3839" i="3"/>
  <c r="C3839" i="3"/>
  <c r="A3840" i="3"/>
  <c r="B3676" i="3"/>
  <c r="B3677" i="3" l="1"/>
  <c r="G3840" i="3"/>
  <c r="D3840" i="3"/>
  <c r="I3840" i="3" s="1"/>
  <c r="J3840" i="3" s="1"/>
  <c r="K3840" i="3" s="1"/>
  <c r="F3840" i="3"/>
  <c r="E3840" i="3"/>
  <c r="C3840" i="3"/>
  <c r="A3841" i="3"/>
  <c r="E3841" i="3" l="1"/>
  <c r="D3841" i="3"/>
  <c r="I3841" i="3" s="1"/>
  <c r="J3841" i="3" s="1"/>
  <c r="K3841" i="3" s="1"/>
  <c r="G3841" i="3"/>
  <c r="F3841" i="3"/>
  <c r="C3841" i="3"/>
  <c r="A3842" i="3"/>
  <c r="B3678" i="3"/>
  <c r="B3679" i="3" l="1"/>
  <c r="G3842" i="3"/>
  <c r="F3842" i="3"/>
  <c r="E3842" i="3"/>
  <c r="D3842" i="3"/>
  <c r="I3842" i="3" s="1"/>
  <c r="J3842" i="3" s="1"/>
  <c r="K3842" i="3" s="1"/>
  <c r="C3842" i="3"/>
  <c r="A3843" i="3"/>
  <c r="E3843" i="3" l="1"/>
  <c r="F3843" i="3"/>
  <c r="G3843" i="3"/>
  <c r="D3843" i="3"/>
  <c r="I3843" i="3" s="1"/>
  <c r="J3843" i="3" s="1"/>
  <c r="K3843" i="3" s="1"/>
  <c r="C3843" i="3"/>
  <c r="A3844" i="3"/>
  <c r="B3680" i="3"/>
  <c r="F3844" i="3" l="1"/>
  <c r="E3844" i="3"/>
  <c r="G3844" i="3"/>
  <c r="D3844" i="3"/>
  <c r="I3844" i="3" s="1"/>
  <c r="J3844" i="3" s="1"/>
  <c r="K3844" i="3" s="1"/>
  <c r="C3844" i="3"/>
  <c r="A3845" i="3"/>
  <c r="B3681" i="3"/>
  <c r="E3845" i="3" l="1"/>
  <c r="D3845" i="3"/>
  <c r="I3845" i="3" s="1"/>
  <c r="J3845" i="3" s="1"/>
  <c r="K3845" i="3" s="1"/>
  <c r="F3845" i="3"/>
  <c r="G3845" i="3"/>
  <c r="C3845" i="3"/>
  <c r="A3846" i="3"/>
  <c r="B3682" i="3"/>
  <c r="B3683" i="3" l="1"/>
  <c r="G3846" i="3"/>
  <c r="F3846" i="3"/>
  <c r="D3846" i="3"/>
  <c r="I3846" i="3" s="1"/>
  <c r="J3846" i="3" s="1"/>
  <c r="K3846" i="3" s="1"/>
  <c r="E3846" i="3"/>
  <c r="C3846" i="3"/>
  <c r="A3847" i="3"/>
  <c r="G3847" i="3" l="1"/>
  <c r="D3847" i="3"/>
  <c r="I3847" i="3" s="1"/>
  <c r="J3847" i="3" s="1"/>
  <c r="K3847" i="3" s="1"/>
  <c r="F3847" i="3"/>
  <c r="E3847" i="3"/>
  <c r="C3847" i="3"/>
  <c r="A3848" i="3"/>
  <c r="B3684" i="3"/>
  <c r="B3685" i="3" l="1"/>
  <c r="G3848" i="3"/>
  <c r="D3848" i="3"/>
  <c r="I3848" i="3" s="1"/>
  <c r="J3848" i="3" s="1"/>
  <c r="K3848" i="3" s="1"/>
  <c r="F3848" i="3"/>
  <c r="E3848" i="3"/>
  <c r="C3848" i="3"/>
  <c r="A3849" i="3"/>
  <c r="E3849" i="3" l="1"/>
  <c r="D3849" i="3"/>
  <c r="I3849" i="3" s="1"/>
  <c r="J3849" i="3" s="1"/>
  <c r="K3849" i="3" s="1"/>
  <c r="G3849" i="3"/>
  <c r="F3849" i="3"/>
  <c r="C3849" i="3"/>
  <c r="A3850" i="3"/>
  <c r="B3686" i="3"/>
  <c r="B3687" i="3" l="1"/>
  <c r="G3850" i="3"/>
  <c r="F3850" i="3"/>
  <c r="E3850" i="3"/>
  <c r="D3850" i="3"/>
  <c r="I3850" i="3" s="1"/>
  <c r="J3850" i="3" s="1"/>
  <c r="K3850" i="3" s="1"/>
  <c r="C3850" i="3"/>
  <c r="A3851" i="3"/>
  <c r="F3851" i="3" l="1"/>
  <c r="E3851" i="3"/>
  <c r="G3851" i="3"/>
  <c r="D3851" i="3"/>
  <c r="I3851" i="3" s="1"/>
  <c r="J3851" i="3" s="1"/>
  <c r="K3851" i="3" s="1"/>
  <c r="C3851" i="3"/>
  <c r="A3852" i="3"/>
  <c r="B3688" i="3"/>
  <c r="B3689" i="3" l="1"/>
  <c r="E3852" i="3"/>
  <c r="F3852" i="3"/>
  <c r="G3852" i="3"/>
  <c r="D3852" i="3"/>
  <c r="I3852" i="3" s="1"/>
  <c r="J3852" i="3" s="1"/>
  <c r="K3852" i="3" s="1"/>
  <c r="C3852" i="3"/>
  <c r="A3853" i="3"/>
  <c r="E3853" i="3" l="1"/>
  <c r="D3853" i="3"/>
  <c r="I3853" i="3" s="1"/>
  <c r="J3853" i="3" s="1"/>
  <c r="K3853" i="3" s="1"/>
  <c r="F3853" i="3"/>
  <c r="G3853" i="3"/>
  <c r="C3853" i="3"/>
  <c r="A3854" i="3"/>
  <c r="B3690" i="3"/>
  <c r="B3691" i="3" l="1"/>
  <c r="G3854" i="3"/>
  <c r="F3854" i="3"/>
  <c r="D3854" i="3"/>
  <c r="I3854" i="3" s="1"/>
  <c r="J3854" i="3" s="1"/>
  <c r="K3854" i="3" s="1"/>
  <c r="E3854" i="3"/>
  <c r="C3854" i="3"/>
  <c r="A3855" i="3"/>
  <c r="G3855" i="3" l="1"/>
  <c r="D3855" i="3"/>
  <c r="I3855" i="3" s="1"/>
  <c r="J3855" i="3" s="1"/>
  <c r="K3855" i="3" s="1"/>
  <c r="F3855" i="3"/>
  <c r="E3855" i="3"/>
  <c r="C3855" i="3"/>
  <c r="A3856" i="3"/>
  <c r="B3692" i="3"/>
  <c r="B3693" i="3" l="1"/>
  <c r="G3856" i="3"/>
  <c r="D3856" i="3"/>
  <c r="I3856" i="3" s="1"/>
  <c r="J3856" i="3" s="1"/>
  <c r="K3856" i="3" s="1"/>
  <c r="F3856" i="3"/>
  <c r="E3856" i="3"/>
  <c r="C3856" i="3"/>
  <c r="A3857" i="3"/>
  <c r="E3857" i="3" l="1"/>
  <c r="D3857" i="3"/>
  <c r="I3857" i="3" s="1"/>
  <c r="J3857" i="3" s="1"/>
  <c r="K3857" i="3" s="1"/>
  <c r="G3857" i="3"/>
  <c r="F3857" i="3"/>
  <c r="C3857" i="3"/>
  <c r="A3858" i="3"/>
  <c r="B3694" i="3"/>
  <c r="B3695" i="3" l="1"/>
  <c r="G3858" i="3"/>
  <c r="F3858" i="3"/>
  <c r="E3858" i="3"/>
  <c r="D3858" i="3"/>
  <c r="I3858" i="3" s="1"/>
  <c r="J3858" i="3" s="1"/>
  <c r="K3858" i="3" s="1"/>
  <c r="C3858" i="3"/>
  <c r="A3859" i="3"/>
  <c r="E3859" i="3" l="1"/>
  <c r="F3859" i="3"/>
  <c r="G3859" i="3"/>
  <c r="D3859" i="3"/>
  <c r="I3859" i="3" s="1"/>
  <c r="J3859" i="3" s="1"/>
  <c r="K3859" i="3" s="1"/>
  <c r="C3859" i="3"/>
  <c r="A3860" i="3"/>
  <c r="B3696" i="3"/>
  <c r="F3860" i="3" l="1"/>
  <c r="E3860" i="3"/>
  <c r="D3860" i="3"/>
  <c r="I3860" i="3" s="1"/>
  <c r="J3860" i="3" s="1"/>
  <c r="K3860" i="3" s="1"/>
  <c r="G3860" i="3"/>
  <c r="C3860" i="3"/>
  <c r="A3861" i="3"/>
  <c r="B3697" i="3"/>
  <c r="E3861" i="3" l="1"/>
  <c r="D3861" i="3"/>
  <c r="I3861" i="3" s="1"/>
  <c r="J3861" i="3" s="1"/>
  <c r="K3861" i="3" s="1"/>
  <c r="F3861" i="3"/>
  <c r="G3861" i="3"/>
  <c r="C3861" i="3"/>
  <c r="A3862" i="3"/>
  <c r="B3698" i="3"/>
  <c r="B3699" i="3" l="1"/>
  <c r="G3862" i="3"/>
  <c r="F3862" i="3"/>
  <c r="D3862" i="3"/>
  <c r="I3862" i="3" s="1"/>
  <c r="J3862" i="3" s="1"/>
  <c r="K3862" i="3" s="1"/>
  <c r="E3862" i="3"/>
  <c r="C3862" i="3"/>
  <c r="A3863" i="3"/>
  <c r="G3863" i="3" l="1"/>
  <c r="D3863" i="3"/>
  <c r="I3863" i="3" s="1"/>
  <c r="J3863" i="3" s="1"/>
  <c r="K3863" i="3" s="1"/>
  <c r="F3863" i="3"/>
  <c r="E3863" i="3"/>
  <c r="C3863" i="3"/>
  <c r="A3864" i="3"/>
  <c r="B3700" i="3"/>
  <c r="B3701" i="3" l="1"/>
  <c r="G3864" i="3"/>
  <c r="D3864" i="3"/>
  <c r="I3864" i="3" s="1"/>
  <c r="J3864" i="3" s="1"/>
  <c r="K3864" i="3" s="1"/>
  <c r="F3864" i="3"/>
  <c r="E3864" i="3"/>
  <c r="C3864" i="3"/>
  <c r="A3865" i="3"/>
  <c r="E3865" i="3" l="1"/>
  <c r="D3865" i="3"/>
  <c r="I3865" i="3" s="1"/>
  <c r="J3865" i="3" s="1"/>
  <c r="K3865" i="3" s="1"/>
  <c r="G3865" i="3"/>
  <c r="F3865" i="3"/>
  <c r="C3865" i="3"/>
  <c r="A3866" i="3"/>
  <c r="B3702" i="3"/>
  <c r="B3703" i="3" l="1"/>
  <c r="G3866" i="3"/>
  <c r="F3866" i="3"/>
  <c r="E3866" i="3"/>
  <c r="D3866" i="3"/>
  <c r="I3866" i="3" s="1"/>
  <c r="J3866" i="3" s="1"/>
  <c r="K3866" i="3" s="1"/>
  <c r="C3866" i="3"/>
  <c r="A3867" i="3"/>
  <c r="F3867" i="3" l="1"/>
  <c r="E3867" i="3"/>
  <c r="D3867" i="3"/>
  <c r="I3867" i="3" s="1"/>
  <c r="J3867" i="3" s="1"/>
  <c r="K3867" i="3" s="1"/>
  <c r="G3867" i="3"/>
  <c r="C3867" i="3"/>
  <c r="A3868" i="3"/>
  <c r="B3704" i="3"/>
  <c r="B3705" i="3" l="1"/>
  <c r="E3868" i="3"/>
  <c r="F3868" i="3"/>
  <c r="G3868" i="3"/>
  <c r="D3868" i="3"/>
  <c r="I3868" i="3" s="1"/>
  <c r="J3868" i="3" s="1"/>
  <c r="K3868" i="3" s="1"/>
  <c r="C3868" i="3"/>
  <c r="A3869" i="3"/>
  <c r="E3869" i="3" l="1"/>
  <c r="D3869" i="3"/>
  <c r="I3869" i="3" s="1"/>
  <c r="J3869" i="3" s="1"/>
  <c r="K3869" i="3" s="1"/>
  <c r="F3869" i="3"/>
  <c r="G3869" i="3"/>
  <c r="C3869" i="3"/>
  <c r="A3870" i="3"/>
  <c r="B3706" i="3"/>
  <c r="B3707" i="3" l="1"/>
  <c r="G3870" i="3"/>
  <c r="F3870" i="3"/>
  <c r="D3870" i="3"/>
  <c r="I3870" i="3" s="1"/>
  <c r="J3870" i="3" s="1"/>
  <c r="K3870" i="3" s="1"/>
  <c r="E3870" i="3"/>
  <c r="C3870" i="3"/>
  <c r="A3871" i="3"/>
  <c r="G3871" i="3" l="1"/>
  <c r="D3871" i="3"/>
  <c r="I3871" i="3" s="1"/>
  <c r="J3871" i="3" s="1"/>
  <c r="K3871" i="3" s="1"/>
  <c r="F3871" i="3"/>
  <c r="E3871" i="3"/>
  <c r="C3871" i="3"/>
  <c r="A3872" i="3"/>
  <c r="B3708" i="3"/>
  <c r="G3872" i="3" l="1"/>
  <c r="D3872" i="3"/>
  <c r="I3872" i="3" s="1"/>
  <c r="J3872" i="3" s="1"/>
  <c r="K3872" i="3" s="1"/>
  <c r="F3872" i="3"/>
  <c r="E3872" i="3"/>
  <c r="C3872" i="3"/>
  <c r="A3873" i="3"/>
  <c r="B3709" i="3"/>
  <c r="B3710" i="3" l="1"/>
  <c r="E3873" i="3"/>
  <c r="D3873" i="3"/>
  <c r="I3873" i="3" s="1"/>
  <c r="J3873" i="3" s="1"/>
  <c r="K3873" i="3" s="1"/>
  <c r="G3873" i="3"/>
  <c r="F3873" i="3"/>
  <c r="C3873" i="3"/>
  <c r="A3874" i="3"/>
  <c r="G3874" i="3" l="1"/>
  <c r="F3874" i="3"/>
  <c r="E3874" i="3"/>
  <c r="D3874" i="3"/>
  <c r="I3874" i="3" s="1"/>
  <c r="J3874" i="3" s="1"/>
  <c r="K3874" i="3" s="1"/>
  <c r="C3874" i="3"/>
  <c r="A3875" i="3"/>
  <c r="B3711" i="3"/>
  <c r="B3712" i="3" l="1"/>
  <c r="E3875" i="3"/>
  <c r="F3875" i="3"/>
  <c r="G3875" i="3"/>
  <c r="D3875" i="3"/>
  <c r="I3875" i="3" s="1"/>
  <c r="J3875" i="3" s="1"/>
  <c r="K3875" i="3" s="1"/>
  <c r="C3875" i="3"/>
  <c r="A3876" i="3"/>
  <c r="F3876" i="3" l="1"/>
  <c r="E3876" i="3"/>
  <c r="G3876" i="3"/>
  <c r="D3876" i="3"/>
  <c r="I3876" i="3" s="1"/>
  <c r="J3876" i="3" s="1"/>
  <c r="K3876" i="3" s="1"/>
  <c r="C3876" i="3"/>
  <c r="A3877" i="3"/>
  <c r="B3713" i="3"/>
  <c r="E3877" i="3" l="1"/>
  <c r="D3877" i="3"/>
  <c r="I3877" i="3" s="1"/>
  <c r="J3877" i="3" s="1"/>
  <c r="K3877" i="3" s="1"/>
  <c r="F3877" i="3"/>
  <c r="G3877" i="3"/>
  <c r="C3877" i="3"/>
  <c r="A3878" i="3"/>
  <c r="B3714" i="3"/>
  <c r="G3878" i="3" l="1"/>
  <c r="F3878" i="3"/>
  <c r="D3878" i="3"/>
  <c r="I3878" i="3" s="1"/>
  <c r="J3878" i="3" s="1"/>
  <c r="K3878" i="3" s="1"/>
  <c r="E3878" i="3"/>
  <c r="C3878" i="3"/>
  <c r="A3879" i="3"/>
  <c r="B3715" i="3"/>
  <c r="G3879" i="3" l="1"/>
  <c r="D3879" i="3"/>
  <c r="I3879" i="3" s="1"/>
  <c r="J3879" i="3" s="1"/>
  <c r="K3879" i="3" s="1"/>
  <c r="F3879" i="3"/>
  <c r="E3879" i="3"/>
  <c r="C3879" i="3"/>
  <c r="A3880" i="3"/>
  <c r="B3716" i="3"/>
  <c r="B3717" i="3" l="1"/>
  <c r="G3880" i="3"/>
  <c r="D3880" i="3"/>
  <c r="I3880" i="3" s="1"/>
  <c r="J3880" i="3" s="1"/>
  <c r="K3880" i="3" s="1"/>
  <c r="F3880" i="3"/>
  <c r="E3880" i="3"/>
  <c r="C3880" i="3"/>
  <c r="A3881" i="3"/>
  <c r="E3881" i="3" l="1"/>
  <c r="D3881" i="3"/>
  <c r="I3881" i="3" s="1"/>
  <c r="J3881" i="3" s="1"/>
  <c r="K3881" i="3" s="1"/>
  <c r="G3881" i="3"/>
  <c r="F3881" i="3"/>
  <c r="C3881" i="3"/>
  <c r="A3882" i="3"/>
  <c r="B3718" i="3"/>
  <c r="B3719" i="3" l="1"/>
  <c r="G3882" i="3"/>
  <c r="F3882" i="3"/>
  <c r="E3882" i="3"/>
  <c r="D3882" i="3"/>
  <c r="I3882" i="3" s="1"/>
  <c r="J3882" i="3" s="1"/>
  <c r="K3882" i="3" s="1"/>
  <c r="C3882" i="3"/>
  <c r="A3883" i="3"/>
  <c r="F3883" i="3" l="1"/>
  <c r="E3883" i="3"/>
  <c r="G3883" i="3"/>
  <c r="D3883" i="3"/>
  <c r="I3883" i="3" s="1"/>
  <c r="J3883" i="3" s="1"/>
  <c r="K3883" i="3" s="1"/>
  <c r="C3883" i="3"/>
  <c r="A3884" i="3"/>
  <c r="B3720" i="3"/>
  <c r="B3721" i="3" l="1"/>
  <c r="E3884" i="3"/>
  <c r="F3884" i="3"/>
  <c r="G3884" i="3"/>
  <c r="D3884" i="3"/>
  <c r="I3884" i="3" s="1"/>
  <c r="J3884" i="3" s="1"/>
  <c r="K3884" i="3" s="1"/>
  <c r="C3884" i="3"/>
  <c r="A3885" i="3"/>
  <c r="E3885" i="3" l="1"/>
  <c r="D3885" i="3"/>
  <c r="I3885" i="3" s="1"/>
  <c r="J3885" i="3" s="1"/>
  <c r="K3885" i="3" s="1"/>
  <c r="F3885" i="3"/>
  <c r="G3885" i="3"/>
  <c r="C3885" i="3"/>
  <c r="A3886" i="3"/>
  <c r="B3722" i="3"/>
  <c r="B3723" i="3" l="1"/>
  <c r="G3886" i="3"/>
  <c r="F3886" i="3"/>
  <c r="D3886" i="3"/>
  <c r="I3886" i="3" s="1"/>
  <c r="J3886" i="3" s="1"/>
  <c r="K3886" i="3" s="1"/>
  <c r="E3886" i="3"/>
  <c r="C3886" i="3"/>
  <c r="A3887" i="3"/>
  <c r="G3887" i="3" l="1"/>
  <c r="D3887" i="3"/>
  <c r="I3887" i="3" s="1"/>
  <c r="J3887" i="3" s="1"/>
  <c r="K3887" i="3" s="1"/>
  <c r="F3887" i="3"/>
  <c r="E3887" i="3"/>
  <c r="C3887" i="3"/>
  <c r="A3888" i="3"/>
  <c r="B3724" i="3"/>
  <c r="G3888" i="3" l="1"/>
  <c r="D3888" i="3"/>
  <c r="I3888" i="3" s="1"/>
  <c r="J3888" i="3" s="1"/>
  <c r="K3888" i="3" s="1"/>
  <c r="F3888" i="3"/>
  <c r="E3888" i="3"/>
  <c r="C3888" i="3"/>
  <c r="A3889" i="3"/>
  <c r="B3725" i="3"/>
  <c r="B3726" i="3" l="1"/>
  <c r="E3889" i="3"/>
  <c r="D3889" i="3"/>
  <c r="I3889" i="3" s="1"/>
  <c r="J3889" i="3" s="1"/>
  <c r="K3889" i="3" s="1"/>
  <c r="G3889" i="3"/>
  <c r="F3889" i="3"/>
  <c r="C3889" i="3"/>
  <c r="A3890" i="3"/>
  <c r="G3890" i="3" l="1"/>
  <c r="F3890" i="3"/>
  <c r="E3890" i="3"/>
  <c r="D3890" i="3"/>
  <c r="I3890" i="3" s="1"/>
  <c r="J3890" i="3" s="1"/>
  <c r="K3890" i="3" s="1"/>
  <c r="C3890" i="3"/>
  <c r="A3891" i="3"/>
  <c r="B3727" i="3"/>
  <c r="E3891" i="3" l="1"/>
  <c r="F3891" i="3"/>
  <c r="G3891" i="3"/>
  <c r="D3891" i="3"/>
  <c r="I3891" i="3" s="1"/>
  <c r="J3891" i="3" s="1"/>
  <c r="K3891" i="3" s="1"/>
  <c r="C3891" i="3"/>
  <c r="A3892" i="3"/>
  <c r="B3728" i="3"/>
  <c r="B3729" i="3" l="1"/>
  <c r="F3892" i="3"/>
  <c r="E3892" i="3"/>
  <c r="D3892" i="3"/>
  <c r="I3892" i="3" s="1"/>
  <c r="J3892" i="3" s="1"/>
  <c r="K3892" i="3" s="1"/>
  <c r="G3892" i="3"/>
  <c r="C3892" i="3"/>
  <c r="A3893" i="3"/>
  <c r="E3893" i="3" l="1"/>
  <c r="D3893" i="3"/>
  <c r="I3893" i="3" s="1"/>
  <c r="J3893" i="3" s="1"/>
  <c r="K3893" i="3" s="1"/>
  <c r="F3893" i="3"/>
  <c r="G3893" i="3"/>
  <c r="C3893" i="3"/>
  <c r="A3894" i="3"/>
  <c r="B3730" i="3"/>
  <c r="B3731" i="3" l="1"/>
  <c r="G3894" i="3"/>
  <c r="F3894" i="3"/>
  <c r="D3894" i="3"/>
  <c r="I3894" i="3" s="1"/>
  <c r="J3894" i="3" s="1"/>
  <c r="K3894" i="3" s="1"/>
  <c r="E3894" i="3"/>
  <c r="C3894" i="3"/>
  <c r="A3895" i="3"/>
  <c r="G3895" i="3" l="1"/>
  <c r="D3895" i="3"/>
  <c r="I3895" i="3" s="1"/>
  <c r="J3895" i="3" s="1"/>
  <c r="K3895" i="3" s="1"/>
  <c r="F3895" i="3"/>
  <c r="E3895" i="3"/>
  <c r="C3895" i="3"/>
  <c r="A3896" i="3"/>
  <c r="B3732" i="3"/>
  <c r="G3896" i="3" l="1"/>
  <c r="D3896" i="3"/>
  <c r="I3896" i="3" s="1"/>
  <c r="J3896" i="3" s="1"/>
  <c r="K3896" i="3" s="1"/>
  <c r="F3896" i="3"/>
  <c r="E3896" i="3"/>
  <c r="C3896" i="3"/>
  <c r="A3897" i="3"/>
  <c r="B3733" i="3"/>
  <c r="B3734" i="3" l="1"/>
  <c r="E3897" i="3"/>
  <c r="D3897" i="3"/>
  <c r="I3897" i="3" s="1"/>
  <c r="J3897" i="3" s="1"/>
  <c r="K3897" i="3" s="1"/>
  <c r="G3897" i="3"/>
  <c r="F3897" i="3"/>
  <c r="C3897" i="3"/>
  <c r="A3898" i="3"/>
  <c r="G3898" i="3" l="1"/>
  <c r="F3898" i="3"/>
  <c r="E3898" i="3"/>
  <c r="D3898" i="3"/>
  <c r="I3898" i="3" s="1"/>
  <c r="J3898" i="3" s="1"/>
  <c r="K3898" i="3" s="1"/>
  <c r="C3898" i="3"/>
  <c r="A3899" i="3"/>
  <c r="B3735" i="3"/>
  <c r="F3899" i="3" l="1"/>
  <c r="E3899" i="3"/>
  <c r="D3899" i="3"/>
  <c r="I3899" i="3" s="1"/>
  <c r="J3899" i="3" s="1"/>
  <c r="K3899" i="3" s="1"/>
  <c r="G3899" i="3"/>
  <c r="C3899" i="3"/>
  <c r="A3900" i="3"/>
  <c r="B3736" i="3"/>
  <c r="B3737" i="3" l="1"/>
  <c r="E3900" i="3"/>
  <c r="F3900" i="3"/>
  <c r="G3900" i="3"/>
  <c r="D3900" i="3"/>
  <c r="I3900" i="3" s="1"/>
  <c r="J3900" i="3" s="1"/>
  <c r="K3900" i="3" s="1"/>
  <c r="C3900" i="3"/>
  <c r="A3901" i="3"/>
  <c r="E3901" i="3" l="1"/>
  <c r="D3901" i="3"/>
  <c r="I3901" i="3" s="1"/>
  <c r="J3901" i="3" s="1"/>
  <c r="K3901" i="3" s="1"/>
  <c r="F3901" i="3"/>
  <c r="G3901" i="3"/>
  <c r="C3901" i="3"/>
  <c r="A3902" i="3"/>
  <c r="B3738" i="3"/>
  <c r="B3739" i="3" l="1"/>
  <c r="G3902" i="3"/>
  <c r="F3902" i="3"/>
  <c r="D3902" i="3"/>
  <c r="I3902" i="3" s="1"/>
  <c r="J3902" i="3" s="1"/>
  <c r="K3902" i="3" s="1"/>
  <c r="E3902" i="3"/>
  <c r="C3902" i="3"/>
  <c r="A3903" i="3"/>
  <c r="G3903" i="3" l="1"/>
  <c r="D3903" i="3"/>
  <c r="I3903" i="3" s="1"/>
  <c r="J3903" i="3" s="1"/>
  <c r="K3903" i="3" s="1"/>
  <c r="F3903" i="3"/>
  <c r="E3903" i="3"/>
  <c r="C3903" i="3"/>
  <c r="A3904" i="3"/>
  <c r="B3740" i="3"/>
  <c r="B3741" i="3" l="1"/>
  <c r="E3904" i="3"/>
  <c r="D3904" i="3"/>
  <c r="I3904" i="3" s="1"/>
  <c r="J3904" i="3" s="1"/>
  <c r="K3904" i="3" s="1"/>
  <c r="F3904" i="3"/>
  <c r="G3904" i="3"/>
  <c r="C3904" i="3"/>
  <c r="A3905" i="3"/>
  <c r="G3905" i="3" l="1"/>
  <c r="E3905" i="3"/>
  <c r="D3905" i="3"/>
  <c r="I3905" i="3" s="1"/>
  <c r="J3905" i="3" s="1"/>
  <c r="K3905" i="3" s="1"/>
  <c r="F3905" i="3"/>
  <c r="C3905" i="3"/>
  <c r="A3906" i="3"/>
  <c r="B3742" i="3"/>
  <c r="B3743" i="3" l="1"/>
  <c r="E3906" i="3"/>
  <c r="G3906" i="3"/>
  <c r="F3906" i="3"/>
  <c r="D3906" i="3"/>
  <c r="I3906" i="3" s="1"/>
  <c r="J3906" i="3" s="1"/>
  <c r="K3906" i="3" s="1"/>
  <c r="C3906" i="3"/>
  <c r="A3907" i="3"/>
  <c r="G3907" i="3" l="1"/>
  <c r="D3907" i="3"/>
  <c r="I3907" i="3" s="1"/>
  <c r="J3907" i="3" s="1"/>
  <c r="K3907" i="3" s="1"/>
  <c r="F3907" i="3"/>
  <c r="E3907" i="3"/>
  <c r="C3907" i="3"/>
  <c r="A3908" i="3"/>
  <c r="B3744" i="3"/>
  <c r="B3745" i="3" l="1"/>
  <c r="E3908" i="3"/>
  <c r="F3908" i="3"/>
  <c r="D3908" i="3"/>
  <c r="I3908" i="3" s="1"/>
  <c r="J3908" i="3" s="1"/>
  <c r="K3908" i="3" s="1"/>
  <c r="G3908" i="3"/>
  <c r="C3908" i="3"/>
  <c r="A3909" i="3"/>
  <c r="G3909" i="3" l="1"/>
  <c r="E3909" i="3"/>
  <c r="D3909" i="3"/>
  <c r="I3909" i="3" s="1"/>
  <c r="J3909" i="3" s="1"/>
  <c r="K3909" i="3" s="1"/>
  <c r="F3909" i="3"/>
  <c r="C3909" i="3"/>
  <c r="A3910" i="3"/>
  <c r="B3746" i="3"/>
  <c r="B3747" i="3" l="1"/>
  <c r="E3910" i="3"/>
  <c r="G3910" i="3"/>
  <c r="F3910" i="3"/>
  <c r="D3910" i="3"/>
  <c r="I3910" i="3" s="1"/>
  <c r="J3910" i="3" s="1"/>
  <c r="K3910" i="3" s="1"/>
  <c r="C3910" i="3"/>
  <c r="A3911" i="3"/>
  <c r="G3911" i="3" l="1"/>
  <c r="D3911" i="3"/>
  <c r="I3911" i="3" s="1"/>
  <c r="J3911" i="3" s="1"/>
  <c r="K3911" i="3" s="1"/>
  <c r="F3911" i="3"/>
  <c r="E3911" i="3"/>
  <c r="C3911" i="3"/>
  <c r="A3912" i="3"/>
  <c r="B3748" i="3"/>
  <c r="B3749" i="3" l="1"/>
  <c r="E3912" i="3"/>
  <c r="D3912" i="3"/>
  <c r="I3912" i="3" s="1"/>
  <c r="J3912" i="3" s="1"/>
  <c r="K3912" i="3" s="1"/>
  <c r="F3912" i="3"/>
  <c r="G3912" i="3"/>
  <c r="C3912" i="3"/>
  <c r="A3913" i="3"/>
  <c r="G3913" i="3" l="1"/>
  <c r="E3913" i="3"/>
  <c r="D3913" i="3"/>
  <c r="I3913" i="3" s="1"/>
  <c r="J3913" i="3" s="1"/>
  <c r="K3913" i="3" s="1"/>
  <c r="F3913" i="3"/>
  <c r="C3913" i="3"/>
  <c r="A3914" i="3"/>
  <c r="B3750" i="3"/>
  <c r="B3751" i="3" l="1"/>
  <c r="E3914" i="3"/>
  <c r="G3914" i="3"/>
  <c r="F3914" i="3"/>
  <c r="D3914" i="3"/>
  <c r="I3914" i="3" s="1"/>
  <c r="J3914" i="3" s="1"/>
  <c r="K3914" i="3" s="1"/>
  <c r="C3914" i="3"/>
  <c r="A3915" i="3"/>
  <c r="G3915" i="3" l="1"/>
  <c r="D3915" i="3"/>
  <c r="I3915" i="3" s="1"/>
  <c r="J3915" i="3" s="1"/>
  <c r="K3915" i="3" s="1"/>
  <c r="F3915" i="3"/>
  <c r="E3915" i="3"/>
  <c r="C3915" i="3"/>
  <c r="A3916" i="3"/>
  <c r="B3752" i="3"/>
  <c r="B3753" i="3" l="1"/>
  <c r="E3916" i="3"/>
  <c r="F3916" i="3"/>
  <c r="D3916" i="3"/>
  <c r="I3916" i="3" s="1"/>
  <c r="J3916" i="3" s="1"/>
  <c r="K3916" i="3" s="1"/>
  <c r="G3916" i="3"/>
  <c r="C3916" i="3"/>
  <c r="A3917" i="3"/>
  <c r="G3917" i="3" l="1"/>
  <c r="E3917" i="3"/>
  <c r="D3917" i="3"/>
  <c r="I3917" i="3" s="1"/>
  <c r="J3917" i="3" s="1"/>
  <c r="K3917" i="3" s="1"/>
  <c r="F3917" i="3"/>
  <c r="C3917" i="3"/>
  <c r="A3918" i="3"/>
  <c r="B3754" i="3"/>
  <c r="B3755" i="3" l="1"/>
  <c r="E3918" i="3"/>
  <c r="G3918" i="3"/>
  <c r="F3918" i="3"/>
  <c r="D3918" i="3"/>
  <c r="I3918" i="3" s="1"/>
  <c r="J3918" i="3" s="1"/>
  <c r="K3918" i="3" s="1"/>
  <c r="C3918" i="3"/>
  <c r="A3919" i="3"/>
  <c r="G3919" i="3" l="1"/>
  <c r="D3919" i="3"/>
  <c r="I3919" i="3" s="1"/>
  <c r="J3919" i="3" s="1"/>
  <c r="F3919" i="3"/>
  <c r="E3919" i="3"/>
  <c r="C3919" i="3"/>
  <c r="A3920" i="3"/>
  <c r="B3756" i="3"/>
  <c r="K3919" i="3" l="1"/>
  <c r="B3757" i="3"/>
  <c r="E3920" i="3"/>
  <c r="D3920" i="3"/>
  <c r="I3920" i="3" s="1"/>
  <c r="J3920" i="3" s="1"/>
  <c r="K3920" i="3" s="1"/>
  <c r="F3920" i="3"/>
  <c r="G3920" i="3"/>
  <c r="C3920" i="3"/>
  <c r="A3921" i="3"/>
  <c r="G3921" i="3" l="1"/>
  <c r="E3921" i="3"/>
  <c r="D3921" i="3"/>
  <c r="I3921" i="3" s="1"/>
  <c r="J3921" i="3" s="1"/>
  <c r="K3921" i="3" s="1"/>
  <c r="F3921" i="3"/>
  <c r="C3921" i="3"/>
  <c r="A3922" i="3"/>
  <c r="B3758" i="3"/>
  <c r="B3759" i="3" l="1"/>
  <c r="E3922" i="3"/>
  <c r="G3922" i="3"/>
  <c r="F3922" i="3"/>
  <c r="D3922" i="3"/>
  <c r="I3922" i="3" s="1"/>
  <c r="J3922" i="3" s="1"/>
  <c r="K3922" i="3" s="1"/>
  <c r="C3922" i="3"/>
  <c r="A3923" i="3"/>
  <c r="G3923" i="3" l="1"/>
  <c r="D3923" i="3"/>
  <c r="I3923" i="3" s="1"/>
  <c r="J3923" i="3" s="1"/>
  <c r="K3923" i="3" s="1"/>
  <c r="F3923" i="3"/>
  <c r="E3923" i="3"/>
  <c r="C3923" i="3"/>
  <c r="A3924" i="3"/>
  <c r="B3760" i="3"/>
  <c r="B3761" i="3" l="1"/>
  <c r="E3924" i="3"/>
  <c r="F3924" i="3"/>
  <c r="D3924" i="3"/>
  <c r="I3924" i="3" s="1"/>
  <c r="J3924" i="3" s="1"/>
  <c r="K3924" i="3" s="1"/>
  <c r="G3924" i="3"/>
  <c r="C3924" i="3"/>
  <c r="A3925" i="3"/>
  <c r="G3925" i="3" l="1"/>
  <c r="E3925" i="3"/>
  <c r="D3925" i="3"/>
  <c r="I3925" i="3" s="1"/>
  <c r="J3925" i="3" s="1"/>
  <c r="K3925" i="3" s="1"/>
  <c r="F3925" i="3"/>
  <c r="C3925" i="3"/>
  <c r="A3926" i="3"/>
  <c r="B3762" i="3"/>
  <c r="B3763" i="3" l="1"/>
  <c r="E3926" i="3"/>
  <c r="G3926" i="3"/>
  <c r="F3926" i="3"/>
  <c r="D3926" i="3"/>
  <c r="I3926" i="3" s="1"/>
  <c r="J3926" i="3" s="1"/>
  <c r="K3926" i="3" s="1"/>
  <c r="C3926" i="3"/>
  <c r="A3927" i="3"/>
  <c r="G3927" i="3" l="1"/>
  <c r="D3927" i="3"/>
  <c r="I3927" i="3" s="1"/>
  <c r="J3927" i="3" s="1"/>
  <c r="K3927" i="3" s="1"/>
  <c r="F3927" i="3"/>
  <c r="E3927" i="3"/>
  <c r="C3927" i="3"/>
  <c r="A3928" i="3"/>
  <c r="B3764" i="3"/>
  <c r="B3765" i="3" l="1"/>
  <c r="E3928" i="3"/>
  <c r="D3928" i="3"/>
  <c r="I3928" i="3" s="1"/>
  <c r="J3928" i="3" s="1"/>
  <c r="K3928" i="3" s="1"/>
  <c r="F3928" i="3"/>
  <c r="G3928" i="3"/>
  <c r="C3928" i="3"/>
  <c r="A3929" i="3"/>
  <c r="G3929" i="3" l="1"/>
  <c r="E3929" i="3"/>
  <c r="D3929" i="3"/>
  <c r="I3929" i="3" s="1"/>
  <c r="J3929" i="3" s="1"/>
  <c r="K3929" i="3" s="1"/>
  <c r="F3929" i="3"/>
  <c r="C3929" i="3"/>
  <c r="A3930" i="3"/>
  <c r="B3766" i="3"/>
  <c r="B3767" i="3" l="1"/>
  <c r="E3930" i="3"/>
  <c r="G3930" i="3"/>
  <c r="F3930" i="3"/>
  <c r="D3930" i="3"/>
  <c r="I3930" i="3" s="1"/>
  <c r="J3930" i="3" s="1"/>
  <c r="K3930" i="3" s="1"/>
  <c r="C3930" i="3"/>
  <c r="A3931" i="3"/>
  <c r="G3931" i="3" l="1"/>
  <c r="D3931" i="3"/>
  <c r="I3931" i="3" s="1"/>
  <c r="J3931" i="3" s="1"/>
  <c r="K3931" i="3" s="1"/>
  <c r="F3931" i="3"/>
  <c r="E3931" i="3"/>
  <c r="C3931" i="3"/>
  <c r="A3932" i="3"/>
  <c r="B3768" i="3"/>
  <c r="B3769" i="3" l="1"/>
  <c r="E3932" i="3"/>
  <c r="F3932" i="3"/>
  <c r="D3932" i="3"/>
  <c r="I3932" i="3" s="1"/>
  <c r="J3932" i="3" s="1"/>
  <c r="K3932" i="3" s="1"/>
  <c r="G3932" i="3"/>
  <c r="C3932" i="3"/>
  <c r="A3933" i="3"/>
  <c r="G3933" i="3" l="1"/>
  <c r="E3933" i="3"/>
  <c r="D3933" i="3"/>
  <c r="I3933" i="3" s="1"/>
  <c r="J3933" i="3" s="1"/>
  <c r="K3933" i="3" s="1"/>
  <c r="F3933" i="3"/>
  <c r="C3933" i="3"/>
  <c r="A3934" i="3"/>
  <c r="B3770" i="3"/>
  <c r="B3771" i="3" l="1"/>
  <c r="E3934" i="3"/>
  <c r="G3934" i="3"/>
  <c r="F3934" i="3"/>
  <c r="D3934" i="3"/>
  <c r="I3934" i="3" s="1"/>
  <c r="J3934" i="3" s="1"/>
  <c r="K3934" i="3" s="1"/>
  <c r="C3934" i="3"/>
  <c r="A3935" i="3"/>
  <c r="G3935" i="3" l="1"/>
  <c r="D3935" i="3"/>
  <c r="I3935" i="3" s="1"/>
  <c r="J3935" i="3" s="1"/>
  <c r="K3935" i="3" s="1"/>
  <c r="F3935" i="3"/>
  <c r="E3935" i="3"/>
  <c r="C3935" i="3"/>
  <c r="A3936" i="3"/>
  <c r="B3772" i="3"/>
  <c r="B3773" i="3" l="1"/>
  <c r="E3936" i="3"/>
  <c r="D3936" i="3"/>
  <c r="I3936" i="3" s="1"/>
  <c r="J3936" i="3" s="1"/>
  <c r="K3936" i="3" s="1"/>
  <c r="F3936" i="3"/>
  <c r="G3936" i="3"/>
  <c r="C3936" i="3"/>
  <c r="A3937" i="3"/>
  <c r="G3937" i="3" l="1"/>
  <c r="E3937" i="3"/>
  <c r="D3937" i="3"/>
  <c r="I3937" i="3" s="1"/>
  <c r="J3937" i="3" s="1"/>
  <c r="K3937" i="3" s="1"/>
  <c r="F3937" i="3"/>
  <c r="C3937" i="3"/>
  <c r="A3938" i="3"/>
  <c r="B3774" i="3"/>
  <c r="B3775" i="3" l="1"/>
  <c r="E3938" i="3"/>
  <c r="G3938" i="3"/>
  <c r="F3938" i="3"/>
  <c r="D3938" i="3"/>
  <c r="I3938" i="3" s="1"/>
  <c r="J3938" i="3" s="1"/>
  <c r="K3938" i="3" s="1"/>
  <c r="C3938" i="3"/>
  <c r="A3939" i="3"/>
  <c r="G3939" i="3" l="1"/>
  <c r="D3939" i="3"/>
  <c r="I3939" i="3" s="1"/>
  <c r="J3939" i="3" s="1"/>
  <c r="K3939" i="3" s="1"/>
  <c r="F3939" i="3"/>
  <c r="E3939" i="3"/>
  <c r="C3939" i="3"/>
  <c r="A3940" i="3"/>
  <c r="B3776" i="3"/>
  <c r="B3777" i="3" l="1"/>
  <c r="E3940" i="3"/>
  <c r="F3940" i="3"/>
  <c r="D3940" i="3"/>
  <c r="I3940" i="3" s="1"/>
  <c r="J3940" i="3" s="1"/>
  <c r="K3940" i="3" s="1"/>
  <c r="G3940" i="3"/>
  <c r="C3940" i="3"/>
  <c r="A3941" i="3"/>
  <c r="G3941" i="3" l="1"/>
  <c r="E3941" i="3"/>
  <c r="D3941" i="3"/>
  <c r="I3941" i="3" s="1"/>
  <c r="J3941" i="3" s="1"/>
  <c r="K3941" i="3" s="1"/>
  <c r="F3941" i="3"/>
  <c r="C3941" i="3"/>
  <c r="A3942" i="3"/>
  <c r="B3778" i="3"/>
  <c r="B3779" i="3" l="1"/>
  <c r="E3942" i="3"/>
  <c r="G3942" i="3"/>
  <c r="F3942" i="3"/>
  <c r="D3942" i="3"/>
  <c r="I3942" i="3" s="1"/>
  <c r="J3942" i="3" s="1"/>
  <c r="K3942" i="3" s="1"/>
  <c r="C3942" i="3"/>
  <c r="A3943" i="3"/>
  <c r="G3943" i="3" l="1"/>
  <c r="D3943" i="3"/>
  <c r="I3943" i="3" s="1"/>
  <c r="J3943" i="3" s="1"/>
  <c r="K3943" i="3" s="1"/>
  <c r="F3943" i="3"/>
  <c r="E3943" i="3"/>
  <c r="C3943" i="3"/>
  <c r="A3944" i="3"/>
  <c r="B3780" i="3"/>
  <c r="B3781" i="3" l="1"/>
  <c r="E3944" i="3"/>
  <c r="D3944" i="3"/>
  <c r="I3944" i="3" s="1"/>
  <c r="J3944" i="3" s="1"/>
  <c r="K3944" i="3" s="1"/>
  <c r="F3944" i="3"/>
  <c r="G3944" i="3"/>
  <c r="C3944" i="3"/>
  <c r="A3945" i="3"/>
  <c r="G3945" i="3" l="1"/>
  <c r="E3945" i="3"/>
  <c r="D3945" i="3"/>
  <c r="I3945" i="3" s="1"/>
  <c r="J3945" i="3" s="1"/>
  <c r="K3945" i="3" s="1"/>
  <c r="F3945" i="3"/>
  <c r="C3945" i="3"/>
  <c r="A3946" i="3"/>
  <c r="B3782" i="3"/>
  <c r="B3783" i="3" l="1"/>
  <c r="E3946" i="3"/>
  <c r="G3946" i="3"/>
  <c r="F3946" i="3"/>
  <c r="D3946" i="3"/>
  <c r="I3946" i="3" s="1"/>
  <c r="J3946" i="3" s="1"/>
  <c r="K3946" i="3" s="1"/>
  <c r="C3946" i="3"/>
  <c r="A3947" i="3"/>
  <c r="G3947" i="3" l="1"/>
  <c r="D3947" i="3"/>
  <c r="I3947" i="3" s="1"/>
  <c r="J3947" i="3" s="1"/>
  <c r="K3947" i="3" s="1"/>
  <c r="F3947" i="3"/>
  <c r="E3947" i="3"/>
  <c r="C3947" i="3"/>
  <c r="A3948" i="3"/>
  <c r="B3784" i="3"/>
  <c r="B3785" i="3" l="1"/>
  <c r="E3948" i="3"/>
  <c r="F3948" i="3"/>
  <c r="D3948" i="3"/>
  <c r="I3948" i="3" s="1"/>
  <c r="J3948" i="3" s="1"/>
  <c r="K3948" i="3" s="1"/>
  <c r="G3948" i="3"/>
  <c r="C3948" i="3"/>
  <c r="A3949" i="3"/>
  <c r="G3949" i="3" l="1"/>
  <c r="E3949" i="3"/>
  <c r="D3949" i="3"/>
  <c r="I3949" i="3" s="1"/>
  <c r="J3949" i="3" s="1"/>
  <c r="K3949" i="3" s="1"/>
  <c r="F3949" i="3"/>
  <c r="C3949" i="3"/>
  <c r="A3950" i="3"/>
  <c r="B3786" i="3"/>
  <c r="B3787" i="3" l="1"/>
  <c r="E3950" i="3"/>
  <c r="G3950" i="3"/>
  <c r="F3950" i="3"/>
  <c r="D3950" i="3"/>
  <c r="I3950" i="3" s="1"/>
  <c r="J3950" i="3" s="1"/>
  <c r="K3950" i="3" s="1"/>
  <c r="C3950" i="3"/>
  <c r="A3951" i="3"/>
  <c r="G3951" i="3" l="1"/>
  <c r="F3951" i="3"/>
  <c r="E3951" i="3"/>
  <c r="D3951" i="3"/>
  <c r="I3951" i="3" s="1"/>
  <c r="J3951" i="3" s="1"/>
  <c r="K3951" i="3" s="1"/>
  <c r="C3951" i="3"/>
  <c r="A3952" i="3"/>
  <c r="B3788" i="3"/>
  <c r="B3789" i="3" l="1"/>
  <c r="E3952" i="3"/>
  <c r="D3952" i="3"/>
  <c r="I3952" i="3" s="1"/>
  <c r="J3952" i="3" s="1"/>
  <c r="K3952" i="3" s="1"/>
  <c r="G3952" i="3"/>
  <c r="F3952" i="3"/>
  <c r="C3952" i="3"/>
  <c r="A3953" i="3"/>
  <c r="G3953" i="3" l="1"/>
  <c r="E3953" i="3"/>
  <c r="D3953" i="3"/>
  <c r="I3953" i="3" s="1"/>
  <c r="J3953" i="3" s="1"/>
  <c r="K3953" i="3" s="1"/>
  <c r="F3953" i="3"/>
  <c r="C3953" i="3"/>
  <c r="A3954" i="3"/>
  <c r="B3790" i="3"/>
  <c r="B3791" i="3" l="1"/>
  <c r="E3954" i="3"/>
  <c r="G3954" i="3"/>
  <c r="F3954" i="3"/>
  <c r="D3954" i="3"/>
  <c r="I3954" i="3" s="1"/>
  <c r="J3954" i="3" s="1"/>
  <c r="K3954" i="3" s="1"/>
  <c r="C3954" i="3"/>
  <c r="A3955" i="3"/>
  <c r="G3955" i="3" l="1"/>
  <c r="F3955" i="3"/>
  <c r="E3955" i="3"/>
  <c r="D3955" i="3"/>
  <c r="I3955" i="3" s="1"/>
  <c r="J3955" i="3" s="1"/>
  <c r="K3955" i="3" s="1"/>
  <c r="C3955" i="3"/>
  <c r="A3956" i="3"/>
  <c r="B3792" i="3"/>
  <c r="B3793" i="3" l="1"/>
  <c r="E3956" i="3"/>
  <c r="G3956" i="3"/>
  <c r="F3956" i="3"/>
  <c r="D3956" i="3"/>
  <c r="I3956" i="3" s="1"/>
  <c r="J3956" i="3" s="1"/>
  <c r="K3956" i="3" s="1"/>
  <c r="C3956" i="3"/>
  <c r="A3957" i="3"/>
  <c r="G3957" i="3" l="1"/>
  <c r="E3957" i="3"/>
  <c r="D3957" i="3"/>
  <c r="I3957" i="3" s="1"/>
  <c r="J3957" i="3" s="1"/>
  <c r="K3957" i="3" s="1"/>
  <c r="F3957" i="3"/>
  <c r="C3957" i="3"/>
  <c r="A3958" i="3"/>
  <c r="B3794" i="3"/>
  <c r="B3795" i="3" l="1"/>
  <c r="E3958" i="3"/>
  <c r="G3958" i="3"/>
  <c r="F3958" i="3"/>
  <c r="D3958" i="3"/>
  <c r="I3958" i="3" s="1"/>
  <c r="J3958" i="3" s="1"/>
  <c r="K3958" i="3" s="1"/>
  <c r="C3958" i="3"/>
  <c r="A3959" i="3"/>
  <c r="G3959" i="3" l="1"/>
  <c r="F3959" i="3"/>
  <c r="E3959" i="3"/>
  <c r="D3959" i="3"/>
  <c r="I3959" i="3" s="1"/>
  <c r="J3959" i="3" s="1"/>
  <c r="K3959" i="3" s="1"/>
  <c r="C3959" i="3"/>
  <c r="A3960" i="3"/>
  <c r="B3796" i="3"/>
  <c r="B3797" i="3" l="1"/>
  <c r="E3960" i="3"/>
  <c r="D3960" i="3"/>
  <c r="I3960" i="3" s="1"/>
  <c r="J3960" i="3" s="1"/>
  <c r="K3960" i="3" s="1"/>
  <c r="G3960" i="3"/>
  <c r="F3960" i="3"/>
  <c r="C3960" i="3"/>
  <c r="A3961" i="3"/>
  <c r="G3961" i="3" l="1"/>
  <c r="E3961" i="3"/>
  <c r="D3961" i="3"/>
  <c r="I3961" i="3" s="1"/>
  <c r="J3961" i="3" s="1"/>
  <c r="K3961" i="3" s="1"/>
  <c r="F3961" i="3"/>
  <c r="C3961" i="3"/>
  <c r="A3962" i="3"/>
  <c r="B3798" i="3"/>
  <c r="B3799" i="3" l="1"/>
  <c r="E3962" i="3"/>
  <c r="G3962" i="3"/>
  <c r="F3962" i="3"/>
  <c r="D3962" i="3"/>
  <c r="I3962" i="3" s="1"/>
  <c r="J3962" i="3" s="1"/>
  <c r="K3962" i="3" s="1"/>
  <c r="C3962" i="3"/>
  <c r="A3963" i="3"/>
  <c r="G3963" i="3" l="1"/>
  <c r="F3963" i="3"/>
  <c r="E3963" i="3"/>
  <c r="D3963" i="3"/>
  <c r="I3963" i="3" s="1"/>
  <c r="J3963" i="3" s="1"/>
  <c r="K3963" i="3" s="1"/>
  <c r="C3963" i="3"/>
  <c r="A3964" i="3"/>
  <c r="B3800" i="3"/>
  <c r="E3964" i="3" l="1"/>
  <c r="G3964" i="3"/>
  <c r="F3964" i="3"/>
  <c r="D3964" i="3"/>
  <c r="I3964" i="3" s="1"/>
  <c r="J3964" i="3" s="1"/>
  <c r="K3964" i="3" s="1"/>
  <c r="C3964" i="3"/>
  <c r="A3965" i="3"/>
  <c r="B3801" i="3"/>
  <c r="G3965" i="3" l="1"/>
  <c r="E3965" i="3"/>
  <c r="D3965" i="3"/>
  <c r="I3965" i="3" s="1"/>
  <c r="J3965" i="3" s="1"/>
  <c r="K3965" i="3" s="1"/>
  <c r="F3965" i="3"/>
  <c r="C3965" i="3"/>
  <c r="A3966" i="3"/>
  <c r="B3802" i="3"/>
  <c r="B3803" i="3" l="1"/>
  <c r="E3966" i="3"/>
  <c r="G3966" i="3"/>
  <c r="F3966" i="3"/>
  <c r="D3966" i="3"/>
  <c r="I3966" i="3" s="1"/>
  <c r="J3966" i="3" s="1"/>
  <c r="K3966" i="3" s="1"/>
  <c r="C3966" i="3"/>
  <c r="A3967" i="3"/>
  <c r="G3967" i="3" l="1"/>
  <c r="F3967" i="3"/>
  <c r="E3967" i="3"/>
  <c r="D3967" i="3"/>
  <c r="I3967" i="3" s="1"/>
  <c r="J3967" i="3" s="1"/>
  <c r="K3967" i="3" s="1"/>
  <c r="C3967" i="3"/>
  <c r="A3968" i="3"/>
  <c r="B3804" i="3"/>
  <c r="B3805" i="3" l="1"/>
  <c r="E3968" i="3"/>
  <c r="D3968" i="3"/>
  <c r="I3968" i="3" s="1"/>
  <c r="J3968" i="3" s="1"/>
  <c r="K3968" i="3" s="1"/>
  <c r="G3968" i="3"/>
  <c r="F3968" i="3"/>
  <c r="C3968" i="3"/>
  <c r="A3969" i="3"/>
  <c r="G3969" i="3" l="1"/>
  <c r="E3969" i="3"/>
  <c r="D3969" i="3"/>
  <c r="I3969" i="3" s="1"/>
  <c r="J3969" i="3" s="1"/>
  <c r="K3969" i="3" s="1"/>
  <c r="F3969" i="3"/>
  <c r="C3969" i="3"/>
  <c r="A3970" i="3"/>
  <c r="B3806" i="3"/>
  <c r="E3970" i="3" l="1"/>
  <c r="G3970" i="3"/>
  <c r="F3970" i="3"/>
  <c r="D3970" i="3"/>
  <c r="I3970" i="3" s="1"/>
  <c r="J3970" i="3" s="1"/>
  <c r="K3970" i="3" s="1"/>
  <c r="C3970" i="3"/>
  <c r="A3971" i="3"/>
  <c r="B3807" i="3"/>
  <c r="B3808" i="3" l="1"/>
  <c r="G3971" i="3"/>
  <c r="F3971" i="3"/>
  <c r="E3971" i="3"/>
  <c r="D3971" i="3"/>
  <c r="I3971" i="3" s="1"/>
  <c r="J3971" i="3" s="1"/>
  <c r="K3971" i="3" s="1"/>
  <c r="C3971" i="3"/>
  <c r="A3972" i="3"/>
  <c r="E3972" i="3" l="1"/>
  <c r="G3972" i="3"/>
  <c r="F3972" i="3"/>
  <c r="D3972" i="3"/>
  <c r="I3972" i="3" s="1"/>
  <c r="J3972" i="3" s="1"/>
  <c r="K3972" i="3" s="1"/>
  <c r="C3972" i="3"/>
  <c r="A3973" i="3"/>
  <c r="B3809" i="3"/>
  <c r="B3810" i="3" l="1"/>
  <c r="G3973" i="3"/>
  <c r="E3973" i="3"/>
  <c r="D3973" i="3"/>
  <c r="I3973" i="3" s="1"/>
  <c r="J3973" i="3" s="1"/>
  <c r="K3973" i="3" s="1"/>
  <c r="F3973" i="3"/>
  <c r="C3973" i="3"/>
  <c r="A3974" i="3"/>
  <c r="E3974" i="3" l="1"/>
  <c r="G3974" i="3"/>
  <c r="F3974" i="3"/>
  <c r="D3974" i="3"/>
  <c r="I3974" i="3" s="1"/>
  <c r="J3974" i="3" s="1"/>
  <c r="K3974" i="3" s="1"/>
  <c r="C3974" i="3"/>
  <c r="A3975" i="3"/>
  <c r="B3811" i="3"/>
  <c r="B3812" i="3" l="1"/>
  <c r="G3975" i="3"/>
  <c r="F3975" i="3"/>
  <c r="E3975" i="3"/>
  <c r="D3975" i="3"/>
  <c r="I3975" i="3" s="1"/>
  <c r="J3975" i="3" s="1"/>
  <c r="K3975" i="3" s="1"/>
  <c r="C3975" i="3"/>
  <c r="A3976" i="3"/>
  <c r="E3976" i="3" l="1"/>
  <c r="D3976" i="3"/>
  <c r="I3976" i="3" s="1"/>
  <c r="J3976" i="3" s="1"/>
  <c r="K3976" i="3" s="1"/>
  <c r="G3976" i="3"/>
  <c r="F3976" i="3"/>
  <c r="C3976" i="3"/>
  <c r="A3977" i="3"/>
  <c r="B3813" i="3"/>
  <c r="G3977" i="3" l="1"/>
  <c r="E3977" i="3"/>
  <c r="D3977" i="3"/>
  <c r="I3977" i="3" s="1"/>
  <c r="J3977" i="3" s="1"/>
  <c r="K3977" i="3" s="1"/>
  <c r="F3977" i="3"/>
  <c r="C3977" i="3"/>
  <c r="A3978" i="3"/>
  <c r="B3814" i="3"/>
  <c r="B3815" i="3" l="1"/>
  <c r="E3978" i="3"/>
  <c r="G3978" i="3"/>
  <c r="F3978" i="3"/>
  <c r="D3978" i="3"/>
  <c r="I3978" i="3" s="1"/>
  <c r="J3978" i="3" s="1"/>
  <c r="K3978" i="3" s="1"/>
  <c r="C3978" i="3"/>
  <c r="A3979" i="3"/>
  <c r="G3979" i="3" l="1"/>
  <c r="F3979" i="3"/>
  <c r="E3979" i="3"/>
  <c r="D3979" i="3"/>
  <c r="I3979" i="3" s="1"/>
  <c r="J3979" i="3" s="1"/>
  <c r="K3979" i="3" s="1"/>
  <c r="C3979" i="3"/>
  <c r="A3980" i="3"/>
  <c r="B3816" i="3"/>
  <c r="B3817" i="3" l="1"/>
  <c r="E3980" i="3"/>
  <c r="G3980" i="3"/>
  <c r="F3980" i="3"/>
  <c r="D3980" i="3"/>
  <c r="I3980" i="3" s="1"/>
  <c r="J3980" i="3" s="1"/>
  <c r="K3980" i="3" s="1"/>
  <c r="C3980" i="3"/>
  <c r="A3981" i="3"/>
  <c r="G3981" i="3" l="1"/>
  <c r="E3981" i="3"/>
  <c r="D3981" i="3"/>
  <c r="I3981" i="3" s="1"/>
  <c r="J3981" i="3" s="1"/>
  <c r="K3981" i="3" s="1"/>
  <c r="F3981" i="3"/>
  <c r="C3981" i="3"/>
  <c r="A3982" i="3"/>
  <c r="B3818" i="3"/>
  <c r="E3982" i="3" l="1"/>
  <c r="G3982" i="3"/>
  <c r="F3982" i="3"/>
  <c r="D3982" i="3"/>
  <c r="I3982" i="3" s="1"/>
  <c r="J3982" i="3" s="1"/>
  <c r="K3982" i="3" s="1"/>
  <c r="C3982" i="3"/>
  <c r="A3983" i="3"/>
  <c r="B3819" i="3"/>
  <c r="B3820" i="3" l="1"/>
  <c r="G3983" i="3"/>
  <c r="F3983" i="3"/>
  <c r="E3983" i="3"/>
  <c r="D3983" i="3"/>
  <c r="I3983" i="3" s="1"/>
  <c r="J3983" i="3" s="1"/>
  <c r="K3983" i="3" s="1"/>
  <c r="C3983" i="3"/>
  <c r="A3984" i="3"/>
  <c r="E3984" i="3" l="1"/>
  <c r="D3984" i="3"/>
  <c r="I3984" i="3" s="1"/>
  <c r="J3984" i="3" s="1"/>
  <c r="K3984" i="3" s="1"/>
  <c r="G3984" i="3"/>
  <c r="F3984" i="3"/>
  <c r="C3984" i="3"/>
  <c r="A3985" i="3"/>
  <c r="B3821" i="3"/>
  <c r="G3985" i="3" l="1"/>
  <c r="E3985" i="3"/>
  <c r="D3985" i="3"/>
  <c r="I3985" i="3" s="1"/>
  <c r="J3985" i="3" s="1"/>
  <c r="K3985" i="3" s="1"/>
  <c r="F3985" i="3"/>
  <c r="C3985" i="3"/>
  <c r="A3986" i="3"/>
  <c r="B3822" i="3"/>
  <c r="B3823" i="3" l="1"/>
  <c r="E3986" i="3"/>
  <c r="G3986" i="3"/>
  <c r="F3986" i="3"/>
  <c r="D3986" i="3"/>
  <c r="I3986" i="3" s="1"/>
  <c r="J3986" i="3" s="1"/>
  <c r="K3986" i="3" s="1"/>
  <c r="C3986" i="3"/>
  <c r="A3987" i="3"/>
  <c r="G3987" i="3" l="1"/>
  <c r="F3987" i="3"/>
  <c r="E3987" i="3"/>
  <c r="D3987" i="3"/>
  <c r="I3987" i="3" s="1"/>
  <c r="J3987" i="3" s="1"/>
  <c r="K3987" i="3" s="1"/>
  <c r="C3987" i="3"/>
  <c r="A3988" i="3"/>
  <c r="B3824" i="3"/>
  <c r="B3825" i="3" l="1"/>
  <c r="E3988" i="3"/>
  <c r="G3988" i="3"/>
  <c r="F3988" i="3"/>
  <c r="D3988" i="3"/>
  <c r="I3988" i="3" s="1"/>
  <c r="J3988" i="3" s="1"/>
  <c r="K3988" i="3" s="1"/>
  <c r="C3988" i="3"/>
  <c r="A3989" i="3"/>
  <c r="G3989" i="3" l="1"/>
  <c r="E3989" i="3"/>
  <c r="D3989" i="3"/>
  <c r="I3989" i="3" s="1"/>
  <c r="J3989" i="3" s="1"/>
  <c r="K3989" i="3" s="1"/>
  <c r="F3989" i="3"/>
  <c r="C3989" i="3"/>
  <c r="A3990" i="3"/>
  <c r="B3826" i="3"/>
  <c r="B3827" i="3" l="1"/>
  <c r="E3990" i="3"/>
  <c r="G3990" i="3"/>
  <c r="F3990" i="3"/>
  <c r="D3990" i="3"/>
  <c r="I3990" i="3" s="1"/>
  <c r="J3990" i="3" s="1"/>
  <c r="K3990" i="3" s="1"/>
  <c r="C3990" i="3"/>
  <c r="A3991" i="3"/>
  <c r="G3991" i="3" l="1"/>
  <c r="F3991" i="3"/>
  <c r="E3991" i="3"/>
  <c r="D3991" i="3"/>
  <c r="I3991" i="3" s="1"/>
  <c r="J3991" i="3" s="1"/>
  <c r="K3991" i="3" s="1"/>
  <c r="C3991" i="3"/>
  <c r="A3992" i="3"/>
  <c r="B3828" i="3"/>
  <c r="E3992" i="3" l="1"/>
  <c r="D3992" i="3"/>
  <c r="I3992" i="3" s="1"/>
  <c r="J3992" i="3" s="1"/>
  <c r="K3992" i="3" s="1"/>
  <c r="G3992" i="3"/>
  <c r="F3992" i="3"/>
  <c r="C3992" i="3"/>
  <c r="A3993" i="3"/>
  <c r="B3829" i="3"/>
  <c r="B3830" i="3" l="1"/>
  <c r="G3993" i="3"/>
  <c r="E3993" i="3"/>
  <c r="D3993" i="3"/>
  <c r="I3993" i="3" s="1"/>
  <c r="J3993" i="3" s="1"/>
  <c r="K3993" i="3" s="1"/>
  <c r="F3993" i="3"/>
  <c r="C3993" i="3"/>
  <c r="A3994" i="3"/>
  <c r="E3994" i="3" l="1"/>
  <c r="G3994" i="3"/>
  <c r="F3994" i="3"/>
  <c r="D3994" i="3"/>
  <c r="I3994" i="3" s="1"/>
  <c r="J3994" i="3" s="1"/>
  <c r="K3994" i="3" s="1"/>
  <c r="C3994" i="3"/>
  <c r="A3995" i="3"/>
  <c r="B3831" i="3"/>
  <c r="B3832" i="3" l="1"/>
  <c r="G3995" i="3"/>
  <c r="F3995" i="3"/>
  <c r="E3995" i="3"/>
  <c r="D3995" i="3"/>
  <c r="I3995" i="3" s="1"/>
  <c r="J3995" i="3" s="1"/>
  <c r="K3995" i="3" s="1"/>
  <c r="C3995" i="3"/>
  <c r="A3996" i="3"/>
  <c r="E3996" i="3" l="1"/>
  <c r="G3996" i="3"/>
  <c r="F3996" i="3"/>
  <c r="D3996" i="3"/>
  <c r="I3996" i="3" s="1"/>
  <c r="J3996" i="3" s="1"/>
  <c r="K3996" i="3" s="1"/>
  <c r="C3996" i="3"/>
  <c r="A3997" i="3"/>
  <c r="B3833" i="3"/>
  <c r="G3997" i="3" l="1"/>
  <c r="E3997" i="3"/>
  <c r="D3997" i="3"/>
  <c r="I3997" i="3" s="1"/>
  <c r="J3997" i="3" s="1"/>
  <c r="K3997" i="3" s="1"/>
  <c r="F3997" i="3"/>
  <c r="C3997" i="3"/>
  <c r="A3998" i="3"/>
  <c r="B3834" i="3"/>
  <c r="B3835" i="3" l="1"/>
  <c r="E3998" i="3"/>
  <c r="G3998" i="3"/>
  <c r="F3998" i="3"/>
  <c r="D3998" i="3"/>
  <c r="I3998" i="3" s="1"/>
  <c r="J3998" i="3" s="1"/>
  <c r="K3998" i="3" s="1"/>
  <c r="C3998" i="3"/>
  <c r="A3999" i="3"/>
  <c r="G3999" i="3" l="1"/>
  <c r="F3999" i="3"/>
  <c r="E3999" i="3"/>
  <c r="D3999" i="3"/>
  <c r="I3999" i="3" s="1"/>
  <c r="J3999" i="3" s="1"/>
  <c r="K3999" i="3" s="1"/>
  <c r="C3999" i="3"/>
  <c r="A4000" i="3"/>
  <c r="B3836" i="3"/>
  <c r="B3837" i="3" l="1"/>
  <c r="E4000" i="3"/>
  <c r="D4000" i="3"/>
  <c r="I4000" i="3" s="1"/>
  <c r="J4000" i="3" s="1"/>
  <c r="K4000" i="3" s="1"/>
  <c r="G4000" i="3"/>
  <c r="F4000" i="3"/>
  <c r="C4000" i="3"/>
  <c r="A4001" i="3"/>
  <c r="G4001" i="3" l="1"/>
  <c r="E4001" i="3"/>
  <c r="D4001" i="3"/>
  <c r="I4001" i="3" s="1"/>
  <c r="J4001" i="3" s="1"/>
  <c r="K4001" i="3" s="1"/>
  <c r="F4001" i="3"/>
  <c r="C4001" i="3"/>
  <c r="A4002" i="3"/>
  <c r="B3838" i="3"/>
  <c r="B3839" i="3" l="1"/>
  <c r="E4002" i="3"/>
  <c r="G4002" i="3"/>
  <c r="F4002" i="3"/>
  <c r="D4002" i="3"/>
  <c r="I4002" i="3" s="1"/>
  <c r="J4002" i="3" s="1"/>
  <c r="K4002" i="3" s="1"/>
  <c r="C4002" i="3"/>
  <c r="A4003" i="3"/>
  <c r="G4003" i="3" l="1"/>
  <c r="F4003" i="3"/>
  <c r="E4003" i="3"/>
  <c r="D4003" i="3"/>
  <c r="I4003" i="3" s="1"/>
  <c r="J4003" i="3" s="1"/>
  <c r="K4003" i="3" s="1"/>
  <c r="C4003" i="3"/>
  <c r="A4004" i="3"/>
  <c r="B3840" i="3"/>
  <c r="B3841" i="3" l="1"/>
  <c r="E4004" i="3"/>
  <c r="G4004" i="3"/>
  <c r="F4004" i="3"/>
  <c r="D4004" i="3"/>
  <c r="I4004" i="3" s="1"/>
  <c r="J4004" i="3" s="1"/>
  <c r="K4004" i="3" s="1"/>
  <c r="C4004" i="3"/>
  <c r="A4005" i="3"/>
  <c r="G4005" i="3" l="1"/>
  <c r="E4005" i="3"/>
  <c r="D4005" i="3"/>
  <c r="I4005" i="3" s="1"/>
  <c r="J4005" i="3" s="1"/>
  <c r="K4005" i="3" s="1"/>
  <c r="F4005" i="3"/>
  <c r="C4005" i="3"/>
  <c r="A4006" i="3"/>
  <c r="B3842" i="3"/>
  <c r="B3843" i="3" l="1"/>
  <c r="E4006" i="3"/>
  <c r="G4006" i="3"/>
  <c r="F4006" i="3"/>
  <c r="D4006" i="3"/>
  <c r="I4006" i="3" s="1"/>
  <c r="J4006" i="3" s="1"/>
  <c r="K4006" i="3" s="1"/>
  <c r="C4006" i="3"/>
  <c r="A4007" i="3"/>
  <c r="G4007" i="3" l="1"/>
  <c r="F4007" i="3"/>
  <c r="E4007" i="3"/>
  <c r="D4007" i="3"/>
  <c r="I4007" i="3" s="1"/>
  <c r="J4007" i="3" s="1"/>
  <c r="K4007" i="3" s="1"/>
  <c r="C4007" i="3"/>
  <c r="A4008" i="3"/>
  <c r="B3844" i="3"/>
  <c r="B3845" i="3" l="1"/>
  <c r="E4008" i="3"/>
  <c r="D4008" i="3"/>
  <c r="I4008" i="3" s="1"/>
  <c r="J4008" i="3" s="1"/>
  <c r="K4008" i="3" s="1"/>
  <c r="G4008" i="3"/>
  <c r="F4008" i="3"/>
  <c r="C4008" i="3"/>
  <c r="A4009" i="3"/>
  <c r="G4009" i="3" l="1"/>
  <c r="E4009" i="3"/>
  <c r="D4009" i="3"/>
  <c r="I4009" i="3" s="1"/>
  <c r="J4009" i="3" s="1"/>
  <c r="K4009" i="3" s="1"/>
  <c r="F4009" i="3"/>
  <c r="C4009" i="3"/>
  <c r="A4010" i="3"/>
  <c r="B3846" i="3"/>
  <c r="B3847" i="3" l="1"/>
  <c r="E4010" i="3"/>
  <c r="G4010" i="3"/>
  <c r="F4010" i="3"/>
  <c r="D4010" i="3"/>
  <c r="I4010" i="3" s="1"/>
  <c r="J4010" i="3" s="1"/>
  <c r="K4010" i="3" s="1"/>
  <c r="C4010" i="3"/>
  <c r="A4011" i="3"/>
  <c r="G4011" i="3" l="1"/>
  <c r="F4011" i="3"/>
  <c r="E4011" i="3"/>
  <c r="D4011" i="3"/>
  <c r="I4011" i="3" s="1"/>
  <c r="J4011" i="3" s="1"/>
  <c r="K4011" i="3" s="1"/>
  <c r="C4011" i="3"/>
  <c r="A4012" i="3"/>
  <c r="B3848" i="3"/>
  <c r="B3849" i="3" l="1"/>
  <c r="E4012" i="3"/>
  <c r="G4012" i="3"/>
  <c r="F4012" i="3"/>
  <c r="D4012" i="3"/>
  <c r="I4012" i="3" s="1"/>
  <c r="J4012" i="3" s="1"/>
  <c r="K4012" i="3" s="1"/>
  <c r="C4012" i="3"/>
  <c r="A4013" i="3"/>
  <c r="G4013" i="3" l="1"/>
  <c r="E4013" i="3"/>
  <c r="D4013" i="3"/>
  <c r="I4013" i="3" s="1"/>
  <c r="J4013" i="3" s="1"/>
  <c r="K4013" i="3" s="1"/>
  <c r="F4013" i="3"/>
  <c r="C4013" i="3"/>
  <c r="A4014" i="3"/>
  <c r="B3850" i="3"/>
  <c r="E4014" i="3" l="1"/>
  <c r="G4014" i="3"/>
  <c r="F4014" i="3"/>
  <c r="D4014" i="3"/>
  <c r="I4014" i="3" s="1"/>
  <c r="J4014" i="3" s="1"/>
  <c r="K4014" i="3" s="1"/>
  <c r="C4014" i="3"/>
  <c r="A4015" i="3"/>
  <c r="B3851" i="3"/>
  <c r="B3852" i="3" l="1"/>
  <c r="G4015" i="3"/>
  <c r="F4015" i="3"/>
  <c r="E4015" i="3"/>
  <c r="D4015" i="3"/>
  <c r="I4015" i="3" s="1"/>
  <c r="J4015" i="3" s="1"/>
  <c r="K4015" i="3" s="1"/>
  <c r="C4015" i="3"/>
  <c r="A4016" i="3"/>
  <c r="E4016" i="3" l="1"/>
  <c r="D4016" i="3"/>
  <c r="I4016" i="3" s="1"/>
  <c r="J4016" i="3" s="1"/>
  <c r="K4016" i="3" s="1"/>
  <c r="G4016" i="3"/>
  <c r="F4016" i="3"/>
  <c r="C4016" i="3"/>
  <c r="A4017" i="3"/>
  <c r="B3853" i="3"/>
  <c r="B3854" i="3" l="1"/>
  <c r="G4017" i="3"/>
  <c r="E4017" i="3"/>
  <c r="D4017" i="3"/>
  <c r="I4017" i="3" s="1"/>
  <c r="J4017" i="3" s="1"/>
  <c r="K4017" i="3" s="1"/>
  <c r="F4017" i="3"/>
  <c r="C4017" i="3"/>
  <c r="A4018" i="3"/>
  <c r="E4018" i="3" l="1"/>
  <c r="G4018" i="3"/>
  <c r="F4018" i="3"/>
  <c r="D4018" i="3"/>
  <c r="I4018" i="3" s="1"/>
  <c r="J4018" i="3" s="1"/>
  <c r="K4018" i="3" s="1"/>
  <c r="C4018" i="3"/>
  <c r="A4019" i="3"/>
  <c r="B3855" i="3"/>
  <c r="G4019" i="3" l="1"/>
  <c r="F4019" i="3"/>
  <c r="E4019" i="3"/>
  <c r="D4019" i="3"/>
  <c r="I4019" i="3" s="1"/>
  <c r="J4019" i="3" s="1"/>
  <c r="K4019" i="3" s="1"/>
  <c r="C4019" i="3"/>
  <c r="A4020" i="3"/>
  <c r="B3856" i="3"/>
  <c r="E4020" i="3" l="1"/>
  <c r="G4020" i="3"/>
  <c r="F4020" i="3"/>
  <c r="D4020" i="3"/>
  <c r="I4020" i="3" s="1"/>
  <c r="J4020" i="3" s="1"/>
  <c r="K4020" i="3" s="1"/>
  <c r="C4020" i="3"/>
  <c r="A4021" i="3"/>
  <c r="B3857" i="3"/>
  <c r="G4021" i="3" l="1"/>
  <c r="E4021" i="3"/>
  <c r="D4021" i="3"/>
  <c r="I4021" i="3" s="1"/>
  <c r="J4021" i="3" s="1"/>
  <c r="K4021" i="3" s="1"/>
  <c r="F4021" i="3"/>
  <c r="C4021" i="3"/>
  <c r="A4022" i="3"/>
  <c r="B3858" i="3"/>
  <c r="E4022" i="3" l="1"/>
  <c r="G4022" i="3"/>
  <c r="F4022" i="3"/>
  <c r="D4022" i="3"/>
  <c r="I4022" i="3" s="1"/>
  <c r="J4022" i="3" s="1"/>
  <c r="K4022" i="3" s="1"/>
  <c r="C4022" i="3"/>
  <c r="A4023" i="3"/>
  <c r="B3859" i="3"/>
  <c r="G4023" i="3" l="1"/>
  <c r="F4023" i="3"/>
  <c r="E4023" i="3"/>
  <c r="D4023" i="3"/>
  <c r="I4023" i="3" s="1"/>
  <c r="J4023" i="3" s="1"/>
  <c r="K4023" i="3" s="1"/>
  <c r="C4023" i="3"/>
  <c r="A4024" i="3"/>
  <c r="B3860" i="3"/>
  <c r="E4024" i="3" l="1"/>
  <c r="D4024" i="3"/>
  <c r="I4024" i="3" s="1"/>
  <c r="J4024" i="3" s="1"/>
  <c r="K4024" i="3" s="1"/>
  <c r="G4024" i="3"/>
  <c r="F4024" i="3"/>
  <c r="C4024" i="3"/>
  <c r="A4025" i="3"/>
  <c r="B3861" i="3"/>
  <c r="G4025" i="3" l="1"/>
  <c r="E4025" i="3"/>
  <c r="D4025" i="3"/>
  <c r="I4025" i="3" s="1"/>
  <c r="J4025" i="3" s="1"/>
  <c r="K4025" i="3" s="1"/>
  <c r="F4025" i="3"/>
  <c r="C4025" i="3"/>
  <c r="A4026" i="3"/>
  <c r="B3862" i="3"/>
  <c r="B3863" i="3" l="1"/>
  <c r="E4026" i="3"/>
  <c r="G4026" i="3"/>
  <c r="F4026" i="3"/>
  <c r="D4026" i="3"/>
  <c r="I4026" i="3" s="1"/>
  <c r="J4026" i="3" s="1"/>
  <c r="K4026" i="3" s="1"/>
  <c r="C4026" i="3"/>
  <c r="A4027" i="3"/>
  <c r="G4027" i="3" l="1"/>
  <c r="F4027" i="3"/>
  <c r="E4027" i="3"/>
  <c r="D4027" i="3"/>
  <c r="I4027" i="3" s="1"/>
  <c r="J4027" i="3" s="1"/>
  <c r="K4027" i="3" s="1"/>
  <c r="C4027" i="3"/>
  <c r="A4028" i="3"/>
  <c r="B3864" i="3"/>
  <c r="B3865" i="3" l="1"/>
  <c r="E4028" i="3"/>
  <c r="G4028" i="3"/>
  <c r="F4028" i="3"/>
  <c r="D4028" i="3"/>
  <c r="I4028" i="3" s="1"/>
  <c r="J4028" i="3" s="1"/>
  <c r="K4028" i="3" s="1"/>
  <c r="C4028" i="3"/>
  <c r="A4029" i="3"/>
  <c r="G4029" i="3" l="1"/>
  <c r="E4029" i="3"/>
  <c r="D4029" i="3"/>
  <c r="I4029" i="3" s="1"/>
  <c r="J4029" i="3" s="1"/>
  <c r="K4029" i="3" s="1"/>
  <c r="F4029" i="3"/>
  <c r="C4029" i="3"/>
  <c r="A4030" i="3"/>
  <c r="B3866" i="3"/>
  <c r="E4030" i="3" l="1"/>
  <c r="G4030" i="3"/>
  <c r="F4030" i="3"/>
  <c r="D4030" i="3"/>
  <c r="I4030" i="3" s="1"/>
  <c r="J4030" i="3" s="1"/>
  <c r="K4030" i="3" s="1"/>
  <c r="C4030" i="3"/>
  <c r="A4031" i="3"/>
  <c r="B3867" i="3"/>
  <c r="G4031" i="3" l="1"/>
  <c r="F4031" i="3"/>
  <c r="E4031" i="3"/>
  <c r="D4031" i="3"/>
  <c r="I4031" i="3" s="1"/>
  <c r="J4031" i="3" s="1"/>
  <c r="K4031" i="3" s="1"/>
  <c r="C4031" i="3"/>
  <c r="A4032" i="3"/>
  <c r="B3868" i="3"/>
  <c r="B3869" i="3" l="1"/>
  <c r="E4032" i="3"/>
  <c r="D4032" i="3"/>
  <c r="I4032" i="3" s="1"/>
  <c r="J4032" i="3" s="1"/>
  <c r="K4032" i="3" s="1"/>
  <c r="G4032" i="3"/>
  <c r="F4032" i="3"/>
  <c r="C4032" i="3"/>
  <c r="A4033" i="3"/>
  <c r="G4033" i="3" l="1"/>
  <c r="E4033" i="3"/>
  <c r="D4033" i="3"/>
  <c r="I4033" i="3" s="1"/>
  <c r="J4033" i="3" s="1"/>
  <c r="K4033" i="3" s="1"/>
  <c r="F4033" i="3"/>
  <c r="C4033" i="3"/>
  <c r="A4034" i="3"/>
  <c r="B3870" i="3"/>
  <c r="E4034" i="3" l="1"/>
  <c r="G4034" i="3"/>
  <c r="F4034" i="3"/>
  <c r="D4034" i="3"/>
  <c r="I4034" i="3" s="1"/>
  <c r="J4034" i="3" s="1"/>
  <c r="K4034" i="3" s="1"/>
  <c r="C4034" i="3"/>
  <c r="A4035" i="3"/>
  <c r="B3871" i="3"/>
  <c r="G4035" i="3" l="1"/>
  <c r="F4035" i="3"/>
  <c r="E4035" i="3"/>
  <c r="D4035" i="3"/>
  <c r="I4035" i="3" s="1"/>
  <c r="J4035" i="3" s="1"/>
  <c r="K4035" i="3" s="1"/>
  <c r="C4035" i="3"/>
  <c r="A4036" i="3"/>
  <c r="B3872" i="3"/>
  <c r="B3873" i="3" l="1"/>
  <c r="E4036" i="3"/>
  <c r="G4036" i="3"/>
  <c r="F4036" i="3"/>
  <c r="D4036" i="3"/>
  <c r="I4036" i="3" s="1"/>
  <c r="J4036" i="3" s="1"/>
  <c r="K4036" i="3" s="1"/>
  <c r="C4036" i="3"/>
  <c r="A4037" i="3"/>
  <c r="G4037" i="3" l="1"/>
  <c r="E4037" i="3"/>
  <c r="D4037" i="3"/>
  <c r="I4037" i="3" s="1"/>
  <c r="J4037" i="3" s="1"/>
  <c r="K4037" i="3" s="1"/>
  <c r="F4037" i="3"/>
  <c r="C4037" i="3"/>
  <c r="A4038" i="3"/>
  <c r="B3874" i="3"/>
  <c r="B3875" i="3" l="1"/>
  <c r="E4038" i="3"/>
  <c r="G4038" i="3"/>
  <c r="F4038" i="3"/>
  <c r="D4038" i="3"/>
  <c r="I4038" i="3" s="1"/>
  <c r="J4038" i="3" s="1"/>
  <c r="K4038" i="3" s="1"/>
  <c r="C4038" i="3"/>
  <c r="A4039" i="3"/>
  <c r="G4039" i="3" l="1"/>
  <c r="F4039" i="3"/>
  <c r="E4039" i="3"/>
  <c r="D4039" i="3"/>
  <c r="I4039" i="3" s="1"/>
  <c r="J4039" i="3" s="1"/>
  <c r="K4039" i="3" s="1"/>
  <c r="C4039" i="3"/>
  <c r="A4040" i="3"/>
  <c r="B3876" i="3"/>
  <c r="B3877" i="3" l="1"/>
  <c r="E4040" i="3"/>
  <c r="D4040" i="3"/>
  <c r="I4040" i="3" s="1"/>
  <c r="J4040" i="3" s="1"/>
  <c r="K4040" i="3" s="1"/>
  <c r="G4040" i="3"/>
  <c r="F4040" i="3"/>
  <c r="C4040" i="3"/>
  <c r="A4041" i="3"/>
  <c r="G4041" i="3" l="1"/>
  <c r="E4041" i="3"/>
  <c r="D4041" i="3"/>
  <c r="I4041" i="3" s="1"/>
  <c r="J4041" i="3" s="1"/>
  <c r="K4041" i="3" s="1"/>
  <c r="F4041" i="3"/>
  <c r="C4041" i="3"/>
  <c r="A4042" i="3"/>
  <c r="B3878" i="3"/>
  <c r="B3879" i="3" l="1"/>
  <c r="E4042" i="3"/>
  <c r="G4042" i="3"/>
  <c r="F4042" i="3"/>
  <c r="D4042" i="3"/>
  <c r="I4042" i="3" s="1"/>
  <c r="J4042" i="3" s="1"/>
  <c r="K4042" i="3" s="1"/>
  <c r="C4042" i="3"/>
  <c r="A4043" i="3"/>
  <c r="G4043" i="3" l="1"/>
  <c r="F4043" i="3"/>
  <c r="E4043" i="3"/>
  <c r="D4043" i="3"/>
  <c r="I4043" i="3" s="1"/>
  <c r="J4043" i="3" s="1"/>
  <c r="K4043" i="3" s="1"/>
  <c r="C4043" i="3"/>
  <c r="A4044" i="3"/>
  <c r="B3880" i="3"/>
  <c r="B3881" i="3" l="1"/>
  <c r="E4044" i="3"/>
  <c r="G4044" i="3"/>
  <c r="F4044" i="3"/>
  <c r="D4044" i="3"/>
  <c r="I4044" i="3" s="1"/>
  <c r="J4044" i="3" s="1"/>
  <c r="K4044" i="3" s="1"/>
  <c r="C4044" i="3"/>
  <c r="A4045" i="3"/>
  <c r="G4045" i="3" l="1"/>
  <c r="E4045" i="3"/>
  <c r="D4045" i="3"/>
  <c r="I4045" i="3" s="1"/>
  <c r="J4045" i="3" s="1"/>
  <c r="K4045" i="3" s="1"/>
  <c r="F4045" i="3"/>
  <c r="C4045" i="3"/>
  <c r="A4046" i="3"/>
  <c r="B3882" i="3"/>
  <c r="B3883" i="3" l="1"/>
  <c r="E4046" i="3"/>
  <c r="G4046" i="3"/>
  <c r="F4046" i="3"/>
  <c r="D4046" i="3"/>
  <c r="I4046" i="3" s="1"/>
  <c r="J4046" i="3" s="1"/>
  <c r="K4046" i="3" s="1"/>
  <c r="C4046" i="3"/>
  <c r="A4047" i="3"/>
  <c r="G4047" i="3" l="1"/>
  <c r="F4047" i="3"/>
  <c r="E4047" i="3"/>
  <c r="D4047" i="3"/>
  <c r="I4047" i="3" s="1"/>
  <c r="J4047" i="3" s="1"/>
  <c r="K4047" i="3" s="1"/>
  <c r="C4047" i="3"/>
  <c r="A4048" i="3"/>
  <c r="B3884" i="3"/>
  <c r="B3885" i="3" l="1"/>
  <c r="E4048" i="3"/>
  <c r="D4048" i="3"/>
  <c r="I4048" i="3" s="1"/>
  <c r="J4048" i="3" s="1"/>
  <c r="K4048" i="3" s="1"/>
  <c r="G4048" i="3"/>
  <c r="F4048" i="3"/>
  <c r="C4048" i="3"/>
  <c r="A4049" i="3"/>
  <c r="G4049" i="3" l="1"/>
  <c r="E4049" i="3"/>
  <c r="D4049" i="3"/>
  <c r="I4049" i="3" s="1"/>
  <c r="J4049" i="3" s="1"/>
  <c r="K4049" i="3" s="1"/>
  <c r="F4049" i="3"/>
  <c r="C4049" i="3"/>
  <c r="A4050" i="3"/>
  <c r="B3886" i="3"/>
  <c r="E4050" i="3" l="1"/>
  <c r="G4050" i="3"/>
  <c r="F4050" i="3"/>
  <c r="D4050" i="3"/>
  <c r="I4050" i="3" s="1"/>
  <c r="J4050" i="3" s="1"/>
  <c r="K4050" i="3" s="1"/>
  <c r="C4050" i="3"/>
  <c r="A4051" i="3"/>
  <c r="B3887" i="3"/>
  <c r="G4051" i="3" l="1"/>
  <c r="F4051" i="3"/>
  <c r="E4051" i="3"/>
  <c r="D4051" i="3"/>
  <c r="I4051" i="3" s="1"/>
  <c r="J4051" i="3" s="1"/>
  <c r="K4051" i="3" s="1"/>
  <c r="C4051" i="3"/>
  <c r="A4052" i="3"/>
  <c r="B3888" i="3"/>
  <c r="B3889" i="3" l="1"/>
  <c r="E4052" i="3"/>
  <c r="G4052" i="3"/>
  <c r="F4052" i="3"/>
  <c r="D4052" i="3"/>
  <c r="I4052" i="3" s="1"/>
  <c r="J4052" i="3" s="1"/>
  <c r="K4052" i="3" s="1"/>
  <c r="C4052" i="3"/>
  <c r="A4053" i="3"/>
  <c r="G4053" i="3" l="1"/>
  <c r="E4053" i="3"/>
  <c r="D4053" i="3"/>
  <c r="I4053" i="3" s="1"/>
  <c r="J4053" i="3" s="1"/>
  <c r="K4053" i="3" s="1"/>
  <c r="F4053" i="3"/>
  <c r="C4053" i="3"/>
  <c r="A4054" i="3"/>
  <c r="B3890" i="3"/>
  <c r="B3891" i="3" l="1"/>
  <c r="E4054" i="3"/>
  <c r="G4054" i="3"/>
  <c r="F4054" i="3"/>
  <c r="D4054" i="3"/>
  <c r="I4054" i="3" s="1"/>
  <c r="J4054" i="3" s="1"/>
  <c r="K4054" i="3" s="1"/>
  <c r="C4054" i="3"/>
  <c r="A4055" i="3"/>
  <c r="G4055" i="3" l="1"/>
  <c r="F4055" i="3"/>
  <c r="E4055" i="3"/>
  <c r="D4055" i="3"/>
  <c r="I4055" i="3" s="1"/>
  <c r="J4055" i="3" s="1"/>
  <c r="K4055" i="3" s="1"/>
  <c r="C4055" i="3"/>
  <c r="A4056" i="3"/>
  <c r="B3892" i="3"/>
  <c r="E4056" i="3" l="1"/>
  <c r="D4056" i="3"/>
  <c r="I4056" i="3" s="1"/>
  <c r="J4056" i="3" s="1"/>
  <c r="K4056" i="3" s="1"/>
  <c r="G4056" i="3"/>
  <c r="F4056" i="3"/>
  <c r="C4056" i="3"/>
  <c r="A4057" i="3"/>
  <c r="B3893" i="3"/>
  <c r="G4057" i="3" l="1"/>
  <c r="E4057" i="3"/>
  <c r="D4057" i="3"/>
  <c r="I4057" i="3" s="1"/>
  <c r="J4057" i="3" s="1"/>
  <c r="K4057" i="3" s="1"/>
  <c r="F4057" i="3"/>
  <c r="C4057" i="3"/>
  <c r="A4058" i="3"/>
  <c r="B3894" i="3"/>
  <c r="B3895" i="3" l="1"/>
  <c r="E4058" i="3"/>
  <c r="G4058" i="3"/>
  <c r="F4058" i="3"/>
  <c r="D4058" i="3"/>
  <c r="I4058" i="3" s="1"/>
  <c r="J4058" i="3" s="1"/>
  <c r="K4058" i="3" s="1"/>
  <c r="C4058" i="3"/>
  <c r="A4059" i="3"/>
  <c r="G4059" i="3" l="1"/>
  <c r="F4059" i="3"/>
  <c r="E4059" i="3"/>
  <c r="D4059" i="3"/>
  <c r="I4059" i="3" s="1"/>
  <c r="J4059" i="3" s="1"/>
  <c r="K4059" i="3" s="1"/>
  <c r="C4059" i="3"/>
  <c r="A4060" i="3"/>
  <c r="B3896" i="3"/>
  <c r="B3897" i="3" l="1"/>
  <c r="E4060" i="3"/>
  <c r="G4060" i="3"/>
  <c r="F4060" i="3"/>
  <c r="D4060" i="3"/>
  <c r="I4060" i="3" s="1"/>
  <c r="J4060" i="3" s="1"/>
  <c r="K4060" i="3" s="1"/>
  <c r="C4060" i="3"/>
  <c r="A4061" i="3"/>
  <c r="G4061" i="3" l="1"/>
  <c r="E4061" i="3"/>
  <c r="D4061" i="3"/>
  <c r="I4061" i="3" s="1"/>
  <c r="J4061" i="3" s="1"/>
  <c r="K4061" i="3" s="1"/>
  <c r="F4061" i="3"/>
  <c r="C4061" i="3"/>
  <c r="A4062" i="3"/>
  <c r="B3898" i="3"/>
  <c r="B3899" i="3" l="1"/>
  <c r="E4062" i="3"/>
  <c r="G4062" i="3"/>
  <c r="F4062" i="3"/>
  <c r="D4062" i="3"/>
  <c r="I4062" i="3" s="1"/>
  <c r="J4062" i="3" s="1"/>
  <c r="K4062" i="3" s="1"/>
  <c r="C4062" i="3"/>
  <c r="A4063" i="3"/>
  <c r="G4063" i="3" l="1"/>
  <c r="F4063" i="3"/>
  <c r="E4063" i="3"/>
  <c r="D4063" i="3"/>
  <c r="I4063" i="3" s="1"/>
  <c r="J4063" i="3" s="1"/>
  <c r="K4063" i="3" s="1"/>
  <c r="C4063" i="3"/>
  <c r="A4064" i="3"/>
  <c r="B3900" i="3"/>
  <c r="E4064" i="3" l="1"/>
  <c r="D4064" i="3"/>
  <c r="I4064" i="3" s="1"/>
  <c r="J4064" i="3" s="1"/>
  <c r="K4064" i="3" s="1"/>
  <c r="G4064" i="3"/>
  <c r="F4064" i="3"/>
  <c r="C4064" i="3"/>
  <c r="A4065" i="3"/>
  <c r="B3901" i="3"/>
  <c r="G4065" i="3" l="1"/>
  <c r="E4065" i="3"/>
  <c r="D4065" i="3"/>
  <c r="I4065" i="3" s="1"/>
  <c r="J4065" i="3" s="1"/>
  <c r="K4065" i="3" s="1"/>
  <c r="F4065" i="3"/>
  <c r="C4065" i="3"/>
  <c r="A4066" i="3"/>
  <c r="B3902" i="3"/>
  <c r="B3903" i="3" l="1"/>
  <c r="E4066" i="3"/>
  <c r="G4066" i="3"/>
  <c r="F4066" i="3"/>
  <c r="D4066" i="3"/>
  <c r="I4066" i="3" s="1"/>
  <c r="J4066" i="3" s="1"/>
  <c r="K4066" i="3" s="1"/>
  <c r="C4066" i="3"/>
  <c r="A4067" i="3"/>
  <c r="G4067" i="3" l="1"/>
  <c r="F4067" i="3"/>
  <c r="E4067" i="3"/>
  <c r="D4067" i="3"/>
  <c r="I4067" i="3" s="1"/>
  <c r="J4067" i="3" s="1"/>
  <c r="K4067" i="3" s="1"/>
  <c r="C4067" i="3"/>
  <c r="A4068" i="3"/>
  <c r="B3904" i="3"/>
  <c r="B3905" i="3" l="1"/>
  <c r="E4068" i="3"/>
  <c r="G4068" i="3"/>
  <c r="F4068" i="3"/>
  <c r="D4068" i="3"/>
  <c r="I4068" i="3" s="1"/>
  <c r="J4068" i="3" s="1"/>
  <c r="K4068" i="3" s="1"/>
  <c r="C4068" i="3"/>
  <c r="A4069" i="3"/>
  <c r="G4069" i="3" l="1"/>
  <c r="E4069" i="3"/>
  <c r="D4069" i="3"/>
  <c r="I4069" i="3" s="1"/>
  <c r="J4069" i="3" s="1"/>
  <c r="K4069" i="3" s="1"/>
  <c r="F4069" i="3"/>
  <c r="C4069" i="3"/>
  <c r="A4070" i="3"/>
  <c r="B3906" i="3"/>
  <c r="B3907" i="3" l="1"/>
  <c r="E4070" i="3"/>
  <c r="G4070" i="3"/>
  <c r="F4070" i="3"/>
  <c r="D4070" i="3"/>
  <c r="I4070" i="3" s="1"/>
  <c r="J4070" i="3" s="1"/>
  <c r="K4070" i="3" s="1"/>
  <c r="C4070" i="3"/>
  <c r="A4071" i="3"/>
  <c r="G4071" i="3" l="1"/>
  <c r="F4071" i="3"/>
  <c r="E4071" i="3"/>
  <c r="D4071" i="3"/>
  <c r="I4071" i="3" s="1"/>
  <c r="J4071" i="3" s="1"/>
  <c r="K4071" i="3" s="1"/>
  <c r="C4071" i="3"/>
  <c r="A4072" i="3"/>
  <c r="B3908" i="3"/>
  <c r="B3909" i="3" l="1"/>
  <c r="E4072" i="3"/>
  <c r="D4072" i="3"/>
  <c r="I4072" i="3" s="1"/>
  <c r="J4072" i="3" s="1"/>
  <c r="K4072" i="3" s="1"/>
  <c r="G4072" i="3"/>
  <c r="F4072" i="3"/>
  <c r="C4072" i="3"/>
  <c r="A4073" i="3"/>
  <c r="G4073" i="3" l="1"/>
  <c r="E4073" i="3"/>
  <c r="D4073" i="3"/>
  <c r="I4073" i="3" s="1"/>
  <c r="J4073" i="3" s="1"/>
  <c r="K4073" i="3" s="1"/>
  <c r="F4073" i="3"/>
  <c r="C4073" i="3"/>
  <c r="A4074" i="3"/>
  <c r="B3910" i="3"/>
  <c r="E4074" i="3" l="1"/>
  <c r="G4074" i="3"/>
  <c r="F4074" i="3"/>
  <c r="D4074" i="3"/>
  <c r="I4074" i="3" s="1"/>
  <c r="J4074" i="3" s="1"/>
  <c r="K4074" i="3" s="1"/>
  <c r="C4074" i="3"/>
  <c r="A4075" i="3"/>
  <c r="B3911" i="3"/>
  <c r="G4075" i="3" l="1"/>
  <c r="F4075" i="3"/>
  <c r="E4075" i="3"/>
  <c r="D4075" i="3"/>
  <c r="I4075" i="3" s="1"/>
  <c r="J4075" i="3" s="1"/>
  <c r="K4075" i="3" s="1"/>
  <c r="C4075" i="3"/>
  <c r="A4076" i="3"/>
  <c r="B3912" i="3"/>
  <c r="E4076" i="3" l="1"/>
  <c r="G4076" i="3"/>
  <c r="F4076" i="3"/>
  <c r="D4076" i="3"/>
  <c r="I4076" i="3" s="1"/>
  <c r="J4076" i="3" s="1"/>
  <c r="K4076" i="3" s="1"/>
  <c r="C4076" i="3"/>
  <c r="A4077" i="3"/>
  <c r="B3913" i="3"/>
  <c r="G4077" i="3" l="1"/>
  <c r="E4077" i="3"/>
  <c r="D4077" i="3"/>
  <c r="I4077" i="3" s="1"/>
  <c r="J4077" i="3" s="1"/>
  <c r="K4077" i="3" s="1"/>
  <c r="F4077" i="3"/>
  <c r="C4077" i="3"/>
  <c r="A4078" i="3"/>
  <c r="B3914" i="3"/>
  <c r="B3915" i="3" l="1"/>
  <c r="E4078" i="3"/>
  <c r="G4078" i="3"/>
  <c r="F4078" i="3"/>
  <c r="D4078" i="3"/>
  <c r="I4078" i="3" s="1"/>
  <c r="J4078" i="3" s="1"/>
  <c r="K4078" i="3" s="1"/>
  <c r="C4078" i="3"/>
  <c r="A4079" i="3"/>
  <c r="G4079" i="3" l="1"/>
  <c r="F4079" i="3"/>
  <c r="E4079" i="3"/>
  <c r="D4079" i="3"/>
  <c r="I4079" i="3" s="1"/>
  <c r="J4079" i="3" s="1"/>
  <c r="K4079" i="3" s="1"/>
  <c r="C4079" i="3"/>
  <c r="A4080" i="3"/>
  <c r="B3916" i="3"/>
  <c r="B3917" i="3" l="1"/>
  <c r="E4080" i="3"/>
  <c r="D4080" i="3"/>
  <c r="I4080" i="3" s="1"/>
  <c r="J4080" i="3" s="1"/>
  <c r="K4080" i="3" s="1"/>
  <c r="G4080" i="3"/>
  <c r="F4080" i="3"/>
  <c r="C4080" i="3"/>
  <c r="A4081" i="3"/>
  <c r="G4081" i="3" l="1"/>
  <c r="E4081" i="3"/>
  <c r="D4081" i="3"/>
  <c r="I4081" i="3" s="1"/>
  <c r="J4081" i="3" s="1"/>
  <c r="K4081" i="3" s="1"/>
  <c r="F4081" i="3"/>
  <c r="C4081" i="3"/>
  <c r="A4082" i="3"/>
  <c r="B3918" i="3"/>
  <c r="G4082" i="3" l="1"/>
  <c r="F4082" i="3"/>
  <c r="E4082" i="3"/>
  <c r="D4082" i="3"/>
  <c r="I4082" i="3" s="1"/>
  <c r="J4082" i="3" s="1"/>
  <c r="K4082" i="3" s="1"/>
  <c r="C4082" i="3"/>
  <c r="A4083" i="3"/>
  <c r="B3919" i="3"/>
  <c r="B3920" i="3" l="1"/>
  <c r="E4083" i="3"/>
  <c r="D4083" i="3"/>
  <c r="I4083" i="3" s="1"/>
  <c r="J4083" i="3" s="1"/>
  <c r="K4083" i="3" s="1"/>
  <c r="G4083" i="3"/>
  <c r="F4083" i="3"/>
  <c r="C4083" i="3"/>
  <c r="A4084" i="3"/>
  <c r="G4084" i="3" l="1"/>
  <c r="F4084" i="3"/>
  <c r="E4084" i="3"/>
  <c r="D4084" i="3"/>
  <c r="I4084" i="3" s="1"/>
  <c r="J4084" i="3" s="1"/>
  <c r="K4084" i="3" s="1"/>
  <c r="C4084" i="3"/>
  <c r="A4085" i="3"/>
  <c r="B3921" i="3"/>
  <c r="E4085" i="3" l="1"/>
  <c r="G4085" i="3"/>
  <c r="F4085" i="3"/>
  <c r="D4085" i="3"/>
  <c r="I4085" i="3" s="1"/>
  <c r="J4085" i="3" s="1"/>
  <c r="K4085" i="3" s="1"/>
  <c r="C4085" i="3"/>
  <c r="A4086" i="3"/>
  <c r="B3922" i="3"/>
  <c r="B3923" i="3" l="1"/>
  <c r="E4086" i="3"/>
  <c r="G4086" i="3"/>
  <c r="F4086" i="3"/>
  <c r="D4086" i="3"/>
  <c r="I4086" i="3" s="1"/>
  <c r="J4086" i="3" s="1"/>
  <c r="K4086" i="3" s="1"/>
  <c r="C4086" i="3"/>
  <c r="A4087" i="3"/>
  <c r="E4087" i="3" l="1"/>
  <c r="D4087" i="3"/>
  <c r="I4087" i="3" s="1"/>
  <c r="J4087" i="3" s="1"/>
  <c r="K4087" i="3" s="1"/>
  <c r="G4087" i="3"/>
  <c r="F4087" i="3"/>
  <c r="C4087" i="3"/>
  <c r="A4088" i="3"/>
  <c r="B3924" i="3"/>
  <c r="G4088" i="3" l="1"/>
  <c r="F4088" i="3"/>
  <c r="E4088" i="3"/>
  <c r="D4088" i="3"/>
  <c r="I4088" i="3" s="1"/>
  <c r="J4088" i="3" s="1"/>
  <c r="K4088" i="3" s="1"/>
  <c r="C4088" i="3"/>
  <c r="A4089" i="3"/>
  <c r="B3925" i="3"/>
  <c r="G4089" i="3" l="1"/>
  <c r="F4089" i="3"/>
  <c r="E4089" i="3"/>
  <c r="D4089" i="3"/>
  <c r="I4089" i="3" s="1"/>
  <c r="J4089" i="3" s="1"/>
  <c r="K4089" i="3" s="1"/>
  <c r="C4089" i="3"/>
  <c r="A4090" i="3"/>
  <c r="B3926" i="3"/>
  <c r="G4090" i="3" l="1"/>
  <c r="E4090" i="3"/>
  <c r="D4090" i="3"/>
  <c r="I4090" i="3" s="1"/>
  <c r="J4090" i="3" s="1"/>
  <c r="K4090" i="3" s="1"/>
  <c r="F4090" i="3"/>
  <c r="C4090" i="3"/>
  <c r="A4091" i="3"/>
  <c r="B3927" i="3"/>
  <c r="E4091" i="3" l="1"/>
  <c r="D4091" i="3"/>
  <c r="I4091" i="3" s="1"/>
  <c r="J4091" i="3" s="1"/>
  <c r="K4091" i="3" s="1"/>
  <c r="G4091" i="3"/>
  <c r="F4091" i="3"/>
  <c r="C4091" i="3"/>
  <c r="A4092" i="3"/>
  <c r="B3928" i="3"/>
  <c r="B3929" i="3" l="1"/>
  <c r="G4092" i="3"/>
  <c r="F4092" i="3"/>
  <c r="E4092" i="3"/>
  <c r="D4092" i="3"/>
  <c r="I4092" i="3" s="1"/>
  <c r="J4092" i="3" s="1"/>
  <c r="K4092" i="3" s="1"/>
  <c r="C4092" i="3"/>
  <c r="A4093" i="3"/>
  <c r="E4093" i="3" l="1"/>
  <c r="G4093" i="3"/>
  <c r="F4093" i="3"/>
  <c r="D4093" i="3"/>
  <c r="I4093" i="3" s="1"/>
  <c r="J4093" i="3" s="1"/>
  <c r="K4093" i="3" s="1"/>
  <c r="C4093" i="3"/>
  <c r="A4094" i="3"/>
  <c r="B3930" i="3"/>
  <c r="E4094" i="3" l="1"/>
  <c r="D4094" i="3"/>
  <c r="I4094" i="3" s="1"/>
  <c r="J4094" i="3" s="1"/>
  <c r="K4094" i="3" s="1"/>
  <c r="G4094" i="3"/>
  <c r="F4094" i="3"/>
  <c r="C4094" i="3"/>
  <c r="A4095" i="3"/>
  <c r="B3931" i="3"/>
  <c r="B3932" i="3" l="1"/>
  <c r="E4095" i="3"/>
  <c r="D4095" i="3"/>
  <c r="I4095" i="3" s="1"/>
  <c r="J4095" i="3" s="1"/>
  <c r="K4095" i="3" s="1"/>
  <c r="G4095" i="3"/>
  <c r="F4095" i="3"/>
  <c r="C4095" i="3"/>
  <c r="A4096" i="3"/>
  <c r="G4096" i="3" l="1"/>
  <c r="F4096" i="3"/>
  <c r="E4096" i="3"/>
  <c r="D4096" i="3"/>
  <c r="I4096" i="3" s="1"/>
  <c r="J4096" i="3" s="1"/>
  <c r="K4096" i="3" s="1"/>
  <c r="C4096" i="3"/>
  <c r="A4097" i="3"/>
  <c r="B3933" i="3"/>
  <c r="G4097" i="3" l="1"/>
  <c r="E4097" i="3"/>
  <c r="D4097" i="3"/>
  <c r="I4097" i="3" s="1"/>
  <c r="J4097" i="3" s="1"/>
  <c r="K4097" i="3" s="1"/>
  <c r="F4097" i="3"/>
  <c r="C4097" i="3"/>
  <c r="A4098" i="3"/>
  <c r="B3934" i="3"/>
  <c r="G4098" i="3" l="1"/>
  <c r="F4098" i="3"/>
  <c r="E4098" i="3"/>
  <c r="D4098" i="3"/>
  <c r="I4098" i="3" s="1"/>
  <c r="J4098" i="3" s="1"/>
  <c r="K4098" i="3" s="1"/>
  <c r="C4098" i="3"/>
  <c r="A4099" i="3"/>
  <c r="B3935" i="3"/>
  <c r="E4099" i="3" l="1"/>
  <c r="D4099" i="3"/>
  <c r="I4099" i="3" s="1"/>
  <c r="J4099" i="3" s="1"/>
  <c r="K4099" i="3" s="1"/>
  <c r="G4099" i="3"/>
  <c r="F4099" i="3"/>
  <c r="C4099" i="3"/>
  <c r="A4100" i="3"/>
  <c r="B3936" i="3"/>
  <c r="G4100" i="3" l="1"/>
  <c r="F4100" i="3"/>
  <c r="E4100" i="3"/>
  <c r="D4100" i="3"/>
  <c r="I4100" i="3" s="1"/>
  <c r="J4100" i="3" s="1"/>
  <c r="K4100" i="3" s="1"/>
  <c r="C4100" i="3"/>
  <c r="A4101" i="3"/>
  <c r="B3937" i="3"/>
  <c r="B3938" i="3" l="1"/>
  <c r="E4101" i="3"/>
  <c r="D4101" i="3"/>
  <c r="I4101" i="3" s="1"/>
  <c r="J4101" i="3" s="1"/>
  <c r="K4101" i="3" s="1"/>
  <c r="G4101" i="3"/>
  <c r="F4101" i="3"/>
  <c r="C4101" i="3"/>
  <c r="A4102" i="3"/>
  <c r="E4102" i="3" l="1"/>
  <c r="G4102" i="3"/>
  <c r="F4102" i="3"/>
  <c r="D4102" i="3"/>
  <c r="I4102" i="3" s="1"/>
  <c r="J4102" i="3" s="1"/>
  <c r="K4102" i="3" s="1"/>
  <c r="C4102" i="3"/>
  <c r="A4103" i="3"/>
  <c r="B3939" i="3"/>
  <c r="B3940" i="3" l="1"/>
  <c r="E4103" i="3"/>
  <c r="D4103" i="3"/>
  <c r="I4103" i="3" s="1"/>
  <c r="J4103" i="3" s="1"/>
  <c r="K4103" i="3" s="1"/>
  <c r="G4103" i="3"/>
  <c r="F4103" i="3"/>
  <c r="C4103" i="3"/>
  <c r="A4104" i="3"/>
  <c r="G4104" i="3" l="1"/>
  <c r="F4104" i="3"/>
  <c r="E4104" i="3"/>
  <c r="D4104" i="3"/>
  <c r="I4104" i="3" s="1"/>
  <c r="J4104" i="3" s="1"/>
  <c r="K4104" i="3" s="1"/>
  <c r="C4104" i="3"/>
  <c r="A4105" i="3"/>
  <c r="B3941" i="3"/>
  <c r="G4105" i="3" l="1"/>
  <c r="F4105" i="3"/>
  <c r="E4105" i="3"/>
  <c r="D4105" i="3"/>
  <c r="I4105" i="3" s="1"/>
  <c r="J4105" i="3" s="1"/>
  <c r="K4105" i="3" s="1"/>
  <c r="C4105" i="3"/>
  <c r="A4106" i="3"/>
  <c r="B3942" i="3"/>
  <c r="G4106" i="3" l="1"/>
  <c r="E4106" i="3"/>
  <c r="D4106" i="3"/>
  <c r="I4106" i="3" s="1"/>
  <c r="J4106" i="3" s="1"/>
  <c r="K4106" i="3" s="1"/>
  <c r="F4106" i="3"/>
  <c r="C4106" i="3"/>
  <c r="A4107" i="3"/>
  <c r="B3943" i="3"/>
  <c r="E4107" i="3" l="1"/>
  <c r="D4107" i="3"/>
  <c r="I4107" i="3" s="1"/>
  <c r="J4107" i="3" s="1"/>
  <c r="K4107" i="3" s="1"/>
  <c r="G4107" i="3"/>
  <c r="F4107" i="3"/>
  <c r="C4107" i="3"/>
  <c r="A4108" i="3"/>
  <c r="B3944" i="3"/>
  <c r="B3945" i="3" l="1"/>
  <c r="G4108" i="3"/>
  <c r="F4108" i="3"/>
  <c r="E4108" i="3"/>
  <c r="D4108" i="3"/>
  <c r="I4108" i="3" s="1"/>
  <c r="J4108" i="3" s="1"/>
  <c r="K4108" i="3" s="1"/>
  <c r="C4108" i="3"/>
  <c r="A4109" i="3"/>
  <c r="E4109" i="3" l="1"/>
  <c r="G4109" i="3"/>
  <c r="F4109" i="3"/>
  <c r="D4109" i="3"/>
  <c r="I4109" i="3" s="1"/>
  <c r="J4109" i="3" s="1"/>
  <c r="K4109" i="3" s="1"/>
  <c r="C4109" i="3"/>
  <c r="A4110" i="3"/>
  <c r="B3946" i="3"/>
  <c r="B3947" i="3" l="1"/>
  <c r="E4110" i="3"/>
  <c r="G4110" i="3"/>
  <c r="F4110" i="3"/>
  <c r="D4110" i="3"/>
  <c r="I4110" i="3" s="1"/>
  <c r="J4110" i="3" s="1"/>
  <c r="K4110" i="3" s="1"/>
  <c r="C4110" i="3"/>
  <c r="A4111" i="3"/>
  <c r="E4111" i="3" l="1"/>
  <c r="D4111" i="3"/>
  <c r="I4111" i="3" s="1"/>
  <c r="J4111" i="3" s="1"/>
  <c r="K4111" i="3" s="1"/>
  <c r="G4111" i="3"/>
  <c r="F4111" i="3"/>
  <c r="C4111" i="3"/>
  <c r="A4112" i="3"/>
  <c r="B3948" i="3"/>
  <c r="B3949" i="3" l="1"/>
  <c r="G4112" i="3"/>
  <c r="F4112" i="3"/>
  <c r="E4112" i="3"/>
  <c r="D4112" i="3"/>
  <c r="I4112" i="3" s="1"/>
  <c r="J4112" i="3" s="1"/>
  <c r="K4112" i="3" s="1"/>
  <c r="C4112" i="3"/>
  <c r="A4113" i="3"/>
  <c r="G4113" i="3" l="1"/>
  <c r="E4113" i="3"/>
  <c r="D4113" i="3"/>
  <c r="I4113" i="3" s="1"/>
  <c r="J4113" i="3" s="1"/>
  <c r="K4113" i="3" s="1"/>
  <c r="F4113" i="3"/>
  <c r="C4113" i="3"/>
  <c r="A4114" i="3"/>
  <c r="B3950" i="3"/>
  <c r="G4114" i="3" l="1"/>
  <c r="F4114" i="3"/>
  <c r="E4114" i="3"/>
  <c r="D4114" i="3"/>
  <c r="I4114" i="3" s="1"/>
  <c r="J4114" i="3" s="1"/>
  <c r="K4114" i="3" s="1"/>
  <c r="C4114" i="3"/>
  <c r="A4115" i="3"/>
  <c r="B3951" i="3"/>
  <c r="B3952" i="3" l="1"/>
  <c r="E4115" i="3"/>
  <c r="D4115" i="3"/>
  <c r="I4115" i="3" s="1"/>
  <c r="J4115" i="3" s="1"/>
  <c r="K4115" i="3" s="1"/>
  <c r="G4115" i="3"/>
  <c r="F4115" i="3"/>
  <c r="C4115" i="3"/>
  <c r="A4116" i="3"/>
  <c r="G4116" i="3" l="1"/>
  <c r="F4116" i="3"/>
  <c r="E4116" i="3"/>
  <c r="D4116" i="3"/>
  <c r="I4116" i="3" s="1"/>
  <c r="J4116" i="3" s="1"/>
  <c r="K4116" i="3" s="1"/>
  <c r="C4116" i="3"/>
  <c r="A4117" i="3"/>
  <c r="B3953" i="3"/>
  <c r="B3954" i="3" l="1"/>
  <c r="E4117" i="3"/>
  <c r="G4117" i="3"/>
  <c r="F4117" i="3"/>
  <c r="D4117" i="3"/>
  <c r="I4117" i="3" s="1"/>
  <c r="J4117" i="3" s="1"/>
  <c r="K4117" i="3" s="1"/>
  <c r="C4117" i="3"/>
  <c r="A4118" i="3"/>
  <c r="E4118" i="3" l="1"/>
  <c r="G4118" i="3"/>
  <c r="F4118" i="3"/>
  <c r="D4118" i="3"/>
  <c r="I4118" i="3" s="1"/>
  <c r="J4118" i="3" s="1"/>
  <c r="K4118" i="3" s="1"/>
  <c r="C4118" i="3"/>
  <c r="A4119" i="3"/>
  <c r="B3955" i="3"/>
  <c r="B3956" i="3" l="1"/>
  <c r="E4119" i="3"/>
  <c r="D4119" i="3"/>
  <c r="I4119" i="3" s="1"/>
  <c r="J4119" i="3" s="1"/>
  <c r="K4119" i="3" s="1"/>
  <c r="G4119" i="3"/>
  <c r="F4119" i="3"/>
  <c r="C4119" i="3"/>
  <c r="A4120" i="3"/>
  <c r="G4120" i="3" l="1"/>
  <c r="F4120" i="3"/>
  <c r="E4120" i="3"/>
  <c r="D4120" i="3"/>
  <c r="I4120" i="3" s="1"/>
  <c r="J4120" i="3" s="1"/>
  <c r="K4120" i="3" s="1"/>
  <c r="C4120" i="3"/>
  <c r="A4121" i="3"/>
  <c r="B3957" i="3"/>
  <c r="B3958" i="3" l="1"/>
  <c r="G4121" i="3"/>
  <c r="F4121" i="3"/>
  <c r="E4121" i="3"/>
  <c r="D4121" i="3"/>
  <c r="I4121" i="3" s="1"/>
  <c r="J4121" i="3" s="1"/>
  <c r="K4121" i="3" s="1"/>
  <c r="C4121" i="3"/>
  <c r="A4122" i="3"/>
  <c r="G4122" i="3" l="1"/>
  <c r="E4122" i="3"/>
  <c r="D4122" i="3"/>
  <c r="I4122" i="3" s="1"/>
  <c r="J4122" i="3" s="1"/>
  <c r="K4122" i="3" s="1"/>
  <c r="F4122" i="3"/>
  <c r="C4122" i="3"/>
  <c r="A4123" i="3"/>
  <c r="B3959" i="3"/>
  <c r="B3960" i="3" l="1"/>
  <c r="E4123" i="3"/>
  <c r="D4123" i="3"/>
  <c r="I4123" i="3" s="1"/>
  <c r="J4123" i="3" s="1"/>
  <c r="K4123" i="3" s="1"/>
  <c r="G4123" i="3"/>
  <c r="F4123" i="3"/>
  <c r="C4123" i="3"/>
  <c r="A4124" i="3"/>
  <c r="G4124" i="3" l="1"/>
  <c r="F4124" i="3"/>
  <c r="E4124" i="3"/>
  <c r="D4124" i="3"/>
  <c r="I4124" i="3" s="1"/>
  <c r="J4124" i="3" s="1"/>
  <c r="K4124" i="3" s="1"/>
  <c r="C4124" i="3"/>
  <c r="A4125" i="3"/>
  <c r="B3961" i="3"/>
  <c r="B3962" i="3" l="1"/>
  <c r="E4125" i="3"/>
  <c r="G4125" i="3"/>
  <c r="F4125" i="3"/>
  <c r="D4125" i="3"/>
  <c r="I4125" i="3" s="1"/>
  <c r="J4125" i="3" s="1"/>
  <c r="K4125" i="3" s="1"/>
  <c r="C4125" i="3"/>
  <c r="A4126" i="3"/>
  <c r="E4126" i="3" l="1"/>
  <c r="D4126" i="3"/>
  <c r="I4126" i="3" s="1"/>
  <c r="J4126" i="3" s="1"/>
  <c r="K4126" i="3" s="1"/>
  <c r="G4126" i="3"/>
  <c r="F4126" i="3"/>
  <c r="C4126" i="3"/>
  <c r="A4127" i="3"/>
  <c r="B3963" i="3"/>
  <c r="B3964" i="3" l="1"/>
  <c r="E4127" i="3"/>
  <c r="D4127" i="3"/>
  <c r="I4127" i="3" s="1"/>
  <c r="J4127" i="3" s="1"/>
  <c r="K4127" i="3" s="1"/>
  <c r="G4127" i="3"/>
  <c r="F4127" i="3"/>
  <c r="C4127" i="3"/>
  <c r="A4128" i="3"/>
  <c r="G4128" i="3" l="1"/>
  <c r="F4128" i="3"/>
  <c r="E4128" i="3"/>
  <c r="D4128" i="3"/>
  <c r="I4128" i="3" s="1"/>
  <c r="J4128" i="3" s="1"/>
  <c r="K4128" i="3" s="1"/>
  <c r="C4128" i="3"/>
  <c r="A4129" i="3"/>
  <c r="B3965" i="3"/>
  <c r="G4129" i="3" l="1"/>
  <c r="E4129" i="3"/>
  <c r="D4129" i="3"/>
  <c r="I4129" i="3" s="1"/>
  <c r="J4129" i="3" s="1"/>
  <c r="K4129" i="3" s="1"/>
  <c r="F4129" i="3"/>
  <c r="C4129" i="3"/>
  <c r="A4130" i="3"/>
  <c r="B3966" i="3"/>
  <c r="B3967" i="3" l="1"/>
  <c r="G4130" i="3"/>
  <c r="F4130" i="3"/>
  <c r="E4130" i="3"/>
  <c r="D4130" i="3"/>
  <c r="I4130" i="3" s="1"/>
  <c r="J4130" i="3" s="1"/>
  <c r="K4130" i="3" s="1"/>
  <c r="C4130" i="3"/>
  <c r="A4131" i="3"/>
  <c r="E4131" i="3" l="1"/>
  <c r="D4131" i="3"/>
  <c r="I4131" i="3" s="1"/>
  <c r="J4131" i="3" s="1"/>
  <c r="K4131" i="3" s="1"/>
  <c r="G4131" i="3"/>
  <c r="F4131" i="3"/>
  <c r="C4131" i="3"/>
  <c r="A4132" i="3"/>
  <c r="B3968" i="3"/>
  <c r="G4132" i="3" l="1"/>
  <c r="F4132" i="3"/>
  <c r="E4132" i="3"/>
  <c r="D4132" i="3"/>
  <c r="I4132" i="3" s="1"/>
  <c r="J4132" i="3" s="1"/>
  <c r="K4132" i="3" s="1"/>
  <c r="C4132" i="3"/>
  <c r="A4133" i="3"/>
  <c r="B3969" i="3"/>
  <c r="B3970" i="3" l="1"/>
  <c r="E4133" i="3"/>
  <c r="D4133" i="3"/>
  <c r="I4133" i="3" s="1"/>
  <c r="J4133" i="3" s="1"/>
  <c r="K4133" i="3" s="1"/>
  <c r="G4133" i="3"/>
  <c r="F4133" i="3"/>
  <c r="C4133" i="3"/>
  <c r="A4134" i="3"/>
  <c r="E4134" i="3" l="1"/>
  <c r="G4134" i="3"/>
  <c r="F4134" i="3"/>
  <c r="D4134" i="3"/>
  <c r="I4134" i="3" s="1"/>
  <c r="J4134" i="3" s="1"/>
  <c r="K4134" i="3" s="1"/>
  <c r="C4134" i="3"/>
  <c r="A4135" i="3"/>
  <c r="B3971" i="3"/>
  <c r="E4135" i="3" l="1"/>
  <c r="D4135" i="3"/>
  <c r="I4135" i="3" s="1"/>
  <c r="J4135" i="3" s="1"/>
  <c r="K4135" i="3" s="1"/>
  <c r="G4135" i="3"/>
  <c r="F4135" i="3"/>
  <c r="C4135" i="3"/>
  <c r="A4136" i="3"/>
  <c r="B3972" i="3"/>
  <c r="G4136" i="3" l="1"/>
  <c r="F4136" i="3"/>
  <c r="E4136" i="3"/>
  <c r="D4136" i="3"/>
  <c r="I4136" i="3" s="1"/>
  <c r="J4136" i="3" s="1"/>
  <c r="K4136" i="3" s="1"/>
  <c r="C4136" i="3"/>
  <c r="A4137" i="3"/>
  <c r="B3973" i="3"/>
  <c r="G4137" i="3" l="1"/>
  <c r="F4137" i="3"/>
  <c r="E4137" i="3"/>
  <c r="D4137" i="3"/>
  <c r="I4137" i="3" s="1"/>
  <c r="J4137" i="3" s="1"/>
  <c r="K4137" i="3" s="1"/>
  <c r="C4137" i="3"/>
  <c r="A4138" i="3"/>
  <c r="B3974" i="3"/>
  <c r="B3975" i="3" l="1"/>
  <c r="G4138" i="3"/>
  <c r="E4138" i="3"/>
  <c r="D4138" i="3"/>
  <c r="I4138" i="3" s="1"/>
  <c r="J4138" i="3" s="1"/>
  <c r="K4138" i="3" s="1"/>
  <c r="F4138" i="3"/>
  <c r="C4138" i="3"/>
  <c r="A4139" i="3"/>
  <c r="E4139" i="3" l="1"/>
  <c r="D4139" i="3"/>
  <c r="I4139" i="3" s="1"/>
  <c r="J4139" i="3" s="1"/>
  <c r="K4139" i="3" s="1"/>
  <c r="G4139" i="3"/>
  <c r="F4139" i="3"/>
  <c r="C4139" i="3"/>
  <c r="A4140" i="3"/>
  <c r="B3976" i="3"/>
  <c r="G4140" i="3" l="1"/>
  <c r="F4140" i="3"/>
  <c r="E4140" i="3"/>
  <c r="D4140" i="3"/>
  <c r="I4140" i="3" s="1"/>
  <c r="J4140" i="3" s="1"/>
  <c r="K4140" i="3" s="1"/>
  <c r="C4140" i="3"/>
  <c r="A4141" i="3"/>
  <c r="B3977" i="3"/>
  <c r="B3978" i="3" l="1"/>
  <c r="E4141" i="3"/>
  <c r="G4141" i="3"/>
  <c r="F4141" i="3"/>
  <c r="D4141" i="3"/>
  <c r="I4141" i="3" s="1"/>
  <c r="J4141" i="3" s="1"/>
  <c r="K4141" i="3" s="1"/>
  <c r="C4141" i="3"/>
  <c r="A4142" i="3"/>
  <c r="E4142" i="3" l="1"/>
  <c r="G4142" i="3"/>
  <c r="F4142" i="3"/>
  <c r="D4142" i="3"/>
  <c r="I4142" i="3" s="1"/>
  <c r="J4142" i="3" s="1"/>
  <c r="K4142" i="3" s="1"/>
  <c r="C4142" i="3"/>
  <c r="A4143" i="3"/>
  <c r="B3979" i="3"/>
  <c r="E4143" i="3" l="1"/>
  <c r="D4143" i="3"/>
  <c r="I4143" i="3" s="1"/>
  <c r="J4143" i="3" s="1"/>
  <c r="K4143" i="3" s="1"/>
  <c r="G4143" i="3"/>
  <c r="F4143" i="3"/>
  <c r="C4143" i="3"/>
  <c r="A4144" i="3"/>
  <c r="B3980" i="3"/>
  <c r="B3981" i="3" l="1"/>
  <c r="G4144" i="3"/>
  <c r="F4144" i="3"/>
  <c r="E4144" i="3"/>
  <c r="D4144" i="3"/>
  <c r="I4144" i="3" s="1"/>
  <c r="J4144" i="3" s="1"/>
  <c r="K4144" i="3" s="1"/>
  <c r="C4144" i="3"/>
  <c r="A4145" i="3"/>
  <c r="G4145" i="3" l="1"/>
  <c r="E4145" i="3"/>
  <c r="D4145" i="3"/>
  <c r="I4145" i="3" s="1"/>
  <c r="J4145" i="3" s="1"/>
  <c r="K4145" i="3" s="1"/>
  <c r="F4145" i="3"/>
  <c r="C4145" i="3"/>
  <c r="A4146" i="3"/>
  <c r="B3982" i="3"/>
  <c r="G4146" i="3" l="1"/>
  <c r="F4146" i="3"/>
  <c r="E4146" i="3"/>
  <c r="D4146" i="3"/>
  <c r="I4146" i="3" s="1"/>
  <c r="J4146" i="3" s="1"/>
  <c r="K4146" i="3" s="1"/>
  <c r="C4146" i="3"/>
  <c r="A4147" i="3"/>
  <c r="B3983" i="3"/>
  <c r="B3984" i="3" l="1"/>
  <c r="E4147" i="3"/>
  <c r="D4147" i="3"/>
  <c r="I4147" i="3" s="1"/>
  <c r="J4147" i="3" s="1"/>
  <c r="K4147" i="3" s="1"/>
  <c r="G4147" i="3"/>
  <c r="F4147" i="3"/>
  <c r="C4147" i="3"/>
  <c r="A4148" i="3"/>
  <c r="G4148" i="3" l="1"/>
  <c r="F4148" i="3"/>
  <c r="E4148" i="3"/>
  <c r="D4148" i="3"/>
  <c r="I4148" i="3" s="1"/>
  <c r="J4148" i="3" s="1"/>
  <c r="K4148" i="3" s="1"/>
  <c r="C4148" i="3"/>
  <c r="A4149" i="3"/>
  <c r="B3985" i="3"/>
  <c r="B3986" i="3" l="1"/>
  <c r="E4149" i="3"/>
  <c r="G4149" i="3"/>
  <c r="F4149" i="3"/>
  <c r="D4149" i="3"/>
  <c r="I4149" i="3" s="1"/>
  <c r="J4149" i="3" s="1"/>
  <c r="K4149" i="3" s="1"/>
  <c r="C4149" i="3"/>
  <c r="A4150" i="3"/>
  <c r="E4150" i="3" l="1"/>
  <c r="G4150" i="3"/>
  <c r="F4150" i="3"/>
  <c r="D4150" i="3"/>
  <c r="I4150" i="3" s="1"/>
  <c r="J4150" i="3" s="1"/>
  <c r="K4150" i="3" s="1"/>
  <c r="C4150" i="3"/>
  <c r="A4151" i="3"/>
  <c r="B3987" i="3"/>
  <c r="E4151" i="3" l="1"/>
  <c r="D4151" i="3"/>
  <c r="I4151" i="3" s="1"/>
  <c r="J4151" i="3" s="1"/>
  <c r="K4151" i="3" s="1"/>
  <c r="G4151" i="3"/>
  <c r="F4151" i="3"/>
  <c r="C4151" i="3"/>
  <c r="A4152" i="3"/>
  <c r="B3988" i="3"/>
  <c r="B3989" i="3" l="1"/>
  <c r="G4152" i="3"/>
  <c r="F4152" i="3"/>
  <c r="E4152" i="3"/>
  <c r="D4152" i="3"/>
  <c r="I4152" i="3" s="1"/>
  <c r="J4152" i="3" s="1"/>
  <c r="K4152" i="3" s="1"/>
  <c r="C4152" i="3"/>
  <c r="A4153" i="3"/>
  <c r="G4153" i="3" l="1"/>
  <c r="F4153" i="3"/>
  <c r="E4153" i="3"/>
  <c r="D4153" i="3"/>
  <c r="I4153" i="3" s="1"/>
  <c r="J4153" i="3" s="1"/>
  <c r="K4153" i="3" s="1"/>
  <c r="C4153" i="3"/>
  <c r="A4154" i="3"/>
  <c r="B3990" i="3"/>
  <c r="B3991" i="3" l="1"/>
  <c r="G4154" i="3"/>
  <c r="E4154" i="3"/>
  <c r="D4154" i="3"/>
  <c r="I4154" i="3" s="1"/>
  <c r="J4154" i="3" s="1"/>
  <c r="K4154" i="3" s="1"/>
  <c r="F4154" i="3"/>
  <c r="C4154" i="3"/>
  <c r="A4155" i="3"/>
  <c r="G4155" i="3" l="1"/>
  <c r="E4155" i="3"/>
  <c r="D4155" i="3"/>
  <c r="I4155" i="3" s="1"/>
  <c r="J4155" i="3" s="1"/>
  <c r="K4155" i="3" s="1"/>
  <c r="F4155" i="3"/>
  <c r="C4155" i="3"/>
  <c r="A4156" i="3"/>
  <c r="B3992" i="3"/>
  <c r="E4156" i="3" l="1"/>
  <c r="G4156" i="3"/>
  <c r="F4156" i="3"/>
  <c r="D4156" i="3"/>
  <c r="I4156" i="3" s="1"/>
  <c r="J4156" i="3" s="1"/>
  <c r="K4156" i="3" s="1"/>
  <c r="C4156" i="3"/>
  <c r="A4157" i="3"/>
  <c r="B3993" i="3"/>
  <c r="B3994" i="3" l="1"/>
  <c r="G4157" i="3"/>
  <c r="D4157" i="3"/>
  <c r="I4157" i="3" s="1"/>
  <c r="J4157" i="3" s="1"/>
  <c r="K4157" i="3" s="1"/>
  <c r="F4157" i="3"/>
  <c r="E4157" i="3"/>
  <c r="C4157" i="3"/>
  <c r="A4158" i="3"/>
  <c r="E4158" i="3" l="1"/>
  <c r="F4158" i="3"/>
  <c r="G4158" i="3"/>
  <c r="D4158" i="3"/>
  <c r="I4158" i="3" s="1"/>
  <c r="J4158" i="3" s="1"/>
  <c r="K4158" i="3" s="1"/>
  <c r="C4158" i="3"/>
  <c r="A4159" i="3"/>
  <c r="B3995" i="3"/>
  <c r="G4159" i="3" l="1"/>
  <c r="E4159" i="3"/>
  <c r="D4159" i="3"/>
  <c r="I4159" i="3" s="1"/>
  <c r="J4159" i="3" s="1"/>
  <c r="K4159" i="3" s="1"/>
  <c r="F4159" i="3"/>
  <c r="C4159" i="3"/>
  <c r="A4160" i="3"/>
  <c r="B3996" i="3"/>
  <c r="B3997" i="3" l="1"/>
  <c r="E4160" i="3"/>
  <c r="G4160" i="3"/>
  <c r="F4160" i="3"/>
  <c r="D4160" i="3"/>
  <c r="I4160" i="3" s="1"/>
  <c r="J4160" i="3" s="1"/>
  <c r="K4160" i="3" s="1"/>
  <c r="C4160" i="3"/>
  <c r="A4161" i="3"/>
  <c r="G4161" i="3" l="1"/>
  <c r="D4161" i="3"/>
  <c r="I4161" i="3" s="1"/>
  <c r="J4161" i="3" s="1"/>
  <c r="K4161" i="3" s="1"/>
  <c r="F4161" i="3"/>
  <c r="E4161" i="3"/>
  <c r="C4161" i="3"/>
  <c r="A4162" i="3"/>
  <c r="B3998" i="3"/>
  <c r="B3999" i="3" l="1"/>
  <c r="E4162" i="3"/>
  <c r="F4162" i="3"/>
  <c r="G4162" i="3"/>
  <c r="D4162" i="3"/>
  <c r="I4162" i="3" s="1"/>
  <c r="J4162" i="3" s="1"/>
  <c r="K4162" i="3" s="1"/>
  <c r="C4162" i="3"/>
  <c r="A4163" i="3"/>
  <c r="G4163" i="3" l="1"/>
  <c r="E4163" i="3"/>
  <c r="D4163" i="3"/>
  <c r="I4163" i="3" s="1"/>
  <c r="J4163" i="3" s="1"/>
  <c r="K4163" i="3" s="1"/>
  <c r="F4163" i="3"/>
  <c r="C4163" i="3"/>
  <c r="A4164" i="3"/>
  <c r="B4000" i="3"/>
  <c r="E4164" i="3" l="1"/>
  <c r="G4164" i="3"/>
  <c r="F4164" i="3"/>
  <c r="D4164" i="3"/>
  <c r="I4164" i="3" s="1"/>
  <c r="J4164" i="3" s="1"/>
  <c r="K4164" i="3" s="1"/>
  <c r="C4164" i="3"/>
  <c r="A4165" i="3"/>
  <c r="B4001" i="3"/>
  <c r="B4002" i="3" l="1"/>
  <c r="G4165" i="3"/>
  <c r="D4165" i="3"/>
  <c r="I4165" i="3" s="1"/>
  <c r="J4165" i="3" s="1"/>
  <c r="K4165" i="3" s="1"/>
  <c r="F4165" i="3"/>
  <c r="E4165" i="3"/>
  <c r="C4165" i="3"/>
  <c r="A4166" i="3"/>
  <c r="E4166" i="3" l="1"/>
  <c r="F4166" i="3"/>
  <c r="D4166" i="3"/>
  <c r="I4166" i="3" s="1"/>
  <c r="J4166" i="3" s="1"/>
  <c r="K4166" i="3" s="1"/>
  <c r="G4166" i="3"/>
  <c r="C4166" i="3"/>
  <c r="A4167" i="3"/>
  <c r="B4003" i="3"/>
  <c r="G4167" i="3" l="1"/>
  <c r="E4167" i="3"/>
  <c r="D4167" i="3"/>
  <c r="I4167" i="3" s="1"/>
  <c r="J4167" i="3" s="1"/>
  <c r="K4167" i="3" s="1"/>
  <c r="F4167" i="3"/>
  <c r="C4167" i="3"/>
  <c r="A4168" i="3"/>
  <c r="B4004" i="3"/>
  <c r="B4005" i="3" l="1"/>
  <c r="E4168" i="3"/>
  <c r="G4168" i="3"/>
  <c r="F4168" i="3"/>
  <c r="D4168" i="3"/>
  <c r="I4168" i="3" s="1"/>
  <c r="J4168" i="3" s="1"/>
  <c r="K4168" i="3" s="1"/>
  <c r="C4168" i="3"/>
  <c r="A4169" i="3"/>
  <c r="G4169" i="3" l="1"/>
  <c r="D4169" i="3"/>
  <c r="I4169" i="3" s="1"/>
  <c r="J4169" i="3" s="1"/>
  <c r="K4169" i="3" s="1"/>
  <c r="F4169" i="3"/>
  <c r="E4169" i="3"/>
  <c r="C4169" i="3"/>
  <c r="A4170" i="3"/>
  <c r="B4006" i="3"/>
  <c r="B4007" i="3" l="1"/>
  <c r="E4170" i="3"/>
  <c r="F4170" i="3"/>
  <c r="D4170" i="3"/>
  <c r="I4170" i="3" s="1"/>
  <c r="J4170" i="3" s="1"/>
  <c r="K4170" i="3" s="1"/>
  <c r="G4170" i="3"/>
  <c r="C4170" i="3"/>
  <c r="A4171" i="3"/>
  <c r="G4171" i="3" l="1"/>
  <c r="E4171" i="3"/>
  <c r="D4171" i="3"/>
  <c r="I4171" i="3" s="1"/>
  <c r="J4171" i="3" s="1"/>
  <c r="K4171" i="3" s="1"/>
  <c r="F4171" i="3"/>
  <c r="C4171" i="3"/>
  <c r="A4172" i="3"/>
  <c r="B4008" i="3"/>
  <c r="E4172" i="3" l="1"/>
  <c r="G4172" i="3"/>
  <c r="F4172" i="3"/>
  <c r="D4172" i="3"/>
  <c r="I4172" i="3" s="1"/>
  <c r="J4172" i="3" s="1"/>
  <c r="K4172" i="3" s="1"/>
  <c r="C4172" i="3"/>
  <c r="A4173" i="3"/>
  <c r="B4009" i="3"/>
  <c r="G4173" i="3" l="1"/>
  <c r="D4173" i="3"/>
  <c r="I4173" i="3" s="1"/>
  <c r="J4173" i="3" s="1"/>
  <c r="K4173" i="3" s="1"/>
  <c r="F4173" i="3"/>
  <c r="E4173" i="3"/>
  <c r="C4173" i="3"/>
  <c r="A4174" i="3"/>
  <c r="B4010" i="3"/>
  <c r="B4011" i="3" l="1"/>
  <c r="E4174" i="3"/>
  <c r="F4174" i="3"/>
  <c r="D4174" i="3"/>
  <c r="I4174" i="3" s="1"/>
  <c r="J4174" i="3" s="1"/>
  <c r="K4174" i="3" s="1"/>
  <c r="G4174" i="3"/>
  <c r="C4174" i="3"/>
  <c r="A4175" i="3"/>
  <c r="G4175" i="3" l="1"/>
  <c r="E4175" i="3"/>
  <c r="D4175" i="3"/>
  <c r="I4175" i="3" s="1"/>
  <c r="J4175" i="3" s="1"/>
  <c r="K4175" i="3" s="1"/>
  <c r="F4175" i="3"/>
  <c r="C4175" i="3"/>
  <c r="A4176" i="3"/>
  <c r="B4012" i="3"/>
  <c r="B4013" i="3" l="1"/>
  <c r="E4176" i="3"/>
  <c r="G4176" i="3"/>
  <c r="F4176" i="3"/>
  <c r="D4176" i="3"/>
  <c r="I4176" i="3" s="1"/>
  <c r="J4176" i="3" s="1"/>
  <c r="K4176" i="3" s="1"/>
  <c r="C4176" i="3"/>
  <c r="A4177" i="3"/>
  <c r="G4177" i="3" l="1"/>
  <c r="D4177" i="3"/>
  <c r="I4177" i="3" s="1"/>
  <c r="J4177" i="3" s="1"/>
  <c r="K4177" i="3" s="1"/>
  <c r="F4177" i="3"/>
  <c r="E4177" i="3"/>
  <c r="C4177" i="3"/>
  <c r="A4178" i="3"/>
  <c r="B4014" i="3"/>
  <c r="E4178" i="3" l="1"/>
  <c r="G4178" i="3"/>
  <c r="F4178" i="3"/>
  <c r="D4178" i="3"/>
  <c r="I4178" i="3" s="1"/>
  <c r="J4178" i="3" s="1"/>
  <c r="K4178" i="3" s="1"/>
  <c r="C4178" i="3"/>
  <c r="A4179" i="3"/>
  <c r="B4015" i="3"/>
  <c r="G4179" i="3" l="1"/>
  <c r="E4179" i="3"/>
  <c r="D4179" i="3"/>
  <c r="I4179" i="3" s="1"/>
  <c r="J4179" i="3" s="1"/>
  <c r="K4179" i="3" s="1"/>
  <c r="F4179" i="3"/>
  <c r="C4179" i="3"/>
  <c r="A4180" i="3"/>
  <c r="B4016" i="3"/>
  <c r="B4017" i="3" l="1"/>
  <c r="E4180" i="3"/>
  <c r="G4180" i="3"/>
  <c r="F4180" i="3"/>
  <c r="D4180" i="3"/>
  <c r="I4180" i="3" s="1"/>
  <c r="J4180" i="3" s="1"/>
  <c r="K4180" i="3" s="1"/>
  <c r="C4180" i="3"/>
  <c r="A4181" i="3"/>
  <c r="G4181" i="3" l="1"/>
  <c r="F4181" i="3"/>
  <c r="E4181" i="3"/>
  <c r="D4181" i="3"/>
  <c r="I4181" i="3" s="1"/>
  <c r="J4181" i="3" s="1"/>
  <c r="K4181" i="3" s="1"/>
  <c r="C4181" i="3"/>
  <c r="A4182" i="3"/>
  <c r="B4018" i="3"/>
  <c r="E4182" i="3" l="1"/>
  <c r="F4182" i="3"/>
  <c r="D4182" i="3"/>
  <c r="I4182" i="3" s="1"/>
  <c r="J4182" i="3" s="1"/>
  <c r="K4182" i="3" s="1"/>
  <c r="G4182" i="3"/>
  <c r="C4182" i="3"/>
  <c r="A4183" i="3"/>
  <c r="B4019" i="3"/>
  <c r="B4020" i="3" l="1"/>
  <c r="G4183" i="3"/>
  <c r="E4183" i="3"/>
  <c r="D4183" i="3"/>
  <c r="I4183" i="3" s="1"/>
  <c r="J4183" i="3" s="1"/>
  <c r="K4183" i="3" s="1"/>
  <c r="F4183" i="3"/>
  <c r="C4183" i="3"/>
  <c r="A4184" i="3"/>
  <c r="E4184" i="3" l="1"/>
  <c r="G4184" i="3"/>
  <c r="F4184" i="3"/>
  <c r="D4184" i="3"/>
  <c r="I4184" i="3" s="1"/>
  <c r="J4184" i="3" s="1"/>
  <c r="K4184" i="3" s="1"/>
  <c r="C4184" i="3"/>
  <c r="A4185" i="3"/>
  <c r="B4021" i="3"/>
  <c r="B4022" i="3" l="1"/>
  <c r="G4185" i="3"/>
  <c r="D4185" i="3"/>
  <c r="I4185" i="3" s="1"/>
  <c r="J4185" i="3" s="1"/>
  <c r="K4185" i="3" s="1"/>
  <c r="F4185" i="3"/>
  <c r="E4185" i="3"/>
  <c r="C4185" i="3"/>
  <c r="A4186" i="3"/>
  <c r="E4186" i="3" l="1"/>
  <c r="G4186" i="3"/>
  <c r="F4186" i="3"/>
  <c r="D4186" i="3"/>
  <c r="I4186" i="3" s="1"/>
  <c r="J4186" i="3" s="1"/>
  <c r="K4186" i="3" s="1"/>
  <c r="C4186" i="3"/>
  <c r="A4187" i="3"/>
  <c r="B4023" i="3"/>
  <c r="G4187" i="3" l="1"/>
  <c r="E4187" i="3"/>
  <c r="D4187" i="3"/>
  <c r="I4187" i="3" s="1"/>
  <c r="J4187" i="3" s="1"/>
  <c r="K4187" i="3" s="1"/>
  <c r="F4187" i="3"/>
  <c r="C4187" i="3"/>
  <c r="A4188" i="3"/>
  <c r="B4024" i="3"/>
  <c r="E4188" i="3" l="1"/>
  <c r="G4188" i="3"/>
  <c r="F4188" i="3"/>
  <c r="D4188" i="3"/>
  <c r="I4188" i="3" s="1"/>
  <c r="J4188" i="3" s="1"/>
  <c r="K4188" i="3" s="1"/>
  <c r="C4188" i="3"/>
  <c r="A4189" i="3"/>
  <c r="B4025" i="3"/>
  <c r="G4189" i="3" l="1"/>
  <c r="F4189" i="3"/>
  <c r="E4189" i="3"/>
  <c r="D4189" i="3"/>
  <c r="I4189" i="3" s="1"/>
  <c r="J4189" i="3" s="1"/>
  <c r="K4189" i="3" s="1"/>
  <c r="C4189" i="3"/>
  <c r="A4190" i="3"/>
  <c r="B4026" i="3"/>
  <c r="B4027" i="3" l="1"/>
  <c r="E4190" i="3"/>
  <c r="F4190" i="3"/>
  <c r="D4190" i="3"/>
  <c r="I4190" i="3" s="1"/>
  <c r="J4190" i="3" s="1"/>
  <c r="K4190" i="3" s="1"/>
  <c r="G4190" i="3"/>
  <c r="C4190" i="3"/>
  <c r="A4191" i="3"/>
  <c r="G4191" i="3" l="1"/>
  <c r="E4191" i="3"/>
  <c r="D4191" i="3"/>
  <c r="I4191" i="3" s="1"/>
  <c r="J4191" i="3" s="1"/>
  <c r="K4191" i="3" s="1"/>
  <c r="F4191" i="3"/>
  <c r="C4191" i="3"/>
  <c r="A4192" i="3"/>
  <c r="B4028" i="3"/>
  <c r="B4029" i="3" l="1"/>
  <c r="E4192" i="3"/>
  <c r="G4192" i="3"/>
  <c r="F4192" i="3"/>
  <c r="D4192" i="3"/>
  <c r="I4192" i="3" s="1"/>
  <c r="J4192" i="3" s="1"/>
  <c r="K4192" i="3" s="1"/>
  <c r="C4192" i="3"/>
  <c r="A4193" i="3"/>
  <c r="G4193" i="3" l="1"/>
  <c r="D4193" i="3"/>
  <c r="I4193" i="3" s="1"/>
  <c r="J4193" i="3" s="1"/>
  <c r="K4193" i="3" s="1"/>
  <c r="F4193" i="3"/>
  <c r="E4193" i="3"/>
  <c r="C4193" i="3"/>
  <c r="A4194" i="3"/>
  <c r="B4030" i="3"/>
  <c r="E4194" i="3" l="1"/>
  <c r="G4194" i="3"/>
  <c r="F4194" i="3"/>
  <c r="D4194" i="3"/>
  <c r="I4194" i="3" s="1"/>
  <c r="J4194" i="3" s="1"/>
  <c r="K4194" i="3" s="1"/>
  <c r="C4194" i="3"/>
  <c r="A4195" i="3"/>
  <c r="B4031" i="3"/>
  <c r="G4195" i="3" l="1"/>
  <c r="E4195" i="3"/>
  <c r="D4195" i="3"/>
  <c r="I4195" i="3" s="1"/>
  <c r="J4195" i="3" s="1"/>
  <c r="K4195" i="3" s="1"/>
  <c r="F4195" i="3"/>
  <c r="C4195" i="3"/>
  <c r="A4196" i="3"/>
  <c r="B4032" i="3"/>
  <c r="E4196" i="3" l="1"/>
  <c r="G4196" i="3"/>
  <c r="F4196" i="3"/>
  <c r="D4196" i="3"/>
  <c r="I4196" i="3" s="1"/>
  <c r="J4196" i="3" s="1"/>
  <c r="K4196" i="3" s="1"/>
  <c r="C4196" i="3"/>
  <c r="A4197" i="3"/>
  <c r="B4033" i="3"/>
  <c r="B4034" i="3" l="1"/>
  <c r="G4197" i="3"/>
  <c r="F4197" i="3"/>
  <c r="E4197" i="3"/>
  <c r="D4197" i="3"/>
  <c r="I4197" i="3" s="1"/>
  <c r="J4197" i="3" s="1"/>
  <c r="K4197" i="3" s="1"/>
  <c r="C4197" i="3"/>
  <c r="A4198" i="3"/>
  <c r="E4198" i="3" l="1"/>
  <c r="F4198" i="3"/>
  <c r="D4198" i="3"/>
  <c r="I4198" i="3" s="1"/>
  <c r="J4198" i="3" s="1"/>
  <c r="K4198" i="3" s="1"/>
  <c r="G4198" i="3"/>
  <c r="C4198" i="3"/>
  <c r="A4199" i="3"/>
  <c r="B4035" i="3"/>
  <c r="G4199" i="3" l="1"/>
  <c r="E4199" i="3"/>
  <c r="D4199" i="3"/>
  <c r="I4199" i="3" s="1"/>
  <c r="J4199" i="3" s="1"/>
  <c r="K4199" i="3" s="1"/>
  <c r="F4199" i="3"/>
  <c r="C4199" i="3"/>
  <c r="A4200" i="3"/>
  <c r="B4036" i="3"/>
  <c r="E4200" i="3" l="1"/>
  <c r="G4200" i="3"/>
  <c r="F4200" i="3"/>
  <c r="D4200" i="3"/>
  <c r="I4200" i="3" s="1"/>
  <c r="J4200" i="3" s="1"/>
  <c r="K4200" i="3" s="1"/>
  <c r="C4200" i="3"/>
  <c r="A4201" i="3"/>
  <c r="B4037" i="3"/>
  <c r="B4038" i="3" l="1"/>
  <c r="G4201" i="3"/>
  <c r="D4201" i="3"/>
  <c r="I4201" i="3" s="1"/>
  <c r="J4201" i="3" s="1"/>
  <c r="K4201" i="3" s="1"/>
  <c r="F4201" i="3"/>
  <c r="E4201" i="3"/>
  <c r="C4201" i="3"/>
  <c r="A4202" i="3"/>
  <c r="E4202" i="3" l="1"/>
  <c r="G4202" i="3"/>
  <c r="F4202" i="3"/>
  <c r="D4202" i="3"/>
  <c r="I4202" i="3" s="1"/>
  <c r="J4202" i="3" s="1"/>
  <c r="K4202" i="3" s="1"/>
  <c r="C4202" i="3"/>
  <c r="A4203" i="3"/>
  <c r="B4039" i="3"/>
  <c r="G4203" i="3" l="1"/>
  <c r="E4203" i="3"/>
  <c r="D4203" i="3"/>
  <c r="I4203" i="3" s="1"/>
  <c r="J4203" i="3" s="1"/>
  <c r="K4203" i="3" s="1"/>
  <c r="F4203" i="3"/>
  <c r="C4203" i="3"/>
  <c r="A4204" i="3"/>
  <c r="B4040" i="3"/>
  <c r="E4204" i="3" l="1"/>
  <c r="G4204" i="3"/>
  <c r="F4204" i="3"/>
  <c r="D4204" i="3"/>
  <c r="I4204" i="3" s="1"/>
  <c r="J4204" i="3" s="1"/>
  <c r="K4204" i="3" s="1"/>
  <c r="C4204" i="3"/>
  <c r="A4205" i="3"/>
  <c r="B4041" i="3"/>
  <c r="B4042" i="3" l="1"/>
  <c r="G4205" i="3"/>
  <c r="F4205" i="3"/>
  <c r="E4205" i="3"/>
  <c r="D4205" i="3"/>
  <c r="I4205" i="3" s="1"/>
  <c r="J4205" i="3" s="1"/>
  <c r="K4205" i="3" s="1"/>
  <c r="C4205" i="3"/>
  <c r="A4206" i="3"/>
  <c r="E4206" i="3" l="1"/>
  <c r="F4206" i="3"/>
  <c r="D4206" i="3"/>
  <c r="I4206" i="3" s="1"/>
  <c r="J4206" i="3" s="1"/>
  <c r="K4206" i="3" s="1"/>
  <c r="G4206" i="3"/>
  <c r="C4206" i="3"/>
  <c r="A4207" i="3"/>
  <c r="B4043" i="3"/>
  <c r="G4207" i="3" l="1"/>
  <c r="E4207" i="3"/>
  <c r="D4207" i="3"/>
  <c r="I4207" i="3" s="1"/>
  <c r="J4207" i="3" s="1"/>
  <c r="K4207" i="3" s="1"/>
  <c r="F4207" i="3"/>
  <c r="C4207" i="3"/>
  <c r="A4208" i="3"/>
  <c r="B4044" i="3"/>
  <c r="E4208" i="3" l="1"/>
  <c r="G4208" i="3"/>
  <c r="F4208" i="3"/>
  <c r="D4208" i="3"/>
  <c r="I4208" i="3" s="1"/>
  <c r="J4208" i="3" s="1"/>
  <c r="K4208" i="3" s="1"/>
  <c r="C4208" i="3"/>
  <c r="A4209" i="3"/>
  <c r="B4045" i="3"/>
  <c r="B4046" i="3" l="1"/>
  <c r="G4209" i="3"/>
  <c r="D4209" i="3"/>
  <c r="I4209" i="3" s="1"/>
  <c r="J4209" i="3" s="1"/>
  <c r="K4209" i="3" s="1"/>
  <c r="F4209" i="3"/>
  <c r="E4209" i="3"/>
  <c r="C4209" i="3"/>
  <c r="A4210" i="3"/>
  <c r="E4210" i="3" l="1"/>
  <c r="G4210" i="3"/>
  <c r="F4210" i="3"/>
  <c r="D4210" i="3"/>
  <c r="I4210" i="3" s="1"/>
  <c r="J4210" i="3" s="1"/>
  <c r="K4210" i="3" s="1"/>
  <c r="C4210" i="3"/>
  <c r="A4211" i="3"/>
  <c r="B4047" i="3"/>
  <c r="G4211" i="3" l="1"/>
  <c r="E4211" i="3"/>
  <c r="D4211" i="3"/>
  <c r="I4211" i="3" s="1"/>
  <c r="J4211" i="3" s="1"/>
  <c r="K4211" i="3" s="1"/>
  <c r="F4211" i="3"/>
  <c r="C4211" i="3"/>
  <c r="A4212" i="3"/>
  <c r="B4048" i="3"/>
  <c r="E4212" i="3" l="1"/>
  <c r="G4212" i="3"/>
  <c r="F4212" i="3"/>
  <c r="D4212" i="3"/>
  <c r="I4212" i="3" s="1"/>
  <c r="J4212" i="3" s="1"/>
  <c r="K4212" i="3" s="1"/>
  <c r="C4212" i="3"/>
  <c r="A4213" i="3"/>
  <c r="B4049" i="3"/>
  <c r="B4050" i="3" l="1"/>
  <c r="G4213" i="3"/>
  <c r="F4213" i="3"/>
  <c r="E4213" i="3"/>
  <c r="D4213" i="3"/>
  <c r="I4213" i="3" s="1"/>
  <c r="J4213" i="3" s="1"/>
  <c r="K4213" i="3" s="1"/>
  <c r="C4213" i="3"/>
  <c r="A4214" i="3"/>
  <c r="E4214" i="3" l="1"/>
  <c r="F4214" i="3"/>
  <c r="D4214" i="3"/>
  <c r="I4214" i="3" s="1"/>
  <c r="J4214" i="3" s="1"/>
  <c r="K4214" i="3" s="1"/>
  <c r="G4214" i="3"/>
  <c r="C4214" i="3"/>
  <c r="A4215" i="3"/>
  <c r="B4051" i="3"/>
  <c r="G4215" i="3" l="1"/>
  <c r="E4215" i="3"/>
  <c r="D4215" i="3"/>
  <c r="I4215" i="3" s="1"/>
  <c r="J4215" i="3" s="1"/>
  <c r="K4215" i="3" s="1"/>
  <c r="F4215" i="3"/>
  <c r="C4215" i="3"/>
  <c r="A4216" i="3"/>
  <c r="B4052" i="3"/>
  <c r="B4053" i="3" l="1"/>
  <c r="E4216" i="3"/>
  <c r="G4216" i="3"/>
  <c r="F4216" i="3"/>
  <c r="D4216" i="3"/>
  <c r="I4216" i="3" s="1"/>
  <c r="J4216" i="3" s="1"/>
  <c r="K4216" i="3" s="1"/>
  <c r="C4216" i="3"/>
  <c r="A4217" i="3"/>
  <c r="G4217" i="3" l="1"/>
  <c r="D4217" i="3"/>
  <c r="I4217" i="3" s="1"/>
  <c r="J4217" i="3" s="1"/>
  <c r="K4217" i="3" s="1"/>
  <c r="F4217" i="3"/>
  <c r="E4217" i="3"/>
  <c r="C4217" i="3"/>
  <c r="A4218" i="3"/>
  <c r="B4054" i="3"/>
  <c r="E4218" i="3" l="1"/>
  <c r="G4218" i="3"/>
  <c r="F4218" i="3"/>
  <c r="D4218" i="3"/>
  <c r="I4218" i="3" s="1"/>
  <c r="J4218" i="3" s="1"/>
  <c r="K4218" i="3" s="1"/>
  <c r="C4218" i="3"/>
  <c r="A4219" i="3"/>
  <c r="B4055" i="3"/>
  <c r="G4219" i="3" l="1"/>
  <c r="E4219" i="3"/>
  <c r="D4219" i="3"/>
  <c r="I4219" i="3" s="1"/>
  <c r="J4219" i="3" s="1"/>
  <c r="K4219" i="3" s="1"/>
  <c r="F4219" i="3"/>
  <c r="C4219" i="3"/>
  <c r="A4220" i="3"/>
  <c r="B4056" i="3"/>
  <c r="E4220" i="3" l="1"/>
  <c r="G4220" i="3"/>
  <c r="F4220" i="3"/>
  <c r="D4220" i="3"/>
  <c r="I4220" i="3" s="1"/>
  <c r="J4220" i="3" s="1"/>
  <c r="K4220" i="3" s="1"/>
  <c r="C4220" i="3"/>
  <c r="A4221" i="3"/>
  <c r="B4057" i="3"/>
  <c r="B4058" i="3" l="1"/>
  <c r="G4221" i="3"/>
  <c r="F4221" i="3"/>
  <c r="E4221" i="3"/>
  <c r="D4221" i="3"/>
  <c r="I4221" i="3" s="1"/>
  <c r="J4221" i="3" s="1"/>
  <c r="K4221" i="3" s="1"/>
  <c r="C4221" i="3"/>
  <c r="A4222" i="3"/>
  <c r="E4222" i="3" l="1"/>
  <c r="F4222" i="3"/>
  <c r="D4222" i="3"/>
  <c r="I4222" i="3" s="1"/>
  <c r="J4222" i="3" s="1"/>
  <c r="K4222" i="3" s="1"/>
  <c r="G4222" i="3"/>
  <c r="C4222" i="3"/>
  <c r="A4223" i="3"/>
  <c r="B4059" i="3"/>
  <c r="G4223" i="3" l="1"/>
  <c r="E4223" i="3"/>
  <c r="D4223" i="3"/>
  <c r="I4223" i="3" s="1"/>
  <c r="J4223" i="3" s="1"/>
  <c r="K4223" i="3" s="1"/>
  <c r="F4223" i="3"/>
  <c r="C4223" i="3"/>
  <c r="A4224" i="3"/>
  <c r="B4060" i="3"/>
  <c r="B4061" i="3" l="1"/>
  <c r="E4224" i="3"/>
  <c r="G4224" i="3"/>
  <c r="F4224" i="3"/>
  <c r="D4224" i="3"/>
  <c r="I4224" i="3" s="1"/>
  <c r="J4224" i="3" s="1"/>
  <c r="K4224" i="3" s="1"/>
  <c r="C4224" i="3"/>
  <c r="A4225" i="3"/>
  <c r="G4225" i="3" l="1"/>
  <c r="D4225" i="3"/>
  <c r="I4225" i="3" s="1"/>
  <c r="J4225" i="3" s="1"/>
  <c r="K4225" i="3" s="1"/>
  <c r="F4225" i="3"/>
  <c r="E4225" i="3"/>
  <c r="C4225" i="3"/>
  <c r="A4226" i="3"/>
  <c r="B4062" i="3"/>
  <c r="E4226" i="3" l="1"/>
  <c r="G4226" i="3"/>
  <c r="F4226" i="3"/>
  <c r="D4226" i="3"/>
  <c r="I4226" i="3" s="1"/>
  <c r="J4226" i="3" s="1"/>
  <c r="K4226" i="3" s="1"/>
  <c r="C4226" i="3"/>
  <c r="A4227" i="3"/>
  <c r="B4063" i="3"/>
  <c r="G4227" i="3" l="1"/>
  <c r="E4227" i="3"/>
  <c r="D4227" i="3"/>
  <c r="I4227" i="3" s="1"/>
  <c r="J4227" i="3" s="1"/>
  <c r="K4227" i="3" s="1"/>
  <c r="F4227" i="3"/>
  <c r="C4227" i="3"/>
  <c r="A4228" i="3"/>
  <c r="B4064" i="3"/>
  <c r="E4228" i="3" l="1"/>
  <c r="G4228" i="3"/>
  <c r="F4228" i="3"/>
  <c r="D4228" i="3"/>
  <c r="I4228" i="3" s="1"/>
  <c r="J4228" i="3" s="1"/>
  <c r="K4228" i="3" s="1"/>
  <c r="C4228" i="3"/>
  <c r="A4229" i="3"/>
  <c r="B4065" i="3"/>
  <c r="G4229" i="3" l="1"/>
  <c r="F4229" i="3"/>
  <c r="E4229" i="3"/>
  <c r="D4229" i="3"/>
  <c r="I4229" i="3" s="1"/>
  <c r="J4229" i="3" s="1"/>
  <c r="K4229" i="3" s="1"/>
  <c r="C4229" i="3"/>
  <c r="A4230" i="3"/>
  <c r="B4066" i="3"/>
  <c r="E4230" i="3" l="1"/>
  <c r="F4230" i="3"/>
  <c r="D4230" i="3"/>
  <c r="I4230" i="3" s="1"/>
  <c r="J4230" i="3" s="1"/>
  <c r="K4230" i="3" s="1"/>
  <c r="G4230" i="3"/>
  <c r="C4230" i="3"/>
  <c r="A4231" i="3"/>
  <c r="B4067" i="3"/>
  <c r="G4231" i="3" l="1"/>
  <c r="E4231" i="3"/>
  <c r="D4231" i="3"/>
  <c r="I4231" i="3" s="1"/>
  <c r="J4231" i="3" s="1"/>
  <c r="K4231" i="3" s="1"/>
  <c r="F4231" i="3"/>
  <c r="C4231" i="3"/>
  <c r="A4232" i="3"/>
  <c r="B4068" i="3"/>
  <c r="E4232" i="3" l="1"/>
  <c r="G4232" i="3"/>
  <c r="F4232" i="3"/>
  <c r="D4232" i="3"/>
  <c r="I4232" i="3" s="1"/>
  <c r="J4232" i="3" s="1"/>
  <c r="K4232" i="3" s="1"/>
  <c r="C4232" i="3"/>
  <c r="A4233" i="3"/>
  <c r="B4069" i="3"/>
  <c r="G4233" i="3" l="1"/>
  <c r="D4233" i="3"/>
  <c r="I4233" i="3" s="1"/>
  <c r="J4233" i="3" s="1"/>
  <c r="K4233" i="3" s="1"/>
  <c r="F4233" i="3"/>
  <c r="E4233" i="3"/>
  <c r="C4233" i="3"/>
  <c r="A4234" i="3"/>
  <c r="B4070" i="3"/>
  <c r="B4071" i="3" l="1"/>
  <c r="E4234" i="3"/>
  <c r="G4234" i="3"/>
  <c r="F4234" i="3"/>
  <c r="D4234" i="3"/>
  <c r="I4234" i="3" s="1"/>
  <c r="J4234" i="3" s="1"/>
  <c r="K4234" i="3" s="1"/>
  <c r="C4234" i="3"/>
  <c r="A4235" i="3"/>
  <c r="G4235" i="3" l="1"/>
  <c r="E4235" i="3"/>
  <c r="D4235" i="3"/>
  <c r="I4235" i="3" s="1"/>
  <c r="J4235" i="3" s="1"/>
  <c r="K4235" i="3" s="1"/>
  <c r="F4235" i="3"/>
  <c r="C4235" i="3"/>
  <c r="A4236" i="3"/>
  <c r="B4072" i="3"/>
  <c r="E4236" i="3" l="1"/>
  <c r="G4236" i="3"/>
  <c r="F4236" i="3"/>
  <c r="D4236" i="3"/>
  <c r="I4236" i="3" s="1"/>
  <c r="J4236" i="3" s="1"/>
  <c r="K4236" i="3" s="1"/>
  <c r="C4236" i="3"/>
  <c r="A4237" i="3"/>
  <c r="B4073" i="3"/>
  <c r="B4074" i="3" l="1"/>
  <c r="G4237" i="3"/>
  <c r="F4237" i="3"/>
  <c r="E4237" i="3"/>
  <c r="D4237" i="3"/>
  <c r="I4237" i="3" s="1"/>
  <c r="J4237" i="3" s="1"/>
  <c r="K4237" i="3" s="1"/>
  <c r="C4237" i="3"/>
  <c r="A4238" i="3"/>
  <c r="E4238" i="3" l="1"/>
  <c r="F4238" i="3"/>
  <c r="D4238" i="3"/>
  <c r="I4238" i="3" s="1"/>
  <c r="J4238" i="3" s="1"/>
  <c r="K4238" i="3" s="1"/>
  <c r="G4238" i="3"/>
  <c r="C4238" i="3"/>
  <c r="A4239" i="3"/>
  <c r="B4075" i="3"/>
  <c r="G4239" i="3" l="1"/>
  <c r="E4239" i="3"/>
  <c r="D4239" i="3"/>
  <c r="I4239" i="3" s="1"/>
  <c r="J4239" i="3" s="1"/>
  <c r="K4239" i="3" s="1"/>
  <c r="F4239" i="3"/>
  <c r="C4239" i="3"/>
  <c r="A4240" i="3"/>
  <c r="B4076" i="3"/>
  <c r="E4240" i="3" l="1"/>
  <c r="G4240" i="3"/>
  <c r="F4240" i="3"/>
  <c r="D4240" i="3"/>
  <c r="I4240" i="3" s="1"/>
  <c r="J4240" i="3" s="1"/>
  <c r="K4240" i="3" s="1"/>
  <c r="C4240" i="3"/>
  <c r="A4241" i="3"/>
  <c r="B4077" i="3"/>
  <c r="G4241" i="3" l="1"/>
  <c r="D4241" i="3"/>
  <c r="I4241" i="3" s="1"/>
  <c r="J4241" i="3" s="1"/>
  <c r="K4241" i="3" s="1"/>
  <c r="F4241" i="3"/>
  <c r="E4241" i="3"/>
  <c r="C4241" i="3"/>
  <c r="A4242" i="3"/>
  <c r="B4078" i="3"/>
  <c r="B4079" i="3" l="1"/>
  <c r="E4242" i="3"/>
  <c r="G4242" i="3"/>
  <c r="F4242" i="3"/>
  <c r="D4242" i="3"/>
  <c r="I4242" i="3" s="1"/>
  <c r="J4242" i="3" s="1"/>
  <c r="K4242" i="3" s="1"/>
  <c r="C4242" i="3"/>
  <c r="A4243" i="3"/>
  <c r="G4243" i="3" l="1"/>
  <c r="E4243" i="3"/>
  <c r="D4243" i="3"/>
  <c r="I4243" i="3" s="1"/>
  <c r="J4243" i="3" s="1"/>
  <c r="K4243" i="3" s="1"/>
  <c r="F4243" i="3"/>
  <c r="C4243" i="3"/>
  <c r="A4244" i="3"/>
  <c r="B4080" i="3"/>
  <c r="E4244" i="3" l="1"/>
  <c r="G4244" i="3"/>
  <c r="F4244" i="3"/>
  <c r="D4244" i="3"/>
  <c r="I4244" i="3" s="1"/>
  <c r="J4244" i="3" s="1"/>
  <c r="K4244" i="3" s="1"/>
  <c r="C4244" i="3"/>
  <c r="A4245" i="3"/>
  <c r="B4081" i="3"/>
  <c r="B4082" i="3" l="1"/>
  <c r="G4245" i="3"/>
  <c r="F4245" i="3"/>
  <c r="E4245" i="3"/>
  <c r="D4245" i="3"/>
  <c r="I4245" i="3" s="1"/>
  <c r="J4245" i="3" s="1"/>
  <c r="K4245" i="3" s="1"/>
  <c r="C4245" i="3"/>
  <c r="A4246" i="3"/>
  <c r="E4246" i="3" l="1"/>
  <c r="F4246" i="3"/>
  <c r="D4246" i="3"/>
  <c r="I4246" i="3" s="1"/>
  <c r="J4246" i="3" s="1"/>
  <c r="K4246" i="3" s="1"/>
  <c r="G4246" i="3"/>
  <c r="C4246" i="3"/>
  <c r="A4247" i="3"/>
  <c r="B4083" i="3"/>
  <c r="G4247" i="3" l="1"/>
  <c r="E4247" i="3"/>
  <c r="D4247" i="3"/>
  <c r="I4247" i="3" s="1"/>
  <c r="J4247" i="3" s="1"/>
  <c r="K4247" i="3" s="1"/>
  <c r="F4247" i="3"/>
  <c r="C4247" i="3"/>
  <c r="A4248" i="3"/>
  <c r="B4084" i="3"/>
  <c r="E4248" i="3" l="1"/>
  <c r="G4248" i="3"/>
  <c r="F4248" i="3"/>
  <c r="D4248" i="3"/>
  <c r="I4248" i="3" s="1"/>
  <c r="J4248" i="3" s="1"/>
  <c r="K4248" i="3" s="1"/>
  <c r="C4248" i="3"/>
  <c r="A4249" i="3"/>
  <c r="B4085" i="3"/>
  <c r="G4249" i="3" l="1"/>
  <c r="D4249" i="3"/>
  <c r="I4249" i="3" s="1"/>
  <c r="J4249" i="3" s="1"/>
  <c r="K4249" i="3" s="1"/>
  <c r="F4249" i="3"/>
  <c r="E4249" i="3"/>
  <c r="C4249" i="3"/>
  <c r="A4250" i="3"/>
  <c r="B4086" i="3"/>
  <c r="B4087" i="3" l="1"/>
  <c r="E4250" i="3"/>
  <c r="G4250" i="3"/>
  <c r="F4250" i="3"/>
  <c r="D4250" i="3"/>
  <c r="I4250" i="3" s="1"/>
  <c r="J4250" i="3" s="1"/>
  <c r="K4250" i="3" s="1"/>
  <c r="C4250" i="3"/>
  <c r="A4251" i="3"/>
  <c r="G4251" i="3" l="1"/>
  <c r="E4251" i="3"/>
  <c r="D4251" i="3"/>
  <c r="I4251" i="3" s="1"/>
  <c r="J4251" i="3" s="1"/>
  <c r="K4251" i="3" s="1"/>
  <c r="F4251" i="3"/>
  <c r="C4251" i="3"/>
  <c r="A4252" i="3"/>
  <c r="B4088" i="3"/>
  <c r="E4252" i="3" l="1"/>
  <c r="G4252" i="3"/>
  <c r="F4252" i="3"/>
  <c r="D4252" i="3"/>
  <c r="I4252" i="3" s="1"/>
  <c r="J4252" i="3" s="1"/>
  <c r="K4252" i="3" s="1"/>
  <c r="C4252" i="3"/>
  <c r="A4253" i="3"/>
  <c r="B4089" i="3"/>
  <c r="B4090" i="3" l="1"/>
  <c r="G4253" i="3"/>
  <c r="F4253" i="3"/>
  <c r="E4253" i="3"/>
  <c r="D4253" i="3"/>
  <c r="I4253" i="3" s="1"/>
  <c r="J4253" i="3" s="1"/>
  <c r="K4253" i="3" s="1"/>
  <c r="C4253" i="3"/>
  <c r="A4254" i="3"/>
  <c r="E4254" i="3" l="1"/>
  <c r="F4254" i="3"/>
  <c r="D4254" i="3"/>
  <c r="I4254" i="3" s="1"/>
  <c r="J4254" i="3" s="1"/>
  <c r="K4254" i="3" s="1"/>
  <c r="G4254" i="3"/>
  <c r="C4254" i="3"/>
  <c r="A4255" i="3"/>
  <c r="B4091" i="3"/>
  <c r="B4092" i="3" l="1"/>
  <c r="G4255" i="3"/>
  <c r="E4255" i="3"/>
  <c r="D4255" i="3"/>
  <c r="I4255" i="3" s="1"/>
  <c r="J4255" i="3" s="1"/>
  <c r="K4255" i="3" s="1"/>
  <c r="F4255" i="3"/>
  <c r="C4255" i="3"/>
  <c r="A4256" i="3"/>
  <c r="E4256" i="3" l="1"/>
  <c r="G4256" i="3"/>
  <c r="F4256" i="3"/>
  <c r="D4256" i="3"/>
  <c r="I4256" i="3" s="1"/>
  <c r="J4256" i="3" s="1"/>
  <c r="K4256" i="3" s="1"/>
  <c r="C4256" i="3"/>
  <c r="A4257" i="3"/>
  <c r="B4093" i="3"/>
  <c r="B4094" i="3" l="1"/>
  <c r="G4257" i="3"/>
  <c r="D4257" i="3"/>
  <c r="I4257" i="3" s="1"/>
  <c r="J4257" i="3" s="1"/>
  <c r="K4257" i="3" s="1"/>
  <c r="F4257" i="3"/>
  <c r="E4257" i="3"/>
  <c r="C4257" i="3"/>
  <c r="A4258" i="3"/>
  <c r="E4258" i="3" l="1"/>
  <c r="G4258" i="3"/>
  <c r="F4258" i="3"/>
  <c r="D4258" i="3"/>
  <c r="I4258" i="3" s="1"/>
  <c r="J4258" i="3" s="1"/>
  <c r="K4258" i="3" s="1"/>
  <c r="C4258" i="3"/>
  <c r="A4259" i="3"/>
  <c r="B4095" i="3"/>
  <c r="G4259" i="3" l="1"/>
  <c r="E4259" i="3"/>
  <c r="D4259" i="3"/>
  <c r="I4259" i="3" s="1"/>
  <c r="J4259" i="3" s="1"/>
  <c r="K4259" i="3" s="1"/>
  <c r="F4259" i="3"/>
  <c r="C4259" i="3"/>
  <c r="A4260" i="3"/>
  <c r="B4096" i="3"/>
  <c r="B4097" i="3" l="1"/>
  <c r="E4260" i="3"/>
  <c r="G4260" i="3"/>
  <c r="F4260" i="3"/>
  <c r="D4260" i="3"/>
  <c r="I4260" i="3" s="1"/>
  <c r="J4260" i="3" s="1"/>
  <c r="K4260" i="3" s="1"/>
  <c r="C4260" i="3"/>
  <c r="A4261" i="3"/>
  <c r="G4261" i="3" l="1"/>
  <c r="F4261" i="3"/>
  <c r="E4261" i="3"/>
  <c r="D4261" i="3"/>
  <c r="I4261" i="3" s="1"/>
  <c r="J4261" i="3" s="1"/>
  <c r="K4261" i="3" s="1"/>
  <c r="C4261" i="3"/>
  <c r="A4262" i="3"/>
  <c r="B4098" i="3"/>
  <c r="B4099" i="3" l="1"/>
  <c r="E4262" i="3"/>
  <c r="F4262" i="3"/>
  <c r="D4262" i="3"/>
  <c r="I4262" i="3" s="1"/>
  <c r="J4262" i="3" s="1"/>
  <c r="K4262" i="3" s="1"/>
  <c r="G4262" i="3"/>
  <c r="C4262" i="3"/>
  <c r="A4263" i="3"/>
  <c r="G4263" i="3" l="1"/>
  <c r="E4263" i="3"/>
  <c r="D4263" i="3"/>
  <c r="I4263" i="3" s="1"/>
  <c r="J4263" i="3" s="1"/>
  <c r="K4263" i="3" s="1"/>
  <c r="F4263" i="3"/>
  <c r="C4263" i="3"/>
  <c r="A4264" i="3"/>
  <c r="B4100" i="3"/>
  <c r="B4101" i="3" l="1"/>
  <c r="E4264" i="3"/>
  <c r="G4264" i="3"/>
  <c r="F4264" i="3"/>
  <c r="D4264" i="3"/>
  <c r="I4264" i="3" s="1"/>
  <c r="J4264" i="3" s="1"/>
  <c r="K4264" i="3" s="1"/>
  <c r="C4264" i="3"/>
  <c r="A4265" i="3"/>
  <c r="G4265" i="3" l="1"/>
  <c r="D4265" i="3"/>
  <c r="I4265" i="3" s="1"/>
  <c r="J4265" i="3" s="1"/>
  <c r="K4265" i="3" s="1"/>
  <c r="F4265" i="3"/>
  <c r="E4265" i="3"/>
  <c r="C4265" i="3"/>
  <c r="A4266" i="3"/>
  <c r="B4102" i="3"/>
  <c r="B4103" i="3" l="1"/>
  <c r="E4266" i="3"/>
  <c r="G4266" i="3"/>
  <c r="F4266" i="3"/>
  <c r="D4266" i="3"/>
  <c r="I4266" i="3" s="1"/>
  <c r="J4266" i="3" s="1"/>
  <c r="K4266" i="3" s="1"/>
  <c r="C4266" i="3"/>
  <c r="A4267" i="3"/>
  <c r="G4267" i="3" l="1"/>
  <c r="E4267" i="3"/>
  <c r="D4267" i="3"/>
  <c r="I4267" i="3" s="1"/>
  <c r="J4267" i="3" s="1"/>
  <c r="K4267" i="3" s="1"/>
  <c r="F4267" i="3"/>
  <c r="C4267" i="3"/>
  <c r="A4268" i="3"/>
  <c r="B4104" i="3"/>
  <c r="B4105" i="3" l="1"/>
  <c r="E4268" i="3"/>
  <c r="G4268" i="3"/>
  <c r="F4268" i="3"/>
  <c r="D4268" i="3"/>
  <c r="I4268" i="3" s="1"/>
  <c r="J4268" i="3" s="1"/>
  <c r="K4268" i="3" s="1"/>
  <c r="C4268" i="3"/>
  <c r="A4269" i="3"/>
  <c r="G4269" i="3" l="1"/>
  <c r="F4269" i="3"/>
  <c r="E4269" i="3"/>
  <c r="D4269" i="3"/>
  <c r="I4269" i="3" s="1"/>
  <c r="J4269" i="3" s="1"/>
  <c r="K4269" i="3" s="1"/>
  <c r="C4269" i="3"/>
  <c r="A4270" i="3"/>
  <c r="B4106" i="3"/>
  <c r="B4107" i="3" l="1"/>
  <c r="E4270" i="3"/>
  <c r="F4270" i="3"/>
  <c r="D4270" i="3"/>
  <c r="I4270" i="3" s="1"/>
  <c r="J4270" i="3" s="1"/>
  <c r="K4270" i="3" s="1"/>
  <c r="G4270" i="3"/>
  <c r="C4270" i="3"/>
  <c r="A4271" i="3"/>
  <c r="G4271" i="3" l="1"/>
  <c r="E4271" i="3"/>
  <c r="D4271" i="3"/>
  <c r="I4271" i="3" s="1"/>
  <c r="J4271" i="3" s="1"/>
  <c r="K4271" i="3" s="1"/>
  <c r="F4271" i="3"/>
  <c r="C4271" i="3"/>
  <c r="A4272" i="3"/>
  <c r="B4108" i="3"/>
  <c r="B4109" i="3" l="1"/>
  <c r="E4272" i="3"/>
  <c r="G4272" i="3"/>
  <c r="F4272" i="3"/>
  <c r="D4272" i="3"/>
  <c r="I4272" i="3" s="1"/>
  <c r="J4272" i="3" s="1"/>
  <c r="K4272" i="3" s="1"/>
  <c r="C4272" i="3"/>
  <c r="A4273" i="3"/>
  <c r="G4273" i="3" l="1"/>
  <c r="D4273" i="3"/>
  <c r="I4273" i="3" s="1"/>
  <c r="J4273" i="3" s="1"/>
  <c r="K4273" i="3" s="1"/>
  <c r="F4273" i="3"/>
  <c r="E4273" i="3"/>
  <c r="C4273" i="3"/>
  <c r="A4274" i="3"/>
  <c r="B4110" i="3"/>
  <c r="B4111" i="3" l="1"/>
  <c r="E4274" i="3"/>
  <c r="G4274" i="3"/>
  <c r="F4274" i="3"/>
  <c r="D4274" i="3"/>
  <c r="I4274" i="3" s="1"/>
  <c r="J4274" i="3" s="1"/>
  <c r="K4274" i="3" s="1"/>
  <c r="C4274" i="3"/>
  <c r="A4275" i="3"/>
  <c r="G4275" i="3" l="1"/>
  <c r="E4275" i="3"/>
  <c r="D4275" i="3"/>
  <c r="I4275" i="3" s="1"/>
  <c r="J4275" i="3" s="1"/>
  <c r="K4275" i="3" s="1"/>
  <c r="F4275" i="3"/>
  <c r="C4275" i="3"/>
  <c r="A4276" i="3"/>
  <c r="B4112" i="3"/>
  <c r="E4276" i="3" l="1"/>
  <c r="G4276" i="3"/>
  <c r="F4276" i="3"/>
  <c r="D4276" i="3"/>
  <c r="I4276" i="3" s="1"/>
  <c r="J4276" i="3" s="1"/>
  <c r="K4276" i="3" s="1"/>
  <c r="C4276" i="3"/>
  <c r="A4277" i="3"/>
  <c r="B4113" i="3"/>
  <c r="B4114" i="3" l="1"/>
  <c r="G4277" i="3"/>
  <c r="F4277" i="3"/>
  <c r="E4277" i="3"/>
  <c r="D4277" i="3"/>
  <c r="I4277" i="3" s="1"/>
  <c r="J4277" i="3" s="1"/>
  <c r="K4277" i="3" s="1"/>
  <c r="C4277" i="3"/>
  <c r="A4278" i="3"/>
  <c r="E4278" i="3" l="1"/>
  <c r="F4278" i="3"/>
  <c r="D4278" i="3"/>
  <c r="I4278" i="3" s="1"/>
  <c r="J4278" i="3" s="1"/>
  <c r="K4278" i="3" s="1"/>
  <c r="G4278" i="3"/>
  <c r="C4278" i="3"/>
  <c r="A4279" i="3"/>
  <c r="B4115" i="3"/>
  <c r="B4116" i="3" l="1"/>
  <c r="G4279" i="3"/>
  <c r="E4279" i="3"/>
  <c r="D4279" i="3"/>
  <c r="I4279" i="3" s="1"/>
  <c r="J4279" i="3" s="1"/>
  <c r="K4279" i="3" s="1"/>
  <c r="F4279" i="3"/>
  <c r="C4279" i="3"/>
  <c r="A4280" i="3"/>
  <c r="E4280" i="3" l="1"/>
  <c r="G4280" i="3"/>
  <c r="F4280" i="3"/>
  <c r="D4280" i="3"/>
  <c r="I4280" i="3" s="1"/>
  <c r="J4280" i="3" s="1"/>
  <c r="K4280" i="3" s="1"/>
  <c r="C4280" i="3"/>
  <c r="A4281" i="3"/>
  <c r="B4117" i="3"/>
  <c r="G4281" i="3" l="1"/>
  <c r="D4281" i="3"/>
  <c r="I4281" i="3" s="1"/>
  <c r="J4281" i="3" s="1"/>
  <c r="K4281" i="3" s="1"/>
  <c r="F4281" i="3"/>
  <c r="E4281" i="3"/>
  <c r="C4281" i="3"/>
  <c r="A4282" i="3"/>
  <c r="B4118" i="3"/>
  <c r="E4282" i="3" l="1"/>
  <c r="G4282" i="3"/>
  <c r="F4282" i="3"/>
  <c r="D4282" i="3"/>
  <c r="I4282" i="3" s="1"/>
  <c r="J4282" i="3" s="1"/>
  <c r="K4282" i="3" s="1"/>
  <c r="C4282" i="3"/>
  <c r="A4283" i="3"/>
  <c r="B4119" i="3"/>
  <c r="G4283" i="3" l="1"/>
  <c r="E4283" i="3"/>
  <c r="D4283" i="3"/>
  <c r="I4283" i="3" s="1"/>
  <c r="J4283" i="3" s="1"/>
  <c r="K4283" i="3" s="1"/>
  <c r="F4283" i="3"/>
  <c r="C4283" i="3"/>
  <c r="A4284" i="3"/>
  <c r="B4120" i="3"/>
  <c r="B4121" i="3" l="1"/>
  <c r="E4284" i="3"/>
  <c r="G4284" i="3"/>
  <c r="F4284" i="3"/>
  <c r="D4284" i="3"/>
  <c r="I4284" i="3" s="1"/>
  <c r="J4284" i="3" s="1"/>
  <c r="K4284" i="3" s="1"/>
  <c r="C4284" i="3"/>
  <c r="A4285" i="3"/>
  <c r="G4285" i="3" l="1"/>
  <c r="F4285" i="3"/>
  <c r="E4285" i="3"/>
  <c r="D4285" i="3"/>
  <c r="I4285" i="3" s="1"/>
  <c r="J4285" i="3" s="1"/>
  <c r="K4285" i="3" s="1"/>
  <c r="C4285" i="3"/>
  <c r="A4286" i="3"/>
  <c r="B4122" i="3"/>
  <c r="E4286" i="3" l="1"/>
  <c r="F4286" i="3"/>
  <c r="D4286" i="3"/>
  <c r="I4286" i="3" s="1"/>
  <c r="J4286" i="3" s="1"/>
  <c r="K4286" i="3" s="1"/>
  <c r="G4286" i="3"/>
  <c r="C4286" i="3"/>
  <c r="A4287" i="3"/>
  <c r="B4123" i="3"/>
  <c r="B4124" i="3" l="1"/>
  <c r="G4287" i="3"/>
  <c r="E4287" i="3"/>
  <c r="D4287" i="3"/>
  <c r="I4287" i="3" s="1"/>
  <c r="J4287" i="3" s="1"/>
  <c r="K4287" i="3" s="1"/>
  <c r="F4287" i="3"/>
  <c r="C4287" i="3"/>
  <c r="A4288" i="3"/>
  <c r="E4288" i="3" l="1"/>
  <c r="G4288" i="3"/>
  <c r="F4288" i="3"/>
  <c r="D4288" i="3"/>
  <c r="I4288" i="3" s="1"/>
  <c r="J4288" i="3" s="1"/>
  <c r="K4288" i="3" s="1"/>
  <c r="C4288" i="3"/>
  <c r="A4289" i="3"/>
  <c r="B4125" i="3"/>
  <c r="G4289" i="3" l="1"/>
  <c r="D4289" i="3"/>
  <c r="I4289" i="3" s="1"/>
  <c r="J4289" i="3" s="1"/>
  <c r="K4289" i="3" s="1"/>
  <c r="F4289" i="3"/>
  <c r="E4289" i="3"/>
  <c r="C4289" i="3"/>
  <c r="A4290" i="3"/>
  <c r="B4126" i="3"/>
  <c r="E4290" i="3" l="1"/>
  <c r="G4290" i="3"/>
  <c r="F4290" i="3"/>
  <c r="D4290" i="3"/>
  <c r="I4290" i="3" s="1"/>
  <c r="J4290" i="3" s="1"/>
  <c r="K4290" i="3" s="1"/>
  <c r="C4290" i="3"/>
  <c r="A4291" i="3"/>
  <c r="B4127" i="3"/>
  <c r="B4128" i="3" l="1"/>
  <c r="G4291" i="3"/>
  <c r="E4291" i="3"/>
  <c r="D4291" i="3"/>
  <c r="I4291" i="3" s="1"/>
  <c r="J4291" i="3" s="1"/>
  <c r="K4291" i="3" s="1"/>
  <c r="F4291" i="3"/>
  <c r="C4291" i="3"/>
  <c r="A4292" i="3"/>
  <c r="E4292" i="3" l="1"/>
  <c r="G4292" i="3"/>
  <c r="F4292" i="3"/>
  <c r="D4292" i="3"/>
  <c r="I4292" i="3" s="1"/>
  <c r="J4292" i="3" s="1"/>
  <c r="K4292" i="3" s="1"/>
  <c r="C4292" i="3"/>
  <c r="A4293" i="3"/>
  <c r="B4129" i="3"/>
  <c r="B4130" i="3" l="1"/>
  <c r="G4293" i="3"/>
  <c r="F4293" i="3"/>
  <c r="E4293" i="3"/>
  <c r="D4293" i="3"/>
  <c r="I4293" i="3" s="1"/>
  <c r="J4293" i="3" s="1"/>
  <c r="K4293" i="3" s="1"/>
  <c r="C4293" i="3"/>
  <c r="A4294" i="3"/>
  <c r="E4294" i="3" l="1"/>
  <c r="F4294" i="3"/>
  <c r="D4294" i="3"/>
  <c r="I4294" i="3" s="1"/>
  <c r="J4294" i="3" s="1"/>
  <c r="K4294" i="3" s="1"/>
  <c r="G4294" i="3"/>
  <c r="C4294" i="3"/>
  <c r="A4295" i="3"/>
  <c r="B4131" i="3"/>
  <c r="B4132" i="3" l="1"/>
  <c r="G4295" i="3"/>
  <c r="E4295" i="3"/>
  <c r="D4295" i="3"/>
  <c r="I4295" i="3" s="1"/>
  <c r="J4295" i="3" s="1"/>
  <c r="K4295" i="3" s="1"/>
  <c r="F4295" i="3"/>
  <c r="C4295" i="3"/>
  <c r="A4296" i="3"/>
  <c r="E4296" i="3" l="1"/>
  <c r="G4296" i="3"/>
  <c r="F4296" i="3"/>
  <c r="D4296" i="3"/>
  <c r="I4296" i="3" s="1"/>
  <c r="J4296" i="3" s="1"/>
  <c r="K4296" i="3" s="1"/>
  <c r="C4296" i="3"/>
  <c r="A4297" i="3"/>
  <c r="B4133" i="3"/>
  <c r="G4297" i="3" l="1"/>
  <c r="D4297" i="3"/>
  <c r="I4297" i="3" s="1"/>
  <c r="J4297" i="3" s="1"/>
  <c r="K4297" i="3" s="1"/>
  <c r="F4297" i="3"/>
  <c r="E4297" i="3"/>
  <c r="C4297" i="3"/>
  <c r="A4298" i="3"/>
  <c r="B4134" i="3"/>
  <c r="E4298" i="3" l="1"/>
  <c r="G4298" i="3"/>
  <c r="F4298" i="3"/>
  <c r="D4298" i="3"/>
  <c r="I4298" i="3" s="1"/>
  <c r="J4298" i="3" s="1"/>
  <c r="K4298" i="3" s="1"/>
  <c r="C4298" i="3"/>
  <c r="A4299" i="3"/>
  <c r="B4135" i="3"/>
  <c r="B4136" i="3" l="1"/>
  <c r="G4299" i="3"/>
  <c r="E4299" i="3"/>
  <c r="D4299" i="3"/>
  <c r="I4299" i="3" s="1"/>
  <c r="J4299" i="3" s="1"/>
  <c r="K4299" i="3" s="1"/>
  <c r="F4299" i="3"/>
  <c r="C4299" i="3"/>
  <c r="A4300" i="3"/>
  <c r="E4300" i="3" l="1"/>
  <c r="G4300" i="3"/>
  <c r="F4300" i="3"/>
  <c r="D4300" i="3"/>
  <c r="I4300" i="3" s="1"/>
  <c r="J4300" i="3" s="1"/>
  <c r="K4300" i="3" s="1"/>
  <c r="C4300" i="3"/>
  <c r="A4301" i="3"/>
  <c r="B4137" i="3"/>
  <c r="B4138" i="3" l="1"/>
  <c r="G4301" i="3"/>
  <c r="F4301" i="3"/>
  <c r="E4301" i="3"/>
  <c r="D4301" i="3"/>
  <c r="I4301" i="3" s="1"/>
  <c r="J4301" i="3" s="1"/>
  <c r="K4301" i="3" s="1"/>
  <c r="C4301" i="3"/>
  <c r="A4302" i="3"/>
  <c r="E4302" i="3" l="1"/>
  <c r="F4302" i="3"/>
  <c r="D4302" i="3"/>
  <c r="I4302" i="3" s="1"/>
  <c r="J4302" i="3" s="1"/>
  <c r="K4302" i="3" s="1"/>
  <c r="G4302" i="3"/>
  <c r="C4302" i="3"/>
  <c r="A4303" i="3"/>
  <c r="B4139" i="3"/>
  <c r="B4140" i="3" l="1"/>
  <c r="G4303" i="3"/>
  <c r="E4303" i="3"/>
  <c r="D4303" i="3"/>
  <c r="I4303" i="3" s="1"/>
  <c r="J4303" i="3" s="1"/>
  <c r="K4303" i="3" s="1"/>
  <c r="F4303" i="3"/>
  <c r="C4303" i="3"/>
  <c r="A4304" i="3"/>
  <c r="E4304" i="3" l="1"/>
  <c r="G4304" i="3"/>
  <c r="F4304" i="3"/>
  <c r="D4304" i="3"/>
  <c r="I4304" i="3" s="1"/>
  <c r="J4304" i="3" s="1"/>
  <c r="K4304" i="3" s="1"/>
  <c r="C4304" i="3"/>
  <c r="A4305" i="3"/>
  <c r="B4141" i="3"/>
  <c r="G4305" i="3" l="1"/>
  <c r="D4305" i="3"/>
  <c r="I4305" i="3" s="1"/>
  <c r="J4305" i="3" s="1"/>
  <c r="K4305" i="3" s="1"/>
  <c r="F4305" i="3"/>
  <c r="E4305" i="3"/>
  <c r="C4305" i="3"/>
  <c r="A4306" i="3"/>
  <c r="B4142" i="3"/>
  <c r="E4306" i="3" l="1"/>
  <c r="G4306" i="3"/>
  <c r="F4306" i="3"/>
  <c r="D4306" i="3"/>
  <c r="I4306" i="3" s="1"/>
  <c r="J4306" i="3" s="1"/>
  <c r="K4306" i="3" s="1"/>
  <c r="C4306" i="3"/>
  <c r="A4307" i="3"/>
  <c r="B4143" i="3"/>
  <c r="G4307" i="3" l="1"/>
  <c r="E4307" i="3"/>
  <c r="D4307" i="3"/>
  <c r="I4307" i="3" s="1"/>
  <c r="J4307" i="3" s="1"/>
  <c r="K4307" i="3" s="1"/>
  <c r="F4307" i="3"/>
  <c r="C4307" i="3"/>
  <c r="A4308" i="3"/>
  <c r="B4144" i="3"/>
  <c r="B4145" i="3" l="1"/>
  <c r="E4308" i="3"/>
  <c r="G4308" i="3"/>
  <c r="F4308" i="3"/>
  <c r="D4308" i="3"/>
  <c r="I4308" i="3" s="1"/>
  <c r="J4308" i="3" s="1"/>
  <c r="K4308" i="3" s="1"/>
  <c r="C4308" i="3"/>
  <c r="A4309" i="3"/>
  <c r="G4309" i="3" l="1"/>
  <c r="F4309" i="3"/>
  <c r="E4309" i="3"/>
  <c r="D4309" i="3"/>
  <c r="I4309" i="3" s="1"/>
  <c r="J4309" i="3" s="1"/>
  <c r="K4309" i="3" s="1"/>
  <c r="C4309" i="3"/>
  <c r="A4310" i="3"/>
  <c r="B4146" i="3"/>
  <c r="E4310" i="3" l="1"/>
  <c r="F4310" i="3"/>
  <c r="D4310" i="3"/>
  <c r="I4310" i="3" s="1"/>
  <c r="J4310" i="3" s="1"/>
  <c r="K4310" i="3" s="1"/>
  <c r="G4310" i="3"/>
  <c r="C4310" i="3"/>
  <c r="A4311" i="3"/>
  <c r="B4147" i="3"/>
  <c r="B4148" i="3" l="1"/>
  <c r="G4311" i="3"/>
  <c r="E4311" i="3"/>
  <c r="D4311" i="3"/>
  <c r="I4311" i="3" s="1"/>
  <c r="J4311" i="3" s="1"/>
  <c r="K4311" i="3" s="1"/>
  <c r="F4311" i="3"/>
  <c r="C4311" i="3"/>
  <c r="A4312" i="3"/>
  <c r="E4312" i="3" l="1"/>
  <c r="G4312" i="3"/>
  <c r="F4312" i="3"/>
  <c r="D4312" i="3"/>
  <c r="I4312" i="3" s="1"/>
  <c r="J4312" i="3" s="1"/>
  <c r="K4312" i="3" s="1"/>
  <c r="C4312" i="3"/>
  <c r="A4313" i="3"/>
  <c r="B4149" i="3"/>
  <c r="G4313" i="3" l="1"/>
  <c r="D4313" i="3"/>
  <c r="I4313" i="3" s="1"/>
  <c r="J4313" i="3" s="1"/>
  <c r="K4313" i="3" s="1"/>
  <c r="F4313" i="3"/>
  <c r="E4313" i="3"/>
  <c r="C4313" i="3"/>
  <c r="A4314" i="3"/>
  <c r="B4150" i="3"/>
  <c r="E4314" i="3" l="1"/>
  <c r="G4314" i="3"/>
  <c r="F4314" i="3"/>
  <c r="D4314" i="3"/>
  <c r="I4314" i="3" s="1"/>
  <c r="J4314" i="3" s="1"/>
  <c r="K4314" i="3" s="1"/>
  <c r="C4314" i="3"/>
  <c r="A4315" i="3"/>
  <c r="B4151" i="3"/>
  <c r="B4152" i="3" l="1"/>
  <c r="G4315" i="3"/>
  <c r="E4315" i="3"/>
  <c r="D4315" i="3"/>
  <c r="I4315" i="3" s="1"/>
  <c r="J4315" i="3" s="1"/>
  <c r="K4315" i="3" s="1"/>
  <c r="F4315" i="3"/>
  <c r="C4315" i="3"/>
  <c r="A4316" i="3"/>
  <c r="E4316" i="3" l="1"/>
  <c r="G4316" i="3"/>
  <c r="F4316" i="3"/>
  <c r="D4316" i="3"/>
  <c r="I4316" i="3" s="1"/>
  <c r="J4316" i="3" s="1"/>
  <c r="K4316" i="3" s="1"/>
  <c r="C4316" i="3"/>
  <c r="A4317" i="3"/>
  <c r="B4153" i="3"/>
  <c r="B4154" i="3" l="1"/>
  <c r="G4317" i="3"/>
  <c r="F4317" i="3"/>
  <c r="E4317" i="3"/>
  <c r="D4317" i="3"/>
  <c r="I4317" i="3" s="1"/>
  <c r="J4317" i="3" s="1"/>
  <c r="K4317" i="3" s="1"/>
  <c r="C4317" i="3"/>
  <c r="A4318" i="3"/>
  <c r="E4318" i="3" l="1"/>
  <c r="F4318" i="3"/>
  <c r="D4318" i="3"/>
  <c r="I4318" i="3" s="1"/>
  <c r="J4318" i="3" s="1"/>
  <c r="K4318" i="3" s="1"/>
  <c r="G4318" i="3"/>
  <c r="C4318" i="3"/>
  <c r="A4319" i="3"/>
  <c r="B4155" i="3"/>
  <c r="B4156" i="3" l="1"/>
  <c r="G4319" i="3"/>
  <c r="E4319" i="3"/>
  <c r="D4319" i="3"/>
  <c r="I4319" i="3" s="1"/>
  <c r="J4319" i="3" s="1"/>
  <c r="K4319" i="3" s="1"/>
  <c r="F4319" i="3"/>
  <c r="C4319" i="3"/>
  <c r="A4320" i="3"/>
  <c r="E4320" i="3" l="1"/>
  <c r="G4320" i="3"/>
  <c r="F4320" i="3"/>
  <c r="D4320" i="3"/>
  <c r="I4320" i="3" s="1"/>
  <c r="J4320" i="3" s="1"/>
  <c r="K4320" i="3" s="1"/>
  <c r="C4320" i="3"/>
  <c r="A4321" i="3"/>
  <c r="B4157" i="3"/>
  <c r="G4321" i="3" l="1"/>
  <c r="D4321" i="3"/>
  <c r="I4321" i="3" s="1"/>
  <c r="J4321" i="3" s="1"/>
  <c r="K4321" i="3" s="1"/>
  <c r="F4321" i="3"/>
  <c r="E4321" i="3"/>
  <c r="C4321" i="3"/>
  <c r="A4322" i="3"/>
  <c r="B4158" i="3"/>
  <c r="G4322" i="3" l="1"/>
  <c r="E4322" i="3"/>
  <c r="D4322" i="3"/>
  <c r="I4322" i="3" s="1"/>
  <c r="J4322" i="3" s="1"/>
  <c r="K4322" i="3" s="1"/>
  <c r="F4322" i="3"/>
  <c r="C4322" i="3"/>
  <c r="A4323" i="3"/>
  <c r="B4159" i="3"/>
  <c r="D4323" i="3" l="1"/>
  <c r="I4323" i="3" s="1"/>
  <c r="J4323" i="3" s="1"/>
  <c r="K4323" i="3" s="1"/>
  <c r="G4323" i="3"/>
  <c r="F4323" i="3"/>
  <c r="E4323" i="3"/>
  <c r="C4323" i="3"/>
  <c r="A4324" i="3"/>
  <c r="B4160" i="3"/>
  <c r="B4161" i="3" l="1"/>
  <c r="F4324" i="3"/>
  <c r="E4324" i="3"/>
  <c r="G4324" i="3"/>
  <c r="D4324" i="3"/>
  <c r="I4324" i="3" s="1"/>
  <c r="J4324" i="3" s="1"/>
  <c r="K4324" i="3" s="1"/>
  <c r="C4324" i="3"/>
  <c r="A4325" i="3"/>
  <c r="G4325" i="3" l="1"/>
  <c r="E4325" i="3"/>
  <c r="F4325" i="3"/>
  <c r="D4325" i="3"/>
  <c r="I4325" i="3" s="1"/>
  <c r="J4325" i="3" s="1"/>
  <c r="K4325" i="3" s="1"/>
  <c r="C4325" i="3"/>
  <c r="A4326" i="3"/>
  <c r="B4162" i="3"/>
  <c r="E4326" i="3" l="1"/>
  <c r="G4326" i="3"/>
  <c r="F4326" i="3"/>
  <c r="D4326" i="3"/>
  <c r="I4326" i="3" s="1"/>
  <c r="J4326" i="3" s="1"/>
  <c r="K4326" i="3" s="1"/>
  <c r="C4326" i="3"/>
  <c r="A4327" i="3"/>
  <c r="B4163" i="3"/>
  <c r="B4164" i="3" l="1"/>
  <c r="D4327" i="3"/>
  <c r="I4327" i="3" s="1"/>
  <c r="J4327" i="3" s="1"/>
  <c r="K4327" i="3" s="1"/>
  <c r="E4327" i="3"/>
  <c r="G4327" i="3"/>
  <c r="F4327" i="3"/>
  <c r="C4327" i="3"/>
  <c r="A4328" i="3"/>
  <c r="F4328" i="3" l="1"/>
  <c r="E4328" i="3"/>
  <c r="D4328" i="3"/>
  <c r="I4328" i="3" s="1"/>
  <c r="J4328" i="3" s="1"/>
  <c r="K4328" i="3" s="1"/>
  <c r="G4328" i="3"/>
  <c r="C4328" i="3"/>
  <c r="A4329" i="3"/>
  <c r="B4165" i="3"/>
  <c r="G4329" i="3" l="1"/>
  <c r="E4329" i="3"/>
  <c r="D4329" i="3"/>
  <c r="I4329" i="3" s="1"/>
  <c r="J4329" i="3" s="1"/>
  <c r="K4329" i="3" s="1"/>
  <c r="F4329" i="3"/>
  <c r="C4329" i="3"/>
  <c r="A4330" i="3"/>
  <c r="B4166" i="3"/>
  <c r="G4330" i="3" l="1"/>
  <c r="F4330" i="3"/>
  <c r="E4330" i="3"/>
  <c r="D4330" i="3"/>
  <c r="I4330" i="3" s="1"/>
  <c r="J4330" i="3" s="1"/>
  <c r="K4330" i="3" s="1"/>
  <c r="C4330" i="3"/>
  <c r="A4331" i="3"/>
  <c r="B4167" i="3"/>
  <c r="B4168" i="3" l="1"/>
  <c r="D4331" i="3"/>
  <c r="I4331" i="3" s="1"/>
  <c r="J4331" i="3" s="1"/>
  <c r="K4331" i="3" s="1"/>
  <c r="G4331" i="3"/>
  <c r="E4331" i="3"/>
  <c r="F4331" i="3"/>
  <c r="C4331" i="3"/>
  <c r="A4332" i="3"/>
  <c r="F4332" i="3" l="1"/>
  <c r="E4332" i="3"/>
  <c r="G4332" i="3"/>
  <c r="D4332" i="3"/>
  <c r="I4332" i="3" s="1"/>
  <c r="J4332" i="3" s="1"/>
  <c r="K4332" i="3" s="1"/>
  <c r="C4332" i="3"/>
  <c r="A4333" i="3"/>
  <c r="B4169" i="3"/>
  <c r="G4333" i="3" l="1"/>
  <c r="E4333" i="3"/>
  <c r="F4333" i="3"/>
  <c r="D4333" i="3"/>
  <c r="I4333" i="3" s="1"/>
  <c r="J4333" i="3" s="1"/>
  <c r="K4333" i="3" s="1"/>
  <c r="C4333" i="3"/>
  <c r="A4334" i="3"/>
  <c r="B4170" i="3"/>
  <c r="E4334" i="3" l="1"/>
  <c r="G4334" i="3"/>
  <c r="F4334" i="3"/>
  <c r="D4334" i="3"/>
  <c r="I4334" i="3" s="1"/>
  <c r="J4334" i="3" s="1"/>
  <c r="K4334" i="3" s="1"/>
  <c r="C4334" i="3"/>
  <c r="A4335" i="3"/>
  <c r="B4171" i="3"/>
  <c r="B4172" i="3" l="1"/>
  <c r="D4335" i="3"/>
  <c r="I4335" i="3" s="1"/>
  <c r="J4335" i="3" s="1"/>
  <c r="K4335" i="3" s="1"/>
  <c r="E4335" i="3"/>
  <c r="F4335" i="3"/>
  <c r="G4335" i="3"/>
  <c r="C4335" i="3"/>
  <c r="A4336" i="3"/>
  <c r="F4336" i="3" l="1"/>
  <c r="E4336" i="3"/>
  <c r="G4336" i="3"/>
  <c r="D4336" i="3"/>
  <c r="I4336" i="3" s="1"/>
  <c r="J4336" i="3" s="1"/>
  <c r="K4336" i="3" s="1"/>
  <c r="C4336" i="3"/>
  <c r="A4337" i="3"/>
  <c r="B4173" i="3"/>
  <c r="G4337" i="3" l="1"/>
  <c r="F4337" i="3"/>
  <c r="E4337" i="3"/>
  <c r="D4337" i="3"/>
  <c r="I4337" i="3" s="1"/>
  <c r="J4337" i="3" s="1"/>
  <c r="K4337" i="3" s="1"/>
  <c r="C4337" i="3"/>
  <c r="A4338" i="3"/>
  <c r="B4174" i="3"/>
  <c r="G4338" i="3" l="1"/>
  <c r="E4338" i="3"/>
  <c r="D4338" i="3"/>
  <c r="I4338" i="3" s="1"/>
  <c r="J4338" i="3" s="1"/>
  <c r="K4338" i="3" s="1"/>
  <c r="F4338" i="3"/>
  <c r="C4338" i="3"/>
  <c r="A4339" i="3"/>
  <c r="B4175" i="3"/>
  <c r="D4339" i="3" l="1"/>
  <c r="I4339" i="3" s="1"/>
  <c r="J4339" i="3" s="1"/>
  <c r="K4339" i="3" s="1"/>
  <c r="G4339" i="3"/>
  <c r="F4339" i="3"/>
  <c r="E4339" i="3"/>
  <c r="C4339" i="3"/>
  <c r="A4340" i="3"/>
  <c r="B4176" i="3"/>
  <c r="B4177" i="3" l="1"/>
  <c r="F4340" i="3"/>
  <c r="E4340" i="3"/>
  <c r="G4340" i="3"/>
  <c r="D4340" i="3"/>
  <c r="I4340" i="3" s="1"/>
  <c r="J4340" i="3" s="1"/>
  <c r="K4340" i="3" s="1"/>
  <c r="C4340" i="3"/>
  <c r="A4341" i="3"/>
  <c r="G4341" i="3" l="1"/>
  <c r="E4341" i="3"/>
  <c r="F4341" i="3"/>
  <c r="D4341" i="3"/>
  <c r="I4341" i="3" s="1"/>
  <c r="J4341" i="3" s="1"/>
  <c r="K4341" i="3" s="1"/>
  <c r="C4341" i="3"/>
  <c r="A4342" i="3"/>
  <c r="B4178" i="3"/>
  <c r="E4342" i="3" l="1"/>
  <c r="F4342" i="3"/>
  <c r="D4342" i="3"/>
  <c r="I4342" i="3" s="1"/>
  <c r="J4342" i="3" s="1"/>
  <c r="K4342" i="3" s="1"/>
  <c r="G4342" i="3"/>
  <c r="C4342" i="3"/>
  <c r="A4343" i="3"/>
  <c r="B4179" i="3"/>
  <c r="B4180" i="3" l="1"/>
  <c r="D4343" i="3"/>
  <c r="I4343" i="3" s="1"/>
  <c r="J4343" i="3" s="1"/>
  <c r="K4343" i="3" s="1"/>
  <c r="E4343" i="3"/>
  <c r="G4343" i="3"/>
  <c r="F4343" i="3"/>
  <c r="C4343" i="3"/>
  <c r="A4344" i="3"/>
  <c r="F4344" i="3" l="1"/>
  <c r="E4344" i="3"/>
  <c r="G4344" i="3"/>
  <c r="D4344" i="3"/>
  <c r="I4344" i="3" s="1"/>
  <c r="J4344" i="3" s="1"/>
  <c r="K4344" i="3" s="1"/>
  <c r="C4344" i="3"/>
  <c r="A4345" i="3"/>
  <c r="B4181" i="3"/>
  <c r="G4345" i="3" l="1"/>
  <c r="E4345" i="3"/>
  <c r="D4345" i="3"/>
  <c r="I4345" i="3" s="1"/>
  <c r="J4345" i="3" s="1"/>
  <c r="K4345" i="3" s="1"/>
  <c r="F4345" i="3"/>
  <c r="C4345" i="3"/>
  <c r="A4346" i="3"/>
  <c r="B4182" i="3"/>
  <c r="G4346" i="3" l="1"/>
  <c r="D4346" i="3"/>
  <c r="I4346" i="3" s="1"/>
  <c r="J4346" i="3" s="1"/>
  <c r="K4346" i="3" s="1"/>
  <c r="F4346" i="3"/>
  <c r="E4346" i="3"/>
  <c r="C4346" i="3"/>
  <c r="A4347" i="3"/>
  <c r="B4183" i="3"/>
  <c r="B4184" i="3" l="1"/>
  <c r="D4347" i="3"/>
  <c r="I4347" i="3" s="1"/>
  <c r="J4347" i="3" s="1"/>
  <c r="K4347" i="3" s="1"/>
  <c r="G4347" i="3"/>
  <c r="E4347" i="3"/>
  <c r="F4347" i="3"/>
  <c r="C4347" i="3"/>
  <c r="A4348" i="3"/>
  <c r="F4348" i="3" l="1"/>
  <c r="E4348" i="3"/>
  <c r="G4348" i="3"/>
  <c r="D4348" i="3"/>
  <c r="I4348" i="3" s="1"/>
  <c r="J4348" i="3" s="1"/>
  <c r="K4348" i="3" s="1"/>
  <c r="C4348" i="3"/>
  <c r="A4349" i="3"/>
  <c r="B4185" i="3"/>
  <c r="B4186" i="3" l="1"/>
  <c r="G4349" i="3"/>
  <c r="E4349" i="3"/>
  <c r="F4349" i="3"/>
  <c r="D4349" i="3"/>
  <c r="I4349" i="3" s="1"/>
  <c r="J4349" i="3" s="1"/>
  <c r="K4349" i="3" s="1"/>
  <c r="C4349" i="3"/>
  <c r="A4350" i="3"/>
  <c r="E4350" i="3" l="1"/>
  <c r="G4350" i="3"/>
  <c r="F4350" i="3"/>
  <c r="D4350" i="3"/>
  <c r="I4350" i="3" s="1"/>
  <c r="J4350" i="3" s="1"/>
  <c r="K4350" i="3" s="1"/>
  <c r="C4350" i="3"/>
  <c r="A4351" i="3"/>
  <c r="B4187" i="3"/>
  <c r="B4188" i="3" l="1"/>
  <c r="D4351" i="3"/>
  <c r="I4351" i="3" s="1"/>
  <c r="J4351" i="3" s="1"/>
  <c r="K4351" i="3" s="1"/>
  <c r="E4351" i="3"/>
  <c r="G4351" i="3"/>
  <c r="F4351" i="3"/>
  <c r="C4351" i="3"/>
  <c r="A4352" i="3"/>
  <c r="F4352" i="3" l="1"/>
  <c r="E4352" i="3"/>
  <c r="G4352" i="3"/>
  <c r="D4352" i="3"/>
  <c r="I4352" i="3" s="1"/>
  <c r="J4352" i="3" s="1"/>
  <c r="K4352" i="3" s="1"/>
  <c r="C4352" i="3"/>
  <c r="A4353" i="3"/>
  <c r="B4189" i="3"/>
  <c r="G4353" i="3" l="1"/>
  <c r="D4353" i="3"/>
  <c r="I4353" i="3" s="1"/>
  <c r="J4353" i="3" s="1"/>
  <c r="K4353" i="3" s="1"/>
  <c r="F4353" i="3"/>
  <c r="E4353" i="3"/>
  <c r="C4353" i="3"/>
  <c r="A4354" i="3"/>
  <c r="B4190" i="3"/>
  <c r="G4354" i="3" l="1"/>
  <c r="E4354" i="3"/>
  <c r="D4354" i="3"/>
  <c r="I4354" i="3" s="1"/>
  <c r="J4354" i="3" s="1"/>
  <c r="K4354" i="3" s="1"/>
  <c r="F4354" i="3"/>
  <c r="C4354" i="3"/>
  <c r="A4355" i="3"/>
  <c r="B4191" i="3"/>
  <c r="D4355" i="3" l="1"/>
  <c r="I4355" i="3" s="1"/>
  <c r="J4355" i="3" s="1"/>
  <c r="K4355" i="3" s="1"/>
  <c r="G4355" i="3"/>
  <c r="F4355" i="3"/>
  <c r="E4355" i="3"/>
  <c r="C4355" i="3"/>
  <c r="A4356" i="3"/>
  <c r="B4192" i="3"/>
  <c r="B4193" i="3" l="1"/>
  <c r="F4356" i="3"/>
  <c r="E4356" i="3"/>
  <c r="G4356" i="3"/>
  <c r="D4356" i="3"/>
  <c r="I4356" i="3" s="1"/>
  <c r="J4356" i="3" s="1"/>
  <c r="K4356" i="3" s="1"/>
  <c r="C4356" i="3"/>
  <c r="A4357" i="3"/>
  <c r="G4357" i="3" l="1"/>
  <c r="E4357" i="3"/>
  <c r="F4357" i="3"/>
  <c r="D4357" i="3"/>
  <c r="I4357" i="3" s="1"/>
  <c r="J4357" i="3" s="1"/>
  <c r="K4357" i="3" s="1"/>
  <c r="C4357" i="3"/>
  <c r="A4358" i="3"/>
  <c r="B4194" i="3"/>
  <c r="E4358" i="3" l="1"/>
  <c r="G4358" i="3"/>
  <c r="F4358" i="3"/>
  <c r="D4358" i="3"/>
  <c r="I4358" i="3" s="1"/>
  <c r="J4358" i="3" s="1"/>
  <c r="K4358" i="3" s="1"/>
  <c r="C4358" i="3"/>
  <c r="A4359" i="3"/>
  <c r="B4195" i="3"/>
  <c r="B4196" i="3" l="1"/>
  <c r="D4359" i="3"/>
  <c r="I4359" i="3" s="1"/>
  <c r="J4359" i="3" s="1"/>
  <c r="K4359" i="3" s="1"/>
  <c r="E4359" i="3"/>
  <c r="G4359" i="3"/>
  <c r="F4359" i="3"/>
  <c r="C4359" i="3"/>
  <c r="A4360" i="3"/>
  <c r="F4360" i="3" l="1"/>
  <c r="E4360" i="3"/>
  <c r="D4360" i="3"/>
  <c r="I4360" i="3" s="1"/>
  <c r="J4360" i="3" s="1"/>
  <c r="K4360" i="3" s="1"/>
  <c r="G4360" i="3"/>
  <c r="C4360" i="3"/>
  <c r="A4361" i="3"/>
  <c r="B4197" i="3"/>
  <c r="G4361" i="3" l="1"/>
  <c r="E4361" i="3"/>
  <c r="D4361" i="3"/>
  <c r="I4361" i="3" s="1"/>
  <c r="J4361" i="3" s="1"/>
  <c r="K4361" i="3" s="1"/>
  <c r="F4361" i="3"/>
  <c r="C4361" i="3"/>
  <c r="A4362" i="3"/>
  <c r="B4198" i="3"/>
  <c r="G4362" i="3" l="1"/>
  <c r="F4362" i="3"/>
  <c r="E4362" i="3"/>
  <c r="D4362" i="3"/>
  <c r="I4362" i="3" s="1"/>
  <c r="J4362" i="3" s="1"/>
  <c r="K4362" i="3" s="1"/>
  <c r="C4362" i="3"/>
  <c r="A4363" i="3"/>
  <c r="B4199" i="3"/>
  <c r="B4200" i="3" l="1"/>
  <c r="D4363" i="3"/>
  <c r="I4363" i="3" s="1"/>
  <c r="J4363" i="3" s="1"/>
  <c r="K4363" i="3" s="1"/>
  <c r="G4363" i="3"/>
  <c r="E4363" i="3"/>
  <c r="F4363" i="3"/>
  <c r="C4363" i="3"/>
  <c r="A4364" i="3"/>
  <c r="F4364" i="3" l="1"/>
  <c r="E4364" i="3"/>
  <c r="G4364" i="3"/>
  <c r="D4364" i="3"/>
  <c r="I4364" i="3" s="1"/>
  <c r="J4364" i="3" s="1"/>
  <c r="K4364" i="3" s="1"/>
  <c r="C4364" i="3"/>
  <c r="A4365" i="3"/>
  <c r="B4201" i="3"/>
  <c r="B4202" i="3" l="1"/>
  <c r="G4365" i="3"/>
  <c r="E4365" i="3"/>
  <c r="F4365" i="3"/>
  <c r="D4365" i="3"/>
  <c r="I4365" i="3" s="1"/>
  <c r="J4365" i="3" s="1"/>
  <c r="K4365" i="3" s="1"/>
  <c r="C4365" i="3"/>
  <c r="A4366" i="3"/>
  <c r="E4366" i="3" l="1"/>
  <c r="G4366" i="3"/>
  <c r="F4366" i="3"/>
  <c r="D4366" i="3"/>
  <c r="I4366" i="3" s="1"/>
  <c r="J4366" i="3" s="1"/>
  <c r="K4366" i="3" s="1"/>
  <c r="C4366" i="3"/>
  <c r="A4367" i="3"/>
  <c r="B4203" i="3"/>
  <c r="B4204" i="3" l="1"/>
  <c r="D4367" i="3"/>
  <c r="I4367" i="3" s="1"/>
  <c r="J4367" i="3" s="1"/>
  <c r="K4367" i="3" s="1"/>
  <c r="E4367" i="3"/>
  <c r="F4367" i="3"/>
  <c r="G4367" i="3"/>
  <c r="C4367" i="3"/>
  <c r="A4368" i="3"/>
  <c r="F4368" i="3" l="1"/>
  <c r="E4368" i="3"/>
  <c r="G4368" i="3"/>
  <c r="D4368" i="3"/>
  <c r="I4368" i="3" s="1"/>
  <c r="J4368" i="3" s="1"/>
  <c r="K4368" i="3" s="1"/>
  <c r="C4368" i="3"/>
  <c r="A4369" i="3"/>
  <c r="B4205" i="3"/>
  <c r="G4369" i="3" l="1"/>
  <c r="F4369" i="3"/>
  <c r="E4369" i="3"/>
  <c r="D4369" i="3"/>
  <c r="I4369" i="3" s="1"/>
  <c r="J4369" i="3" s="1"/>
  <c r="K4369" i="3" s="1"/>
  <c r="C4369" i="3"/>
  <c r="A4370" i="3"/>
  <c r="B4206" i="3"/>
  <c r="G4370" i="3" l="1"/>
  <c r="E4370" i="3"/>
  <c r="D4370" i="3"/>
  <c r="I4370" i="3" s="1"/>
  <c r="J4370" i="3" s="1"/>
  <c r="K4370" i="3" s="1"/>
  <c r="F4370" i="3"/>
  <c r="C4370" i="3"/>
  <c r="A4371" i="3"/>
  <c r="B4207" i="3"/>
  <c r="D4371" i="3" l="1"/>
  <c r="I4371" i="3" s="1"/>
  <c r="J4371" i="3" s="1"/>
  <c r="K4371" i="3" s="1"/>
  <c r="G4371" i="3"/>
  <c r="F4371" i="3"/>
  <c r="E4371" i="3"/>
  <c r="C4371" i="3"/>
  <c r="A4372" i="3"/>
  <c r="B4208" i="3"/>
  <c r="B4209" i="3" l="1"/>
  <c r="F4372" i="3"/>
  <c r="E4372" i="3"/>
  <c r="G4372" i="3"/>
  <c r="D4372" i="3"/>
  <c r="I4372" i="3" s="1"/>
  <c r="J4372" i="3" s="1"/>
  <c r="K4372" i="3" s="1"/>
  <c r="C4372" i="3"/>
  <c r="A4373" i="3"/>
  <c r="G4373" i="3" l="1"/>
  <c r="E4373" i="3"/>
  <c r="F4373" i="3"/>
  <c r="D4373" i="3"/>
  <c r="I4373" i="3" s="1"/>
  <c r="J4373" i="3" s="1"/>
  <c r="K4373" i="3" s="1"/>
  <c r="C4373" i="3"/>
  <c r="A4374" i="3"/>
  <c r="B4210" i="3"/>
  <c r="E4374" i="3" l="1"/>
  <c r="F4374" i="3"/>
  <c r="D4374" i="3"/>
  <c r="I4374" i="3" s="1"/>
  <c r="J4374" i="3" s="1"/>
  <c r="K4374" i="3" s="1"/>
  <c r="G4374" i="3"/>
  <c r="C4374" i="3"/>
  <c r="A4375" i="3"/>
  <c r="B4211" i="3"/>
  <c r="B4212" i="3" l="1"/>
  <c r="D4375" i="3"/>
  <c r="I4375" i="3" s="1"/>
  <c r="J4375" i="3" s="1"/>
  <c r="K4375" i="3" s="1"/>
  <c r="E4375" i="3"/>
  <c r="G4375" i="3"/>
  <c r="F4375" i="3"/>
  <c r="C4375" i="3"/>
  <c r="A4376" i="3"/>
  <c r="F4376" i="3" l="1"/>
  <c r="E4376" i="3"/>
  <c r="G4376" i="3"/>
  <c r="D4376" i="3"/>
  <c r="I4376" i="3" s="1"/>
  <c r="J4376" i="3" s="1"/>
  <c r="K4376" i="3" s="1"/>
  <c r="C4376" i="3"/>
  <c r="A4377" i="3"/>
  <c r="B4213" i="3"/>
  <c r="G4377" i="3" l="1"/>
  <c r="E4377" i="3"/>
  <c r="D4377" i="3"/>
  <c r="I4377" i="3" s="1"/>
  <c r="J4377" i="3" s="1"/>
  <c r="K4377" i="3" s="1"/>
  <c r="F4377" i="3"/>
  <c r="C4377" i="3"/>
  <c r="A4378" i="3"/>
  <c r="B4214" i="3"/>
  <c r="G4378" i="3" l="1"/>
  <c r="D4378" i="3"/>
  <c r="I4378" i="3" s="1"/>
  <c r="J4378" i="3" s="1"/>
  <c r="K4378" i="3" s="1"/>
  <c r="F4378" i="3"/>
  <c r="E4378" i="3"/>
  <c r="C4378" i="3"/>
  <c r="A4379" i="3"/>
  <c r="B4215" i="3"/>
  <c r="B4216" i="3" l="1"/>
  <c r="D4379" i="3"/>
  <c r="I4379" i="3" s="1"/>
  <c r="J4379" i="3" s="1"/>
  <c r="K4379" i="3" s="1"/>
  <c r="G4379" i="3"/>
  <c r="E4379" i="3"/>
  <c r="F4379" i="3"/>
  <c r="C4379" i="3"/>
  <c r="A4380" i="3"/>
  <c r="F4380" i="3" l="1"/>
  <c r="E4380" i="3"/>
  <c r="G4380" i="3"/>
  <c r="D4380" i="3"/>
  <c r="I4380" i="3" s="1"/>
  <c r="J4380" i="3" s="1"/>
  <c r="K4380" i="3" s="1"/>
  <c r="C4380" i="3"/>
  <c r="A4381" i="3"/>
  <c r="B4217" i="3"/>
  <c r="B4218" i="3" l="1"/>
  <c r="G4381" i="3"/>
  <c r="E4381" i="3"/>
  <c r="F4381" i="3"/>
  <c r="D4381" i="3"/>
  <c r="I4381" i="3" s="1"/>
  <c r="J4381" i="3" s="1"/>
  <c r="K4381" i="3" s="1"/>
  <c r="C4381" i="3"/>
  <c r="A4382" i="3"/>
  <c r="E4382" i="3" l="1"/>
  <c r="G4382" i="3"/>
  <c r="F4382" i="3"/>
  <c r="D4382" i="3"/>
  <c r="I4382" i="3" s="1"/>
  <c r="J4382" i="3" s="1"/>
  <c r="K4382" i="3" s="1"/>
  <c r="C4382" i="3"/>
  <c r="A4383" i="3"/>
  <c r="B4219" i="3"/>
  <c r="B4220" i="3" l="1"/>
  <c r="D4383" i="3"/>
  <c r="I4383" i="3" s="1"/>
  <c r="J4383" i="3" s="1"/>
  <c r="K4383" i="3" s="1"/>
  <c r="E4383" i="3"/>
  <c r="G4383" i="3"/>
  <c r="F4383" i="3"/>
  <c r="C4383" i="3"/>
  <c r="A4384" i="3"/>
  <c r="F4384" i="3" l="1"/>
  <c r="E4384" i="3"/>
  <c r="G4384" i="3"/>
  <c r="D4384" i="3"/>
  <c r="I4384" i="3" s="1"/>
  <c r="J4384" i="3" s="1"/>
  <c r="K4384" i="3" s="1"/>
  <c r="C4384" i="3"/>
  <c r="A4385" i="3"/>
  <c r="B4221" i="3"/>
  <c r="G4385" i="3" l="1"/>
  <c r="D4385" i="3"/>
  <c r="I4385" i="3" s="1"/>
  <c r="J4385" i="3" s="1"/>
  <c r="K4385" i="3" s="1"/>
  <c r="F4385" i="3"/>
  <c r="E4385" i="3"/>
  <c r="C4385" i="3"/>
  <c r="A4386" i="3"/>
  <c r="B4222" i="3"/>
  <c r="G4386" i="3" l="1"/>
  <c r="E4386" i="3"/>
  <c r="D4386" i="3"/>
  <c r="I4386" i="3" s="1"/>
  <c r="J4386" i="3" s="1"/>
  <c r="K4386" i="3" s="1"/>
  <c r="F4386" i="3"/>
  <c r="C4386" i="3"/>
  <c r="A4387" i="3"/>
  <c r="B4223" i="3"/>
  <c r="D4387" i="3" l="1"/>
  <c r="I4387" i="3" s="1"/>
  <c r="J4387" i="3" s="1"/>
  <c r="K4387" i="3" s="1"/>
  <c r="G4387" i="3"/>
  <c r="F4387" i="3"/>
  <c r="E4387" i="3"/>
  <c r="C4387" i="3"/>
  <c r="A4388" i="3"/>
  <c r="B4224" i="3"/>
  <c r="B4225" i="3" l="1"/>
  <c r="F4388" i="3"/>
  <c r="E4388" i="3"/>
  <c r="G4388" i="3"/>
  <c r="D4388" i="3"/>
  <c r="I4388" i="3" s="1"/>
  <c r="J4388" i="3" s="1"/>
  <c r="K4388" i="3" s="1"/>
  <c r="C4388" i="3"/>
  <c r="A4389" i="3"/>
  <c r="G4389" i="3" l="1"/>
  <c r="E4389" i="3"/>
  <c r="F4389" i="3"/>
  <c r="D4389" i="3"/>
  <c r="I4389" i="3" s="1"/>
  <c r="J4389" i="3" s="1"/>
  <c r="K4389" i="3" s="1"/>
  <c r="C4389" i="3"/>
  <c r="A4390" i="3"/>
  <c r="B4226" i="3"/>
  <c r="E4390" i="3" l="1"/>
  <c r="G4390" i="3"/>
  <c r="F4390" i="3"/>
  <c r="D4390" i="3"/>
  <c r="I4390" i="3" s="1"/>
  <c r="J4390" i="3" s="1"/>
  <c r="K4390" i="3" s="1"/>
  <c r="C4390" i="3"/>
  <c r="A4391" i="3"/>
  <c r="B4227" i="3"/>
  <c r="B4228" i="3" l="1"/>
  <c r="D4391" i="3"/>
  <c r="I4391" i="3" s="1"/>
  <c r="J4391" i="3" s="1"/>
  <c r="K4391" i="3" s="1"/>
  <c r="E4391" i="3"/>
  <c r="G4391" i="3"/>
  <c r="F4391" i="3"/>
  <c r="C4391" i="3"/>
  <c r="A4392" i="3"/>
  <c r="F4392" i="3" l="1"/>
  <c r="E4392" i="3"/>
  <c r="D4392" i="3"/>
  <c r="I4392" i="3" s="1"/>
  <c r="J4392" i="3" s="1"/>
  <c r="K4392" i="3" s="1"/>
  <c r="G4392" i="3"/>
  <c r="C4392" i="3"/>
  <c r="A4393" i="3"/>
  <c r="B4229" i="3"/>
  <c r="G4393" i="3" l="1"/>
  <c r="E4393" i="3"/>
  <c r="D4393" i="3"/>
  <c r="I4393" i="3" s="1"/>
  <c r="J4393" i="3" s="1"/>
  <c r="K4393" i="3" s="1"/>
  <c r="F4393" i="3"/>
  <c r="C4393" i="3"/>
  <c r="A4394" i="3"/>
  <c r="B4230" i="3"/>
  <c r="G4394" i="3" l="1"/>
  <c r="F4394" i="3"/>
  <c r="E4394" i="3"/>
  <c r="D4394" i="3"/>
  <c r="I4394" i="3" s="1"/>
  <c r="J4394" i="3" s="1"/>
  <c r="K4394" i="3" s="1"/>
  <c r="C4394" i="3"/>
  <c r="A4395" i="3"/>
  <c r="B4231" i="3"/>
  <c r="B4232" i="3" l="1"/>
  <c r="D4395" i="3"/>
  <c r="I4395" i="3" s="1"/>
  <c r="J4395" i="3" s="1"/>
  <c r="K4395" i="3" s="1"/>
  <c r="G4395" i="3"/>
  <c r="E4395" i="3"/>
  <c r="F4395" i="3"/>
  <c r="C4395" i="3"/>
  <c r="A4396" i="3"/>
  <c r="F4396" i="3" l="1"/>
  <c r="E4396" i="3"/>
  <c r="G4396" i="3"/>
  <c r="D4396" i="3"/>
  <c r="I4396" i="3" s="1"/>
  <c r="J4396" i="3" s="1"/>
  <c r="K4396" i="3" s="1"/>
  <c r="C4396" i="3"/>
  <c r="A4397" i="3"/>
  <c r="B4233" i="3"/>
  <c r="G4397" i="3" l="1"/>
  <c r="E4397" i="3"/>
  <c r="F4397" i="3"/>
  <c r="D4397" i="3"/>
  <c r="I4397" i="3" s="1"/>
  <c r="J4397" i="3" s="1"/>
  <c r="K4397" i="3" s="1"/>
  <c r="C4397" i="3"/>
  <c r="A4398" i="3"/>
  <c r="B4234" i="3"/>
  <c r="E4398" i="3" l="1"/>
  <c r="G4398" i="3"/>
  <c r="F4398" i="3"/>
  <c r="D4398" i="3"/>
  <c r="I4398" i="3" s="1"/>
  <c r="J4398" i="3" s="1"/>
  <c r="K4398" i="3" s="1"/>
  <c r="C4398" i="3"/>
  <c r="A4399" i="3"/>
  <c r="B4235" i="3"/>
  <c r="B4236" i="3" l="1"/>
  <c r="D4399" i="3"/>
  <c r="I4399" i="3" s="1"/>
  <c r="J4399" i="3" s="1"/>
  <c r="K4399" i="3" s="1"/>
  <c r="E4399" i="3"/>
  <c r="F4399" i="3"/>
  <c r="G4399" i="3"/>
  <c r="C4399" i="3"/>
  <c r="A4400" i="3"/>
  <c r="F4400" i="3" l="1"/>
  <c r="E4400" i="3"/>
  <c r="G4400" i="3"/>
  <c r="D4400" i="3"/>
  <c r="I4400" i="3" s="1"/>
  <c r="J4400" i="3" s="1"/>
  <c r="K4400" i="3" s="1"/>
  <c r="C4400" i="3"/>
  <c r="A4401" i="3"/>
  <c r="B4237" i="3"/>
  <c r="G4401" i="3" l="1"/>
  <c r="F4401" i="3"/>
  <c r="E4401" i="3"/>
  <c r="D4401" i="3"/>
  <c r="I4401" i="3" s="1"/>
  <c r="J4401" i="3" s="1"/>
  <c r="K4401" i="3" s="1"/>
  <c r="C4401" i="3"/>
  <c r="A4402" i="3"/>
  <c r="B4238" i="3"/>
  <c r="G4402" i="3" l="1"/>
  <c r="E4402" i="3"/>
  <c r="D4402" i="3"/>
  <c r="I4402" i="3" s="1"/>
  <c r="J4402" i="3" s="1"/>
  <c r="K4402" i="3" s="1"/>
  <c r="F4402" i="3"/>
  <c r="C4402" i="3"/>
  <c r="A4403" i="3"/>
  <c r="B4239" i="3"/>
  <c r="D4403" i="3" l="1"/>
  <c r="I4403" i="3" s="1"/>
  <c r="J4403" i="3" s="1"/>
  <c r="K4403" i="3" s="1"/>
  <c r="G4403" i="3"/>
  <c r="F4403" i="3"/>
  <c r="E4403" i="3"/>
  <c r="C4403" i="3"/>
  <c r="A4404" i="3"/>
  <c r="B4240" i="3"/>
  <c r="B4241" i="3" l="1"/>
  <c r="F4404" i="3"/>
  <c r="E4404" i="3"/>
  <c r="G4404" i="3"/>
  <c r="D4404" i="3"/>
  <c r="I4404" i="3" s="1"/>
  <c r="J4404" i="3" s="1"/>
  <c r="K4404" i="3" s="1"/>
  <c r="C4404" i="3"/>
  <c r="A4405" i="3"/>
  <c r="G4405" i="3" l="1"/>
  <c r="E4405" i="3"/>
  <c r="F4405" i="3"/>
  <c r="D4405" i="3"/>
  <c r="I4405" i="3" s="1"/>
  <c r="J4405" i="3" s="1"/>
  <c r="K4405" i="3" s="1"/>
  <c r="C4405" i="3"/>
  <c r="A4406" i="3"/>
  <c r="B4242" i="3"/>
  <c r="E4406" i="3" l="1"/>
  <c r="F4406" i="3"/>
  <c r="D4406" i="3"/>
  <c r="I4406" i="3" s="1"/>
  <c r="J4406" i="3" s="1"/>
  <c r="K4406" i="3" s="1"/>
  <c r="G4406" i="3"/>
  <c r="C4406" i="3"/>
  <c r="A4407" i="3"/>
  <c r="B4243" i="3"/>
  <c r="B4244" i="3" l="1"/>
  <c r="D4407" i="3"/>
  <c r="I4407" i="3" s="1"/>
  <c r="J4407" i="3" s="1"/>
  <c r="K4407" i="3" s="1"/>
  <c r="E4407" i="3"/>
  <c r="G4407" i="3"/>
  <c r="F4407" i="3"/>
  <c r="C4407" i="3"/>
  <c r="A4408" i="3"/>
  <c r="F4408" i="3" l="1"/>
  <c r="E4408" i="3"/>
  <c r="G4408" i="3"/>
  <c r="D4408" i="3"/>
  <c r="I4408" i="3" s="1"/>
  <c r="J4408" i="3" s="1"/>
  <c r="K4408" i="3" s="1"/>
  <c r="C4408" i="3"/>
  <c r="A4409" i="3"/>
  <c r="B4245" i="3"/>
  <c r="G4409" i="3" l="1"/>
  <c r="E4409" i="3"/>
  <c r="D4409" i="3"/>
  <c r="I4409" i="3" s="1"/>
  <c r="J4409" i="3" s="1"/>
  <c r="K4409" i="3" s="1"/>
  <c r="F4409" i="3"/>
  <c r="C4409" i="3"/>
  <c r="A4410" i="3"/>
  <c r="B4246" i="3"/>
  <c r="G4410" i="3" l="1"/>
  <c r="D4410" i="3"/>
  <c r="I4410" i="3" s="1"/>
  <c r="J4410" i="3" s="1"/>
  <c r="K4410" i="3" s="1"/>
  <c r="F4410" i="3"/>
  <c r="E4410" i="3"/>
  <c r="C4410" i="3"/>
  <c r="A4411" i="3"/>
  <c r="B4247" i="3"/>
  <c r="B4248" i="3" l="1"/>
  <c r="D4411" i="3"/>
  <c r="I4411" i="3" s="1"/>
  <c r="J4411" i="3" s="1"/>
  <c r="K4411" i="3" s="1"/>
  <c r="G4411" i="3"/>
  <c r="F4411" i="3"/>
  <c r="E4411" i="3"/>
  <c r="C4411" i="3"/>
  <c r="A4412" i="3"/>
  <c r="F4412" i="3" l="1"/>
  <c r="E4412" i="3"/>
  <c r="G4412" i="3"/>
  <c r="D4412" i="3"/>
  <c r="I4412" i="3" s="1"/>
  <c r="J4412" i="3" s="1"/>
  <c r="K4412" i="3" s="1"/>
  <c r="C4412" i="3"/>
  <c r="A4413" i="3"/>
  <c r="B4249" i="3"/>
  <c r="B4250" i="3" l="1"/>
  <c r="G4413" i="3"/>
  <c r="E4413" i="3"/>
  <c r="D4413" i="3"/>
  <c r="I4413" i="3" s="1"/>
  <c r="J4413" i="3" s="1"/>
  <c r="K4413" i="3" s="1"/>
  <c r="F4413" i="3"/>
  <c r="C4413" i="3"/>
  <c r="A4414" i="3"/>
  <c r="E4414" i="3" l="1"/>
  <c r="D4414" i="3"/>
  <c r="I4414" i="3" s="1"/>
  <c r="J4414" i="3" s="1"/>
  <c r="K4414" i="3" s="1"/>
  <c r="G4414" i="3"/>
  <c r="F4414" i="3"/>
  <c r="C4414" i="3"/>
  <c r="A4415" i="3"/>
  <c r="B4251" i="3"/>
  <c r="B4252" i="3" l="1"/>
  <c r="D4415" i="3"/>
  <c r="I4415" i="3" s="1"/>
  <c r="J4415" i="3" s="1"/>
  <c r="K4415" i="3" s="1"/>
  <c r="E4415" i="3"/>
  <c r="G4415" i="3"/>
  <c r="F4415" i="3"/>
  <c r="C4415" i="3"/>
  <c r="A4416" i="3"/>
  <c r="F4416" i="3" l="1"/>
  <c r="E4416" i="3"/>
  <c r="G4416" i="3"/>
  <c r="D4416" i="3"/>
  <c r="I4416" i="3" s="1"/>
  <c r="J4416" i="3" s="1"/>
  <c r="K4416" i="3" s="1"/>
  <c r="C4416" i="3"/>
  <c r="A4417" i="3"/>
  <c r="B4253" i="3"/>
  <c r="G4417" i="3" l="1"/>
  <c r="F4417" i="3"/>
  <c r="E4417" i="3"/>
  <c r="D4417" i="3"/>
  <c r="I4417" i="3" s="1"/>
  <c r="J4417" i="3" s="1"/>
  <c r="K4417" i="3" s="1"/>
  <c r="C4417" i="3"/>
  <c r="A4418" i="3"/>
  <c r="B4254" i="3"/>
  <c r="G4418" i="3" l="1"/>
  <c r="F4418" i="3"/>
  <c r="E4418" i="3"/>
  <c r="D4418" i="3"/>
  <c r="I4418" i="3" s="1"/>
  <c r="J4418" i="3" s="1"/>
  <c r="K4418" i="3" s="1"/>
  <c r="C4418" i="3"/>
  <c r="A4419" i="3"/>
  <c r="B4255" i="3"/>
  <c r="D4419" i="3" l="1"/>
  <c r="I4419" i="3" s="1"/>
  <c r="J4419" i="3" s="1"/>
  <c r="K4419" i="3" s="1"/>
  <c r="G4419" i="3"/>
  <c r="F4419" i="3"/>
  <c r="E4419" i="3"/>
  <c r="C4419" i="3"/>
  <c r="A4420" i="3"/>
  <c r="B4256" i="3"/>
  <c r="B4257" i="3" l="1"/>
  <c r="F4420" i="3"/>
  <c r="E4420" i="3"/>
  <c r="G4420" i="3"/>
  <c r="D4420" i="3"/>
  <c r="I4420" i="3" s="1"/>
  <c r="J4420" i="3" s="1"/>
  <c r="K4420" i="3" s="1"/>
  <c r="C4420" i="3"/>
  <c r="A4421" i="3"/>
  <c r="G4421" i="3" l="1"/>
  <c r="E4421" i="3"/>
  <c r="D4421" i="3"/>
  <c r="I4421" i="3" s="1"/>
  <c r="J4421" i="3" s="1"/>
  <c r="K4421" i="3" s="1"/>
  <c r="F4421" i="3"/>
  <c r="C4421" i="3"/>
  <c r="A4422" i="3"/>
  <c r="B4258" i="3"/>
  <c r="E4422" i="3" l="1"/>
  <c r="D4422" i="3"/>
  <c r="I4422" i="3" s="1"/>
  <c r="J4422" i="3" s="1"/>
  <c r="K4422" i="3" s="1"/>
  <c r="G4422" i="3"/>
  <c r="F4422" i="3"/>
  <c r="C4422" i="3"/>
  <c r="A4423" i="3"/>
  <c r="B4259" i="3"/>
  <c r="B4260" i="3" l="1"/>
  <c r="D4423" i="3"/>
  <c r="I4423" i="3" s="1"/>
  <c r="J4423" i="3" s="1"/>
  <c r="K4423" i="3" s="1"/>
  <c r="E4423" i="3"/>
  <c r="G4423" i="3"/>
  <c r="F4423" i="3"/>
  <c r="C4423" i="3"/>
  <c r="A4424" i="3"/>
  <c r="F4424" i="3" l="1"/>
  <c r="E4424" i="3"/>
  <c r="G4424" i="3"/>
  <c r="D4424" i="3"/>
  <c r="I4424" i="3" s="1"/>
  <c r="J4424" i="3" s="1"/>
  <c r="K4424" i="3" s="1"/>
  <c r="C4424" i="3"/>
  <c r="A4425" i="3"/>
  <c r="B4261" i="3"/>
  <c r="G4425" i="3" l="1"/>
  <c r="F4425" i="3"/>
  <c r="E4425" i="3"/>
  <c r="D4425" i="3"/>
  <c r="I4425" i="3" s="1"/>
  <c r="J4425" i="3" s="1"/>
  <c r="K4425" i="3" s="1"/>
  <c r="C4425" i="3"/>
  <c r="A4426" i="3"/>
  <c r="B4262" i="3"/>
  <c r="G4426" i="3" l="1"/>
  <c r="F4426" i="3"/>
  <c r="E4426" i="3"/>
  <c r="D4426" i="3"/>
  <c r="I4426" i="3" s="1"/>
  <c r="J4426" i="3" s="1"/>
  <c r="K4426" i="3" s="1"/>
  <c r="C4426" i="3"/>
  <c r="A4427" i="3"/>
  <c r="B4263" i="3"/>
  <c r="B4264" i="3" l="1"/>
  <c r="D4427" i="3"/>
  <c r="I4427" i="3" s="1"/>
  <c r="J4427" i="3" s="1"/>
  <c r="K4427" i="3" s="1"/>
  <c r="G4427" i="3"/>
  <c r="F4427" i="3"/>
  <c r="E4427" i="3"/>
  <c r="C4427" i="3"/>
  <c r="A4428" i="3"/>
  <c r="F4428" i="3" l="1"/>
  <c r="E4428" i="3"/>
  <c r="G4428" i="3"/>
  <c r="D4428" i="3"/>
  <c r="I4428" i="3" s="1"/>
  <c r="J4428" i="3" s="1"/>
  <c r="K4428" i="3" s="1"/>
  <c r="C4428" i="3"/>
  <c r="A4429" i="3"/>
  <c r="B4265" i="3"/>
  <c r="B4266" i="3" l="1"/>
  <c r="G4429" i="3"/>
  <c r="F4429" i="3"/>
  <c r="E4429" i="3"/>
  <c r="D4429" i="3"/>
  <c r="I4429" i="3" s="1"/>
  <c r="J4429" i="3" s="1"/>
  <c r="K4429" i="3" s="1"/>
  <c r="C4429" i="3"/>
  <c r="A4430" i="3"/>
  <c r="E4430" i="3" l="1"/>
  <c r="D4430" i="3"/>
  <c r="I4430" i="3" s="1"/>
  <c r="J4430" i="3" s="1"/>
  <c r="K4430" i="3" s="1"/>
  <c r="G4430" i="3"/>
  <c r="F4430" i="3"/>
  <c r="C4430" i="3"/>
  <c r="A4431" i="3"/>
  <c r="B4267" i="3"/>
  <c r="B4268" i="3" l="1"/>
  <c r="D4431" i="3"/>
  <c r="I4431" i="3" s="1"/>
  <c r="J4431" i="3" s="1"/>
  <c r="K4431" i="3" s="1"/>
  <c r="G4431" i="3"/>
  <c r="F4431" i="3"/>
  <c r="E4431" i="3"/>
  <c r="C4431" i="3"/>
  <c r="A4432" i="3"/>
  <c r="F4432" i="3" l="1"/>
  <c r="E4432" i="3"/>
  <c r="G4432" i="3"/>
  <c r="D4432" i="3"/>
  <c r="I4432" i="3" s="1"/>
  <c r="J4432" i="3" s="1"/>
  <c r="K4432" i="3" s="1"/>
  <c r="C4432" i="3"/>
  <c r="A4433" i="3"/>
  <c r="B4269" i="3"/>
  <c r="G4433" i="3" l="1"/>
  <c r="F4433" i="3"/>
  <c r="E4433" i="3"/>
  <c r="D4433" i="3"/>
  <c r="I4433" i="3" s="1"/>
  <c r="J4433" i="3" s="1"/>
  <c r="K4433" i="3" s="1"/>
  <c r="C4433" i="3"/>
  <c r="A4434" i="3"/>
  <c r="B4270" i="3"/>
  <c r="G4434" i="3" l="1"/>
  <c r="F4434" i="3"/>
  <c r="E4434" i="3"/>
  <c r="D4434" i="3"/>
  <c r="I4434" i="3" s="1"/>
  <c r="J4434" i="3" s="1"/>
  <c r="K4434" i="3" s="1"/>
  <c r="C4434" i="3"/>
  <c r="A4435" i="3"/>
  <c r="B4271" i="3"/>
  <c r="D4435" i="3" l="1"/>
  <c r="I4435" i="3" s="1"/>
  <c r="J4435" i="3" s="1"/>
  <c r="K4435" i="3" s="1"/>
  <c r="G4435" i="3"/>
  <c r="F4435" i="3"/>
  <c r="E4435" i="3"/>
  <c r="C4435" i="3"/>
  <c r="A4436" i="3"/>
  <c r="B4272" i="3"/>
  <c r="B4273" i="3" l="1"/>
  <c r="F4436" i="3"/>
  <c r="E4436" i="3"/>
  <c r="G4436" i="3"/>
  <c r="D4436" i="3"/>
  <c r="I4436" i="3" s="1"/>
  <c r="J4436" i="3" s="1"/>
  <c r="K4436" i="3" s="1"/>
  <c r="C4436" i="3"/>
  <c r="A4437" i="3"/>
  <c r="G4437" i="3" l="1"/>
  <c r="E4437" i="3"/>
  <c r="D4437" i="3"/>
  <c r="I4437" i="3" s="1"/>
  <c r="J4437" i="3" s="1"/>
  <c r="K4437" i="3" s="1"/>
  <c r="F4437" i="3"/>
  <c r="C4437" i="3"/>
  <c r="A4438" i="3"/>
  <c r="B4274" i="3"/>
  <c r="G4438" i="3" l="1"/>
  <c r="F4438" i="3"/>
  <c r="E4438" i="3"/>
  <c r="D4438" i="3"/>
  <c r="I4438" i="3" s="1"/>
  <c r="J4438" i="3" s="1"/>
  <c r="K4438" i="3" s="1"/>
  <c r="C4438" i="3"/>
  <c r="A4439" i="3"/>
  <c r="B4275" i="3"/>
  <c r="B4276" i="3" l="1"/>
  <c r="D4439" i="3"/>
  <c r="I4439" i="3" s="1"/>
  <c r="J4439" i="3" s="1"/>
  <c r="K4439" i="3" s="1"/>
  <c r="E4439" i="3"/>
  <c r="G4439" i="3"/>
  <c r="F4439" i="3"/>
  <c r="C4439" i="3"/>
  <c r="A4440" i="3"/>
  <c r="F4440" i="3" l="1"/>
  <c r="E4440" i="3"/>
  <c r="G4440" i="3"/>
  <c r="D4440" i="3"/>
  <c r="I4440" i="3" s="1"/>
  <c r="J4440" i="3" s="1"/>
  <c r="K4440" i="3" s="1"/>
  <c r="C4440" i="3"/>
  <c r="A4441" i="3"/>
  <c r="B4277" i="3"/>
  <c r="G4441" i="3" l="1"/>
  <c r="F4441" i="3"/>
  <c r="E4441" i="3"/>
  <c r="D4441" i="3"/>
  <c r="I4441" i="3" s="1"/>
  <c r="J4441" i="3" s="1"/>
  <c r="K4441" i="3" s="1"/>
  <c r="C4441" i="3"/>
  <c r="A4442" i="3"/>
  <c r="B4278" i="3"/>
  <c r="G4442" i="3" l="1"/>
  <c r="F4442" i="3"/>
  <c r="E4442" i="3"/>
  <c r="D4442" i="3"/>
  <c r="I4442" i="3" s="1"/>
  <c r="J4442" i="3" s="1"/>
  <c r="K4442" i="3" s="1"/>
  <c r="C4442" i="3"/>
  <c r="A4443" i="3"/>
  <c r="B4279" i="3"/>
  <c r="B4280" i="3" l="1"/>
  <c r="D4443" i="3"/>
  <c r="I4443" i="3" s="1"/>
  <c r="J4443" i="3" s="1"/>
  <c r="K4443" i="3" s="1"/>
  <c r="G4443" i="3"/>
  <c r="F4443" i="3"/>
  <c r="E4443" i="3"/>
  <c r="C4443" i="3"/>
  <c r="A4444" i="3"/>
  <c r="F4444" i="3" l="1"/>
  <c r="E4444" i="3"/>
  <c r="G4444" i="3"/>
  <c r="D4444" i="3"/>
  <c r="I4444" i="3" s="1"/>
  <c r="J4444" i="3" s="1"/>
  <c r="K4444" i="3" s="1"/>
  <c r="C4444" i="3"/>
  <c r="A4445" i="3"/>
  <c r="B4281" i="3"/>
  <c r="B4282" i="3" l="1"/>
  <c r="G4445" i="3"/>
  <c r="F4445" i="3"/>
  <c r="E4445" i="3"/>
  <c r="D4445" i="3"/>
  <c r="I4445" i="3" s="1"/>
  <c r="J4445" i="3" s="1"/>
  <c r="K4445" i="3" s="1"/>
  <c r="C4445" i="3"/>
  <c r="A4446" i="3"/>
  <c r="E4446" i="3" l="1"/>
  <c r="D4446" i="3"/>
  <c r="I4446" i="3" s="1"/>
  <c r="J4446" i="3" s="1"/>
  <c r="K4446" i="3" s="1"/>
  <c r="G4446" i="3"/>
  <c r="F4446" i="3"/>
  <c r="C4446" i="3"/>
  <c r="A4447" i="3"/>
  <c r="B4283" i="3"/>
  <c r="B4284" i="3" l="1"/>
  <c r="D4447" i="3"/>
  <c r="I4447" i="3" s="1"/>
  <c r="J4447" i="3" s="1"/>
  <c r="K4447" i="3" s="1"/>
  <c r="G4447" i="3"/>
  <c r="F4447" i="3"/>
  <c r="E4447" i="3"/>
  <c r="C4447" i="3"/>
  <c r="A4448" i="3"/>
  <c r="F4448" i="3" l="1"/>
  <c r="E4448" i="3"/>
  <c r="G4448" i="3"/>
  <c r="D4448" i="3"/>
  <c r="I4448" i="3" s="1"/>
  <c r="J4448" i="3" s="1"/>
  <c r="K4448" i="3" s="1"/>
  <c r="C4448" i="3"/>
  <c r="A4449" i="3"/>
  <c r="B4285" i="3"/>
  <c r="B4286" i="3" l="1"/>
  <c r="G4449" i="3"/>
  <c r="F4449" i="3"/>
  <c r="E4449" i="3"/>
  <c r="D4449" i="3"/>
  <c r="I4449" i="3" s="1"/>
  <c r="J4449" i="3" s="1"/>
  <c r="K4449" i="3" s="1"/>
  <c r="C4449" i="3"/>
  <c r="A4450" i="3"/>
  <c r="G4450" i="3" l="1"/>
  <c r="F4450" i="3"/>
  <c r="E4450" i="3"/>
  <c r="D4450" i="3"/>
  <c r="I4450" i="3" s="1"/>
  <c r="J4450" i="3" s="1"/>
  <c r="K4450" i="3" s="1"/>
  <c r="C4450" i="3"/>
  <c r="A4451" i="3"/>
  <c r="B4287" i="3"/>
  <c r="D4451" i="3" l="1"/>
  <c r="I4451" i="3" s="1"/>
  <c r="J4451" i="3" s="1"/>
  <c r="K4451" i="3" s="1"/>
  <c r="G4451" i="3"/>
  <c r="F4451" i="3"/>
  <c r="E4451" i="3"/>
  <c r="C4451" i="3"/>
  <c r="A4452" i="3"/>
  <c r="B4288" i="3"/>
  <c r="B4289" i="3" l="1"/>
  <c r="F4452" i="3"/>
  <c r="E4452" i="3"/>
  <c r="G4452" i="3"/>
  <c r="D4452" i="3"/>
  <c r="I4452" i="3" s="1"/>
  <c r="J4452" i="3" s="1"/>
  <c r="K4452" i="3" s="1"/>
  <c r="C4452" i="3"/>
  <c r="A4453" i="3"/>
  <c r="G4453" i="3" l="1"/>
  <c r="E4453" i="3"/>
  <c r="D4453" i="3"/>
  <c r="I4453" i="3" s="1"/>
  <c r="J4453" i="3" s="1"/>
  <c r="K4453" i="3" s="1"/>
  <c r="F4453" i="3"/>
  <c r="C4453" i="3"/>
  <c r="A4454" i="3"/>
  <c r="B4290" i="3"/>
  <c r="G4454" i="3" l="1"/>
  <c r="F4454" i="3"/>
  <c r="E4454" i="3"/>
  <c r="D4454" i="3"/>
  <c r="I4454" i="3" s="1"/>
  <c r="J4454" i="3" s="1"/>
  <c r="K4454" i="3" s="1"/>
  <c r="C4454" i="3"/>
  <c r="A4455" i="3"/>
  <c r="B4291" i="3"/>
  <c r="F4455" i="3" l="1"/>
  <c r="D4455" i="3"/>
  <c r="I4455" i="3" s="1"/>
  <c r="J4455" i="3" s="1"/>
  <c r="K4455" i="3" s="1"/>
  <c r="G4455" i="3"/>
  <c r="E4455" i="3"/>
  <c r="C4455" i="3"/>
  <c r="A4456" i="3"/>
  <c r="B4292" i="3"/>
  <c r="B4293" i="3" l="1"/>
  <c r="D4456" i="3"/>
  <c r="I4456" i="3" s="1"/>
  <c r="J4456" i="3" s="1"/>
  <c r="K4456" i="3" s="1"/>
  <c r="F4456" i="3"/>
  <c r="E4456" i="3"/>
  <c r="G4456" i="3"/>
  <c r="C4456" i="3"/>
  <c r="A4457" i="3"/>
  <c r="F4457" i="3" l="1"/>
  <c r="G4457" i="3"/>
  <c r="E4457" i="3"/>
  <c r="D4457" i="3"/>
  <c r="I4457" i="3" s="1"/>
  <c r="J4457" i="3" s="1"/>
  <c r="K4457" i="3" s="1"/>
  <c r="C4457" i="3"/>
  <c r="A4458" i="3"/>
  <c r="B4294" i="3"/>
  <c r="B4295" i="3" l="1"/>
  <c r="D4458" i="3"/>
  <c r="I4458" i="3" s="1"/>
  <c r="J4458" i="3" s="1"/>
  <c r="K4458" i="3" s="1"/>
  <c r="E4458" i="3"/>
  <c r="G4458" i="3"/>
  <c r="F4458" i="3"/>
  <c r="C4458" i="3"/>
  <c r="A4459" i="3"/>
  <c r="F4459" i="3" l="1"/>
  <c r="D4459" i="3"/>
  <c r="I4459" i="3" s="1"/>
  <c r="J4459" i="3" s="1"/>
  <c r="K4459" i="3" s="1"/>
  <c r="G4459" i="3"/>
  <c r="E4459" i="3"/>
  <c r="C4459" i="3"/>
  <c r="A4460" i="3"/>
  <c r="B4296" i="3"/>
  <c r="B4297" i="3" l="1"/>
  <c r="D4460" i="3"/>
  <c r="I4460" i="3" s="1"/>
  <c r="J4460" i="3" s="1"/>
  <c r="K4460" i="3" s="1"/>
  <c r="F4460" i="3"/>
  <c r="E4460" i="3"/>
  <c r="G4460" i="3"/>
  <c r="C4460" i="3"/>
  <c r="A4461" i="3"/>
  <c r="F4461" i="3" l="1"/>
  <c r="G4461" i="3"/>
  <c r="E4461" i="3"/>
  <c r="D4461" i="3"/>
  <c r="I4461" i="3" s="1"/>
  <c r="J4461" i="3" s="1"/>
  <c r="K4461" i="3" s="1"/>
  <c r="C4461" i="3"/>
  <c r="A4462" i="3"/>
  <c r="B4298" i="3"/>
  <c r="B4299" i="3" l="1"/>
  <c r="D4462" i="3"/>
  <c r="I4462" i="3" s="1"/>
  <c r="J4462" i="3" s="1"/>
  <c r="K4462" i="3" s="1"/>
  <c r="G4462" i="3"/>
  <c r="F4462" i="3"/>
  <c r="E4462" i="3"/>
  <c r="C4462" i="3"/>
  <c r="A4463" i="3"/>
  <c r="F4463" i="3" l="1"/>
  <c r="D4463" i="3"/>
  <c r="I4463" i="3" s="1"/>
  <c r="J4463" i="3" s="1"/>
  <c r="K4463" i="3" s="1"/>
  <c r="G4463" i="3"/>
  <c r="E4463" i="3"/>
  <c r="C4463" i="3"/>
  <c r="A4464" i="3"/>
  <c r="B4300" i="3"/>
  <c r="B4301" i="3" l="1"/>
  <c r="D4464" i="3"/>
  <c r="I4464" i="3" s="1"/>
  <c r="J4464" i="3" s="1"/>
  <c r="K4464" i="3" s="1"/>
  <c r="F4464" i="3"/>
  <c r="E4464" i="3"/>
  <c r="G4464" i="3"/>
  <c r="C4464" i="3"/>
  <c r="A4465" i="3"/>
  <c r="F4465" i="3" l="1"/>
  <c r="G4465" i="3"/>
  <c r="E4465" i="3"/>
  <c r="D4465" i="3"/>
  <c r="I4465" i="3" s="1"/>
  <c r="J4465" i="3" s="1"/>
  <c r="K4465" i="3" s="1"/>
  <c r="C4465" i="3"/>
  <c r="A4466" i="3"/>
  <c r="B4302" i="3"/>
  <c r="D4466" i="3" l="1"/>
  <c r="I4466" i="3" s="1"/>
  <c r="J4466" i="3" s="1"/>
  <c r="E4466" i="3"/>
  <c r="G4466" i="3"/>
  <c r="F4466" i="3"/>
  <c r="C4466" i="3"/>
  <c r="A4467" i="3"/>
  <c r="B4303" i="3"/>
  <c r="K4466" i="3" l="1"/>
  <c r="B4304" i="3"/>
  <c r="F4467" i="3"/>
  <c r="D4467" i="3"/>
  <c r="I4467" i="3" s="1"/>
  <c r="J4467" i="3" s="1"/>
  <c r="K4467" i="3" s="1"/>
  <c r="G4467" i="3"/>
  <c r="E4467" i="3"/>
  <c r="C4467" i="3"/>
  <c r="A4468" i="3"/>
  <c r="D4468" i="3" l="1"/>
  <c r="I4468" i="3" s="1"/>
  <c r="J4468" i="3" s="1"/>
  <c r="K4468" i="3" s="1"/>
  <c r="F4468" i="3"/>
  <c r="E4468" i="3"/>
  <c r="G4468" i="3"/>
  <c r="C4468" i="3"/>
  <c r="A4469" i="3"/>
  <c r="B4305" i="3"/>
  <c r="B4306" i="3" l="1"/>
  <c r="F4469" i="3"/>
  <c r="G4469" i="3"/>
  <c r="E4469" i="3"/>
  <c r="D4469" i="3"/>
  <c r="I4469" i="3" s="1"/>
  <c r="J4469" i="3" s="1"/>
  <c r="K4469" i="3" s="1"/>
  <c r="C4469" i="3"/>
  <c r="A4470" i="3"/>
  <c r="D4470" i="3" l="1"/>
  <c r="I4470" i="3" s="1"/>
  <c r="J4470" i="3" s="1"/>
  <c r="K4470" i="3" s="1"/>
  <c r="G4470" i="3"/>
  <c r="F4470" i="3"/>
  <c r="E4470" i="3"/>
  <c r="C4470" i="3"/>
  <c r="A4471" i="3"/>
  <c r="B4307" i="3"/>
  <c r="B4308" i="3" l="1"/>
  <c r="F4471" i="3"/>
  <c r="D4471" i="3"/>
  <c r="I4471" i="3" s="1"/>
  <c r="J4471" i="3" s="1"/>
  <c r="K4471" i="3" s="1"/>
  <c r="G4471" i="3"/>
  <c r="E4471" i="3"/>
  <c r="C4471" i="3"/>
  <c r="A4472" i="3"/>
  <c r="D4472" i="3" l="1"/>
  <c r="I4472" i="3" s="1"/>
  <c r="J4472" i="3" s="1"/>
  <c r="K4472" i="3" s="1"/>
  <c r="F4472" i="3"/>
  <c r="E4472" i="3"/>
  <c r="G4472" i="3"/>
  <c r="C4472" i="3"/>
  <c r="A4473" i="3"/>
  <c r="B4309" i="3"/>
  <c r="B4310" i="3" l="1"/>
  <c r="F4473" i="3"/>
  <c r="G4473" i="3"/>
  <c r="E4473" i="3"/>
  <c r="D4473" i="3"/>
  <c r="I4473" i="3" s="1"/>
  <c r="J4473" i="3" s="1"/>
  <c r="K4473" i="3" s="1"/>
  <c r="C4473" i="3"/>
  <c r="A4474" i="3"/>
  <c r="D4474" i="3" l="1"/>
  <c r="I4474" i="3" s="1"/>
  <c r="J4474" i="3" s="1"/>
  <c r="K4474" i="3" s="1"/>
  <c r="E4474" i="3"/>
  <c r="G4474" i="3"/>
  <c r="F4474" i="3"/>
  <c r="C4474" i="3"/>
  <c r="A4475" i="3"/>
  <c r="B4311" i="3"/>
  <c r="B4312" i="3" l="1"/>
  <c r="F4475" i="3"/>
  <c r="D4475" i="3"/>
  <c r="I4475" i="3" s="1"/>
  <c r="J4475" i="3" s="1"/>
  <c r="K4475" i="3" s="1"/>
  <c r="G4475" i="3"/>
  <c r="E4475" i="3"/>
  <c r="C4475" i="3"/>
  <c r="A4476" i="3"/>
  <c r="D4476" i="3" l="1"/>
  <c r="I4476" i="3" s="1"/>
  <c r="J4476" i="3" s="1"/>
  <c r="K4476" i="3" s="1"/>
  <c r="F4476" i="3"/>
  <c r="E4476" i="3"/>
  <c r="G4476" i="3"/>
  <c r="C4476" i="3"/>
  <c r="A4477" i="3"/>
  <c r="B4313" i="3"/>
  <c r="B4314" i="3" l="1"/>
  <c r="F4477" i="3"/>
  <c r="G4477" i="3"/>
  <c r="E4477" i="3"/>
  <c r="D4477" i="3"/>
  <c r="I4477" i="3" s="1"/>
  <c r="J4477" i="3" s="1"/>
  <c r="K4477" i="3" s="1"/>
  <c r="C4477" i="3"/>
  <c r="A4478" i="3"/>
  <c r="D4478" i="3" l="1"/>
  <c r="I4478" i="3" s="1"/>
  <c r="J4478" i="3" s="1"/>
  <c r="K4478" i="3" s="1"/>
  <c r="G4478" i="3"/>
  <c r="F4478" i="3"/>
  <c r="E4478" i="3"/>
  <c r="C4478" i="3"/>
  <c r="A4479" i="3"/>
  <c r="B4315" i="3"/>
  <c r="B4316" i="3" l="1"/>
  <c r="F4479" i="3"/>
  <c r="D4479" i="3"/>
  <c r="I4479" i="3" s="1"/>
  <c r="J4479" i="3" s="1"/>
  <c r="K4479" i="3" s="1"/>
  <c r="G4479" i="3"/>
  <c r="E4479" i="3"/>
  <c r="C4479" i="3"/>
  <c r="A4480" i="3"/>
  <c r="D4480" i="3" l="1"/>
  <c r="I4480" i="3" s="1"/>
  <c r="J4480" i="3" s="1"/>
  <c r="K4480" i="3" s="1"/>
  <c r="F4480" i="3"/>
  <c r="E4480" i="3"/>
  <c r="G4480" i="3"/>
  <c r="C4480" i="3"/>
  <c r="A4481" i="3"/>
  <c r="B4317" i="3"/>
  <c r="B4318" i="3" l="1"/>
  <c r="F4481" i="3"/>
  <c r="G4481" i="3"/>
  <c r="E4481" i="3"/>
  <c r="D4481" i="3"/>
  <c r="I4481" i="3" s="1"/>
  <c r="J4481" i="3" s="1"/>
  <c r="K4481" i="3" s="1"/>
  <c r="C4481" i="3"/>
  <c r="A4482" i="3"/>
  <c r="D4482" i="3" l="1"/>
  <c r="I4482" i="3" s="1"/>
  <c r="J4482" i="3" s="1"/>
  <c r="K4482" i="3" s="1"/>
  <c r="E4482" i="3"/>
  <c r="G4482" i="3"/>
  <c r="F4482" i="3"/>
  <c r="C4482" i="3"/>
  <c r="A4483" i="3"/>
  <c r="B4319" i="3"/>
  <c r="B4320" i="3" l="1"/>
  <c r="F4483" i="3"/>
  <c r="D4483" i="3"/>
  <c r="I4483" i="3" s="1"/>
  <c r="J4483" i="3" s="1"/>
  <c r="K4483" i="3" s="1"/>
  <c r="G4483" i="3"/>
  <c r="E4483" i="3"/>
  <c r="C4483" i="3"/>
  <c r="A4484" i="3"/>
  <c r="D4484" i="3" l="1"/>
  <c r="I4484" i="3" s="1"/>
  <c r="J4484" i="3" s="1"/>
  <c r="K4484" i="3" s="1"/>
  <c r="F4484" i="3"/>
  <c r="E4484" i="3"/>
  <c r="G4484" i="3"/>
  <c r="C4484" i="3"/>
  <c r="A4485" i="3"/>
  <c r="B4321" i="3"/>
  <c r="B4322" i="3" l="1"/>
  <c r="F4485" i="3"/>
  <c r="G4485" i="3"/>
  <c r="E4485" i="3"/>
  <c r="D4485" i="3"/>
  <c r="I4485" i="3" s="1"/>
  <c r="J4485" i="3" s="1"/>
  <c r="K4485" i="3" s="1"/>
  <c r="C4485" i="3"/>
  <c r="A4486" i="3"/>
  <c r="D4486" i="3" l="1"/>
  <c r="I4486" i="3" s="1"/>
  <c r="J4486" i="3" s="1"/>
  <c r="K4486" i="3" s="1"/>
  <c r="G4486" i="3"/>
  <c r="F4486" i="3"/>
  <c r="E4486" i="3"/>
  <c r="C4486" i="3"/>
  <c r="A4487" i="3"/>
  <c r="B4323" i="3"/>
  <c r="B4324" i="3" l="1"/>
  <c r="F4487" i="3"/>
  <c r="D4487" i="3"/>
  <c r="I4487" i="3" s="1"/>
  <c r="J4487" i="3" s="1"/>
  <c r="K4487" i="3" s="1"/>
  <c r="G4487" i="3"/>
  <c r="E4487" i="3"/>
  <c r="C4487" i="3"/>
  <c r="A4488" i="3"/>
  <c r="D4488" i="3" l="1"/>
  <c r="I4488" i="3" s="1"/>
  <c r="J4488" i="3" s="1"/>
  <c r="K4488" i="3" s="1"/>
  <c r="F4488" i="3"/>
  <c r="E4488" i="3"/>
  <c r="G4488" i="3"/>
  <c r="C4488" i="3"/>
  <c r="A4489" i="3"/>
  <c r="B4325" i="3"/>
  <c r="B4326" i="3" l="1"/>
  <c r="F4489" i="3"/>
  <c r="G4489" i="3"/>
  <c r="E4489" i="3"/>
  <c r="D4489" i="3"/>
  <c r="I4489" i="3" s="1"/>
  <c r="J4489" i="3" s="1"/>
  <c r="K4489" i="3" s="1"/>
  <c r="C4489" i="3"/>
  <c r="A4490" i="3"/>
  <c r="D4490" i="3" l="1"/>
  <c r="I4490" i="3" s="1"/>
  <c r="J4490" i="3" s="1"/>
  <c r="K4490" i="3" s="1"/>
  <c r="E4490" i="3"/>
  <c r="G4490" i="3"/>
  <c r="F4490" i="3"/>
  <c r="C4490" i="3"/>
  <c r="A4491" i="3"/>
  <c r="B4327" i="3"/>
  <c r="B4328" i="3" l="1"/>
  <c r="F4491" i="3"/>
  <c r="D4491" i="3"/>
  <c r="I4491" i="3" s="1"/>
  <c r="J4491" i="3" s="1"/>
  <c r="K4491" i="3" s="1"/>
  <c r="G4491" i="3"/>
  <c r="E4491" i="3"/>
  <c r="C4491" i="3"/>
  <c r="A4492" i="3"/>
  <c r="D4492" i="3" l="1"/>
  <c r="I4492" i="3" s="1"/>
  <c r="J4492" i="3" s="1"/>
  <c r="K4492" i="3" s="1"/>
  <c r="F4492" i="3"/>
  <c r="E4492" i="3"/>
  <c r="G4492" i="3"/>
  <c r="C4492" i="3"/>
  <c r="A4493" i="3"/>
  <c r="B4329" i="3"/>
  <c r="B4330" i="3" l="1"/>
  <c r="F4493" i="3"/>
  <c r="G4493" i="3"/>
  <c r="E4493" i="3"/>
  <c r="D4493" i="3"/>
  <c r="I4493" i="3" s="1"/>
  <c r="J4493" i="3" s="1"/>
  <c r="K4493" i="3" s="1"/>
  <c r="C4493" i="3"/>
  <c r="A4494" i="3"/>
  <c r="D4494" i="3" l="1"/>
  <c r="I4494" i="3" s="1"/>
  <c r="J4494" i="3" s="1"/>
  <c r="K4494" i="3" s="1"/>
  <c r="G4494" i="3"/>
  <c r="F4494" i="3"/>
  <c r="E4494" i="3"/>
  <c r="C4494" i="3"/>
  <c r="A4495" i="3"/>
  <c r="B4331" i="3"/>
  <c r="B4332" i="3" l="1"/>
  <c r="F4495" i="3"/>
  <c r="D4495" i="3"/>
  <c r="I4495" i="3" s="1"/>
  <c r="J4495" i="3" s="1"/>
  <c r="K4495" i="3" s="1"/>
  <c r="G4495" i="3"/>
  <c r="E4495" i="3"/>
  <c r="C4495" i="3"/>
  <c r="A4496" i="3"/>
  <c r="D4496" i="3" l="1"/>
  <c r="I4496" i="3" s="1"/>
  <c r="J4496" i="3" s="1"/>
  <c r="K4496" i="3" s="1"/>
  <c r="F4496" i="3"/>
  <c r="E4496" i="3"/>
  <c r="G4496" i="3"/>
  <c r="C4496" i="3"/>
  <c r="A4497" i="3"/>
  <c r="B4333" i="3"/>
  <c r="B4334" i="3" l="1"/>
  <c r="F4497" i="3"/>
  <c r="G4497" i="3"/>
  <c r="E4497" i="3"/>
  <c r="D4497" i="3"/>
  <c r="I4497" i="3" s="1"/>
  <c r="J4497" i="3" s="1"/>
  <c r="K4497" i="3" s="1"/>
  <c r="C4497" i="3"/>
  <c r="A4498" i="3"/>
  <c r="D4498" i="3" l="1"/>
  <c r="I4498" i="3" s="1"/>
  <c r="J4498" i="3" s="1"/>
  <c r="K4498" i="3" s="1"/>
  <c r="E4498" i="3"/>
  <c r="G4498" i="3"/>
  <c r="F4498" i="3"/>
  <c r="C4498" i="3"/>
  <c r="A4499" i="3"/>
  <c r="B4335" i="3"/>
  <c r="B4336" i="3" l="1"/>
  <c r="F4499" i="3"/>
  <c r="D4499" i="3"/>
  <c r="I4499" i="3" s="1"/>
  <c r="J4499" i="3" s="1"/>
  <c r="K4499" i="3" s="1"/>
  <c r="G4499" i="3"/>
  <c r="E4499" i="3"/>
  <c r="C4499" i="3"/>
  <c r="A4500" i="3"/>
  <c r="D4500" i="3" l="1"/>
  <c r="I4500" i="3" s="1"/>
  <c r="J4500" i="3" s="1"/>
  <c r="K4500" i="3" s="1"/>
  <c r="F4500" i="3"/>
  <c r="E4500" i="3"/>
  <c r="G4500" i="3"/>
  <c r="C4500" i="3"/>
  <c r="A4501" i="3"/>
  <c r="B4337" i="3"/>
  <c r="F4501" i="3" l="1"/>
  <c r="G4501" i="3"/>
  <c r="E4501" i="3"/>
  <c r="D4501" i="3"/>
  <c r="I4501" i="3" s="1"/>
  <c r="J4501" i="3" s="1"/>
  <c r="K4501" i="3" s="1"/>
  <c r="C4501" i="3"/>
  <c r="A4502" i="3"/>
  <c r="B4338" i="3"/>
  <c r="B4339" i="3" l="1"/>
  <c r="D4502" i="3"/>
  <c r="I4502" i="3" s="1"/>
  <c r="J4502" i="3" s="1"/>
  <c r="K4502" i="3" s="1"/>
  <c r="G4502" i="3"/>
  <c r="F4502" i="3"/>
  <c r="E4502" i="3"/>
  <c r="C4502" i="3"/>
  <c r="A4503" i="3"/>
  <c r="F4503" i="3" l="1"/>
  <c r="D4503" i="3"/>
  <c r="I4503" i="3" s="1"/>
  <c r="J4503" i="3" s="1"/>
  <c r="K4503" i="3" s="1"/>
  <c r="G4503" i="3"/>
  <c r="E4503" i="3"/>
  <c r="C4503" i="3"/>
  <c r="A4504" i="3"/>
  <c r="B4340" i="3"/>
  <c r="B4341" i="3" l="1"/>
  <c r="D4504" i="3"/>
  <c r="I4504" i="3" s="1"/>
  <c r="J4504" i="3" s="1"/>
  <c r="K4504" i="3" s="1"/>
  <c r="F4504" i="3"/>
  <c r="E4504" i="3"/>
  <c r="G4504" i="3"/>
  <c r="C4504" i="3"/>
  <c r="A4505" i="3"/>
  <c r="F4505" i="3" l="1"/>
  <c r="G4505" i="3"/>
  <c r="E4505" i="3"/>
  <c r="D4505" i="3"/>
  <c r="I4505" i="3" s="1"/>
  <c r="J4505" i="3" s="1"/>
  <c r="K4505" i="3" s="1"/>
  <c r="C4505" i="3"/>
  <c r="A4506" i="3"/>
  <c r="B4342" i="3"/>
  <c r="D4506" i="3" l="1"/>
  <c r="I4506" i="3" s="1"/>
  <c r="J4506" i="3" s="1"/>
  <c r="K4506" i="3" s="1"/>
  <c r="E4506" i="3"/>
  <c r="G4506" i="3"/>
  <c r="F4506" i="3"/>
  <c r="C4506" i="3"/>
  <c r="A4507" i="3"/>
  <c r="B4343" i="3"/>
  <c r="B4344" i="3" l="1"/>
  <c r="F4507" i="3"/>
  <c r="D4507" i="3"/>
  <c r="I4507" i="3" s="1"/>
  <c r="J4507" i="3" s="1"/>
  <c r="K4507" i="3" s="1"/>
  <c r="G4507" i="3"/>
  <c r="E4507" i="3"/>
  <c r="C4507" i="3"/>
  <c r="A4508" i="3"/>
  <c r="D4508" i="3" l="1"/>
  <c r="I4508" i="3" s="1"/>
  <c r="J4508" i="3" s="1"/>
  <c r="K4508" i="3" s="1"/>
  <c r="F4508" i="3"/>
  <c r="E4508" i="3"/>
  <c r="G4508" i="3"/>
  <c r="C4508" i="3"/>
  <c r="A4509" i="3"/>
  <c r="B4345" i="3"/>
  <c r="B4346" i="3" l="1"/>
  <c r="F4509" i="3"/>
  <c r="G4509" i="3"/>
  <c r="E4509" i="3"/>
  <c r="D4509" i="3"/>
  <c r="I4509" i="3" s="1"/>
  <c r="J4509" i="3" s="1"/>
  <c r="K4509" i="3" s="1"/>
  <c r="C4509" i="3"/>
  <c r="A4510" i="3"/>
  <c r="F4510" i="3" l="1"/>
  <c r="D4510" i="3"/>
  <c r="I4510" i="3" s="1"/>
  <c r="J4510" i="3" s="1"/>
  <c r="K4510" i="3" s="1"/>
  <c r="G4510" i="3"/>
  <c r="E4510" i="3"/>
  <c r="C4510" i="3"/>
  <c r="A4511" i="3"/>
  <c r="B4347" i="3"/>
  <c r="B4348" i="3" l="1"/>
  <c r="G4511" i="3"/>
  <c r="E4511" i="3"/>
  <c r="D4511" i="3"/>
  <c r="I4511" i="3" s="1"/>
  <c r="J4511" i="3" s="1"/>
  <c r="K4511" i="3" s="1"/>
  <c r="F4511" i="3"/>
  <c r="C4511" i="3"/>
  <c r="A4512" i="3"/>
  <c r="G4512" i="3" l="1"/>
  <c r="D4512" i="3"/>
  <c r="I4512" i="3" s="1"/>
  <c r="J4512" i="3" s="1"/>
  <c r="K4512" i="3" s="1"/>
  <c r="F4512" i="3"/>
  <c r="E4512" i="3"/>
  <c r="C4512" i="3"/>
  <c r="A4513" i="3"/>
  <c r="B4349" i="3"/>
  <c r="B4350" i="3" l="1"/>
  <c r="E4513" i="3"/>
  <c r="D4513" i="3"/>
  <c r="I4513" i="3" s="1"/>
  <c r="J4513" i="3" s="1"/>
  <c r="K4513" i="3" s="1"/>
  <c r="G4513" i="3"/>
  <c r="F4513" i="3"/>
  <c r="C4513" i="3"/>
  <c r="A4514" i="3"/>
  <c r="G4514" i="3" l="1"/>
  <c r="F4514" i="3"/>
  <c r="E4514" i="3"/>
  <c r="D4514" i="3"/>
  <c r="I4514" i="3" s="1"/>
  <c r="J4514" i="3" s="1"/>
  <c r="K4514" i="3" s="1"/>
  <c r="C4514" i="3"/>
  <c r="A4515" i="3"/>
  <c r="B4351" i="3"/>
  <c r="B4352" i="3" l="1"/>
  <c r="E4515" i="3"/>
  <c r="F4515" i="3"/>
  <c r="D4515" i="3"/>
  <c r="I4515" i="3" s="1"/>
  <c r="J4515" i="3" s="1"/>
  <c r="K4515" i="3" s="1"/>
  <c r="G4515" i="3"/>
  <c r="C4515" i="3"/>
  <c r="A4516" i="3"/>
  <c r="E4516" i="3" l="1"/>
  <c r="G4516" i="3"/>
  <c r="F4516" i="3"/>
  <c r="D4516" i="3"/>
  <c r="I4516" i="3" s="1"/>
  <c r="J4516" i="3" s="1"/>
  <c r="K4516" i="3" s="1"/>
  <c r="C4516" i="3"/>
  <c r="A4517" i="3"/>
  <c r="B4353" i="3"/>
  <c r="B4354" i="3" l="1"/>
  <c r="E4517" i="3"/>
  <c r="D4517" i="3"/>
  <c r="I4517" i="3" s="1"/>
  <c r="J4517" i="3" s="1"/>
  <c r="K4517" i="3" s="1"/>
  <c r="G4517" i="3"/>
  <c r="F4517" i="3"/>
  <c r="C4517" i="3"/>
  <c r="A4518" i="3"/>
  <c r="G4518" i="3" l="1"/>
  <c r="F4518" i="3"/>
  <c r="E4518" i="3"/>
  <c r="D4518" i="3"/>
  <c r="I4518" i="3" s="1"/>
  <c r="J4518" i="3" s="1"/>
  <c r="K4518" i="3" s="1"/>
  <c r="C4518" i="3"/>
  <c r="A4519" i="3"/>
  <c r="B4355" i="3"/>
  <c r="B4356" i="3" l="1"/>
  <c r="G4519" i="3"/>
  <c r="D4519" i="3"/>
  <c r="I4519" i="3" s="1"/>
  <c r="J4519" i="3" s="1"/>
  <c r="K4519" i="3" s="1"/>
  <c r="F4519" i="3"/>
  <c r="E4519" i="3"/>
  <c r="C4519" i="3"/>
  <c r="A4520" i="3"/>
  <c r="G4520" i="3" l="1"/>
  <c r="E4520" i="3"/>
  <c r="D4520" i="3"/>
  <c r="I4520" i="3" s="1"/>
  <c r="J4520" i="3" s="1"/>
  <c r="K4520" i="3" s="1"/>
  <c r="F4520" i="3"/>
  <c r="C4520" i="3"/>
  <c r="A4521" i="3"/>
  <c r="B4357" i="3"/>
  <c r="B4358" i="3" l="1"/>
  <c r="E4521" i="3"/>
  <c r="D4521" i="3"/>
  <c r="I4521" i="3" s="1"/>
  <c r="J4521" i="3" s="1"/>
  <c r="K4521" i="3" s="1"/>
  <c r="G4521" i="3"/>
  <c r="F4521" i="3"/>
  <c r="C4521" i="3"/>
  <c r="A4522" i="3"/>
  <c r="G4522" i="3" l="1"/>
  <c r="F4522" i="3"/>
  <c r="E4522" i="3"/>
  <c r="D4522" i="3"/>
  <c r="I4522" i="3" s="1"/>
  <c r="J4522" i="3" s="1"/>
  <c r="K4522" i="3" s="1"/>
  <c r="C4522" i="3"/>
  <c r="A4523" i="3"/>
  <c r="B4359" i="3"/>
  <c r="B4360" i="3" l="1"/>
  <c r="E4523" i="3"/>
  <c r="G4523" i="3"/>
  <c r="F4523" i="3"/>
  <c r="D4523" i="3"/>
  <c r="I4523" i="3" s="1"/>
  <c r="J4523" i="3" s="1"/>
  <c r="K4523" i="3" s="1"/>
  <c r="C4523" i="3"/>
  <c r="A4524" i="3"/>
  <c r="E4524" i="3" l="1"/>
  <c r="G4524" i="3"/>
  <c r="F4524" i="3"/>
  <c r="D4524" i="3"/>
  <c r="I4524" i="3" s="1"/>
  <c r="J4524" i="3" s="1"/>
  <c r="K4524" i="3" s="1"/>
  <c r="C4524" i="3"/>
  <c r="A4525" i="3"/>
  <c r="B4361" i="3"/>
  <c r="B4362" i="3" l="1"/>
  <c r="E4525" i="3"/>
  <c r="D4525" i="3"/>
  <c r="I4525" i="3" s="1"/>
  <c r="J4525" i="3" s="1"/>
  <c r="K4525" i="3" s="1"/>
  <c r="G4525" i="3"/>
  <c r="F4525" i="3"/>
  <c r="C4525" i="3"/>
  <c r="A4526" i="3"/>
  <c r="G4526" i="3" l="1"/>
  <c r="F4526" i="3"/>
  <c r="D4526" i="3"/>
  <c r="I4526" i="3" s="1"/>
  <c r="J4526" i="3" s="1"/>
  <c r="K4526" i="3" s="1"/>
  <c r="E4526" i="3"/>
  <c r="C4526" i="3"/>
  <c r="A4527" i="3"/>
  <c r="B4363" i="3"/>
  <c r="B4364" i="3" l="1"/>
  <c r="G4527" i="3"/>
  <c r="E4527" i="3"/>
  <c r="D4527" i="3"/>
  <c r="I4527" i="3" s="1"/>
  <c r="J4527" i="3" s="1"/>
  <c r="K4527" i="3" s="1"/>
  <c r="F4527" i="3"/>
  <c r="C4527" i="3"/>
  <c r="A4528" i="3"/>
  <c r="G4528" i="3" l="1"/>
  <c r="F4528" i="3"/>
  <c r="E4528" i="3"/>
  <c r="D4528" i="3"/>
  <c r="I4528" i="3" s="1"/>
  <c r="J4528" i="3" s="1"/>
  <c r="K4528" i="3" s="1"/>
  <c r="C4528" i="3"/>
  <c r="A4529" i="3"/>
  <c r="B4365" i="3"/>
  <c r="B4366" i="3" l="1"/>
  <c r="E4529" i="3"/>
  <c r="D4529" i="3"/>
  <c r="I4529" i="3" s="1"/>
  <c r="J4529" i="3" s="1"/>
  <c r="K4529" i="3" s="1"/>
  <c r="G4529" i="3"/>
  <c r="F4529" i="3"/>
  <c r="C4529" i="3"/>
  <c r="A4530" i="3"/>
  <c r="G4530" i="3" l="1"/>
  <c r="F4530" i="3"/>
  <c r="E4530" i="3"/>
  <c r="D4530" i="3"/>
  <c r="I4530" i="3" s="1"/>
  <c r="J4530" i="3" s="1"/>
  <c r="K4530" i="3" s="1"/>
  <c r="C4530" i="3"/>
  <c r="A4531" i="3"/>
  <c r="B4367" i="3"/>
  <c r="B4368" i="3" l="1"/>
  <c r="E4531" i="3"/>
  <c r="G4531" i="3"/>
  <c r="F4531" i="3"/>
  <c r="D4531" i="3"/>
  <c r="I4531" i="3" s="1"/>
  <c r="J4531" i="3" s="1"/>
  <c r="K4531" i="3" s="1"/>
  <c r="C4531" i="3"/>
  <c r="A4532" i="3"/>
  <c r="E4532" i="3" l="1"/>
  <c r="G4532" i="3"/>
  <c r="F4532" i="3"/>
  <c r="D4532" i="3"/>
  <c r="I4532" i="3" s="1"/>
  <c r="J4532" i="3" s="1"/>
  <c r="K4532" i="3" s="1"/>
  <c r="C4532" i="3"/>
  <c r="A4533" i="3"/>
  <c r="B4369" i="3"/>
  <c r="B4370" i="3" l="1"/>
  <c r="E4533" i="3"/>
  <c r="D4533" i="3"/>
  <c r="I4533" i="3" s="1"/>
  <c r="J4533" i="3" s="1"/>
  <c r="K4533" i="3" s="1"/>
  <c r="F4533" i="3"/>
  <c r="G4533" i="3"/>
  <c r="C4533" i="3"/>
  <c r="A4534" i="3"/>
  <c r="G4534" i="3" l="1"/>
  <c r="F4534" i="3"/>
  <c r="E4534" i="3"/>
  <c r="D4534" i="3"/>
  <c r="I4534" i="3" s="1"/>
  <c r="J4534" i="3" s="1"/>
  <c r="K4534" i="3" s="1"/>
  <c r="C4534" i="3"/>
  <c r="A4535" i="3"/>
  <c r="B4371" i="3"/>
  <c r="G4535" i="3" l="1"/>
  <c r="F4535" i="3"/>
  <c r="E4535" i="3"/>
  <c r="D4535" i="3"/>
  <c r="I4535" i="3" s="1"/>
  <c r="J4535" i="3" s="1"/>
  <c r="K4535" i="3" s="1"/>
  <c r="C4535" i="3"/>
  <c r="A4536" i="3"/>
  <c r="B4372" i="3"/>
  <c r="B4373" i="3" l="1"/>
  <c r="G4536" i="3"/>
  <c r="E4536" i="3"/>
  <c r="D4536" i="3"/>
  <c r="I4536" i="3" s="1"/>
  <c r="J4536" i="3" s="1"/>
  <c r="K4536" i="3" s="1"/>
  <c r="F4536" i="3"/>
  <c r="C4536" i="3"/>
  <c r="A4537" i="3"/>
  <c r="E4537" i="3" l="1"/>
  <c r="D4537" i="3"/>
  <c r="I4537" i="3" s="1"/>
  <c r="J4537" i="3" s="1"/>
  <c r="K4537" i="3" s="1"/>
  <c r="G4537" i="3"/>
  <c r="F4537" i="3"/>
  <c r="C4537" i="3"/>
  <c r="A4538" i="3"/>
  <c r="B4374" i="3"/>
  <c r="G4538" i="3" l="1"/>
  <c r="F4538" i="3"/>
  <c r="E4538" i="3"/>
  <c r="D4538" i="3"/>
  <c r="I4538" i="3" s="1"/>
  <c r="J4538" i="3" s="1"/>
  <c r="K4538" i="3" s="1"/>
  <c r="C4538" i="3"/>
  <c r="A4539" i="3"/>
  <c r="B4375" i="3"/>
  <c r="B4376" i="3" l="1"/>
  <c r="E4539" i="3"/>
  <c r="G4539" i="3"/>
  <c r="F4539" i="3"/>
  <c r="D4539" i="3"/>
  <c r="I4539" i="3" s="1"/>
  <c r="J4539" i="3" s="1"/>
  <c r="K4539" i="3" s="1"/>
  <c r="C4539" i="3"/>
  <c r="A4540" i="3"/>
  <c r="E4540" i="3" l="1"/>
  <c r="F4540" i="3"/>
  <c r="D4540" i="3"/>
  <c r="I4540" i="3" s="1"/>
  <c r="J4540" i="3" s="1"/>
  <c r="K4540" i="3" s="1"/>
  <c r="G4540" i="3"/>
  <c r="C4540" i="3"/>
  <c r="A4541" i="3"/>
  <c r="B4377" i="3"/>
  <c r="B4378" i="3" l="1"/>
  <c r="E4541" i="3"/>
  <c r="D4541" i="3"/>
  <c r="I4541" i="3" s="1"/>
  <c r="J4541" i="3" s="1"/>
  <c r="K4541" i="3" s="1"/>
  <c r="G4541" i="3"/>
  <c r="F4541" i="3"/>
  <c r="C4541" i="3"/>
  <c r="A4542" i="3"/>
  <c r="G4542" i="3" l="1"/>
  <c r="F4542" i="3"/>
  <c r="E4542" i="3"/>
  <c r="D4542" i="3"/>
  <c r="I4542" i="3" s="1"/>
  <c r="J4542" i="3" s="1"/>
  <c r="K4542" i="3" s="1"/>
  <c r="C4542" i="3"/>
  <c r="A4543" i="3"/>
  <c r="B4379" i="3"/>
  <c r="B4380" i="3" l="1"/>
  <c r="G4543" i="3"/>
  <c r="E4543" i="3"/>
  <c r="D4543" i="3"/>
  <c r="I4543" i="3" s="1"/>
  <c r="J4543" i="3" s="1"/>
  <c r="K4543" i="3" s="1"/>
  <c r="F4543" i="3"/>
  <c r="C4543" i="3"/>
  <c r="A4544" i="3"/>
  <c r="G4544" i="3" l="1"/>
  <c r="D4544" i="3"/>
  <c r="I4544" i="3" s="1"/>
  <c r="J4544" i="3" s="1"/>
  <c r="K4544" i="3" s="1"/>
  <c r="F4544" i="3"/>
  <c r="E4544" i="3"/>
  <c r="C4544" i="3"/>
  <c r="A4545" i="3"/>
  <c r="B4381" i="3"/>
  <c r="B4382" i="3" l="1"/>
  <c r="E4545" i="3"/>
  <c r="D4545" i="3"/>
  <c r="I4545" i="3" s="1"/>
  <c r="J4545" i="3" s="1"/>
  <c r="K4545" i="3" s="1"/>
  <c r="G4545" i="3"/>
  <c r="F4545" i="3"/>
  <c r="C4545" i="3"/>
  <c r="A4546" i="3"/>
  <c r="G4546" i="3" l="1"/>
  <c r="F4546" i="3"/>
  <c r="E4546" i="3"/>
  <c r="D4546" i="3"/>
  <c r="I4546" i="3" s="1"/>
  <c r="J4546" i="3" s="1"/>
  <c r="K4546" i="3" s="1"/>
  <c r="C4546" i="3"/>
  <c r="A4547" i="3"/>
  <c r="B4383" i="3"/>
  <c r="B4384" i="3" l="1"/>
  <c r="E4547" i="3"/>
  <c r="F4547" i="3"/>
  <c r="D4547" i="3"/>
  <c r="I4547" i="3" s="1"/>
  <c r="J4547" i="3" s="1"/>
  <c r="K4547" i="3" s="1"/>
  <c r="G4547" i="3"/>
  <c r="C4547" i="3"/>
  <c r="A4548" i="3"/>
  <c r="E4548" i="3" l="1"/>
  <c r="G4548" i="3"/>
  <c r="F4548" i="3"/>
  <c r="D4548" i="3"/>
  <c r="I4548" i="3" s="1"/>
  <c r="J4548" i="3" s="1"/>
  <c r="K4548" i="3" s="1"/>
  <c r="C4548" i="3"/>
  <c r="A4549" i="3"/>
  <c r="B4385" i="3"/>
  <c r="B4386" i="3" l="1"/>
  <c r="E4549" i="3"/>
  <c r="D4549" i="3"/>
  <c r="I4549" i="3" s="1"/>
  <c r="J4549" i="3" s="1"/>
  <c r="K4549" i="3" s="1"/>
  <c r="G4549" i="3"/>
  <c r="F4549" i="3"/>
  <c r="C4549" i="3"/>
  <c r="A4550" i="3"/>
  <c r="G4550" i="3" l="1"/>
  <c r="F4550" i="3"/>
  <c r="E4550" i="3"/>
  <c r="D4550" i="3"/>
  <c r="I4550" i="3" s="1"/>
  <c r="J4550" i="3" s="1"/>
  <c r="K4550" i="3" s="1"/>
  <c r="C4550" i="3"/>
  <c r="A4551" i="3"/>
  <c r="B4387" i="3"/>
  <c r="B4388" i="3" l="1"/>
  <c r="G4551" i="3"/>
  <c r="D4551" i="3"/>
  <c r="I4551" i="3" s="1"/>
  <c r="J4551" i="3" s="1"/>
  <c r="K4551" i="3" s="1"/>
  <c r="F4551" i="3"/>
  <c r="E4551" i="3"/>
  <c r="C4551" i="3"/>
  <c r="A4552" i="3"/>
  <c r="G4552" i="3" l="1"/>
  <c r="E4552" i="3"/>
  <c r="D4552" i="3"/>
  <c r="I4552" i="3" s="1"/>
  <c r="J4552" i="3" s="1"/>
  <c r="K4552" i="3" s="1"/>
  <c r="F4552" i="3"/>
  <c r="C4552" i="3"/>
  <c r="A4553" i="3"/>
  <c r="B4389" i="3"/>
  <c r="B4390" i="3" l="1"/>
  <c r="E4553" i="3"/>
  <c r="D4553" i="3"/>
  <c r="I4553" i="3" s="1"/>
  <c r="J4553" i="3" s="1"/>
  <c r="K4553" i="3" s="1"/>
  <c r="G4553" i="3"/>
  <c r="F4553" i="3"/>
  <c r="C4553" i="3"/>
  <c r="A4554" i="3"/>
  <c r="G4554" i="3" l="1"/>
  <c r="F4554" i="3"/>
  <c r="E4554" i="3"/>
  <c r="D4554" i="3"/>
  <c r="I4554" i="3" s="1"/>
  <c r="J4554" i="3" s="1"/>
  <c r="K4554" i="3" s="1"/>
  <c r="C4554" i="3"/>
  <c r="A4555" i="3"/>
  <c r="B4391" i="3"/>
  <c r="B4392" i="3" l="1"/>
  <c r="E4555" i="3"/>
  <c r="G4555" i="3"/>
  <c r="F4555" i="3"/>
  <c r="D4555" i="3"/>
  <c r="I4555" i="3" s="1"/>
  <c r="J4555" i="3" s="1"/>
  <c r="K4555" i="3" s="1"/>
  <c r="C4555" i="3"/>
  <c r="A4556" i="3"/>
  <c r="E4556" i="3" l="1"/>
  <c r="G4556" i="3"/>
  <c r="F4556" i="3"/>
  <c r="D4556" i="3"/>
  <c r="I4556" i="3" s="1"/>
  <c r="J4556" i="3" s="1"/>
  <c r="K4556" i="3" s="1"/>
  <c r="C4556" i="3"/>
  <c r="A4557" i="3"/>
  <c r="B4393" i="3"/>
  <c r="B4394" i="3" l="1"/>
  <c r="E4557" i="3"/>
  <c r="D4557" i="3"/>
  <c r="I4557" i="3" s="1"/>
  <c r="J4557" i="3" s="1"/>
  <c r="K4557" i="3" s="1"/>
  <c r="G4557" i="3"/>
  <c r="F4557" i="3"/>
  <c r="C4557" i="3"/>
  <c r="A4558" i="3"/>
  <c r="G4558" i="3" l="1"/>
  <c r="F4558" i="3"/>
  <c r="D4558" i="3"/>
  <c r="I4558" i="3" s="1"/>
  <c r="J4558" i="3" s="1"/>
  <c r="K4558" i="3" s="1"/>
  <c r="E4558" i="3"/>
  <c r="C4558" i="3"/>
  <c r="A4559" i="3"/>
  <c r="B4395" i="3"/>
  <c r="B4396" i="3" l="1"/>
  <c r="G4559" i="3"/>
  <c r="E4559" i="3"/>
  <c r="D4559" i="3"/>
  <c r="I4559" i="3" s="1"/>
  <c r="J4559" i="3" s="1"/>
  <c r="K4559" i="3" s="1"/>
  <c r="F4559" i="3"/>
  <c r="C4559" i="3"/>
  <c r="A4560" i="3"/>
  <c r="G4560" i="3" l="1"/>
  <c r="F4560" i="3"/>
  <c r="E4560" i="3"/>
  <c r="D4560" i="3"/>
  <c r="I4560" i="3" s="1"/>
  <c r="J4560" i="3" s="1"/>
  <c r="K4560" i="3" s="1"/>
  <c r="C4560" i="3"/>
  <c r="A4561" i="3"/>
  <c r="B4397" i="3"/>
  <c r="B4398" i="3" l="1"/>
  <c r="E4561" i="3"/>
  <c r="D4561" i="3"/>
  <c r="I4561" i="3" s="1"/>
  <c r="J4561" i="3" s="1"/>
  <c r="K4561" i="3" s="1"/>
  <c r="G4561" i="3"/>
  <c r="F4561" i="3"/>
  <c r="C4561" i="3"/>
  <c r="A4562" i="3"/>
  <c r="G4562" i="3" l="1"/>
  <c r="F4562" i="3"/>
  <c r="E4562" i="3"/>
  <c r="D4562" i="3"/>
  <c r="I4562" i="3" s="1"/>
  <c r="J4562" i="3" s="1"/>
  <c r="K4562" i="3" s="1"/>
  <c r="C4562" i="3"/>
  <c r="A4563" i="3"/>
  <c r="B4399" i="3"/>
  <c r="B4400" i="3" l="1"/>
  <c r="E4563" i="3"/>
  <c r="G4563" i="3"/>
  <c r="F4563" i="3"/>
  <c r="D4563" i="3"/>
  <c r="I4563" i="3" s="1"/>
  <c r="J4563" i="3" s="1"/>
  <c r="K4563" i="3" s="1"/>
  <c r="C4563" i="3"/>
  <c r="A4564" i="3"/>
  <c r="E4564" i="3" l="1"/>
  <c r="G4564" i="3"/>
  <c r="F4564" i="3"/>
  <c r="D4564" i="3"/>
  <c r="I4564" i="3" s="1"/>
  <c r="J4564" i="3" s="1"/>
  <c r="K4564" i="3" s="1"/>
  <c r="C4564" i="3"/>
  <c r="A4565" i="3"/>
  <c r="B4401" i="3"/>
  <c r="B4402" i="3" l="1"/>
  <c r="E4565" i="3"/>
  <c r="D4565" i="3"/>
  <c r="I4565" i="3" s="1"/>
  <c r="J4565" i="3" s="1"/>
  <c r="K4565" i="3" s="1"/>
  <c r="F4565" i="3"/>
  <c r="G4565" i="3"/>
  <c r="C4565" i="3"/>
  <c r="A4566" i="3"/>
  <c r="G4566" i="3" l="1"/>
  <c r="F4566" i="3"/>
  <c r="E4566" i="3"/>
  <c r="D4566" i="3"/>
  <c r="I4566" i="3" s="1"/>
  <c r="J4566" i="3" s="1"/>
  <c r="K4566" i="3" s="1"/>
  <c r="C4566" i="3"/>
  <c r="A4567" i="3"/>
  <c r="B4403" i="3"/>
  <c r="B4404" i="3" l="1"/>
  <c r="G4567" i="3"/>
  <c r="F4567" i="3"/>
  <c r="E4567" i="3"/>
  <c r="D4567" i="3"/>
  <c r="I4567" i="3" s="1"/>
  <c r="J4567" i="3" s="1"/>
  <c r="K4567" i="3" s="1"/>
  <c r="C4567" i="3"/>
  <c r="A4568" i="3"/>
  <c r="G4568" i="3" l="1"/>
  <c r="D4568" i="3"/>
  <c r="I4568" i="3" s="1"/>
  <c r="J4568" i="3" s="1"/>
  <c r="K4568" i="3" s="1"/>
  <c r="F4568" i="3"/>
  <c r="E4568" i="3"/>
  <c r="C4568" i="3"/>
  <c r="A4569" i="3"/>
  <c r="B4405" i="3"/>
  <c r="B4406" i="3" l="1"/>
  <c r="E4569" i="3"/>
  <c r="G4569" i="3"/>
  <c r="D4569" i="3"/>
  <c r="I4569" i="3" s="1"/>
  <c r="J4569" i="3" s="1"/>
  <c r="K4569" i="3" s="1"/>
  <c r="F4569" i="3"/>
  <c r="C4569" i="3"/>
  <c r="A4570" i="3"/>
  <c r="G4570" i="3" l="1"/>
  <c r="E4570" i="3"/>
  <c r="F4570" i="3"/>
  <c r="D4570" i="3"/>
  <c r="I4570" i="3" s="1"/>
  <c r="J4570" i="3" s="1"/>
  <c r="K4570" i="3" s="1"/>
  <c r="C4570" i="3"/>
  <c r="A4571" i="3"/>
  <c r="B4407" i="3"/>
  <c r="B4408" i="3" l="1"/>
  <c r="E4571" i="3"/>
  <c r="G4571" i="3"/>
  <c r="F4571" i="3"/>
  <c r="D4571" i="3"/>
  <c r="I4571" i="3" s="1"/>
  <c r="J4571" i="3" s="1"/>
  <c r="K4571" i="3" s="1"/>
  <c r="C4571" i="3"/>
  <c r="A4572" i="3"/>
  <c r="G4572" i="3" l="1"/>
  <c r="F4572" i="3"/>
  <c r="E4572" i="3"/>
  <c r="D4572" i="3"/>
  <c r="I4572" i="3" s="1"/>
  <c r="J4572" i="3" s="1"/>
  <c r="K4572" i="3" s="1"/>
  <c r="C4572" i="3"/>
  <c r="A4573" i="3"/>
  <c r="B4409" i="3"/>
  <c r="B4410" i="3" l="1"/>
  <c r="E4573" i="3"/>
  <c r="F4573" i="3"/>
  <c r="D4573" i="3"/>
  <c r="I4573" i="3" s="1"/>
  <c r="J4573" i="3" s="1"/>
  <c r="K4573" i="3" s="1"/>
  <c r="G4573" i="3"/>
  <c r="C4573" i="3"/>
  <c r="A4574" i="3"/>
  <c r="G4574" i="3" l="1"/>
  <c r="D4574" i="3"/>
  <c r="I4574" i="3" s="1"/>
  <c r="J4574" i="3" s="1"/>
  <c r="K4574" i="3" s="1"/>
  <c r="F4574" i="3"/>
  <c r="E4574" i="3"/>
  <c r="C4574" i="3"/>
  <c r="A4575" i="3"/>
  <c r="B4411" i="3"/>
  <c r="B4412" i="3" l="1"/>
  <c r="E4575" i="3"/>
  <c r="D4575" i="3"/>
  <c r="I4575" i="3" s="1"/>
  <c r="J4575" i="3" s="1"/>
  <c r="K4575" i="3" s="1"/>
  <c r="G4575" i="3"/>
  <c r="F4575" i="3"/>
  <c r="C4575" i="3"/>
  <c r="A4576" i="3"/>
  <c r="G4576" i="3" l="1"/>
  <c r="D4576" i="3"/>
  <c r="I4576" i="3" s="1"/>
  <c r="J4576" i="3" s="1"/>
  <c r="K4576" i="3" s="1"/>
  <c r="F4576" i="3"/>
  <c r="E4576" i="3"/>
  <c r="C4576" i="3"/>
  <c r="A4577" i="3"/>
  <c r="B4413" i="3"/>
  <c r="B4414" i="3" l="1"/>
  <c r="E4577" i="3"/>
  <c r="F4577" i="3"/>
  <c r="G4577" i="3"/>
  <c r="D4577" i="3"/>
  <c r="I4577" i="3" s="1"/>
  <c r="J4577" i="3" s="1"/>
  <c r="K4577" i="3" s="1"/>
  <c r="C4577" i="3"/>
  <c r="A4578" i="3"/>
  <c r="G4578" i="3" l="1"/>
  <c r="F4578" i="3"/>
  <c r="E4578" i="3"/>
  <c r="D4578" i="3"/>
  <c r="I4578" i="3" s="1"/>
  <c r="J4578" i="3" s="1"/>
  <c r="K4578" i="3" s="1"/>
  <c r="C4578" i="3"/>
  <c r="A4579" i="3"/>
  <c r="B4415" i="3"/>
  <c r="B4416" i="3" l="1"/>
  <c r="E4579" i="3"/>
  <c r="G4579" i="3"/>
  <c r="F4579" i="3"/>
  <c r="D4579" i="3"/>
  <c r="I4579" i="3" s="1"/>
  <c r="J4579" i="3" s="1"/>
  <c r="K4579" i="3" s="1"/>
  <c r="C4579" i="3"/>
  <c r="A4580" i="3"/>
  <c r="G4580" i="3" l="1"/>
  <c r="F4580" i="3"/>
  <c r="E4580" i="3"/>
  <c r="D4580" i="3"/>
  <c r="I4580" i="3" s="1"/>
  <c r="J4580" i="3" s="1"/>
  <c r="K4580" i="3" s="1"/>
  <c r="C4580" i="3"/>
  <c r="A4581" i="3"/>
  <c r="B4417" i="3"/>
  <c r="B4418" i="3" l="1"/>
  <c r="E4581" i="3"/>
  <c r="G4581" i="3"/>
  <c r="F4581" i="3"/>
  <c r="D4581" i="3"/>
  <c r="I4581" i="3" s="1"/>
  <c r="J4581" i="3" s="1"/>
  <c r="K4581" i="3" s="1"/>
  <c r="C4581" i="3"/>
  <c r="A4582" i="3"/>
  <c r="G4582" i="3" l="1"/>
  <c r="E4582" i="3"/>
  <c r="D4582" i="3"/>
  <c r="I4582" i="3" s="1"/>
  <c r="J4582" i="3" s="1"/>
  <c r="K4582" i="3" s="1"/>
  <c r="F4582" i="3"/>
  <c r="C4582" i="3"/>
  <c r="A4583" i="3"/>
  <c r="B4419" i="3"/>
  <c r="B4420" i="3" l="1"/>
  <c r="E4583" i="3"/>
  <c r="D4583" i="3"/>
  <c r="I4583" i="3" s="1"/>
  <c r="J4583" i="3" s="1"/>
  <c r="K4583" i="3" s="1"/>
  <c r="F4583" i="3"/>
  <c r="G4583" i="3"/>
  <c r="C4583" i="3"/>
  <c r="A4584" i="3"/>
  <c r="G4584" i="3" l="1"/>
  <c r="D4584" i="3"/>
  <c r="I4584" i="3" s="1"/>
  <c r="J4584" i="3" s="1"/>
  <c r="K4584" i="3" s="1"/>
  <c r="F4584" i="3"/>
  <c r="E4584" i="3"/>
  <c r="C4584" i="3"/>
  <c r="A4585" i="3"/>
  <c r="B4421" i="3"/>
  <c r="B4422" i="3" l="1"/>
  <c r="E4585" i="3"/>
  <c r="G4585" i="3"/>
  <c r="F4585" i="3"/>
  <c r="D4585" i="3"/>
  <c r="I4585" i="3" s="1"/>
  <c r="J4585" i="3" s="1"/>
  <c r="K4585" i="3" s="1"/>
  <c r="C4585" i="3"/>
  <c r="A4586" i="3"/>
  <c r="G4586" i="3" l="1"/>
  <c r="F4586" i="3"/>
  <c r="E4586" i="3"/>
  <c r="D4586" i="3"/>
  <c r="I4586" i="3" s="1"/>
  <c r="J4586" i="3" s="1"/>
  <c r="K4586" i="3" s="1"/>
  <c r="C4586" i="3"/>
  <c r="A4587" i="3"/>
  <c r="B4423" i="3"/>
  <c r="B4424" i="3" l="1"/>
  <c r="E4587" i="3"/>
  <c r="G4587" i="3"/>
  <c r="F4587" i="3"/>
  <c r="D4587" i="3"/>
  <c r="I4587" i="3" s="1"/>
  <c r="J4587" i="3" s="1"/>
  <c r="K4587" i="3" s="1"/>
  <c r="C4587" i="3"/>
  <c r="A4588" i="3"/>
  <c r="G4588" i="3" l="1"/>
  <c r="D4588" i="3"/>
  <c r="I4588" i="3" s="1"/>
  <c r="J4588" i="3" s="1"/>
  <c r="K4588" i="3" s="1"/>
  <c r="E4588" i="3"/>
  <c r="F4588" i="3"/>
  <c r="C4588" i="3"/>
  <c r="A4589" i="3"/>
  <c r="B4425" i="3"/>
  <c r="B4426" i="3" l="1"/>
  <c r="E4589" i="3"/>
  <c r="F4589" i="3"/>
  <c r="D4589" i="3"/>
  <c r="I4589" i="3" s="1"/>
  <c r="J4589" i="3" s="1"/>
  <c r="K4589" i="3" s="1"/>
  <c r="G4589" i="3"/>
  <c r="C4589" i="3"/>
  <c r="A4590" i="3"/>
  <c r="G4590" i="3" l="1"/>
  <c r="E4590" i="3"/>
  <c r="F4590" i="3"/>
  <c r="D4590" i="3"/>
  <c r="I4590" i="3" s="1"/>
  <c r="J4590" i="3" s="1"/>
  <c r="K4590" i="3" s="1"/>
  <c r="C4590" i="3"/>
  <c r="A4591" i="3"/>
  <c r="B4427" i="3"/>
  <c r="B4428" i="3" l="1"/>
  <c r="E4591" i="3"/>
  <c r="D4591" i="3"/>
  <c r="I4591" i="3" s="1"/>
  <c r="J4591" i="3" s="1"/>
  <c r="K4591" i="3" s="1"/>
  <c r="G4591" i="3"/>
  <c r="F4591" i="3"/>
  <c r="C4591" i="3"/>
  <c r="A4592" i="3"/>
  <c r="G4592" i="3" l="1"/>
  <c r="F4592" i="3"/>
  <c r="D4592" i="3"/>
  <c r="I4592" i="3" s="1"/>
  <c r="J4592" i="3" s="1"/>
  <c r="K4592" i="3" s="1"/>
  <c r="E4592" i="3"/>
  <c r="C4592" i="3"/>
  <c r="A4593" i="3"/>
  <c r="B4429" i="3"/>
  <c r="B4430" i="3" l="1"/>
  <c r="E4593" i="3"/>
  <c r="D4593" i="3"/>
  <c r="I4593" i="3" s="1"/>
  <c r="J4593" i="3" s="1"/>
  <c r="K4593" i="3" s="1"/>
  <c r="G4593" i="3"/>
  <c r="F4593" i="3"/>
  <c r="C4593" i="3"/>
  <c r="A4594" i="3"/>
  <c r="G4594" i="3" l="1"/>
  <c r="F4594" i="3"/>
  <c r="E4594" i="3"/>
  <c r="D4594" i="3"/>
  <c r="I4594" i="3" s="1"/>
  <c r="J4594" i="3" s="1"/>
  <c r="K4594" i="3" s="1"/>
  <c r="C4594" i="3"/>
  <c r="A4595" i="3"/>
  <c r="B4431" i="3"/>
  <c r="B4432" i="3" l="1"/>
  <c r="E4595" i="3"/>
  <c r="D4595" i="3"/>
  <c r="I4595" i="3" s="1"/>
  <c r="J4595" i="3" s="1"/>
  <c r="K4595" i="3" s="1"/>
  <c r="G4595" i="3"/>
  <c r="F4595" i="3"/>
  <c r="C4595" i="3"/>
  <c r="A4596" i="3"/>
  <c r="G4596" i="3" l="1"/>
  <c r="F4596" i="3"/>
  <c r="E4596" i="3"/>
  <c r="D4596" i="3"/>
  <c r="I4596" i="3" s="1"/>
  <c r="J4596" i="3" s="1"/>
  <c r="K4596" i="3" s="1"/>
  <c r="C4596" i="3"/>
  <c r="A4597" i="3"/>
  <c r="B4433" i="3"/>
  <c r="B4434" i="3" l="1"/>
  <c r="E4597" i="3"/>
  <c r="F4597" i="3"/>
  <c r="G4597" i="3"/>
  <c r="D4597" i="3"/>
  <c r="I4597" i="3" s="1"/>
  <c r="J4597" i="3" s="1"/>
  <c r="K4597" i="3" s="1"/>
  <c r="C4597" i="3"/>
  <c r="A4598" i="3"/>
  <c r="G4598" i="3" l="1"/>
  <c r="E4598" i="3"/>
  <c r="D4598" i="3"/>
  <c r="I4598" i="3" s="1"/>
  <c r="J4598" i="3" s="1"/>
  <c r="K4598" i="3" s="1"/>
  <c r="F4598" i="3"/>
  <c r="C4598" i="3"/>
  <c r="A4599" i="3"/>
  <c r="B4435" i="3"/>
  <c r="B4436" i="3" l="1"/>
  <c r="E4599" i="3"/>
  <c r="G4599" i="3"/>
  <c r="D4599" i="3"/>
  <c r="I4599" i="3" s="1"/>
  <c r="J4599" i="3" s="1"/>
  <c r="K4599" i="3" s="1"/>
  <c r="F4599" i="3"/>
  <c r="C4599" i="3"/>
  <c r="A4600" i="3"/>
  <c r="G4600" i="3" l="1"/>
  <c r="D4600" i="3"/>
  <c r="I4600" i="3" s="1"/>
  <c r="J4600" i="3" s="1"/>
  <c r="K4600" i="3" s="1"/>
  <c r="F4600" i="3"/>
  <c r="E4600" i="3"/>
  <c r="C4600" i="3"/>
  <c r="A4601" i="3"/>
  <c r="B4437" i="3"/>
  <c r="B4438" i="3" l="1"/>
  <c r="E4601" i="3"/>
  <c r="G4601" i="3"/>
  <c r="F4601" i="3"/>
  <c r="D4601" i="3"/>
  <c r="I4601" i="3" s="1"/>
  <c r="J4601" i="3" s="1"/>
  <c r="K4601" i="3" s="1"/>
  <c r="C4601" i="3"/>
  <c r="A4602" i="3"/>
  <c r="G4602" i="3" l="1"/>
  <c r="E4602" i="3"/>
  <c r="F4602" i="3"/>
  <c r="D4602" i="3"/>
  <c r="I4602" i="3" s="1"/>
  <c r="J4602" i="3" s="1"/>
  <c r="K4602" i="3" s="1"/>
  <c r="C4602" i="3"/>
  <c r="A4603" i="3"/>
  <c r="B4439" i="3"/>
  <c r="B4440" i="3" l="1"/>
  <c r="E4603" i="3"/>
  <c r="G4603" i="3"/>
  <c r="F4603" i="3"/>
  <c r="D4603" i="3"/>
  <c r="I4603" i="3" s="1"/>
  <c r="J4603" i="3" s="1"/>
  <c r="K4603" i="3" s="1"/>
  <c r="C4603" i="3"/>
  <c r="A4604" i="3"/>
  <c r="G4604" i="3" l="1"/>
  <c r="F4604" i="3"/>
  <c r="D4604" i="3"/>
  <c r="I4604" i="3" s="1"/>
  <c r="J4604" i="3" s="1"/>
  <c r="K4604" i="3" s="1"/>
  <c r="E4604" i="3"/>
  <c r="C4604" i="3"/>
  <c r="A4605" i="3"/>
  <c r="B4441" i="3"/>
  <c r="B4442" i="3" l="1"/>
  <c r="E4605" i="3"/>
  <c r="F4605" i="3"/>
  <c r="D4605" i="3"/>
  <c r="I4605" i="3" s="1"/>
  <c r="J4605" i="3" s="1"/>
  <c r="K4605" i="3" s="1"/>
  <c r="G4605" i="3"/>
  <c r="C4605" i="3"/>
  <c r="A4606" i="3"/>
  <c r="G4606" i="3" l="1"/>
  <c r="E4606" i="3"/>
  <c r="D4606" i="3"/>
  <c r="I4606" i="3" s="1"/>
  <c r="J4606" i="3" s="1"/>
  <c r="K4606" i="3" s="1"/>
  <c r="F4606" i="3"/>
  <c r="C4606" i="3"/>
  <c r="A4607" i="3"/>
  <c r="B4443" i="3"/>
  <c r="E4607" i="3" l="1"/>
  <c r="D4607" i="3"/>
  <c r="I4607" i="3" s="1"/>
  <c r="J4607" i="3" s="1"/>
  <c r="K4607" i="3" s="1"/>
  <c r="F4607" i="3"/>
  <c r="G4607" i="3"/>
  <c r="C4607" i="3"/>
  <c r="A4608" i="3"/>
  <c r="B4444" i="3"/>
  <c r="B4445" i="3" l="1"/>
  <c r="G4608" i="3"/>
  <c r="D4608" i="3"/>
  <c r="I4608" i="3" s="1"/>
  <c r="J4608" i="3" s="1"/>
  <c r="K4608" i="3" s="1"/>
  <c r="F4608" i="3"/>
  <c r="E4608" i="3"/>
  <c r="C4608" i="3"/>
  <c r="A4609" i="3"/>
  <c r="E4609" i="3" l="1"/>
  <c r="F4609" i="3"/>
  <c r="G4609" i="3"/>
  <c r="D4609" i="3"/>
  <c r="I4609" i="3" s="1"/>
  <c r="J4609" i="3" s="1"/>
  <c r="K4609" i="3" s="1"/>
  <c r="C4609" i="3"/>
  <c r="A4610" i="3"/>
  <c r="B4446" i="3"/>
  <c r="G4610" i="3" l="1"/>
  <c r="F4610" i="3"/>
  <c r="E4610" i="3"/>
  <c r="D4610" i="3"/>
  <c r="I4610" i="3" s="1"/>
  <c r="J4610" i="3" s="1"/>
  <c r="K4610" i="3" s="1"/>
  <c r="C4610" i="3"/>
  <c r="A4611" i="3"/>
  <c r="B4447" i="3"/>
  <c r="B4448" i="3" l="1"/>
  <c r="E4611" i="3"/>
  <c r="G4611" i="3"/>
  <c r="D4611" i="3"/>
  <c r="I4611" i="3" s="1"/>
  <c r="J4611" i="3" s="1"/>
  <c r="K4611" i="3" s="1"/>
  <c r="F4611" i="3"/>
  <c r="C4611" i="3"/>
  <c r="A4612" i="3"/>
  <c r="G4612" i="3" l="1"/>
  <c r="F4612" i="3"/>
  <c r="E4612" i="3"/>
  <c r="D4612" i="3"/>
  <c r="I4612" i="3" s="1"/>
  <c r="J4612" i="3" s="1"/>
  <c r="K4612" i="3" s="1"/>
  <c r="C4612" i="3"/>
  <c r="A4613" i="3"/>
  <c r="B4449" i="3"/>
  <c r="B4450" i="3" l="1"/>
  <c r="E4613" i="3"/>
  <c r="F4613" i="3"/>
  <c r="D4613" i="3"/>
  <c r="I4613" i="3" s="1"/>
  <c r="J4613" i="3" s="1"/>
  <c r="K4613" i="3" s="1"/>
  <c r="G4613" i="3"/>
  <c r="C4613" i="3"/>
  <c r="A4614" i="3"/>
  <c r="G4614" i="3" l="1"/>
  <c r="E4614" i="3"/>
  <c r="D4614" i="3"/>
  <c r="I4614" i="3" s="1"/>
  <c r="J4614" i="3" s="1"/>
  <c r="K4614" i="3" s="1"/>
  <c r="F4614" i="3"/>
  <c r="C4614" i="3"/>
  <c r="A4615" i="3"/>
  <c r="B4451" i="3"/>
  <c r="B4452" i="3" l="1"/>
  <c r="E4615" i="3"/>
  <c r="D4615" i="3"/>
  <c r="I4615" i="3" s="1"/>
  <c r="J4615" i="3" s="1"/>
  <c r="K4615" i="3" s="1"/>
  <c r="G4615" i="3"/>
  <c r="F4615" i="3"/>
  <c r="C4615" i="3"/>
  <c r="A4616" i="3"/>
  <c r="G4616" i="3" l="1"/>
  <c r="D4616" i="3"/>
  <c r="I4616" i="3" s="1"/>
  <c r="J4616" i="3" s="1"/>
  <c r="K4616" i="3" s="1"/>
  <c r="F4616" i="3"/>
  <c r="E4616" i="3"/>
  <c r="C4616" i="3"/>
  <c r="A4617" i="3"/>
  <c r="B4453" i="3"/>
  <c r="B4454" i="3" l="1"/>
  <c r="E4617" i="3"/>
  <c r="G4617" i="3"/>
  <c r="F4617" i="3"/>
  <c r="D4617" i="3"/>
  <c r="I4617" i="3" s="1"/>
  <c r="J4617" i="3" s="1"/>
  <c r="K4617" i="3" s="1"/>
  <c r="C4617" i="3"/>
  <c r="A4618" i="3"/>
  <c r="G4618" i="3" l="1"/>
  <c r="E4618" i="3"/>
  <c r="D4618" i="3"/>
  <c r="I4618" i="3" s="1"/>
  <c r="J4618" i="3" s="1"/>
  <c r="K4618" i="3" s="1"/>
  <c r="F4618" i="3"/>
  <c r="C4618" i="3"/>
  <c r="A4619" i="3"/>
  <c r="B4455" i="3"/>
  <c r="B4456" i="3" l="1"/>
  <c r="E4619" i="3"/>
  <c r="G4619" i="3"/>
  <c r="F4619" i="3"/>
  <c r="D4619" i="3"/>
  <c r="I4619" i="3" s="1"/>
  <c r="J4619" i="3" s="1"/>
  <c r="K4619" i="3" s="1"/>
  <c r="C4619" i="3"/>
  <c r="A4620" i="3"/>
  <c r="G4620" i="3" l="1"/>
  <c r="D4620" i="3"/>
  <c r="I4620" i="3" s="1"/>
  <c r="J4620" i="3" s="1"/>
  <c r="K4620" i="3" s="1"/>
  <c r="F4620" i="3"/>
  <c r="E4620" i="3"/>
  <c r="C4620" i="3"/>
  <c r="A4621" i="3"/>
  <c r="B4457" i="3"/>
  <c r="B4458" i="3" l="1"/>
  <c r="E4621" i="3"/>
  <c r="F4621" i="3"/>
  <c r="D4621" i="3"/>
  <c r="I4621" i="3" s="1"/>
  <c r="J4621" i="3" s="1"/>
  <c r="K4621" i="3" s="1"/>
  <c r="G4621" i="3"/>
  <c r="C4621" i="3"/>
  <c r="A4622" i="3"/>
  <c r="G4622" i="3" l="1"/>
  <c r="E4622" i="3"/>
  <c r="F4622" i="3"/>
  <c r="D4622" i="3"/>
  <c r="I4622" i="3" s="1"/>
  <c r="J4622" i="3" s="1"/>
  <c r="K4622" i="3" s="1"/>
  <c r="C4622" i="3"/>
  <c r="A4623" i="3"/>
  <c r="B4459" i="3"/>
  <c r="B4460" i="3" l="1"/>
  <c r="E4623" i="3"/>
  <c r="D4623" i="3"/>
  <c r="I4623" i="3" s="1"/>
  <c r="J4623" i="3" s="1"/>
  <c r="K4623" i="3" s="1"/>
  <c r="G4623" i="3"/>
  <c r="F4623" i="3"/>
  <c r="C4623" i="3"/>
  <c r="A4624" i="3"/>
  <c r="G4624" i="3" l="1"/>
  <c r="F4624" i="3"/>
  <c r="E4624" i="3"/>
  <c r="D4624" i="3"/>
  <c r="I4624" i="3" s="1"/>
  <c r="J4624" i="3" s="1"/>
  <c r="K4624" i="3" s="1"/>
  <c r="C4624" i="3"/>
  <c r="A4625" i="3"/>
  <c r="B4461" i="3"/>
  <c r="B4462" i="3" l="1"/>
  <c r="E4625" i="3"/>
  <c r="F4625" i="3"/>
  <c r="G4625" i="3"/>
  <c r="D4625" i="3"/>
  <c r="I4625" i="3" s="1"/>
  <c r="J4625" i="3" s="1"/>
  <c r="K4625" i="3" s="1"/>
  <c r="C4625" i="3"/>
  <c r="A4626" i="3"/>
  <c r="G4626" i="3" l="1"/>
  <c r="E4626" i="3"/>
  <c r="D4626" i="3"/>
  <c r="I4626" i="3" s="1"/>
  <c r="J4626" i="3" s="1"/>
  <c r="K4626" i="3" s="1"/>
  <c r="F4626" i="3"/>
  <c r="C4626" i="3"/>
  <c r="A4627" i="3"/>
  <c r="B4463" i="3"/>
  <c r="B4464" i="3" l="1"/>
  <c r="E4627" i="3"/>
  <c r="D4627" i="3"/>
  <c r="I4627" i="3" s="1"/>
  <c r="J4627" i="3" s="1"/>
  <c r="K4627" i="3" s="1"/>
  <c r="F4627" i="3"/>
  <c r="G4627" i="3"/>
  <c r="C4627" i="3"/>
  <c r="A4628" i="3"/>
  <c r="G4628" i="3" l="1"/>
  <c r="D4628" i="3"/>
  <c r="I4628" i="3" s="1"/>
  <c r="J4628" i="3" s="1"/>
  <c r="K4628" i="3" s="1"/>
  <c r="F4628" i="3"/>
  <c r="E4628" i="3"/>
  <c r="C4628" i="3"/>
  <c r="A4629" i="3"/>
  <c r="B4465" i="3"/>
  <c r="B4466" i="3" l="1"/>
  <c r="E4629" i="3"/>
  <c r="G4629" i="3"/>
  <c r="F4629" i="3"/>
  <c r="D4629" i="3"/>
  <c r="I4629" i="3" s="1"/>
  <c r="J4629" i="3" s="1"/>
  <c r="K4629" i="3" s="1"/>
  <c r="C4629" i="3"/>
  <c r="A4630" i="3"/>
  <c r="G4630" i="3" l="1"/>
  <c r="F4630" i="3"/>
  <c r="E4630" i="3"/>
  <c r="D4630" i="3"/>
  <c r="I4630" i="3" s="1"/>
  <c r="J4630" i="3" s="1"/>
  <c r="K4630" i="3" s="1"/>
  <c r="C4630" i="3"/>
  <c r="A4631" i="3"/>
  <c r="B4467" i="3"/>
  <c r="B4468" i="3" l="1"/>
  <c r="E4631" i="3"/>
  <c r="G4631" i="3"/>
  <c r="F4631" i="3"/>
  <c r="D4631" i="3"/>
  <c r="I4631" i="3" s="1"/>
  <c r="J4631" i="3" s="1"/>
  <c r="K4631" i="3" s="1"/>
  <c r="C4631" i="3"/>
  <c r="A4632" i="3"/>
  <c r="G4632" i="3" l="1"/>
  <c r="F4632" i="3"/>
  <c r="D4632" i="3"/>
  <c r="I4632" i="3" s="1"/>
  <c r="J4632" i="3" s="1"/>
  <c r="K4632" i="3" s="1"/>
  <c r="E4632" i="3"/>
  <c r="C4632" i="3"/>
  <c r="A4633" i="3"/>
  <c r="B4469" i="3"/>
  <c r="B4470" i="3" l="1"/>
  <c r="E4633" i="3"/>
  <c r="F4633" i="3"/>
  <c r="G4633" i="3"/>
  <c r="D4633" i="3"/>
  <c r="I4633" i="3" s="1"/>
  <c r="J4633" i="3" s="1"/>
  <c r="K4633" i="3" s="1"/>
  <c r="C4633" i="3"/>
  <c r="A4634" i="3"/>
  <c r="G4634" i="3" l="1"/>
  <c r="E4634" i="3"/>
  <c r="F4634" i="3"/>
  <c r="D4634" i="3"/>
  <c r="I4634" i="3" s="1"/>
  <c r="J4634" i="3" s="1"/>
  <c r="K4634" i="3" s="1"/>
  <c r="C4634" i="3"/>
  <c r="A4635" i="3"/>
  <c r="B4471" i="3"/>
  <c r="B4472" i="3" l="1"/>
  <c r="E4635" i="3"/>
  <c r="D4635" i="3"/>
  <c r="I4635" i="3" s="1"/>
  <c r="J4635" i="3" s="1"/>
  <c r="K4635" i="3" s="1"/>
  <c r="G4635" i="3"/>
  <c r="F4635" i="3"/>
  <c r="C4635" i="3"/>
  <c r="A4636" i="3"/>
  <c r="G4636" i="3" l="1"/>
  <c r="D4636" i="3"/>
  <c r="I4636" i="3" s="1"/>
  <c r="J4636" i="3" s="1"/>
  <c r="K4636" i="3" s="1"/>
  <c r="F4636" i="3"/>
  <c r="E4636" i="3"/>
  <c r="C4636" i="3"/>
  <c r="A4637" i="3"/>
  <c r="B4473" i="3"/>
  <c r="B4474" i="3" l="1"/>
  <c r="E4637" i="3"/>
  <c r="F4637" i="3"/>
  <c r="G4637" i="3"/>
  <c r="D4637" i="3"/>
  <c r="I4637" i="3" s="1"/>
  <c r="J4637" i="3" s="1"/>
  <c r="K4637" i="3" s="1"/>
  <c r="C4637" i="3"/>
  <c r="A4638" i="3"/>
  <c r="G4638" i="3" l="1"/>
  <c r="F4638" i="3"/>
  <c r="D4638" i="3"/>
  <c r="I4638" i="3" s="1"/>
  <c r="J4638" i="3" s="1"/>
  <c r="K4638" i="3" s="1"/>
  <c r="E4638" i="3"/>
  <c r="C4638" i="3"/>
  <c r="A4639" i="3"/>
  <c r="B4475" i="3"/>
  <c r="E4639" i="3" l="1"/>
  <c r="G4639" i="3"/>
  <c r="D4639" i="3"/>
  <c r="I4639" i="3" s="1"/>
  <c r="J4639" i="3" s="1"/>
  <c r="K4639" i="3" s="1"/>
  <c r="F4639" i="3"/>
  <c r="C4639" i="3"/>
  <c r="A4640" i="3"/>
  <c r="B4476" i="3"/>
  <c r="B4477" i="3" l="1"/>
  <c r="G4640" i="3"/>
  <c r="F4640" i="3"/>
  <c r="E4640" i="3"/>
  <c r="D4640" i="3"/>
  <c r="I4640" i="3" s="1"/>
  <c r="J4640" i="3" s="1"/>
  <c r="K4640" i="3" s="1"/>
  <c r="C4640" i="3"/>
  <c r="A4641" i="3"/>
  <c r="E4641" i="3" l="1"/>
  <c r="F4641" i="3"/>
  <c r="G4641" i="3"/>
  <c r="D4641" i="3"/>
  <c r="I4641" i="3" s="1"/>
  <c r="J4641" i="3" s="1"/>
  <c r="K4641" i="3" s="1"/>
  <c r="C4641" i="3"/>
  <c r="A4642" i="3"/>
  <c r="B4478" i="3"/>
  <c r="G4642" i="3" l="1"/>
  <c r="E4642" i="3"/>
  <c r="D4642" i="3"/>
  <c r="I4642" i="3" s="1"/>
  <c r="J4642" i="3" s="1"/>
  <c r="K4642" i="3" s="1"/>
  <c r="F4642" i="3"/>
  <c r="C4642" i="3"/>
  <c r="A4643" i="3"/>
  <c r="B4479" i="3"/>
  <c r="B4480" i="3" l="1"/>
  <c r="E4643" i="3"/>
  <c r="D4643" i="3"/>
  <c r="I4643" i="3" s="1"/>
  <c r="J4643" i="3" s="1"/>
  <c r="K4643" i="3" s="1"/>
  <c r="G4643" i="3"/>
  <c r="F4643" i="3"/>
  <c r="C4643" i="3"/>
  <c r="A4644" i="3"/>
  <c r="G4644" i="3" l="1"/>
  <c r="D4644" i="3"/>
  <c r="I4644" i="3" s="1"/>
  <c r="J4644" i="3" s="1"/>
  <c r="K4644" i="3" s="1"/>
  <c r="F4644" i="3"/>
  <c r="E4644" i="3"/>
  <c r="C4644" i="3"/>
  <c r="A4645" i="3"/>
  <c r="B4481" i="3"/>
  <c r="B4482" i="3" l="1"/>
  <c r="E4645" i="3"/>
  <c r="D4645" i="3"/>
  <c r="I4645" i="3" s="1"/>
  <c r="J4645" i="3" s="1"/>
  <c r="K4645" i="3" s="1"/>
  <c r="F4645" i="3"/>
  <c r="G4645" i="3"/>
  <c r="C4645" i="3"/>
  <c r="A4646" i="3"/>
  <c r="G4646" i="3" l="1"/>
  <c r="E4646" i="3"/>
  <c r="D4646" i="3"/>
  <c r="I4646" i="3" s="1"/>
  <c r="J4646" i="3" s="1"/>
  <c r="K4646" i="3" s="1"/>
  <c r="F4646" i="3"/>
  <c r="C4646" i="3"/>
  <c r="A4647" i="3"/>
  <c r="B4483" i="3"/>
  <c r="B4484" i="3" l="1"/>
  <c r="E4647" i="3"/>
  <c r="G4647" i="3"/>
  <c r="F4647" i="3"/>
  <c r="D4647" i="3"/>
  <c r="I4647" i="3" s="1"/>
  <c r="J4647" i="3" s="1"/>
  <c r="K4647" i="3" s="1"/>
  <c r="C4647" i="3"/>
  <c r="A4648" i="3"/>
  <c r="G4648" i="3" l="1"/>
  <c r="F4648" i="3"/>
  <c r="E4648" i="3"/>
  <c r="D4648" i="3"/>
  <c r="I4648" i="3" s="1"/>
  <c r="J4648" i="3" s="1"/>
  <c r="K4648" i="3" s="1"/>
  <c r="C4648" i="3"/>
  <c r="A4649" i="3"/>
  <c r="B4485" i="3"/>
  <c r="B4486" i="3" l="1"/>
  <c r="E4649" i="3"/>
  <c r="F4649" i="3"/>
  <c r="G4649" i="3"/>
  <c r="D4649" i="3"/>
  <c r="I4649" i="3" s="1"/>
  <c r="J4649" i="3" s="1"/>
  <c r="K4649" i="3" s="1"/>
  <c r="C4649" i="3"/>
  <c r="A4650" i="3"/>
  <c r="G4650" i="3" l="1"/>
  <c r="E4650" i="3"/>
  <c r="F4650" i="3"/>
  <c r="D4650" i="3"/>
  <c r="I4650" i="3" s="1"/>
  <c r="J4650" i="3" s="1"/>
  <c r="K4650" i="3" s="1"/>
  <c r="C4650" i="3"/>
  <c r="A4651" i="3"/>
  <c r="B4487" i="3"/>
  <c r="B4488" i="3" l="1"/>
  <c r="E4651" i="3"/>
  <c r="D4651" i="3"/>
  <c r="I4651" i="3" s="1"/>
  <c r="J4651" i="3" s="1"/>
  <c r="K4651" i="3" s="1"/>
  <c r="G4651" i="3"/>
  <c r="F4651" i="3"/>
  <c r="C4651" i="3"/>
  <c r="A4652" i="3"/>
  <c r="G4652" i="3" l="1"/>
  <c r="D4652" i="3"/>
  <c r="I4652" i="3" s="1"/>
  <c r="J4652" i="3" s="1"/>
  <c r="K4652" i="3" s="1"/>
  <c r="F4652" i="3"/>
  <c r="E4652" i="3"/>
  <c r="C4652" i="3"/>
  <c r="A4653" i="3"/>
  <c r="B4489" i="3"/>
  <c r="B4490" i="3" l="1"/>
  <c r="E4653" i="3"/>
  <c r="F4653" i="3"/>
  <c r="D4653" i="3"/>
  <c r="I4653" i="3" s="1"/>
  <c r="J4653" i="3" s="1"/>
  <c r="K4653" i="3" s="1"/>
  <c r="G4653" i="3"/>
  <c r="C4653" i="3"/>
  <c r="A4654" i="3"/>
  <c r="G4654" i="3" l="1"/>
  <c r="F4654" i="3"/>
  <c r="D4654" i="3"/>
  <c r="I4654" i="3" s="1"/>
  <c r="J4654" i="3" s="1"/>
  <c r="K4654" i="3" s="1"/>
  <c r="E4654" i="3"/>
  <c r="C4654" i="3"/>
  <c r="A4655" i="3"/>
  <c r="B4491" i="3"/>
  <c r="B4492" i="3" l="1"/>
  <c r="E4655" i="3"/>
  <c r="G4655" i="3"/>
  <c r="F4655" i="3"/>
  <c r="D4655" i="3"/>
  <c r="I4655" i="3" s="1"/>
  <c r="J4655" i="3" s="1"/>
  <c r="K4655" i="3" s="1"/>
  <c r="C4655" i="3"/>
  <c r="A4656" i="3"/>
  <c r="G4656" i="3" l="1"/>
  <c r="F4656" i="3"/>
  <c r="E4656" i="3"/>
  <c r="D4656" i="3"/>
  <c r="I4656" i="3" s="1"/>
  <c r="J4656" i="3" s="1"/>
  <c r="K4656" i="3" s="1"/>
  <c r="C4656" i="3"/>
  <c r="A4657" i="3"/>
  <c r="B4493" i="3"/>
  <c r="B4494" i="3" l="1"/>
  <c r="E4657" i="3"/>
  <c r="F4657" i="3"/>
  <c r="G4657" i="3"/>
  <c r="D4657" i="3"/>
  <c r="I4657" i="3" s="1"/>
  <c r="J4657" i="3" s="1"/>
  <c r="K4657" i="3" s="1"/>
  <c r="C4657" i="3"/>
  <c r="A4658" i="3"/>
  <c r="G4658" i="3" l="1"/>
  <c r="E4658" i="3"/>
  <c r="D4658" i="3"/>
  <c r="I4658" i="3" s="1"/>
  <c r="J4658" i="3" s="1"/>
  <c r="K4658" i="3" s="1"/>
  <c r="F4658" i="3"/>
  <c r="C4658" i="3"/>
  <c r="A4659" i="3"/>
  <c r="B4495" i="3"/>
  <c r="B4496" i="3" l="1"/>
  <c r="E4659" i="3"/>
  <c r="D4659" i="3"/>
  <c r="I4659" i="3" s="1"/>
  <c r="J4659" i="3" s="1"/>
  <c r="K4659" i="3" s="1"/>
  <c r="F4659" i="3"/>
  <c r="G4659" i="3"/>
  <c r="C4659" i="3"/>
  <c r="A4660" i="3"/>
  <c r="G4660" i="3" l="1"/>
  <c r="D4660" i="3"/>
  <c r="I4660" i="3" s="1"/>
  <c r="J4660" i="3" s="1"/>
  <c r="K4660" i="3" s="1"/>
  <c r="F4660" i="3"/>
  <c r="E4660" i="3"/>
  <c r="C4660" i="3"/>
  <c r="A4661" i="3"/>
  <c r="B4497" i="3"/>
  <c r="B4498" i="3" l="1"/>
  <c r="E4661" i="3"/>
  <c r="D4661" i="3"/>
  <c r="I4661" i="3" s="1"/>
  <c r="J4661" i="3" s="1"/>
  <c r="K4661" i="3" s="1"/>
  <c r="G4661" i="3"/>
  <c r="F4661" i="3"/>
  <c r="C4661" i="3"/>
  <c r="A4662" i="3"/>
  <c r="G4662" i="3" l="1"/>
  <c r="F4662" i="3"/>
  <c r="E4662" i="3"/>
  <c r="D4662" i="3"/>
  <c r="I4662" i="3" s="1"/>
  <c r="J4662" i="3" s="1"/>
  <c r="K4662" i="3" s="1"/>
  <c r="C4662" i="3"/>
  <c r="A4663" i="3"/>
  <c r="B4499" i="3"/>
  <c r="B4500" i="3" l="1"/>
  <c r="E4663" i="3"/>
  <c r="G4663" i="3"/>
  <c r="F4663" i="3"/>
  <c r="D4663" i="3"/>
  <c r="I4663" i="3" s="1"/>
  <c r="J4663" i="3" s="1"/>
  <c r="K4663" i="3" s="1"/>
  <c r="C4663" i="3"/>
  <c r="A4664" i="3"/>
  <c r="G4664" i="3" l="1"/>
  <c r="F4664" i="3"/>
  <c r="D4664" i="3"/>
  <c r="I4664" i="3" s="1"/>
  <c r="J4664" i="3" s="1"/>
  <c r="K4664" i="3" s="1"/>
  <c r="E4664" i="3"/>
  <c r="C4664" i="3"/>
  <c r="A4665" i="3"/>
  <c r="B4501" i="3"/>
  <c r="B4502" i="3" l="1"/>
  <c r="E4665" i="3"/>
  <c r="F4665" i="3"/>
  <c r="D4665" i="3"/>
  <c r="I4665" i="3" s="1"/>
  <c r="J4665" i="3" s="1"/>
  <c r="K4665" i="3" s="1"/>
  <c r="G4665" i="3"/>
  <c r="C4665" i="3"/>
  <c r="A4666" i="3"/>
  <c r="G4666" i="3" l="1"/>
  <c r="E4666" i="3"/>
  <c r="F4666" i="3"/>
  <c r="D4666" i="3"/>
  <c r="I4666" i="3" s="1"/>
  <c r="J4666" i="3" s="1"/>
  <c r="K4666" i="3" s="1"/>
  <c r="C4666" i="3"/>
  <c r="A4667" i="3"/>
  <c r="B4503" i="3"/>
  <c r="B4504" i="3" l="1"/>
  <c r="E4667" i="3"/>
  <c r="D4667" i="3"/>
  <c r="I4667" i="3" s="1"/>
  <c r="J4667" i="3" s="1"/>
  <c r="K4667" i="3" s="1"/>
  <c r="G4667" i="3"/>
  <c r="F4667" i="3"/>
  <c r="C4667" i="3"/>
  <c r="A4668" i="3"/>
  <c r="G4668" i="3" l="1"/>
  <c r="D4668" i="3"/>
  <c r="I4668" i="3" s="1"/>
  <c r="J4668" i="3" s="1"/>
  <c r="K4668" i="3" s="1"/>
  <c r="F4668" i="3"/>
  <c r="E4668" i="3"/>
  <c r="C4668" i="3"/>
  <c r="A4669" i="3"/>
  <c r="B4505" i="3"/>
  <c r="B4506" i="3" l="1"/>
  <c r="E4669" i="3"/>
  <c r="G4669" i="3"/>
  <c r="F4669" i="3"/>
  <c r="D4669" i="3"/>
  <c r="I4669" i="3" s="1"/>
  <c r="J4669" i="3" s="1"/>
  <c r="K4669" i="3" s="1"/>
  <c r="C4669" i="3"/>
  <c r="A4670" i="3"/>
  <c r="G4670" i="3" l="1"/>
  <c r="D4670" i="3"/>
  <c r="I4670" i="3" s="1"/>
  <c r="J4670" i="3" s="1"/>
  <c r="K4670" i="3" s="1"/>
  <c r="F4670" i="3"/>
  <c r="E4670" i="3"/>
  <c r="C4670" i="3"/>
  <c r="A4671" i="3"/>
  <c r="B4507" i="3"/>
  <c r="E4671" i="3" l="1"/>
  <c r="G4671" i="3"/>
  <c r="F4671" i="3"/>
  <c r="D4671" i="3"/>
  <c r="I4671" i="3" s="1"/>
  <c r="J4671" i="3" s="1"/>
  <c r="K4671" i="3" s="1"/>
  <c r="C4671" i="3"/>
  <c r="A4672" i="3"/>
  <c r="B4508" i="3"/>
  <c r="B4509" i="3" l="1"/>
  <c r="G4672" i="3"/>
  <c r="F4672" i="3"/>
  <c r="E4672" i="3"/>
  <c r="D4672" i="3"/>
  <c r="I4672" i="3" s="1"/>
  <c r="J4672" i="3" s="1"/>
  <c r="K4672" i="3" s="1"/>
  <c r="C4672" i="3"/>
  <c r="A4673" i="3"/>
  <c r="E4673" i="3" l="1"/>
  <c r="F4673" i="3"/>
  <c r="G4673" i="3"/>
  <c r="D4673" i="3"/>
  <c r="I4673" i="3" s="1"/>
  <c r="J4673" i="3" s="1"/>
  <c r="K4673" i="3" s="1"/>
  <c r="C4673" i="3"/>
  <c r="A4674" i="3"/>
  <c r="B4510" i="3"/>
  <c r="B4511" i="3" l="1"/>
  <c r="G4674" i="3"/>
  <c r="E4674" i="3"/>
  <c r="F4674" i="3"/>
  <c r="D4674" i="3"/>
  <c r="I4674" i="3" s="1"/>
  <c r="J4674" i="3" s="1"/>
  <c r="K4674" i="3" s="1"/>
  <c r="C4674" i="3"/>
  <c r="A4675" i="3"/>
  <c r="E4675" i="3" l="1"/>
  <c r="D4675" i="3"/>
  <c r="I4675" i="3" s="1"/>
  <c r="J4675" i="3" s="1"/>
  <c r="K4675" i="3" s="1"/>
  <c r="F4675" i="3"/>
  <c r="G4675" i="3"/>
  <c r="C4675" i="3"/>
  <c r="A4676" i="3"/>
  <c r="B4512" i="3"/>
  <c r="G4676" i="3" l="1"/>
  <c r="D4676" i="3"/>
  <c r="I4676" i="3" s="1"/>
  <c r="J4676" i="3" s="1"/>
  <c r="K4676" i="3" s="1"/>
  <c r="F4676" i="3"/>
  <c r="E4676" i="3"/>
  <c r="C4676" i="3"/>
  <c r="A4677" i="3"/>
  <c r="B4513" i="3"/>
  <c r="B4514" i="3" l="1"/>
  <c r="E4677" i="3"/>
  <c r="D4677" i="3"/>
  <c r="I4677" i="3" s="1"/>
  <c r="J4677" i="3" s="1"/>
  <c r="K4677" i="3" s="1"/>
  <c r="F4677" i="3"/>
  <c r="G4677" i="3"/>
  <c r="C4677" i="3"/>
  <c r="A4678" i="3"/>
  <c r="G4678" i="3" l="1"/>
  <c r="E4678" i="3"/>
  <c r="F4678" i="3"/>
  <c r="D4678" i="3"/>
  <c r="I4678" i="3" s="1"/>
  <c r="J4678" i="3" s="1"/>
  <c r="K4678" i="3" s="1"/>
  <c r="C4678" i="3"/>
  <c r="A4679" i="3"/>
  <c r="B4515" i="3"/>
  <c r="B4516" i="3" l="1"/>
  <c r="E4679" i="3"/>
  <c r="G4679" i="3"/>
  <c r="F4679" i="3"/>
  <c r="D4679" i="3"/>
  <c r="I4679" i="3" s="1"/>
  <c r="J4679" i="3" s="1"/>
  <c r="K4679" i="3" s="1"/>
  <c r="C4679" i="3"/>
  <c r="A4680" i="3"/>
  <c r="G4680" i="3" l="1"/>
  <c r="F4680" i="3"/>
  <c r="D4680" i="3"/>
  <c r="I4680" i="3" s="1"/>
  <c r="J4680" i="3" s="1"/>
  <c r="K4680" i="3" s="1"/>
  <c r="E4680" i="3"/>
  <c r="C4680" i="3"/>
  <c r="A4681" i="3"/>
  <c r="B4517" i="3"/>
  <c r="B4518" i="3" l="1"/>
  <c r="E4681" i="3"/>
  <c r="F4681" i="3"/>
  <c r="G4681" i="3"/>
  <c r="D4681" i="3"/>
  <c r="I4681" i="3" s="1"/>
  <c r="J4681" i="3" s="1"/>
  <c r="K4681" i="3" s="1"/>
  <c r="C4681" i="3"/>
  <c r="A4682" i="3"/>
  <c r="G4682" i="3" l="1"/>
  <c r="E4682" i="3"/>
  <c r="F4682" i="3"/>
  <c r="D4682" i="3"/>
  <c r="I4682" i="3" s="1"/>
  <c r="J4682" i="3" s="1"/>
  <c r="K4682" i="3" s="1"/>
  <c r="C4682" i="3"/>
  <c r="A4683" i="3"/>
  <c r="B4519" i="3"/>
  <c r="B4520" i="3" l="1"/>
  <c r="E4683" i="3"/>
  <c r="D4683" i="3"/>
  <c r="I4683" i="3" s="1"/>
  <c r="J4683" i="3" s="1"/>
  <c r="K4683" i="3" s="1"/>
  <c r="F4683" i="3"/>
  <c r="G4683" i="3"/>
  <c r="C4683" i="3"/>
  <c r="A4684" i="3"/>
  <c r="G4684" i="3" l="1"/>
  <c r="D4684" i="3"/>
  <c r="I4684" i="3" s="1"/>
  <c r="J4684" i="3" s="1"/>
  <c r="K4684" i="3" s="1"/>
  <c r="E4684" i="3"/>
  <c r="F4684" i="3"/>
  <c r="C4684" i="3"/>
  <c r="A4685" i="3"/>
  <c r="B4521" i="3"/>
  <c r="B4522" i="3" l="1"/>
  <c r="E4685" i="3"/>
  <c r="F4685" i="3"/>
  <c r="D4685" i="3"/>
  <c r="I4685" i="3" s="1"/>
  <c r="J4685" i="3" s="1"/>
  <c r="K4685" i="3" s="1"/>
  <c r="G4685" i="3"/>
  <c r="C4685" i="3"/>
  <c r="A4686" i="3"/>
  <c r="G4686" i="3" l="1"/>
  <c r="F4686" i="3"/>
  <c r="E4686" i="3"/>
  <c r="D4686" i="3"/>
  <c r="I4686" i="3" s="1"/>
  <c r="J4686" i="3" s="1"/>
  <c r="K4686" i="3" s="1"/>
  <c r="C4686" i="3"/>
  <c r="A4687" i="3"/>
  <c r="B4523" i="3"/>
  <c r="E4687" i="3" l="1"/>
  <c r="G4687" i="3"/>
  <c r="F4687" i="3"/>
  <c r="D4687" i="3"/>
  <c r="I4687" i="3" s="1"/>
  <c r="J4687" i="3" s="1"/>
  <c r="K4687" i="3" s="1"/>
  <c r="C4687" i="3"/>
  <c r="A4688" i="3"/>
  <c r="B4524" i="3"/>
  <c r="B4525" i="3" l="1"/>
  <c r="G4688" i="3"/>
  <c r="F4688" i="3"/>
  <c r="E4688" i="3"/>
  <c r="D4688" i="3"/>
  <c r="I4688" i="3" s="1"/>
  <c r="J4688" i="3" s="1"/>
  <c r="K4688" i="3" s="1"/>
  <c r="C4688" i="3"/>
  <c r="A4689" i="3"/>
  <c r="E4689" i="3" l="1"/>
  <c r="F4689" i="3"/>
  <c r="G4689" i="3"/>
  <c r="D4689" i="3"/>
  <c r="I4689" i="3" s="1"/>
  <c r="J4689" i="3" s="1"/>
  <c r="K4689" i="3" s="1"/>
  <c r="C4689" i="3"/>
  <c r="A4690" i="3"/>
  <c r="B4526" i="3"/>
  <c r="G4690" i="3" l="1"/>
  <c r="E4690" i="3"/>
  <c r="F4690" i="3"/>
  <c r="D4690" i="3"/>
  <c r="I4690" i="3" s="1"/>
  <c r="J4690" i="3" s="1"/>
  <c r="K4690" i="3" s="1"/>
  <c r="C4690" i="3"/>
  <c r="A4691" i="3"/>
  <c r="B4527" i="3"/>
  <c r="B4528" i="3" l="1"/>
  <c r="E4691" i="3"/>
  <c r="D4691" i="3"/>
  <c r="I4691" i="3" s="1"/>
  <c r="J4691" i="3" s="1"/>
  <c r="K4691" i="3" s="1"/>
  <c r="F4691" i="3"/>
  <c r="G4691" i="3"/>
  <c r="C4691" i="3"/>
  <c r="A4692" i="3"/>
  <c r="G4692" i="3" l="1"/>
  <c r="D4692" i="3"/>
  <c r="I4692" i="3" s="1"/>
  <c r="J4692" i="3" s="1"/>
  <c r="K4692" i="3" s="1"/>
  <c r="F4692" i="3"/>
  <c r="E4692" i="3"/>
  <c r="C4692" i="3"/>
  <c r="A4693" i="3"/>
  <c r="B4529" i="3"/>
  <c r="B4530" i="3" l="1"/>
  <c r="E4693" i="3"/>
  <c r="G4693" i="3"/>
  <c r="F4693" i="3"/>
  <c r="D4693" i="3"/>
  <c r="I4693" i="3" s="1"/>
  <c r="J4693" i="3" s="1"/>
  <c r="K4693" i="3" s="1"/>
  <c r="C4693" i="3"/>
  <c r="A4694" i="3"/>
  <c r="G4694" i="3" l="1"/>
  <c r="E4694" i="3"/>
  <c r="F4694" i="3"/>
  <c r="D4694" i="3"/>
  <c r="I4694" i="3" s="1"/>
  <c r="J4694" i="3" s="1"/>
  <c r="K4694" i="3" s="1"/>
  <c r="C4694" i="3"/>
  <c r="A4695" i="3"/>
  <c r="B4531" i="3"/>
  <c r="B4532" i="3" l="1"/>
  <c r="E4695" i="3"/>
  <c r="G4695" i="3"/>
  <c r="F4695" i="3"/>
  <c r="D4695" i="3"/>
  <c r="I4695" i="3" s="1"/>
  <c r="J4695" i="3" s="1"/>
  <c r="K4695" i="3" s="1"/>
  <c r="C4695" i="3"/>
  <c r="A4696" i="3"/>
  <c r="G4696" i="3" l="1"/>
  <c r="F4696" i="3"/>
  <c r="D4696" i="3"/>
  <c r="I4696" i="3" s="1"/>
  <c r="J4696" i="3" s="1"/>
  <c r="K4696" i="3" s="1"/>
  <c r="E4696" i="3"/>
  <c r="C4696" i="3"/>
  <c r="A4697" i="3"/>
  <c r="B4533" i="3"/>
  <c r="B4534" i="3" l="1"/>
  <c r="E4697" i="3"/>
  <c r="F4697" i="3"/>
  <c r="D4697" i="3"/>
  <c r="I4697" i="3" s="1"/>
  <c r="J4697" i="3" s="1"/>
  <c r="K4697" i="3" s="1"/>
  <c r="G4697" i="3"/>
  <c r="C4697" i="3"/>
  <c r="A4698" i="3"/>
  <c r="G4698" i="3" l="1"/>
  <c r="E4698" i="3"/>
  <c r="F4698" i="3"/>
  <c r="D4698" i="3"/>
  <c r="I4698" i="3" s="1"/>
  <c r="J4698" i="3" s="1"/>
  <c r="K4698" i="3" s="1"/>
  <c r="C4698" i="3"/>
  <c r="A4699" i="3"/>
  <c r="B4535" i="3"/>
  <c r="B4536" i="3" l="1"/>
  <c r="E4699" i="3"/>
  <c r="D4699" i="3"/>
  <c r="I4699" i="3" s="1"/>
  <c r="J4699" i="3" s="1"/>
  <c r="K4699" i="3" s="1"/>
  <c r="G4699" i="3"/>
  <c r="F4699" i="3"/>
  <c r="C4699" i="3"/>
  <c r="A4700" i="3"/>
  <c r="G4700" i="3" l="1"/>
  <c r="D4700" i="3"/>
  <c r="I4700" i="3" s="1"/>
  <c r="J4700" i="3" s="1"/>
  <c r="K4700" i="3" s="1"/>
  <c r="F4700" i="3"/>
  <c r="E4700" i="3"/>
  <c r="C4700" i="3"/>
  <c r="A4701" i="3"/>
  <c r="B4537" i="3"/>
  <c r="B4538" i="3" l="1"/>
  <c r="E4701" i="3"/>
  <c r="G4701" i="3"/>
  <c r="F4701" i="3"/>
  <c r="D4701" i="3"/>
  <c r="I4701" i="3" s="1"/>
  <c r="J4701" i="3" s="1"/>
  <c r="K4701" i="3" s="1"/>
  <c r="C4701" i="3"/>
  <c r="A4702" i="3"/>
  <c r="G4702" i="3" l="1"/>
  <c r="F4702" i="3"/>
  <c r="E4702" i="3"/>
  <c r="D4702" i="3"/>
  <c r="I4702" i="3" s="1"/>
  <c r="J4702" i="3" s="1"/>
  <c r="K4702" i="3" s="1"/>
  <c r="C4702" i="3"/>
  <c r="A4703" i="3"/>
  <c r="B4539" i="3"/>
  <c r="E4703" i="3" l="1"/>
  <c r="G4703" i="3"/>
  <c r="D4703" i="3"/>
  <c r="I4703" i="3" s="1"/>
  <c r="J4703" i="3" s="1"/>
  <c r="K4703" i="3" s="1"/>
  <c r="F4703" i="3"/>
  <c r="C4703" i="3"/>
  <c r="A4704" i="3"/>
  <c r="B4540" i="3"/>
  <c r="B4541" i="3" l="1"/>
  <c r="G4704" i="3"/>
  <c r="F4704" i="3"/>
  <c r="E4704" i="3"/>
  <c r="D4704" i="3"/>
  <c r="I4704" i="3" s="1"/>
  <c r="J4704" i="3" s="1"/>
  <c r="K4704" i="3" s="1"/>
  <c r="C4704" i="3"/>
  <c r="A4705" i="3"/>
  <c r="E4705" i="3" l="1"/>
  <c r="F4705" i="3"/>
  <c r="G4705" i="3"/>
  <c r="D4705" i="3"/>
  <c r="I4705" i="3" s="1"/>
  <c r="J4705" i="3" s="1"/>
  <c r="K4705" i="3" s="1"/>
  <c r="C4705" i="3"/>
  <c r="A4706" i="3"/>
  <c r="B4542" i="3"/>
  <c r="G4706" i="3" l="1"/>
  <c r="E4706" i="3"/>
  <c r="F4706" i="3"/>
  <c r="D4706" i="3"/>
  <c r="I4706" i="3" s="1"/>
  <c r="J4706" i="3" s="1"/>
  <c r="K4706" i="3" s="1"/>
  <c r="C4706" i="3"/>
  <c r="A4707" i="3"/>
  <c r="B4543" i="3"/>
  <c r="B4544" i="3" l="1"/>
  <c r="E4707" i="3"/>
  <c r="D4707" i="3"/>
  <c r="I4707" i="3" s="1"/>
  <c r="J4707" i="3" s="1"/>
  <c r="K4707" i="3" s="1"/>
  <c r="G4707" i="3"/>
  <c r="F4707" i="3"/>
  <c r="C4707" i="3"/>
  <c r="A4708" i="3"/>
  <c r="G4708" i="3" l="1"/>
  <c r="D4708" i="3"/>
  <c r="I4708" i="3" s="1"/>
  <c r="J4708" i="3" s="1"/>
  <c r="K4708" i="3" s="1"/>
  <c r="F4708" i="3"/>
  <c r="E4708" i="3"/>
  <c r="C4708" i="3"/>
  <c r="A4709" i="3"/>
  <c r="B4545" i="3"/>
  <c r="B4546" i="3" l="1"/>
  <c r="E4709" i="3"/>
  <c r="G4709" i="3"/>
  <c r="F4709" i="3"/>
  <c r="D4709" i="3"/>
  <c r="I4709" i="3" s="1"/>
  <c r="J4709" i="3" s="1"/>
  <c r="K4709" i="3" s="1"/>
  <c r="C4709" i="3"/>
  <c r="A4710" i="3"/>
  <c r="G4710" i="3" l="1"/>
  <c r="E4710" i="3"/>
  <c r="D4710" i="3"/>
  <c r="I4710" i="3" s="1"/>
  <c r="J4710" i="3" s="1"/>
  <c r="K4710" i="3" s="1"/>
  <c r="F4710" i="3"/>
  <c r="C4710" i="3"/>
  <c r="A4711" i="3"/>
  <c r="B4547" i="3"/>
  <c r="B4548" i="3" l="1"/>
  <c r="E4711" i="3"/>
  <c r="G4711" i="3"/>
  <c r="F4711" i="3"/>
  <c r="D4711" i="3"/>
  <c r="I4711" i="3" s="1"/>
  <c r="J4711" i="3" s="1"/>
  <c r="K4711" i="3" s="1"/>
  <c r="C4711" i="3"/>
  <c r="A4712" i="3"/>
  <c r="G4712" i="3" l="1"/>
  <c r="F4712" i="3"/>
  <c r="E4712" i="3"/>
  <c r="D4712" i="3"/>
  <c r="I4712" i="3" s="1"/>
  <c r="J4712" i="3" s="1"/>
  <c r="K4712" i="3" s="1"/>
  <c r="C4712" i="3"/>
  <c r="A4713" i="3"/>
  <c r="B4549" i="3"/>
  <c r="B4550" i="3" l="1"/>
  <c r="E4713" i="3"/>
  <c r="F4713" i="3"/>
  <c r="D4713" i="3"/>
  <c r="I4713" i="3" s="1"/>
  <c r="J4713" i="3" s="1"/>
  <c r="K4713" i="3" s="1"/>
  <c r="G4713" i="3"/>
  <c r="C4713" i="3"/>
  <c r="A4714" i="3"/>
  <c r="G4714" i="3" l="1"/>
  <c r="E4714" i="3"/>
  <c r="F4714" i="3"/>
  <c r="D4714" i="3"/>
  <c r="I4714" i="3" s="1"/>
  <c r="J4714" i="3" s="1"/>
  <c r="K4714" i="3" s="1"/>
  <c r="C4714" i="3"/>
  <c r="A4715" i="3"/>
  <c r="B4551" i="3"/>
  <c r="B4552" i="3" l="1"/>
  <c r="E4715" i="3"/>
  <c r="D4715" i="3"/>
  <c r="I4715" i="3" s="1"/>
  <c r="J4715" i="3" s="1"/>
  <c r="K4715" i="3" s="1"/>
  <c r="G4715" i="3"/>
  <c r="F4715" i="3"/>
  <c r="C4715" i="3"/>
  <c r="A4716" i="3"/>
  <c r="G4716" i="3" l="1"/>
  <c r="D4716" i="3"/>
  <c r="I4716" i="3" s="1"/>
  <c r="J4716" i="3" s="1"/>
  <c r="K4716" i="3" s="1"/>
  <c r="E4716" i="3"/>
  <c r="F4716" i="3"/>
  <c r="C4716" i="3"/>
  <c r="A4717" i="3"/>
  <c r="B4553" i="3"/>
  <c r="B4554" i="3" l="1"/>
  <c r="E4717" i="3"/>
  <c r="F4717" i="3"/>
  <c r="D4717" i="3"/>
  <c r="I4717" i="3" s="1"/>
  <c r="J4717" i="3" s="1"/>
  <c r="K4717" i="3" s="1"/>
  <c r="G4717" i="3"/>
  <c r="C4717" i="3"/>
  <c r="A4718" i="3"/>
  <c r="G4718" i="3" l="1"/>
  <c r="F4718" i="3"/>
  <c r="E4718" i="3"/>
  <c r="D4718" i="3"/>
  <c r="I4718" i="3" s="1"/>
  <c r="J4718" i="3" s="1"/>
  <c r="K4718" i="3" s="1"/>
  <c r="C4718" i="3"/>
  <c r="A4719" i="3"/>
  <c r="B4555" i="3"/>
  <c r="E4719" i="3" l="1"/>
  <c r="G4719" i="3"/>
  <c r="F4719" i="3"/>
  <c r="D4719" i="3"/>
  <c r="I4719" i="3" s="1"/>
  <c r="J4719" i="3" s="1"/>
  <c r="K4719" i="3" s="1"/>
  <c r="C4719" i="3"/>
  <c r="A4720" i="3"/>
  <c r="B4556" i="3"/>
  <c r="B4557" i="3" l="1"/>
  <c r="G4720" i="3"/>
  <c r="F4720" i="3"/>
  <c r="E4720" i="3"/>
  <c r="D4720" i="3"/>
  <c r="I4720" i="3" s="1"/>
  <c r="J4720" i="3" s="1"/>
  <c r="K4720" i="3" s="1"/>
  <c r="C4720" i="3"/>
  <c r="A4721" i="3"/>
  <c r="E4721" i="3" l="1"/>
  <c r="F4721" i="3"/>
  <c r="G4721" i="3"/>
  <c r="D4721" i="3"/>
  <c r="I4721" i="3" s="1"/>
  <c r="J4721" i="3" s="1"/>
  <c r="K4721" i="3" s="1"/>
  <c r="C4721" i="3"/>
  <c r="A4722" i="3"/>
  <c r="B4558" i="3"/>
  <c r="B4559" i="3" l="1"/>
  <c r="G4722" i="3"/>
  <c r="E4722" i="3"/>
  <c r="D4722" i="3"/>
  <c r="I4722" i="3" s="1"/>
  <c r="J4722" i="3" s="1"/>
  <c r="K4722" i="3" s="1"/>
  <c r="F4722" i="3"/>
  <c r="C4722" i="3"/>
  <c r="A4723" i="3"/>
  <c r="E4723" i="3" l="1"/>
  <c r="D4723" i="3"/>
  <c r="I4723" i="3" s="1"/>
  <c r="J4723" i="3" s="1"/>
  <c r="K4723" i="3" s="1"/>
  <c r="G4723" i="3"/>
  <c r="F4723" i="3"/>
  <c r="C4723" i="3"/>
  <c r="A4724" i="3"/>
  <c r="B4560" i="3"/>
  <c r="B4561" i="3" l="1"/>
  <c r="G4724" i="3"/>
  <c r="D4724" i="3"/>
  <c r="I4724" i="3" s="1"/>
  <c r="J4724" i="3" s="1"/>
  <c r="K4724" i="3" s="1"/>
  <c r="F4724" i="3"/>
  <c r="E4724" i="3"/>
  <c r="C4724" i="3"/>
  <c r="A4725" i="3"/>
  <c r="E4725" i="3" l="1"/>
  <c r="G4725" i="3"/>
  <c r="F4725" i="3"/>
  <c r="D4725" i="3"/>
  <c r="I4725" i="3" s="1"/>
  <c r="J4725" i="3" s="1"/>
  <c r="K4725" i="3" s="1"/>
  <c r="C4725" i="3"/>
  <c r="A4726" i="3"/>
  <c r="B4562" i="3"/>
  <c r="G4726" i="3" l="1"/>
  <c r="F4726" i="3"/>
  <c r="E4726" i="3"/>
  <c r="D4726" i="3"/>
  <c r="I4726" i="3" s="1"/>
  <c r="J4726" i="3" s="1"/>
  <c r="K4726" i="3" s="1"/>
  <c r="C4726" i="3"/>
  <c r="A4727" i="3"/>
  <c r="B4563" i="3"/>
  <c r="E4727" i="3" l="1"/>
  <c r="G4727" i="3"/>
  <c r="F4727" i="3"/>
  <c r="D4727" i="3"/>
  <c r="I4727" i="3" s="1"/>
  <c r="J4727" i="3" s="1"/>
  <c r="K4727" i="3" s="1"/>
  <c r="C4727" i="3"/>
  <c r="A4728" i="3"/>
  <c r="B4564" i="3"/>
  <c r="B4565" i="3" l="1"/>
  <c r="G4728" i="3"/>
  <c r="F4728" i="3"/>
  <c r="E4728" i="3"/>
  <c r="D4728" i="3"/>
  <c r="I4728" i="3" s="1"/>
  <c r="J4728" i="3" s="1"/>
  <c r="K4728" i="3" s="1"/>
  <c r="C4728" i="3"/>
  <c r="A4729" i="3"/>
  <c r="E4729" i="3" l="1"/>
  <c r="F4729" i="3"/>
  <c r="D4729" i="3"/>
  <c r="I4729" i="3" s="1"/>
  <c r="J4729" i="3" s="1"/>
  <c r="K4729" i="3" s="1"/>
  <c r="G4729" i="3"/>
  <c r="C4729" i="3"/>
  <c r="A4730" i="3"/>
  <c r="B4566" i="3"/>
  <c r="G4730" i="3" l="1"/>
  <c r="E4730" i="3"/>
  <c r="F4730" i="3"/>
  <c r="D4730" i="3"/>
  <c r="I4730" i="3" s="1"/>
  <c r="J4730" i="3" s="1"/>
  <c r="K4730" i="3" s="1"/>
  <c r="C4730" i="3"/>
  <c r="A4731" i="3"/>
  <c r="B4567" i="3"/>
  <c r="B4568" i="3" l="1"/>
  <c r="E4731" i="3"/>
  <c r="D4731" i="3"/>
  <c r="I4731" i="3" s="1"/>
  <c r="J4731" i="3" s="1"/>
  <c r="K4731" i="3" s="1"/>
  <c r="G4731" i="3"/>
  <c r="F4731" i="3"/>
  <c r="C4731" i="3"/>
  <c r="A4732" i="3"/>
  <c r="G4732" i="3" l="1"/>
  <c r="D4732" i="3"/>
  <c r="I4732" i="3" s="1"/>
  <c r="J4732" i="3" s="1"/>
  <c r="K4732" i="3" s="1"/>
  <c r="E4732" i="3"/>
  <c r="F4732" i="3"/>
  <c r="C4732" i="3"/>
  <c r="A4733" i="3"/>
  <c r="B4569" i="3"/>
  <c r="B4570" i="3" l="1"/>
  <c r="E4733" i="3"/>
  <c r="G4733" i="3"/>
  <c r="F4733" i="3"/>
  <c r="D4733" i="3"/>
  <c r="I4733" i="3" s="1"/>
  <c r="J4733" i="3" s="1"/>
  <c r="K4733" i="3" s="1"/>
  <c r="C4733" i="3"/>
  <c r="A4734" i="3"/>
  <c r="G4734" i="3" l="1"/>
  <c r="D4734" i="3"/>
  <c r="I4734" i="3" s="1"/>
  <c r="J4734" i="3" s="1"/>
  <c r="K4734" i="3" s="1"/>
  <c r="F4734" i="3"/>
  <c r="E4734" i="3"/>
  <c r="C4734" i="3"/>
  <c r="A4735" i="3"/>
  <c r="B4571" i="3"/>
  <c r="E4735" i="3" l="1"/>
  <c r="G4735" i="3"/>
  <c r="D4735" i="3"/>
  <c r="I4735" i="3" s="1"/>
  <c r="J4735" i="3" s="1"/>
  <c r="K4735" i="3" s="1"/>
  <c r="F4735" i="3"/>
  <c r="C4735" i="3"/>
  <c r="A4736" i="3"/>
  <c r="B4572" i="3"/>
  <c r="B4573" i="3" l="1"/>
  <c r="G4736" i="3"/>
  <c r="F4736" i="3"/>
  <c r="E4736" i="3"/>
  <c r="D4736" i="3"/>
  <c r="I4736" i="3" s="1"/>
  <c r="J4736" i="3" s="1"/>
  <c r="K4736" i="3" s="1"/>
  <c r="C4736" i="3"/>
  <c r="A4737" i="3"/>
  <c r="E4737" i="3" l="1"/>
  <c r="F4737" i="3"/>
  <c r="G4737" i="3"/>
  <c r="D4737" i="3"/>
  <c r="I4737" i="3" s="1"/>
  <c r="J4737" i="3" s="1"/>
  <c r="K4737" i="3" s="1"/>
  <c r="C4737" i="3"/>
  <c r="A4738" i="3"/>
  <c r="B4574" i="3"/>
  <c r="G4738" i="3" l="1"/>
  <c r="E4738" i="3"/>
  <c r="F4738" i="3"/>
  <c r="D4738" i="3"/>
  <c r="I4738" i="3" s="1"/>
  <c r="J4738" i="3" s="1"/>
  <c r="K4738" i="3" s="1"/>
  <c r="C4738" i="3"/>
  <c r="A4739" i="3"/>
  <c r="B4575" i="3"/>
  <c r="B4576" i="3" l="1"/>
  <c r="E4739" i="3"/>
  <c r="D4739" i="3"/>
  <c r="I4739" i="3" s="1"/>
  <c r="J4739" i="3" s="1"/>
  <c r="K4739" i="3" s="1"/>
  <c r="G4739" i="3"/>
  <c r="F4739" i="3"/>
  <c r="C4739" i="3"/>
  <c r="A4740" i="3"/>
  <c r="G4740" i="3" l="1"/>
  <c r="D4740" i="3"/>
  <c r="I4740" i="3" s="1"/>
  <c r="J4740" i="3" s="1"/>
  <c r="K4740" i="3" s="1"/>
  <c r="F4740" i="3"/>
  <c r="E4740" i="3"/>
  <c r="C4740" i="3"/>
  <c r="A4741" i="3"/>
  <c r="B4577" i="3"/>
  <c r="B4578" i="3" l="1"/>
  <c r="E4741" i="3"/>
  <c r="D4741" i="3"/>
  <c r="I4741" i="3" s="1"/>
  <c r="J4741" i="3" s="1"/>
  <c r="K4741" i="3" s="1"/>
  <c r="G4741" i="3"/>
  <c r="F4741" i="3"/>
  <c r="C4741" i="3"/>
  <c r="A4742" i="3"/>
  <c r="F4742" i="3" l="1"/>
  <c r="E4742" i="3"/>
  <c r="G4742" i="3"/>
  <c r="D4742" i="3"/>
  <c r="I4742" i="3" s="1"/>
  <c r="J4742" i="3" s="1"/>
  <c r="K4742" i="3" s="1"/>
  <c r="C4742" i="3"/>
  <c r="A4743" i="3"/>
  <c r="B4579" i="3"/>
  <c r="B4580" i="3" l="1"/>
  <c r="G4743" i="3"/>
  <c r="D4743" i="3"/>
  <c r="I4743" i="3" s="1"/>
  <c r="J4743" i="3" s="1"/>
  <c r="K4743" i="3" s="1"/>
  <c r="E4743" i="3"/>
  <c r="F4743" i="3"/>
  <c r="C4743" i="3"/>
  <c r="A4744" i="3"/>
  <c r="E4744" i="3" l="1"/>
  <c r="F4744" i="3"/>
  <c r="G4744" i="3"/>
  <c r="D4744" i="3"/>
  <c r="I4744" i="3" s="1"/>
  <c r="J4744" i="3" s="1"/>
  <c r="K4744" i="3" s="1"/>
  <c r="C4744" i="3"/>
  <c r="A4745" i="3"/>
  <c r="B4581" i="3"/>
  <c r="B4582" i="3" l="1"/>
  <c r="G4745" i="3"/>
  <c r="D4745" i="3"/>
  <c r="I4745" i="3" s="1"/>
  <c r="J4745" i="3" s="1"/>
  <c r="K4745" i="3" s="1"/>
  <c r="E4745" i="3"/>
  <c r="F4745" i="3"/>
  <c r="C4745" i="3"/>
  <c r="A4746" i="3"/>
  <c r="F4746" i="3" l="1"/>
  <c r="E4746" i="3"/>
  <c r="G4746" i="3"/>
  <c r="D4746" i="3"/>
  <c r="I4746" i="3" s="1"/>
  <c r="J4746" i="3" s="1"/>
  <c r="K4746" i="3" s="1"/>
  <c r="C4746" i="3"/>
  <c r="A4747" i="3"/>
  <c r="B4583" i="3"/>
  <c r="B4584" i="3" l="1"/>
  <c r="G4747" i="3"/>
  <c r="D4747" i="3"/>
  <c r="I4747" i="3" s="1"/>
  <c r="J4747" i="3" s="1"/>
  <c r="K4747" i="3" s="1"/>
  <c r="E4747" i="3"/>
  <c r="F4747" i="3"/>
  <c r="C4747" i="3"/>
  <c r="A4748" i="3"/>
  <c r="E4748" i="3" l="1"/>
  <c r="F4748" i="3"/>
  <c r="G4748" i="3"/>
  <c r="D4748" i="3"/>
  <c r="I4748" i="3" s="1"/>
  <c r="J4748" i="3" s="1"/>
  <c r="K4748" i="3" s="1"/>
  <c r="C4748" i="3"/>
  <c r="A4749" i="3"/>
  <c r="B4585" i="3"/>
  <c r="B4586" i="3" l="1"/>
  <c r="G4749" i="3"/>
  <c r="D4749" i="3"/>
  <c r="I4749" i="3" s="1"/>
  <c r="J4749" i="3" s="1"/>
  <c r="K4749" i="3" s="1"/>
  <c r="F4749" i="3"/>
  <c r="E4749" i="3"/>
  <c r="C4749" i="3"/>
  <c r="A4750" i="3"/>
  <c r="F4750" i="3" l="1"/>
  <c r="E4750" i="3"/>
  <c r="G4750" i="3"/>
  <c r="D4750" i="3"/>
  <c r="I4750" i="3" s="1"/>
  <c r="J4750" i="3" s="1"/>
  <c r="K4750" i="3" s="1"/>
  <c r="C4750" i="3"/>
  <c r="A4751" i="3"/>
  <c r="B4587" i="3"/>
  <c r="G4751" i="3" l="1"/>
  <c r="D4751" i="3"/>
  <c r="I4751" i="3" s="1"/>
  <c r="J4751" i="3" s="1"/>
  <c r="K4751" i="3" s="1"/>
  <c r="E4751" i="3"/>
  <c r="F4751" i="3"/>
  <c r="C4751" i="3"/>
  <c r="A4752" i="3"/>
  <c r="B4588" i="3"/>
  <c r="B4589" i="3" l="1"/>
  <c r="E4752" i="3"/>
  <c r="F4752" i="3"/>
  <c r="G4752" i="3"/>
  <c r="D4752" i="3"/>
  <c r="I4752" i="3" s="1"/>
  <c r="J4752" i="3" s="1"/>
  <c r="K4752" i="3" s="1"/>
  <c r="C4752" i="3"/>
  <c r="A4753" i="3"/>
  <c r="G4753" i="3" l="1"/>
  <c r="D4753" i="3"/>
  <c r="I4753" i="3" s="1"/>
  <c r="J4753" i="3" s="1"/>
  <c r="K4753" i="3" s="1"/>
  <c r="F4753" i="3"/>
  <c r="E4753" i="3"/>
  <c r="C4753" i="3"/>
  <c r="A4754" i="3"/>
  <c r="B4590" i="3"/>
  <c r="F4754" i="3" l="1"/>
  <c r="E4754" i="3"/>
  <c r="D4754" i="3"/>
  <c r="I4754" i="3" s="1"/>
  <c r="J4754" i="3" s="1"/>
  <c r="K4754" i="3" s="1"/>
  <c r="G4754" i="3"/>
  <c r="C4754" i="3"/>
  <c r="A4755" i="3"/>
  <c r="B4591" i="3"/>
  <c r="B4592" i="3" l="1"/>
  <c r="G4755" i="3"/>
  <c r="D4755" i="3"/>
  <c r="I4755" i="3" s="1"/>
  <c r="J4755" i="3" s="1"/>
  <c r="K4755" i="3" s="1"/>
  <c r="E4755" i="3"/>
  <c r="F4755" i="3"/>
  <c r="C4755" i="3"/>
  <c r="A4756" i="3"/>
  <c r="E4756" i="3" l="1"/>
  <c r="F4756" i="3"/>
  <c r="G4756" i="3"/>
  <c r="D4756" i="3"/>
  <c r="I4756" i="3" s="1"/>
  <c r="J4756" i="3" s="1"/>
  <c r="K4756" i="3" s="1"/>
  <c r="C4756" i="3"/>
  <c r="A4757" i="3"/>
  <c r="B4593" i="3"/>
  <c r="B4594" i="3" l="1"/>
  <c r="G4757" i="3"/>
  <c r="D4757" i="3"/>
  <c r="I4757" i="3" s="1"/>
  <c r="J4757" i="3" s="1"/>
  <c r="K4757" i="3" s="1"/>
  <c r="F4757" i="3"/>
  <c r="E4757" i="3"/>
  <c r="C4757" i="3"/>
  <c r="A4758" i="3"/>
  <c r="F4758" i="3" l="1"/>
  <c r="E4758" i="3"/>
  <c r="G4758" i="3"/>
  <c r="D4758" i="3"/>
  <c r="I4758" i="3" s="1"/>
  <c r="J4758" i="3" s="1"/>
  <c r="K4758" i="3" s="1"/>
  <c r="C4758" i="3"/>
  <c r="A4759" i="3"/>
  <c r="B4595" i="3"/>
  <c r="G4759" i="3" l="1"/>
  <c r="D4759" i="3"/>
  <c r="I4759" i="3" s="1"/>
  <c r="J4759" i="3" s="1"/>
  <c r="K4759" i="3" s="1"/>
  <c r="E4759" i="3"/>
  <c r="F4759" i="3"/>
  <c r="C4759" i="3"/>
  <c r="A4760" i="3"/>
  <c r="B4596" i="3"/>
  <c r="B4597" i="3" l="1"/>
  <c r="E4760" i="3"/>
  <c r="F4760" i="3"/>
  <c r="G4760" i="3"/>
  <c r="D4760" i="3"/>
  <c r="I4760" i="3" s="1"/>
  <c r="J4760" i="3" s="1"/>
  <c r="K4760" i="3" s="1"/>
  <c r="C4760" i="3"/>
  <c r="A4761" i="3"/>
  <c r="G4761" i="3" l="1"/>
  <c r="D4761" i="3"/>
  <c r="I4761" i="3" s="1"/>
  <c r="J4761" i="3" s="1"/>
  <c r="K4761" i="3" s="1"/>
  <c r="E4761" i="3"/>
  <c r="F4761" i="3"/>
  <c r="C4761" i="3"/>
  <c r="A4762" i="3"/>
  <c r="B4598" i="3"/>
  <c r="F4762" i="3" l="1"/>
  <c r="E4762" i="3"/>
  <c r="G4762" i="3"/>
  <c r="D4762" i="3"/>
  <c r="I4762" i="3" s="1"/>
  <c r="J4762" i="3" s="1"/>
  <c r="K4762" i="3" s="1"/>
  <c r="C4762" i="3"/>
  <c r="A4763" i="3"/>
  <c r="B4599" i="3"/>
  <c r="B4600" i="3" l="1"/>
  <c r="G4763" i="3"/>
  <c r="D4763" i="3"/>
  <c r="I4763" i="3" s="1"/>
  <c r="J4763" i="3" s="1"/>
  <c r="K4763" i="3" s="1"/>
  <c r="E4763" i="3"/>
  <c r="F4763" i="3"/>
  <c r="C4763" i="3"/>
  <c r="A4764" i="3"/>
  <c r="E4764" i="3" l="1"/>
  <c r="F4764" i="3"/>
  <c r="G4764" i="3"/>
  <c r="D4764" i="3"/>
  <c r="I4764" i="3" s="1"/>
  <c r="J4764" i="3" s="1"/>
  <c r="K4764" i="3" s="1"/>
  <c r="C4764" i="3"/>
  <c r="A4765" i="3"/>
  <c r="B4601" i="3"/>
  <c r="B4602" i="3" l="1"/>
  <c r="G4765" i="3"/>
  <c r="D4765" i="3"/>
  <c r="I4765" i="3" s="1"/>
  <c r="J4765" i="3" s="1"/>
  <c r="K4765" i="3" s="1"/>
  <c r="F4765" i="3"/>
  <c r="E4765" i="3"/>
  <c r="C4765" i="3"/>
  <c r="A4766" i="3"/>
  <c r="F4766" i="3" l="1"/>
  <c r="E4766" i="3"/>
  <c r="G4766" i="3"/>
  <c r="D4766" i="3"/>
  <c r="I4766" i="3" s="1"/>
  <c r="J4766" i="3" s="1"/>
  <c r="K4766" i="3" s="1"/>
  <c r="C4766" i="3"/>
  <c r="A4767" i="3"/>
  <c r="B4603" i="3"/>
  <c r="B4604" i="3" l="1"/>
  <c r="G4767" i="3"/>
  <c r="D4767" i="3"/>
  <c r="I4767" i="3" s="1"/>
  <c r="J4767" i="3" s="1"/>
  <c r="K4767" i="3" s="1"/>
  <c r="E4767" i="3"/>
  <c r="F4767" i="3"/>
  <c r="C4767" i="3"/>
  <c r="A4768" i="3"/>
  <c r="E4768" i="3" l="1"/>
  <c r="F4768" i="3"/>
  <c r="G4768" i="3"/>
  <c r="D4768" i="3"/>
  <c r="I4768" i="3" s="1"/>
  <c r="J4768" i="3" s="1"/>
  <c r="K4768" i="3" s="1"/>
  <c r="C4768" i="3"/>
  <c r="A4769" i="3"/>
  <c r="B4605" i="3"/>
  <c r="B4606" i="3" l="1"/>
  <c r="G4769" i="3"/>
  <c r="D4769" i="3"/>
  <c r="I4769" i="3" s="1"/>
  <c r="J4769" i="3" s="1"/>
  <c r="K4769" i="3" s="1"/>
  <c r="F4769" i="3"/>
  <c r="E4769" i="3"/>
  <c r="C4769" i="3"/>
  <c r="A4770" i="3"/>
  <c r="F4770" i="3" l="1"/>
  <c r="E4770" i="3"/>
  <c r="D4770" i="3"/>
  <c r="I4770" i="3" s="1"/>
  <c r="J4770" i="3" s="1"/>
  <c r="K4770" i="3" s="1"/>
  <c r="G4770" i="3"/>
  <c r="C4770" i="3"/>
  <c r="A4771" i="3"/>
  <c r="B4607" i="3"/>
  <c r="G4771" i="3" l="1"/>
  <c r="D4771" i="3"/>
  <c r="I4771" i="3" s="1"/>
  <c r="J4771" i="3" s="1"/>
  <c r="K4771" i="3" s="1"/>
  <c r="E4771" i="3"/>
  <c r="F4771" i="3"/>
  <c r="C4771" i="3"/>
  <c r="A4772" i="3"/>
  <c r="B4608" i="3"/>
  <c r="B4609" i="3" l="1"/>
  <c r="E4772" i="3"/>
  <c r="F4772" i="3"/>
  <c r="G4772" i="3"/>
  <c r="D4772" i="3"/>
  <c r="I4772" i="3" s="1"/>
  <c r="J4772" i="3" s="1"/>
  <c r="K4772" i="3" s="1"/>
  <c r="C4772" i="3"/>
  <c r="A4773" i="3"/>
  <c r="G4773" i="3" l="1"/>
  <c r="D4773" i="3"/>
  <c r="I4773" i="3" s="1"/>
  <c r="J4773" i="3" s="1"/>
  <c r="K4773" i="3" s="1"/>
  <c r="F4773" i="3"/>
  <c r="E4773" i="3"/>
  <c r="C4773" i="3"/>
  <c r="A4774" i="3"/>
  <c r="B4610" i="3"/>
  <c r="F4774" i="3" l="1"/>
  <c r="E4774" i="3"/>
  <c r="G4774" i="3"/>
  <c r="D4774" i="3"/>
  <c r="I4774" i="3" s="1"/>
  <c r="J4774" i="3" s="1"/>
  <c r="K4774" i="3" s="1"/>
  <c r="C4774" i="3"/>
  <c r="A4775" i="3"/>
  <c r="B4611" i="3"/>
  <c r="B4612" i="3" l="1"/>
  <c r="G4775" i="3"/>
  <c r="D4775" i="3"/>
  <c r="I4775" i="3" s="1"/>
  <c r="J4775" i="3" s="1"/>
  <c r="K4775" i="3" s="1"/>
  <c r="E4775" i="3"/>
  <c r="F4775" i="3"/>
  <c r="C4775" i="3"/>
  <c r="A4776" i="3"/>
  <c r="E4776" i="3" l="1"/>
  <c r="F4776" i="3"/>
  <c r="G4776" i="3"/>
  <c r="D4776" i="3"/>
  <c r="I4776" i="3" s="1"/>
  <c r="J4776" i="3" s="1"/>
  <c r="K4776" i="3" s="1"/>
  <c r="C4776" i="3"/>
  <c r="A4777" i="3"/>
  <c r="B4613" i="3"/>
  <c r="B4614" i="3" l="1"/>
  <c r="G4777" i="3"/>
  <c r="D4777" i="3"/>
  <c r="I4777" i="3" s="1"/>
  <c r="J4777" i="3" s="1"/>
  <c r="K4777" i="3" s="1"/>
  <c r="E4777" i="3"/>
  <c r="F4777" i="3"/>
  <c r="C4777" i="3"/>
  <c r="A4778" i="3"/>
  <c r="F4778" i="3" l="1"/>
  <c r="E4778" i="3"/>
  <c r="D4778" i="3"/>
  <c r="I4778" i="3" s="1"/>
  <c r="J4778" i="3" s="1"/>
  <c r="K4778" i="3" s="1"/>
  <c r="G4778" i="3"/>
  <c r="C4778" i="3"/>
  <c r="A4779" i="3"/>
  <c r="B4615" i="3"/>
  <c r="G4779" i="3" l="1"/>
  <c r="D4779" i="3"/>
  <c r="I4779" i="3" s="1"/>
  <c r="J4779" i="3" s="1"/>
  <c r="K4779" i="3" s="1"/>
  <c r="E4779" i="3"/>
  <c r="F4779" i="3"/>
  <c r="C4779" i="3"/>
  <c r="A4780" i="3"/>
  <c r="B4616" i="3"/>
  <c r="B4617" i="3" l="1"/>
  <c r="E4780" i="3"/>
  <c r="F4780" i="3"/>
  <c r="G4780" i="3"/>
  <c r="D4780" i="3"/>
  <c r="I4780" i="3" s="1"/>
  <c r="J4780" i="3" s="1"/>
  <c r="K4780" i="3" s="1"/>
  <c r="C4780" i="3"/>
  <c r="A4781" i="3"/>
  <c r="G4781" i="3" l="1"/>
  <c r="D4781" i="3"/>
  <c r="I4781" i="3" s="1"/>
  <c r="J4781" i="3" s="1"/>
  <c r="K4781" i="3" s="1"/>
  <c r="F4781" i="3"/>
  <c r="E4781" i="3"/>
  <c r="C4781" i="3"/>
  <c r="A4782" i="3"/>
  <c r="B4618" i="3"/>
  <c r="F4782" i="3" l="1"/>
  <c r="E4782" i="3"/>
  <c r="G4782" i="3"/>
  <c r="D4782" i="3"/>
  <c r="I4782" i="3" s="1"/>
  <c r="J4782" i="3" s="1"/>
  <c r="K4782" i="3" s="1"/>
  <c r="C4782" i="3"/>
  <c r="A4783" i="3"/>
  <c r="B4619" i="3"/>
  <c r="B4620" i="3" l="1"/>
  <c r="G4783" i="3"/>
  <c r="D4783" i="3"/>
  <c r="I4783" i="3" s="1"/>
  <c r="J4783" i="3" s="1"/>
  <c r="K4783" i="3" s="1"/>
  <c r="E4783" i="3"/>
  <c r="F4783" i="3"/>
  <c r="C4783" i="3"/>
  <c r="A4784" i="3"/>
  <c r="A4785" i="3" l="1"/>
  <c r="E4784" i="3"/>
  <c r="F4784" i="3"/>
  <c r="G4784" i="3"/>
  <c r="D4784" i="3"/>
  <c r="I4784" i="3" s="1"/>
  <c r="J4784" i="3" s="1"/>
  <c r="K4784" i="3" s="1"/>
  <c r="C4784" i="3"/>
  <c r="B4621" i="3"/>
  <c r="B4622" i="3" l="1"/>
  <c r="G4785" i="3"/>
  <c r="D4785" i="3"/>
  <c r="I4785" i="3" s="1"/>
  <c r="J4785" i="3" s="1"/>
  <c r="K4785" i="3" s="1"/>
  <c r="E4785" i="3"/>
  <c r="F4785" i="3"/>
  <c r="C4785" i="3"/>
  <c r="A4786" i="3"/>
  <c r="F4786" i="3" l="1"/>
  <c r="E4786" i="3"/>
  <c r="D4786" i="3"/>
  <c r="I4786" i="3" s="1"/>
  <c r="J4786" i="3" s="1"/>
  <c r="K4786" i="3" s="1"/>
  <c r="G4786" i="3"/>
  <c r="C4786" i="3"/>
  <c r="A4787" i="3"/>
  <c r="B4623" i="3"/>
  <c r="B4624" i="3" l="1"/>
  <c r="G4787" i="3"/>
  <c r="D4787" i="3"/>
  <c r="I4787" i="3" s="1"/>
  <c r="J4787" i="3" s="1"/>
  <c r="K4787" i="3" s="1"/>
  <c r="E4787" i="3"/>
  <c r="F4787" i="3"/>
  <c r="C4787" i="3"/>
  <c r="A4788" i="3"/>
  <c r="E4788" i="3" l="1"/>
  <c r="F4788" i="3"/>
  <c r="G4788" i="3"/>
  <c r="D4788" i="3"/>
  <c r="I4788" i="3" s="1"/>
  <c r="J4788" i="3" s="1"/>
  <c r="K4788" i="3" s="1"/>
  <c r="C4788" i="3"/>
  <c r="A4789" i="3"/>
  <c r="B4625" i="3"/>
  <c r="G4789" i="3" l="1"/>
  <c r="D4789" i="3"/>
  <c r="I4789" i="3" s="1"/>
  <c r="J4789" i="3" s="1"/>
  <c r="K4789" i="3" s="1"/>
  <c r="F4789" i="3"/>
  <c r="E4789" i="3"/>
  <c r="C4789" i="3"/>
  <c r="A4790" i="3"/>
  <c r="B4626" i="3"/>
  <c r="B4627" i="3" l="1"/>
  <c r="F4790" i="3"/>
  <c r="E4790" i="3"/>
  <c r="G4790" i="3"/>
  <c r="D4790" i="3"/>
  <c r="I4790" i="3" s="1"/>
  <c r="J4790" i="3" s="1"/>
  <c r="K4790" i="3" s="1"/>
  <c r="C4790" i="3"/>
  <c r="A4791" i="3"/>
  <c r="G4791" i="3" l="1"/>
  <c r="D4791" i="3"/>
  <c r="I4791" i="3" s="1"/>
  <c r="J4791" i="3" s="1"/>
  <c r="K4791" i="3" s="1"/>
  <c r="E4791" i="3"/>
  <c r="F4791" i="3"/>
  <c r="C4791" i="3"/>
  <c r="A4792" i="3"/>
  <c r="B4628" i="3"/>
  <c r="E4792" i="3" l="1"/>
  <c r="F4792" i="3"/>
  <c r="G4792" i="3"/>
  <c r="D4792" i="3"/>
  <c r="I4792" i="3" s="1"/>
  <c r="J4792" i="3" s="1"/>
  <c r="K4792" i="3" s="1"/>
  <c r="C4792" i="3"/>
  <c r="A4793" i="3"/>
  <c r="B4629" i="3"/>
  <c r="G4793" i="3" l="1"/>
  <c r="D4793" i="3"/>
  <c r="I4793" i="3" s="1"/>
  <c r="J4793" i="3" s="1"/>
  <c r="K4793" i="3" s="1"/>
  <c r="E4793" i="3"/>
  <c r="F4793" i="3"/>
  <c r="C4793" i="3"/>
  <c r="A4794" i="3"/>
  <c r="B4630" i="3"/>
  <c r="B4631" i="3" l="1"/>
  <c r="F4794" i="3"/>
  <c r="E4794" i="3"/>
  <c r="G4794" i="3"/>
  <c r="D4794" i="3"/>
  <c r="I4794" i="3" s="1"/>
  <c r="J4794" i="3" s="1"/>
  <c r="K4794" i="3" s="1"/>
  <c r="C4794" i="3"/>
  <c r="A4795" i="3"/>
  <c r="G4795" i="3" l="1"/>
  <c r="D4795" i="3"/>
  <c r="I4795" i="3" s="1"/>
  <c r="J4795" i="3" s="1"/>
  <c r="K4795" i="3" s="1"/>
  <c r="E4795" i="3"/>
  <c r="F4795" i="3"/>
  <c r="C4795" i="3"/>
  <c r="A4796" i="3"/>
  <c r="B4632" i="3"/>
  <c r="E4796" i="3" l="1"/>
  <c r="F4796" i="3"/>
  <c r="G4796" i="3"/>
  <c r="D4796" i="3"/>
  <c r="I4796" i="3" s="1"/>
  <c r="J4796" i="3" s="1"/>
  <c r="K4796" i="3" s="1"/>
  <c r="C4796" i="3"/>
  <c r="A4797" i="3"/>
  <c r="B4633" i="3"/>
  <c r="G4797" i="3" l="1"/>
  <c r="D4797" i="3"/>
  <c r="I4797" i="3" s="1"/>
  <c r="J4797" i="3" s="1"/>
  <c r="K4797" i="3" s="1"/>
  <c r="E4797" i="3"/>
  <c r="F4797" i="3"/>
  <c r="C4797" i="3"/>
  <c r="A4798" i="3"/>
  <c r="B4634" i="3"/>
  <c r="B4635" i="3" l="1"/>
  <c r="F4798" i="3"/>
  <c r="E4798" i="3"/>
  <c r="G4798" i="3"/>
  <c r="D4798" i="3"/>
  <c r="I4798" i="3" s="1"/>
  <c r="J4798" i="3" s="1"/>
  <c r="K4798" i="3" s="1"/>
  <c r="C4798" i="3"/>
  <c r="A4799" i="3"/>
  <c r="G4799" i="3" l="1"/>
  <c r="D4799" i="3"/>
  <c r="I4799" i="3" s="1"/>
  <c r="J4799" i="3" s="1"/>
  <c r="K4799" i="3" s="1"/>
  <c r="E4799" i="3"/>
  <c r="F4799" i="3"/>
  <c r="C4799" i="3"/>
  <c r="A4800" i="3"/>
  <c r="B4636" i="3"/>
  <c r="E4800" i="3" l="1"/>
  <c r="F4800" i="3"/>
  <c r="G4800" i="3"/>
  <c r="D4800" i="3"/>
  <c r="I4800" i="3" s="1"/>
  <c r="J4800" i="3" s="1"/>
  <c r="K4800" i="3" s="1"/>
  <c r="C4800" i="3"/>
  <c r="A4801" i="3"/>
  <c r="B4637" i="3"/>
  <c r="B4638" i="3" l="1"/>
  <c r="G4801" i="3"/>
  <c r="D4801" i="3"/>
  <c r="I4801" i="3" s="1"/>
  <c r="J4801" i="3" s="1"/>
  <c r="K4801" i="3" s="1"/>
  <c r="F4801" i="3"/>
  <c r="E4801" i="3"/>
  <c r="C4801" i="3"/>
  <c r="A4802" i="3"/>
  <c r="F4802" i="3" l="1"/>
  <c r="E4802" i="3"/>
  <c r="D4802" i="3"/>
  <c r="I4802" i="3" s="1"/>
  <c r="J4802" i="3" s="1"/>
  <c r="K4802" i="3" s="1"/>
  <c r="G4802" i="3"/>
  <c r="C4802" i="3"/>
  <c r="A4803" i="3"/>
  <c r="B4639" i="3"/>
  <c r="B4640" i="3" l="1"/>
  <c r="G4803" i="3"/>
  <c r="D4803" i="3"/>
  <c r="I4803" i="3" s="1"/>
  <c r="J4803" i="3" s="1"/>
  <c r="K4803" i="3" s="1"/>
  <c r="E4803" i="3"/>
  <c r="F4803" i="3"/>
  <c r="C4803" i="3"/>
  <c r="A4804" i="3"/>
  <c r="E4804" i="3" l="1"/>
  <c r="F4804" i="3"/>
  <c r="G4804" i="3"/>
  <c r="D4804" i="3"/>
  <c r="I4804" i="3" s="1"/>
  <c r="J4804" i="3" s="1"/>
  <c r="K4804" i="3" s="1"/>
  <c r="C4804" i="3"/>
  <c r="A4805" i="3"/>
  <c r="B4641" i="3"/>
  <c r="G4805" i="3" l="1"/>
  <c r="D4805" i="3"/>
  <c r="I4805" i="3" s="1"/>
  <c r="J4805" i="3" s="1"/>
  <c r="K4805" i="3" s="1"/>
  <c r="F4805" i="3"/>
  <c r="E4805" i="3"/>
  <c r="C4805" i="3"/>
  <c r="A4806" i="3"/>
  <c r="B4642" i="3"/>
  <c r="F4806" i="3" l="1"/>
  <c r="E4806" i="3"/>
  <c r="G4806" i="3"/>
  <c r="D4806" i="3"/>
  <c r="I4806" i="3" s="1"/>
  <c r="J4806" i="3" s="1"/>
  <c r="K4806" i="3" s="1"/>
  <c r="C4806" i="3"/>
  <c r="A4807" i="3"/>
  <c r="B4643" i="3"/>
  <c r="B4644" i="3" l="1"/>
  <c r="G4807" i="3"/>
  <c r="D4807" i="3"/>
  <c r="I4807" i="3" s="1"/>
  <c r="J4807" i="3" s="1"/>
  <c r="K4807" i="3" s="1"/>
  <c r="E4807" i="3"/>
  <c r="F4807" i="3"/>
  <c r="C4807" i="3"/>
  <c r="A4808" i="3"/>
  <c r="E4808" i="3" l="1"/>
  <c r="F4808" i="3"/>
  <c r="G4808" i="3"/>
  <c r="D4808" i="3"/>
  <c r="I4808" i="3" s="1"/>
  <c r="J4808" i="3" s="1"/>
  <c r="K4808" i="3" s="1"/>
  <c r="C4808" i="3"/>
  <c r="A4809" i="3"/>
  <c r="B4645" i="3"/>
  <c r="B4646" i="3" l="1"/>
  <c r="G4809" i="3"/>
  <c r="D4809" i="3"/>
  <c r="I4809" i="3" s="1"/>
  <c r="J4809" i="3" s="1"/>
  <c r="K4809" i="3" s="1"/>
  <c r="E4809" i="3"/>
  <c r="F4809" i="3"/>
  <c r="C4809" i="3"/>
  <c r="A4810" i="3"/>
  <c r="F4810" i="3" l="1"/>
  <c r="E4810" i="3"/>
  <c r="G4810" i="3"/>
  <c r="D4810" i="3"/>
  <c r="I4810" i="3" s="1"/>
  <c r="J4810" i="3" s="1"/>
  <c r="K4810" i="3" s="1"/>
  <c r="C4810" i="3"/>
  <c r="A4811" i="3"/>
  <c r="B4647" i="3"/>
  <c r="B4648" i="3" l="1"/>
  <c r="G4811" i="3"/>
  <c r="D4811" i="3"/>
  <c r="I4811" i="3" s="1"/>
  <c r="J4811" i="3" s="1"/>
  <c r="K4811" i="3" s="1"/>
  <c r="E4811" i="3"/>
  <c r="F4811" i="3"/>
  <c r="C4811" i="3"/>
  <c r="A4812" i="3"/>
  <c r="E4812" i="3" l="1"/>
  <c r="F4812" i="3"/>
  <c r="G4812" i="3"/>
  <c r="D4812" i="3"/>
  <c r="I4812" i="3" s="1"/>
  <c r="J4812" i="3" s="1"/>
  <c r="K4812" i="3" s="1"/>
  <c r="C4812" i="3"/>
  <c r="A4813" i="3"/>
  <c r="B4649" i="3"/>
  <c r="G4813" i="3" l="1"/>
  <c r="D4813" i="3"/>
  <c r="I4813" i="3" s="1"/>
  <c r="J4813" i="3" s="1"/>
  <c r="K4813" i="3" s="1"/>
  <c r="F4813" i="3"/>
  <c r="E4813" i="3"/>
  <c r="C4813" i="3"/>
  <c r="A4814" i="3"/>
  <c r="B4650" i="3"/>
  <c r="F4814" i="3" l="1"/>
  <c r="E4814" i="3"/>
  <c r="G4814" i="3"/>
  <c r="D4814" i="3"/>
  <c r="I4814" i="3" s="1"/>
  <c r="J4814" i="3" s="1"/>
  <c r="K4814" i="3" s="1"/>
  <c r="C4814" i="3"/>
  <c r="A4815" i="3"/>
  <c r="B4651" i="3"/>
  <c r="B4652" i="3" l="1"/>
  <c r="G4815" i="3"/>
  <c r="D4815" i="3"/>
  <c r="I4815" i="3" s="1"/>
  <c r="J4815" i="3" s="1"/>
  <c r="K4815" i="3" s="1"/>
  <c r="E4815" i="3"/>
  <c r="F4815" i="3"/>
  <c r="C4815" i="3"/>
  <c r="A4816" i="3"/>
  <c r="E4816" i="3" l="1"/>
  <c r="F4816" i="3"/>
  <c r="G4816" i="3"/>
  <c r="D4816" i="3"/>
  <c r="I4816" i="3" s="1"/>
  <c r="J4816" i="3" s="1"/>
  <c r="K4816" i="3" s="1"/>
  <c r="C4816" i="3"/>
  <c r="A4817" i="3"/>
  <c r="B4653" i="3"/>
  <c r="G4817" i="3" l="1"/>
  <c r="D4817" i="3"/>
  <c r="I4817" i="3" s="1"/>
  <c r="J4817" i="3" s="1"/>
  <c r="K4817" i="3" s="1"/>
  <c r="E4817" i="3"/>
  <c r="F4817" i="3"/>
  <c r="C4817" i="3"/>
  <c r="A4818" i="3"/>
  <c r="B4654" i="3"/>
  <c r="B4655" i="3" l="1"/>
  <c r="F4818" i="3"/>
  <c r="E4818" i="3"/>
  <c r="D4818" i="3"/>
  <c r="I4818" i="3" s="1"/>
  <c r="J4818" i="3" s="1"/>
  <c r="K4818" i="3" s="1"/>
  <c r="G4818" i="3"/>
  <c r="C4818" i="3"/>
  <c r="A4819" i="3"/>
  <c r="G4819" i="3" l="1"/>
  <c r="D4819" i="3"/>
  <c r="I4819" i="3" s="1"/>
  <c r="J4819" i="3" s="1"/>
  <c r="K4819" i="3" s="1"/>
  <c r="E4819" i="3"/>
  <c r="F4819" i="3"/>
  <c r="C4819" i="3"/>
  <c r="A4820" i="3"/>
  <c r="B4656" i="3"/>
  <c r="B4657" i="3" l="1"/>
  <c r="E4820" i="3"/>
  <c r="F4820" i="3"/>
  <c r="G4820" i="3"/>
  <c r="D4820" i="3"/>
  <c r="I4820" i="3" s="1"/>
  <c r="J4820" i="3" s="1"/>
  <c r="K4820" i="3" s="1"/>
  <c r="C4820" i="3"/>
  <c r="A4821" i="3"/>
  <c r="G4821" i="3" l="1"/>
  <c r="D4821" i="3"/>
  <c r="I4821" i="3" s="1"/>
  <c r="J4821" i="3" s="1"/>
  <c r="K4821" i="3" s="1"/>
  <c r="F4821" i="3"/>
  <c r="E4821" i="3"/>
  <c r="C4821" i="3"/>
  <c r="A4822" i="3"/>
  <c r="B4658" i="3"/>
  <c r="F4822" i="3" l="1"/>
  <c r="E4822" i="3"/>
  <c r="G4822" i="3"/>
  <c r="D4822" i="3"/>
  <c r="I4822" i="3" s="1"/>
  <c r="J4822" i="3" s="1"/>
  <c r="K4822" i="3" s="1"/>
  <c r="C4822" i="3"/>
  <c r="A4823" i="3"/>
  <c r="B4659" i="3"/>
  <c r="G4823" i="3" l="1"/>
  <c r="D4823" i="3"/>
  <c r="I4823" i="3" s="1"/>
  <c r="J4823" i="3" s="1"/>
  <c r="K4823" i="3" s="1"/>
  <c r="E4823" i="3"/>
  <c r="F4823" i="3"/>
  <c r="C4823" i="3"/>
  <c r="A4824" i="3"/>
  <c r="B4660" i="3"/>
  <c r="B4661" i="3" l="1"/>
  <c r="E4824" i="3"/>
  <c r="F4824" i="3"/>
  <c r="G4824" i="3"/>
  <c r="D4824" i="3"/>
  <c r="I4824" i="3" s="1"/>
  <c r="J4824" i="3" s="1"/>
  <c r="K4824" i="3" s="1"/>
  <c r="C4824" i="3"/>
  <c r="A4825" i="3"/>
  <c r="G4825" i="3" l="1"/>
  <c r="D4825" i="3"/>
  <c r="I4825" i="3" s="1"/>
  <c r="J4825" i="3" s="1"/>
  <c r="K4825" i="3" s="1"/>
  <c r="E4825" i="3"/>
  <c r="F4825" i="3"/>
  <c r="C4825" i="3"/>
  <c r="A4826" i="3"/>
  <c r="B4662" i="3"/>
  <c r="F4826" i="3" l="1"/>
  <c r="E4826" i="3"/>
  <c r="G4826" i="3"/>
  <c r="D4826" i="3"/>
  <c r="I4826" i="3" s="1"/>
  <c r="J4826" i="3" s="1"/>
  <c r="K4826" i="3" s="1"/>
  <c r="C4826" i="3"/>
  <c r="A4827" i="3"/>
  <c r="B4663" i="3"/>
  <c r="G4827" i="3" l="1"/>
  <c r="D4827" i="3"/>
  <c r="I4827" i="3" s="1"/>
  <c r="J4827" i="3" s="1"/>
  <c r="K4827" i="3" s="1"/>
  <c r="E4827" i="3"/>
  <c r="F4827" i="3"/>
  <c r="C4827" i="3"/>
  <c r="A4828" i="3"/>
  <c r="B4664" i="3"/>
  <c r="E4828" i="3" l="1"/>
  <c r="F4828" i="3"/>
  <c r="G4828" i="3"/>
  <c r="D4828" i="3"/>
  <c r="I4828" i="3" s="1"/>
  <c r="J4828" i="3" s="1"/>
  <c r="K4828" i="3" s="1"/>
  <c r="C4828" i="3"/>
  <c r="A4829" i="3"/>
  <c r="B4665" i="3"/>
  <c r="G4829" i="3" l="1"/>
  <c r="D4829" i="3"/>
  <c r="I4829" i="3" s="1"/>
  <c r="J4829" i="3" s="1"/>
  <c r="K4829" i="3" s="1"/>
  <c r="F4829" i="3"/>
  <c r="E4829" i="3"/>
  <c r="C4829" i="3"/>
  <c r="A4830" i="3"/>
  <c r="B4666" i="3"/>
  <c r="F4830" i="3" l="1"/>
  <c r="E4830" i="3"/>
  <c r="G4830" i="3"/>
  <c r="D4830" i="3"/>
  <c r="I4830" i="3" s="1"/>
  <c r="J4830" i="3" s="1"/>
  <c r="K4830" i="3" s="1"/>
  <c r="C4830" i="3"/>
  <c r="A4831" i="3"/>
  <c r="B4667" i="3"/>
  <c r="G4831" i="3" l="1"/>
  <c r="D4831" i="3"/>
  <c r="I4831" i="3" s="1"/>
  <c r="J4831" i="3" s="1"/>
  <c r="K4831" i="3" s="1"/>
  <c r="E4831" i="3"/>
  <c r="F4831" i="3"/>
  <c r="C4831" i="3"/>
  <c r="A4832" i="3"/>
  <c r="B4668" i="3"/>
  <c r="E4832" i="3" l="1"/>
  <c r="F4832" i="3"/>
  <c r="G4832" i="3"/>
  <c r="D4832" i="3"/>
  <c r="I4832" i="3" s="1"/>
  <c r="J4832" i="3" s="1"/>
  <c r="K4832" i="3" s="1"/>
  <c r="C4832" i="3"/>
  <c r="A4833" i="3"/>
  <c r="B4669" i="3"/>
  <c r="G4833" i="3" l="1"/>
  <c r="D4833" i="3"/>
  <c r="I4833" i="3" s="1"/>
  <c r="J4833" i="3" s="1"/>
  <c r="K4833" i="3" s="1"/>
  <c r="F4833" i="3"/>
  <c r="E4833" i="3"/>
  <c r="C4833" i="3"/>
  <c r="A4834" i="3"/>
  <c r="B4670" i="3"/>
  <c r="F4834" i="3" l="1"/>
  <c r="E4834" i="3"/>
  <c r="D4834" i="3"/>
  <c r="I4834" i="3" s="1"/>
  <c r="J4834" i="3" s="1"/>
  <c r="K4834" i="3" s="1"/>
  <c r="G4834" i="3"/>
  <c r="C4834" i="3"/>
  <c r="A4835" i="3"/>
  <c r="B4671" i="3"/>
  <c r="G4835" i="3" l="1"/>
  <c r="D4835" i="3"/>
  <c r="I4835" i="3" s="1"/>
  <c r="J4835" i="3" s="1"/>
  <c r="K4835" i="3" s="1"/>
  <c r="E4835" i="3"/>
  <c r="F4835" i="3"/>
  <c r="C4835" i="3"/>
  <c r="A4836" i="3"/>
  <c r="B4672" i="3"/>
  <c r="E4836" i="3" l="1"/>
  <c r="F4836" i="3"/>
  <c r="G4836" i="3"/>
  <c r="D4836" i="3"/>
  <c r="I4836" i="3" s="1"/>
  <c r="J4836" i="3" s="1"/>
  <c r="K4836" i="3" s="1"/>
  <c r="C4836" i="3"/>
  <c r="A4837" i="3"/>
  <c r="B4673" i="3"/>
  <c r="G4837" i="3" l="1"/>
  <c r="D4837" i="3"/>
  <c r="I4837" i="3" s="1"/>
  <c r="J4837" i="3" s="1"/>
  <c r="K4837" i="3" s="1"/>
  <c r="F4837" i="3"/>
  <c r="E4837" i="3"/>
  <c r="C4837" i="3"/>
  <c r="A4838" i="3"/>
  <c r="B4674" i="3"/>
  <c r="F4838" i="3" l="1"/>
  <c r="E4838" i="3"/>
  <c r="G4838" i="3"/>
  <c r="D4838" i="3"/>
  <c r="I4838" i="3" s="1"/>
  <c r="J4838" i="3" s="1"/>
  <c r="K4838" i="3" s="1"/>
  <c r="C4838" i="3"/>
  <c r="A4839" i="3"/>
  <c r="B4675" i="3"/>
  <c r="G4839" i="3" l="1"/>
  <c r="D4839" i="3"/>
  <c r="I4839" i="3" s="1"/>
  <c r="J4839" i="3" s="1"/>
  <c r="K4839" i="3" s="1"/>
  <c r="E4839" i="3"/>
  <c r="F4839" i="3"/>
  <c r="C4839" i="3"/>
  <c r="A4840" i="3"/>
  <c r="B4676" i="3"/>
  <c r="B4677" i="3" l="1"/>
  <c r="E4840" i="3"/>
  <c r="F4840" i="3"/>
  <c r="G4840" i="3"/>
  <c r="D4840" i="3"/>
  <c r="I4840" i="3" s="1"/>
  <c r="J4840" i="3" s="1"/>
  <c r="K4840" i="3" s="1"/>
  <c r="C4840" i="3"/>
  <c r="A4841" i="3"/>
  <c r="G4841" i="3" l="1"/>
  <c r="D4841" i="3"/>
  <c r="I4841" i="3" s="1"/>
  <c r="J4841" i="3" s="1"/>
  <c r="K4841" i="3" s="1"/>
  <c r="E4841" i="3"/>
  <c r="F4841" i="3"/>
  <c r="C4841" i="3"/>
  <c r="A4842" i="3"/>
  <c r="B4678" i="3"/>
  <c r="F4842" i="3" l="1"/>
  <c r="E4842" i="3"/>
  <c r="D4842" i="3"/>
  <c r="I4842" i="3" s="1"/>
  <c r="J4842" i="3" s="1"/>
  <c r="K4842" i="3" s="1"/>
  <c r="G4842" i="3"/>
  <c r="C4842" i="3"/>
  <c r="A4843" i="3"/>
  <c r="B4679" i="3"/>
  <c r="G4843" i="3" l="1"/>
  <c r="D4843" i="3"/>
  <c r="I4843" i="3" s="1"/>
  <c r="J4843" i="3" s="1"/>
  <c r="K4843" i="3" s="1"/>
  <c r="E4843" i="3"/>
  <c r="F4843" i="3"/>
  <c r="C4843" i="3"/>
  <c r="A4844" i="3"/>
  <c r="B4680" i="3"/>
  <c r="E4844" i="3" l="1"/>
  <c r="F4844" i="3"/>
  <c r="G4844" i="3"/>
  <c r="D4844" i="3"/>
  <c r="I4844" i="3" s="1"/>
  <c r="J4844" i="3" s="1"/>
  <c r="K4844" i="3" s="1"/>
  <c r="C4844" i="3"/>
  <c r="A4845" i="3"/>
  <c r="B4681" i="3"/>
  <c r="G4845" i="3" l="1"/>
  <c r="D4845" i="3"/>
  <c r="I4845" i="3" s="1"/>
  <c r="J4845" i="3" s="1"/>
  <c r="K4845" i="3" s="1"/>
  <c r="F4845" i="3"/>
  <c r="E4845" i="3"/>
  <c r="C4845" i="3"/>
  <c r="A4846" i="3"/>
  <c r="B4682" i="3"/>
  <c r="B4683" i="3" l="1"/>
  <c r="F4846" i="3"/>
  <c r="E4846" i="3"/>
  <c r="G4846" i="3"/>
  <c r="D4846" i="3"/>
  <c r="I4846" i="3" s="1"/>
  <c r="J4846" i="3" s="1"/>
  <c r="K4846" i="3" s="1"/>
  <c r="C4846" i="3"/>
  <c r="A4847" i="3"/>
  <c r="G4847" i="3" l="1"/>
  <c r="D4847" i="3"/>
  <c r="I4847" i="3" s="1"/>
  <c r="J4847" i="3" s="1"/>
  <c r="K4847" i="3" s="1"/>
  <c r="E4847" i="3"/>
  <c r="F4847" i="3"/>
  <c r="C4847" i="3"/>
  <c r="A4848" i="3"/>
  <c r="B4684" i="3"/>
  <c r="B4685" i="3" l="1"/>
  <c r="E4848" i="3"/>
  <c r="F4848" i="3"/>
  <c r="G4848" i="3"/>
  <c r="D4848" i="3"/>
  <c r="I4848" i="3" s="1"/>
  <c r="J4848" i="3" s="1"/>
  <c r="K4848" i="3" s="1"/>
  <c r="C4848" i="3"/>
  <c r="A4849" i="3"/>
  <c r="G4849" i="3" l="1"/>
  <c r="D4849" i="3"/>
  <c r="I4849" i="3" s="1"/>
  <c r="J4849" i="3" s="1"/>
  <c r="K4849" i="3" s="1"/>
  <c r="E4849" i="3"/>
  <c r="F4849" i="3"/>
  <c r="C4849" i="3"/>
  <c r="A4850" i="3"/>
  <c r="B4686" i="3"/>
  <c r="B4687" i="3" l="1"/>
  <c r="F4850" i="3"/>
  <c r="E4850" i="3"/>
  <c r="D4850" i="3"/>
  <c r="I4850" i="3" s="1"/>
  <c r="J4850" i="3" s="1"/>
  <c r="K4850" i="3" s="1"/>
  <c r="G4850" i="3"/>
  <c r="C4850" i="3"/>
  <c r="A4851" i="3"/>
  <c r="G4851" i="3" l="1"/>
  <c r="D4851" i="3"/>
  <c r="I4851" i="3" s="1"/>
  <c r="J4851" i="3" s="1"/>
  <c r="K4851" i="3" s="1"/>
  <c r="E4851" i="3"/>
  <c r="F4851" i="3"/>
  <c r="C4851" i="3"/>
  <c r="A4852" i="3"/>
  <c r="B4688" i="3"/>
  <c r="B4689" i="3" l="1"/>
  <c r="E4852" i="3"/>
  <c r="F4852" i="3"/>
  <c r="G4852" i="3"/>
  <c r="D4852" i="3"/>
  <c r="I4852" i="3" s="1"/>
  <c r="J4852" i="3" s="1"/>
  <c r="K4852" i="3" s="1"/>
  <c r="C4852" i="3"/>
  <c r="A4853" i="3"/>
  <c r="G4853" i="3" l="1"/>
  <c r="D4853" i="3"/>
  <c r="I4853" i="3" s="1"/>
  <c r="J4853" i="3" s="1"/>
  <c r="K4853" i="3" s="1"/>
  <c r="F4853" i="3"/>
  <c r="E4853" i="3"/>
  <c r="C4853" i="3"/>
  <c r="A4854" i="3"/>
  <c r="B4690" i="3"/>
  <c r="B4691" i="3" l="1"/>
  <c r="F4854" i="3"/>
  <c r="E4854" i="3"/>
  <c r="D4854" i="3"/>
  <c r="I4854" i="3" s="1"/>
  <c r="J4854" i="3" s="1"/>
  <c r="K4854" i="3" s="1"/>
  <c r="G4854" i="3"/>
  <c r="C4854" i="3"/>
  <c r="A4855" i="3"/>
  <c r="G4855" i="3" l="1"/>
  <c r="D4855" i="3"/>
  <c r="I4855" i="3" s="1"/>
  <c r="J4855" i="3" s="1"/>
  <c r="K4855" i="3" s="1"/>
  <c r="E4855" i="3"/>
  <c r="F4855" i="3"/>
  <c r="C4855" i="3"/>
  <c r="A4856" i="3"/>
  <c r="B4692" i="3"/>
  <c r="E4856" i="3" l="1"/>
  <c r="F4856" i="3"/>
  <c r="G4856" i="3"/>
  <c r="D4856" i="3"/>
  <c r="I4856" i="3" s="1"/>
  <c r="J4856" i="3" s="1"/>
  <c r="K4856" i="3" s="1"/>
  <c r="C4856" i="3"/>
  <c r="A4857" i="3"/>
  <c r="B4693" i="3"/>
  <c r="B4694" i="3" l="1"/>
  <c r="G4857" i="3"/>
  <c r="D4857" i="3"/>
  <c r="I4857" i="3" s="1"/>
  <c r="J4857" i="3" s="1"/>
  <c r="K4857" i="3" s="1"/>
  <c r="E4857" i="3"/>
  <c r="F4857" i="3"/>
  <c r="C4857" i="3"/>
  <c r="A4858" i="3"/>
  <c r="F4858" i="3" l="1"/>
  <c r="E4858" i="3"/>
  <c r="G4858" i="3"/>
  <c r="D4858" i="3"/>
  <c r="I4858" i="3" s="1"/>
  <c r="J4858" i="3" s="1"/>
  <c r="K4858" i="3" s="1"/>
  <c r="C4858" i="3"/>
  <c r="A4859" i="3"/>
  <c r="B4695" i="3"/>
  <c r="G4859" i="3" l="1"/>
  <c r="D4859" i="3"/>
  <c r="I4859" i="3" s="1"/>
  <c r="J4859" i="3" s="1"/>
  <c r="K4859" i="3" s="1"/>
  <c r="E4859" i="3"/>
  <c r="F4859" i="3"/>
  <c r="C4859" i="3"/>
  <c r="A4860" i="3"/>
  <c r="B4696" i="3"/>
  <c r="E4860" i="3" l="1"/>
  <c r="F4860" i="3"/>
  <c r="G4860" i="3"/>
  <c r="D4860" i="3"/>
  <c r="I4860" i="3" s="1"/>
  <c r="J4860" i="3" s="1"/>
  <c r="K4860" i="3" s="1"/>
  <c r="C4860" i="3"/>
  <c r="A4861" i="3"/>
  <c r="B4697" i="3"/>
  <c r="G4861" i="3" l="1"/>
  <c r="D4861" i="3"/>
  <c r="I4861" i="3" s="1"/>
  <c r="J4861" i="3" s="1"/>
  <c r="K4861" i="3" s="1"/>
  <c r="E4861" i="3"/>
  <c r="F4861" i="3"/>
  <c r="C4861" i="3"/>
  <c r="A4862" i="3"/>
  <c r="B4698" i="3"/>
  <c r="B4699" i="3" l="1"/>
  <c r="F4862" i="3"/>
  <c r="E4862" i="3"/>
  <c r="G4862" i="3"/>
  <c r="D4862" i="3"/>
  <c r="I4862" i="3" s="1"/>
  <c r="J4862" i="3" s="1"/>
  <c r="K4862" i="3" s="1"/>
  <c r="C4862" i="3"/>
  <c r="A4863" i="3"/>
  <c r="G4863" i="3" l="1"/>
  <c r="D4863" i="3"/>
  <c r="I4863" i="3" s="1"/>
  <c r="J4863" i="3" s="1"/>
  <c r="K4863" i="3" s="1"/>
  <c r="E4863" i="3"/>
  <c r="F4863" i="3"/>
  <c r="C4863" i="3"/>
  <c r="A4864" i="3"/>
  <c r="B4700" i="3"/>
  <c r="E4864" i="3" l="1"/>
  <c r="F4864" i="3"/>
  <c r="G4864" i="3"/>
  <c r="D4864" i="3"/>
  <c r="I4864" i="3" s="1"/>
  <c r="J4864" i="3" s="1"/>
  <c r="K4864" i="3" s="1"/>
  <c r="C4864" i="3"/>
  <c r="A4865" i="3"/>
  <c r="B4701" i="3"/>
  <c r="B4702" i="3" l="1"/>
  <c r="G4865" i="3"/>
  <c r="D4865" i="3"/>
  <c r="I4865" i="3" s="1"/>
  <c r="J4865" i="3" s="1"/>
  <c r="K4865" i="3" s="1"/>
  <c r="F4865" i="3"/>
  <c r="E4865" i="3"/>
  <c r="C4865" i="3"/>
  <c r="A4866" i="3"/>
  <c r="F4866" i="3" l="1"/>
  <c r="E4866" i="3"/>
  <c r="D4866" i="3"/>
  <c r="I4866" i="3" s="1"/>
  <c r="J4866" i="3" s="1"/>
  <c r="K4866" i="3" s="1"/>
  <c r="G4866" i="3"/>
  <c r="C4866" i="3"/>
  <c r="A4867" i="3"/>
  <c r="B4703" i="3"/>
  <c r="G4867" i="3" l="1"/>
  <c r="D4867" i="3"/>
  <c r="I4867" i="3" s="1"/>
  <c r="J4867" i="3" s="1"/>
  <c r="K4867" i="3" s="1"/>
  <c r="E4867" i="3"/>
  <c r="F4867" i="3"/>
  <c r="C4867" i="3"/>
  <c r="A4868" i="3"/>
  <c r="B4704" i="3"/>
  <c r="E4868" i="3" l="1"/>
  <c r="F4868" i="3"/>
  <c r="G4868" i="3"/>
  <c r="D4868" i="3"/>
  <c r="I4868" i="3" s="1"/>
  <c r="J4868" i="3" s="1"/>
  <c r="K4868" i="3" s="1"/>
  <c r="C4868" i="3"/>
  <c r="A4869" i="3"/>
  <c r="B4705" i="3"/>
  <c r="G4869" i="3" l="1"/>
  <c r="D4869" i="3"/>
  <c r="I4869" i="3" s="1"/>
  <c r="J4869" i="3" s="1"/>
  <c r="K4869" i="3" s="1"/>
  <c r="F4869" i="3"/>
  <c r="E4869" i="3"/>
  <c r="C4869" i="3"/>
  <c r="A4870" i="3"/>
  <c r="B4706" i="3"/>
  <c r="F4870" i="3" l="1"/>
  <c r="E4870" i="3"/>
  <c r="G4870" i="3"/>
  <c r="D4870" i="3"/>
  <c r="I4870" i="3" s="1"/>
  <c r="J4870" i="3" s="1"/>
  <c r="K4870" i="3" s="1"/>
  <c r="C4870" i="3"/>
  <c r="A4871" i="3"/>
  <c r="B4707" i="3"/>
  <c r="G4871" i="3" l="1"/>
  <c r="D4871" i="3"/>
  <c r="I4871" i="3" s="1"/>
  <c r="J4871" i="3" s="1"/>
  <c r="K4871" i="3" s="1"/>
  <c r="E4871" i="3"/>
  <c r="F4871" i="3"/>
  <c r="C4871" i="3"/>
  <c r="A4872" i="3"/>
  <c r="B4708" i="3"/>
  <c r="E4872" i="3" l="1"/>
  <c r="F4872" i="3"/>
  <c r="G4872" i="3"/>
  <c r="D4872" i="3"/>
  <c r="I4872" i="3" s="1"/>
  <c r="J4872" i="3" s="1"/>
  <c r="K4872" i="3" s="1"/>
  <c r="C4872" i="3"/>
  <c r="A4873" i="3"/>
  <c r="B4709" i="3"/>
  <c r="B4710" i="3" l="1"/>
  <c r="G4873" i="3"/>
  <c r="D4873" i="3"/>
  <c r="I4873" i="3" s="1"/>
  <c r="J4873" i="3" s="1"/>
  <c r="K4873" i="3" s="1"/>
  <c r="E4873" i="3"/>
  <c r="F4873" i="3"/>
  <c r="C4873" i="3"/>
  <c r="A4874" i="3"/>
  <c r="F4874" i="3" l="1"/>
  <c r="E4874" i="3"/>
  <c r="D4874" i="3"/>
  <c r="I4874" i="3" s="1"/>
  <c r="J4874" i="3" s="1"/>
  <c r="K4874" i="3" s="1"/>
  <c r="G4874" i="3"/>
  <c r="C4874" i="3"/>
  <c r="A4875" i="3"/>
  <c r="B4711" i="3"/>
  <c r="G4875" i="3" l="1"/>
  <c r="D4875" i="3"/>
  <c r="I4875" i="3" s="1"/>
  <c r="J4875" i="3" s="1"/>
  <c r="K4875" i="3" s="1"/>
  <c r="E4875" i="3"/>
  <c r="F4875" i="3"/>
  <c r="C4875" i="3"/>
  <c r="A4876" i="3"/>
  <c r="B4712" i="3"/>
  <c r="E4876" i="3" l="1"/>
  <c r="F4876" i="3"/>
  <c r="G4876" i="3"/>
  <c r="D4876" i="3"/>
  <c r="I4876" i="3" s="1"/>
  <c r="J4876" i="3" s="1"/>
  <c r="K4876" i="3" s="1"/>
  <c r="C4876" i="3"/>
  <c r="A4877" i="3"/>
  <c r="B4713" i="3"/>
  <c r="B4714" i="3" l="1"/>
  <c r="G4877" i="3"/>
  <c r="D4877" i="3"/>
  <c r="I4877" i="3" s="1"/>
  <c r="J4877" i="3" s="1"/>
  <c r="K4877" i="3" s="1"/>
  <c r="F4877" i="3"/>
  <c r="E4877" i="3"/>
  <c r="C4877" i="3"/>
  <c r="A4878" i="3"/>
  <c r="F4878" i="3" l="1"/>
  <c r="E4878" i="3"/>
  <c r="G4878" i="3"/>
  <c r="D4878" i="3"/>
  <c r="I4878" i="3" s="1"/>
  <c r="J4878" i="3" s="1"/>
  <c r="K4878" i="3" s="1"/>
  <c r="C4878" i="3"/>
  <c r="A4879" i="3"/>
  <c r="B4715" i="3"/>
  <c r="G4879" i="3" l="1"/>
  <c r="D4879" i="3"/>
  <c r="I4879" i="3" s="1"/>
  <c r="J4879" i="3" s="1"/>
  <c r="K4879" i="3" s="1"/>
  <c r="E4879" i="3"/>
  <c r="F4879" i="3"/>
  <c r="C4879" i="3"/>
  <c r="A4880" i="3"/>
  <c r="B4716" i="3"/>
  <c r="E4880" i="3" l="1"/>
  <c r="F4880" i="3"/>
  <c r="G4880" i="3"/>
  <c r="D4880" i="3"/>
  <c r="I4880" i="3" s="1"/>
  <c r="J4880" i="3" s="1"/>
  <c r="K4880" i="3" s="1"/>
  <c r="C4880" i="3"/>
  <c r="A4881" i="3"/>
  <c r="B4717" i="3"/>
  <c r="G4881" i="3" l="1"/>
  <c r="D4881" i="3"/>
  <c r="I4881" i="3" s="1"/>
  <c r="J4881" i="3" s="1"/>
  <c r="K4881" i="3" s="1"/>
  <c r="F4881" i="3"/>
  <c r="E4881" i="3"/>
  <c r="C4881" i="3"/>
  <c r="A4882" i="3"/>
  <c r="B4718" i="3"/>
  <c r="B4719" i="3" l="1"/>
  <c r="F4882" i="3"/>
  <c r="E4882" i="3"/>
  <c r="D4882" i="3"/>
  <c r="I4882" i="3" s="1"/>
  <c r="J4882" i="3" s="1"/>
  <c r="K4882" i="3" s="1"/>
  <c r="G4882" i="3"/>
  <c r="C4882" i="3"/>
  <c r="A4883" i="3"/>
  <c r="G4883" i="3" l="1"/>
  <c r="D4883" i="3"/>
  <c r="I4883" i="3" s="1"/>
  <c r="J4883" i="3" s="1"/>
  <c r="K4883" i="3" s="1"/>
  <c r="E4883" i="3"/>
  <c r="F4883" i="3"/>
  <c r="C4883" i="3"/>
  <c r="A4884" i="3"/>
  <c r="B4720" i="3"/>
  <c r="B4721" i="3" l="1"/>
  <c r="E4884" i="3"/>
  <c r="F4884" i="3"/>
  <c r="G4884" i="3"/>
  <c r="D4884" i="3"/>
  <c r="I4884" i="3" s="1"/>
  <c r="J4884" i="3" s="1"/>
  <c r="K4884" i="3" s="1"/>
  <c r="C4884" i="3"/>
  <c r="A4885" i="3"/>
  <c r="G4885" i="3" l="1"/>
  <c r="D4885" i="3"/>
  <c r="I4885" i="3" s="1"/>
  <c r="J4885" i="3" s="1"/>
  <c r="K4885" i="3" s="1"/>
  <c r="F4885" i="3"/>
  <c r="E4885" i="3"/>
  <c r="C4885" i="3"/>
  <c r="A4886" i="3"/>
  <c r="B4722" i="3"/>
  <c r="B4723" i="3" l="1"/>
  <c r="F4886" i="3"/>
  <c r="E4886" i="3"/>
  <c r="G4886" i="3"/>
  <c r="D4886" i="3"/>
  <c r="I4886" i="3" s="1"/>
  <c r="J4886" i="3" s="1"/>
  <c r="K4886" i="3" s="1"/>
  <c r="C4886" i="3"/>
  <c r="A4887" i="3"/>
  <c r="G4887" i="3" l="1"/>
  <c r="D4887" i="3"/>
  <c r="I4887" i="3" s="1"/>
  <c r="J4887" i="3" s="1"/>
  <c r="K4887" i="3" s="1"/>
  <c r="E4887" i="3"/>
  <c r="F4887" i="3"/>
  <c r="C4887" i="3"/>
  <c r="A4888" i="3"/>
  <c r="B4724" i="3"/>
  <c r="E4888" i="3" l="1"/>
  <c r="F4888" i="3"/>
  <c r="G4888" i="3"/>
  <c r="D4888" i="3"/>
  <c r="I4888" i="3" s="1"/>
  <c r="J4888" i="3" s="1"/>
  <c r="K4888" i="3" s="1"/>
  <c r="C4888" i="3"/>
  <c r="A4889" i="3"/>
  <c r="B4725" i="3"/>
  <c r="B4726" i="3" l="1"/>
  <c r="G4889" i="3"/>
  <c r="D4889" i="3"/>
  <c r="I4889" i="3" s="1"/>
  <c r="J4889" i="3" s="1"/>
  <c r="K4889" i="3" s="1"/>
  <c r="E4889" i="3"/>
  <c r="F4889" i="3"/>
  <c r="C4889" i="3"/>
  <c r="A4890" i="3"/>
  <c r="F4890" i="3" l="1"/>
  <c r="E4890" i="3"/>
  <c r="G4890" i="3"/>
  <c r="D4890" i="3"/>
  <c r="I4890" i="3" s="1"/>
  <c r="J4890" i="3" s="1"/>
  <c r="K4890" i="3" s="1"/>
  <c r="C4890" i="3"/>
  <c r="A4891" i="3"/>
  <c r="B4727" i="3"/>
  <c r="B4728" i="3" l="1"/>
  <c r="F4891" i="3"/>
  <c r="D4891" i="3"/>
  <c r="I4891" i="3" s="1"/>
  <c r="J4891" i="3" s="1"/>
  <c r="K4891" i="3" s="1"/>
  <c r="E4891" i="3"/>
  <c r="G4891" i="3"/>
  <c r="C4891" i="3"/>
  <c r="A4892" i="3"/>
  <c r="D4892" i="3" l="1"/>
  <c r="I4892" i="3" s="1"/>
  <c r="J4892" i="3" s="1"/>
  <c r="K4892" i="3" s="1"/>
  <c r="E4892" i="3"/>
  <c r="F4892" i="3"/>
  <c r="G4892" i="3"/>
  <c r="C4892" i="3"/>
  <c r="A4893" i="3"/>
  <c r="B4729" i="3"/>
  <c r="F4893" i="3" l="1"/>
  <c r="D4893" i="3"/>
  <c r="I4893" i="3" s="1"/>
  <c r="J4893" i="3" s="1"/>
  <c r="K4893" i="3" s="1"/>
  <c r="E4893" i="3"/>
  <c r="G4893" i="3"/>
  <c r="C4893" i="3"/>
  <c r="A4894" i="3"/>
  <c r="B4730" i="3"/>
  <c r="B4731" i="3" l="1"/>
  <c r="D4894" i="3"/>
  <c r="I4894" i="3" s="1"/>
  <c r="J4894" i="3" s="1"/>
  <c r="K4894" i="3" s="1"/>
  <c r="G4894" i="3"/>
  <c r="E4894" i="3"/>
  <c r="F4894" i="3"/>
  <c r="C4894" i="3"/>
  <c r="A4895" i="3"/>
  <c r="F4895" i="3" l="1"/>
  <c r="G4895" i="3"/>
  <c r="D4895" i="3"/>
  <c r="I4895" i="3" s="1"/>
  <c r="J4895" i="3" s="1"/>
  <c r="K4895" i="3" s="1"/>
  <c r="E4895" i="3"/>
  <c r="C4895" i="3"/>
  <c r="A4896" i="3"/>
  <c r="B4732" i="3"/>
  <c r="D4896" i="3" l="1"/>
  <c r="I4896" i="3" s="1"/>
  <c r="J4896" i="3" s="1"/>
  <c r="K4896" i="3" s="1"/>
  <c r="F4896" i="3"/>
  <c r="G4896" i="3"/>
  <c r="E4896" i="3"/>
  <c r="C4896" i="3"/>
  <c r="A4897" i="3"/>
  <c r="B4733" i="3"/>
  <c r="F4897" i="3" l="1"/>
  <c r="G4897" i="3"/>
  <c r="E4897" i="3"/>
  <c r="D4897" i="3"/>
  <c r="I4897" i="3" s="1"/>
  <c r="J4897" i="3" s="1"/>
  <c r="K4897" i="3" s="1"/>
  <c r="C4897" i="3"/>
  <c r="A4898" i="3"/>
  <c r="B4734" i="3"/>
  <c r="B4735" i="3" l="1"/>
  <c r="D4898" i="3"/>
  <c r="I4898" i="3" s="1"/>
  <c r="J4898" i="3" s="1"/>
  <c r="K4898" i="3" s="1"/>
  <c r="E4898" i="3"/>
  <c r="F4898" i="3"/>
  <c r="G4898" i="3"/>
  <c r="C4898" i="3"/>
  <c r="A4899" i="3"/>
  <c r="F4899" i="3" l="1"/>
  <c r="E4899" i="3"/>
  <c r="D4899" i="3"/>
  <c r="I4899" i="3" s="1"/>
  <c r="J4899" i="3" s="1"/>
  <c r="K4899" i="3" s="1"/>
  <c r="G4899" i="3"/>
  <c r="C4899" i="3"/>
  <c r="A4900" i="3"/>
  <c r="B4736" i="3"/>
  <c r="D4900" i="3" l="1"/>
  <c r="I4900" i="3" s="1"/>
  <c r="J4900" i="3" s="1"/>
  <c r="K4900" i="3" s="1"/>
  <c r="E4900" i="3"/>
  <c r="F4900" i="3"/>
  <c r="G4900" i="3"/>
  <c r="C4900" i="3"/>
  <c r="A4901" i="3"/>
  <c r="B4737" i="3"/>
  <c r="F4901" i="3" l="1"/>
  <c r="D4901" i="3"/>
  <c r="I4901" i="3" s="1"/>
  <c r="J4901" i="3" s="1"/>
  <c r="K4901" i="3" s="1"/>
  <c r="G4901" i="3"/>
  <c r="E4901" i="3"/>
  <c r="C4901" i="3"/>
  <c r="A4902" i="3"/>
  <c r="B4738" i="3"/>
  <c r="B4739" i="3" l="1"/>
  <c r="D4902" i="3"/>
  <c r="I4902" i="3" s="1"/>
  <c r="J4902" i="3" s="1"/>
  <c r="K4902" i="3" s="1"/>
  <c r="G4902" i="3"/>
  <c r="E4902" i="3"/>
  <c r="F4902" i="3"/>
  <c r="C4902" i="3"/>
  <c r="A4903" i="3"/>
  <c r="F4903" i="3" l="1"/>
  <c r="G4903" i="3"/>
  <c r="D4903" i="3"/>
  <c r="I4903" i="3" s="1"/>
  <c r="J4903" i="3" s="1"/>
  <c r="K4903" i="3" s="1"/>
  <c r="E4903" i="3"/>
  <c r="C4903" i="3"/>
  <c r="A4904" i="3"/>
  <c r="B4740" i="3"/>
  <c r="D4904" i="3" l="1"/>
  <c r="I4904" i="3" s="1"/>
  <c r="J4904" i="3" s="1"/>
  <c r="K4904" i="3" s="1"/>
  <c r="G4904" i="3"/>
  <c r="F4904" i="3"/>
  <c r="E4904" i="3"/>
  <c r="C4904" i="3"/>
  <c r="A4905" i="3"/>
  <c r="B4741" i="3"/>
  <c r="F4905" i="3" l="1"/>
  <c r="E4905" i="3"/>
  <c r="G4905" i="3"/>
  <c r="D4905" i="3"/>
  <c r="I4905" i="3" s="1"/>
  <c r="J4905" i="3" s="1"/>
  <c r="K4905" i="3" s="1"/>
  <c r="C4905" i="3"/>
  <c r="A4906" i="3"/>
  <c r="B4742" i="3"/>
  <c r="B4743" i="3" l="1"/>
  <c r="D4906" i="3"/>
  <c r="I4906" i="3" s="1"/>
  <c r="J4906" i="3" s="1"/>
  <c r="K4906" i="3" s="1"/>
  <c r="F4906" i="3"/>
  <c r="E4906" i="3"/>
  <c r="G4906" i="3"/>
  <c r="C4906" i="3"/>
  <c r="A4907" i="3"/>
  <c r="F4907" i="3" l="1"/>
  <c r="D4907" i="3"/>
  <c r="I4907" i="3" s="1"/>
  <c r="J4907" i="3" s="1"/>
  <c r="K4907" i="3" s="1"/>
  <c r="E4907" i="3"/>
  <c r="G4907" i="3"/>
  <c r="C4907" i="3"/>
  <c r="A4908" i="3"/>
  <c r="B4744" i="3"/>
  <c r="D4908" i="3" l="1"/>
  <c r="I4908" i="3" s="1"/>
  <c r="J4908" i="3" s="1"/>
  <c r="K4908" i="3" s="1"/>
  <c r="E4908" i="3"/>
  <c r="G4908" i="3"/>
  <c r="F4908" i="3"/>
  <c r="C4908" i="3"/>
  <c r="A4909" i="3"/>
  <c r="B4745" i="3"/>
  <c r="F4909" i="3" l="1"/>
  <c r="D4909" i="3"/>
  <c r="I4909" i="3" s="1"/>
  <c r="J4909" i="3" s="1"/>
  <c r="K4909" i="3" s="1"/>
  <c r="E4909" i="3"/>
  <c r="G4909" i="3"/>
  <c r="C4909" i="3"/>
  <c r="A4910" i="3"/>
  <c r="B4746" i="3"/>
  <c r="B4747" i="3" l="1"/>
  <c r="D4910" i="3"/>
  <c r="I4910" i="3" s="1"/>
  <c r="J4910" i="3" s="1"/>
  <c r="K4910" i="3" s="1"/>
  <c r="G4910" i="3"/>
  <c r="E4910" i="3"/>
  <c r="F4910" i="3"/>
  <c r="C4910" i="3"/>
  <c r="A4911" i="3"/>
  <c r="F4911" i="3" l="1"/>
  <c r="G4911" i="3"/>
  <c r="D4911" i="3"/>
  <c r="I4911" i="3" s="1"/>
  <c r="J4911" i="3" s="1"/>
  <c r="K4911" i="3" s="1"/>
  <c r="E4911" i="3"/>
  <c r="C4911" i="3"/>
  <c r="A4912" i="3"/>
  <c r="B4748" i="3"/>
  <c r="D4912" i="3" l="1"/>
  <c r="I4912" i="3" s="1"/>
  <c r="J4912" i="3" s="1"/>
  <c r="K4912" i="3" s="1"/>
  <c r="F4912" i="3"/>
  <c r="G4912" i="3"/>
  <c r="E4912" i="3"/>
  <c r="C4912" i="3"/>
  <c r="A4913" i="3"/>
  <c r="B4749" i="3"/>
  <c r="F4913" i="3" l="1"/>
  <c r="G4913" i="3"/>
  <c r="E4913" i="3"/>
  <c r="D4913" i="3"/>
  <c r="I4913" i="3" s="1"/>
  <c r="J4913" i="3" s="1"/>
  <c r="K4913" i="3" s="1"/>
  <c r="C4913" i="3"/>
  <c r="A4914" i="3"/>
  <c r="B4750" i="3"/>
  <c r="B4751" i="3" l="1"/>
  <c r="D4914" i="3"/>
  <c r="I4914" i="3" s="1"/>
  <c r="J4914" i="3" s="1"/>
  <c r="K4914" i="3" s="1"/>
  <c r="E4914" i="3"/>
  <c r="F4914" i="3"/>
  <c r="G4914" i="3"/>
  <c r="C4914" i="3"/>
  <c r="A4915" i="3"/>
  <c r="F4915" i="3" l="1"/>
  <c r="E4915" i="3"/>
  <c r="D4915" i="3"/>
  <c r="I4915" i="3" s="1"/>
  <c r="J4915" i="3" s="1"/>
  <c r="K4915" i="3" s="1"/>
  <c r="G4915" i="3"/>
  <c r="C4915" i="3"/>
  <c r="A4916" i="3"/>
  <c r="B4752" i="3"/>
  <c r="D4916" i="3" l="1"/>
  <c r="I4916" i="3" s="1"/>
  <c r="J4916" i="3" s="1"/>
  <c r="K4916" i="3" s="1"/>
  <c r="E4916" i="3"/>
  <c r="F4916" i="3"/>
  <c r="G4916" i="3"/>
  <c r="C4916" i="3"/>
  <c r="A4917" i="3"/>
  <c r="B4753" i="3"/>
  <c r="F4917" i="3" l="1"/>
  <c r="D4917" i="3"/>
  <c r="I4917" i="3" s="1"/>
  <c r="J4917" i="3" s="1"/>
  <c r="K4917" i="3" s="1"/>
  <c r="E4917" i="3"/>
  <c r="G4917" i="3"/>
  <c r="C4917" i="3"/>
  <c r="A4918" i="3"/>
  <c r="B4754" i="3"/>
  <c r="B4755" i="3" l="1"/>
  <c r="D4918" i="3"/>
  <c r="I4918" i="3" s="1"/>
  <c r="J4918" i="3" s="1"/>
  <c r="K4918" i="3" s="1"/>
  <c r="G4918" i="3"/>
  <c r="E4918" i="3"/>
  <c r="F4918" i="3"/>
  <c r="C4918" i="3"/>
  <c r="A4919" i="3"/>
  <c r="F4919" i="3" l="1"/>
  <c r="E4919" i="3"/>
  <c r="G4919" i="3"/>
  <c r="D4919" i="3"/>
  <c r="I4919" i="3" s="1"/>
  <c r="J4919" i="3" s="1"/>
  <c r="K4919" i="3" s="1"/>
  <c r="C4919" i="3"/>
  <c r="A4920" i="3"/>
  <c r="B4756" i="3"/>
  <c r="G4920" i="3" l="1"/>
  <c r="D4920" i="3"/>
  <c r="I4920" i="3" s="1"/>
  <c r="J4920" i="3" s="1"/>
  <c r="K4920" i="3" s="1"/>
  <c r="E4920" i="3"/>
  <c r="F4920" i="3"/>
  <c r="C4920" i="3"/>
  <c r="A4921" i="3"/>
  <c r="B4757" i="3"/>
  <c r="E4921" i="3" l="1"/>
  <c r="F4921" i="3"/>
  <c r="G4921" i="3"/>
  <c r="D4921" i="3"/>
  <c r="I4921" i="3" s="1"/>
  <c r="J4921" i="3" s="1"/>
  <c r="K4921" i="3" s="1"/>
  <c r="C4921" i="3"/>
  <c r="A4922" i="3"/>
  <c r="B4758" i="3"/>
  <c r="B4759" i="3" l="1"/>
  <c r="G4922" i="3"/>
  <c r="D4922" i="3"/>
  <c r="I4922" i="3" s="1"/>
  <c r="J4922" i="3" s="1"/>
  <c r="K4922" i="3" s="1"/>
  <c r="F4922" i="3"/>
  <c r="E4922" i="3"/>
  <c r="C4922" i="3"/>
  <c r="A4923" i="3"/>
  <c r="F4923" i="3" l="1"/>
  <c r="E4923" i="3"/>
  <c r="D4923" i="3"/>
  <c r="I4923" i="3" s="1"/>
  <c r="J4923" i="3" s="1"/>
  <c r="K4923" i="3" s="1"/>
  <c r="G4923" i="3"/>
  <c r="C4923" i="3"/>
  <c r="A4924" i="3"/>
  <c r="B4760" i="3"/>
  <c r="G4924" i="3" l="1"/>
  <c r="D4924" i="3"/>
  <c r="I4924" i="3" s="1"/>
  <c r="J4924" i="3" s="1"/>
  <c r="K4924" i="3" s="1"/>
  <c r="E4924" i="3"/>
  <c r="F4924" i="3"/>
  <c r="C4924" i="3"/>
  <c r="A4925" i="3"/>
  <c r="B4761" i="3"/>
  <c r="E4925" i="3" l="1"/>
  <c r="F4925" i="3"/>
  <c r="D4925" i="3"/>
  <c r="I4925" i="3" s="1"/>
  <c r="J4925" i="3" s="1"/>
  <c r="K4925" i="3" s="1"/>
  <c r="G4925" i="3"/>
  <c r="C4925" i="3"/>
  <c r="A4926" i="3"/>
  <c r="B4762" i="3"/>
  <c r="B4763" i="3" l="1"/>
  <c r="G4926" i="3"/>
  <c r="D4926" i="3"/>
  <c r="I4926" i="3" s="1"/>
  <c r="J4926" i="3" s="1"/>
  <c r="K4926" i="3" s="1"/>
  <c r="F4926" i="3"/>
  <c r="E4926" i="3"/>
  <c r="C4926" i="3"/>
  <c r="A4927" i="3"/>
  <c r="F4927" i="3" l="1"/>
  <c r="E4927" i="3"/>
  <c r="D4927" i="3"/>
  <c r="I4927" i="3" s="1"/>
  <c r="J4927" i="3" s="1"/>
  <c r="K4927" i="3" s="1"/>
  <c r="G4927" i="3"/>
  <c r="C4927" i="3"/>
  <c r="A4928" i="3"/>
  <c r="B4764" i="3"/>
  <c r="G4928" i="3" l="1"/>
  <c r="D4928" i="3"/>
  <c r="I4928" i="3" s="1"/>
  <c r="J4928" i="3" s="1"/>
  <c r="K4928" i="3" s="1"/>
  <c r="E4928" i="3"/>
  <c r="F4928" i="3"/>
  <c r="C4928" i="3"/>
  <c r="A4929" i="3"/>
  <c r="B4765" i="3"/>
  <c r="E4929" i="3" l="1"/>
  <c r="F4929" i="3"/>
  <c r="G4929" i="3"/>
  <c r="D4929" i="3"/>
  <c r="I4929" i="3" s="1"/>
  <c r="J4929" i="3" s="1"/>
  <c r="K4929" i="3" s="1"/>
  <c r="C4929" i="3"/>
  <c r="A4930" i="3"/>
  <c r="B4766" i="3"/>
  <c r="B4767" i="3" l="1"/>
  <c r="G4930" i="3"/>
  <c r="D4930" i="3"/>
  <c r="I4930" i="3" s="1"/>
  <c r="J4930" i="3" s="1"/>
  <c r="K4930" i="3" s="1"/>
  <c r="F4930" i="3"/>
  <c r="E4930" i="3"/>
  <c r="C4930" i="3"/>
  <c r="A4931" i="3"/>
  <c r="F4931" i="3" l="1"/>
  <c r="E4931" i="3"/>
  <c r="D4931" i="3"/>
  <c r="I4931" i="3" s="1"/>
  <c r="J4931" i="3" s="1"/>
  <c r="K4931" i="3" s="1"/>
  <c r="G4931" i="3"/>
  <c r="C4931" i="3"/>
  <c r="A4932" i="3"/>
  <c r="B4768" i="3"/>
  <c r="G4932" i="3" l="1"/>
  <c r="D4932" i="3"/>
  <c r="I4932" i="3" s="1"/>
  <c r="J4932" i="3" s="1"/>
  <c r="K4932" i="3" s="1"/>
  <c r="E4932" i="3"/>
  <c r="F4932" i="3"/>
  <c r="C4932" i="3"/>
  <c r="A4933" i="3"/>
  <c r="B4769" i="3"/>
  <c r="E4933" i="3" l="1"/>
  <c r="F4933" i="3"/>
  <c r="D4933" i="3"/>
  <c r="I4933" i="3" s="1"/>
  <c r="J4933" i="3" s="1"/>
  <c r="K4933" i="3" s="1"/>
  <c r="G4933" i="3"/>
  <c r="C4933" i="3"/>
  <c r="A4934" i="3"/>
  <c r="B4770" i="3"/>
  <c r="B4771" i="3" l="1"/>
  <c r="G4934" i="3"/>
  <c r="D4934" i="3"/>
  <c r="I4934" i="3" s="1"/>
  <c r="J4934" i="3" s="1"/>
  <c r="K4934" i="3" s="1"/>
  <c r="F4934" i="3"/>
  <c r="E4934" i="3"/>
  <c r="C4934" i="3"/>
  <c r="A4935" i="3"/>
  <c r="F4935" i="3" l="1"/>
  <c r="E4935" i="3"/>
  <c r="G4935" i="3"/>
  <c r="D4935" i="3"/>
  <c r="I4935" i="3" s="1"/>
  <c r="J4935" i="3" s="1"/>
  <c r="K4935" i="3" s="1"/>
  <c r="C4935" i="3"/>
  <c r="A4936" i="3"/>
  <c r="B4772" i="3"/>
  <c r="B4773" i="3" l="1"/>
  <c r="G4936" i="3"/>
  <c r="D4936" i="3"/>
  <c r="I4936" i="3" s="1"/>
  <c r="J4936" i="3" s="1"/>
  <c r="K4936" i="3" s="1"/>
  <c r="E4936" i="3"/>
  <c r="F4936" i="3"/>
  <c r="C4936" i="3"/>
  <c r="A4937" i="3"/>
  <c r="E4937" i="3" l="1"/>
  <c r="F4937" i="3"/>
  <c r="G4937" i="3"/>
  <c r="D4937" i="3"/>
  <c r="I4937" i="3" s="1"/>
  <c r="J4937" i="3" s="1"/>
  <c r="K4937" i="3" s="1"/>
  <c r="C4937" i="3"/>
  <c r="A4938" i="3"/>
  <c r="B4774" i="3"/>
  <c r="B4775" i="3" l="1"/>
  <c r="G4938" i="3"/>
  <c r="D4938" i="3"/>
  <c r="I4938" i="3" s="1"/>
  <c r="J4938" i="3" s="1"/>
  <c r="K4938" i="3" s="1"/>
  <c r="F4938" i="3"/>
  <c r="E4938" i="3"/>
  <c r="C4938" i="3"/>
  <c r="A4939" i="3"/>
  <c r="F4939" i="3" l="1"/>
  <c r="E4939" i="3"/>
  <c r="D4939" i="3"/>
  <c r="I4939" i="3" s="1"/>
  <c r="J4939" i="3" s="1"/>
  <c r="K4939" i="3" s="1"/>
  <c r="G4939" i="3"/>
  <c r="C4939" i="3"/>
  <c r="A4940" i="3"/>
  <c r="B4776" i="3"/>
  <c r="G4940" i="3" l="1"/>
  <c r="D4940" i="3"/>
  <c r="I4940" i="3" s="1"/>
  <c r="J4940" i="3" s="1"/>
  <c r="K4940" i="3" s="1"/>
  <c r="E4940" i="3"/>
  <c r="F4940" i="3"/>
  <c r="C4940" i="3"/>
  <c r="A4941" i="3"/>
  <c r="B4777" i="3"/>
  <c r="E4941" i="3" l="1"/>
  <c r="F4941" i="3"/>
  <c r="D4941" i="3"/>
  <c r="I4941" i="3" s="1"/>
  <c r="J4941" i="3" s="1"/>
  <c r="K4941" i="3" s="1"/>
  <c r="G4941" i="3"/>
  <c r="C4941" i="3"/>
  <c r="A4942" i="3"/>
  <c r="B4778" i="3"/>
  <c r="B4779" i="3" l="1"/>
  <c r="G4942" i="3"/>
  <c r="D4942" i="3"/>
  <c r="I4942" i="3" s="1"/>
  <c r="J4942" i="3" s="1"/>
  <c r="K4942" i="3" s="1"/>
  <c r="F4942" i="3"/>
  <c r="E4942" i="3"/>
  <c r="C4942" i="3"/>
  <c r="A4943" i="3"/>
  <c r="F4943" i="3" l="1"/>
  <c r="E4943" i="3"/>
  <c r="G4943" i="3"/>
  <c r="D4943" i="3"/>
  <c r="I4943" i="3" s="1"/>
  <c r="J4943" i="3" s="1"/>
  <c r="K4943" i="3" s="1"/>
  <c r="C4943" i="3"/>
  <c r="A4944" i="3"/>
  <c r="B4780" i="3"/>
  <c r="G4944" i="3" l="1"/>
  <c r="D4944" i="3"/>
  <c r="I4944" i="3" s="1"/>
  <c r="J4944" i="3" s="1"/>
  <c r="K4944" i="3" s="1"/>
  <c r="E4944" i="3"/>
  <c r="F4944" i="3"/>
  <c r="C4944" i="3"/>
  <c r="A4945" i="3"/>
  <c r="B4781" i="3"/>
  <c r="E4945" i="3" l="1"/>
  <c r="F4945" i="3"/>
  <c r="G4945" i="3"/>
  <c r="D4945" i="3"/>
  <c r="I4945" i="3" s="1"/>
  <c r="J4945" i="3" s="1"/>
  <c r="K4945" i="3" s="1"/>
  <c r="C4945" i="3"/>
  <c r="A4946" i="3"/>
  <c r="B4782" i="3"/>
  <c r="B4783" i="3" l="1"/>
  <c r="G4946" i="3"/>
  <c r="D4946" i="3"/>
  <c r="I4946" i="3" s="1"/>
  <c r="J4946" i="3" s="1"/>
  <c r="K4946" i="3" s="1"/>
  <c r="F4946" i="3"/>
  <c r="E4946" i="3"/>
  <c r="C4946" i="3"/>
  <c r="A4947" i="3"/>
  <c r="D4947" i="3" l="1"/>
  <c r="I4947" i="3" s="1"/>
  <c r="J4947" i="3" s="1"/>
  <c r="K4947" i="3" s="1"/>
  <c r="G4947" i="3"/>
  <c r="F4947" i="3"/>
  <c r="E4947" i="3"/>
  <c r="C4947" i="3"/>
  <c r="A4948" i="3"/>
  <c r="B4784" i="3"/>
  <c r="F4948" i="3" l="1"/>
  <c r="E4948" i="3"/>
  <c r="G4948" i="3"/>
  <c r="D4948" i="3"/>
  <c r="I4948" i="3" s="1"/>
  <c r="J4948" i="3" s="1"/>
  <c r="K4948" i="3" s="1"/>
  <c r="C4948" i="3"/>
  <c r="A4949" i="3"/>
  <c r="B4785" i="3"/>
  <c r="D4949" i="3" l="1"/>
  <c r="I4949" i="3" s="1"/>
  <c r="J4949" i="3" s="1"/>
  <c r="K4949" i="3" s="1"/>
  <c r="F4949" i="3"/>
  <c r="E4949" i="3"/>
  <c r="G4949" i="3"/>
  <c r="C4949" i="3"/>
  <c r="A4950" i="3"/>
  <c r="B4786" i="3"/>
  <c r="B4787" i="3" l="1"/>
  <c r="F4950" i="3"/>
  <c r="D4950" i="3"/>
  <c r="I4950" i="3" s="1"/>
  <c r="J4950" i="3" s="1"/>
  <c r="K4950" i="3" s="1"/>
  <c r="E4950" i="3"/>
  <c r="G4950" i="3"/>
  <c r="C4950" i="3"/>
  <c r="A4951" i="3"/>
  <c r="D4951" i="3" l="1"/>
  <c r="I4951" i="3" s="1"/>
  <c r="J4951" i="3" s="1"/>
  <c r="K4951" i="3" s="1"/>
  <c r="E4951" i="3"/>
  <c r="G4951" i="3"/>
  <c r="F4951" i="3"/>
  <c r="C4951" i="3"/>
  <c r="A4952" i="3"/>
  <c r="B4788" i="3"/>
  <c r="B4789" i="3" l="1"/>
  <c r="F4952" i="3"/>
  <c r="D4952" i="3"/>
  <c r="I4952" i="3" s="1"/>
  <c r="J4952" i="3" s="1"/>
  <c r="K4952" i="3" s="1"/>
  <c r="E4952" i="3"/>
  <c r="G4952" i="3"/>
  <c r="C4952" i="3"/>
  <c r="A4953" i="3"/>
  <c r="D4953" i="3" l="1"/>
  <c r="I4953" i="3" s="1"/>
  <c r="J4953" i="3" s="1"/>
  <c r="K4953" i="3" s="1"/>
  <c r="G4953" i="3"/>
  <c r="F4953" i="3"/>
  <c r="E4953" i="3"/>
  <c r="C4953" i="3"/>
  <c r="A4954" i="3"/>
  <c r="B4790" i="3"/>
  <c r="B4791" i="3" l="1"/>
  <c r="F4954" i="3"/>
  <c r="G4954" i="3"/>
  <c r="D4954" i="3"/>
  <c r="I4954" i="3" s="1"/>
  <c r="J4954" i="3" s="1"/>
  <c r="K4954" i="3" s="1"/>
  <c r="E4954" i="3"/>
  <c r="C4954" i="3"/>
  <c r="A4955" i="3"/>
  <c r="D4955" i="3" l="1"/>
  <c r="I4955" i="3" s="1"/>
  <c r="J4955" i="3" s="1"/>
  <c r="K4955" i="3" s="1"/>
  <c r="F4955" i="3"/>
  <c r="G4955" i="3"/>
  <c r="E4955" i="3"/>
  <c r="C4955" i="3"/>
  <c r="A4956" i="3"/>
  <c r="B4792" i="3"/>
  <c r="F4956" i="3" l="1"/>
  <c r="G4956" i="3"/>
  <c r="E4956" i="3"/>
  <c r="D4956" i="3"/>
  <c r="I4956" i="3" s="1"/>
  <c r="J4956" i="3" s="1"/>
  <c r="K4956" i="3" s="1"/>
  <c r="C4956" i="3"/>
  <c r="A4957" i="3"/>
  <c r="B4793" i="3"/>
  <c r="B4794" i="3" l="1"/>
  <c r="D4957" i="3"/>
  <c r="I4957" i="3" s="1"/>
  <c r="J4957" i="3" s="1"/>
  <c r="K4957" i="3" s="1"/>
  <c r="E4957" i="3"/>
  <c r="F4957" i="3"/>
  <c r="G4957" i="3"/>
  <c r="C4957" i="3"/>
  <c r="A4958" i="3"/>
  <c r="F4958" i="3" l="1"/>
  <c r="E4958" i="3"/>
  <c r="D4958" i="3"/>
  <c r="I4958" i="3" s="1"/>
  <c r="J4958" i="3" s="1"/>
  <c r="K4958" i="3" s="1"/>
  <c r="G4958" i="3"/>
  <c r="C4958" i="3"/>
  <c r="A4959" i="3"/>
  <c r="B4795" i="3"/>
  <c r="D4959" i="3" l="1"/>
  <c r="I4959" i="3" s="1"/>
  <c r="J4959" i="3" s="1"/>
  <c r="K4959" i="3" s="1"/>
  <c r="E4959" i="3"/>
  <c r="F4959" i="3"/>
  <c r="G4959" i="3"/>
  <c r="C4959" i="3"/>
  <c r="A4960" i="3"/>
  <c r="B4796" i="3"/>
  <c r="B4797" i="3" l="1"/>
  <c r="F4960" i="3"/>
  <c r="D4960" i="3"/>
  <c r="I4960" i="3" s="1"/>
  <c r="J4960" i="3" s="1"/>
  <c r="K4960" i="3" s="1"/>
  <c r="G4960" i="3"/>
  <c r="E4960" i="3"/>
  <c r="C4960" i="3"/>
  <c r="A4961" i="3"/>
  <c r="D4961" i="3" l="1"/>
  <c r="I4961" i="3" s="1"/>
  <c r="J4961" i="3" s="1"/>
  <c r="K4961" i="3" s="1"/>
  <c r="G4961" i="3"/>
  <c r="E4961" i="3"/>
  <c r="F4961" i="3"/>
  <c r="C4961" i="3"/>
  <c r="A4962" i="3"/>
  <c r="B4798" i="3"/>
  <c r="B4799" i="3" l="1"/>
  <c r="F4962" i="3"/>
  <c r="G4962" i="3"/>
  <c r="E4962" i="3"/>
  <c r="D4962" i="3"/>
  <c r="I4962" i="3" s="1"/>
  <c r="J4962" i="3" s="1"/>
  <c r="K4962" i="3" s="1"/>
  <c r="C4962" i="3"/>
  <c r="A4963" i="3"/>
  <c r="D4963" i="3" l="1"/>
  <c r="I4963" i="3" s="1"/>
  <c r="J4963" i="3" s="1"/>
  <c r="K4963" i="3" s="1"/>
  <c r="G4963" i="3"/>
  <c r="F4963" i="3"/>
  <c r="E4963" i="3"/>
  <c r="C4963" i="3"/>
  <c r="A4964" i="3"/>
  <c r="B4800" i="3"/>
  <c r="F4964" i="3" l="1"/>
  <c r="E4964" i="3"/>
  <c r="G4964" i="3"/>
  <c r="D4964" i="3"/>
  <c r="I4964" i="3" s="1"/>
  <c r="J4964" i="3" s="1"/>
  <c r="K4964" i="3" s="1"/>
  <c r="C4964" i="3"/>
  <c r="A4965" i="3"/>
  <c r="B4801" i="3"/>
  <c r="B4802" i="3" l="1"/>
  <c r="D4965" i="3"/>
  <c r="I4965" i="3" s="1"/>
  <c r="J4965" i="3" s="1"/>
  <c r="K4965" i="3" s="1"/>
  <c r="F4965" i="3"/>
  <c r="E4965" i="3"/>
  <c r="G4965" i="3"/>
  <c r="C4965" i="3"/>
  <c r="A4966" i="3"/>
  <c r="F4966" i="3" l="1"/>
  <c r="D4966" i="3"/>
  <c r="I4966" i="3" s="1"/>
  <c r="J4966" i="3" s="1"/>
  <c r="K4966" i="3" s="1"/>
  <c r="E4966" i="3"/>
  <c r="G4966" i="3"/>
  <c r="C4966" i="3"/>
  <c r="A4967" i="3"/>
  <c r="B4803" i="3"/>
  <c r="B4804" i="3" l="1"/>
  <c r="D4967" i="3"/>
  <c r="I4967" i="3" s="1"/>
  <c r="J4967" i="3" s="1"/>
  <c r="K4967" i="3" s="1"/>
  <c r="E4967" i="3"/>
  <c r="G4967" i="3"/>
  <c r="F4967" i="3"/>
  <c r="C4967" i="3"/>
  <c r="A4968" i="3"/>
  <c r="F4968" i="3" l="1"/>
  <c r="D4968" i="3"/>
  <c r="I4968" i="3" s="1"/>
  <c r="J4968" i="3" s="1"/>
  <c r="K4968" i="3" s="1"/>
  <c r="E4968" i="3"/>
  <c r="G4968" i="3"/>
  <c r="C4968" i="3"/>
  <c r="A4969" i="3"/>
  <c r="B4805" i="3"/>
  <c r="B4806" i="3" l="1"/>
  <c r="D4969" i="3"/>
  <c r="I4969" i="3" s="1"/>
  <c r="J4969" i="3" s="1"/>
  <c r="K4969" i="3" s="1"/>
  <c r="G4969" i="3"/>
  <c r="F4969" i="3"/>
  <c r="E4969" i="3"/>
  <c r="C4969" i="3"/>
  <c r="A4970" i="3"/>
  <c r="F4970" i="3" l="1"/>
  <c r="G4970" i="3"/>
  <c r="D4970" i="3"/>
  <c r="I4970" i="3" s="1"/>
  <c r="J4970" i="3" s="1"/>
  <c r="K4970" i="3" s="1"/>
  <c r="E4970" i="3"/>
  <c r="C4970" i="3"/>
  <c r="A4971" i="3"/>
  <c r="B4807" i="3"/>
  <c r="D4971" i="3" l="1"/>
  <c r="I4971" i="3" s="1"/>
  <c r="J4971" i="3" s="1"/>
  <c r="K4971" i="3" s="1"/>
  <c r="F4971" i="3"/>
  <c r="G4971" i="3"/>
  <c r="E4971" i="3"/>
  <c r="C4971" i="3"/>
  <c r="A4972" i="3"/>
  <c r="B4808" i="3"/>
  <c r="B4809" i="3" l="1"/>
  <c r="F4972" i="3"/>
  <c r="G4972" i="3"/>
  <c r="E4972" i="3"/>
  <c r="D4972" i="3"/>
  <c r="I4972" i="3" s="1"/>
  <c r="J4972" i="3" s="1"/>
  <c r="K4972" i="3" s="1"/>
  <c r="C4972" i="3"/>
  <c r="A4973" i="3"/>
  <c r="D4973" i="3" l="1"/>
  <c r="I4973" i="3" s="1"/>
  <c r="J4973" i="3" s="1"/>
  <c r="K4973" i="3" s="1"/>
  <c r="E4973" i="3"/>
  <c r="F4973" i="3"/>
  <c r="G4973" i="3"/>
  <c r="C4973" i="3"/>
  <c r="A4974" i="3"/>
  <c r="B4810" i="3"/>
  <c r="B4811" i="3" l="1"/>
  <c r="F4974" i="3"/>
  <c r="E4974" i="3"/>
  <c r="D4974" i="3"/>
  <c r="I4974" i="3" s="1"/>
  <c r="J4974" i="3" s="1"/>
  <c r="K4974" i="3" s="1"/>
  <c r="G4974" i="3"/>
  <c r="C4974" i="3"/>
  <c r="A4975" i="3"/>
  <c r="D4975" i="3" l="1"/>
  <c r="I4975" i="3" s="1"/>
  <c r="J4975" i="3" s="1"/>
  <c r="K4975" i="3" s="1"/>
  <c r="E4975" i="3"/>
  <c r="F4975" i="3"/>
  <c r="G4975" i="3"/>
  <c r="C4975" i="3"/>
  <c r="A4976" i="3"/>
  <c r="B4812" i="3"/>
  <c r="B4813" i="3" l="1"/>
  <c r="F4976" i="3"/>
  <c r="D4976" i="3"/>
  <c r="I4976" i="3" s="1"/>
  <c r="J4976" i="3" s="1"/>
  <c r="K4976" i="3" s="1"/>
  <c r="G4976" i="3"/>
  <c r="E4976" i="3"/>
  <c r="C4976" i="3"/>
  <c r="A4977" i="3"/>
  <c r="D4977" i="3" l="1"/>
  <c r="I4977" i="3" s="1"/>
  <c r="J4977" i="3" s="1"/>
  <c r="K4977" i="3" s="1"/>
  <c r="G4977" i="3"/>
  <c r="E4977" i="3"/>
  <c r="F4977" i="3"/>
  <c r="C4977" i="3"/>
  <c r="A4978" i="3"/>
  <c r="B4814" i="3"/>
  <c r="B4815" i="3" l="1"/>
  <c r="F4978" i="3"/>
  <c r="G4978" i="3"/>
  <c r="E4978" i="3"/>
  <c r="D4978" i="3"/>
  <c r="I4978" i="3" s="1"/>
  <c r="J4978" i="3" s="1"/>
  <c r="K4978" i="3" s="1"/>
  <c r="C4978" i="3"/>
  <c r="A4979" i="3"/>
  <c r="D4979" i="3" l="1"/>
  <c r="I4979" i="3" s="1"/>
  <c r="J4979" i="3" s="1"/>
  <c r="K4979" i="3" s="1"/>
  <c r="G4979" i="3"/>
  <c r="F4979" i="3"/>
  <c r="E4979" i="3"/>
  <c r="C4979" i="3"/>
  <c r="A4980" i="3"/>
  <c r="B4816" i="3"/>
  <c r="B4817" i="3" l="1"/>
  <c r="F4980" i="3"/>
  <c r="E4980" i="3"/>
  <c r="G4980" i="3"/>
  <c r="D4980" i="3"/>
  <c r="I4980" i="3" s="1"/>
  <c r="J4980" i="3" s="1"/>
  <c r="K4980" i="3" s="1"/>
  <c r="C4980" i="3"/>
  <c r="A4981" i="3"/>
  <c r="D4981" i="3" l="1"/>
  <c r="I4981" i="3" s="1"/>
  <c r="J4981" i="3" s="1"/>
  <c r="K4981" i="3" s="1"/>
  <c r="F4981" i="3"/>
  <c r="E4981" i="3"/>
  <c r="G4981" i="3"/>
  <c r="C4981" i="3"/>
  <c r="A4982" i="3"/>
  <c r="B4818" i="3"/>
  <c r="B4819" i="3" l="1"/>
  <c r="F4982" i="3"/>
  <c r="D4982" i="3"/>
  <c r="I4982" i="3" s="1"/>
  <c r="J4982" i="3" s="1"/>
  <c r="K4982" i="3" s="1"/>
  <c r="E4982" i="3"/>
  <c r="G4982" i="3"/>
  <c r="C4982" i="3"/>
  <c r="A4983" i="3"/>
  <c r="D4983" i="3" l="1"/>
  <c r="I4983" i="3" s="1"/>
  <c r="J4983" i="3" s="1"/>
  <c r="K4983" i="3" s="1"/>
  <c r="E4983" i="3"/>
  <c r="G4983" i="3"/>
  <c r="F4983" i="3"/>
  <c r="C4983" i="3"/>
  <c r="A4984" i="3"/>
  <c r="B4820" i="3"/>
  <c r="B4821" i="3" l="1"/>
  <c r="F4984" i="3"/>
  <c r="D4984" i="3"/>
  <c r="I4984" i="3" s="1"/>
  <c r="J4984" i="3" s="1"/>
  <c r="K4984" i="3" s="1"/>
  <c r="E4984" i="3"/>
  <c r="G4984" i="3"/>
  <c r="C4984" i="3"/>
  <c r="A4985" i="3"/>
  <c r="D4985" i="3" l="1"/>
  <c r="I4985" i="3" s="1"/>
  <c r="J4985" i="3" s="1"/>
  <c r="K4985" i="3" s="1"/>
  <c r="G4985" i="3"/>
  <c r="F4985" i="3"/>
  <c r="E4985" i="3"/>
  <c r="C4985" i="3"/>
  <c r="A4986" i="3"/>
  <c r="B4822" i="3"/>
  <c r="B4823" i="3" l="1"/>
  <c r="F4986" i="3"/>
  <c r="G4986" i="3"/>
  <c r="D4986" i="3"/>
  <c r="I4986" i="3" s="1"/>
  <c r="J4986" i="3" s="1"/>
  <c r="K4986" i="3" s="1"/>
  <c r="E4986" i="3"/>
  <c r="C4986" i="3"/>
  <c r="A4987" i="3"/>
  <c r="D4987" i="3" l="1"/>
  <c r="I4987" i="3" s="1"/>
  <c r="J4987" i="3" s="1"/>
  <c r="K4987" i="3" s="1"/>
  <c r="F4987" i="3"/>
  <c r="G4987" i="3"/>
  <c r="E4987" i="3"/>
  <c r="C4987" i="3"/>
  <c r="A4988" i="3"/>
  <c r="B4824" i="3"/>
  <c r="B4825" i="3" l="1"/>
  <c r="F4988" i="3"/>
  <c r="G4988" i="3"/>
  <c r="E4988" i="3"/>
  <c r="D4988" i="3"/>
  <c r="I4988" i="3" s="1"/>
  <c r="J4988" i="3" s="1"/>
  <c r="K4988" i="3" s="1"/>
  <c r="C4988" i="3"/>
  <c r="A4989" i="3"/>
  <c r="D4989" i="3" l="1"/>
  <c r="I4989" i="3" s="1"/>
  <c r="J4989" i="3" s="1"/>
  <c r="K4989" i="3" s="1"/>
  <c r="E4989" i="3"/>
  <c r="F4989" i="3"/>
  <c r="G4989" i="3"/>
  <c r="C4989" i="3"/>
  <c r="A4990" i="3"/>
  <c r="B4826" i="3"/>
  <c r="B4827" i="3" l="1"/>
  <c r="F4990" i="3"/>
  <c r="E4990" i="3"/>
  <c r="D4990" i="3"/>
  <c r="I4990" i="3" s="1"/>
  <c r="J4990" i="3" s="1"/>
  <c r="K4990" i="3" s="1"/>
  <c r="G4990" i="3"/>
  <c r="C4990" i="3"/>
  <c r="A4991" i="3"/>
  <c r="D4991" i="3" l="1"/>
  <c r="I4991" i="3" s="1"/>
  <c r="J4991" i="3" s="1"/>
  <c r="K4991" i="3" s="1"/>
  <c r="E4991" i="3"/>
  <c r="F4991" i="3"/>
  <c r="G4991" i="3"/>
  <c r="C4991" i="3"/>
  <c r="A4992" i="3"/>
  <c r="B4828" i="3"/>
  <c r="B4829" i="3" l="1"/>
  <c r="F4992" i="3"/>
  <c r="D4992" i="3"/>
  <c r="I4992" i="3" s="1"/>
  <c r="J4992" i="3" s="1"/>
  <c r="K4992" i="3" s="1"/>
  <c r="G4992" i="3"/>
  <c r="E4992" i="3"/>
  <c r="C4992" i="3"/>
  <c r="A4993" i="3"/>
  <c r="D4993" i="3" l="1"/>
  <c r="I4993" i="3" s="1"/>
  <c r="J4993" i="3" s="1"/>
  <c r="K4993" i="3" s="1"/>
  <c r="G4993" i="3"/>
  <c r="E4993" i="3"/>
  <c r="F4993" i="3"/>
  <c r="C4993" i="3"/>
  <c r="A4994" i="3"/>
  <c r="B4830" i="3"/>
  <c r="B4831" i="3" l="1"/>
  <c r="F4994" i="3"/>
  <c r="G4994" i="3"/>
  <c r="E4994" i="3"/>
  <c r="D4994" i="3"/>
  <c r="I4994" i="3" s="1"/>
  <c r="J4994" i="3" s="1"/>
  <c r="K4994" i="3" s="1"/>
  <c r="C4994" i="3"/>
  <c r="A4995" i="3"/>
  <c r="D4995" i="3" l="1"/>
  <c r="I4995" i="3" s="1"/>
  <c r="J4995" i="3" s="1"/>
  <c r="K4995" i="3" s="1"/>
  <c r="G4995" i="3"/>
  <c r="F4995" i="3"/>
  <c r="E4995" i="3"/>
  <c r="C4995" i="3"/>
  <c r="A4996" i="3"/>
  <c r="B4832" i="3"/>
  <c r="B4833" i="3" l="1"/>
  <c r="F4996" i="3"/>
  <c r="E4996" i="3"/>
  <c r="G4996" i="3"/>
  <c r="D4996" i="3"/>
  <c r="I4996" i="3" s="1"/>
  <c r="J4996" i="3" s="1"/>
  <c r="K4996" i="3" s="1"/>
  <c r="C4996" i="3"/>
  <c r="A4997" i="3"/>
  <c r="D4997" i="3" l="1"/>
  <c r="I4997" i="3" s="1"/>
  <c r="J4997" i="3" s="1"/>
  <c r="K4997" i="3" s="1"/>
  <c r="F4997" i="3"/>
  <c r="E4997" i="3"/>
  <c r="G4997" i="3"/>
  <c r="C4997" i="3"/>
  <c r="A4998" i="3"/>
  <c r="B4834" i="3"/>
  <c r="B4835" i="3" l="1"/>
  <c r="F4998" i="3"/>
  <c r="D4998" i="3"/>
  <c r="I4998" i="3" s="1"/>
  <c r="J4998" i="3" s="1"/>
  <c r="K4998" i="3" s="1"/>
  <c r="E4998" i="3"/>
  <c r="G4998" i="3"/>
  <c r="C4998" i="3"/>
  <c r="A4999" i="3"/>
  <c r="D4999" i="3" l="1"/>
  <c r="I4999" i="3" s="1"/>
  <c r="J4999" i="3" s="1"/>
  <c r="K4999" i="3" s="1"/>
  <c r="E4999" i="3"/>
  <c r="G4999" i="3"/>
  <c r="F4999" i="3"/>
  <c r="C4999" i="3"/>
  <c r="A5000" i="3"/>
  <c r="B4836" i="3"/>
  <c r="B4837" i="3" l="1"/>
  <c r="F5000" i="3"/>
  <c r="D5000" i="3"/>
  <c r="I5000" i="3" s="1"/>
  <c r="J5000" i="3" s="1"/>
  <c r="K5000" i="3" s="1"/>
  <c r="E5000" i="3"/>
  <c r="G5000" i="3"/>
  <c r="C5000" i="3"/>
  <c r="A5001" i="3"/>
  <c r="D5001" i="3" l="1"/>
  <c r="I5001" i="3" s="1"/>
  <c r="J5001" i="3" s="1"/>
  <c r="K5001" i="3" s="1"/>
  <c r="G5001" i="3"/>
  <c r="F5001" i="3"/>
  <c r="E5001" i="3"/>
  <c r="C5001" i="3"/>
  <c r="A5002" i="3"/>
  <c r="B4838" i="3"/>
  <c r="B4839" i="3" l="1"/>
  <c r="F5002" i="3"/>
  <c r="G5002" i="3"/>
  <c r="D5002" i="3"/>
  <c r="I5002" i="3" s="1"/>
  <c r="J5002" i="3" s="1"/>
  <c r="K5002" i="3" s="1"/>
  <c r="E5002" i="3"/>
  <c r="C5002" i="3"/>
  <c r="A5003" i="3"/>
  <c r="D5003" i="3" l="1"/>
  <c r="I5003" i="3" s="1"/>
  <c r="J5003" i="3" s="1"/>
  <c r="K5003" i="3" s="1"/>
  <c r="F5003" i="3"/>
  <c r="G5003" i="3"/>
  <c r="E5003" i="3"/>
  <c r="C5003" i="3"/>
  <c r="A5004" i="3"/>
  <c r="B4840" i="3"/>
  <c r="B4841" i="3" l="1"/>
  <c r="F5004" i="3"/>
  <c r="E5004" i="3"/>
  <c r="D5004" i="3"/>
  <c r="I5004" i="3" s="1"/>
  <c r="J5004" i="3" s="1"/>
  <c r="K5004" i="3" s="1"/>
  <c r="G5004" i="3"/>
  <c r="C5004" i="3"/>
  <c r="A5005" i="3"/>
  <c r="G5005" i="3" l="1"/>
  <c r="E5005" i="3"/>
  <c r="D5005" i="3"/>
  <c r="I5005" i="3" s="1"/>
  <c r="J5005" i="3" s="1"/>
  <c r="K5005" i="3" s="1"/>
  <c r="F5005" i="3"/>
  <c r="C5005" i="3"/>
  <c r="A5006" i="3"/>
  <c r="B4842" i="3"/>
  <c r="B4843" i="3" l="1"/>
  <c r="G5006" i="3"/>
  <c r="F5006" i="3"/>
  <c r="E5006" i="3"/>
  <c r="D5006" i="3"/>
  <c r="I5006" i="3" s="1"/>
  <c r="J5006" i="3" s="1"/>
  <c r="K5006" i="3" s="1"/>
  <c r="C5006" i="3"/>
  <c r="A5007" i="3"/>
  <c r="D5007" i="3" l="1"/>
  <c r="I5007" i="3" s="1"/>
  <c r="J5007" i="3" s="1"/>
  <c r="K5007" i="3" s="1"/>
  <c r="E5007" i="3"/>
  <c r="F5007" i="3"/>
  <c r="G5007" i="3"/>
  <c r="C5007" i="3"/>
  <c r="A5008" i="3"/>
  <c r="B4844" i="3"/>
  <c r="B4845" i="3" l="1"/>
  <c r="F5008" i="3"/>
  <c r="E5008" i="3"/>
  <c r="D5008" i="3"/>
  <c r="I5008" i="3" s="1"/>
  <c r="J5008" i="3" s="1"/>
  <c r="K5008" i="3" s="1"/>
  <c r="G5008" i="3"/>
  <c r="C5008" i="3"/>
  <c r="A5009" i="3"/>
  <c r="G5009" i="3" l="1"/>
  <c r="E5009" i="3"/>
  <c r="D5009" i="3"/>
  <c r="I5009" i="3" s="1"/>
  <c r="J5009" i="3" s="1"/>
  <c r="K5009" i="3" s="1"/>
  <c r="F5009" i="3"/>
  <c r="C5009" i="3"/>
  <c r="A5010" i="3"/>
  <c r="B4846" i="3"/>
  <c r="B4847" i="3" l="1"/>
  <c r="G5010" i="3"/>
  <c r="F5010" i="3"/>
  <c r="E5010" i="3"/>
  <c r="D5010" i="3"/>
  <c r="I5010" i="3" s="1"/>
  <c r="J5010" i="3" s="1"/>
  <c r="K5010" i="3" s="1"/>
  <c r="C5010" i="3"/>
  <c r="A5011" i="3"/>
  <c r="D5011" i="3" l="1"/>
  <c r="I5011" i="3" s="1"/>
  <c r="J5011" i="3" s="1"/>
  <c r="K5011" i="3" s="1"/>
  <c r="E5011" i="3"/>
  <c r="F5011" i="3"/>
  <c r="G5011" i="3"/>
  <c r="C5011" i="3"/>
  <c r="A5012" i="3"/>
  <c r="B4848" i="3"/>
  <c r="B4849" i="3" l="1"/>
  <c r="F5012" i="3"/>
  <c r="E5012" i="3"/>
  <c r="D5012" i="3"/>
  <c r="I5012" i="3" s="1"/>
  <c r="J5012" i="3" s="1"/>
  <c r="K5012" i="3" s="1"/>
  <c r="G5012" i="3"/>
  <c r="C5012" i="3"/>
  <c r="A5013" i="3"/>
  <c r="G5013" i="3" l="1"/>
  <c r="E5013" i="3"/>
  <c r="D5013" i="3"/>
  <c r="I5013" i="3" s="1"/>
  <c r="J5013" i="3" s="1"/>
  <c r="K5013" i="3" s="1"/>
  <c r="F5013" i="3"/>
  <c r="C5013" i="3"/>
  <c r="A5014" i="3"/>
  <c r="B4850" i="3"/>
  <c r="B4851" i="3" l="1"/>
  <c r="G5014" i="3"/>
  <c r="F5014" i="3"/>
  <c r="D5014" i="3"/>
  <c r="I5014" i="3" s="1"/>
  <c r="J5014" i="3" s="1"/>
  <c r="K5014" i="3" s="1"/>
  <c r="E5014" i="3"/>
  <c r="C5014" i="3"/>
  <c r="A5015" i="3"/>
  <c r="D5015" i="3" l="1"/>
  <c r="I5015" i="3" s="1"/>
  <c r="J5015" i="3" s="1"/>
  <c r="K5015" i="3" s="1"/>
  <c r="G5015" i="3"/>
  <c r="E5015" i="3"/>
  <c r="F5015" i="3"/>
  <c r="C5015" i="3"/>
  <c r="A5016" i="3"/>
  <c r="B4852" i="3"/>
  <c r="B4853" i="3" l="1"/>
  <c r="F5016" i="3"/>
  <c r="E5016" i="3"/>
  <c r="D5016" i="3"/>
  <c r="I5016" i="3" s="1"/>
  <c r="J5016" i="3" s="1"/>
  <c r="K5016" i="3" s="1"/>
  <c r="G5016" i="3"/>
  <c r="C5016" i="3"/>
  <c r="A5017" i="3"/>
  <c r="G5017" i="3" l="1"/>
  <c r="E5017" i="3"/>
  <c r="D5017" i="3"/>
  <c r="I5017" i="3" s="1"/>
  <c r="J5017" i="3" s="1"/>
  <c r="K5017" i="3" s="1"/>
  <c r="F5017" i="3"/>
  <c r="C5017" i="3"/>
  <c r="A5018" i="3"/>
  <c r="B4854" i="3"/>
  <c r="B4855" i="3" l="1"/>
  <c r="G5018" i="3"/>
  <c r="F5018" i="3"/>
  <c r="D5018" i="3"/>
  <c r="I5018" i="3" s="1"/>
  <c r="J5018" i="3" s="1"/>
  <c r="K5018" i="3" s="1"/>
  <c r="E5018" i="3"/>
  <c r="C5018" i="3"/>
  <c r="A5019" i="3"/>
  <c r="D5019" i="3" l="1"/>
  <c r="I5019" i="3" s="1"/>
  <c r="J5019" i="3" s="1"/>
  <c r="K5019" i="3" s="1"/>
  <c r="G5019" i="3"/>
  <c r="F5019" i="3"/>
  <c r="E5019" i="3"/>
  <c r="C5019" i="3"/>
  <c r="A5020" i="3"/>
  <c r="B4856" i="3"/>
  <c r="B4857" i="3" l="1"/>
  <c r="F5020" i="3"/>
  <c r="E5020" i="3"/>
  <c r="D5020" i="3"/>
  <c r="I5020" i="3" s="1"/>
  <c r="J5020" i="3" s="1"/>
  <c r="K5020" i="3" s="1"/>
  <c r="G5020" i="3"/>
  <c r="C5020" i="3"/>
  <c r="A5021" i="3"/>
  <c r="G5021" i="3" l="1"/>
  <c r="E5021" i="3"/>
  <c r="D5021" i="3"/>
  <c r="I5021" i="3" s="1"/>
  <c r="J5021" i="3" s="1"/>
  <c r="K5021" i="3" s="1"/>
  <c r="F5021" i="3"/>
  <c r="C5021" i="3"/>
  <c r="A5022" i="3"/>
  <c r="B4858" i="3"/>
  <c r="B4859" i="3" l="1"/>
  <c r="G5022" i="3"/>
  <c r="F5022" i="3"/>
  <c r="D5022" i="3"/>
  <c r="I5022" i="3" s="1"/>
  <c r="J5022" i="3" s="1"/>
  <c r="K5022" i="3" s="1"/>
  <c r="E5022" i="3"/>
  <c r="C5022" i="3"/>
  <c r="A5023" i="3"/>
  <c r="D5023" i="3" l="1"/>
  <c r="I5023" i="3" s="1"/>
  <c r="J5023" i="3" s="1"/>
  <c r="K5023" i="3" s="1"/>
  <c r="F5023" i="3"/>
  <c r="E5023" i="3"/>
  <c r="G5023" i="3"/>
  <c r="C5023" i="3"/>
  <c r="A5024" i="3"/>
  <c r="B4860" i="3"/>
  <c r="B4861" i="3" l="1"/>
  <c r="F5024" i="3"/>
  <c r="E5024" i="3"/>
  <c r="D5024" i="3"/>
  <c r="I5024" i="3" s="1"/>
  <c r="J5024" i="3" s="1"/>
  <c r="K5024" i="3" s="1"/>
  <c r="G5024" i="3"/>
  <c r="C5024" i="3"/>
  <c r="A5025" i="3"/>
  <c r="G5025" i="3" l="1"/>
  <c r="E5025" i="3"/>
  <c r="D5025" i="3"/>
  <c r="I5025" i="3" s="1"/>
  <c r="J5025" i="3" s="1"/>
  <c r="K5025" i="3" s="1"/>
  <c r="F5025" i="3"/>
  <c r="C5025" i="3"/>
  <c r="A5026" i="3"/>
  <c r="B4862" i="3"/>
  <c r="B4863" i="3" l="1"/>
  <c r="G5026" i="3"/>
  <c r="F5026" i="3"/>
  <c r="E5026" i="3"/>
  <c r="D5026" i="3"/>
  <c r="I5026" i="3" s="1"/>
  <c r="J5026" i="3" s="1"/>
  <c r="K5026" i="3" s="1"/>
  <c r="C5026" i="3"/>
  <c r="A5027" i="3"/>
  <c r="D5027" i="3" l="1"/>
  <c r="I5027" i="3" s="1"/>
  <c r="J5027" i="3" s="1"/>
  <c r="K5027" i="3" s="1"/>
  <c r="E5027" i="3"/>
  <c r="G5027" i="3"/>
  <c r="F5027" i="3"/>
  <c r="C5027" i="3"/>
  <c r="A5028" i="3"/>
  <c r="B4864" i="3"/>
  <c r="B4865" i="3" l="1"/>
  <c r="F5028" i="3"/>
  <c r="E5028" i="3"/>
  <c r="D5028" i="3"/>
  <c r="I5028" i="3" s="1"/>
  <c r="J5028" i="3" s="1"/>
  <c r="K5028" i="3" s="1"/>
  <c r="G5028" i="3"/>
  <c r="C5028" i="3"/>
  <c r="A5029" i="3"/>
  <c r="G5029" i="3" l="1"/>
  <c r="E5029" i="3"/>
  <c r="D5029" i="3"/>
  <c r="I5029" i="3" s="1"/>
  <c r="J5029" i="3" s="1"/>
  <c r="K5029" i="3" s="1"/>
  <c r="F5029" i="3"/>
  <c r="C5029" i="3"/>
  <c r="A5030" i="3"/>
  <c r="B4866" i="3"/>
  <c r="B4867" i="3" l="1"/>
  <c r="G5030" i="3"/>
  <c r="F5030" i="3"/>
  <c r="E5030" i="3"/>
  <c r="D5030" i="3"/>
  <c r="I5030" i="3" s="1"/>
  <c r="J5030" i="3" s="1"/>
  <c r="K5030" i="3" s="1"/>
  <c r="C5030" i="3"/>
  <c r="A5031" i="3"/>
  <c r="D5031" i="3" l="1"/>
  <c r="I5031" i="3" s="1"/>
  <c r="J5031" i="3" s="1"/>
  <c r="K5031" i="3" s="1"/>
  <c r="G5031" i="3"/>
  <c r="F5031" i="3"/>
  <c r="E5031" i="3"/>
  <c r="C5031" i="3"/>
  <c r="A5032" i="3"/>
  <c r="B4868" i="3"/>
  <c r="B4869" i="3" l="1"/>
  <c r="F5032" i="3"/>
  <c r="E5032" i="3"/>
  <c r="D5032" i="3"/>
  <c r="I5032" i="3" s="1"/>
  <c r="J5032" i="3" s="1"/>
  <c r="K5032" i="3" s="1"/>
  <c r="G5032" i="3"/>
  <c r="C5032" i="3"/>
  <c r="A5033" i="3"/>
  <c r="G5033" i="3" l="1"/>
  <c r="E5033" i="3"/>
  <c r="D5033" i="3"/>
  <c r="I5033" i="3" s="1"/>
  <c r="J5033" i="3" s="1"/>
  <c r="K5033" i="3" s="1"/>
  <c r="F5033" i="3"/>
  <c r="C5033" i="3"/>
  <c r="A5034" i="3"/>
  <c r="B4870" i="3"/>
  <c r="B4871" i="3" l="1"/>
  <c r="G5034" i="3"/>
  <c r="F5034" i="3"/>
  <c r="D5034" i="3"/>
  <c r="I5034" i="3" s="1"/>
  <c r="J5034" i="3" s="1"/>
  <c r="K5034" i="3" s="1"/>
  <c r="E5034" i="3"/>
  <c r="C5034" i="3"/>
  <c r="A5035" i="3"/>
  <c r="D5035" i="3" l="1"/>
  <c r="I5035" i="3" s="1"/>
  <c r="J5035" i="3" s="1"/>
  <c r="K5035" i="3" s="1"/>
  <c r="F5035" i="3"/>
  <c r="G5035" i="3"/>
  <c r="E5035" i="3"/>
  <c r="C5035" i="3"/>
  <c r="A5036" i="3"/>
  <c r="B4872" i="3"/>
  <c r="B4873" i="3" l="1"/>
  <c r="F5036" i="3"/>
  <c r="E5036" i="3"/>
  <c r="D5036" i="3"/>
  <c r="I5036" i="3" s="1"/>
  <c r="J5036" i="3" s="1"/>
  <c r="K5036" i="3" s="1"/>
  <c r="G5036" i="3"/>
  <c r="C5036" i="3"/>
  <c r="A5037" i="3"/>
  <c r="G5037" i="3" l="1"/>
  <c r="E5037" i="3"/>
  <c r="D5037" i="3"/>
  <c r="I5037" i="3" s="1"/>
  <c r="J5037" i="3" s="1"/>
  <c r="K5037" i="3" s="1"/>
  <c r="F5037" i="3"/>
  <c r="C5037" i="3"/>
  <c r="A5038" i="3"/>
  <c r="B4874" i="3"/>
  <c r="B4875" i="3" l="1"/>
  <c r="G5038" i="3"/>
  <c r="F5038" i="3"/>
  <c r="E5038" i="3"/>
  <c r="D5038" i="3"/>
  <c r="I5038" i="3" s="1"/>
  <c r="J5038" i="3" s="1"/>
  <c r="K5038" i="3" s="1"/>
  <c r="C5038" i="3"/>
  <c r="A5039" i="3"/>
  <c r="D5039" i="3" l="1"/>
  <c r="I5039" i="3" s="1"/>
  <c r="J5039" i="3" s="1"/>
  <c r="K5039" i="3" s="1"/>
  <c r="E5039" i="3"/>
  <c r="F5039" i="3"/>
  <c r="G5039" i="3"/>
  <c r="C5039" i="3"/>
  <c r="A5040" i="3"/>
  <c r="B4876" i="3"/>
  <c r="B4877" i="3" l="1"/>
  <c r="F5040" i="3"/>
  <c r="E5040" i="3"/>
  <c r="D5040" i="3"/>
  <c r="I5040" i="3" s="1"/>
  <c r="J5040" i="3" s="1"/>
  <c r="K5040" i="3" s="1"/>
  <c r="G5040" i="3"/>
  <c r="C5040" i="3"/>
  <c r="A5041" i="3"/>
  <c r="G5041" i="3" l="1"/>
  <c r="E5041" i="3"/>
  <c r="D5041" i="3"/>
  <c r="I5041" i="3" s="1"/>
  <c r="J5041" i="3" s="1"/>
  <c r="K5041" i="3" s="1"/>
  <c r="F5041" i="3"/>
  <c r="C5041" i="3"/>
  <c r="A5042" i="3"/>
  <c r="B4878" i="3"/>
  <c r="B4879" i="3" l="1"/>
  <c r="G5042" i="3"/>
  <c r="F5042" i="3"/>
  <c r="E5042" i="3"/>
  <c r="D5042" i="3"/>
  <c r="I5042" i="3" s="1"/>
  <c r="J5042" i="3" s="1"/>
  <c r="K5042" i="3" s="1"/>
  <c r="C5042" i="3"/>
  <c r="A5043" i="3"/>
  <c r="D5043" i="3" l="1"/>
  <c r="I5043" i="3" s="1"/>
  <c r="J5043" i="3" s="1"/>
  <c r="K5043" i="3" s="1"/>
  <c r="E5043" i="3"/>
  <c r="F5043" i="3"/>
  <c r="G5043" i="3"/>
  <c r="C5043" i="3"/>
  <c r="A5044" i="3"/>
  <c r="B4880" i="3"/>
  <c r="B4881" i="3" l="1"/>
  <c r="F5044" i="3"/>
  <c r="E5044" i="3"/>
  <c r="D5044" i="3"/>
  <c r="I5044" i="3" s="1"/>
  <c r="J5044" i="3" s="1"/>
  <c r="K5044" i="3" s="1"/>
  <c r="G5044" i="3"/>
  <c r="C5044" i="3"/>
  <c r="A5045" i="3"/>
  <c r="G5045" i="3" l="1"/>
  <c r="E5045" i="3"/>
  <c r="D5045" i="3"/>
  <c r="I5045" i="3" s="1"/>
  <c r="J5045" i="3" s="1"/>
  <c r="K5045" i="3" s="1"/>
  <c r="F5045" i="3"/>
  <c r="C5045" i="3"/>
  <c r="A5046" i="3"/>
  <c r="B4882" i="3"/>
  <c r="B4883" i="3" l="1"/>
  <c r="G5046" i="3"/>
  <c r="F5046" i="3"/>
  <c r="D5046" i="3"/>
  <c r="I5046" i="3" s="1"/>
  <c r="J5046" i="3" s="1"/>
  <c r="K5046" i="3" s="1"/>
  <c r="E5046" i="3"/>
  <c r="C5046" i="3"/>
  <c r="A5047" i="3"/>
  <c r="D5047" i="3" l="1"/>
  <c r="I5047" i="3" s="1"/>
  <c r="J5047" i="3" s="1"/>
  <c r="K5047" i="3" s="1"/>
  <c r="G5047" i="3"/>
  <c r="E5047" i="3"/>
  <c r="F5047" i="3"/>
  <c r="C5047" i="3"/>
  <c r="A5048" i="3"/>
  <c r="B4884" i="3"/>
  <c r="B4885" i="3" l="1"/>
  <c r="F5048" i="3"/>
  <c r="E5048" i="3"/>
  <c r="D5048" i="3"/>
  <c r="I5048" i="3" s="1"/>
  <c r="J5048" i="3" s="1"/>
  <c r="K5048" i="3" s="1"/>
  <c r="G5048" i="3"/>
  <c r="C5048" i="3"/>
  <c r="A5049" i="3"/>
  <c r="G5049" i="3" l="1"/>
  <c r="E5049" i="3"/>
  <c r="D5049" i="3"/>
  <c r="I5049" i="3" s="1"/>
  <c r="J5049" i="3" s="1"/>
  <c r="K5049" i="3" s="1"/>
  <c r="F5049" i="3"/>
  <c r="C5049" i="3"/>
  <c r="A5050" i="3"/>
  <c r="B4886" i="3"/>
  <c r="B4887" i="3" l="1"/>
  <c r="G5050" i="3"/>
  <c r="F5050" i="3"/>
  <c r="D5050" i="3"/>
  <c r="I5050" i="3" s="1"/>
  <c r="J5050" i="3" s="1"/>
  <c r="K5050" i="3" s="1"/>
  <c r="E5050" i="3"/>
  <c r="C5050" i="3"/>
  <c r="A5051" i="3"/>
  <c r="D5051" i="3" l="1"/>
  <c r="I5051" i="3" s="1"/>
  <c r="J5051" i="3" s="1"/>
  <c r="K5051" i="3" s="1"/>
  <c r="G5051" i="3"/>
  <c r="F5051" i="3"/>
  <c r="E5051" i="3"/>
  <c r="C5051" i="3"/>
  <c r="A5052" i="3"/>
  <c r="B4888" i="3"/>
  <c r="B4889" i="3" l="1"/>
  <c r="F5052" i="3"/>
  <c r="E5052" i="3"/>
  <c r="D5052" i="3"/>
  <c r="I5052" i="3" s="1"/>
  <c r="J5052" i="3" s="1"/>
  <c r="K5052" i="3" s="1"/>
  <c r="G5052" i="3"/>
  <c r="C5052" i="3"/>
  <c r="A5053" i="3"/>
  <c r="G5053" i="3" l="1"/>
  <c r="E5053" i="3"/>
  <c r="D5053" i="3"/>
  <c r="I5053" i="3" s="1"/>
  <c r="J5053" i="3" s="1"/>
  <c r="K5053" i="3" s="1"/>
  <c r="F5053" i="3"/>
  <c r="C5053" i="3"/>
  <c r="A5054" i="3"/>
  <c r="B4890" i="3"/>
  <c r="B4891" i="3" l="1"/>
  <c r="G5054" i="3"/>
  <c r="F5054" i="3"/>
  <c r="D5054" i="3"/>
  <c r="I5054" i="3" s="1"/>
  <c r="J5054" i="3" s="1"/>
  <c r="K5054" i="3" s="1"/>
  <c r="E5054" i="3"/>
  <c r="C5054" i="3"/>
  <c r="A5055" i="3"/>
  <c r="D5055" i="3" l="1"/>
  <c r="I5055" i="3" s="1"/>
  <c r="J5055" i="3" s="1"/>
  <c r="K5055" i="3" s="1"/>
  <c r="F5055" i="3"/>
  <c r="E5055" i="3"/>
  <c r="G5055" i="3"/>
  <c r="C5055" i="3"/>
  <c r="A5056" i="3"/>
  <c r="B4892" i="3"/>
  <c r="B4893" i="3" l="1"/>
  <c r="F5056" i="3"/>
  <c r="E5056" i="3"/>
  <c r="D5056" i="3"/>
  <c r="I5056" i="3" s="1"/>
  <c r="J5056" i="3" s="1"/>
  <c r="K5056" i="3" s="1"/>
  <c r="G5056" i="3"/>
  <c r="C5056" i="3"/>
  <c r="A5057" i="3"/>
  <c r="G5057" i="3" l="1"/>
  <c r="E5057" i="3"/>
  <c r="D5057" i="3"/>
  <c r="I5057" i="3" s="1"/>
  <c r="J5057" i="3" s="1"/>
  <c r="K5057" i="3" s="1"/>
  <c r="F5057" i="3"/>
  <c r="C5057" i="3"/>
  <c r="A5058" i="3"/>
  <c r="B4894" i="3"/>
  <c r="B4895" i="3" l="1"/>
  <c r="G5058" i="3"/>
  <c r="F5058" i="3"/>
  <c r="E5058" i="3"/>
  <c r="D5058" i="3"/>
  <c r="I5058" i="3" s="1"/>
  <c r="J5058" i="3" s="1"/>
  <c r="K5058" i="3" s="1"/>
  <c r="C5058" i="3"/>
  <c r="A5059" i="3"/>
  <c r="D5059" i="3" l="1"/>
  <c r="I5059" i="3" s="1"/>
  <c r="J5059" i="3" s="1"/>
  <c r="K5059" i="3" s="1"/>
  <c r="E5059" i="3"/>
  <c r="G5059" i="3"/>
  <c r="F5059" i="3"/>
  <c r="C5059" i="3"/>
  <c r="A5060" i="3"/>
  <c r="B4896" i="3"/>
  <c r="B4897" i="3" l="1"/>
  <c r="F5060" i="3"/>
  <c r="E5060" i="3"/>
  <c r="D5060" i="3"/>
  <c r="I5060" i="3" s="1"/>
  <c r="J5060" i="3" s="1"/>
  <c r="K5060" i="3" s="1"/>
  <c r="G5060" i="3"/>
  <c r="C5060" i="3"/>
  <c r="A5061" i="3"/>
  <c r="G5061" i="3" l="1"/>
  <c r="E5061" i="3"/>
  <c r="D5061" i="3"/>
  <c r="I5061" i="3" s="1"/>
  <c r="J5061" i="3" s="1"/>
  <c r="K5061" i="3" s="1"/>
  <c r="F5061" i="3"/>
  <c r="C5061" i="3"/>
  <c r="A5062" i="3"/>
  <c r="B4898" i="3"/>
  <c r="B4899" i="3" l="1"/>
  <c r="G5062" i="3"/>
  <c r="F5062" i="3"/>
  <c r="E5062" i="3"/>
  <c r="D5062" i="3"/>
  <c r="I5062" i="3" s="1"/>
  <c r="J5062" i="3" s="1"/>
  <c r="K5062" i="3" s="1"/>
  <c r="C5062" i="3"/>
  <c r="A5063" i="3"/>
  <c r="D5063" i="3" l="1"/>
  <c r="I5063" i="3" s="1"/>
  <c r="J5063" i="3" s="1"/>
  <c r="K5063" i="3" s="1"/>
  <c r="G5063" i="3"/>
  <c r="F5063" i="3"/>
  <c r="E5063" i="3"/>
  <c r="C5063" i="3"/>
  <c r="A5064" i="3"/>
  <c r="B4900" i="3"/>
  <c r="B4901" i="3" l="1"/>
  <c r="F5064" i="3"/>
  <c r="E5064" i="3"/>
  <c r="D5064" i="3"/>
  <c r="I5064" i="3" s="1"/>
  <c r="J5064" i="3" s="1"/>
  <c r="K5064" i="3" s="1"/>
  <c r="G5064" i="3"/>
  <c r="C5064" i="3"/>
  <c r="A5065" i="3"/>
  <c r="G5065" i="3" l="1"/>
  <c r="E5065" i="3"/>
  <c r="D5065" i="3"/>
  <c r="I5065" i="3" s="1"/>
  <c r="J5065" i="3" s="1"/>
  <c r="K5065" i="3" s="1"/>
  <c r="F5065" i="3"/>
  <c r="C5065" i="3"/>
  <c r="A5066" i="3"/>
  <c r="B4902" i="3"/>
  <c r="B4903" i="3" l="1"/>
  <c r="G5066" i="3"/>
  <c r="F5066" i="3"/>
  <c r="D5066" i="3"/>
  <c r="I5066" i="3" s="1"/>
  <c r="J5066" i="3" s="1"/>
  <c r="K5066" i="3" s="1"/>
  <c r="E5066" i="3"/>
  <c r="C5066" i="3"/>
  <c r="A5067" i="3"/>
  <c r="D5067" i="3" l="1"/>
  <c r="I5067" i="3" s="1"/>
  <c r="J5067" i="3" s="1"/>
  <c r="K5067" i="3" s="1"/>
  <c r="F5067" i="3"/>
  <c r="G5067" i="3"/>
  <c r="E5067" i="3"/>
  <c r="C5067" i="3"/>
  <c r="A5068" i="3"/>
  <c r="B4904" i="3"/>
  <c r="B4905" i="3" l="1"/>
  <c r="F5068" i="3"/>
  <c r="E5068" i="3"/>
  <c r="D5068" i="3"/>
  <c r="I5068" i="3" s="1"/>
  <c r="J5068" i="3" s="1"/>
  <c r="K5068" i="3" s="1"/>
  <c r="G5068" i="3"/>
  <c r="C5068" i="3"/>
  <c r="A5069" i="3"/>
  <c r="G5069" i="3" l="1"/>
  <c r="E5069" i="3"/>
  <c r="D5069" i="3"/>
  <c r="I5069" i="3" s="1"/>
  <c r="J5069" i="3" s="1"/>
  <c r="K5069" i="3" s="1"/>
  <c r="F5069" i="3"/>
  <c r="C5069" i="3"/>
  <c r="A5070" i="3"/>
  <c r="B4906" i="3"/>
  <c r="B4907" i="3" l="1"/>
  <c r="G5070" i="3"/>
  <c r="F5070" i="3"/>
  <c r="E5070" i="3"/>
  <c r="D5070" i="3"/>
  <c r="I5070" i="3" s="1"/>
  <c r="J5070" i="3" s="1"/>
  <c r="K5070" i="3" s="1"/>
  <c r="C5070" i="3"/>
  <c r="A5071" i="3"/>
  <c r="D5071" i="3" l="1"/>
  <c r="I5071" i="3" s="1"/>
  <c r="J5071" i="3" s="1"/>
  <c r="K5071" i="3" s="1"/>
  <c r="E5071" i="3"/>
  <c r="F5071" i="3"/>
  <c r="G5071" i="3"/>
  <c r="C5071" i="3"/>
  <c r="A5072" i="3"/>
  <c r="B4908" i="3"/>
  <c r="B4909" i="3" l="1"/>
  <c r="F5072" i="3"/>
  <c r="E5072" i="3"/>
  <c r="D5072" i="3"/>
  <c r="I5072" i="3" s="1"/>
  <c r="J5072" i="3" s="1"/>
  <c r="K5072" i="3" s="1"/>
  <c r="G5072" i="3"/>
  <c r="C5072" i="3"/>
  <c r="A5073" i="3"/>
  <c r="G5073" i="3" l="1"/>
  <c r="E5073" i="3"/>
  <c r="D5073" i="3"/>
  <c r="I5073" i="3" s="1"/>
  <c r="J5073" i="3" s="1"/>
  <c r="K5073" i="3" s="1"/>
  <c r="F5073" i="3"/>
  <c r="C5073" i="3"/>
  <c r="A5074" i="3"/>
  <c r="B4910" i="3"/>
  <c r="B4911" i="3" l="1"/>
  <c r="G5074" i="3"/>
  <c r="F5074" i="3"/>
  <c r="E5074" i="3"/>
  <c r="D5074" i="3"/>
  <c r="I5074" i="3" s="1"/>
  <c r="J5074" i="3" s="1"/>
  <c r="K5074" i="3" s="1"/>
  <c r="C5074" i="3"/>
  <c r="A5075" i="3"/>
  <c r="D5075" i="3" l="1"/>
  <c r="I5075" i="3" s="1"/>
  <c r="J5075" i="3" s="1"/>
  <c r="K5075" i="3" s="1"/>
  <c r="E5075" i="3"/>
  <c r="F5075" i="3"/>
  <c r="G5075" i="3"/>
  <c r="C5075" i="3"/>
  <c r="A5076" i="3"/>
  <c r="B4912" i="3"/>
  <c r="B4913" i="3" l="1"/>
  <c r="F5076" i="3"/>
  <c r="E5076" i="3"/>
  <c r="D5076" i="3"/>
  <c r="I5076" i="3" s="1"/>
  <c r="J5076" i="3" s="1"/>
  <c r="K5076" i="3" s="1"/>
  <c r="G5076" i="3"/>
  <c r="C5076" i="3"/>
  <c r="A5077" i="3"/>
  <c r="G5077" i="3" l="1"/>
  <c r="E5077" i="3"/>
  <c r="D5077" i="3"/>
  <c r="I5077" i="3" s="1"/>
  <c r="J5077" i="3" s="1"/>
  <c r="K5077" i="3" s="1"/>
  <c r="F5077" i="3"/>
  <c r="C5077" i="3"/>
  <c r="A5078" i="3"/>
  <c r="B4914" i="3"/>
  <c r="B4915" i="3" l="1"/>
  <c r="G5078" i="3"/>
  <c r="F5078" i="3"/>
  <c r="D5078" i="3"/>
  <c r="I5078" i="3" s="1"/>
  <c r="J5078" i="3" s="1"/>
  <c r="K5078" i="3" s="1"/>
  <c r="E5078" i="3"/>
  <c r="C5078" i="3"/>
  <c r="A5079" i="3"/>
  <c r="D5079" i="3" l="1"/>
  <c r="I5079" i="3" s="1"/>
  <c r="J5079" i="3" s="1"/>
  <c r="K5079" i="3" s="1"/>
  <c r="G5079" i="3"/>
  <c r="E5079" i="3"/>
  <c r="F5079" i="3"/>
  <c r="C5079" i="3"/>
  <c r="A5080" i="3"/>
  <c r="B4916" i="3"/>
  <c r="B4917" i="3" l="1"/>
  <c r="F5080" i="3"/>
  <c r="E5080" i="3"/>
  <c r="D5080" i="3"/>
  <c r="I5080" i="3" s="1"/>
  <c r="J5080" i="3" s="1"/>
  <c r="K5080" i="3" s="1"/>
  <c r="G5080" i="3"/>
  <c r="C5080" i="3"/>
  <c r="A5081" i="3"/>
  <c r="G5081" i="3" l="1"/>
  <c r="E5081" i="3"/>
  <c r="D5081" i="3"/>
  <c r="I5081" i="3" s="1"/>
  <c r="J5081" i="3" s="1"/>
  <c r="K5081" i="3" s="1"/>
  <c r="F5081" i="3"/>
  <c r="C5081" i="3"/>
  <c r="A5082" i="3"/>
  <c r="B4918" i="3"/>
  <c r="B4919" i="3" l="1"/>
  <c r="G5082" i="3"/>
  <c r="F5082" i="3"/>
  <c r="D5082" i="3"/>
  <c r="I5082" i="3" s="1"/>
  <c r="J5082" i="3" s="1"/>
  <c r="K5082" i="3" s="1"/>
  <c r="E5082" i="3"/>
  <c r="C5082" i="3"/>
  <c r="A5083" i="3"/>
  <c r="D5083" i="3" l="1"/>
  <c r="I5083" i="3" s="1"/>
  <c r="J5083" i="3" s="1"/>
  <c r="K5083" i="3" s="1"/>
  <c r="G5083" i="3"/>
  <c r="F5083" i="3"/>
  <c r="E5083" i="3"/>
  <c r="C5083" i="3"/>
  <c r="A5084" i="3"/>
  <c r="B4920" i="3"/>
  <c r="B4921" i="3" l="1"/>
  <c r="F5084" i="3"/>
  <c r="E5084" i="3"/>
  <c r="D5084" i="3"/>
  <c r="I5084" i="3" s="1"/>
  <c r="J5084" i="3" s="1"/>
  <c r="K5084" i="3" s="1"/>
  <c r="G5084" i="3"/>
  <c r="C5084" i="3"/>
  <c r="A5085" i="3"/>
  <c r="G5085" i="3" l="1"/>
  <c r="E5085" i="3"/>
  <c r="D5085" i="3"/>
  <c r="I5085" i="3" s="1"/>
  <c r="J5085" i="3" s="1"/>
  <c r="K5085" i="3" s="1"/>
  <c r="F5085" i="3"/>
  <c r="C5085" i="3"/>
  <c r="A5086" i="3"/>
  <c r="B4922" i="3"/>
  <c r="B4923" i="3" l="1"/>
  <c r="G5086" i="3"/>
  <c r="F5086" i="3"/>
  <c r="D5086" i="3"/>
  <c r="I5086" i="3" s="1"/>
  <c r="J5086" i="3" s="1"/>
  <c r="K5086" i="3" s="1"/>
  <c r="E5086" i="3"/>
  <c r="C5086" i="3"/>
  <c r="A5087" i="3"/>
  <c r="D5087" i="3" l="1"/>
  <c r="I5087" i="3" s="1"/>
  <c r="J5087" i="3" s="1"/>
  <c r="K5087" i="3" s="1"/>
  <c r="F5087" i="3"/>
  <c r="E5087" i="3"/>
  <c r="G5087" i="3"/>
  <c r="C5087" i="3"/>
  <c r="A5088" i="3"/>
  <c r="B4924" i="3"/>
  <c r="F5088" i="3" l="1"/>
  <c r="E5088" i="3"/>
  <c r="D5088" i="3"/>
  <c r="I5088" i="3" s="1"/>
  <c r="J5088" i="3" s="1"/>
  <c r="K5088" i="3" s="1"/>
  <c r="G5088" i="3"/>
  <c r="C5088" i="3"/>
  <c r="A5089" i="3"/>
  <c r="B4925" i="3"/>
  <c r="B4926" i="3" l="1"/>
  <c r="G5089" i="3"/>
  <c r="E5089" i="3"/>
  <c r="D5089" i="3"/>
  <c r="I5089" i="3" s="1"/>
  <c r="J5089" i="3" s="1"/>
  <c r="K5089" i="3" s="1"/>
  <c r="F5089" i="3"/>
  <c r="C5089" i="3"/>
  <c r="A5090" i="3"/>
  <c r="G5090" i="3" l="1"/>
  <c r="F5090" i="3"/>
  <c r="E5090" i="3"/>
  <c r="D5090" i="3"/>
  <c r="I5090" i="3" s="1"/>
  <c r="J5090" i="3" s="1"/>
  <c r="K5090" i="3" s="1"/>
  <c r="C5090" i="3"/>
  <c r="A5091" i="3"/>
  <c r="B4927" i="3"/>
  <c r="B4928" i="3" l="1"/>
  <c r="D5091" i="3"/>
  <c r="I5091" i="3" s="1"/>
  <c r="J5091" i="3" s="1"/>
  <c r="K5091" i="3" s="1"/>
  <c r="E5091" i="3"/>
  <c r="G5091" i="3"/>
  <c r="F5091" i="3"/>
  <c r="C5091" i="3"/>
  <c r="A5092" i="3"/>
  <c r="F5092" i="3" l="1"/>
  <c r="E5092" i="3"/>
  <c r="D5092" i="3"/>
  <c r="I5092" i="3" s="1"/>
  <c r="J5092" i="3" s="1"/>
  <c r="K5092" i="3" s="1"/>
  <c r="G5092" i="3"/>
  <c r="C5092" i="3"/>
  <c r="A5093" i="3"/>
  <c r="B4929" i="3"/>
  <c r="B4930" i="3" l="1"/>
  <c r="G5093" i="3"/>
  <c r="E5093" i="3"/>
  <c r="D5093" i="3"/>
  <c r="I5093" i="3" s="1"/>
  <c r="J5093" i="3" s="1"/>
  <c r="K5093" i="3" s="1"/>
  <c r="F5093" i="3"/>
  <c r="C5093" i="3"/>
  <c r="A5094" i="3"/>
  <c r="G5094" i="3" l="1"/>
  <c r="F5094" i="3"/>
  <c r="E5094" i="3"/>
  <c r="D5094" i="3"/>
  <c r="I5094" i="3" s="1"/>
  <c r="J5094" i="3" s="1"/>
  <c r="K5094" i="3" s="1"/>
  <c r="C5094" i="3"/>
  <c r="A5095" i="3"/>
  <c r="B4931" i="3"/>
  <c r="B4932" i="3" l="1"/>
  <c r="D5095" i="3"/>
  <c r="I5095" i="3" s="1"/>
  <c r="J5095" i="3" s="1"/>
  <c r="K5095" i="3" s="1"/>
  <c r="G5095" i="3"/>
  <c r="F5095" i="3"/>
  <c r="E5095" i="3"/>
  <c r="C5095" i="3"/>
  <c r="A5096" i="3"/>
  <c r="F5096" i="3" l="1"/>
  <c r="E5096" i="3"/>
  <c r="D5096" i="3"/>
  <c r="I5096" i="3" s="1"/>
  <c r="J5096" i="3" s="1"/>
  <c r="K5096" i="3" s="1"/>
  <c r="G5096" i="3"/>
  <c r="C5096" i="3"/>
  <c r="A5097" i="3"/>
  <c r="B4933" i="3"/>
  <c r="B4934" i="3" l="1"/>
  <c r="G5097" i="3"/>
  <c r="E5097" i="3"/>
  <c r="D5097" i="3"/>
  <c r="I5097" i="3" s="1"/>
  <c r="J5097" i="3" s="1"/>
  <c r="K5097" i="3" s="1"/>
  <c r="F5097" i="3"/>
  <c r="C5097" i="3"/>
  <c r="A5098" i="3"/>
  <c r="G5098" i="3" l="1"/>
  <c r="F5098" i="3"/>
  <c r="D5098" i="3"/>
  <c r="I5098" i="3" s="1"/>
  <c r="J5098" i="3" s="1"/>
  <c r="K5098" i="3" s="1"/>
  <c r="E5098" i="3"/>
  <c r="C5098" i="3"/>
  <c r="A5099" i="3"/>
  <c r="B4935" i="3"/>
  <c r="B4936" i="3" l="1"/>
  <c r="D5099" i="3"/>
  <c r="I5099" i="3" s="1"/>
  <c r="J5099" i="3" s="1"/>
  <c r="K5099" i="3" s="1"/>
  <c r="F5099" i="3"/>
  <c r="G5099" i="3"/>
  <c r="E5099" i="3"/>
  <c r="C5099" i="3"/>
  <c r="A5100" i="3"/>
  <c r="F5100" i="3" l="1"/>
  <c r="E5100" i="3"/>
  <c r="D5100" i="3"/>
  <c r="I5100" i="3" s="1"/>
  <c r="J5100" i="3" s="1"/>
  <c r="K5100" i="3" s="1"/>
  <c r="G5100" i="3"/>
  <c r="C5100" i="3"/>
  <c r="A5101" i="3"/>
  <c r="B4937" i="3"/>
  <c r="B4938" i="3" l="1"/>
  <c r="G5101" i="3"/>
  <c r="E5101" i="3"/>
  <c r="D5101" i="3"/>
  <c r="I5101" i="3" s="1"/>
  <c r="J5101" i="3" s="1"/>
  <c r="K5101" i="3" s="1"/>
  <c r="F5101" i="3"/>
  <c r="C5101" i="3"/>
  <c r="A5102" i="3"/>
  <c r="G5102" i="3" l="1"/>
  <c r="F5102" i="3"/>
  <c r="E5102" i="3"/>
  <c r="D5102" i="3"/>
  <c r="I5102" i="3" s="1"/>
  <c r="J5102" i="3" s="1"/>
  <c r="K5102" i="3" s="1"/>
  <c r="C5102" i="3"/>
  <c r="A5103" i="3"/>
  <c r="B4939" i="3"/>
  <c r="B4940" i="3" l="1"/>
  <c r="D5103" i="3"/>
  <c r="I5103" i="3" s="1"/>
  <c r="J5103" i="3" s="1"/>
  <c r="K5103" i="3" s="1"/>
  <c r="E5103" i="3"/>
  <c r="F5103" i="3"/>
  <c r="G5103" i="3"/>
  <c r="C5103" i="3"/>
  <c r="A5104" i="3"/>
  <c r="F5104" i="3" l="1"/>
  <c r="E5104" i="3"/>
  <c r="D5104" i="3"/>
  <c r="I5104" i="3" s="1"/>
  <c r="J5104" i="3" s="1"/>
  <c r="K5104" i="3" s="1"/>
  <c r="G5104" i="3"/>
  <c r="C5104" i="3"/>
  <c r="A5105" i="3"/>
  <c r="B4941" i="3"/>
  <c r="B4942" i="3" l="1"/>
  <c r="G5105" i="3"/>
  <c r="E5105" i="3"/>
  <c r="D5105" i="3"/>
  <c r="I5105" i="3" s="1"/>
  <c r="J5105" i="3" s="1"/>
  <c r="K5105" i="3" s="1"/>
  <c r="F5105" i="3"/>
  <c r="C5105" i="3"/>
  <c r="A5106" i="3"/>
  <c r="G5106" i="3" l="1"/>
  <c r="F5106" i="3"/>
  <c r="E5106" i="3"/>
  <c r="D5106" i="3"/>
  <c r="I5106" i="3" s="1"/>
  <c r="J5106" i="3" s="1"/>
  <c r="K5106" i="3" s="1"/>
  <c r="C5106" i="3"/>
  <c r="A5107" i="3"/>
  <c r="B4943" i="3"/>
  <c r="B4944" i="3" l="1"/>
  <c r="D5107" i="3"/>
  <c r="I5107" i="3" s="1"/>
  <c r="J5107" i="3" s="1"/>
  <c r="K5107" i="3" s="1"/>
  <c r="E5107" i="3"/>
  <c r="F5107" i="3"/>
  <c r="G5107" i="3"/>
  <c r="C5107" i="3"/>
  <c r="A5108" i="3"/>
  <c r="F5108" i="3" l="1"/>
  <c r="E5108" i="3"/>
  <c r="D5108" i="3"/>
  <c r="I5108" i="3" s="1"/>
  <c r="J5108" i="3" s="1"/>
  <c r="K5108" i="3" s="1"/>
  <c r="G5108" i="3"/>
  <c r="C5108" i="3"/>
  <c r="A5109" i="3"/>
  <c r="B4945" i="3"/>
  <c r="B4946" i="3" l="1"/>
  <c r="G5109" i="3"/>
  <c r="E5109" i="3"/>
  <c r="D5109" i="3"/>
  <c r="I5109" i="3" s="1"/>
  <c r="J5109" i="3" s="1"/>
  <c r="K5109" i="3" s="1"/>
  <c r="F5109" i="3"/>
  <c r="C5109" i="3"/>
  <c r="A5110" i="3"/>
  <c r="G5110" i="3" l="1"/>
  <c r="F5110" i="3"/>
  <c r="D5110" i="3"/>
  <c r="I5110" i="3" s="1"/>
  <c r="J5110" i="3" s="1"/>
  <c r="K5110" i="3" s="1"/>
  <c r="E5110" i="3"/>
  <c r="C5110" i="3"/>
  <c r="A5111" i="3"/>
  <c r="B4947" i="3"/>
  <c r="B4948" i="3" l="1"/>
  <c r="D5111" i="3"/>
  <c r="I5111" i="3" s="1"/>
  <c r="J5111" i="3" s="1"/>
  <c r="K5111" i="3" s="1"/>
  <c r="G5111" i="3"/>
  <c r="E5111" i="3"/>
  <c r="F5111" i="3"/>
  <c r="C5111" i="3"/>
  <c r="A5112" i="3"/>
  <c r="F5112" i="3" l="1"/>
  <c r="E5112" i="3"/>
  <c r="D5112" i="3"/>
  <c r="I5112" i="3" s="1"/>
  <c r="J5112" i="3" s="1"/>
  <c r="K5112" i="3" s="1"/>
  <c r="G5112" i="3"/>
  <c r="C5112" i="3"/>
  <c r="A5113" i="3"/>
  <c r="B4949" i="3"/>
  <c r="B4950" i="3" l="1"/>
  <c r="G5113" i="3"/>
  <c r="E5113" i="3"/>
  <c r="D5113" i="3"/>
  <c r="I5113" i="3" s="1"/>
  <c r="J5113" i="3" s="1"/>
  <c r="K5113" i="3" s="1"/>
  <c r="F5113" i="3"/>
  <c r="C5113" i="3"/>
  <c r="A5114" i="3"/>
  <c r="G5114" i="3" l="1"/>
  <c r="F5114" i="3"/>
  <c r="D5114" i="3"/>
  <c r="I5114" i="3" s="1"/>
  <c r="J5114" i="3" s="1"/>
  <c r="K5114" i="3" s="1"/>
  <c r="E5114" i="3"/>
  <c r="C5114" i="3"/>
  <c r="A5115" i="3"/>
  <c r="B4951" i="3"/>
  <c r="B4952" i="3" l="1"/>
  <c r="D5115" i="3"/>
  <c r="I5115" i="3" s="1"/>
  <c r="J5115" i="3" s="1"/>
  <c r="K5115" i="3" s="1"/>
  <c r="G5115" i="3"/>
  <c r="F5115" i="3"/>
  <c r="E5115" i="3"/>
  <c r="C5115" i="3"/>
  <c r="A5116" i="3"/>
  <c r="F5116" i="3" l="1"/>
  <c r="E5116" i="3"/>
  <c r="D5116" i="3"/>
  <c r="I5116" i="3" s="1"/>
  <c r="J5116" i="3" s="1"/>
  <c r="K5116" i="3" s="1"/>
  <c r="G5116" i="3"/>
  <c r="C5116" i="3"/>
  <c r="B4953" i="3"/>
  <c r="B4954" i="3" l="1"/>
  <c r="B4955" i="3" l="1"/>
  <c r="B4956" i="3" l="1"/>
  <c r="B4957" i="3" l="1"/>
  <c r="B4958" i="3" l="1"/>
  <c r="B4959" i="3" l="1"/>
  <c r="B4960" i="3" l="1"/>
  <c r="B4961" i="3" l="1"/>
  <c r="B4962" i="3" l="1"/>
  <c r="B4963" i="3" l="1"/>
  <c r="B4964" i="3" l="1"/>
  <c r="B4965" i="3" l="1"/>
  <c r="B4966" i="3" l="1"/>
  <c r="B4967" i="3" l="1"/>
  <c r="B4968" i="3" l="1"/>
  <c r="B4969" i="3" l="1"/>
  <c r="B4970" i="3" l="1"/>
  <c r="B4971" i="3" l="1"/>
  <c r="B4972" i="3" l="1"/>
  <c r="B4973" i="3" l="1"/>
  <c r="B4974" i="3" l="1"/>
  <c r="B4975" i="3" l="1"/>
  <c r="B4976" i="3" l="1"/>
  <c r="B4977" i="3" l="1"/>
  <c r="B4978" i="3" l="1"/>
  <c r="B4979" i="3" l="1"/>
  <c r="B4980" i="3" l="1"/>
  <c r="B4981" i="3" l="1"/>
  <c r="B4982" i="3" l="1"/>
  <c r="B4983" i="3" l="1"/>
  <c r="B4984" i="3" l="1"/>
  <c r="B4985" i="3" l="1"/>
  <c r="B4986" i="3" l="1"/>
  <c r="B4987" i="3" l="1"/>
  <c r="B4988" i="3" l="1"/>
  <c r="B4989" i="3" l="1"/>
  <c r="B4990" i="3" l="1"/>
  <c r="B4991" i="3" l="1"/>
  <c r="B4992" i="3" l="1"/>
  <c r="B4993" i="3" l="1"/>
  <c r="B4994" i="3" l="1"/>
  <c r="B4995" i="3" l="1"/>
  <c r="B4996" i="3" l="1"/>
  <c r="B4997" i="3" l="1"/>
  <c r="B4998" i="3" l="1"/>
  <c r="B4999" i="3" l="1"/>
  <c r="B5000" i="3" l="1"/>
  <c r="B5001" i="3" l="1"/>
  <c r="B5002" i="3" l="1"/>
  <c r="B5003" i="3" l="1"/>
  <c r="B5004" i="3" l="1"/>
  <c r="B5005" i="3" l="1"/>
  <c r="B5006" i="3" l="1"/>
  <c r="B5007" i="3" l="1"/>
  <c r="B5008" i="3" l="1"/>
  <c r="B5009" i="3" l="1"/>
  <c r="B5010" i="3" l="1"/>
  <c r="B5011" i="3" l="1"/>
  <c r="B5012" i="3" l="1"/>
  <c r="B5013" i="3" l="1"/>
  <c r="B5014" i="3" l="1"/>
  <c r="B5015" i="3" l="1"/>
  <c r="B5016" i="3" l="1"/>
  <c r="B5017" i="3" l="1"/>
  <c r="B5018" i="3" l="1"/>
  <c r="B5019" i="3" l="1"/>
  <c r="B5020" i="3" l="1"/>
  <c r="B5021" i="3" l="1"/>
  <c r="B5022" i="3" l="1"/>
  <c r="B5023" i="3" l="1"/>
  <c r="B5024" i="3" l="1"/>
  <c r="B5025" i="3" l="1"/>
  <c r="B5026" i="3" l="1"/>
  <c r="B5027" i="3" l="1"/>
  <c r="B5028" i="3" l="1"/>
  <c r="B5029" i="3" l="1"/>
  <c r="B5030" i="3" l="1"/>
  <c r="B5031" i="3" l="1"/>
  <c r="B5032" i="3" l="1"/>
  <c r="B5033" i="3" l="1"/>
  <c r="B5034" i="3" l="1"/>
  <c r="B5035" i="3" l="1"/>
  <c r="B5036" i="3" l="1"/>
  <c r="B5037" i="3" l="1"/>
  <c r="B5038" i="3" l="1"/>
  <c r="B5039" i="3" l="1"/>
  <c r="B5040" i="3" l="1"/>
  <c r="B5041" i="3" l="1"/>
  <c r="B5042" i="3" l="1"/>
  <c r="B5043" i="3" l="1"/>
  <c r="B5044" i="3" l="1"/>
  <c r="B5045" i="3" l="1"/>
  <c r="B5046" i="3" l="1"/>
  <c r="B5047" i="3" l="1"/>
  <c r="B5048" i="3" l="1"/>
  <c r="B5049" i="3" l="1"/>
  <c r="B5050" i="3" l="1"/>
  <c r="B5051" i="3" l="1"/>
  <c r="B5052" i="3" l="1"/>
  <c r="B5053" i="3" l="1"/>
  <c r="B5054" i="3" l="1"/>
  <c r="B5055" i="3" l="1"/>
  <c r="B5056" i="3" l="1"/>
  <c r="B5057" i="3" l="1"/>
  <c r="B5058" i="3" l="1"/>
  <c r="B5059" i="3" l="1"/>
  <c r="B5060" i="3" l="1"/>
  <c r="B5061" i="3" l="1"/>
  <c r="B5062" i="3" l="1"/>
  <c r="B5063" i="3" l="1"/>
  <c r="B5064" i="3" l="1"/>
  <c r="B5065" i="3" l="1"/>
  <c r="B5066" i="3" l="1"/>
  <c r="B5067" i="3" l="1"/>
  <c r="B5068" i="3" l="1"/>
  <c r="B5069" i="3" l="1"/>
  <c r="B5070" i="3" l="1"/>
  <c r="B5071" i="3" l="1"/>
  <c r="B5072" i="3" l="1"/>
  <c r="B5073" i="3" l="1"/>
  <c r="B5074" i="3" l="1"/>
  <c r="B5075" i="3" l="1"/>
  <c r="B5076" i="3" l="1"/>
  <c r="B5077" i="3" l="1"/>
  <c r="B5078" i="3" l="1"/>
  <c r="B5079" i="3" l="1"/>
  <c r="B5080" i="3" l="1"/>
  <c r="B5081" i="3" l="1"/>
  <c r="B5082" i="3" l="1"/>
  <c r="B5083" i="3" l="1"/>
  <c r="B5084" i="3" l="1"/>
  <c r="B5085" i="3" l="1"/>
  <c r="B5086" i="3" l="1"/>
  <c r="B5087" i="3" l="1"/>
  <c r="B5088" i="3" l="1"/>
  <c r="B5089" i="3" l="1"/>
  <c r="B5090" i="3" l="1"/>
  <c r="B5091" i="3" l="1"/>
  <c r="B5092" i="3" l="1"/>
  <c r="B5093" i="3" l="1"/>
  <c r="B5094" i="3" l="1"/>
  <c r="B5095" i="3" l="1"/>
  <c r="B5096" i="3" l="1"/>
  <c r="B5097" i="3" l="1"/>
  <c r="B5098" i="3" l="1"/>
  <c r="B5099" i="3" l="1"/>
  <c r="B5100" i="3" l="1"/>
  <c r="B5101" i="3" l="1"/>
  <c r="B5102" i="3" l="1"/>
  <c r="B5103" i="3" l="1"/>
  <c r="B5104" i="3" l="1"/>
  <c r="B5105" i="3" l="1"/>
  <c r="B5106" i="3" l="1"/>
  <c r="B5107" i="3" l="1"/>
  <c r="B5108" i="3" l="1"/>
  <c r="B5109" i="3" l="1"/>
  <c r="B5110" i="3" l="1"/>
  <c r="B5111" i="3" l="1"/>
  <c r="B5112" i="3" l="1"/>
  <c r="B5113" i="3" l="1"/>
  <c r="B5114" i="3" l="1"/>
  <c r="B5115" i="3" l="1"/>
  <c r="B5116" i="3" l="1"/>
</calcChain>
</file>

<file path=xl/sharedStrings.xml><?xml version="1.0" encoding="utf-8"?>
<sst xmlns="http://schemas.openxmlformats.org/spreadsheetml/2006/main" count="566" uniqueCount="47">
  <si>
    <t>Durak</t>
  </si>
  <si>
    <t>Akbil Türü</t>
  </si>
  <si>
    <t>Turnike Sayaç</t>
  </si>
  <si>
    <t>Gelir</t>
  </si>
  <si>
    <t>Yenikapı</t>
  </si>
  <si>
    <t>Vezneciler</t>
  </si>
  <si>
    <t>Haliç</t>
  </si>
  <si>
    <t>Şişhane</t>
  </si>
  <si>
    <t>Taksim</t>
  </si>
  <si>
    <t>Osmanbey</t>
  </si>
  <si>
    <t>Şişli</t>
  </si>
  <si>
    <t>Gayrettepe</t>
  </si>
  <si>
    <t>Levent</t>
  </si>
  <si>
    <t>4. Levent</t>
  </si>
  <si>
    <t>Sanayi Mah.</t>
  </si>
  <si>
    <t>İTÜ</t>
  </si>
  <si>
    <t>Hacıosman</t>
  </si>
  <si>
    <t>Darüşşafaka</t>
  </si>
  <si>
    <t>Atatürk Oto Sanayi</t>
  </si>
  <si>
    <t>Akbil</t>
  </si>
  <si>
    <t>Mavi Kart</t>
  </si>
  <si>
    <t>Öğrenci</t>
  </si>
  <si>
    <t>Öğrenci Aylık</t>
  </si>
  <si>
    <t>BirimGelir</t>
  </si>
  <si>
    <t>Sosyal</t>
  </si>
  <si>
    <t>Sosyal Aylık</t>
  </si>
  <si>
    <t>Tekli Bilet</t>
  </si>
  <si>
    <t>İkili Bilet</t>
  </si>
  <si>
    <t>Üçlü Bilet</t>
  </si>
  <si>
    <t>Beşli Bilet</t>
  </si>
  <si>
    <t>Onlu Bilet</t>
  </si>
  <si>
    <t>Yoğunluk Katsayısı</t>
  </si>
  <si>
    <t>Dağılım</t>
  </si>
  <si>
    <t>Durak Kodu</t>
  </si>
  <si>
    <t>Tarih</t>
  </si>
  <si>
    <t>ID</t>
  </si>
  <si>
    <t>Yoğunluk</t>
  </si>
  <si>
    <t>Haftagünü Katsayısı</t>
  </si>
  <si>
    <t>Akbil Kategori</t>
  </si>
  <si>
    <t>Tam</t>
  </si>
  <si>
    <t>Ziyaretçi</t>
  </si>
  <si>
    <t>Turnike Ortalama</t>
  </si>
  <si>
    <t>Kategori Katsayısı</t>
  </si>
  <si>
    <t>Kategori</t>
  </si>
  <si>
    <t>Katsayı</t>
  </si>
  <si>
    <t>Haftagünü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</si>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</sst>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6"/>
  <sheetViews>
    <sheetView tabSelected="1" workbookViewId="0"/>
  </sheetViews>
  <sheetFormatPr defaultRowHeight="14.4" x14ac:dyDescent="0.3"/>
  <cols>
    <col min="2" max="2" width="16.33203125" customWidth="1"/>
    <col min="8" max="8" width="9.5546875" bestFit="1" customWidth="1"/>
    <col min="9" max="9" width="9.5546875" customWidth="1"/>
  </cols>
  <sheetData>
    <row r="1" spans="1:11" x14ac:dyDescent="0.3">
      <c r="A1" t="s">
        <v>35</v>
      </c>
      <c r="B1" t="s">
        <v>34</v>
      </c>
      <c r="C1" t="s">
        <v>0</v>
      </c>
      <c r="D1" t="s">
        <v>38</v>
      </c>
      <c r="E1" t="s">
        <v>1</v>
      </c>
      <c r="F1" t="s">
        <v>23</v>
      </c>
      <c r="G1" t="s">
        <v>31</v>
      </c>
      <c r="H1" t="s">
        <v>32</v>
      </c>
      <c r="I1" t="s">
        <v>41</v>
      </c>
      <c r="J1" t="s">
        <v>2</v>
      </c>
      <c r="K1" t="s">
        <v>3</v>
      </c>
    </row>
    <row r="2" spans="1:11" x14ac:dyDescent="0.3">
      <c r="A2">
        <v>1</v>
      </c>
      <c r="B2" s="2">
        <v>43101</v>
      </c>
      <c r="C2" t="str">
        <f>VLOOKUP(A2,'Günlük Sayaç'!$A$1:$I$166,3,0)</f>
        <v>Yenikapı</v>
      </c>
      <c r="D2" t="str">
        <f>VLOOKUP($A2,'Günlük Sayaç'!$A$1:$I$166,4,0)</f>
        <v>Tam</v>
      </c>
      <c r="E2" t="str">
        <f>VLOOKUP($A2,'Günlük Sayaç'!$A$1:$I$166,5,0)</f>
        <v>Akbil</v>
      </c>
      <c r="F2">
        <f>VLOOKUP($A2,'Günlük Sayaç'!$A$1:$I$166,6,0)</f>
        <v>2.2250000000000001</v>
      </c>
      <c r="G2">
        <f>VLOOKUP($A2,'Günlük Sayaç'!$A$1:$I$166,7,0)</f>
        <v>15000</v>
      </c>
      <c r="H2">
        <f>VLOOKUP($A2,'Günlük Sayaç'!$A$1:$I$166,8,0)</f>
        <v>0.2</v>
      </c>
      <c r="I2">
        <f>VLOOKUP($A2,'Günlük Sayaç'!$A$1:$I$166,9,0)*VLOOKUP(WEEKDAY(B2,2)&amp;D2,Yoğunluk!$G$1:$J$29,4,0)</f>
        <v>4500</v>
      </c>
      <c r="J2">
        <f ca="1">FLOOR(I2+_xlfn.NORM.S.INV(RAND())*I2/10,1)</f>
        <v>4244</v>
      </c>
      <c r="K2">
        <f ca="1">J2*F2</f>
        <v>9442.9</v>
      </c>
    </row>
    <row r="3" spans="1:11" x14ac:dyDescent="0.3">
      <c r="A3">
        <v>2</v>
      </c>
      <c r="B3" s="2">
        <f>IF(A3=1,B2+1,B2)</f>
        <v>43101</v>
      </c>
      <c r="C3" t="str">
        <f>VLOOKUP(A3,'Günlük Sayaç'!$A$1:$I$166,3,0)</f>
        <v>Yenikapı</v>
      </c>
      <c r="D3" t="str">
        <f>VLOOKUP($A3,'Günlük Sayaç'!$A$1:$I$166,4,0)</f>
        <v>Tam</v>
      </c>
      <c r="E3" t="str">
        <f>VLOOKUP($A3,'Günlük Sayaç'!$A$1:$I$166,5,0)</f>
        <v>Mavi Kart</v>
      </c>
      <c r="F3">
        <f>VLOOKUP($A3,'Günlük Sayaç'!$A$1:$I$166,6,0)</f>
        <v>1.3666666666666667</v>
      </c>
      <c r="G3">
        <f>VLOOKUP($A3,'Günlük Sayaç'!$A$1:$I$166,7,0)</f>
        <v>15000</v>
      </c>
      <c r="H3">
        <f>VLOOKUP($A3,'Günlük Sayaç'!$A$1:$I$166,8,0)</f>
        <v>0.1</v>
      </c>
      <c r="I3">
        <f>VLOOKUP($A3,'Günlük Sayaç'!$A$1:$I$166,9,0)*VLOOKUP(WEEKDAY(B3,2)&amp;D3,Yoğunluk!$G$1:$J$29,4,0)</f>
        <v>2250</v>
      </c>
      <c r="J3">
        <f t="shared" ref="J3:J66" ca="1" si="0">FLOOR(I3+_xlfn.NORM.S.INV(RAND())*I3/10,1)</f>
        <v>2670</v>
      </c>
      <c r="K3">
        <f t="shared" ref="K3:K66" ca="1" si="1">J3*F3</f>
        <v>3649</v>
      </c>
    </row>
    <row r="4" spans="1:11" x14ac:dyDescent="0.3">
      <c r="A4">
        <v>3</v>
      </c>
      <c r="B4" s="2">
        <f t="shared" ref="B4:B67" si="2">IF(A4=1,B3+1,B3)</f>
        <v>43101</v>
      </c>
      <c r="C4" t="str">
        <f>VLOOKUP(A4,'Günlük Sayaç'!$A$1:$I$166,3,0)</f>
        <v>Yenikapı</v>
      </c>
      <c r="D4" t="str">
        <f>VLOOKUP($A4,'Günlük Sayaç'!$A$1:$I$166,4,0)</f>
        <v>Öğrenci</v>
      </c>
      <c r="E4" t="str">
        <f>VLOOKUP($A4,'Günlük Sayaç'!$A$1:$I$166,5,0)</f>
        <v>Öğrenci</v>
      </c>
      <c r="F4">
        <f>VLOOKUP($A4,'Günlük Sayaç'!$A$1:$I$166,6,0)</f>
        <v>0.9</v>
      </c>
      <c r="G4">
        <f>VLOOKUP($A4,'Günlük Sayaç'!$A$1:$I$166,7,0)</f>
        <v>15000</v>
      </c>
      <c r="H4">
        <f>VLOOKUP($A4,'Günlük Sayaç'!$A$1:$I$166,8,0)</f>
        <v>0.05</v>
      </c>
      <c r="I4">
        <f>VLOOKUP($A4,'Günlük Sayaç'!$A$1:$I$166,9,0)*VLOOKUP(WEEKDAY(B4,2)&amp;D4,Yoğunluk!$G$1:$J$29,4,0)</f>
        <v>750</v>
      </c>
      <c r="J4">
        <f t="shared" ca="1" si="0"/>
        <v>635</v>
      </c>
      <c r="K4">
        <f t="shared" ca="1" si="1"/>
        <v>571.5</v>
      </c>
    </row>
    <row r="5" spans="1:11" x14ac:dyDescent="0.3">
      <c r="A5">
        <v>4</v>
      </c>
      <c r="B5" s="2">
        <f t="shared" si="2"/>
        <v>43101</v>
      </c>
      <c r="C5" t="str">
        <f>VLOOKUP(A5,'Günlük Sayaç'!$A$1:$I$166,3,0)</f>
        <v>Yenikapı</v>
      </c>
      <c r="D5" t="str">
        <f>VLOOKUP($A5,'Günlük Sayaç'!$A$1:$I$166,4,0)</f>
        <v>Öğrenci</v>
      </c>
      <c r="E5" t="str">
        <f>VLOOKUP($A5,'Günlük Sayaç'!$A$1:$I$166,5,0)</f>
        <v>Öğrenci Aylık</v>
      </c>
      <c r="F5">
        <f>VLOOKUP($A5,'Günlük Sayaç'!$A$1:$I$166,6,0)</f>
        <v>0.56666666666666665</v>
      </c>
      <c r="G5">
        <f>VLOOKUP($A5,'Günlük Sayaç'!$A$1:$I$166,7,0)</f>
        <v>15000</v>
      </c>
      <c r="H5">
        <f>VLOOKUP($A5,'Günlük Sayaç'!$A$1:$I$166,8,0)</f>
        <v>0.1</v>
      </c>
      <c r="I5">
        <f>VLOOKUP($A5,'Günlük Sayaç'!$A$1:$I$166,9,0)*VLOOKUP(WEEKDAY(B5,2)&amp;D5,Yoğunluk!$G$1:$J$29,4,0)</f>
        <v>1500</v>
      </c>
      <c r="J5">
        <f t="shared" ca="1" si="0"/>
        <v>1466</v>
      </c>
      <c r="K5">
        <f t="shared" ca="1" si="1"/>
        <v>830.73333333333335</v>
      </c>
    </row>
    <row r="6" spans="1:11" x14ac:dyDescent="0.3">
      <c r="A6">
        <v>5</v>
      </c>
      <c r="B6" s="2">
        <f t="shared" si="2"/>
        <v>43101</v>
      </c>
      <c r="C6" t="str">
        <f>VLOOKUP(A6,'Günlük Sayaç'!$A$1:$I$166,3,0)</f>
        <v>Yenikapı</v>
      </c>
      <c r="D6" t="str">
        <f>VLOOKUP($A6,'Günlük Sayaç'!$A$1:$I$166,4,0)</f>
        <v>Sosyal</v>
      </c>
      <c r="E6" t="str">
        <f>VLOOKUP($A6,'Günlük Sayaç'!$A$1:$I$166,5,0)</f>
        <v>Sosyal</v>
      </c>
      <c r="F6">
        <f>VLOOKUP($A6,'Günlük Sayaç'!$A$1:$I$166,6,0)</f>
        <v>1.425</v>
      </c>
      <c r="G6">
        <f>VLOOKUP($A6,'Günlük Sayaç'!$A$1:$I$166,7,0)</f>
        <v>15000</v>
      </c>
      <c r="H6">
        <f>VLOOKUP($A6,'Günlük Sayaç'!$A$1:$I$166,8,0)</f>
        <v>0.1</v>
      </c>
      <c r="I6">
        <f>VLOOKUP($A6,'Günlük Sayaç'!$A$1:$I$166,9,0)*VLOOKUP(WEEKDAY(B6,2)&amp;D6,Yoğunluk!$G$1:$J$29,4,0)</f>
        <v>1200</v>
      </c>
      <c r="J6">
        <f t="shared" ca="1" si="0"/>
        <v>1309</v>
      </c>
      <c r="K6">
        <f t="shared" ca="1" si="1"/>
        <v>1865.325</v>
      </c>
    </row>
    <row r="7" spans="1:11" x14ac:dyDescent="0.3">
      <c r="A7">
        <v>6</v>
      </c>
      <c r="B7" s="2">
        <f t="shared" si="2"/>
        <v>43101</v>
      </c>
      <c r="C7" t="str">
        <f>VLOOKUP(A7,'Günlük Sayaç'!$A$1:$I$166,3,0)</f>
        <v>Yenikapı</v>
      </c>
      <c r="D7" t="str">
        <f>VLOOKUP($A7,'Günlük Sayaç'!$A$1:$I$166,4,0)</f>
        <v>Sosyal</v>
      </c>
      <c r="E7" t="str">
        <f>VLOOKUP($A7,'Günlük Sayaç'!$A$1:$I$166,5,0)</f>
        <v>Sosyal Aylık</v>
      </c>
      <c r="F7">
        <f>VLOOKUP($A7,'Günlük Sayaç'!$A$1:$I$166,6,0)</f>
        <v>0.83333333333333337</v>
      </c>
      <c r="G7">
        <f>VLOOKUP($A7,'Günlük Sayaç'!$A$1:$I$166,7,0)</f>
        <v>15000</v>
      </c>
      <c r="H7">
        <f>VLOOKUP($A7,'Günlük Sayaç'!$A$1:$I$166,8,0)</f>
        <v>0.05</v>
      </c>
      <c r="I7">
        <f>VLOOKUP($A7,'Günlük Sayaç'!$A$1:$I$166,9,0)*VLOOKUP(WEEKDAY(B7,2)&amp;D7,Yoğunluk!$G$1:$J$29,4,0)</f>
        <v>600</v>
      </c>
      <c r="J7">
        <f t="shared" ca="1" si="0"/>
        <v>531</v>
      </c>
      <c r="K7">
        <f t="shared" ca="1" si="1"/>
        <v>442.5</v>
      </c>
    </row>
    <row r="8" spans="1:11" x14ac:dyDescent="0.3">
      <c r="A8">
        <v>7</v>
      </c>
      <c r="B8" s="2">
        <f t="shared" si="2"/>
        <v>43101</v>
      </c>
      <c r="C8" t="str">
        <f>VLOOKUP(A8,'Günlük Sayaç'!$A$1:$I$166,3,0)</f>
        <v>Yenikapı</v>
      </c>
      <c r="D8" t="str">
        <f>VLOOKUP($A8,'Günlük Sayaç'!$A$1:$I$166,4,0)</f>
        <v>Ziyaretçi</v>
      </c>
      <c r="E8" t="str">
        <f>VLOOKUP($A8,'Günlük Sayaç'!$A$1:$I$166,5,0)</f>
        <v>Tekli Bilet</v>
      </c>
      <c r="F8">
        <f>VLOOKUP($A8,'Günlük Sayaç'!$A$1:$I$166,6,0)</f>
        <v>5</v>
      </c>
      <c r="G8">
        <f>VLOOKUP($A8,'Günlük Sayaç'!$A$1:$I$166,7,0)</f>
        <v>15000</v>
      </c>
      <c r="H8">
        <f>VLOOKUP($A8,'Günlük Sayaç'!$A$1:$I$166,8,0)</f>
        <v>0.1</v>
      </c>
      <c r="I8">
        <f>VLOOKUP($A8,'Günlük Sayaç'!$A$1:$I$166,9,0)*VLOOKUP(WEEKDAY(B8,2)&amp;D8,Yoğunluk!$G$1:$J$29,4,0)</f>
        <v>1500</v>
      </c>
      <c r="J8">
        <f t="shared" ca="1" si="0"/>
        <v>1702</v>
      </c>
      <c r="K8">
        <f t="shared" ca="1" si="1"/>
        <v>8510</v>
      </c>
    </row>
    <row r="9" spans="1:11" x14ac:dyDescent="0.3">
      <c r="A9">
        <v>8</v>
      </c>
      <c r="B9" s="2">
        <f t="shared" si="2"/>
        <v>43101</v>
      </c>
      <c r="C9" t="str">
        <f>VLOOKUP(A9,'Günlük Sayaç'!$A$1:$I$166,3,0)</f>
        <v>Yenikapı</v>
      </c>
      <c r="D9" t="str">
        <f>VLOOKUP($A9,'Günlük Sayaç'!$A$1:$I$166,4,0)</f>
        <v>Ziyaretçi</v>
      </c>
      <c r="E9" t="str">
        <f>VLOOKUP($A9,'Günlük Sayaç'!$A$1:$I$166,5,0)</f>
        <v>İkili Bilet</v>
      </c>
      <c r="F9">
        <f>VLOOKUP($A9,'Günlük Sayaç'!$A$1:$I$166,6,0)</f>
        <v>4</v>
      </c>
      <c r="G9">
        <f>VLOOKUP($A9,'Günlük Sayaç'!$A$1:$I$166,7,0)</f>
        <v>15000</v>
      </c>
      <c r="H9">
        <f>VLOOKUP($A9,'Günlük Sayaç'!$A$1:$I$166,8,0)</f>
        <v>0.05</v>
      </c>
      <c r="I9">
        <f>VLOOKUP($A9,'Günlük Sayaç'!$A$1:$I$166,9,0)*VLOOKUP(WEEKDAY(B9,2)&amp;D9,Yoğunluk!$G$1:$J$29,4,0)</f>
        <v>750</v>
      </c>
      <c r="J9">
        <f t="shared" ca="1" si="0"/>
        <v>735</v>
      </c>
      <c r="K9">
        <f t="shared" ca="1" si="1"/>
        <v>2940</v>
      </c>
    </row>
    <row r="10" spans="1:11" x14ac:dyDescent="0.3">
      <c r="A10">
        <v>9</v>
      </c>
      <c r="B10" s="2">
        <f t="shared" si="2"/>
        <v>43101</v>
      </c>
      <c r="C10" t="str">
        <f>VLOOKUP(A10,'Günlük Sayaç'!$A$1:$I$166,3,0)</f>
        <v>Yenikapı</v>
      </c>
      <c r="D10" t="str">
        <f>VLOOKUP($A10,'Günlük Sayaç'!$A$1:$I$166,4,0)</f>
        <v>Ziyaretçi</v>
      </c>
      <c r="E10" t="str">
        <f>VLOOKUP($A10,'Günlük Sayaç'!$A$1:$I$166,5,0)</f>
        <v>Üçlü Bilet</v>
      </c>
      <c r="F10">
        <f>VLOOKUP($A10,'Günlük Sayaç'!$A$1:$I$166,6,0)</f>
        <v>3.6666666666666665</v>
      </c>
      <c r="G10">
        <f>VLOOKUP($A10,'Günlük Sayaç'!$A$1:$I$166,7,0)</f>
        <v>15000</v>
      </c>
      <c r="H10">
        <f>VLOOKUP($A10,'Günlük Sayaç'!$A$1:$I$166,8,0)</f>
        <v>0.05</v>
      </c>
      <c r="I10">
        <f>VLOOKUP($A10,'Günlük Sayaç'!$A$1:$I$166,9,0)*VLOOKUP(WEEKDAY(B10,2)&amp;D10,Yoğunluk!$G$1:$J$29,4,0)</f>
        <v>750</v>
      </c>
      <c r="J10">
        <f t="shared" ca="1" si="0"/>
        <v>888</v>
      </c>
      <c r="K10">
        <f t="shared" ca="1" si="1"/>
        <v>3256</v>
      </c>
    </row>
    <row r="11" spans="1:11" x14ac:dyDescent="0.3">
      <c r="A11">
        <v>10</v>
      </c>
      <c r="B11" s="2">
        <f t="shared" si="2"/>
        <v>43101</v>
      </c>
      <c r="C11" t="str">
        <f>VLOOKUP(A11,'Günlük Sayaç'!$A$1:$I$166,3,0)</f>
        <v>Yenikapı</v>
      </c>
      <c r="D11" t="str">
        <f>VLOOKUP($A11,'Günlük Sayaç'!$A$1:$I$166,4,0)</f>
        <v>Ziyaretçi</v>
      </c>
      <c r="E11" t="str">
        <f>VLOOKUP($A11,'Günlük Sayaç'!$A$1:$I$166,5,0)</f>
        <v>Beşli Bilet</v>
      </c>
      <c r="F11">
        <f>VLOOKUP($A11,'Günlük Sayaç'!$A$1:$I$166,6,0)</f>
        <v>3.4</v>
      </c>
      <c r="G11">
        <f>VLOOKUP($A11,'Günlük Sayaç'!$A$1:$I$166,7,0)</f>
        <v>15000</v>
      </c>
      <c r="H11">
        <f>VLOOKUP($A11,'Günlük Sayaç'!$A$1:$I$166,8,0)</f>
        <v>0.1</v>
      </c>
      <c r="I11">
        <f>VLOOKUP($A11,'Günlük Sayaç'!$A$1:$I$166,9,0)*VLOOKUP(WEEKDAY(B11,2)&amp;D11,Yoğunluk!$G$1:$J$29,4,0)</f>
        <v>1500</v>
      </c>
      <c r="J11">
        <f t="shared" ca="1" si="0"/>
        <v>1322</v>
      </c>
      <c r="K11">
        <f t="shared" ca="1" si="1"/>
        <v>4494.8</v>
      </c>
    </row>
    <row r="12" spans="1:11" x14ac:dyDescent="0.3">
      <c r="A12">
        <v>11</v>
      </c>
      <c r="B12" s="2">
        <f t="shared" si="2"/>
        <v>43101</v>
      </c>
      <c r="C12" t="str">
        <f>VLOOKUP(A12,'Günlük Sayaç'!$A$1:$I$166,3,0)</f>
        <v>Yenikapı</v>
      </c>
      <c r="D12" t="str">
        <f>VLOOKUP($A12,'Günlük Sayaç'!$A$1:$I$166,4,0)</f>
        <v>Ziyaretçi</v>
      </c>
      <c r="E12" t="str">
        <f>VLOOKUP($A12,'Günlük Sayaç'!$A$1:$I$166,5,0)</f>
        <v>Onlu Bilet</v>
      </c>
      <c r="F12">
        <f>VLOOKUP($A12,'Günlük Sayaç'!$A$1:$I$166,6,0)</f>
        <v>3.2</v>
      </c>
      <c r="G12">
        <f>VLOOKUP($A12,'Günlük Sayaç'!$A$1:$I$166,7,0)</f>
        <v>15000</v>
      </c>
      <c r="H12">
        <f>VLOOKUP($A12,'Günlük Sayaç'!$A$1:$I$166,8,0)</f>
        <v>0.1</v>
      </c>
      <c r="I12">
        <f>VLOOKUP($A12,'Günlük Sayaç'!$A$1:$I$166,9,0)*VLOOKUP(WEEKDAY(B12,2)&amp;D12,Yoğunluk!$G$1:$J$29,4,0)</f>
        <v>1500</v>
      </c>
      <c r="J12">
        <f t="shared" ca="1" si="0"/>
        <v>1390</v>
      </c>
      <c r="K12">
        <f t="shared" ca="1" si="1"/>
        <v>4448</v>
      </c>
    </row>
    <row r="13" spans="1:11" x14ac:dyDescent="0.3">
      <c r="A13">
        <v>12</v>
      </c>
      <c r="B13" s="2">
        <f t="shared" si="2"/>
        <v>43101</v>
      </c>
      <c r="C13" t="str">
        <f>VLOOKUP(A13,'Günlük Sayaç'!$A$1:$I$166,3,0)</f>
        <v>Vezneciler</v>
      </c>
      <c r="D13" t="str">
        <f>VLOOKUP($A13,'Günlük Sayaç'!$A$1:$I$166,4,0)</f>
        <v>Tam</v>
      </c>
      <c r="E13" t="str">
        <f>VLOOKUP($A13,'Günlük Sayaç'!$A$1:$I$166,5,0)</f>
        <v>Akbil</v>
      </c>
      <c r="F13">
        <f>VLOOKUP($A13,'Günlük Sayaç'!$A$1:$I$166,6,0)</f>
        <v>2.2250000000000001</v>
      </c>
      <c r="G13">
        <f>VLOOKUP($A13,'Günlük Sayaç'!$A$1:$I$166,7,0)</f>
        <v>8000</v>
      </c>
      <c r="H13">
        <f>VLOOKUP($A13,'Günlük Sayaç'!$A$1:$I$166,8,0)</f>
        <v>0.1</v>
      </c>
      <c r="I13">
        <f>VLOOKUP($A13,'Günlük Sayaç'!$A$1:$I$166,9,0)*VLOOKUP(WEEKDAY(B13,2)&amp;D13,Yoğunluk!$G$1:$J$29,4,0)</f>
        <v>1200</v>
      </c>
      <c r="J13">
        <f t="shared" ca="1" si="0"/>
        <v>1193</v>
      </c>
      <c r="K13">
        <f t="shared" ca="1" si="1"/>
        <v>2654.4250000000002</v>
      </c>
    </row>
    <row r="14" spans="1:11" x14ac:dyDescent="0.3">
      <c r="A14">
        <v>13</v>
      </c>
      <c r="B14" s="2">
        <f t="shared" si="2"/>
        <v>43101</v>
      </c>
      <c r="C14" t="str">
        <f>VLOOKUP(A14,'Günlük Sayaç'!$A$1:$I$166,3,0)</f>
        <v>Vezneciler</v>
      </c>
      <c r="D14" t="str">
        <f>VLOOKUP($A14,'Günlük Sayaç'!$A$1:$I$166,4,0)</f>
        <v>Tam</v>
      </c>
      <c r="E14" t="str">
        <f>VLOOKUP($A14,'Günlük Sayaç'!$A$1:$I$166,5,0)</f>
        <v>Mavi Kart</v>
      </c>
      <c r="F14">
        <f>VLOOKUP($A14,'Günlük Sayaç'!$A$1:$I$166,6,0)</f>
        <v>1.3666666666666667</v>
      </c>
      <c r="G14">
        <f>VLOOKUP($A14,'Günlük Sayaç'!$A$1:$I$166,7,0)</f>
        <v>8000</v>
      </c>
      <c r="H14">
        <f>VLOOKUP($A14,'Günlük Sayaç'!$A$1:$I$166,8,0)</f>
        <v>7.0000000000000007E-2</v>
      </c>
      <c r="I14">
        <f>VLOOKUP($A14,'Günlük Sayaç'!$A$1:$I$166,9,0)*VLOOKUP(WEEKDAY(B14,2)&amp;D14,Yoğunluk!$G$1:$J$29,4,0)</f>
        <v>840</v>
      </c>
      <c r="J14">
        <f t="shared" ca="1" si="0"/>
        <v>841</v>
      </c>
      <c r="K14">
        <f t="shared" ca="1" si="1"/>
        <v>1149.3666666666668</v>
      </c>
    </row>
    <row r="15" spans="1:11" x14ac:dyDescent="0.3">
      <c r="A15">
        <v>14</v>
      </c>
      <c r="B15" s="2">
        <f t="shared" si="2"/>
        <v>43101</v>
      </c>
      <c r="C15" t="str">
        <f>VLOOKUP(A15,'Günlük Sayaç'!$A$1:$I$166,3,0)</f>
        <v>Vezneciler</v>
      </c>
      <c r="D15" t="str">
        <f>VLOOKUP($A15,'Günlük Sayaç'!$A$1:$I$166,4,0)</f>
        <v>Öğrenci</v>
      </c>
      <c r="E15" t="str">
        <f>VLOOKUP($A15,'Günlük Sayaç'!$A$1:$I$166,5,0)</f>
        <v>Öğrenci</v>
      </c>
      <c r="F15">
        <f>VLOOKUP($A15,'Günlük Sayaç'!$A$1:$I$166,6,0)</f>
        <v>0.9</v>
      </c>
      <c r="G15">
        <f>VLOOKUP($A15,'Günlük Sayaç'!$A$1:$I$166,7,0)</f>
        <v>8000</v>
      </c>
      <c r="H15">
        <f>VLOOKUP($A15,'Günlük Sayaç'!$A$1:$I$166,8,0)</f>
        <v>0.17</v>
      </c>
      <c r="I15">
        <f>VLOOKUP($A15,'Günlük Sayaç'!$A$1:$I$166,9,0)*VLOOKUP(WEEKDAY(B15,2)&amp;D15,Yoğunluk!$G$1:$J$29,4,0)</f>
        <v>1360</v>
      </c>
      <c r="J15">
        <f t="shared" ca="1" si="0"/>
        <v>1404</v>
      </c>
      <c r="K15">
        <f t="shared" ca="1" si="1"/>
        <v>1263.6000000000001</v>
      </c>
    </row>
    <row r="16" spans="1:11" x14ac:dyDescent="0.3">
      <c r="A16">
        <v>15</v>
      </c>
      <c r="B16" s="2">
        <f t="shared" si="2"/>
        <v>43101</v>
      </c>
      <c r="C16" t="str">
        <f>VLOOKUP(A16,'Günlük Sayaç'!$A$1:$I$166,3,0)</f>
        <v>Vezneciler</v>
      </c>
      <c r="D16" t="str">
        <f>VLOOKUP($A16,'Günlük Sayaç'!$A$1:$I$166,4,0)</f>
        <v>Öğrenci</v>
      </c>
      <c r="E16" t="str">
        <f>VLOOKUP($A16,'Günlük Sayaç'!$A$1:$I$166,5,0)</f>
        <v>Öğrenci Aylık</v>
      </c>
      <c r="F16">
        <f>VLOOKUP($A16,'Günlük Sayaç'!$A$1:$I$166,6,0)</f>
        <v>0.56666666666666665</v>
      </c>
      <c r="G16">
        <f>VLOOKUP($A16,'Günlük Sayaç'!$A$1:$I$166,7,0)</f>
        <v>8000</v>
      </c>
      <c r="H16">
        <f>VLOOKUP($A16,'Günlük Sayaç'!$A$1:$I$166,8,0)</f>
        <v>0.27</v>
      </c>
      <c r="I16">
        <f>VLOOKUP($A16,'Günlük Sayaç'!$A$1:$I$166,9,0)*VLOOKUP(WEEKDAY(B16,2)&amp;D16,Yoğunluk!$G$1:$J$29,4,0)</f>
        <v>2160</v>
      </c>
      <c r="J16">
        <f t="shared" ca="1" si="0"/>
        <v>2146</v>
      </c>
      <c r="K16">
        <f t="shared" ca="1" si="1"/>
        <v>1216.0666666666666</v>
      </c>
    </row>
    <row r="17" spans="1:11" x14ac:dyDescent="0.3">
      <c r="A17">
        <v>16</v>
      </c>
      <c r="B17" s="2">
        <f t="shared" si="2"/>
        <v>43101</v>
      </c>
      <c r="C17" t="str">
        <f>VLOOKUP(A17,'Günlük Sayaç'!$A$1:$I$166,3,0)</f>
        <v>Vezneciler</v>
      </c>
      <c r="D17" t="str">
        <f>VLOOKUP($A17,'Günlük Sayaç'!$A$1:$I$166,4,0)</f>
        <v>Sosyal</v>
      </c>
      <c r="E17" t="str">
        <f>VLOOKUP($A17,'Günlük Sayaç'!$A$1:$I$166,5,0)</f>
        <v>Sosyal</v>
      </c>
      <c r="F17">
        <f>VLOOKUP($A17,'Günlük Sayaç'!$A$1:$I$166,6,0)</f>
        <v>1.425</v>
      </c>
      <c r="G17">
        <f>VLOOKUP($A17,'Günlük Sayaç'!$A$1:$I$166,7,0)</f>
        <v>8000</v>
      </c>
      <c r="H17">
        <f>VLOOKUP($A17,'Günlük Sayaç'!$A$1:$I$166,8,0)</f>
        <v>0.15</v>
      </c>
      <c r="I17">
        <f>VLOOKUP($A17,'Günlük Sayaç'!$A$1:$I$166,9,0)*VLOOKUP(WEEKDAY(B17,2)&amp;D17,Yoğunluk!$G$1:$J$29,4,0)</f>
        <v>960</v>
      </c>
      <c r="J17">
        <f t="shared" ca="1" si="0"/>
        <v>1009</v>
      </c>
      <c r="K17">
        <f t="shared" ca="1" si="1"/>
        <v>1437.825</v>
      </c>
    </row>
    <row r="18" spans="1:11" x14ac:dyDescent="0.3">
      <c r="A18">
        <v>17</v>
      </c>
      <c r="B18" s="2">
        <f t="shared" si="2"/>
        <v>43101</v>
      </c>
      <c r="C18" t="str">
        <f>VLOOKUP(A18,'Günlük Sayaç'!$A$1:$I$166,3,0)</f>
        <v>Vezneciler</v>
      </c>
      <c r="D18" t="str">
        <f>VLOOKUP($A18,'Günlük Sayaç'!$A$1:$I$166,4,0)</f>
        <v>Sosyal</v>
      </c>
      <c r="E18" t="str">
        <f>VLOOKUP($A18,'Günlük Sayaç'!$A$1:$I$166,5,0)</f>
        <v>Sosyal Aylık</v>
      </c>
      <c r="F18">
        <f>VLOOKUP($A18,'Günlük Sayaç'!$A$1:$I$166,6,0)</f>
        <v>0.83333333333333337</v>
      </c>
      <c r="G18">
        <f>VLOOKUP($A18,'Günlük Sayaç'!$A$1:$I$166,7,0)</f>
        <v>8000</v>
      </c>
      <c r="H18">
        <f>VLOOKUP($A18,'Günlük Sayaç'!$A$1:$I$166,8,0)</f>
        <v>0.15</v>
      </c>
      <c r="I18">
        <f>VLOOKUP($A18,'Günlük Sayaç'!$A$1:$I$166,9,0)*VLOOKUP(WEEKDAY(B18,2)&amp;D18,Yoğunluk!$G$1:$J$29,4,0)</f>
        <v>960</v>
      </c>
      <c r="J18">
        <f t="shared" ca="1" si="0"/>
        <v>1062</v>
      </c>
      <c r="K18">
        <f t="shared" ca="1" si="1"/>
        <v>885</v>
      </c>
    </row>
    <row r="19" spans="1:11" x14ac:dyDescent="0.3">
      <c r="A19">
        <v>18</v>
      </c>
      <c r="B19" s="2">
        <f t="shared" si="2"/>
        <v>43101</v>
      </c>
      <c r="C19" t="str">
        <f>VLOOKUP(A19,'Günlük Sayaç'!$A$1:$I$166,3,0)</f>
        <v>Vezneciler</v>
      </c>
      <c r="D19" t="str">
        <f>VLOOKUP($A19,'Günlük Sayaç'!$A$1:$I$166,4,0)</f>
        <v>Ziyaretçi</v>
      </c>
      <c r="E19" t="str">
        <f>VLOOKUP($A19,'Günlük Sayaç'!$A$1:$I$166,5,0)</f>
        <v>Tekli Bilet</v>
      </c>
      <c r="F19">
        <f>VLOOKUP($A19,'Günlük Sayaç'!$A$1:$I$166,6,0)</f>
        <v>5</v>
      </c>
      <c r="G19">
        <f>VLOOKUP($A19,'Günlük Sayaç'!$A$1:$I$166,7,0)</f>
        <v>8000</v>
      </c>
      <c r="H19">
        <f>VLOOKUP($A19,'Günlük Sayaç'!$A$1:$I$166,8,0)</f>
        <v>0.02</v>
      </c>
      <c r="I19">
        <f>VLOOKUP($A19,'Günlük Sayaç'!$A$1:$I$166,9,0)*VLOOKUP(WEEKDAY(B19,2)&amp;D19,Yoğunluk!$G$1:$J$29,4,0)</f>
        <v>160</v>
      </c>
      <c r="J19">
        <f t="shared" ca="1" si="0"/>
        <v>180</v>
      </c>
      <c r="K19">
        <f t="shared" ca="1" si="1"/>
        <v>900</v>
      </c>
    </row>
    <row r="20" spans="1:11" x14ac:dyDescent="0.3">
      <c r="A20">
        <v>19</v>
      </c>
      <c r="B20" s="2">
        <f t="shared" si="2"/>
        <v>43101</v>
      </c>
      <c r="C20" t="str">
        <f>VLOOKUP(A20,'Günlük Sayaç'!$A$1:$I$166,3,0)</f>
        <v>Vezneciler</v>
      </c>
      <c r="D20" t="str">
        <f>VLOOKUP($A20,'Günlük Sayaç'!$A$1:$I$166,4,0)</f>
        <v>Ziyaretçi</v>
      </c>
      <c r="E20" t="str">
        <f>VLOOKUP($A20,'Günlük Sayaç'!$A$1:$I$166,5,0)</f>
        <v>İkili Bilet</v>
      </c>
      <c r="F20">
        <f>VLOOKUP($A20,'Günlük Sayaç'!$A$1:$I$166,6,0)</f>
        <v>4</v>
      </c>
      <c r="G20">
        <f>VLOOKUP($A20,'Günlük Sayaç'!$A$1:$I$166,7,0)</f>
        <v>8000</v>
      </c>
      <c r="H20">
        <f>VLOOKUP($A20,'Günlük Sayaç'!$A$1:$I$166,8,0)</f>
        <v>0.02</v>
      </c>
      <c r="I20">
        <f>VLOOKUP($A20,'Günlük Sayaç'!$A$1:$I$166,9,0)*VLOOKUP(WEEKDAY(B20,2)&amp;D20,Yoğunluk!$G$1:$J$29,4,0)</f>
        <v>160</v>
      </c>
      <c r="J20">
        <f t="shared" ca="1" si="0"/>
        <v>181</v>
      </c>
      <c r="K20">
        <f t="shared" ca="1" si="1"/>
        <v>724</v>
      </c>
    </row>
    <row r="21" spans="1:11" x14ac:dyDescent="0.3">
      <c r="A21">
        <v>20</v>
      </c>
      <c r="B21" s="2">
        <f t="shared" si="2"/>
        <v>43101</v>
      </c>
      <c r="C21" t="str">
        <f>VLOOKUP(A21,'Günlük Sayaç'!$A$1:$I$166,3,0)</f>
        <v>Vezneciler</v>
      </c>
      <c r="D21" t="str">
        <f>VLOOKUP($A21,'Günlük Sayaç'!$A$1:$I$166,4,0)</f>
        <v>Ziyaretçi</v>
      </c>
      <c r="E21" t="str">
        <f>VLOOKUP($A21,'Günlük Sayaç'!$A$1:$I$166,5,0)</f>
        <v>Üçlü Bilet</v>
      </c>
      <c r="F21">
        <f>VLOOKUP($A21,'Günlük Sayaç'!$A$1:$I$166,6,0)</f>
        <v>3.6666666666666665</v>
      </c>
      <c r="G21">
        <f>VLOOKUP($A21,'Günlük Sayaç'!$A$1:$I$166,7,0)</f>
        <v>8000</v>
      </c>
      <c r="H21">
        <f>VLOOKUP($A21,'Günlük Sayaç'!$A$1:$I$166,8,0)</f>
        <v>0.01</v>
      </c>
      <c r="I21">
        <f>VLOOKUP($A21,'Günlük Sayaç'!$A$1:$I$166,9,0)*VLOOKUP(WEEKDAY(B21,2)&amp;D21,Yoğunluk!$G$1:$J$29,4,0)</f>
        <v>80</v>
      </c>
      <c r="J21">
        <f t="shared" ca="1" si="0"/>
        <v>95</v>
      </c>
      <c r="K21">
        <f t="shared" ca="1" si="1"/>
        <v>348.33333333333331</v>
      </c>
    </row>
    <row r="22" spans="1:11" x14ac:dyDescent="0.3">
      <c r="A22">
        <v>21</v>
      </c>
      <c r="B22" s="2">
        <f t="shared" si="2"/>
        <v>43101</v>
      </c>
      <c r="C22" t="str">
        <f>VLOOKUP(A22,'Günlük Sayaç'!$A$1:$I$166,3,0)</f>
        <v>Vezneciler</v>
      </c>
      <c r="D22" t="str">
        <f>VLOOKUP($A22,'Günlük Sayaç'!$A$1:$I$166,4,0)</f>
        <v>Ziyaretçi</v>
      </c>
      <c r="E22" t="str">
        <f>VLOOKUP($A22,'Günlük Sayaç'!$A$1:$I$166,5,0)</f>
        <v>Beşli Bilet</v>
      </c>
      <c r="F22">
        <f>VLOOKUP($A22,'Günlük Sayaç'!$A$1:$I$166,6,0)</f>
        <v>3.4</v>
      </c>
      <c r="G22">
        <f>VLOOKUP($A22,'Günlük Sayaç'!$A$1:$I$166,7,0)</f>
        <v>8000</v>
      </c>
      <c r="H22">
        <f>VLOOKUP($A22,'Günlük Sayaç'!$A$1:$I$166,8,0)</f>
        <v>0.02</v>
      </c>
      <c r="I22">
        <f>VLOOKUP($A22,'Günlük Sayaç'!$A$1:$I$166,9,0)*VLOOKUP(WEEKDAY(B22,2)&amp;D22,Yoğunluk!$G$1:$J$29,4,0)</f>
        <v>160</v>
      </c>
      <c r="J22">
        <f t="shared" ca="1" si="0"/>
        <v>154</v>
      </c>
      <c r="K22">
        <f t="shared" ca="1" si="1"/>
        <v>523.6</v>
      </c>
    </row>
    <row r="23" spans="1:11" x14ac:dyDescent="0.3">
      <c r="A23">
        <v>22</v>
      </c>
      <c r="B23" s="2">
        <f t="shared" si="2"/>
        <v>43101</v>
      </c>
      <c r="C23" t="str">
        <f>VLOOKUP(A23,'Günlük Sayaç'!$A$1:$I$166,3,0)</f>
        <v>Vezneciler</v>
      </c>
      <c r="D23" t="str">
        <f>VLOOKUP($A23,'Günlük Sayaç'!$A$1:$I$166,4,0)</f>
        <v>Ziyaretçi</v>
      </c>
      <c r="E23" t="str">
        <f>VLOOKUP($A23,'Günlük Sayaç'!$A$1:$I$166,5,0)</f>
        <v>Onlu Bilet</v>
      </c>
      <c r="F23">
        <f>VLOOKUP($A23,'Günlük Sayaç'!$A$1:$I$166,6,0)</f>
        <v>3.2</v>
      </c>
      <c r="G23">
        <f>VLOOKUP($A23,'Günlük Sayaç'!$A$1:$I$166,7,0)</f>
        <v>8000</v>
      </c>
      <c r="H23">
        <f>VLOOKUP($A23,'Günlük Sayaç'!$A$1:$I$166,8,0)</f>
        <v>0.02</v>
      </c>
      <c r="I23">
        <f>VLOOKUP($A23,'Günlük Sayaç'!$A$1:$I$166,9,0)*VLOOKUP(WEEKDAY(B23,2)&amp;D23,Yoğunluk!$G$1:$J$29,4,0)</f>
        <v>160</v>
      </c>
      <c r="J23">
        <f t="shared" ca="1" si="0"/>
        <v>168</v>
      </c>
      <c r="K23">
        <f t="shared" ca="1" si="1"/>
        <v>537.6</v>
      </c>
    </row>
    <row r="24" spans="1:11" x14ac:dyDescent="0.3">
      <c r="A24">
        <v>23</v>
      </c>
      <c r="B24" s="2">
        <f t="shared" si="2"/>
        <v>43101</v>
      </c>
      <c r="C24" t="str">
        <f>VLOOKUP(A24,'Günlük Sayaç'!$A$1:$I$166,3,0)</f>
        <v>Haliç</v>
      </c>
      <c r="D24" t="str">
        <f>VLOOKUP($A24,'Günlük Sayaç'!$A$1:$I$166,4,0)</f>
        <v>Tam</v>
      </c>
      <c r="E24" t="str">
        <f>VLOOKUP($A24,'Günlük Sayaç'!$A$1:$I$166,5,0)</f>
        <v>Akbil</v>
      </c>
      <c r="F24">
        <f>VLOOKUP($A24,'Günlük Sayaç'!$A$1:$I$166,6,0)</f>
        <v>2.2250000000000001</v>
      </c>
      <c r="G24">
        <f>VLOOKUP($A24,'Günlük Sayaç'!$A$1:$I$166,7,0)</f>
        <v>9000</v>
      </c>
      <c r="H24">
        <f>VLOOKUP($A24,'Günlük Sayaç'!$A$1:$I$166,8,0)</f>
        <v>0.2</v>
      </c>
      <c r="I24">
        <f>VLOOKUP($A24,'Günlük Sayaç'!$A$1:$I$166,9,0)*VLOOKUP(WEEKDAY(B24,2)&amp;D24,Yoğunluk!$G$1:$J$29,4,0)</f>
        <v>2700</v>
      </c>
      <c r="J24">
        <f t="shared" ca="1" si="0"/>
        <v>2497</v>
      </c>
      <c r="K24">
        <f t="shared" ca="1" si="1"/>
        <v>5555.8249999999998</v>
      </c>
    </row>
    <row r="25" spans="1:11" x14ac:dyDescent="0.3">
      <c r="A25">
        <v>24</v>
      </c>
      <c r="B25" s="2">
        <f t="shared" si="2"/>
        <v>43101</v>
      </c>
      <c r="C25" t="str">
        <f>VLOOKUP(A25,'Günlük Sayaç'!$A$1:$I$166,3,0)</f>
        <v>Haliç</v>
      </c>
      <c r="D25" t="str">
        <f>VLOOKUP($A25,'Günlük Sayaç'!$A$1:$I$166,4,0)</f>
        <v>Tam</v>
      </c>
      <c r="E25" t="str">
        <f>VLOOKUP($A25,'Günlük Sayaç'!$A$1:$I$166,5,0)</f>
        <v>Mavi Kart</v>
      </c>
      <c r="F25">
        <f>VLOOKUP($A25,'Günlük Sayaç'!$A$1:$I$166,6,0)</f>
        <v>1.3666666666666667</v>
      </c>
      <c r="G25">
        <f>VLOOKUP($A25,'Günlük Sayaç'!$A$1:$I$166,7,0)</f>
        <v>9000</v>
      </c>
      <c r="H25">
        <f>VLOOKUP($A25,'Günlük Sayaç'!$A$1:$I$166,8,0)</f>
        <v>0.1</v>
      </c>
      <c r="I25">
        <f>VLOOKUP($A25,'Günlük Sayaç'!$A$1:$I$166,9,0)*VLOOKUP(WEEKDAY(B25,2)&amp;D25,Yoğunluk!$G$1:$J$29,4,0)</f>
        <v>1350</v>
      </c>
      <c r="J25">
        <f t="shared" ca="1" si="0"/>
        <v>1262</v>
      </c>
      <c r="K25">
        <f t="shared" ca="1" si="1"/>
        <v>1724.7333333333333</v>
      </c>
    </row>
    <row r="26" spans="1:11" x14ac:dyDescent="0.3">
      <c r="A26">
        <v>25</v>
      </c>
      <c r="B26" s="2">
        <f t="shared" si="2"/>
        <v>43101</v>
      </c>
      <c r="C26" t="str">
        <f>VLOOKUP(A26,'Günlük Sayaç'!$A$1:$I$166,3,0)</f>
        <v>Haliç</v>
      </c>
      <c r="D26" t="str">
        <f>VLOOKUP($A26,'Günlük Sayaç'!$A$1:$I$166,4,0)</f>
        <v>Öğrenci</v>
      </c>
      <c r="E26" t="str">
        <f>VLOOKUP($A26,'Günlük Sayaç'!$A$1:$I$166,5,0)</f>
        <v>Öğrenci</v>
      </c>
      <c r="F26">
        <f>VLOOKUP($A26,'Günlük Sayaç'!$A$1:$I$166,6,0)</f>
        <v>0.9</v>
      </c>
      <c r="G26">
        <f>VLOOKUP($A26,'Günlük Sayaç'!$A$1:$I$166,7,0)</f>
        <v>9000</v>
      </c>
      <c r="H26">
        <f>VLOOKUP($A26,'Günlük Sayaç'!$A$1:$I$166,8,0)</f>
        <v>0.05</v>
      </c>
      <c r="I26">
        <f>VLOOKUP($A26,'Günlük Sayaç'!$A$1:$I$166,9,0)*VLOOKUP(WEEKDAY(B26,2)&amp;D26,Yoğunluk!$G$1:$J$29,4,0)</f>
        <v>450</v>
      </c>
      <c r="J26">
        <f t="shared" ca="1" si="0"/>
        <v>521</v>
      </c>
      <c r="K26">
        <f t="shared" ca="1" si="1"/>
        <v>468.90000000000003</v>
      </c>
    </row>
    <row r="27" spans="1:11" x14ac:dyDescent="0.3">
      <c r="A27">
        <v>26</v>
      </c>
      <c r="B27" s="2">
        <f t="shared" si="2"/>
        <v>43101</v>
      </c>
      <c r="C27" t="str">
        <f>VLOOKUP(A27,'Günlük Sayaç'!$A$1:$I$166,3,0)</f>
        <v>Haliç</v>
      </c>
      <c r="D27" t="str">
        <f>VLOOKUP($A27,'Günlük Sayaç'!$A$1:$I$166,4,0)</f>
        <v>Öğrenci</v>
      </c>
      <c r="E27" t="str">
        <f>VLOOKUP($A27,'Günlük Sayaç'!$A$1:$I$166,5,0)</f>
        <v>Öğrenci Aylık</v>
      </c>
      <c r="F27">
        <f>VLOOKUP($A27,'Günlük Sayaç'!$A$1:$I$166,6,0)</f>
        <v>0.56666666666666665</v>
      </c>
      <c r="G27">
        <f>VLOOKUP($A27,'Günlük Sayaç'!$A$1:$I$166,7,0)</f>
        <v>9000</v>
      </c>
      <c r="H27">
        <f>VLOOKUP($A27,'Günlük Sayaç'!$A$1:$I$166,8,0)</f>
        <v>0.1</v>
      </c>
      <c r="I27">
        <f>VLOOKUP($A27,'Günlük Sayaç'!$A$1:$I$166,9,0)*VLOOKUP(WEEKDAY(B27,2)&amp;D27,Yoğunluk!$G$1:$J$29,4,0)</f>
        <v>900</v>
      </c>
      <c r="J27">
        <f t="shared" ca="1" si="0"/>
        <v>774</v>
      </c>
      <c r="K27">
        <f t="shared" ca="1" si="1"/>
        <v>438.59999999999997</v>
      </c>
    </row>
    <row r="28" spans="1:11" x14ac:dyDescent="0.3">
      <c r="A28">
        <v>27</v>
      </c>
      <c r="B28" s="2">
        <f t="shared" si="2"/>
        <v>43101</v>
      </c>
      <c r="C28" t="str">
        <f>VLOOKUP(A28,'Günlük Sayaç'!$A$1:$I$166,3,0)</f>
        <v>Haliç</v>
      </c>
      <c r="D28" t="str">
        <f>VLOOKUP($A28,'Günlük Sayaç'!$A$1:$I$166,4,0)</f>
        <v>Sosyal</v>
      </c>
      <c r="E28" t="str">
        <f>VLOOKUP($A28,'Günlük Sayaç'!$A$1:$I$166,5,0)</f>
        <v>Sosyal</v>
      </c>
      <c r="F28">
        <f>VLOOKUP($A28,'Günlük Sayaç'!$A$1:$I$166,6,0)</f>
        <v>1.425</v>
      </c>
      <c r="G28">
        <f>VLOOKUP($A28,'Günlük Sayaç'!$A$1:$I$166,7,0)</f>
        <v>9000</v>
      </c>
      <c r="H28">
        <f>VLOOKUP($A28,'Günlük Sayaç'!$A$1:$I$166,8,0)</f>
        <v>0.1</v>
      </c>
      <c r="I28">
        <f>VLOOKUP($A28,'Günlük Sayaç'!$A$1:$I$166,9,0)*VLOOKUP(WEEKDAY(B28,2)&amp;D28,Yoğunluk!$G$1:$J$29,4,0)</f>
        <v>720</v>
      </c>
      <c r="J28">
        <f t="shared" ca="1" si="0"/>
        <v>720</v>
      </c>
      <c r="K28">
        <f t="shared" ca="1" si="1"/>
        <v>1026</v>
      </c>
    </row>
    <row r="29" spans="1:11" x14ac:dyDescent="0.3">
      <c r="A29">
        <v>28</v>
      </c>
      <c r="B29" s="2">
        <f t="shared" si="2"/>
        <v>43101</v>
      </c>
      <c r="C29" t="str">
        <f>VLOOKUP(A29,'Günlük Sayaç'!$A$1:$I$166,3,0)</f>
        <v>Haliç</v>
      </c>
      <c r="D29" t="str">
        <f>VLOOKUP($A29,'Günlük Sayaç'!$A$1:$I$166,4,0)</f>
        <v>Sosyal</v>
      </c>
      <c r="E29" t="str">
        <f>VLOOKUP($A29,'Günlük Sayaç'!$A$1:$I$166,5,0)</f>
        <v>Sosyal Aylık</v>
      </c>
      <c r="F29">
        <f>VLOOKUP($A29,'Günlük Sayaç'!$A$1:$I$166,6,0)</f>
        <v>0.83333333333333337</v>
      </c>
      <c r="G29">
        <f>VLOOKUP($A29,'Günlük Sayaç'!$A$1:$I$166,7,0)</f>
        <v>9000</v>
      </c>
      <c r="H29">
        <f>VLOOKUP($A29,'Günlük Sayaç'!$A$1:$I$166,8,0)</f>
        <v>0.05</v>
      </c>
      <c r="I29">
        <f>VLOOKUP($A29,'Günlük Sayaç'!$A$1:$I$166,9,0)*VLOOKUP(WEEKDAY(B29,2)&amp;D29,Yoğunluk!$G$1:$J$29,4,0)</f>
        <v>360</v>
      </c>
      <c r="J29">
        <f t="shared" ca="1" si="0"/>
        <v>388</v>
      </c>
      <c r="K29">
        <f t="shared" ca="1" si="1"/>
        <v>323.33333333333337</v>
      </c>
    </row>
    <row r="30" spans="1:11" x14ac:dyDescent="0.3">
      <c r="A30">
        <v>29</v>
      </c>
      <c r="B30" s="2">
        <f t="shared" si="2"/>
        <v>43101</v>
      </c>
      <c r="C30" t="str">
        <f>VLOOKUP(A30,'Günlük Sayaç'!$A$1:$I$166,3,0)</f>
        <v>Haliç</v>
      </c>
      <c r="D30" t="str">
        <f>VLOOKUP($A30,'Günlük Sayaç'!$A$1:$I$166,4,0)</f>
        <v>Ziyaretçi</v>
      </c>
      <c r="E30" t="str">
        <f>VLOOKUP($A30,'Günlük Sayaç'!$A$1:$I$166,5,0)</f>
        <v>Tekli Bilet</v>
      </c>
      <c r="F30">
        <f>VLOOKUP($A30,'Günlük Sayaç'!$A$1:$I$166,6,0)</f>
        <v>5</v>
      </c>
      <c r="G30">
        <f>VLOOKUP($A30,'Günlük Sayaç'!$A$1:$I$166,7,0)</f>
        <v>9000</v>
      </c>
      <c r="H30">
        <f>VLOOKUP($A30,'Günlük Sayaç'!$A$1:$I$166,8,0)</f>
        <v>0.1</v>
      </c>
      <c r="I30">
        <f>VLOOKUP($A30,'Günlük Sayaç'!$A$1:$I$166,9,0)*VLOOKUP(WEEKDAY(B30,2)&amp;D30,Yoğunluk!$G$1:$J$29,4,0)</f>
        <v>900</v>
      </c>
      <c r="J30">
        <f t="shared" ca="1" si="0"/>
        <v>846</v>
      </c>
      <c r="K30">
        <f t="shared" ca="1" si="1"/>
        <v>4230</v>
      </c>
    </row>
    <row r="31" spans="1:11" x14ac:dyDescent="0.3">
      <c r="A31">
        <v>30</v>
      </c>
      <c r="B31" s="2">
        <f t="shared" si="2"/>
        <v>43101</v>
      </c>
      <c r="C31" t="str">
        <f>VLOOKUP(A31,'Günlük Sayaç'!$A$1:$I$166,3,0)</f>
        <v>Haliç</v>
      </c>
      <c r="D31" t="str">
        <f>VLOOKUP($A31,'Günlük Sayaç'!$A$1:$I$166,4,0)</f>
        <v>Ziyaretçi</v>
      </c>
      <c r="E31" t="str">
        <f>VLOOKUP($A31,'Günlük Sayaç'!$A$1:$I$166,5,0)</f>
        <v>İkili Bilet</v>
      </c>
      <c r="F31">
        <f>VLOOKUP($A31,'Günlük Sayaç'!$A$1:$I$166,6,0)</f>
        <v>4</v>
      </c>
      <c r="G31">
        <f>VLOOKUP($A31,'Günlük Sayaç'!$A$1:$I$166,7,0)</f>
        <v>9000</v>
      </c>
      <c r="H31">
        <f>VLOOKUP($A31,'Günlük Sayaç'!$A$1:$I$166,8,0)</f>
        <v>0.05</v>
      </c>
      <c r="I31">
        <f>VLOOKUP($A31,'Günlük Sayaç'!$A$1:$I$166,9,0)*VLOOKUP(WEEKDAY(B31,2)&amp;D31,Yoğunluk!$G$1:$J$29,4,0)</f>
        <v>450</v>
      </c>
      <c r="J31">
        <f t="shared" ca="1" si="0"/>
        <v>380</v>
      </c>
      <c r="K31">
        <f t="shared" ca="1" si="1"/>
        <v>1520</v>
      </c>
    </row>
    <row r="32" spans="1:11" x14ac:dyDescent="0.3">
      <c r="A32">
        <v>31</v>
      </c>
      <c r="B32" s="2">
        <f t="shared" si="2"/>
        <v>43101</v>
      </c>
      <c r="C32" t="str">
        <f>VLOOKUP(A32,'Günlük Sayaç'!$A$1:$I$166,3,0)</f>
        <v>Haliç</v>
      </c>
      <c r="D32" t="str">
        <f>VLOOKUP($A32,'Günlük Sayaç'!$A$1:$I$166,4,0)</f>
        <v>Ziyaretçi</v>
      </c>
      <c r="E32" t="str">
        <f>VLOOKUP($A32,'Günlük Sayaç'!$A$1:$I$166,5,0)</f>
        <v>Üçlü Bilet</v>
      </c>
      <c r="F32">
        <f>VLOOKUP($A32,'Günlük Sayaç'!$A$1:$I$166,6,0)</f>
        <v>3.6666666666666665</v>
      </c>
      <c r="G32">
        <f>VLOOKUP($A32,'Günlük Sayaç'!$A$1:$I$166,7,0)</f>
        <v>9000</v>
      </c>
      <c r="H32">
        <f>VLOOKUP($A32,'Günlük Sayaç'!$A$1:$I$166,8,0)</f>
        <v>0.05</v>
      </c>
      <c r="I32">
        <f>VLOOKUP($A32,'Günlük Sayaç'!$A$1:$I$166,9,0)*VLOOKUP(WEEKDAY(B32,2)&amp;D32,Yoğunluk!$G$1:$J$29,4,0)</f>
        <v>450</v>
      </c>
      <c r="J32">
        <f t="shared" ca="1" si="0"/>
        <v>401</v>
      </c>
      <c r="K32">
        <f t="shared" ca="1" si="1"/>
        <v>1470.3333333333333</v>
      </c>
    </row>
    <row r="33" spans="1:11" x14ac:dyDescent="0.3">
      <c r="A33">
        <v>32</v>
      </c>
      <c r="B33" s="2">
        <f t="shared" si="2"/>
        <v>43101</v>
      </c>
      <c r="C33" t="str">
        <f>VLOOKUP(A33,'Günlük Sayaç'!$A$1:$I$166,3,0)</f>
        <v>Haliç</v>
      </c>
      <c r="D33" t="str">
        <f>VLOOKUP($A33,'Günlük Sayaç'!$A$1:$I$166,4,0)</f>
        <v>Ziyaretçi</v>
      </c>
      <c r="E33" t="str">
        <f>VLOOKUP($A33,'Günlük Sayaç'!$A$1:$I$166,5,0)</f>
        <v>Beşli Bilet</v>
      </c>
      <c r="F33">
        <f>VLOOKUP($A33,'Günlük Sayaç'!$A$1:$I$166,6,0)</f>
        <v>3.4</v>
      </c>
      <c r="G33">
        <f>VLOOKUP($A33,'Günlük Sayaç'!$A$1:$I$166,7,0)</f>
        <v>9000</v>
      </c>
      <c r="H33">
        <f>VLOOKUP($A33,'Günlük Sayaç'!$A$1:$I$166,8,0)</f>
        <v>0.1</v>
      </c>
      <c r="I33">
        <f>VLOOKUP($A33,'Günlük Sayaç'!$A$1:$I$166,9,0)*VLOOKUP(WEEKDAY(B33,2)&amp;D33,Yoğunluk!$G$1:$J$29,4,0)</f>
        <v>900</v>
      </c>
      <c r="J33">
        <f t="shared" ca="1" si="0"/>
        <v>917</v>
      </c>
      <c r="K33">
        <f t="shared" ca="1" si="1"/>
        <v>3117.7999999999997</v>
      </c>
    </row>
    <row r="34" spans="1:11" x14ac:dyDescent="0.3">
      <c r="A34">
        <v>33</v>
      </c>
      <c r="B34" s="2">
        <f t="shared" si="2"/>
        <v>43101</v>
      </c>
      <c r="C34" t="str">
        <f>VLOOKUP(A34,'Günlük Sayaç'!$A$1:$I$166,3,0)</f>
        <v>Haliç</v>
      </c>
      <c r="D34" t="str">
        <f>VLOOKUP($A34,'Günlük Sayaç'!$A$1:$I$166,4,0)</f>
        <v>Ziyaretçi</v>
      </c>
      <c r="E34" t="str">
        <f>VLOOKUP($A34,'Günlük Sayaç'!$A$1:$I$166,5,0)</f>
        <v>Onlu Bilet</v>
      </c>
      <c r="F34">
        <f>VLOOKUP($A34,'Günlük Sayaç'!$A$1:$I$166,6,0)</f>
        <v>3.2</v>
      </c>
      <c r="G34">
        <f>VLOOKUP($A34,'Günlük Sayaç'!$A$1:$I$166,7,0)</f>
        <v>9000</v>
      </c>
      <c r="H34">
        <f>VLOOKUP($A34,'Günlük Sayaç'!$A$1:$I$166,8,0)</f>
        <v>0.1</v>
      </c>
      <c r="I34">
        <f>VLOOKUP($A34,'Günlük Sayaç'!$A$1:$I$166,9,0)*VLOOKUP(WEEKDAY(B34,2)&amp;D34,Yoğunluk!$G$1:$J$29,4,0)</f>
        <v>900</v>
      </c>
      <c r="J34">
        <f t="shared" ca="1" si="0"/>
        <v>1096</v>
      </c>
      <c r="K34">
        <f t="shared" ca="1" si="1"/>
        <v>3507.2000000000003</v>
      </c>
    </row>
    <row r="35" spans="1:11" x14ac:dyDescent="0.3">
      <c r="A35">
        <v>34</v>
      </c>
      <c r="B35" s="2">
        <f t="shared" si="2"/>
        <v>43101</v>
      </c>
      <c r="C35" t="str">
        <f>VLOOKUP(A35,'Günlük Sayaç'!$A$1:$I$166,3,0)</f>
        <v>Şişhane</v>
      </c>
      <c r="D35" t="str">
        <f>VLOOKUP($A35,'Günlük Sayaç'!$A$1:$I$166,4,0)</f>
        <v>Tam</v>
      </c>
      <c r="E35" t="str">
        <f>VLOOKUP($A35,'Günlük Sayaç'!$A$1:$I$166,5,0)</f>
        <v>Akbil</v>
      </c>
      <c r="F35">
        <f>VLOOKUP($A35,'Günlük Sayaç'!$A$1:$I$166,6,0)</f>
        <v>2.2250000000000001</v>
      </c>
      <c r="G35">
        <f>VLOOKUP($A35,'Günlük Sayaç'!$A$1:$I$166,7,0)</f>
        <v>7000</v>
      </c>
      <c r="H35">
        <f>VLOOKUP($A35,'Günlük Sayaç'!$A$1:$I$166,8,0)</f>
        <v>0.25</v>
      </c>
      <c r="I35">
        <f>VLOOKUP($A35,'Günlük Sayaç'!$A$1:$I$166,9,0)*VLOOKUP(WEEKDAY(B35,2)&amp;D35,Yoğunluk!$G$1:$J$29,4,0)</f>
        <v>2625</v>
      </c>
      <c r="J35">
        <f t="shared" ca="1" si="0"/>
        <v>2333</v>
      </c>
      <c r="K35">
        <f t="shared" ca="1" si="1"/>
        <v>5190.9250000000002</v>
      </c>
    </row>
    <row r="36" spans="1:11" x14ac:dyDescent="0.3">
      <c r="A36">
        <v>35</v>
      </c>
      <c r="B36" s="2">
        <f t="shared" si="2"/>
        <v>43101</v>
      </c>
      <c r="C36" t="str">
        <f>VLOOKUP(A36,'Günlük Sayaç'!$A$1:$I$166,3,0)</f>
        <v>Şişhane</v>
      </c>
      <c r="D36" t="str">
        <f>VLOOKUP($A36,'Günlük Sayaç'!$A$1:$I$166,4,0)</f>
        <v>Tam</v>
      </c>
      <c r="E36" t="str">
        <f>VLOOKUP($A36,'Günlük Sayaç'!$A$1:$I$166,5,0)</f>
        <v>Mavi Kart</v>
      </c>
      <c r="F36">
        <f>VLOOKUP($A36,'Günlük Sayaç'!$A$1:$I$166,6,0)</f>
        <v>1.3666666666666667</v>
      </c>
      <c r="G36">
        <f>VLOOKUP($A36,'Günlük Sayaç'!$A$1:$I$166,7,0)</f>
        <v>7000</v>
      </c>
      <c r="H36">
        <f>VLOOKUP($A36,'Günlük Sayaç'!$A$1:$I$166,8,0)</f>
        <v>0.1</v>
      </c>
      <c r="I36">
        <f>VLOOKUP($A36,'Günlük Sayaç'!$A$1:$I$166,9,0)*VLOOKUP(WEEKDAY(B36,2)&amp;D36,Yoğunluk!$G$1:$J$29,4,0)</f>
        <v>1050</v>
      </c>
      <c r="J36">
        <f t="shared" ca="1" si="0"/>
        <v>1062</v>
      </c>
      <c r="K36">
        <f t="shared" ca="1" si="1"/>
        <v>1451.4</v>
      </c>
    </row>
    <row r="37" spans="1:11" x14ac:dyDescent="0.3">
      <c r="A37">
        <v>36</v>
      </c>
      <c r="B37" s="2">
        <f t="shared" si="2"/>
        <v>43101</v>
      </c>
      <c r="C37" t="str">
        <f>VLOOKUP(A37,'Günlük Sayaç'!$A$1:$I$166,3,0)</f>
        <v>Şişhane</v>
      </c>
      <c r="D37" t="str">
        <f>VLOOKUP($A37,'Günlük Sayaç'!$A$1:$I$166,4,0)</f>
        <v>Öğrenci</v>
      </c>
      <c r="E37" t="str">
        <f>VLOOKUP($A37,'Günlük Sayaç'!$A$1:$I$166,5,0)</f>
        <v>Öğrenci</v>
      </c>
      <c r="F37">
        <f>VLOOKUP($A37,'Günlük Sayaç'!$A$1:$I$166,6,0)</f>
        <v>0.9</v>
      </c>
      <c r="G37">
        <f>VLOOKUP($A37,'Günlük Sayaç'!$A$1:$I$166,7,0)</f>
        <v>7000</v>
      </c>
      <c r="H37">
        <f>VLOOKUP($A37,'Günlük Sayaç'!$A$1:$I$166,8,0)</f>
        <v>0.1</v>
      </c>
      <c r="I37">
        <f>VLOOKUP($A37,'Günlük Sayaç'!$A$1:$I$166,9,0)*VLOOKUP(WEEKDAY(B37,2)&amp;D37,Yoğunluk!$G$1:$J$29,4,0)</f>
        <v>700</v>
      </c>
      <c r="J37">
        <f t="shared" ca="1" si="0"/>
        <v>673</v>
      </c>
      <c r="K37">
        <f t="shared" ca="1" si="1"/>
        <v>605.70000000000005</v>
      </c>
    </row>
    <row r="38" spans="1:11" x14ac:dyDescent="0.3">
      <c r="A38">
        <v>37</v>
      </c>
      <c r="B38" s="2">
        <f t="shared" si="2"/>
        <v>43101</v>
      </c>
      <c r="C38" t="str">
        <f>VLOOKUP(A38,'Günlük Sayaç'!$A$1:$I$166,3,0)</f>
        <v>Şişhane</v>
      </c>
      <c r="D38" t="str">
        <f>VLOOKUP($A38,'Günlük Sayaç'!$A$1:$I$166,4,0)</f>
        <v>Öğrenci</v>
      </c>
      <c r="E38" t="str">
        <f>VLOOKUP($A38,'Günlük Sayaç'!$A$1:$I$166,5,0)</f>
        <v>Öğrenci Aylık</v>
      </c>
      <c r="F38">
        <f>VLOOKUP($A38,'Günlük Sayaç'!$A$1:$I$166,6,0)</f>
        <v>0.56666666666666665</v>
      </c>
      <c r="G38">
        <f>VLOOKUP($A38,'Günlük Sayaç'!$A$1:$I$166,7,0)</f>
        <v>7000</v>
      </c>
      <c r="H38">
        <f>VLOOKUP($A38,'Günlük Sayaç'!$A$1:$I$166,8,0)</f>
        <v>0.15</v>
      </c>
      <c r="I38">
        <f>VLOOKUP($A38,'Günlük Sayaç'!$A$1:$I$166,9,0)*VLOOKUP(WEEKDAY(B38,2)&amp;D38,Yoğunluk!$G$1:$J$29,4,0)</f>
        <v>1050</v>
      </c>
      <c r="J38">
        <f t="shared" ca="1" si="0"/>
        <v>1045</v>
      </c>
      <c r="K38">
        <f t="shared" ca="1" si="1"/>
        <v>592.16666666666663</v>
      </c>
    </row>
    <row r="39" spans="1:11" x14ac:dyDescent="0.3">
      <c r="A39">
        <v>38</v>
      </c>
      <c r="B39" s="2">
        <f t="shared" si="2"/>
        <v>43101</v>
      </c>
      <c r="C39" t="str">
        <f>VLOOKUP(A39,'Günlük Sayaç'!$A$1:$I$166,3,0)</f>
        <v>Şişhane</v>
      </c>
      <c r="D39" t="str">
        <f>VLOOKUP($A39,'Günlük Sayaç'!$A$1:$I$166,4,0)</f>
        <v>Sosyal</v>
      </c>
      <c r="E39" t="str">
        <f>VLOOKUP($A39,'Günlük Sayaç'!$A$1:$I$166,5,0)</f>
        <v>Sosyal</v>
      </c>
      <c r="F39">
        <f>VLOOKUP($A39,'Günlük Sayaç'!$A$1:$I$166,6,0)</f>
        <v>1.425</v>
      </c>
      <c r="G39">
        <f>VLOOKUP($A39,'Günlük Sayaç'!$A$1:$I$166,7,0)</f>
        <v>7000</v>
      </c>
      <c r="H39">
        <f>VLOOKUP($A39,'Günlük Sayaç'!$A$1:$I$166,8,0)</f>
        <v>0.15</v>
      </c>
      <c r="I39">
        <f>VLOOKUP($A39,'Günlük Sayaç'!$A$1:$I$166,9,0)*VLOOKUP(WEEKDAY(B39,2)&amp;D39,Yoğunluk!$G$1:$J$29,4,0)</f>
        <v>840</v>
      </c>
      <c r="J39">
        <f t="shared" ca="1" si="0"/>
        <v>716</v>
      </c>
      <c r="K39">
        <f t="shared" ca="1" si="1"/>
        <v>1020.3000000000001</v>
      </c>
    </row>
    <row r="40" spans="1:11" x14ac:dyDescent="0.3">
      <c r="A40">
        <v>39</v>
      </c>
      <c r="B40" s="2">
        <f t="shared" si="2"/>
        <v>43101</v>
      </c>
      <c r="C40" t="str">
        <f>VLOOKUP(A40,'Günlük Sayaç'!$A$1:$I$166,3,0)</f>
        <v>Şişhane</v>
      </c>
      <c r="D40" t="str">
        <f>VLOOKUP($A40,'Günlük Sayaç'!$A$1:$I$166,4,0)</f>
        <v>Sosyal</v>
      </c>
      <c r="E40" t="str">
        <f>VLOOKUP($A40,'Günlük Sayaç'!$A$1:$I$166,5,0)</f>
        <v>Sosyal Aylık</v>
      </c>
      <c r="F40">
        <f>VLOOKUP($A40,'Günlük Sayaç'!$A$1:$I$166,6,0)</f>
        <v>0.83333333333333337</v>
      </c>
      <c r="G40">
        <f>VLOOKUP($A40,'Günlük Sayaç'!$A$1:$I$166,7,0)</f>
        <v>7000</v>
      </c>
      <c r="H40">
        <f>VLOOKUP($A40,'Günlük Sayaç'!$A$1:$I$166,8,0)</f>
        <v>0.05</v>
      </c>
      <c r="I40">
        <f>VLOOKUP($A40,'Günlük Sayaç'!$A$1:$I$166,9,0)*VLOOKUP(WEEKDAY(B40,2)&amp;D40,Yoğunluk!$G$1:$J$29,4,0)</f>
        <v>280</v>
      </c>
      <c r="J40">
        <f t="shared" ca="1" si="0"/>
        <v>262</v>
      </c>
      <c r="K40">
        <f t="shared" ca="1" si="1"/>
        <v>218.33333333333334</v>
      </c>
    </row>
    <row r="41" spans="1:11" x14ac:dyDescent="0.3">
      <c r="A41">
        <v>40</v>
      </c>
      <c r="B41" s="2">
        <f t="shared" si="2"/>
        <v>43101</v>
      </c>
      <c r="C41" t="str">
        <f>VLOOKUP(A41,'Günlük Sayaç'!$A$1:$I$166,3,0)</f>
        <v>Şişhane</v>
      </c>
      <c r="D41" t="str">
        <f>VLOOKUP($A41,'Günlük Sayaç'!$A$1:$I$166,4,0)</f>
        <v>Ziyaretçi</v>
      </c>
      <c r="E41" t="str">
        <f>VLOOKUP($A41,'Günlük Sayaç'!$A$1:$I$166,5,0)</f>
        <v>Tekli Bilet</v>
      </c>
      <c r="F41">
        <f>VLOOKUP($A41,'Günlük Sayaç'!$A$1:$I$166,6,0)</f>
        <v>5</v>
      </c>
      <c r="G41">
        <f>VLOOKUP($A41,'Günlük Sayaç'!$A$1:$I$166,7,0)</f>
        <v>7000</v>
      </c>
      <c r="H41">
        <f>VLOOKUP($A41,'Günlük Sayaç'!$A$1:$I$166,8,0)</f>
        <v>0.05</v>
      </c>
      <c r="I41">
        <f>VLOOKUP($A41,'Günlük Sayaç'!$A$1:$I$166,9,0)*VLOOKUP(WEEKDAY(B41,2)&amp;D41,Yoğunluk!$G$1:$J$29,4,0)</f>
        <v>350</v>
      </c>
      <c r="J41">
        <f t="shared" ca="1" si="0"/>
        <v>405</v>
      </c>
      <c r="K41">
        <f t="shared" ca="1" si="1"/>
        <v>2025</v>
      </c>
    </row>
    <row r="42" spans="1:11" x14ac:dyDescent="0.3">
      <c r="A42">
        <v>41</v>
      </c>
      <c r="B42" s="2">
        <f t="shared" si="2"/>
        <v>43101</v>
      </c>
      <c r="C42" t="str">
        <f>VLOOKUP(A42,'Günlük Sayaç'!$A$1:$I$166,3,0)</f>
        <v>Şişhane</v>
      </c>
      <c r="D42" t="str">
        <f>VLOOKUP($A42,'Günlük Sayaç'!$A$1:$I$166,4,0)</f>
        <v>Ziyaretçi</v>
      </c>
      <c r="E42" t="str">
        <f>VLOOKUP($A42,'Günlük Sayaç'!$A$1:$I$166,5,0)</f>
        <v>İkili Bilet</v>
      </c>
      <c r="F42">
        <f>VLOOKUP($A42,'Günlük Sayaç'!$A$1:$I$166,6,0)</f>
        <v>4</v>
      </c>
      <c r="G42">
        <f>VLOOKUP($A42,'Günlük Sayaç'!$A$1:$I$166,7,0)</f>
        <v>7000</v>
      </c>
      <c r="H42">
        <f>VLOOKUP($A42,'Günlük Sayaç'!$A$1:$I$166,8,0)</f>
        <v>0.03</v>
      </c>
      <c r="I42">
        <f>VLOOKUP($A42,'Günlük Sayaç'!$A$1:$I$166,9,0)*VLOOKUP(WEEKDAY(B42,2)&amp;D42,Yoğunluk!$G$1:$J$29,4,0)</f>
        <v>210</v>
      </c>
      <c r="J42">
        <f t="shared" ca="1" si="0"/>
        <v>191</v>
      </c>
      <c r="K42">
        <f t="shared" ca="1" si="1"/>
        <v>764</v>
      </c>
    </row>
    <row r="43" spans="1:11" x14ac:dyDescent="0.3">
      <c r="A43">
        <v>42</v>
      </c>
      <c r="B43" s="2">
        <f t="shared" si="2"/>
        <v>43101</v>
      </c>
      <c r="C43" t="str">
        <f>VLOOKUP(A43,'Günlük Sayaç'!$A$1:$I$166,3,0)</f>
        <v>Şişhane</v>
      </c>
      <c r="D43" t="str">
        <f>VLOOKUP($A43,'Günlük Sayaç'!$A$1:$I$166,4,0)</f>
        <v>Ziyaretçi</v>
      </c>
      <c r="E43" t="str">
        <f>VLOOKUP($A43,'Günlük Sayaç'!$A$1:$I$166,5,0)</f>
        <v>Üçlü Bilet</v>
      </c>
      <c r="F43">
        <f>VLOOKUP($A43,'Günlük Sayaç'!$A$1:$I$166,6,0)</f>
        <v>3.6666666666666665</v>
      </c>
      <c r="G43">
        <f>VLOOKUP($A43,'Günlük Sayaç'!$A$1:$I$166,7,0)</f>
        <v>7000</v>
      </c>
      <c r="H43">
        <f>VLOOKUP($A43,'Günlük Sayaç'!$A$1:$I$166,8,0)</f>
        <v>0.02</v>
      </c>
      <c r="I43">
        <f>VLOOKUP($A43,'Günlük Sayaç'!$A$1:$I$166,9,0)*VLOOKUP(WEEKDAY(B43,2)&amp;D43,Yoğunluk!$G$1:$J$29,4,0)</f>
        <v>140</v>
      </c>
      <c r="J43">
        <f t="shared" ca="1" si="0"/>
        <v>133</v>
      </c>
      <c r="K43">
        <f t="shared" ca="1" si="1"/>
        <v>487.66666666666663</v>
      </c>
    </row>
    <row r="44" spans="1:11" x14ac:dyDescent="0.3">
      <c r="A44">
        <v>43</v>
      </c>
      <c r="B44" s="2">
        <f t="shared" si="2"/>
        <v>43101</v>
      </c>
      <c r="C44" t="str">
        <f>VLOOKUP(A44,'Günlük Sayaç'!$A$1:$I$166,3,0)</f>
        <v>Şişhane</v>
      </c>
      <c r="D44" t="str">
        <f>VLOOKUP($A44,'Günlük Sayaç'!$A$1:$I$166,4,0)</f>
        <v>Ziyaretçi</v>
      </c>
      <c r="E44" t="str">
        <f>VLOOKUP($A44,'Günlük Sayaç'!$A$1:$I$166,5,0)</f>
        <v>Beşli Bilet</v>
      </c>
      <c r="F44">
        <f>VLOOKUP($A44,'Günlük Sayaç'!$A$1:$I$166,6,0)</f>
        <v>3.4</v>
      </c>
      <c r="G44">
        <f>VLOOKUP($A44,'Günlük Sayaç'!$A$1:$I$166,7,0)</f>
        <v>7000</v>
      </c>
      <c r="H44">
        <f>VLOOKUP($A44,'Günlük Sayaç'!$A$1:$I$166,8,0)</f>
        <v>0.05</v>
      </c>
      <c r="I44">
        <f>VLOOKUP($A44,'Günlük Sayaç'!$A$1:$I$166,9,0)*VLOOKUP(WEEKDAY(B44,2)&amp;D44,Yoğunluk!$G$1:$J$29,4,0)</f>
        <v>350</v>
      </c>
      <c r="J44">
        <f t="shared" ca="1" si="0"/>
        <v>394</v>
      </c>
      <c r="K44">
        <f t="shared" ca="1" si="1"/>
        <v>1339.6</v>
      </c>
    </row>
    <row r="45" spans="1:11" x14ac:dyDescent="0.3">
      <c r="A45">
        <v>44</v>
      </c>
      <c r="B45" s="2">
        <f t="shared" si="2"/>
        <v>43101</v>
      </c>
      <c r="C45" t="str">
        <f>VLOOKUP(A45,'Günlük Sayaç'!$A$1:$I$166,3,0)</f>
        <v>Şişhane</v>
      </c>
      <c r="D45" t="str">
        <f>VLOOKUP($A45,'Günlük Sayaç'!$A$1:$I$166,4,0)</f>
        <v>Ziyaretçi</v>
      </c>
      <c r="E45" t="str">
        <f>VLOOKUP($A45,'Günlük Sayaç'!$A$1:$I$166,5,0)</f>
        <v>Onlu Bilet</v>
      </c>
      <c r="F45">
        <f>VLOOKUP($A45,'Günlük Sayaç'!$A$1:$I$166,6,0)</f>
        <v>3.2</v>
      </c>
      <c r="G45">
        <f>VLOOKUP($A45,'Günlük Sayaç'!$A$1:$I$166,7,0)</f>
        <v>7000</v>
      </c>
      <c r="H45">
        <f>VLOOKUP($A45,'Günlük Sayaç'!$A$1:$I$166,8,0)</f>
        <v>0.05</v>
      </c>
      <c r="I45">
        <f>VLOOKUP($A45,'Günlük Sayaç'!$A$1:$I$166,9,0)*VLOOKUP(WEEKDAY(B45,2)&amp;D45,Yoğunluk!$G$1:$J$29,4,0)</f>
        <v>350</v>
      </c>
      <c r="J45">
        <f t="shared" ca="1" si="0"/>
        <v>405</v>
      </c>
      <c r="K45">
        <f t="shared" ca="1" si="1"/>
        <v>1296</v>
      </c>
    </row>
    <row r="46" spans="1:11" x14ac:dyDescent="0.3">
      <c r="A46">
        <v>45</v>
      </c>
      <c r="B46" s="2">
        <f t="shared" si="2"/>
        <v>43101</v>
      </c>
      <c r="C46" t="str">
        <f>VLOOKUP(A46,'Günlük Sayaç'!$A$1:$I$166,3,0)</f>
        <v>Taksim</v>
      </c>
      <c r="D46" t="str">
        <f>VLOOKUP($A46,'Günlük Sayaç'!$A$1:$I$166,4,0)</f>
        <v>Tam</v>
      </c>
      <c r="E46" t="str">
        <f>VLOOKUP($A46,'Günlük Sayaç'!$A$1:$I$166,5,0)</f>
        <v>Akbil</v>
      </c>
      <c r="F46">
        <f>VLOOKUP($A46,'Günlük Sayaç'!$A$1:$I$166,6,0)</f>
        <v>2.2250000000000001</v>
      </c>
      <c r="G46">
        <f>VLOOKUP($A46,'Günlük Sayaç'!$A$1:$I$166,7,0)</f>
        <v>15000</v>
      </c>
      <c r="H46">
        <f>VLOOKUP($A46,'Günlük Sayaç'!$A$1:$I$166,8,0)</f>
        <v>0.2</v>
      </c>
      <c r="I46">
        <f>VLOOKUP($A46,'Günlük Sayaç'!$A$1:$I$166,9,0)*VLOOKUP(WEEKDAY(B46,2)&amp;D46,Yoğunluk!$G$1:$J$29,4,0)</f>
        <v>4500</v>
      </c>
      <c r="J46">
        <f t="shared" ca="1" si="0"/>
        <v>3963</v>
      </c>
      <c r="K46">
        <f t="shared" ca="1" si="1"/>
        <v>8817.6750000000011</v>
      </c>
    </row>
    <row r="47" spans="1:11" x14ac:dyDescent="0.3">
      <c r="A47">
        <v>46</v>
      </c>
      <c r="B47" s="2">
        <f t="shared" si="2"/>
        <v>43101</v>
      </c>
      <c r="C47" t="str">
        <f>VLOOKUP(A47,'Günlük Sayaç'!$A$1:$I$166,3,0)</f>
        <v>Taksim</v>
      </c>
      <c r="D47" t="str">
        <f>VLOOKUP($A47,'Günlük Sayaç'!$A$1:$I$166,4,0)</f>
        <v>Tam</v>
      </c>
      <c r="E47" t="str">
        <f>VLOOKUP($A47,'Günlük Sayaç'!$A$1:$I$166,5,0)</f>
        <v>Mavi Kart</v>
      </c>
      <c r="F47">
        <f>VLOOKUP($A47,'Günlük Sayaç'!$A$1:$I$166,6,0)</f>
        <v>1.3666666666666667</v>
      </c>
      <c r="G47">
        <f>VLOOKUP($A47,'Günlük Sayaç'!$A$1:$I$166,7,0)</f>
        <v>15000</v>
      </c>
      <c r="H47">
        <f>VLOOKUP($A47,'Günlük Sayaç'!$A$1:$I$166,8,0)</f>
        <v>0.1</v>
      </c>
      <c r="I47">
        <f>VLOOKUP($A47,'Günlük Sayaç'!$A$1:$I$166,9,0)*VLOOKUP(WEEKDAY(B47,2)&amp;D47,Yoğunluk!$G$1:$J$29,4,0)</f>
        <v>2250</v>
      </c>
      <c r="J47">
        <f t="shared" ca="1" si="0"/>
        <v>2479</v>
      </c>
      <c r="K47">
        <f t="shared" ca="1" si="1"/>
        <v>3387.9666666666667</v>
      </c>
    </row>
    <row r="48" spans="1:11" x14ac:dyDescent="0.3">
      <c r="A48">
        <v>47</v>
      </c>
      <c r="B48" s="2">
        <f t="shared" si="2"/>
        <v>43101</v>
      </c>
      <c r="C48" t="str">
        <f>VLOOKUP(A48,'Günlük Sayaç'!$A$1:$I$166,3,0)</f>
        <v>Taksim</v>
      </c>
      <c r="D48" t="str">
        <f>VLOOKUP($A48,'Günlük Sayaç'!$A$1:$I$166,4,0)</f>
        <v>Öğrenci</v>
      </c>
      <c r="E48" t="str">
        <f>VLOOKUP($A48,'Günlük Sayaç'!$A$1:$I$166,5,0)</f>
        <v>Öğrenci</v>
      </c>
      <c r="F48">
        <f>VLOOKUP($A48,'Günlük Sayaç'!$A$1:$I$166,6,0)</f>
        <v>0.9</v>
      </c>
      <c r="G48">
        <f>VLOOKUP($A48,'Günlük Sayaç'!$A$1:$I$166,7,0)</f>
        <v>15000</v>
      </c>
      <c r="H48">
        <f>VLOOKUP($A48,'Günlük Sayaç'!$A$1:$I$166,8,0)</f>
        <v>0.1</v>
      </c>
      <c r="I48">
        <f>VLOOKUP($A48,'Günlük Sayaç'!$A$1:$I$166,9,0)*VLOOKUP(WEEKDAY(B48,2)&amp;D48,Yoğunluk!$G$1:$J$29,4,0)</f>
        <v>1500</v>
      </c>
      <c r="J48">
        <f t="shared" ca="1" si="0"/>
        <v>1468</v>
      </c>
      <c r="K48">
        <f t="shared" ca="1" si="1"/>
        <v>1321.2</v>
      </c>
    </row>
    <row r="49" spans="1:11" x14ac:dyDescent="0.3">
      <c r="A49">
        <v>48</v>
      </c>
      <c r="B49" s="2">
        <f t="shared" si="2"/>
        <v>43101</v>
      </c>
      <c r="C49" t="str">
        <f>VLOOKUP(A49,'Günlük Sayaç'!$A$1:$I$166,3,0)</f>
        <v>Taksim</v>
      </c>
      <c r="D49" t="str">
        <f>VLOOKUP($A49,'Günlük Sayaç'!$A$1:$I$166,4,0)</f>
        <v>Öğrenci</v>
      </c>
      <c r="E49" t="str">
        <f>VLOOKUP($A49,'Günlük Sayaç'!$A$1:$I$166,5,0)</f>
        <v>Öğrenci Aylık</v>
      </c>
      <c r="F49">
        <f>VLOOKUP($A49,'Günlük Sayaç'!$A$1:$I$166,6,0)</f>
        <v>0.56666666666666665</v>
      </c>
      <c r="G49">
        <f>VLOOKUP($A49,'Günlük Sayaç'!$A$1:$I$166,7,0)</f>
        <v>15000</v>
      </c>
      <c r="H49">
        <f>VLOOKUP($A49,'Günlük Sayaç'!$A$1:$I$166,8,0)</f>
        <v>0.2</v>
      </c>
      <c r="I49">
        <f>VLOOKUP($A49,'Günlük Sayaç'!$A$1:$I$166,9,0)*VLOOKUP(WEEKDAY(B49,2)&amp;D49,Yoğunluk!$G$1:$J$29,4,0)</f>
        <v>3000</v>
      </c>
      <c r="J49">
        <f t="shared" ca="1" si="0"/>
        <v>2674</v>
      </c>
      <c r="K49">
        <f t="shared" ca="1" si="1"/>
        <v>1515.2666666666667</v>
      </c>
    </row>
    <row r="50" spans="1:11" x14ac:dyDescent="0.3">
      <c r="A50">
        <v>49</v>
      </c>
      <c r="B50" s="2">
        <f t="shared" si="2"/>
        <v>43101</v>
      </c>
      <c r="C50" t="str">
        <f>VLOOKUP(A50,'Günlük Sayaç'!$A$1:$I$166,3,0)</f>
        <v>Taksim</v>
      </c>
      <c r="D50" t="str">
        <f>VLOOKUP($A50,'Günlük Sayaç'!$A$1:$I$166,4,0)</f>
        <v>Sosyal</v>
      </c>
      <c r="E50" t="str">
        <f>VLOOKUP($A50,'Günlük Sayaç'!$A$1:$I$166,5,0)</f>
        <v>Sosyal</v>
      </c>
      <c r="F50">
        <f>VLOOKUP($A50,'Günlük Sayaç'!$A$1:$I$166,6,0)</f>
        <v>1.425</v>
      </c>
      <c r="G50">
        <f>VLOOKUP($A50,'Günlük Sayaç'!$A$1:$I$166,7,0)</f>
        <v>15000</v>
      </c>
      <c r="H50">
        <f>VLOOKUP($A50,'Günlük Sayaç'!$A$1:$I$166,8,0)</f>
        <v>0.15</v>
      </c>
      <c r="I50">
        <f>VLOOKUP($A50,'Günlük Sayaç'!$A$1:$I$166,9,0)*VLOOKUP(WEEKDAY(B50,2)&amp;D50,Yoğunluk!$G$1:$J$29,4,0)</f>
        <v>1800</v>
      </c>
      <c r="J50">
        <f t="shared" ca="1" si="0"/>
        <v>1890</v>
      </c>
      <c r="K50">
        <f t="shared" ca="1" si="1"/>
        <v>2693.25</v>
      </c>
    </row>
    <row r="51" spans="1:11" x14ac:dyDescent="0.3">
      <c r="A51">
        <v>50</v>
      </c>
      <c r="B51" s="2">
        <f t="shared" si="2"/>
        <v>43101</v>
      </c>
      <c r="C51" t="str">
        <f>VLOOKUP(A51,'Günlük Sayaç'!$A$1:$I$166,3,0)</f>
        <v>Taksim</v>
      </c>
      <c r="D51" t="str">
        <f>VLOOKUP($A51,'Günlük Sayaç'!$A$1:$I$166,4,0)</f>
        <v>Sosyal</v>
      </c>
      <c r="E51" t="str">
        <f>VLOOKUP($A51,'Günlük Sayaç'!$A$1:$I$166,5,0)</f>
        <v>Sosyal Aylık</v>
      </c>
      <c r="F51">
        <f>VLOOKUP($A51,'Günlük Sayaç'!$A$1:$I$166,6,0)</f>
        <v>0.83333333333333337</v>
      </c>
      <c r="G51">
        <f>VLOOKUP($A51,'Günlük Sayaç'!$A$1:$I$166,7,0)</f>
        <v>15000</v>
      </c>
      <c r="H51">
        <f>VLOOKUP($A51,'Günlük Sayaç'!$A$1:$I$166,8,0)</f>
        <v>0.05</v>
      </c>
      <c r="I51">
        <f>VLOOKUP($A51,'Günlük Sayaç'!$A$1:$I$166,9,0)*VLOOKUP(WEEKDAY(B51,2)&amp;D51,Yoğunluk!$G$1:$J$29,4,0)</f>
        <v>600</v>
      </c>
      <c r="J51">
        <f t="shared" ca="1" si="0"/>
        <v>506</v>
      </c>
      <c r="K51">
        <f t="shared" ca="1" si="1"/>
        <v>421.66666666666669</v>
      </c>
    </row>
    <row r="52" spans="1:11" x14ac:dyDescent="0.3">
      <c r="A52">
        <v>51</v>
      </c>
      <c r="B52" s="2">
        <f t="shared" si="2"/>
        <v>43101</v>
      </c>
      <c r="C52" t="str">
        <f>VLOOKUP(A52,'Günlük Sayaç'!$A$1:$I$166,3,0)</f>
        <v>Taksim</v>
      </c>
      <c r="D52" t="str">
        <f>VLOOKUP($A52,'Günlük Sayaç'!$A$1:$I$166,4,0)</f>
        <v>Ziyaretçi</v>
      </c>
      <c r="E52" t="str">
        <f>VLOOKUP($A52,'Günlük Sayaç'!$A$1:$I$166,5,0)</f>
        <v>Tekli Bilet</v>
      </c>
      <c r="F52">
        <f>VLOOKUP($A52,'Günlük Sayaç'!$A$1:$I$166,6,0)</f>
        <v>5</v>
      </c>
      <c r="G52">
        <f>VLOOKUP($A52,'Günlük Sayaç'!$A$1:$I$166,7,0)</f>
        <v>15000</v>
      </c>
      <c r="H52">
        <f>VLOOKUP($A52,'Günlük Sayaç'!$A$1:$I$166,8,0)</f>
        <v>0.05</v>
      </c>
      <c r="I52">
        <f>VLOOKUP($A52,'Günlük Sayaç'!$A$1:$I$166,9,0)*VLOOKUP(WEEKDAY(B52,2)&amp;D52,Yoğunluk!$G$1:$J$29,4,0)</f>
        <v>750</v>
      </c>
      <c r="J52">
        <f t="shared" ca="1" si="0"/>
        <v>842</v>
      </c>
      <c r="K52">
        <f t="shared" ca="1" si="1"/>
        <v>4210</v>
      </c>
    </row>
    <row r="53" spans="1:11" x14ac:dyDescent="0.3">
      <c r="A53">
        <v>52</v>
      </c>
      <c r="B53" s="2">
        <f t="shared" si="2"/>
        <v>43101</v>
      </c>
      <c r="C53" t="str">
        <f>VLOOKUP(A53,'Günlük Sayaç'!$A$1:$I$166,3,0)</f>
        <v>Taksim</v>
      </c>
      <c r="D53" t="str">
        <f>VLOOKUP($A53,'Günlük Sayaç'!$A$1:$I$166,4,0)</f>
        <v>Ziyaretçi</v>
      </c>
      <c r="E53" t="str">
        <f>VLOOKUP($A53,'Günlük Sayaç'!$A$1:$I$166,5,0)</f>
        <v>İkili Bilet</v>
      </c>
      <c r="F53">
        <f>VLOOKUP($A53,'Günlük Sayaç'!$A$1:$I$166,6,0)</f>
        <v>4</v>
      </c>
      <c r="G53">
        <f>VLOOKUP($A53,'Günlük Sayaç'!$A$1:$I$166,7,0)</f>
        <v>15000</v>
      </c>
      <c r="H53">
        <f>VLOOKUP($A53,'Günlük Sayaç'!$A$1:$I$166,8,0)</f>
        <v>0.03</v>
      </c>
      <c r="I53">
        <f>VLOOKUP($A53,'Günlük Sayaç'!$A$1:$I$166,9,0)*VLOOKUP(WEEKDAY(B53,2)&amp;D53,Yoğunluk!$G$1:$J$29,4,0)</f>
        <v>450</v>
      </c>
      <c r="J53">
        <f t="shared" ca="1" si="0"/>
        <v>406</v>
      </c>
      <c r="K53">
        <f t="shared" ca="1" si="1"/>
        <v>1624</v>
      </c>
    </row>
    <row r="54" spans="1:11" x14ac:dyDescent="0.3">
      <c r="A54">
        <v>53</v>
      </c>
      <c r="B54" s="2">
        <f t="shared" si="2"/>
        <v>43101</v>
      </c>
      <c r="C54" t="str">
        <f>VLOOKUP(A54,'Günlük Sayaç'!$A$1:$I$166,3,0)</f>
        <v>Taksim</v>
      </c>
      <c r="D54" t="str">
        <f>VLOOKUP($A54,'Günlük Sayaç'!$A$1:$I$166,4,0)</f>
        <v>Ziyaretçi</v>
      </c>
      <c r="E54" t="str">
        <f>VLOOKUP($A54,'Günlük Sayaç'!$A$1:$I$166,5,0)</f>
        <v>Üçlü Bilet</v>
      </c>
      <c r="F54">
        <f>VLOOKUP($A54,'Günlük Sayaç'!$A$1:$I$166,6,0)</f>
        <v>3.6666666666666665</v>
      </c>
      <c r="G54">
        <f>VLOOKUP($A54,'Günlük Sayaç'!$A$1:$I$166,7,0)</f>
        <v>15000</v>
      </c>
      <c r="H54">
        <f>VLOOKUP($A54,'Günlük Sayaç'!$A$1:$I$166,8,0)</f>
        <v>0.02</v>
      </c>
      <c r="I54">
        <f>VLOOKUP($A54,'Günlük Sayaç'!$A$1:$I$166,9,0)*VLOOKUP(WEEKDAY(B54,2)&amp;D54,Yoğunluk!$G$1:$J$29,4,0)</f>
        <v>300</v>
      </c>
      <c r="J54">
        <f t="shared" ca="1" si="0"/>
        <v>326</v>
      </c>
      <c r="K54">
        <f t="shared" ca="1" si="1"/>
        <v>1195.3333333333333</v>
      </c>
    </row>
    <row r="55" spans="1:11" x14ac:dyDescent="0.3">
      <c r="A55">
        <v>54</v>
      </c>
      <c r="B55" s="2">
        <f t="shared" si="2"/>
        <v>43101</v>
      </c>
      <c r="C55" t="str">
        <f>VLOOKUP(A55,'Günlük Sayaç'!$A$1:$I$166,3,0)</f>
        <v>Taksim</v>
      </c>
      <c r="D55" t="str">
        <f>VLOOKUP($A55,'Günlük Sayaç'!$A$1:$I$166,4,0)</f>
        <v>Ziyaretçi</v>
      </c>
      <c r="E55" t="str">
        <f>VLOOKUP($A55,'Günlük Sayaç'!$A$1:$I$166,5,0)</f>
        <v>Beşli Bilet</v>
      </c>
      <c r="F55">
        <f>VLOOKUP($A55,'Günlük Sayaç'!$A$1:$I$166,6,0)</f>
        <v>3.4</v>
      </c>
      <c r="G55">
        <f>VLOOKUP($A55,'Günlük Sayaç'!$A$1:$I$166,7,0)</f>
        <v>15000</v>
      </c>
      <c r="H55">
        <f>VLOOKUP($A55,'Günlük Sayaç'!$A$1:$I$166,8,0)</f>
        <v>0.05</v>
      </c>
      <c r="I55">
        <f>VLOOKUP($A55,'Günlük Sayaç'!$A$1:$I$166,9,0)*VLOOKUP(WEEKDAY(B55,2)&amp;D55,Yoğunluk!$G$1:$J$29,4,0)</f>
        <v>750</v>
      </c>
      <c r="J55">
        <f t="shared" ca="1" si="0"/>
        <v>750</v>
      </c>
      <c r="K55">
        <f t="shared" ca="1" si="1"/>
        <v>2550</v>
      </c>
    </row>
    <row r="56" spans="1:11" x14ac:dyDescent="0.3">
      <c r="A56">
        <v>55</v>
      </c>
      <c r="B56" s="2">
        <f t="shared" si="2"/>
        <v>43101</v>
      </c>
      <c r="C56" t="str">
        <f>VLOOKUP(A56,'Günlük Sayaç'!$A$1:$I$166,3,0)</f>
        <v>Taksim</v>
      </c>
      <c r="D56" t="str">
        <f>VLOOKUP($A56,'Günlük Sayaç'!$A$1:$I$166,4,0)</f>
        <v>Ziyaretçi</v>
      </c>
      <c r="E56" t="str">
        <f>VLOOKUP($A56,'Günlük Sayaç'!$A$1:$I$166,5,0)</f>
        <v>Onlu Bilet</v>
      </c>
      <c r="F56">
        <f>VLOOKUP($A56,'Günlük Sayaç'!$A$1:$I$166,6,0)</f>
        <v>3.2</v>
      </c>
      <c r="G56">
        <f>VLOOKUP($A56,'Günlük Sayaç'!$A$1:$I$166,7,0)</f>
        <v>15000</v>
      </c>
      <c r="H56">
        <f>VLOOKUP($A56,'Günlük Sayaç'!$A$1:$I$166,8,0)</f>
        <v>0.05</v>
      </c>
      <c r="I56">
        <f>VLOOKUP($A56,'Günlük Sayaç'!$A$1:$I$166,9,0)*VLOOKUP(WEEKDAY(B56,2)&amp;D56,Yoğunluk!$G$1:$J$29,4,0)</f>
        <v>750</v>
      </c>
      <c r="J56">
        <f t="shared" ca="1" si="0"/>
        <v>640</v>
      </c>
      <c r="K56">
        <f t="shared" ca="1" si="1"/>
        <v>2048</v>
      </c>
    </row>
    <row r="57" spans="1:11" x14ac:dyDescent="0.3">
      <c r="A57">
        <v>56</v>
      </c>
      <c r="B57" s="2">
        <f t="shared" si="2"/>
        <v>43101</v>
      </c>
      <c r="C57" t="str">
        <f>VLOOKUP(A57,'Günlük Sayaç'!$A$1:$I$166,3,0)</f>
        <v>Osmanbey</v>
      </c>
      <c r="D57" t="str">
        <f>VLOOKUP($A57,'Günlük Sayaç'!$A$1:$I$166,4,0)</f>
        <v>Tam</v>
      </c>
      <c r="E57" t="str">
        <f>VLOOKUP($A57,'Günlük Sayaç'!$A$1:$I$166,5,0)</f>
        <v>Akbil</v>
      </c>
      <c r="F57">
        <f>VLOOKUP($A57,'Günlük Sayaç'!$A$1:$I$166,6,0)</f>
        <v>2.2250000000000001</v>
      </c>
      <c r="G57">
        <f>VLOOKUP($A57,'Günlük Sayaç'!$A$1:$I$166,7,0)</f>
        <v>5500</v>
      </c>
      <c r="H57">
        <f>VLOOKUP($A57,'Günlük Sayaç'!$A$1:$I$166,8,0)</f>
        <v>0.4</v>
      </c>
      <c r="I57">
        <f>VLOOKUP($A57,'Günlük Sayaç'!$A$1:$I$166,9,0)*VLOOKUP(WEEKDAY(B57,2)&amp;D57,Yoğunluk!$G$1:$J$29,4,0)</f>
        <v>3300</v>
      </c>
      <c r="J57">
        <f t="shared" ca="1" si="0"/>
        <v>3174</v>
      </c>
      <c r="K57">
        <f t="shared" ca="1" si="1"/>
        <v>7062.1500000000005</v>
      </c>
    </row>
    <row r="58" spans="1:11" x14ac:dyDescent="0.3">
      <c r="A58">
        <v>57</v>
      </c>
      <c r="B58" s="2">
        <f t="shared" si="2"/>
        <v>43101</v>
      </c>
      <c r="C58" t="str">
        <f>VLOOKUP(A58,'Günlük Sayaç'!$A$1:$I$166,3,0)</f>
        <v>Osmanbey</v>
      </c>
      <c r="D58" t="str">
        <f>VLOOKUP($A58,'Günlük Sayaç'!$A$1:$I$166,4,0)</f>
        <v>Tam</v>
      </c>
      <c r="E58" t="str">
        <f>VLOOKUP($A58,'Günlük Sayaç'!$A$1:$I$166,5,0)</f>
        <v>Mavi Kart</v>
      </c>
      <c r="F58">
        <f>VLOOKUP($A58,'Günlük Sayaç'!$A$1:$I$166,6,0)</f>
        <v>1.3666666666666667</v>
      </c>
      <c r="G58">
        <f>VLOOKUP($A58,'Günlük Sayaç'!$A$1:$I$166,7,0)</f>
        <v>5500</v>
      </c>
      <c r="H58">
        <f>VLOOKUP($A58,'Günlük Sayaç'!$A$1:$I$166,8,0)</f>
        <v>0.1</v>
      </c>
      <c r="I58">
        <f>VLOOKUP($A58,'Günlük Sayaç'!$A$1:$I$166,9,0)*VLOOKUP(WEEKDAY(B58,2)&amp;D58,Yoğunluk!$G$1:$J$29,4,0)</f>
        <v>825</v>
      </c>
      <c r="J58">
        <f t="shared" ca="1" si="0"/>
        <v>827</v>
      </c>
      <c r="K58">
        <f t="shared" ca="1" si="1"/>
        <v>1130.2333333333333</v>
      </c>
    </row>
    <row r="59" spans="1:11" x14ac:dyDescent="0.3">
      <c r="A59">
        <v>58</v>
      </c>
      <c r="B59" s="2">
        <f t="shared" si="2"/>
        <v>43101</v>
      </c>
      <c r="C59" t="str">
        <f>VLOOKUP(A59,'Günlük Sayaç'!$A$1:$I$166,3,0)</f>
        <v>Osmanbey</v>
      </c>
      <c r="D59" t="str">
        <f>VLOOKUP($A59,'Günlük Sayaç'!$A$1:$I$166,4,0)</f>
        <v>Öğrenci</v>
      </c>
      <c r="E59" t="str">
        <f>VLOOKUP($A59,'Günlük Sayaç'!$A$1:$I$166,5,0)</f>
        <v>Öğrenci</v>
      </c>
      <c r="F59">
        <f>VLOOKUP($A59,'Günlük Sayaç'!$A$1:$I$166,6,0)</f>
        <v>0.9</v>
      </c>
      <c r="G59">
        <f>VLOOKUP($A59,'Günlük Sayaç'!$A$1:$I$166,7,0)</f>
        <v>5500</v>
      </c>
      <c r="H59">
        <f>VLOOKUP($A59,'Günlük Sayaç'!$A$1:$I$166,8,0)</f>
        <v>0.1</v>
      </c>
      <c r="I59">
        <f>VLOOKUP($A59,'Günlük Sayaç'!$A$1:$I$166,9,0)*VLOOKUP(WEEKDAY(B59,2)&amp;D59,Yoğunluk!$G$1:$J$29,4,0)</f>
        <v>550</v>
      </c>
      <c r="J59">
        <f t="shared" ca="1" si="0"/>
        <v>574</v>
      </c>
      <c r="K59">
        <f t="shared" ca="1" si="1"/>
        <v>516.6</v>
      </c>
    </row>
    <row r="60" spans="1:11" x14ac:dyDescent="0.3">
      <c r="A60">
        <v>59</v>
      </c>
      <c r="B60" s="2">
        <f t="shared" si="2"/>
        <v>43101</v>
      </c>
      <c r="C60" t="str">
        <f>VLOOKUP(A60,'Günlük Sayaç'!$A$1:$I$166,3,0)</f>
        <v>Osmanbey</v>
      </c>
      <c r="D60" t="str">
        <f>VLOOKUP($A60,'Günlük Sayaç'!$A$1:$I$166,4,0)</f>
        <v>Öğrenci</v>
      </c>
      <c r="E60" t="str">
        <f>VLOOKUP($A60,'Günlük Sayaç'!$A$1:$I$166,5,0)</f>
        <v>Öğrenci Aylık</v>
      </c>
      <c r="F60">
        <f>VLOOKUP($A60,'Günlük Sayaç'!$A$1:$I$166,6,0)</f>
        <v>0.56666666666666665</v>
      </c>
      <c r="G60">
        <f>VLOOKUP($A60,'Günlük Sayaç'!$A$1:$I$166,7,0)</f>
        <v>5500</v>
      </c>
      <c r="H60">
        <f>VLOOKUP($A60,'Günlük Sayaç'!$A$1:$I$166,8,0)</f>
        <v>0.2</v>
      </c>
      <c r="I60">
        <f>VLOOKUP($A60,'Günlük Sayaç'!$A$1:$I$166,9,0)*VLOOKUP(WEEKDAY(B60,2)&amp;D60,Yoğunluk!$G$1:$J$29,4,0)</f>
        <v>1100</v>
      </c>
      <c r="J60">
        <f t="shared" ca="1" si="0"/>
        <v>1101</v>
      </c>
      <c r="K60">
        <f t="shared" ca="1" si="1"/>
        <v>623.9</v>
      </c>
    </row>
    <row r="61" spans="1:11" x14ac:dyDescent="0.3">
      <c r="A61">
        <v>60</v>
      </c>
      <c r="B61" s="2">
        <f t="shared" si="2"/>
        <v>43101</v>
      </c>
      <c r="C61" t="str">
        <f>VLOOKUP(A61,'Günlük Sayaç'!$A$1:$I$166,3,0)</f>
        <v>Osmanbey</v>
      </c>
      <c r="D61" t="str">
        <f>VLOOKUP($A61,'Günlük Sayaç'!$A$1:$I$166,4,0)</f>
        <v>Sosyal</v>
      </c>
      <c r="E61" t="str">
        <f>VLOOKUP($A61,'Günlük Sayaç'!$A$1:$I$166,5,0)</f>
        <v>Sosyal</v>
      </c>
      <c r="F61">
        <f>VLOOKUP($A61,'Günlük Sayaç'!$A$1:$I$166,6,0)</f>
        <v>1.425</v>
      </c>
      <c r="G61">
        <f>VLOOKUP($A61,'Günlük Sayaç'!$A$1:$I$166,7,0)</f>
        <v>5500</v>
      </c>
      <c r="H61">
        <f>VLOOKUP($A61,'Günlük Sayaç'!$A$1:$I$166,8,0)</f>
        <v>0.1</v>
      </c>
      <c r="I61">
        <f>VLOOKUP($A61,'Günlük Sayaç'!$A$1:$I$166,9,0)*VLOOKUP(WEEKDAY(B61,2)&amp;D61,Yoğunluk!$G$1:$J$29,4,0)</f>
        <v>440</v>
      </c>
      <c r="J61">
        <f t="shared" ca="1" si="0"/>
        <v>451</v>
      </c>
      <c r="K61">
        <f t="shared" ca="1" si="1"/>
        <v>642.67500000000007</v>
      </c>
    </row>
    <row r="62" spans="1:11" x14ac:dyDescent="0.3">
      <c r="A62">
        <v>61</v>
      </c>
      <c r="B62" s="2">
        <f t="shared" si="2"/>
        <v>43101</v>
      </c>
      <c r="C62" t="str">
        <f>VLOOKUP(A62,'Günlük Sayaç'!$A$1:$I$166,3,0)</f>
        <v>Osmanbey</v>
      </c>
      <c r="D62" t="str">
        <f>VLOOKUP($A62,'Günlük Sayaç'!$A$1:$I$166,4,0)</f>
        <v>Sosyal</v>
      </c>
      <c r="E62" t="str">
        <f>VLOOKUP($A62,'Günlük Sayaç'!$A$1:$I$166,5,0)</f>
        <v>Sosyal Aylık</v>
      </c>
      <c r="F62">
        <f>VLOOKUP($A62,'Günlük Sayaç'!$A$1:$I$166,6,0)</f>
        <v>0.83333333333333337</v>
      </c>
      <c r="G62">
        <f>VLOOKUP($A62,'Günlük Sayaç'!$A$1:$I$166,7,0)</f>
        <v>5500</v>
      </c>
      <c r="H62">
        <f>VLOOKUP($A62,'Günlük Sayaç'!$A$1:$I$166,8,0)</f>
        <v>0.05</v>
      </c>
      <c r="I62">
        <f>VLOOKUP($A62,'Günlük Sayaç'!$A$1:$I$166,9,0)*VLOOKUP(WEEKDAY(B62,2)&amp;D62,Yoğunluk!$G$1:$J$29,4,0)</f>
        <v>220</v>
      </c>
      <c r="J62">
        <f t="shared" ca="1" si="0"/>
        <v>224</v>
      </c>
      <c r="K62">
        <f t="shared" ca="1" si="1"/>
        <v>186.66666666666669</v>
      </c>
    </row>
    <row r="63" spans="1:11" x14ac:dyDescent="0.3">
      <c r="A63">
        <v>62</v>
      </c>
      <c r="B63" s="2">
        <f t="shared" si="2"/>
        <v>43101</v>
      </c>
      <c r="C63" t="str">
        <f>VLOOKUP(A63,'Günlük Sayaç'!$A$1:$I$166,3,0)</f>
        <v>Osmanbey</v>
      </c>
      <c r="D63" t="str">
        <f>VLOOKUP($A63,'Günlük Sayaç'!$A$1:$I$166,4,0)</f>
        <v>Ziyaretçi</v>
      </c>
      <c r="E63" t="str">
        <f>VLOOKUP($A63,'Günlük Sayaç'!$A$1:$I$166,5,0)</f>
        <v>Tekli Bilet</v>
      </c>
      <c r="F63">
        <f>VLOOKUP($A63,'Günlük Sayaç'!$A$1:$I$166,6,0)</f>
        <v>5</v>
      </c>
      <c r="G63">
        <f>VLOOKUP($A63,'Günlük Sayaç'!$A$1:$I$166,7,0)</f>
        <v>5500</v>
      </c>
      <c r="H63">
        <f>VLOOKUP($A63,'Günlük Sayaç'!$A$1:$I$166,8,0)</f>
        <v>0.01</v>
      </c>
      <c r="I63">
        <f>VLOOKUP($A63,'Günlük Sayaç'!$A$1:$I$166,9,0)*VLOOKUP(WEEKDAY(B63,2)&amp;D63,Yoğunluk!$G$1:$J$29,4,0)</f>
        <v>55</v>
      </c>
      <c r="J63">
        <f t="shared" ca="1" si="0"/>
        <v>48</v>
      </c>
      <c r="K63">
        <f t="shared" ca="1" si="1"/>
        <v>240</v>
      </c>
    </row>
    <row r="64" spans="1:11" x14ac:dyDescent="0.3">
      <c r="A64">
        <v>63</v>
      </c>
      <c r="B64" s="2">
        <f t="shared" si="2"/>
        <v>43101</v>
      </c>
      <c r="C64" t="str">
        <f>VLOOKUP(A64,'Günlük Sayaç'!$A$1:$I$166,3,0)</f>
        <v>Osmanbey</v>
      </c>
      <c r="D64" t="str">
        <f>VLOOKUP($A64,'Günlük Sayaç'!$A$1:$I$166,4,0)</f>
        <v>Ziyaretçi</v>
      </c>
      <c r="E64" t="str">
        <f>VLOOKUP($A64,'Günlük Sayaç'!$A$1:$I$166,5,0)</f>
        <v>İkili Bilet</v>
      </c>
      <c r="F64">
        <f>VLOOKUP($A64,'Günlük Sayaç'!$A$1:$I$166,6,0)</f>
        <v>4</v>
      </c>
      <c r="G64">
        <f>VLOOKUP($A64,'Günlük Sayaç'!$A$1:$I$166,7,0)</f>
        <v>5500</v>
      </c>
      <c r="H64">
        <f>VLOOKUP($A64,'Günlük Sayaç'!$A$1:$I$166,8,0)</f>
        <v>0.01</v>
      </c>
      <c r="I64">
        <f>VLOOKUP($A64,'Günlük Sayaç'!$A$1:$I$166,9,0)*VLOOKUP(WEEKDAY(B64,2)&amp;D64,Yoğunluk!$G$1:$J$29,4,0)</f>
        <v>55</v>
      </c>
      <c r="J64">
        <f t="shared" ca="1" si="0"/>
        <v>54</v>
      </c>
      <c r="K64">
        <f t="shared" ca="1" si="1"/>
        <v>216</v>
      </c>
    </row>
    <row r="65" spans="1:11" x14ac:dyDescent="0.3">
      <c r="A65">
        <v>64</v>
      </c>
      <c r="B65" s="2">
        <f t="shared" si="2"/>
        <v>43101</v>
      </c>
      <c r="C65" t="str">
        <f>VLOOKUP(A65,'Günlük Sayaç'!$A$1:$I$166,3,0)</f>
        <v>Osmanbey</v>
      </c>
      <c r="D65" t="str">
        <f>VLOOKUP($A65,'Günlük Sayaç'!$A$1:$I$166,4,0)</f>
        <v>Ziyaretçi</v>
      </c>
      <c r="E65" t="str">
        <f>VLOOKUP($A65,'Günlük Sayaç'!$A$1:$I$166,5,0)</f>
        <v>Üçlü Bilet</v>
      </c>
      <c r="F65">
        <f>VLOOKUP($A65,'Günlük Sayaç'!$A$1:$I$166,6,0)</f>
        <v>3.6666666666666665</v>
      </c>
      <c r="G65">
        <f>VLOOKUP($A65,'Günlük Sayaç'!$A$1:$I$166,7,0)</f>
        <v>5500</v>
      </c>
      <c r="H65">
        <f>VLOOKUP($A65,'Günlük Sayaç'!$A$1:$I$166,8,0)</f>
        <v>0.01</v>
      </c>
      <c r="I65">
        <f>VLOOKUP($A65,'Günlük Sayaç'!$A$1:$I$166,9,0)*VLOOKUP(WEEKDAY(B65,2)&amp;D65,Yoğunluk!$G$1:$J$29,4,0)</f>
        <v>55</v>
      </c>
      <c r="J65">
        <f t="shared" ca="1" si="0"/>
        <v>61</v>
      </c>
      <c r="K65">
        <f t="shared" ca="1" si="1"/>
        <v>223.66666666666666</v>
      </c>
    </row>
    <row r="66" spans="1:11" x14ac:dyDescent="0.3">
      <c r="A66">
        <v>65</v>
      </c>
      <c r="B66" s="2">
        <f t="shared" si="2"/>
        <v>43101</v>
      </c>
      <c r="C66" t="str">
        <f>VLOOKUP(A66,'Günlük Sayaç'!$A$1:$I$166,3,0)</f>
        <v>Osmanbey</v>
      </c>
      <c r="D66" t="str">
        <f>VLOOKUP($A66,'Günlük Sayaç'!$A$1:$I$166,4,0)</f>
        <v>Ziyaretçi</v>
      </c>
      <c r="E66" t="str">
        <f>VLOOKUP($A66,'Günlük Sayaç'!$A$1:$I$166,5,0)</f>
        <v>Beşli Bilet</v>
      </c>
      <c r="F66">
        <f>VLOOKUP($A66,'Günlük Sayaç'!$A$1:$I$166,6,0)</f>
        <v>3.4</v>
      </c>
      <c r="G66">
        <f>VLOOKUP($A66,'Günlük Sayaç'!$A$1:$I$166,7,0)</f>
        <v>5500</v>
      </c>
      <c r="H66">
        <f>VLOOKUP($A66,'Günlük Sayaç'!$A$1:$I$166,8,0)</f>
        <v>0.01</v>
      </c>
      <c r="I66">
        <f>VLOOKUP($A66,'Günlük Sayaç'!$A$1:$I$166,9,0)*VLOOKUP(WEEKDAY(B66,2)&amp;D66,Yoğunluk!$G$1:$J$29,4,0)</f>
        <v>55</v>
      </c>
      <c r="J66">
        <f t="shared" ca="1" si="0"/>
        <v>51</v>
      </c>
      <c r="K66">
        <f t="shared" ca="1" si="1"/>
        <v>173.4</v>
      </c>
    </row>
    <row r="67" spans="1:11" x14ac:dyDescent="0.3">
      <c r="A67">
        <v>66</v>
      </c>
      <c r="B67" s="2">
        <f t="shared" si="2"/>
        <v>43101</v>
      </c>
      <c r="C67" t="str">
        <f>VLOOKUP(A67,'Günlük Sayaç'!$A$1:$I$166,3,0)</f>
        <v>Osmanbey</v>
      </c>
      <c r="D67" t="str">
        <f>VLOOKUP($A67,'Günlük Sayaç'!$A$1:$I$166,4,0)</f>
        <v>Ziyaretçi</v>
      </c>
      <c r="E67" t="str">
        <f>VLOOKUP($A67,'Günlük Sayaç'!$A$1:$I$166,5,0)</f>
        <v>Onlu Bilet</v>
      </c>
      <c r="F67">
        <f>VLOOKUP($A67,'Günlük Sayaç'!$A$1:$I$166,6,0)</f>
        <v>3.2</v>
      </c>
      <c r="G67">
        <f>VLOOKUP($A67,'Günlük Sayaç'!$A$1:$I$166,7,0)</f>
        <v>5500</v>
      </c>
      <c r="H67">
        <f>VLOOKUP($A67,'Günlük Sayaç'!$A$1:$I$166,8,0)</f>
        <v>0.01</v>
      </c>
      <c r="I67">
        <f>VLOOKUP($A67,'Günlük Sayaç'!$A$1:$I$166,9,0)*VLOOKUP(WEEKDAY(B67,2)&amp;D67,Yoğunluk!$G$1:$J$29,4,0)</f>
        <v>55</v>
      </c>
      <c r="J67">
        <f t="shared" ref="J67:J130" ca="1" si="3">FLOOR(I67+_xlfn.NORM.S.INV(RAND())*I67/10,1)</f>
        <v>58</v>
      </c>
      <c r="K67">
        <f t="shared" ref="K67:K130" ca="1" si="4">J67*F67</f>
        <v>185.60000000000002</v>
      </c>
    </row>
    <row r="68" spans="1:11" x14ac:dyDescent="0.3">
      <c r="A68">
        <v>67</v>
      </c>
      <c r="B68" s="2">
        <f t="shared" ref="B68:B131" si="5">IF(A68=1,B67+1,B67)</f>
        <v>43101</v>
      </c>
      <c r="C68" t="str">
        <f>VLOOKUP(A68,'Günlük Sayaç'!$A$1:$I$166,3,0)</f>
        <v>Şişli</v>
      </c>
      <c r="D68" t="str">
        <f>VLOOKUP($A68,'Günlük Sayaç'!$A$1:$I$166,4,0)</f>
        <v>Tam</v>
      </c>
      <c r="E68" t="str">
        <f>VLOOKUP($A68,'Günlük Sayaç'!$A$1:$I$166,5,0)</f>
        <v>Akbil</v>
      </c>
      <c r="F68">
        <f>VLOOKUP($A68,'Günlük Sayaç'!$A$1:$I$166,6,0)</f>
        <v>2.2250000000000001</v>
      </c>
      <c r="G68">
        <f>VLOOKUP($A68,'Günlük Sayaç'!$A$1:$I$166,7,0)</f>
        <v>12000</v>
      </c>
      <c r="H68">
        <f>VLOOKUP($A68,'Günlük Sayaç'!$A$1:$I$166,8,0)</f>
        <v>0.3</v>
      </c>
      <c r="I68">
        <f>VLOOKUP($A68,'Günlük Sayaç'!$A$1:$I$166,9,0)*VLOOKUP(WEEKDAY(B68,2)&amp;D68,Yoğunluk!$G$1:$J$29,4,0)</f>
        <v>5400</v>
      </c>
      <c r="J68">
        <f t="shared" ca="1" si="3"/>
        <v>6042</v>
      </c>
      <c r="K68">
        <f t="shared" ca="1" si="4"/>
        <v>13443.45</v>
      </c>
    </row>
    <row r="69" spans="1:11" x14ac:dyDescent="0.3">
      <c r="A69">
        <v>68</v>
      </c>
      <c r="B69" s="2">
        <f t="shared" si="5"/>
        <v>43101</v>
      </c>
      <c r="C69" t="str">
        <f>VLOOKUP(A69,'Günlük Sayaç'!$A$1:$I$166,3,0)</f>
        <v>Şişli</v>
      </c>
      <c r="D69" t="str">
        <f>VLOOKUP($A69,'Günlük Sayaç'!$A$1:$I$166,4,0)</f>
        <v>Tam</v>
      </c>
      <c r="E69" t="str">
        <f>VLOOKUP($A69,'Günlük Sayaç'!$A$1:$I$166,5,0)</f>
        <v>Mavi Kart</v>
      </c>
      <c r="F69">
        <f>VLOOKUP($A69,'Günlük Sayaç'!$A$1:$I$166,6,0)</f>
        <v>1.3666666666666667</v>
      </c>
      <c r="G69">
        <f>VLOOKUP($A69,'Günlük Sayaç'!$A$1:$I$166,7,0)</f>
        <v>12000</v>
      </c>
      <c r="H69">
        <f>VLOOKUP($A69,'Günlük Sayaç'!$A$1:$I$166,8,0)</f>
        <v>0.15</v>
      </c>
      <c r="I69">
        <f>VLOOKUP($A69,'Günlük Sayaç'!$A$1:$I$166,9,0)*VLOOKUP(WEEKDAY(B69,2)&amp;D69,Yoğunluk!$G$1:$J$29,4,0)</f>
        <v>2700</v>
      </c>
      <c r="J69">
        <f t="shared" ca="1" si="3"/>
        <v>2499</v>
      </c>
      <c r="K69">
        <f t="shared" ca="1" si="4"/>
        <v>3415.3</v>
      </c>
    </row>
    <row r="70" spans="1:11" x14ac:dyDescent="0.3">
      <c r="A70">
        <v>69</v>
      </c>
      <c r="B70" s="2">
        <f t="shared" si="5"/>
        <v>43101</v>
      </c>
      <c r="C70" t="str">
        <f>VLOOKUP(A70,'Günlük Sayaç'!$A$1:$I$166,3,0)</f>
        <v>Şişli</v>
      </c>
      <c r="D70" t="str">
        <f>VLOOKUP($A70,'Günlük Sayaç'!$A$1:$I$166,4,0)</f>
        <v>Öğrenci</v>
      </c>
      <c r="E70" t="str">
        <f>VLOOKUP($A70,'Günlük Sayaç'!$A$1:$I$166,5,0)</f>
        <v>Öğrenci</v>
      </c>
      <c r="F70">
        <f>VLOOKUP($A70,'Günlük Sayaç'!$A$1:$I$166,6,0)</f>
        <v>0.9</v>
      </c>
      <c r="G70">
        <f>VLOOKUP($A70,'Günlük Sayaç'!$A$1:$I$166,7,0)</f>
        <v>12000</v>
      </c>
      <c r="H70">
        <f>VLOOKUP($A70,'Günlük Sayaç'!$A$1:$I$166,8,0)</f>
        <v>0.1</v>
      </c>
      <c r="I70">
        <f>VLOOKUP($A70,'Günlük Sayaç'!$A$1:$I$166,9,0)*VLOOKUP(WEEKDAY(B70,2)&amp;D70,Yoğunluk!$G$1:$J$29,4,0)</f>
        <v>1200</v>
      </c>
      <c r="J70">
        <f t="shared" ca="1" si="3"/>
        <v>1281</v>
      </c>
      <c r="K70">
        <f t="shared" ca="1" si="4"/>
        <v>1152.9000000000001</v>
      </c>
    </row>
    <row r="71" spans="1:11" x14ac:dyDescent="0.3">
      <c r="A71">
        <v>70</v>
      </c>
      <c r="B71" s="2">
        <f t="shared" si="5"/>
        <v>43101</v>
      </c>
      <c r="C71" t="str">
        <f>VLOOKUP(A71,'Günlük Sayaç'!$A$1:$I$166,3,0)</f>
        <v>Şişli</v>
      </c>
      <c r="D71" t="str">
        <f>VLOOKUP($A71,'Günlük Sayaç'!$A$1:$I$166,4,0)</f>
        <v>Öğrenci</v>
      </c>
      <c r="E71" t="str">
        <f>VLOOKUP($A71,'Günlük Sayaç'!$A$1:$I$166,5,0)</f>
        <v>Öğrenci Aylık</v>
      </c>
      <c r="F71">
        <f>VLOOKUP($A71,'Günlük Sayaç'!$A$1:$I$166,6,0)</f>
        <v>0.56666666666666665</v>
      </c>
      <c r="G71">
        <f>VLOOKUP($A71,'Günlük Sayaç'!$A$1:$I$166,7,0)</f>
        <v>12000</v>
      </c>
      <c r="H71">
        <f>VLOOKUP($A71,'Günlük Sayaç'!$A$1:$I$166,8,0)</f>
        <v>0.2</v>
      </c>
      <c r="I71">
        <f>VLOOKUP($A71,'Günlük Sayaç'!$A$1:$I$166,9,0)*VLOOKUP(WEEKDAY(B71,2)&amp;D71,Yoğunluk!$G$1:$J$29,4,0)</f>
        <v>2400</v>
      </c>
      <c r="J71">
        <f t="shared" ca="1" si="3"/>
        <v>2290</v>
      </c>
      <c r="K71">
        <f t="shared" ca="1" si="4"/>
        <v>1297.6666666666667</v>
      </c>
    </row>
    <row r="72" spans="1:11" x14ac:dyDescent="0.3">
      <c r="A72">
        <v>71</v>
      </c>
      <c r="B72" s="2">
        <f t="shared" si="5"/>
        <v>43101</v>
      </c>
      <c r="C72" t="str">
        <f>VLOOKUP(A72,'Günlük Sayaç'!$A$1:$I$166,3,0)</f>
        <v>Şişli</v>
      </c>
      <c r="D72" t="str">
        <f>VLOOKUP($A72,'Günlük Sayaç'!$A$1:$I$166,4,0)</f>
        <v>Sosyal</v>
      </c>
      <c r="E72" t="str">
        <f>VLOOKUP($A72,'Günlük Sayaç'!$A$1:$I$166,5,0)</f>
        <v>Sosyal</v>
      </c>
      <c r="F72">
        <f>VLOOKUP($A72,'Günlük Sayaç'!$A$1:$I$166,6,0)</f>
        <v>1.425</v>
      </c>
      <c r="G72">
        <f>VLOOKUP($A72,'Günlük Sayaç'!$A$1:$I$166,7,0)</f>
        <v>12000</v>
      </c>
      <c r="H72">
        <f>VLOOKUP($A72,'Günlük Sayaç'!$A$1:$I$166,8,0)</f>
        <v>0.1</v>
      </c>
      <c r="I72">
        <f>VLOOKUP($A72,'Günlük Sayaç'!$A$1:$I$166,9,0)*VLOOKUP(WEEKDAY(B72,2)&amp;D72,Yoğunluk!$G$1:$J$29,4,0)</f>
        <v>960</v>
      </c>
      <c r="J72">
        <f t="shared" ca="1" si="3"/>
        <v>1142</v>
      </c>
      <c r="K72">
        <f t="shared" ca="1" si="4"/>
        <v>1627.3500000000001</v>
      </c>
    </row>
    <row r="73" spans="1:11" x14ac:dyDescent="0.3">
      <c r="A73">
        <v>72</v>
      </c>
      <c r="B73" s="2">
        <f t="shared" si="5"/>
        <v>43101</v>
      </c>
      <c r="C73" t="str">
        <f>VLOOKUP(A73,'Günlük Sayaç'!$A$1:$I$166,3,0)</f>
        <v>Şişli</v>
      </c>
      <c r="D73" t="str">
        <f>VLOOKUP($A73,'Günlük Sayaç'!$A$1:$I$166,4,0)</f>
        <v>Sosyal</v>
      </c>
      <c r="E73" t="str">
        <f>VLOOKUP($A73,'Günlük Sayaç'!$A$1:$I$166,5,0)</f>
        <v>Sosyal Aylık</v>
      </c>
      <c r="F73">
        <f>VLOOKUP($A73,'Günlük Sayaç'!$A$1:$I$166,6,0)</f>
        <v>0.83333333333333337</v>
      </c>
      <c r="G73">
        <f>VLOOKUP($A73,'Günlük Sayaç'!$A$1:$I$166,7,0)</f>
        <v>12000</v>
      </c>
      <c r="H73">
        <f>VLOOKUP($A73,'Günlük Sayaç'!$A$1:$I$166,8,0)</f>
        <v>0.1</v>
      </c>
      <c r="I73">
        <f>VLOOKUP($A73,'Günlük Sayaç'!$A$1:$I$166,9,0)*VLOOKUP(WEEKDAY(B73,2)&amp;D73,Yoğunluk!$G$1:$J$29,4,0)</f>
        <v>960</v>
      </c>
      <c r="J73">
        <f t="shared" ca="1" si="3"/>
        <v>899</v>
      </c>
      <c r="K73">
        <f t="shared" ca="1" si="4"/>
        <v>749.16666666666674</v>
      </c>
    </row>
    <row r="74" spans="1:11" x14ac:dyDescent="0.3">
      <c r="A74">
        <v>73</v>
      </c>
      <c r="B74" s="2">
        <f t="shared" si="5"/>
        <v>43101</v>
      </c>
      <c r="C74" t="str">
        <f>VLOOKUP(A74,'Günlük Sayaç'!$A$1:$I$166,3,0)</f>
        <v>Şişli</v>
      </c>
      <c r="D74" t="str">
        <f>VLOOKUP($A74,'Günlük Sayaç'!$A$1:$I$166,4,0)</f>
        <v>Ziyaretçi</v>
      </c>
      <c r="E74" t="str">
        <f>VLOOKUP($A74,'Günlük Sayaç'!$A$1:$I$166,5,0)</f>
        <v>Tekli Bilet</v>
      </c>
      <c r="F74">
        <f>VLOOKUP($A74,'Günlük Sayaç'!$A$1:$I$166,6,0)</f>
        <v>5</v>
      </c>
      <c r="G74">
        <f>VLOOKUP($A74,'Günlük Sayaç'!$A$1:$I$166,7,0)</f>
        <v>12000</v>
      </c>
      <c r="H74">
        <f>VLOOKUP($A74,'Günlük Sayaç'!$A$1:$I$166,8,0)</f>
        <v>0.01</v>
      </c>
      <c r="I74">
        <f>VLOOKUP($A74,'Günlük Sayaç'!$A$1:$I$166,9,0)*VLOOKUP(WEEKDAY(B74,2)&amp;D74,Yoğunluk!$G$1:$J$29,4,0)</f>
        <v>120</v>
      </c>
      <c r="J74">
        <f t="shared" ca="1" si="3"/>
        <v>99</v>
      </c>
      <c r="K74">
        <f t="shared" ca="1" si="4"/>
        <v>495</v>
      </c>
    </row>
    <row r="75" spans="1:11" x14ac:dyDescent="0.3">
      <c r="A75">
        <v>74</v>
      </c>
      <c r="B75" s="2">
        <f t="shared" si="5"/>
        <v>43101</v>
      </c>
      <c r="C75" t="str">
        <f>VLOOKUP(A75,'Günlük Sayaç'!$A$1:$I$166,3,0)</f>
        <v>Şişli</v>
      </c>
      <c r="D75" t="str">
        <f>VLOOKUP($A75,'Günlük Sayaç'!$A$1:$I$166,4,0)</f>
        <v>Ziyaretçi</v>
      </c>
      <c r="E75" t="str">
        <f>VLOOKUP($A75,'Günlük Sayaç'!$A$1:$I$166,5,0)</f>
        <v>İkili Bilet</v>
      </c>
      <c r="F75">
        <f>VLOOKUP($A75,'Günlük Sayaç'!$A$1:$I$166,6,0)</f>
        <v>4</v>
      </c>
      <c r="G75">
        <f>VLOOKUP($A75,'Günlük Sayaç'!$A$1:$I$166,7,0)</f>
        <v>12000</v>
      </c>
      <c r="H75">
        <f>VLOOKUP($A75,'Günlük Sayaç'!$A$1:$I$166,8,0)</f>
        <v>0.01</v>
      </c>
      <c r="I75">
        <f>VLOOKUP($A75,'Günlük Sayaç'!$A$1:$I$166,9,0)*VLOOKUP(WEEKDAY(B75,2)&amp;D75,Yoğunluk!$G$1:$J$29,4,0)</f>
        <v>120</v>
      </c>
      <c r="J75">
        <f t="shared" ca="1" si="3"/>
        <v>120</v>
      </c>
      <c r="K75">
        <f t="shared" ca="1" si="4"/>
        <v>480</v>
      </c>
    </row>
    <row r="76" spans="1:11" x14ac:dyDescent="0.3">
      <c r="A76">
        <v>75</v>
      </c>
      <c r="B76" s="2">
        <f t="shared" si="5"/>
        <v>43101</v>
      </c>
      <c r="C76" t="str">
        <f>VLOOKUP(A76,'Günlük Sayaç'!$A$1:$I$166,3,0)</f>
        <v>Şişli</v>
      </c>
      <c r="D76" t="str">
        <f>VLOOKUP($A76,'Günlük Sayaç'!$A$1:$I$166,4,0)</f>
        <v>Ziyaretçi</v>
      </c>
      <c r="E76" t="str">
        <f>VLOOKUP($A76,'Günlük Sayaç'!$A$1:$I$166,5,0)</f>
        <v>Üçlü Bilet</v>
      </c>
      <c r="F76">
        <f>VLOOKUP($A76,'Günlük Sayaç'!$A$1:$I$166,6,0)</f>
        <v>3.6666666666666665</v>
      </c>
      <c r="G76">
        <f>VLOOKUP($A76,'Günlük Sayaç'!$A$1:$I$166,7,0)</f>
        <v>12000</v>
      </c>
      <c r="H76">
        <f>VLOOKUP($A76,'Günlük Sayaç'!$A$1:$I$166,8,0)</f>
        <v>0.01</v>
      </c>
      <c r="I76">
        <f>VLOOKUP($A76,'Günlük Sayaç'!$A$1:$I$166,9,0)*VLOOKUP(WEEKDAY(B76,2)&amp;D76,Yoğunluk!$G$1:$J$29,4,0)</f>
        <v>120</v>
      </c>
      <c r="J76">
        <f t="shared" ca="1" si="3"/>
        <v>112</v>
      </c>
      <c r="K76">
        <f t="shared" ca="1" si="4"/>
        <v>410.66666666666663</v>
      </c>
    </row>
    <row r="77" spans="1:11" x14ac:dyDescent="0.3">
      <c r="A77">
        <v>76</v>
      </c>
      <c r="B77" s="2">
        <f t="shared" si="5"/>
        <v>43101</v>
      </c>
      <c r="C77" t="str">
        <f>VLOOKUP(A77,'Günlük Sayaç'!$A$1:$I$166,3,0)</f>
        <v>Şişli</v>
      </c>
      <c r="D77" t="str">
        <f>VLOOKUP($A77,'Günlük Sayaç'!$A$1:$I$166,4,0)</f>
        <v>Ziyaretçi</v>
      </c>
      <c r="E77" t="str">
        <f>VLOOKUP($A77,'Günlük Sayaç'!$A$1:$I$166,5,0)</f>
        <v>Beşli Bilet</v>
      </c>
      <c r="F77">
        <f>VLOOKUP($A77,'Günlük Sayaç'!$A$1:$I$166,6,0)</f>
        <v>3.4</v>
      </c>
      <c r="G77">
        <f>VLOOKUP($A77,'Günlük Sayaç'!$A$1:$I$166,7,0)</f>
        <v>12000</v>
      </c>
      <c r="H77">
        <f>VLOOKUP($A77,'Günlük Sayaç'!$A$1:$I$166,8,0)</f>
        <v>0.01</v>
      </c>
      <c r="I77">
        <f>VLOOKUP($A77,'Günlük Sayaç'!$A$1:$I$166,9,0)*VLOOKUP(WEEKDAY(B77,2)&amp;D77,Yoğunluk!$G$1:$J$29,4,0)</f>
        <v>120</v>
      </c>
      <c r="J77">
        <f t="shared" ca="1" si="3"/>
        <v>123</v>
      </c>
      <c r="K77">
        <f t="shared" ca="1" si="4"/>
        <v>418.2</v>
      </c>
    </row>
    <row r="78" spans="1:11" x14ac:dyDescent="0.3">
      <c r="A78">
        <v>77</v>
      </c>
      <c r="B78" s="2">
        <f t="shared" si="5"/>
        <v>43101</v>
      </c>
      <c r="C78" t="str">
        <f>VLOOKUP(A78,'Günlük Sayaç'!$A$1:$I$166,3,0)</f>
        <v>Şişli</v>
      </c>
      <c r="D78" t="str">
        <f>VLOOKUP($A78,'Günlük Sayaç'!$A$1:$I$166,4,0)</f>
        <v>Ziyaretçi</v>
      </c>
      <c r="E78" t="str">
        <f>VLOOKUP($A78,'Günlük Sayaç'!$A$1:$I$166,5,0)</f>
        <v>Onlu Bilet</v>
      </c>
      <c r="F78">
        <f>VLOOKUP($A78,'Günlük Sayaç'!$A$1:$I$166,6,0)</f>
        <v>3.2</v>
      </c>
      <c r="G78">
        <f>VLOOKUP($A78,'Günlük Sayaç'!$A$1:$I$166,7,0)</f>
        <v>12000</v>
      </c>
      <c r="H78">
        <f>VLOOKUP($A78,'Günlük Sayaç'!$A$1:$I$166,8,0)</f>
        <v>0.01</v>
      </c>
      <c r="I78">
        <f>VLOOKUP($A78,'Günlük Sayaç'!$A$1:$I$166,9,0)*VLOOKUP(WEEKDAY(B78,2)&amp;D78,Yoğunluk!$G$1:$J$29,4,0)</f>
        <v>120</v>
      </c>
      <c r="J78">
        <f t="shared" ca="1" si="3"/>
        <v>126</v>
      </c>
      <c r="K78">
        <f t="shared" ca="1" si="4"/>
        <v>403.20000000000005</v>
      </c>
    </row>
    <row r="79" spans="1:11" x14ac:dyDescent="0.3">
      <c r="A79">
        <v>78</v>
      </c>
      <c r="B79" s="2">
        <f t="shared" si="5"/>
        <v>43101</v>
      </c>
      <c r="C79" t="str">
        <f>VLOOKUP(A79,'Günlük Sayaç'!$A$1:$I$166,3,0)</f>
        <v>Gayrettepe</v>
      </c>
      <c r="D79" t="str">
        <f>VLOOKUP($A79,'Günlük Sayaç'!$A$1:$I$166,4,0)</f>
        <v>Tam</v>
      </c>
      <c r="E79" t="str">
        <f>VLOOKUP($A79,'Günlük Sayaç'!$A$1:$I$166,5,0)</f>
        <v>Akbil</v>
      </c>
      <c r="F79">
        <f>VLOOKUP($A79,'Günlük Sayaç'!$A$1:$I$166,6,0)</f>
        <v>2.2250000000000001</v>
      </c>
      <c r="G79">
        <f>VLOOKUP($A79,'Günlük Sayaç'!$A$1:$I$166,7,0)</f>
        <v>20000</v>
      </c>
      <c r="H79">
        <f>VLOOKUP($A79,'Günlük Sayaç'!$A$1:$I$166,8,0)</f>
        <v>0.3</v>
      </c>
      <c r="I79">
        <f>VLOOKUP($A79,'Günlük Sayaç'!$A$1:$I$166,9,0)*VLOOKUP(WEEKDAY(B79,2)&amp;D79,Yoğunluk!$G$1:$J$29,4,0)</f>
        <v>9000</v>
      </c>
      <c r="J79">
        <f t="shared" ca="1" si="3"/>
        <v>9889</v>
      </c>
      <c r="K79">
        <f t="shared" ca="1" si="4"/>
        <v>22003.025000000001</v>
      </c>
    </row>
    <row r="80" spans="1:11" x14ac:dyDescent="0.3">
      <c r="A80">
        <v>79</v>
      </c>
      <c r="B80" s="2">
        <f t="shared" si="5"/>
        <v>43101</v>
      </c>
      <c r="C80" t="str">
        <f>VLOOKUP(A80,'Günlük Sayaç'!$A$1:$I$166,3,0)</f>
        <v>Gayrettepe</v>
      </c>
      <c r="D80" t="str">
        <f>VLOOKUP($A80,'Günlük Sayaç'!$A$1:$I$166,4,0)</f>
        <v>Tam</v>
      </c>
      <c r="E80" t="str">
        <f>VLOOKUP($A80,'Günlük Sayaç'!$A$1:$I$166,5,0)</f>
        <v>Mavi Kart</v>
      </c>
      <c r="F80">
        <f>VLOOKUP($A80,'Günlük Sayaç'!$A$1:$I$166,6,0)</f>
        <v>1.3666666666666667</v>
      </c>
      <c r="G80">
        <f>VLOOKUP($A80,'Günlük Sayaç'!$A$1:$I$166,7,0)</f>
        <v>20000</v>
      </c>
      <c r="H80">
        <f>VLOOKUP($A80,'Günlük Sayaç'!$A$1:$I$166,8,0)</f>
        <v>0.15</v>
      </c>
      <c r="I80">
        <f>VLOOKUP($A80,'Günlük Sayaç'!$A$1:$I$166,9,0)*VLOOKUP(WEEKDAY(B80,2)&amp;D80,Yoğunluk!$G$1:$J$29,4,0)</f>
        <v>4500</v>
      </c>
      <c r="J80">
        <f t="shared" ca="1" si="3"/>
        <v>4642</v>
      </c>
      <c r="K80">
        <f t="shared" ca="1" si="4"/>
        <v>6344.0666666666666</v>
      </c>
    </row>
    <row r="81" spans="1:11" x14ac:dyDescent="0.3">
      <c r="A81">
        <v>80</v>
      </c>
      <c r="B81" s="2">
        <f t="shared" si="5"/>
        <v>43101</v>
      </c>
      <c r="C81" t="str">
        <f>VLOOKUP(A81,'Günlük Sayaç'!$A$1:$I$166,3,0)</f>
        <v>Gayrettepe</v>
      </c>
      <c r="D81" t="str">
        <f>VLOOKUP($A81,'Günlük Sayaç'!$A$1:$I$166,4,0)</f>
        <v>Öğrenci</v>
      </c>
      <c r="E81" t="str">
        <f>VLOOKUP($A81,'Günlük Sayaç'!$A$1:$I$166,5,0)</f>
        <v>Öğrenci</v>
      </c>
      <c r="F81">
        <f>VLOOKUP($A81,'Günlük Sayaç'!$A$1:$I$166,6,0)</f>
        <v>0.9</v>
      </c>
      <c r="G81">
        <f>VLOOKUP($A81,'Günlük Sayaç'!$A$1:$I$166,7,0)</f>
        <v>20000</v>
      </c>
      <c r="H81">
        <f>VLOOKUP($A81,'Günlük Sayaç'!$A$1:$I$166,8,0)</f>
        <v>0.1</v>
      </c>
      <c r="I81">
        <f>VLOOKUP($A81,'Günlük Sayaç'!$A$1:$I$166,9,0)*VLOOKUP(WEEKDAY(B81,2)&amp;D81,Yoğunluk!$G$1:$J$29,4,0)</f>
        <v>2000</v>
      </c>
      <c r="J81">
        <f t="shared" ca="1" si="3"/>
        <v>1847</v>
      </c>
      <c r="K81">
        <f t="shared" ca="1" si="4"/>
        <v>1662.3</v>
      </c>
    </row>
    <row r="82" spans="1:11" x14ac:dyDescent="0.3">
      <c r="A82">
        <v>81</v>
      </c>
      <c r="B82" s="2">
        <f t="shared" si="5"/>
        <v>43101</v>
      </c>
      <c r="C82" t="str">
        <f>VLOOKUP(A82,'Günlük Sayaç'!$A$1:$I$166,3,0)</f>
        <v>Gayrettepe</v>
      </c>
      <c r="D82" t="str">
        <f>VLOOKUP($A82,'Günlük Sayaç'!$A$1:$I$166,4,0)</f>
        <v>Öğrenci</v>
      </c>
      <c r="E82" t="str">
        <f>VLOOKUP($A82,'Günlük Sayaç'!$A$1:$I$166,5,0)</f>
        <v>Öğrenci Aylık</v>
      </c>
      <c r="F82">
        <f>VLOOKUP($A82,'Günlük Sayaç'!$A$1:$I$166,6,0)</f>
        <v>0.56666666666666665</v>
      </c>
      <c r="G82">
        <f>VLOOKUP($A82,'Günlük Sayaç'!$A$1:$I$166,7,0)</f>
        <v>20000</v>
      </c>
      <c r="H82">
        <f>VLOOKUP($A82,'Günlük Sayaç'!$A$1:$I$166,8,0)</f>
        <v>0.15</v>
      </c>
      <c r="I82">
        <f>VLOOKUP($A82,'Günlük Sayaç'!$A$1:$I$166,9,0)*VLOOKUP(WEEKDAY(B82,2)&amp;D82,Yoğunluk!$G$1:$J$29,4,0)</f>
        <v>3000</v>
      </c>
      <c r="J82">
        <f t="shared" ca="1" si="3"/>
        <v>2399</v>
      </c>
      <c r="K82">
        <f t="shared" ca="1" si="4"/>
        <v>1359.4333333333334</v>
      </c>
    </row>
    <row r="83" spans="1:11" x14ac:dyDescent="0.3">
      <c r="A83">
        <v>82</v>
      </c>
      <c r="B83" s="2">
        <f t="shared" si="5"/>
        <v>43101</v>
      </c>
      <c r="C83" t="str">
        <f>VLOOKUP(A83,'Günlük Sayaç'!$A$1:$I$166,3,0)</f>
        <v>Gayrettepe</v>
      </c>
      <c r="D83" t="str">
        <f>VLOOKUP($A83,'Günlük Sayaç'!$A$1:$I$166,4,0)</f>
        <v>Sosyal</v>
      </c>
      <c r="E83" t="str">
        <f>VLOOKUP($A83,'Günlük Sayaç'!$A$1:$I$166,5,0)</f>
        <v>Sosyal</v>
      </c>
      <c r="F83">
        <f>VLOOKUP($A83,'Günlük Sayaç'!$A$1:$I$166,6,0)</f>
        <v>1.425</v>
      </c>
      <c r="G83">
        <f>VLOOKUP($A83,'Günlük Sayaç'!$A$1:$I$166,7,0)</f>
        <v>20000</v>
      </c>
      <c r="H83">
        <f>VLOOKUP($A83,'Günlük Sayaç'!$A$1:$I$166,8,0)</f>
        <v>0.1</v>
      </c>
      <c r="I83">
        <f>VLOOKUP($A83,'Günlük Sayaç'!$A$1:$I$166,9,0)*VLOOKUP(WEEKDAY(B83,2)&amp;D83,Yoğunluk!$G$1:$J$29,4,0)</f>
        <v>1600</v>
      </c>
      <c r="J83">
        <f t="shared" ca="1" si="3"/>
        <v>1665</v>
      </c>
      <c r="K83">
        <f t="shared" ca="1" si="4"/>
        <v>2372.625</v>
      </c>
    </row>
    <row r="84" spans="1:11" x14ac:dyDescent="0.3">
      <c r="A84">
        <v>83</v>
      </c>
      <c r="B84" s="2">
        <f t="shared" si="5"/>
        <v>43101</v>
      </c>
      <c r="C84" t="str">
        <f>VLOOKUP(A84,'Günlük Sayaç'!$A$1:$I$166,3,0)</f>
        <v>Gayrettepe</v>
      </c>
      <c r="D84" t="str">
        <f>VLOOKUP($A84,'Günlük Sayaç'!$A$1:$I$166,4,0)</f>
        <v>Sosyal</v>
      </c>
      <c r="E84" t="str">
        <f>VLOOKUP($A84,'Günlük Sayaç'!$A$1:$I$166,5,0)</f>
        <v>Sosyal Aylık</v>
      </c>
      <c r="F84">
        <f>VLOOKUP($A84,'Günlük Sayaç'!$A$1:$I$166,6,0)</f>
        <v>0.83333333333333337</v>
      </c>
      <c r="G84">
        <f>VLOOKUP($A84,'Günlük Sayaç'!$A$1:$I$166,7,0)</f>
        <v>20000</v>
      </c>
      <c r="H84">
        <f>VLOOKUP($A84,'Günlük Sayaç'!$A$1:$I$166,8,0)</f>
        <v>0.1</v>
      </c>
      <c r="I84">
        <f>VLOOKUP($A84,'Günlük Sayaç'!$A$1:$I$166,9,0)*VLOOKUP(WEEKDAY(B84,2)&amp;D84,Yoğunluk!$G$1:$J$29,4,0)</f>
        <v>1600</v>
      </c>
      <c r="J84">
        <f t="shared" ca="1" si="3"/>
        <v>1758</v>
      </c>
      <c r="K84">
        <f t="shared" ca="1" si="4"/>
        <v>1465</v>
      </c>
    </row>
    <row r="85" spans="1:11" x14ac:dyDescent="0.3">
      <c r="A85">
        <v>84</v>
      </c>
      <c r="B85" s="2">
        <f t="shared" si="5"/>
        <v>43101</v>
      </c>
      <c r="C85" t="str">
        <f>VLOOKUP(A85,'Günlük Sayaç'!$A$1:$I$166,3,0)</f>
        <v>Gayrettepe</v>
      </c>
      <c r="D85" t="str">
        <f>VLOOKUP($A85,'Günlük Sayaç'!$A$1:$I$166,4,0)</f>
        <v>Ziyaretçi</v>
      </c>
      <c r="E85" t="str">
        <f>VLOOKUP($A85,'Günlük Sayaç'!$A$1:$I$166,5,0)</f>
        <v>Tekli Bilet</v>
      </c>
      <c r="F85">
        <f>VLOOKUP($A85,'Günlük Sayaç'!$A$1:$I$166,6,0)</f>
        <v>5</v>
      </c>
      <c r="G85">
        <f>VLOOKUP($A85,'Günlük Sayaç'!$A$1:$I$166,7,0)</f>
        <v>20000</v>
      </c>
      <c r="H85">
        <f>VLOOKUP($A85,'Günlük Sayaç'!$A$1:$I$166,8,0)</f>
        <v>0.02</v>
      </c>
      <c r="I85">
        <f>VLOOKUP($A85,'Günlük Sayaç'!$A$1:$I$166,9,0)*VLOOKUP(WEEKDAY(B85,2)&amp;D85,Yoğunluk!$G$1:$J$29,4,0)</f>
        <v>400</v>
      </c>
      <c r="J85">
        <f t="shared" ca="1" si="3"/>
        <v>400</v>
      </c>
      <c r="K85">
        <f t="shared" ca="1" si="4"/>
        <v>2000</v>
      </c>
    </row>
    <row r="86" spans="1:11" x14ac:dyDescent="0.3">
      <c r="A86">
        <v>85</v>
      </c>
      <c r="B86" s="2">
        <f t="shared" si="5"/>
        <v>43101</v>
      </c>
      <c r="C86" t="str">
        <f>VLOOKUP(A86,'Günlük Sayaç'!$A$1:$I$166,3,0)</f>
        <v>Gayrettepe</v>
      </c>
      <c r="D86" t="str">
        <f>VLOOKUP($A86,'Günlük Sayaç'!$A$1:$I$166,4,0)</f>
        <v>Ziyaretçi</v>
      </c>
      <c r="E86" t="str">
        <f>VLOOKUP($A86,'Günlük Sayaç'!$A$1:$I$166,5,0)</f>
        <v>İkili Bilet</v>
      </c>
      <c r="F86">
        <f>VLOOKUP($A86,'Günlük Sayaç'!$A$1:$I$166,6,0)</f>
        <v>4</v>
      </c>
      <c r="G86">
        <f>VLOOKUP($A86,'Günlük Sayaç'!$A$1:$I$166,7,0)</f>
        <v>20000</v>
      </c>
      <c r="H86">
        <f>VLOOKUP($A86,'Günlük Sayaç'!$A$1:$I$166,8,0)</f>
        <v>0.02</v>
      </c>
      <c r="I86">
        <f>VLOOKUP($A86,'Günlük Sayaç'!$A$1:$I$166,9,0)*VLOOKUP(WEEKDAY(B86,2)&amp;D86,Yoğunluk!$G$1:$J$29,4,0)</f>
        <v>400</v>
      </c>
      <c r="J86">
        <f t="shared" ca="1" si="3"/>
        <v>357</v>
      </c>
      <c r="K86">
        <f t="shared" ca="1" si="4"/>
        <v>1428</v>
      </c>
    </row>
    <row r="87" spans="1:11" x14ac:dyDescent="0.3">
      <c r="A87">
        <v>86</v>
      </c>
      <c r="B87" s="2">
        <f t="shared" si="5"/>
        <v>43101</v>
      </c>
      <c r="C87" t="str">
        <f>VLOOKUP(A87,'Günlük Sayaç'!$A$1:$I$166,3,0)</f>
        <v>Gayrettepe</v>
      </c>
      <c r="D87" t="str">
        <f>VLOOKUP($A87,'Günlük Sayaç'!$A$1:$I$166,4,0)</f>
        <v>Ziyaretçi</v>
      </c>
      <c r="E87" t="str">
        <f>VLOOKUP($A87,'Günlük Sayaç'!$A$1:$I$166,5,0)</f>
        <v>Üçlü Bilet</v>
      </c>
      <c r="F87">
        <f>VLOOKUP($A87,'Günlük Sayaç'!$A$1:$I$166,6,0)</f>
        <v>3.6666666666666665</v>
      </c>
      <c r="G87">
        <f>VLOOKUP($A87,'Günlük Sayaç'!$A$1:$I$166,7,0)</f>
        <v>20000</v>
      </c>
      <c r="H87">
        <f>VLOOKUP($A87,'Günlük Sayaç'!$A$1:$I$166,8,0)</f>
        <v>0.02</v>
      </c>
      <c r="I87">
        <f>VLOOKUP($A87,'Günlük Sayaç'!$A$1:$I$166,9,0)*VLOOKUP(WEEKDAY(B87,2)&amp;D87,Yoğunluk!$G$1:$J$29,4,0)</f>
        <v>400</v>
      </c>
      <c r="J87">
        <f t="shared" ca="1" si="3"/>
        <v>429</v>
      </c>
      <c r="K87">
        <f t="shared" ca="1" si="4"/>
        <v>1573</v>
      </c>
    </row>
    <row r="88" spans="1:11" x14ac:dyDescent="0.3">
      <c r="A88">
        <v>87</v>
      </c>
      <c r="B88" s="2">
        <f t="shared" si="5"/>
        <v>43101</v>
      </c>
      <c r="C88" t="str">
        <f>VLOOKUP(A88,'Günlük Sayaç'!$A$1:$I$166,3,0)</f>
        <v>Gayrettepe</v>
      </c>
      <c r="D88" t="str">
        <f>VLOOKUP($A88,'Günlük Sayaç'!$A$1:$I$166,4,0)</f>
        <v>Ziyaretçi</v>
      </c>
      <c r="E88" t="str">
        <f>VLOOKUP($A88,'Günlük Sayaç'!$A$1:$I$166,5,0)</f>
        <v>Beşli Bilet</v>
      </c>
      <c r="F88">
        <f>VLOOKUP($A88,'Günlük Sayaç'!$A$1:$I$166,6,0)</f>
        <v>3.4</v>
      </c>
      <c r="G88">
        <f>VLOOKUP($A88,'Günlük Sayaç'!$A$1:$I$166,7,0)</f>
        <v>20000</v>
      </c>
      <c r="H88">
        <f>VLOOKUP($A88,'Günlük Sayaç'!$A$1:$I$166,8,0)</f>
        <v>0.02</v>
      </c>
      <c r="I88">
        <f>VLOOKUP($A88,'Günlük Sayaç'!$A$1:$I$166,9,0)*VLOOKUP(WEEKDAY(B88,2)&amp;D88,Yoğunluk!$G$1:$J$29,4,0)</f>
        <v>400</v>
      </c>
      <c r="J88">
        <f t="shared" ca="1" si="3"/>
        <v>384</v>
      </c>
      <c r="K88">
        <f t="shared" ca="1" si="4"/>
        <v>1305.5999999999999</v>
      </c>
    </row>
    <row r="89" spans="1:11" x14ac:dyDescent="0.3">
      <c r="A89">
        <v>88</v>
      </c>
      <c r="B89" s="2">
        <f t="shared" si="5"/>
        <v>43101</v>
      </c>
      <c r="C89" t="str">
        <f>VLOOKUP(A89,'Günlük Sayaç'!$A$1:$I$166,3,0)</f>
        <v>Gayrettepe</v>
      </c>
      <c r="D89" t="str">
        <f>VLOOKUP($A89,'Günlük Sayaç'!$A$1:$I$166,4,0)</f>
        <v>Ziyaretçi</v>
      </c>
      <c r="E89" t="str">
        <f>VLOOKUP($A89,'Günlük Sayaç'!$A$1:$I$166,5,0)</f>
        <v>Onlu Bilet</v>
      </c>
      <c r="F89">
        <f>VLOOKUP($A89,'Günlük Sayaç'!$A$1:$I$166,6,0)</f>
        <v>3.2</v>
      </c>
      <c r="G89">
        <f>VLOOKUP($A89,'Günlük Sayaç'!$A$1:$I$166,7,0)</f>
        <v>20000</v>
      </c>
      <c r="H89">
        <f>VLOOKUP($A89,'Günlük Sayaç'!$A$1:$I$166,8,0)</f>
        <v>0.02</v>
      </c>
      <c r="I89">
        <f>VLOOKUP($A89,'Günlük Sayaç'!$A$1:$I$166,9,0)*VLOOKUP(WEEKDAY(B89,2)&amp;D89,Yoğunluk!$G$1:$J$29,4,0)</f>
        <v>400</v>
      </c>
      <c r="J89">
        <f t="shared" ca="1" si="3"/>
        <v>337</v>
      </c>
      <c r="K89">
        <f t="shared" ca="1" si="4"/>
        <v>1078.4000000000001</v>
      </c>
    </row>
    <row r="90" spans="1:11" x14ac:dyDescent="0.3">
      <c r="A90">
        <v>89</v>
      </c>
      <c r="B90" s="2">
        <f t="shared" si="5"/>
        <v>43101</v>
      </c>
      <c r="C90" t="str">
        <f>VLOOKUP(A90,'Günlük Sayaç'!$A$1:$I$166,3,0)</f>
        <v>Levent</v>
      </c>
      <c r="D90" t="str">
        <f>VLOOKUP($A90,'Günlük Sayaç'!$A$1:$I$166,4,0)</f>
        <v>Tam</v>
      </c>
      <c r="E90" t="str">
        <f>VLOOKUP($A90,'Günlük Sayaç'!$A$1:$I$166,5,0)</f>
        <v>Akbil</v>
      </c>
      <c r="F90">
        <f>VLOOKUP($A90,'Günlük Sayaç'!$A$1:$I$166,6,0)</f>
        <v>2.2250000000000001</v>
      </c>
      <c r="G90">
        <f>VLOOKUP($A90,'Günlük Sayaç'!$A$1:$I$166,7,0)</f>
        <v>15000</v>
      </c>
      <c r="H90">
        <f>VLOOKUP($A90,'Günlük Sayaç'!$A$1:$I$166,8,0)</f>
        <v>0.3</v>
      </c>
      <c r="I90">
        <f>VLOOKUP($A90,'Günlük Sayaç'!$A$1:$I$166,9,0)*VLOOKUP(WEEKDAY(B90,2)&amp;D90,Yoğunluk!$G$1:$J$29,4,0)</f>
        <v>6750</v>
      </c>
      <c r="J90">
        <f t="shared" ca="1" si="3"/>
        <v>5729</v>
      </c>
      <c r="K90">
        <f t="shared" ca="1" si="4"/>
        <v>12747.025</v>
      </c>
    </row>
    <row r="91" spans="1:11" x14ac:dyDescent="0.3">
      <c r="A91">
        <v>90</v>
      </c>
      <c r="B91" s="2">
        <f t="shared" si="5"/>
        <v>43101</v>
      </c>
      <c r="C91" t="str">
        <f>VLOOKUP(A91,'Günlük Sayaç'!$A$1:$I$166,3,0)</f>
        <v>Levent</v>
      </c>
      <c r="D91" t="str">
        <f>VLOOKUP($A91,'Günlük Sayaç'!$A$1:$I$166,4,0)</f>
        <v>Tam</v>
      </c>
      <c r="E91" t="str">
        <f>VLOOKUP($A91,'Günlük Sayaç'!$A$1:$I$166,5,0)</f>
        <v>Mavi Kart</v>
      </c>
      <c r="F91">
        <f>VLOOKUP($A91,'Günlük Sayaç'!$A$1:$I$166,6,0)</f>
        <v>1.3666666666666667</v>
      </c>
      <c r="G91">
        <f>VLOOKUP($A91,'Günlük Sayaç'!$A$1:$I$166,7,0)</f>
        <v>15000</v>
      </c>
      <c r="H91">
        <f>VLOOKUP($A91,'Günlük Sayaç'!$A$1:$I$166,8,0)</f>
        <v>0.15</v>
      </c>
      <c r="I91">
        <f>VLOOKUP($A91,'Günlük Sayaç'!$A$1:$I$166,9,0)*VLOOKUP(WEEKDAY(B91,2)&amp;D91,Yoğunluk!$G$1:$J$29,4,0)</f>
        <v>3375</v>
      </c>
      <c r="J91">
        <f t="shared" ca="1" si="3"/>
        <v>3251</v>
      </c>
      <c r="K91">
        <f t="shared" ca="1" si="4"/>
        <v>4443.0333333333338</v>
      </c>
    </row>
    <row r="92" spans="1:11" x14ac:dyDescent="0.3">
      <c r="A92">
        <v>91</v>
      </c>
      <c r="B92" s="2">
        <f t="shared" si="5"/>
        <v>43101</v>
      </c>
      <c r="C92" t="str">
        <f>VLOOKUP(A92,'Günlük Sayaç'!$A$1:$I$166,3,0)</f>
        <v>Levent</v>
      </c>
      <c r="D92" t="str">
        <f>VLOOKUP($A92,'Günlük Sayaç'!$A$1:$I$166,4,0)</f>
        <v>Öğrenci</v>
      </c>
      <c r="E92" t="str">
        <f>VLOOKUP($A92,'Günlük Sayaç'!$A$1:$I$166,5,0)</f>
        <v>Öğrenci</v>
      </c>
      <c r="F92">
        <f>VLOOKUP($A92,'Günlük Sayaç'!$A$1:$I$166,6,0)</f>
        <v>0.9</v>
      </c>
      <c r="G92">
        <f>VLOOKUP($A92,'Günlük Sayaç'!$A$1:$I$166,7,0)</f>
        <v>15000</v>
      </c>
      <c r="H92">
        <f>VLOOKUP($A92,'Günlük Sayaç'!$A$1:$I$166,8,0)</f>
        <v>0.1</v>
      </c>
      <c r="I92">
        <f>VLOOKUP($A92,'Günlük Sayaç'!$A$1:$I$166,9,0)*VLOOKUP(WEEKDAY(B92,2)&amp;D92,Yoğunluk!$G$1:$J$29,4,0)</f>
        <v>1500</v>
      </c>
      <c r="J92">
        <f t="shared" ca="1" si="3"/>
        <v>1395</v>
      </c>
      <c r="K92">
        <f t="shared" ca="1" si="4"/>
        <v>1255.5</v>
      </c>
    </row>
    <row r="93" spans="1:11" x14ac:dyDescent="0.3">
      <c r="A93">
        <v>92</v>
      </c>
      <c r="B93" s="2">
        <f t="shared" si="5"/>
        <v>43101</v>
      </c>
      <c r="C93" t="str">
        <f>VLOOKUP(A93,'Günlük Sayaç'!$A$1:$I$166,3,0)</f>
        <v>Levent</v>
      </c>
      <c r="D93" t="str">
        <f>VLOOKUP($A93,'Günlük Sayaç'!$A$1:$I$166,4,0)</f>
        <v>Öğrenci</v>
      </c>
      <c r="E93" t="str">
        <f>VLOOKUP($A93,'Günlük Sayaç'!$A$1:$I$166,5,0)</f>
        <v>Öğrenci Aylık</v>
      </c>
      <c r="F93">
        <f>VLOOKUP($A93,'Günlük Sayaç'!$A$1:$I$166,6,0)</f>
        <v>0.56666666666666665</v>
      </c>
      <c r="G93">
        <f>VLOOKUP($A93,'Günlük Sayaç'!$A$1:$I$166,7,0)</f>
        <v>15000</v>
      </c>
      <c r="H93">
        <f>VLOOKUP($A93,'Günlük Sayaç'!$A$1:$I$166,8,0)</f>
        <v>0.15</v>
      </c>
      <c r="I93">
        <f>VLOOKUP($A93,'Günlük Sayaç'!$A$1:$I$166,9,0)*VLOOKUP(WEEKDAY(B93,2)&amp;D93,Yoğunluk!$G$1:$J$29,4,0)</f>
        <v>2250</v>
      </c>
      <c r="J93">
        <f t="shared" ca="1" si="3"/>
        <v>2492</v>
      </c>
      <c r="K93">
        <f t="shared" ca="1" si="4"/>
        <v>1412.1333333333332</v>
      </c>
    </row>
    <row r="94" spans="1:11" x14ac:dyDescent="0.3">
      <c r="A94">
        <v>93</v>
      </c>
      <c r="B94" s="2">
        <f t="shared" si="5"/>
        <v>43101</v>
      </c>
      <c r="C94" t="str">
        <f>VLOOKUP(A94,'Günlük Sayaç'!$A$1:$I$166,3,0)</f>
        <v>Levent</v>
      </c>
      <c r="D94" t="str">
        <f>VLOOKUP($A94,'Günlük Sayaç'!$A$1:$I$166,4,0)</f>
        <v>Sosyal</v>
      </c>
      <c r="E94" t="str">
        <f>VLOOKUP($A94,'Günlük Sayaç'!$A$1:$I$166,5,0)</f>
        <v>Sosyal</v>
      </c>
      <c r="F94">
        <f>VLOOKUP($A94,'Günlük Sayaç'!$A$1:$I$166,6,0)</f>
        <v>1.425</v>
      </c>
      <c r="G94">
        <f>VLOOKUP($A94,'Günlük Sayaç'!$A$1:$I$166,7,0)</f>
        <v>15000</v>
      </c>
      <c r="H94">
        <f>VLOOKUP($A94,'Günlük Sayaç'!$A$1:$I$166,8,0)</f>
        <v>0.1</v>
      </c>
      <c r="I94">
        <f>VLOOKUP($A94,'Günlük Sayaç'!$A$1:$I$166,9,0)*VLOOKUP(WEEKDAY(B94,2)&amp;D94,Yoğunluk!$G$1:$J$29,4,0)</f>
        <v>1200</v>
      </c>
      <c r="J94">
        <f t="shared" ca="1" si="3"/>
        <v>1262</v>
      </c>
      <c r="K94">
        <f t="shared" ca="1" si="4"/>
        <v>1798.3500000000001</v>
      </c>
    </row>
    <row r="95" spans="1:11" x14ac:dyDescent="0.3">
      <c r="A95">
        <v>94</v>
      </c>
      <c r="B95" s="2">
        <f t="shared" si="5"/>
        <v>43101</v>
      </c>
      <c r="C95" t="str">
        <f>VLOOKUP(A95,'Günlük Sayaç'!$A$1:$I$166,3,0)</f>
        <v>Levent</v>
      </c>
      <c r="D95" t="str">
        <f>VLOOKUP($A95,'Günlük Sayaç'!$A$1:$I$166,4,0)</f>
        <v>Sosyal</v>
      </c>
      <c r="E95" t="str">
        <f>VLOOKUP($A95,'Günlük Sayaç'!$A$1:$I$166,5,0)</f>
        <v>Sosyal Aylık</v>
      </c>
      <c r="F95">
        <f>VLOOKUP($A95,'Günlük Sayaç'!$A$1:$I$166,6,0)</f>
        <v>0.83333333333333337</v>
      </c>
      <c r="G95">
        <f>VLOOKUP($A95,'Günlük Sayaç'!$A$1:$I$166,7,0)</f>
        <v>15000</v>
      </c>
      <c r="H95">
        <f>VLOOKUP($A95,'Günlük Sayaç'!$A$1:$I$166,8,0)</f>
        <v>0.1</v>
      </c>
      <c r="I95">
        <f>VLOOKUP($A95,'Günlük Sayaç'!$A$1:$I$166,9,0)*VLOOKUP(WEEKDAY(B95,2)&amp;D95,Yoğunluk!$G$1:$J$29,4,0)</f>
        <v>1200</v>
      </c>
      <c r="J95">
        <f t="shared" ca="1" si="3"/>
        <v>1349</v>
      </c>
      <c r="K95">
        <f t="shared" ca="1" si="4"/>
        <v>1124.1666666666667</v>
      </c>
    </row>
    <row r="96" spans="1:11" x14ac:dyDescent="0.3">
      <c r="A96">
        <v>95</v>
      </c>
      <c r="B96" s="2">
        <f t="shared" si="5"/>
        <v>43101</v>
      </c>
      <c r="C96" t="str">
        <f>VLOOKUP(A96,'Günlük Sayaç'!$A$1:$I$166,3,0)</f>
        <v>Levent</v>
      </c>
      <c r="D96" t="str">
        <f>VLOOKUP($A96,'Günlük Sayaç'!$A$1:$I$166,4,0)</f>
        <v>Ziyaretçi</v>
      </c>
      <c r="E96" t="str">
        <f>VLOOKUP($A96,'Günlük Sayaç'!$A$1:$I$166,5,0)</f>
        <v>Tekli Bilet</v>
      </c>
      <c r="F96">
        <f>VLOOKUP($A96,'Günlük Sayaç'!$A$1:$I$166,6,0)</f>
        <v>5</v>
      </c>
      <c r="G96">
        <f>VLOOKUP($A96,'Günlük Sayaç'!$A$1:$I$166,7,0)</f>
        <v>15000</v>
      </c>
      <c r="H96">
        <f>VLOOKUP($A96,'Günlük Sayaç'!$A$1:$I$166,8,0)</f>
        <v>0.02</v>
      </c>
      <c r="I96">
        <f>VLOOKUP($A96,'Günlük Sayaç'!$A$1:$I$166,9,0)*VLOOKUP(WEEKDAY(B96,2)&amp;D96,Yoğunluk!$G$1:$J$29,4,0)</f>
        <v>300</v>
      </c>
      <c r="J96">
        <f t="shared" ca="1" si="3"/>
        <v>266</v>
      </c>
      <c r="K96">
        <f t="shared" ca="1" si="4"/>
        <v>1330</v>
      </c>
    </row>
    <row r="97" spans="1:11" x14ac:dyDescent="0.3">
      <c r="A97">
        <v>96</v>
      </c>
      <c r="B97" s="2">
        <f t="shared" si="5"/>
        <v>43101</v>
      </c>
      <c r="C97" t="str">
        <f>VLOOKUP(A97,'Günlük Sayaç'!$A$1:$I$166,3,0)</f>
        <v>Levent</v>
      </c>
      <c r="D97" t="str">
        <f>VLOOKUP($A97,'Günlük Sayaç'!$A$1:$I$166,4,0)</f>
        <v>Ziyaretçi</v>
      </c>
      <c r="E97" t="str">
        <f>VLOOKUP($A97,'Günlük Sayaç'!$A$1:$I$166,5,0)</f>
        <v>İkili Bilet</v>
      </c>
      <c r="F97">
        <f>VLOOKUP($A97,'Günlük Sayaç'!$A$1:$I$166,6,0)</f>
        <v>4</v>
      </c>
      <c r="G97">
        <f>VLOOKUP($A97,'Günlük Sayaç'!$A$1:$I$166,7,0)</f>
        <v>15000</v>
      </c>
      <c r="H97">
        <f>VLOOKUP($A97,'Günlük Sayaç'!$A$1:$I$166,8,0)</f>
        <v>0.02</v>
      </c>
      <c r="I97">
        <f>VLOOKUP($A97,'Günlük Sayaç'!$A$1:$I$166,9,0)*VLOOKUP(WEEKDAY(B97,2)&amp;D97,Yoğunluk!$G$1:$J$29,4,0)</f>
        <v>300</v>
      </c>
      <c r="J97">
        <f t="shared" ca="1" si="3"/>
        <v>303</v>
      </c>
      <c r="K97">
        <f t="shared" ca="1" si="4"/>
        <v>1212</v>
      </c>
    </row>
    <row r="98" spans="1:11" x14ac:dyDescent="0.3">
      <c r="A98">
        <v>97</v>
      </c>
      <c r="B98" s="2">
        <f t="shared" si="5"/>
        <v>43101</v>
      </c>
      <c r="C98" t="str">
        <f>VLOOKUP(A98,'Günlük Sayaç'!$A$1:$I$166,3,0)</f>
        <v>Levent</v>
      </c>
      <c r="D98" t="str">
        <f>VLOOKUP($A98,'Günlük Sayaç'!$A$1:$I$166,4,0)</f>
        <v>Ziyaretçi</v>
      </c>
      <c r="E98" t="str">
        <f>VLOOKUP($A98,'Günlük Sayaç'!$A$1:$I$166,5,0)</f>
        <v>Üçlü Bilet</v>
      </c>
      <c r="F98">
        <f>VLOOKUP($A98,'Günlük Sayaç'!$A$1:$I$166,6,0)</f>
        <v>3.6666666666666665</v>
      </c>
      <c r="G98">
        <f>VLOOKUP($A98,'Günlük Sayaç'!$A$1:$I$166,7,0)</f>
        <v>15000</v>
      </c>
      <c r="H98">
        <f>VLOOKUP($A98,'Günlük Sayaç'!$A$1:$I$166,8,0)</f>
        <v>0.02</v>
      </c>
      <c r="I98">
        <f>VLOOKUP($A98,'Günlük Sayaç'!$A$1:$I$166,9,0)*VLOOKUP(WEEKDAY(B98,2)&amp;D98,Yoğunluk!$G$1:$J$29,4,0)</f>
        <v>300</v>
      </c>
      <c r="J98">
        <f t="shared" ca="1" si="3"/>
        <v>273</v>
      </c>
      <c r="K98">
        <f t="shared" ca="1" si="4"/>
        <v>1001</v>
      </c>
    </row>
    <row r="99" spans="1:11" x14ac:dyDescent="0.3">
      <c r="A99">
        <v>98</v>
      </c>
      <c r="B99" s="2">
        <f t="shared" si="5"/>
        <v>43101</v>
      </c>
      <c r="C99" t="str">
        <f>VLOOKUP(A99,'Günlük Sayaç'!$A$1:$I$166,3,0)</f>
        <v>Levent</v>
      </c>
      <c r="D99" t="str">
        <f>VLOOKUP($A99,'Günlük Sayaç'!$A$1:$I$166,4,0)</f>
        <v>Ziyaretçi</v>
      </c>
      <c r="E99" t="str">
        <f>VLOOKUP($A99,'Günlük Sayaç'!$A$1:$I$166,5,0)</f>
        <v>Beşli Bilet</v>
      </c>
      <c r="F99">
        <f>VLOOKUP($A99,'Günlük Sayaç'!$A$1:$I$166,6,0)</f>
        <v>3.4</v>
      </c>
      <c r="G99">
        <f>VLOOKUP($A99,'Günlük Sayaç'!$A$1:$I$166,7,0)</f>
        <v>15000</v>
      </c>
      <c r="H99">
        <f>VLOOKUP($A99,'Günlük Sayaç'!$A$1:$I$166,8,0)</f>
        <v>0.02</v>
      </c>
      <c r="I99">
        <f>VLOOKUP($A99,'Günlük Sayaç'!$A$1:$I$166,9,0)*VLOOKUP(WEEKDAY(B99,2)&amp;D99,Yoğunluk!$G$1:$J$29,4,0)</f>
        <v>300</v>
      </c>
      <c r="J99">
        <f t="shared" ca="1" si="3"/>
        <v>343</v>
      </c>
      <c r="K99">
        <f t="shared" ca="1" si="4"/>
        <v>1166.2</v>
      </c>
    </row>
    <row r="100" spans="1:11" x14ac:dyDescent="0.3">
      <c r="A100">
        <v>99</v>
      </c>
      <c r="B100" s="2">
        <f t="shared" si="5"/>
        <v>43101</v>
      </c>
      <c r="C100" t="str">
        <f>VLOOKUP(A100,'Günlük Sayaç'!$A$1:$I$166,3,0)</f>
        <v>Levent</v>
      </c>
      <c r="D100" t="str">
        <f>VLOOKUP($A100,'Günlük Sayaç'!$A$1:$I$166,4,0)</f>
        <v>Ziyaretçi</v>
      </c>
      <c r="E100" t="str">
        <f>VLOOKUP($A100,'Günlük Sayaç'!$A$1:$I$166,5,0)</f>
        <v>Onlu Bilet</v>
      </c>
      <c r="F100">
        <f>VLOOKUP($A100,'Günlük Sayaç'!$A$1:$I$166,6,0)</f>
        <v>3.2</v>
      </c>
      <c r="G100">
        <f>VLOOKUP($A100,'Günlük Sayaç'!$A$1:$I$166,7,0)</f>
        <v>15000</v>
      </c>
      <c r="H100">
        <f>VLOOKUP($A100,'Günlük Sayaç'!$A$1:$I$166,8,0)</f>
        <v>0.02</v>
      </c>
      <c r="I100">
        <f>VLOOKUP($A100,'Günlük Sayaç'!$A$1:$I$166,9,0)*VLOOKUP(WEEKDAY(B100,2)&amp;D100,Yoğunluk!$G$1:$J$29,4,0)</f>
        <v>300</v>
      </c>
      <c r="J100">
        <f t="shared" ca="1" si="3"/>
        <v>255</v>
      </c>
      <c r="K100">
        <f t="shared" ca="1" si="4"/>
        <v>816</v>
      </c>
    </row>
    <row r="101" spans="1:11" x14ac:dyDescent="0.3">
      <c r="A101">
        <v>100</v>
      </c>
      <c r="B101" s="2">
        <f t="shared" si="5"/>
        <v>43101</v>
      </c>
      <c r="C101" t="str">
        <f>VLOOKUP(A101,'Günlük Sayaç'!$A$1:$I$166,3,0)</f>
        <v>4. Levent</v>
      </c>
      <c r="D101" t="str">
        <f>VLOOKUP($A101,'Günlük Sayaç'!$A$1:$I$166,4,0)</f>
        <v>Tam</v>
      </c>
      <c r="E101" t="str">
        <f>VLOOKUP($A101,'Günlük Sayaç'!$A$1:$I$166,5,0)</f>
        <v>Akbil</v>
      </c>
      <c r="F101">
        <f>VLOOKUP($A101,'Günlük Sayaç'!$A$1:$I$166,6,0)</f>
        <v>2.2250000000000001</v>
      </c>
      <c r="G101">
        <f>VLOOKUP($A101,'Günlük Sayaç'!$A$1:$I$166,7,0)</f>
        <v>12000</v>
      </c>
      <c r="H101">
        <f>VLOOKUP($A101,'Günlük Sayaç'!$A$1:$I$166,8,0)</f>
        <v>0.3</v>
      </c>
      <c r="I101">
        <f>VLOOKUP($A101,'Günlük Sayaç'!$A$1:$I$166,9,0)*VLOOKUP(WEEKDAY(B101,2)&amp;D101,Yoğunluk!$G$1:$J$29,4,0)</f>
        <v>5400</v>
      </c>
      <c r="J101">
        <f t="shared" ca="1" si="3"/>
        <v>5704</v>
      </c>
      <c r="K101">
        <f t="shared" ca="1" si="4"/>
        <v>12691.4</v>
      </c>
    </row>
    <row r="102" spans="1:11" x14ac:dyDescent="0.3">
      <c r="A102">
        <v>101</v>
      </c>
      <c r="B102" s="2">
        <f t="shared" si="5"/>
        <v>43101</v>
      </c>
      <c r="C102" t="str">
        <f>VLOOKUP(A102,'Günlük Sayaç'!$A$1:$I$166,3,0)</f>
        <v>4. Levent</v>
      </c>
      <c r="D102" t="str">
        <f>VLOOKUP($A102,'Günlük Sayaç'!$A$1:$I$166,4,0)</f>
        <v>Tam</v>
      </c>
      <c r="E102" t="str">
        <f>VLOOKUP($A102,'Günlük Sayaç'!$A$1:$I$166,5,0)</f>
        <v>Mavi Kart</v>
      </c>
      <c r="F102">
        <f>VLOOKUP($A102,'Günlük Sayaç'!$A$1:$I$166,6,0)</f>
        <v>1.3666666666666667</v>
      </c>
      <c r="G102">
        <f>VLOOKUP($A102,'Günlük Sayaç'!$A$1:$I$166,7,0)</f>
        <v>12000</v>
      </c>
      <c r="H102">
        <f>VLOOKUP($A102,'Günlük Sayaç'!$A$1:$I$166,8,0)</f>
        <v>0.15</v>
      </c>
      <c r="I102">
        <f>VLOOKUP($A102,'Günlük Sayaç'!$A$1:$I$166,9,0)*VLOOKUP(WEEKDAY(B102,2)&amp;D102,Yoğunluk!$G$1:$J$29,4,0)</f>
        <v>2700</v>
      </c>
      <c r="J102">
        <f t="shared" ca="1" si="3"/>
        <v>2925</v>
      </c>
      <c r="K102">
        <f t="shared" ca="1" si="4"/>
        <v>3997.5</v>
      </c>
    </row>
    <row r="103" spans="1:11" x14ac:dyDescent="0.3">
      <c r="A103">
        <v>102</v>
      </c>
      <c r="B103" s="2">
        <f t="shared" si="5"/>
        <v>43101</v>
      </c>
      <c r="C103" t="str">
        <f>VLOOKUP(A103,'Günlük Sayaç'!$A$1:$I$166,3,0)</f>
        <v>4. Levent</v>
      </c>
      <c r="D103" t="str">
        <f>VLOOKUP($A103,'Günlük Sayaç'!$A$1:$I$166,4,0)</f>
        <v>Öğrenci</v>
      </c>
      <c r="E103" t="str">
        <f>VLOOKUP($A103,'Günlük Sayaç'!$A$1:$I$166,5,0)</f>
        <v>Öğrenci</v>
      </c>
      <c r="F103">
        <f>VLOOKUP($A103,'Günlük Sayaç'!$A$1:$I$166,6,0)</f>
        <v>0.9</v>
      </c>
      <c r="G103">
        <f>VLOOKUP($A103,'Günlük Sayaç'!$A$1:$I$166,7,0)</f>
        <v>12000</v>
      </c>
      <c r="H103">
        <f>VLOOKUP($A103,'Günlük Sayaç'!$A$1:$I$166,8,0)</f>
        <v>0.1</v>
      </c>
      <c r="I103">
        <f>VLOOKUP($A103,'Günlük Sayaç'!$A$1:$I$166,9,0)*VLOOKUP(WEEKDAY(B103,2)&amp;D103,Yoğunluk!$G$1:$J$29,4,0)</f>
        <v>1200</v>
      </c>
      <c r="J103">
        <f t="shared" ca="1" si="3"/>
        <v>1234</v>
      </c>
      <c r="K103">
        <f t="shared" ca="1" si="4"/>
        <v>1110.6000000000001</v>
      </c>
    </row>
    <row r="104" spans="1:11" x14ac:dyDescent="0.3">
      <c r="A104">
        <v>103</v>
      </c>
      <c r="B104" s="2">
        <f t="shared" si="5"/>
        <v>43101</v>
      </c>
      <c r="C104" t="str">
        <f>VLOOKUP(A104,'Günlük Sayaç'!$A$1:$I$166,3,0)</f>
        <v>4. Levent</v>
      </c>
      <c r="D104" t="str">
        <f>VLOOKUP($A104,'Günlük Sayaç'!$A$1:$I$166,4,0)</f>
        <v>Öğrenci</v>
      </c>
      <c r="E104" t="str">
        <f>VLOOKUP($A104,'Günlük Sayaç'!$A$1:$I$166,5,0)</f>
        <v>Öğrenci Aylık</v>
      </c>
      <c r="F104">
        <f>VLOOKUP($A104,'Günlük Sayaç'!$A$1:$I$166,6,0)</f>
        <v>0.56666666666666665</v>
      </c>
      <c r="G104">
        <f>VLOOKUP($A104,'Günlük Sayaç'!$A$1:$I$166,7,0)</f>
        <v>12000</v>
      </c>
      <c r="H104">
        <f>VLOOKUP($A104,'Günlük Sayaç'!$A$1:$I$166,8,0)</f>
        <v>0.15</v>
      </c>
      <c r="I104">
        <f>VLOOKUP($A104,'Günlük Sayaç'!$A$1:$I$166,9,0)*VLOOKUP(WEEKDAY(B104,2)&amp;D104,Yoğunluk!$G$1:$J$29,4,0)</f>
        <v>1800</v>
      </c>
      <c r="J104">
        <f t="shared" ca="1" si="3"/>
        <v>1731</v>
      </c>
      <c r="K104">
        <f t="shared" ca="1" si="4"/>
        <v>980.9</v>
      </c>
    </row>
    <row r="105" spans="1:11" x14ac:dyDescent="0.3">
      <c r="A105">
        <v>104</v>
      </c>
      <c r="B105" s="2">
        <f t="shared" si="5"/>
        <v>43101</v>
      </c>
      <c r="C105" t="str">
        <f>VLOOKUP(A105,'Günlük Sayaç'!$A$1:$I$166,3,0)</f>
        <v>4. Levent</v>
      </c>
      <c r="D105" t="str">
        <f>VLOOKUP($A105,'Günlük Sayaç'!$A$1:$I$166,4,0)</f>
        <v>Sosyal</v>
      </c>
      <c r="E105" t="str">
        <f>VLOOKUP($A105,'Günlük Sayaç'!$A$1:$I$166,5,0)</f>
        <v>Sosyal</v>
      </c>
      <c r="F105">
        <f>VLOOKUP($A105,'Günlük Sayaç'!$A$1:$I$166,6,0)</f>
        <v>1.425</v>
      </c>
      <c r="G105">
        <f>VLOOKUP($A105,'Günlük Sayaç'!$A$1:$I$166,7,0)</f>
        <v>12000</v>
      </c>
      <c r="H105">
        <f>VLOOKUP($A105,'Günlük Sayaç'!$A$1:$I$166,8,0)</f>
        <v>0.1</v>
      </c>
      <c r="I105">
        <f>VLOOKUP($A105,'Günlük Sayaç'!$A$1:$I$166,9,0)*VLOOKUP(WEEKDAY(B105,2)&amp;D105,Yoğunluk!$G$1:$J$29,4,0)</f>
        <v>960</v>
      </c>
      <c r="J105">
        <f t="shared" ca="1" si="3"/>
        <v>1007</v>
      </c>
      <c r="K105">
        <f t="shared" ca="1" si="4"/>
        <v>1434.9750000000001</v>
      </c>
    </row>
    <row r="106" spans="1:11" x14ac:dyDescent="0.3">
      <c r="A106">
        <v>105</v>
      </c>
      <c r="B106" s="2">
        <f t="shared" si="5"/>
        <v>43101</v>
      </c>
      <c r="C106" t="str">
        <f>VLOOKUP(A106,'Günlük Sayaç'!$A$1:$I$166,3,0)</f>
        <v>4. Levent</v>
      </c>
      <c r="D106" t="str">
        <f>VLOOKUP($A106,'Günlük Sayaç'!$A$1:$I$166,4,0)</f>
        <v>Sosyal</v>
      </c>
      <c r="E106" t="str">
        <f>VLOOKUP($A106,'Günlük Sayaç'!$A$1:$I$166,5,0)</f>
        <v>Sosyal Aylık</v>
      </c>
      <c r="F106">
        <f>VLOOKUP($A106,'Günlük Sayaç'!$A$1:$I$166,6,0)</f>
        <v>0.83333333333333337</v>
      </c>
      <c r="G106">
        <f>VLOOKUP($A106,'Günlük Sayaç'!$A$1:$I$166,7,0)</f>
        <v>12000</v>
      </c>
      <c r="H106">
        <f>VLOOKUP($A106,'Günlük Sayaç'!$A$1:$I$166,8,0)</f>
        <v>0.1</v>
      </c>
      <c r="I106">
        <f>VLOOKUP($A106,'Günlük Sayaç'!$A$1:$I$166,9,0)*VLOOKUP(WEEKDAY(B106,2)&amp;D106,Yoğunluk!$G$1:$J$29,4,0)</f>
        <v>960</v>
      </c>
      <c r="J106">
        <f t="shared" ca="1" si="3"/>
        <v>1069</v>
      </c>
      <c r="K106">
        <f t="shared" ca="1" si="4"/>
        <v>890.83333333333337</v>
      </c>
    </row>
    <row r="107" spans="1:11" x14ac:dyDescent="0.3">
      <c r="A107">
        <v>106</v>
      </c>
      <c r="B107" s="2">
        <f t="shared" si="5"/>
        <v>43101</v>
      </c>
      <c r="C107" t="str">
        <f>VLOOKUP(A107,'Günlük Sayaç'!$A$1:$I$166,3,0)</f>
        <v>4. Levent</v>
      </c>
      <c r="D107" t="str">
        <f>VLOOKUP($A107,'Günlük Sayaç'!$A$1:$I$166,4,0)</f>
        <v>Ziyaretçi</v>
      </c>
      <c r="E107" t="str">
        <f>VLOOKUP($A107,'Günlük Sayaç'!$A$1:$I$166,5,0)</f>
        <v>Tekli Bilet</v>
      </c>
      <c r="F107">
        <f>VLOOKUP($A107,'Günlük Sayaç'!$A$1:$I$166,6,0)</f>
        <v>5</v>
      </c>
      <c r="G107">
        <f>VLOOKUP($A107,'Günlük Sayaç'!$A$1:$I$166,7,0)</f>
        <v>12000</v>
      </c>
      <c r="H107">
        <f>VLOOKUP($A107,'Günlük Sayaç'!$A$1:$I$166,8,0)</f>
        <v>0.02</v>
      </c>
      <c r="I107">
        <f>VLOOKUP($A107,'Günlük Sayaç'!$A$1:$I$166,9,0)*VLOOKUP(WEEKDAY(B107,2)&amp;D107,Yoğunluk!$G$1:$J$29,4,0)</f>
        <v>240</v>
      </c>
      <c r="J107">
        <f t="shared" ca="1" si="3"/>
        <v>241</v>
      </c>
      <c r="K107">
        <f t="shared" ca="1" si="4"/>
        <v>1205</v>
      </c>
    </row>
    <row r="108" spans="1:11" x14ac:dyDescent="0.3">
      <c r="A108">
        <v>107</v>
      </c>
      <c r="B108" s="2">
        <f t="shared" si="5"/>
        <v>43101</v>
      </c>
      <c r="C108" t="str">
        <f>VLOOKUP(A108,'Günlük Sayaç'!$A$1:$I$166,3,0)</f>
        <v>4. Levent</v>
      </c>
      <c r="D108" t="str">
        <f>VLOOKUP($A108,'Günlük Sayaç'!$A$1:$I$166,4,0)</f>
        <v>Ziyaretçi</v>
      </c>
      <c r="E108" t="str">
        <f>VLOOKUP($A108,'Günlük Sayaç'!$A$1:$I$166,5,0)</f>
        <v>İkili Bilet</v>
      </c>
      <c r="F108">
        <f>VLOOKUP($A108,'Günlük Sayaç'!$A$1:$I$166,6,0)</f>
        <v>4</v>
      </c>
      <c r="G108">
        <f>VLOOKUP($A108,'Günlük Sayaç'!$A$1:$I$166,7,0)</f>
        <v>12000</v>
      </c>
      <c r="H108">
        <f>VLOOKUP($A108,'Günlük Sayaç'!$A$1:$I$166,8,0)</f>
        <v>0.02</v>
      </c>
      <c r="I108">
        <f>VLOOKUP($A108,'Günlük Sayaç'!$A$1:$I$166,9,0)*VLOOKUP(WEEKDAY(B108,2)&amp;D108,Yoğunluk!$G$1:$J$29,4,0)</f>
        <v>240</v>
      </c>
      <c r="J108">
        <f t="shared" ca="1" si="3"/>
        <v>271</v>
      </c>
      <c r="K108">
        <f t="shared" ca="1" si="4"/>
        <v>1084</v>
      </c>
    </row>
    <row r="109" spans="1:11" x14ac:dyDescent="0.3">
      <c r="A109">
        <v>108</v>
      </c>
      <c r="B109" s="2">
        <f t="shared" si="5"/>
        <v>43101</v>
      </c>
      <c r="C109" t="str">
        <f>VLOOKUP(A109,'Günlük Sayaç'!$A$1:$I$166,3,0)</f>
        <v>4. Levent</v>
      </c>
      <c r="D109" t="str">
        <f>VLOOKUP($A109,'Günlük Sayaç'!$A$1:$I$166,4,0)</f>
        <v>Ziyaretçi</v>
      </c>
      <c r="E109" t="str">
        <f>VLOOKUP($A109,'Günlük Sayaç'!$A$1:$I$166,5,0)</f>
        <v>Üçlü Bilet</v>
      </c>
      <c r="F109">
        <f>VLOOKUP($A109,'Günlük Sayaç'!$A$1:$I$166,6,0)</f>
        <v>3.6666666666666665</v>
      </c>
      <c r="G109">
        <f>VLOOKUP($A109,'Günlük Sayaç'!$A$1:$I$166,7,0)</f>
        <v>12000</v>
      </c>
      <c r="H109">
        <f>VLOOKUP($A109,'Günlük Sayaç'!$A$1:$I$166,8,0)</f>
        <v>0.02</v>
      </c>
      <c r="I109">
        <f>VLOOKUP($A109,'Günlük Sayaç'!$A$1:$I$166,9,0)*VLOOKUP(WEEKDAY(B109,2)&amp;D109,Yoğunluk!$G$1:$J$29,4,0)</f>
        <v>240</v>
      </c>
      <c r="J109">
        <f t="shared" ca="1" si="3"/>
        <v>256</v>
      </c>
      <c r="K109">
        <f t="shared" ca="1" si="4"/>
        <v>938.66666666666663</v>
      </c>
    </row>
    <row r="110" spans="1:11" x14ac:dyDescent="0.3">
      <c r="A110">
        <v>109</v>
      </c>
      <c r="B110" s="2">
        <f t="shared" si="5"/>
        <v>43101</v>
      </c>
      <c r="C110" t="str">
        <f>VLOOKUP(A110,'Günlük Sayaç'!$A$1:$I$166,3,0)</f>
        <v>4. Levent</v>
      </c>
      <c r="D110" t="str">
        <f>VLOOKUP($A110,'Günlük Sayaç'!$A$1:$I$166,4,0)</f>
        <v>Ziyaretçi</v>
      </c>
      <c r="E110" t="str">
        <f>VLOOKUP($A110,'Günlük Sayaç'!$A$1:$I$166,5,0)</f>
        <v>Beşli Bilet</v>
      </c>
      <c r="F110">
        <f>VLOOKUP($A110,'Günlük Sayaç'!$A$1:$I$166,6,0)</f>
        <v>3.4</v>
      </c>
      <c r="G110">
        <f>VLOOKUP($A110,'Günlük Sayaç'!$A$1:$I$166,7,0)</f>
        <v>12000</v>
      </c>
      <c r="H110">
        <f>VLOOKUP($A110,'Günlük Sayaç'!$A$1:$I$166,8,0)</f>
        <v>0.02</v>
      </c>
      <c r="I110">
        <f>VLOOKUP($A110,'Günlük Sayaç'!$A$1:$I$166,9,0)*VLOOKUP(WEEKDAY(B110,2)&amp;D110,Yoğunluk!$G$1:$J$29,4,0)</f>
        <v>240</v>
      </c>
      <c r="J110">
        <f t="shared" ca="1" si="3"/>
        <v>229</v>
      </c>
      <c r="K110">
        <f t="shared" ca="1" si="4"/>
        <v>778.6</v>
      </c>
    </row>
    <row r="111" spans="1:11" x14ac:dyDescent="0.3">
      <c r="A111">
        <v>110</v>
      </c>
      <c r="B111" s="2">
        <f t="shared" si="5"/>
        <v>43101</v>
      </c>
      <c r="C111" t="str">
        <f>VLOOKUP(A111,'Günlük Sayaç'!$A$1:$I$166,3,0)</f>
        <v>4. Levent</v>
      </c>
      <c r="D111" t="str">
        <f>VLOOKUP($A111,'Günlük Sayaç'!$A$1:$I$166,4,0)</f>
        <v>Ziyaretçi</v>
      </c>
      <c r="E111" t="str">
        <f>VLOOKUP($A111,'Günlük Sayaç'!$A$1:$I$166,5,0)</f>
        <v>Onlu Bilet</v>
      </c>
      <c r="F111">
        <f>VLOOKUP($A111,'Günlük Sayaç'!$A$1:$I$166,6,0)</f>
        <v>3.2</v>
      </c>
      <c r="G111">
        <f>VLOOKUP($A111,'Günlük Sayaç'!$A$1:$I$166,7,0)</f>
        <v>12000</v>
      </c>
      <c r="H111">
        <f>VLOOKUP($A111,'Günlük Sayaç'!$A$1:$I$166,8,0)</f>
        <v>0.02</v>
      </c>
      <c r="I111">
        <f>VLOOKUP($A111,'Günlük Sayaç'!$A$1:$I$166,9,0)*VLOOKUP(WEEKDAY(B111,2)&amp;D111,Yoğunluk!$G$1:$J$29,4,0)</f>
        <v>240</v>
      </c>
      <c r="J111">
        <f t="shared" ca="1" si="3"/>
        <v>225</v>
      </c>
      <c r="K111">
        <f t="shared" ca="1" si="4"/>
        <v>720</v>
      </c>
    </row>
    <row r="112" spans="1:11" x14ac:dyDescent="0.3">
      <c r="A112">
        <v>111</v>
      </c>
      <c r="B112" s="2">
        <f t="shared" si="5"/>
        <v>43101</v>
      </c>
      <c r="C112" t="str">
        <f>VLOOKUP(A112,'Günlük Sayaç'!$A$1:$I$166,3,0)</f>
        <v>Sanayi Mah.</v>
      </c>
      <c r="D112" t="str">
        <f>VLOOKUP($A112,'Günlük Sayaç'!$A$1:$I$166,4,0)</f>
        <v>Tam</v>
      </c>
      <c r="E112" t="str">
        <f>VLOOKUP($A112,'Günlük Sayaç'!$A$1:$I$166,5,0)</f>
        <v>Akbil</v>
      </c>
      <c r="F112">
        <f>VLOOKUP($A112,'Günlük Sayaç'!$A$1:$I$166,6,0)</f>
        <v>2.2250000000000001</v>
      </c>
      <c r="G112">
        <f>VLOOKUP($A112,'Günlük Sayaç'!$A$1:$I$166,7,0)</f>
        <v>4000</v>
      </c>
      <c r="H112">
        <f>VLOOKUP($A112,'Günlük Sayaç'!$A$1:$I$166,8,0)</f>
        <v>0.3</v>
      </c>
      <c r="I112">
        <f>VLOOKUP($A112,'Günlük Sayaç'!$A$1:$I$166,9,0)*VLOOKUP(WEEKDAY(B112,2)&amp;D112,Yoğunluk!$G$1:$J$29,4,0)</f>
        <v>1800</v>
      </c>
      <c r="J112">
        <f t="shared" ca="1" si="3"/>
        <v>1656</v>
      </c>
      <c r="K112">
        <f t="shared" ca="1" si="4"/>
        <v>3684.6000000000004</v>
      </c>
    </row>
    <row r="113" spans="1:11" x14ac:dyDescent="0.3">
      <c r="A113">
        <v>112</v>
      </c>
      <c r="B113" s="2">
        <f t="shared" si="5"/>
        <v>43101</v>
      </c>
      <c r="C113" t="str">
        <f>VLOOKUP(A113,'Günlük Sayaç'!$A$1:$I$166,3,0)</f>
        <v>Sanayi Mah.</v>
      </c>
      <c r="D113" t="str">
        <f>VLOOKUP($A113,'Günlük Sayaç'!$A$1:$I$166,4,0)</f>
        <v>Tam</v>
      </c>
      <c r="E113" t="str">
        <f>VLOOKUP($A113,'Günlük Sayaç'!$A$1:$I$166,5,0)</f>
        <v>Mavi Kart</v>
      </c>
      <c r="F113">
        <f>VLOOKUP($A113,'Günlük Sayaç'!$A$1:$I$166,6,0)</f>
        <v>1.3666666666666667</v>
      </c>
      <c r="G113">
        <f>VLOOKUP($A113,'Günlük Sayaç'!$A$1:$I$166,7,0)</f>
        <v>4000</v>
      </c>
      <c r="H113">
        <f>VLOOKUP($A113,'Günlük Sayaç'!$A$1:$I$166,8,0)</f>
        <v>0.35</v>
      </c>
      <c r="I113">
        <f>VLOOKUP($A113,'Günlük Sayaç'!$A$1:$I$166,9,0)*VLOOKUP(WEEKDAY(B113,2)&amp;D113,Yoğunluk!$G$1:$J$29,4,0)</f>
        <v>2100</v>
      </c>
      <c r="J113">
        <f t="shared" ca="1" si="3"/>
        <v>2277</v>
      </c>
      <c r="K113">
        <f t="shared" ca="1" si="4"/>
        <v>3111.9</v>
      </c>
    </row>
    <row r="114" spans="1:11" x14ac:dyDescent="0.3">
      <c r="A114">
        <v>113</v>
      </c>
      <c r="B114" s="2">
        <f t="shared" si="5"/>
        <v>43101</v>
      </c>
      <c r="C114" t="str">
        <f>VLOOKUP(A114,'Günlük Sayaç'!$A$1:$I$166,3,0)</f>
        <v>Sanayi Mah.</v>
      </c>
      <c r="D114" t="str">
        <f>VLOOKUP($A114,'Günlük Sayaç'!$A$1:$I$166,4,0)</f>
        <v>Öğrenci</v>
      </c>
      <c r="E114" t="str">
        <f>VLOOKUP($A114,'Günlük Sayaç'!$A$1:$I$166,5,0)</f>
        <v>Öğrenci</v>
      </c>
      <c r="F114">
        <f>VLOOKUP($A114,'Günlük Sayaç'!$A$1:$I$166,6,0)</f>
        <v>0.9</v>
      </c>
      <c r="G114">
        <f>VLOOKUP($A114,'Günlük Sayaç'!$A$1:$I$166,7,0)</f>
        <v>4000</v>
      </c>
      <c r="H114">
        <f>VLOOKUP($A114,'Günlük Sayaç'!$A$1:$I$166,8,0)</f>
        <v>0.1</v>
      </c>
      <c r="I114">
        <f>VLOOKUP($A114,'Günlük Sayaç'!$A$1:$I$166,9,0)*VLOOKUP(WEEKDAY(B114,2)&amp;D114,Yoğunluk!$G$1:$J$29,4,0)</f>
        <v>400</v>
      </c>
      <c r="J114">
        <f t="shared" ca="1" si="3"/>
        <v>438</v>
      </c>
      <c r="K114">
        <f t="shared" ca="1" si="4"/>
        <v>394.2</v>
      </c>
    </row>
    <row r="115" spans="1:11" x14ac:dyDescent="0.3">
      <c r="A115">
        <v>114</v>
      </c>
      <c r="B115" s="2">
        <f t="shared" si="5"/>
        <v>43101</v>
      </c>
      <c r="C115" t="str">
        <f>VLOOKUP(A115,'Günlük Sayaç'!$A$1:$I$166,3,0)</f>
        <v>Sanayi Mah.</v>
      </c>
      <c r="D115" t="str">
        <f>VLOOKUP($A115,'Günlük Sayaç'!$A$1:$I$166,4,0)</f>
        <v>Öğrenci</v>
      </c>
      <c r="E115" t="str">
        <f>VLOOKUP($A115,'Günlük Sayaç'!$A$1:$I$166,5,0)</f>
        <v>Öğrenci Aylık</v>
      </c>
      <c r="F115">
        <f>VLOOKUP($A115,'Günlük Sayaç'!$A$1:$I$166,6,0)</f>
        <v>0.56666666666666665</v>
      </c>
      <c r="G115">
        <f>VLOOKUP($A115,'Günlük Sayaç'!$A$1:$I$166,7,0)</f>
        <v>4000</v>
      </c>
      <c r="H115">
        <f>VLOOKUP($A115,'Günlük Sayaç'!$A$1:$I$166,8,0)</f>
        <v>0.1</v>
      </c>
      <c r="I115">
        <f>VLOOKUP($A115,'Günlük Sayaç'!$A$1:$I$166,9,0)*VLOOKUP(WEEKDAY(B115,2)&amp;D115,Yoğunluk!$G$1:$J$29,4,0)</f>
        <v>400</v>
      </c>
      <c r="J115">
        <f t="shared" ca="1" si="3"/>
        <v>359</v>
      </c>
      <c r="K115">
        <f t="shared" ca="1" si="4"/>
        <v>203.43333333333334</v>
      </c>
    </row>
    <row r="116" spans="1:11" x14ac:dyDescent="0.3">
      <c r="A116">
        <v>115</v>
      </c>
      <c r="B116" s="2">
        <f t="shared" si="5"/>
        <v>43101</v>
      </c>
      <c r="C116" t="str">
        <f>VLOOKUP(A116,'Günlük Sayaç'!$A$1:$I$166,3,0)</f>
        <v>Sanayi Mah.</v>
      </c>
      <c r="D116" t="str">
        <f>VLOOKUP($A116,'Günlük Sayaç'!$A$1:$I$166,4,0)</f>
        <v>Sosyal</v>
      </c>
      <c r="E116" t="str">
        <f>VLOOKUP($A116,'Günlük Sayaç'!$A$1:$I$166,5,0)</f>
        <v>Sosyal</v>
      </c>
      <c r="F116">
        <f>VLOOKUP($A116,'Günlük Sayaç'!$A$1:$I$166,6,0)</f>
        <v>1.425</v>
      </c>
      <c r="G116">
        <f>VLOOKUP($A116,'Günlük Sayaç'!$A$1:$I$166,7,0)</f>
        <v>4000</v>
      </c>
      <c r="H116">
        <f>VLOOKUP($A116,'Günlük Sayaç'!$A$1:$I$166,8,0)</f>
        <v>0.05</v>
      </c>
      <c r="I116">
        <f>VLOOKUP($A116,'Günlük Sayaç'!$A$1:$I$166,9,0)*VLOOKUP(WEEKDAY(B116,2)&amp;D116,Yoğunluk!$G$1:$J$29,4,0)</f>
        <v>160</v>
      </c>
      <c r="J116">
        <f t="shared" ca="1" si="3"/>
        <v>159</v>
      </c>
      <c r="K116">
        <f t="shared" ca="1" si="4"/>
        <v>226.57500000000002</v>
      </c>
    </row>
    <row r="117" spans="1:11" x14ac:dyDescent="0.3">
      <c r="A117">
        <v>116</v>
      </c>
      <c r="B117" s="2">
        <f t="shared" si="5"/>
        <v>43101</v>
      </c>
      <c r="C117" t="str">
        <f>VLOOKUP(A117,'Günlük Sayaç'!$A$1:$I$166,3,0)</f>
        <v>Sanayi Mah.</v>
      </c>
      <c r="D117" t="str">
        <f>VLOOKUP($A117,'Günlük Sayaç'!$A$1:$I$166,4,0)</f>
        <v>Sosyal</v>
      </c>
      <c r="E117" t="str">
        <f>VLOOKUP($A117,'Günlük Sayaç'!$A$1:$I$166,5,0)</f>
        <v>Sosyal Aylık</v>
      </c>
      <c r="F117">
        <f>VLOOKUP($A117,'Günlük Sayaç'!$A$1:$I$166,6,0)</f>
        <v>0.83333333333333337</v>
      </c>
      <c r="G117">
        <f>VLOOKUP($A117,'Günlük Sayaç'!$A$1:$I$166,7,0)</f>
        <v>4000</v>
      </c>
      <c r="H117">
        <f>VLOOKUP($A117,'Günlük Sayaç'!$A$1:$I$166,8,0)</f>
        <v>0.05</v>
      </c>
      <c r="I117">
        <f>VLOOKUP($A117,'Günlük Sayaç'!$A$1:$I$166,9,0)*VLOOKUP(WEEKDAY(B117,2)&amp;D117,Yoğunluk!$G$1:$J$29,4,0)</f>
        <v>160</v>
      </c>
      <c r="J117">
        <f t="shared" ca="1" si="3"/>
        <v>149</v>
      </c>
      <c r="K117">
        <f t="shared" ca="1" si="4"/>
        <v>124.16666666666667</v>
      </c>
    </row>
    <row r="118" spans="1:11" x14ac:dyDescent="0.3">
      <c r="A118">
        <v>117</v>
      </c>
      <c r="B118" s="2">
        <f t="shared" si="5"/>
        <v>43101</v>
      </c>
      <c r="C118" t="str">
        <f>VLOOKUP(A118,'Günlük Sayaç'!$A$1:$I$166,3,0)</f>
        <v>Sanayi Mah.</v>
      </c>
      <c r="D118" t="str">
        <f>VLOOKUP($A118,'Günlük Sayaç'!$A$1:$I$166,4,0)</f>
        <v>Ziyaretçi</v>
      </c>
      <c r="E118" t="str">
        <f>VLOOKUP($A118,'Günlük Sayaç'!$A$1:$I$166,5,0)</f>
        <v>Tekli Bilet</v>
      </c>
      <c r="F118">
        <f>VLOOKUP($A118,'Günlük Sayaç'!$A$1:$I$166,6,0)</f>
        <v>5</v>
      </c>
      <c r="G118">
        <f>VLOOKUP($A118,'Günlük Sayaç'!$A$1:$I$166,7,0)</f>
        <v>4000</v>
      </c>
      <c r="H118">
        <f>VLOOKUP($A118,'Günlük Sayaç'!$A$1:$I$166,8,0)</f>
        <v>0.01</v>
      </c>
      <c r="I118">
        <f>VLOOKUP($A118,'Günlük Sayaç'!$A$1:$I$166,9,0)*VLOOKUP(WEEKDAY(B118,2)&amp;D118,Yoğunluk!$G$1:$J$29,4,0)</f>
        <v>40</v>
      </c>
      <c r="J118">
        <f t="shared" ca="1" si="3"/>
        <v>45</v>
      </c>
      <c r="K118">
        <f t="shared" ca="1" si="4"/>
        <v>225</v>
      </c>
    </row>
    <row r="119" spans="1:11" x14ac:dyDescent="0.3">
      <c r="A119">
        <v>118</v>
      </c>
      <c r="B119" s="2">
        <f t="shared" si="5"/>
        <v>43101</v>
      </c>
      <c r="C119" t="str">
        <f>VLOOKUP(A119,'Günlük Sayaç'!$A$1:$I$166,3,0)</f>
        <v>Sanayi Mah.</v>
      </c>
      <c r="D119" t="str">
        <f>VLOOKUP($A119,'Günlük Sayaç'!$A$1:$I$166,4,0)</f>
        <v>Ziyaretçi</v>
      </c>
      <c r="E119" t="str">
        <f>VLOOKUP($A119,'Günlük Sayaç'!$A$1:$I$166,5,0)</f>
        <v>İkili Bilet</v>
      </c>
      <c r="F119">
        <f>VLOOKUP($A119,'Günlük Sayaç'!$A$1:$I$166,6,0)</f>
        <v>4</v>
      </c>
      <c r="G119">
        <f>VLOOKUP($A119,'Günlük Sayaç'!$A$1:$I$166,7,0)</f>
        <v>4000</v>
      </c>
      <c r="H119">
        <f>VLOOKUP($A119,'Günlük Sayaç'!$A$1:$I$166,8,0)</f>
        <v>0.01</v>
      </c>
      <c r="I119">
        <f>VLOOKUP($A119,'Günlük Sayaç'!$A$1:$I$166,9,0)*VLOOKUP(WEEKDAY(B119,2)&amp;D119,Yoğunluk!$G$1:$J$29,4,0)</f>
        <v>40</v>
      </c>
      <c r="J119">
        <f t="shared" ca="1" si="3"/>
        <v>39</v>
      </c>
      <c r="K119">
        <f t="shared" ca="1" si="4"/>
        <v>156</v>
      </c>
    </row>
    <row r="120" spans="1:11" x14ac:dyDescent="0.3">
      <c r="A120">
        <v>119</v>
      </c>
      <c r="B120" s="2">
        <f t="shared" si="5"/>
        <v>43101</v>
      </c>
      <c r="C120" t="str">
        <f>VLOOKUP(A120,'Günlük Sayaç'!$A$1:$I$166,3,0)</f>
        <v>Sanayi Mah.</v>
      </c>
      <c r="D120" t="str">
        <f>VLOOKUP($A120,'Günlük Sayaç'!$A$1:$I$166,4,0)</f>
        <v>Ziyaretçi</v>
      </c>
      <c r="E120" t="str">
        <f>VLOOKUP($A120,'Günlük Sayaç'!$A$1:$I$166,5,0)</f>
        <v>Üçlü Bilet</v>
      </c>
      <c r="F120">
        <f>VLOOKUP($A120,'Günlük Sayaç'!$A$1:$I$166,6,0)</f>
        <v>3.6666666666666665</v>
      </c>
      <c r="G120">
        <f>VLOOKUP($A120,'Günlük Sayaç'!$A$1:$I$166,7,0)</f>
        <v>4000</v>
      </c>
      <c r="H120">
        <f>VLOOKUP($A120,'Günlük Sayaç'!$A$1:$I$166,8,0)</f>
        <v>0.01</v>
      </c>
      <c r="I120">
        <f>VLOOKUP($A120,'Günlük Sayaç'!$A$1:$I$166,9,0)*VLOOKUP(WEEKDAY(B120,2)&amp;D120,Yoğunluk!$G$1:$J$29,4,0)</f>
        <v>40</v>
      </c>
      <c r="J120">
        <f t="shared" ca="1" si="3"/>
        <v>39</v>
      </c>
      <c r="K120">
        <f t="shared" ca="1" si="4"/>
        <v>143</v>
      </c>
    </row>
    <row r="121" spans="1:11" x14ac:dyDescent="0.3">
      <c r="A121">
        <v>120</v>
      </c>
      <c r="B121" s="2">
        <f t="shared" si="5"/>
        <v>43101</v>
      </c>
      <c r="C121" t="str">
        <f>VLOOKUP(A121,'Günlük Sayaç'!$A$1:$I$166,3,0)</f>
        <v>Sanayi Mah.</v>
      </c>
      <c r="D121" t="str">
        <f>VLOOKUP($A121,'Günlük Sayaç'!$A$1:$I$166,4,0)</f>
        <v>Ziyaretçi</v>
      </c>
      <c r="E121" t="str">
        <f>VLOOKUP($A121,'Günlük Sayaç'!$A$1:$I$166,5,0)</f>
        <v>Beşli Bilet</v>
      </c>
      <c r="F121">
        <f>VLOOKUP($A121,'Günlük Sayaç'!$A$1:$I$166,6,0)</f>
        <v>3.4</v>
      </c>
      <c r="G121">
        <f>VLOOKUP($A121,'Günlük Sayaç'!$A$1:$I$166,7,0)</f>
        <v>4000</v>
      </c>
      <c r="H121">
        <f>VLOOKUP($A121,'Günlük Sayaç'!$A$1:$I$166,8,0)</f>
        <v>0.01</v>
      </c>
      <c r="I121">
        <f>VLOOKUP($A121,'Günlük Sayaç'!$A$1:$I$166,9,0)*VLOOKUP(WEEKDAY(B121,2)&amp;D121,Yoğunluk!$G$1:$J$29,4,0)</f>
        <v>40</v>
      </c>
      <c r="J121">
        <f t="shared" ca="1" si="3"/>
        <v>42</v>
      </c>
      <c r="K121">
        <f t="shared" ca="1" si="4"/>
        <v>142.79999999999998</v>
      </c>
    </row>
    <row r="122" spans="1:11" x14ac:dyDescent="0.3">
      <c r="A122">
        <v>121</v>
      </c>
      <c r="B122" s="2">
        <f t="shared" si="5"/>
        <v>43101</v>
      </c>
      <c r="C122" t="str">
        <f>VLOOKUP(A122,'Günlük Sayaç'!$A$1:$I$166,3,0)</f>
        <v>Sanayi Mah.</v>
      </c>
      <c r="D122" t="str">
        <f>VLOOKUP($A122,'Günlük Sayaç'!$A$1:$I$166,4,0)</f>
        <v>Ziyaretçi</v>
      </c>
      <c r="E122" t="str">
        <f>VLOOKUP($A122,'Günlük Sayaç'!$A$1:$I$166,5,0)</f>
        <v>Onlu Bilet</v>
      </c>
      <c r="F122">
        <f>VLOOKUP($A122,'Günlük Sayaç'!$A$1:$I$166,6,0)</f>
        <v>3.2</v>
      </c>
      <c r="G122">
        <f>VLOOKUP($A122,'Günlük Sayaç'!$A$1:$I$166,7,0)</f>
        <v>4000</v>
      </c>
      <c r="H122">
        <f>VLOOKUP($A122,'Günlük Sayaç'!$A$1:$I$166,8,0)</f>
        <v>0.01</v>
      </c>
      <c r="I122">
        <f>VLOOKUP($A122,'Günlük Sayaç'!$A$1:$I$166,9,0)*VLOOKUP(WEEKDAY(B122,2)&amp;D122,Yoğunluk!$G$1:$J$29,4,0)</f>
        <v>40</v>
      </c>
      <c r="J122">
        <f t="shared" ca="1" si="3"/>
        <v>38</v>
      </c>
      <c r="K122">
        <f t="shared" ca="1" si="4"/>
        <v>121.60000000000001</v>
      </c>
    </row>
    <row r="123" spans="1:11" x14ac:dyDescent="0.3">
      <c r="A123">
        <v>122</v>
      </c>
      <c r="B123" s="2">
        <f t="shared" si="5"/>
        <v>43101</v>
      </c>
      <c r="C123" t="str">
        <f>VLOOKUP(A123,'Günlük Sayaç'!$A$1:$I$166,3,0)</f>
        <v>İTÜ</v>
      </c>
      <c r="D123" t="str">
        <f>VLOOKUP($A123,'Günlük Sayaç'!$A$1:$I$166,4,0)</f>
        <v>Tam</v>
      </c>
      <c r="E123" t="str">
        <f>VLOOKUP($A123,'Günlük Sayaç'!$A$1:$I$166,5,0)</f>
        <v>Akbil</v>
      </c>
      <c r="F123">
        <f>VLOOKUP($A123,'Günlük Sayaç'!$A$1:$I$166,6,0)</f>
        <v>2.2250000000000001</v>
      </c>
      <c r="G123">
        <f>VLOOKUP($A123,'Günlük Sayaç'!$A$1:$I$166,7,0)</f>
        <v>15000</v>
      </c>
      <c r="H123">
        <f>VLOOKUP($A123,'Günlük Sayaç'!$A$1:$I$166,8,0)</f>
        <v>0.1</v>
      </c>
      <c r="I123">
        <f>VLOOKUP($A123,'Günlük Sayaç'!$A$1:$I$166,9,0)*VLOOKUP(WEEKDAY(B123,2)&amp;D123,Yoğunluk!$G$1:$J$29,4,0)</f>
        <v>2250</v>
      </c>
      <c r="J123">
        <f t="shared" ca="1" si="3"/>
        <v>2018</v>
      </c>
      <c r="K123">
        <f t="shared" ca="1" si="4"/>
        <v>4490.05</v>
      </c>
    </row>
    <row r="124" spans="1:11" x14ac:dyDescent="0.3">
      <c r="A124">
        <v>123</v>
      </c>
      <c r="B124" s="2">
        <f t="shared" si="5"/>
        <v>43101</v>
      </c>
      <c r="C124" t="str">
        <f>VLOOKUP(A124,'Günlük Sayaç'!$A$1:$I$166,3,0)</f>
        <v>İTÜ</v>
      </c>
      <c r="D124" t="str">
        <f>VLOOKUP($A124,'Günlük Sayaç'!$A$1:$I$166,4,0)</f>
        <v>Tam</v>
      </c>
      <c r="E124" t="str">
        <f>VLOOKUP($A124,'Günlük Sayaç'!$A$1:$I$166,5,0)</f>
        <v>Mavi Kart</v>
      </c>
      <c r="F124">
        <f>VLOOKUP($A124,'Günlük Sayaç'!$A$1:$I$166,6,0)</f>
        <v>1.3666666666666667</v>
      </c>
      <c r="G124">
        <f>VLOOKUP($A124,'Günlük Sayaç'!$A$1:$I$166,7,0)</f>
        <v>15000</v>
      </c>
      <c r="H124">
        <f>VLOOKUP($A124,'Günlük Sayaç'!$A$1:$I$166,8,0)</f>
        <v>7.0000000000000007E-2</v>
      </c>
      <c r="I124">
        <f>VLOOKUP($A124,'Günlük Sayaç'!$A$1:$I$166,9,0)*VLOOKUP(WEEKDAY(B124,2)&amp;D124,Yoğunluk!$G$1:$J$29,4,0)</f>
        <v>1575</v>
      </c>
      <c r="J124">
        <f t="shared" ca="1" si="3"/>
        <v>1661</v>
      </c>
      <c r="K124">
        <f t="shared" ca="1" si="4"/>
        <v>2270.0333333333333</v>
      </c>
    </row>
    <row r="125" spans="1:11" x14ac:dyDescent="0.3">
      <c r="A125">
        <v>124</v>
      </c>
      <c r="B125" s="2">
        <f t="shared" si="5"/>
        <v>43101</v>
      </c>
      <c r="C125" t="str">
        <f>VLOOKUP(A125,'Günlük Sayaç'!$A$1:$I$166,3,0)</f>
        <v>İTÜ</v>
      </c>
      <c r="D125" t="str">
        <f>VLOOKUP($A125,'Günlük Sayaç'!$A$1:$I$166,4,0)</f>
        <v>Öğrenci</v>
      </c>
      <c r="E125" t="str">
        <f>VLOOKUP($A125,'Günlük Sayaç'!$A$1:$I$166,5,0)</f>
        <v>Öğrenci</v>
      </c>
      <c r="F125">
        <f>VLOOKUP($A125,'Günlük Sayaç'!$A$1:$I$166,6,0)</f>
        <v>0.9</v>
      </c>
      <c r="G125">
        <f>VLOOKUP($A125,'Günlük Sayaç'!$A$1:$I$166,7,0)</f>
        <v>15000</v>
      </c>
      <c r="H125">
        <f>VLOOKUP($A125,'Günlük Sayaç'!$A$1:$I$166,8,0)</f>
        <v>0.17</v>
      </c>
      <c r="I125">
        <f>VLOOKUP($A125,'Günlük Sayaç'!$A$1:$I$166,9,0)*VLOOKUP(WEEKDAY(B125,2)&amp;D125,Yoğunluk!$G$1:$J$29,4,0)</f>
        <v>2550</v>
      </c>
      <c r="J125">
        <f t="shared" ca="1" si="3"/>
        <v>3072</v>
      </c>
      <c r="K125">
        <f t="shared" ca="1" si="4"/>
        <v>2764.8</v>
      </c>
    </row>
    <row r="126" spans="1:11" x14ac:dyDescent="0.3">
      <c r="A126">
        <v>125</v>
      </c>
      <c r="B126" s="2">
        <f t="shared" si="5"/>
        <v>43101</v>
      </c>
      <c r="C126" t="str">
        <f>VLOOKUP(A126,'Günlük Sayaç'!$A$1:$I$166,3,0)</f>
        <v>İTÜ</v>
      </c>
      <c r="D126" t="str">
        <f>VLOOKUP($A126,'Günlük Sayaç'!$A$1:$I$166,4,0)</f>
        <v>Öğrenci</v>
      </c>
      <c r="E126" t="str">
        <f>VLOOKUP($A126,'Günlük Sayaç'!$A$1:$I$166,5,0)</f>
        <v>Öğrenci Aylık</v>
      </c>
      <c r="F126">
        <f>VLOOKUP($A126,'Günlük Sayaç'!$A$1:$I$166,6,0)</f>
        <v>0.56666666666666665</v>
      </c>
      <c r="G126">
        <f>VLOOKUP($A126,'Günlük Sayaç'!$A$1:$I$166,7,0)</f>
        <v>15000</v>
      </c>
      <c r="H126">
        <f>VLOOKUP($A126,'Günlük Sayaç'!$A$1:$I$166,8,0)</f>
        <v>0.27</v>
      </c>
      <c r="I126">
        <f>VLOOKUP($A126,'Günlük Sayaç'!$A$1:$I$166,9,0)*VLOOKUP(WEEKDAY(B126,2)&amp;D126,Yoğunluk!$G$1:$J$29,4,0)</f>
        <v>4050.0000000000005</v>
      </c>
      <c r="J126">
        <f t="shared" ca="1" si="3"/>
        <v>4455</v>
      </c>
      <c r="K126">
        <f t="shared" ca="1" si="4"/>
        <v>2524.5</v>
      </c>
    </row>
    <row r="127" spans="1:11" x14ac:dyDescent="0.3">
      <c r="A127">
        <v>126</v>
      </c>
      <c r="B127" s="2">
        <f t="shared" si="5"/>
        <v>43101</v>
      </c>
      <c r="C127" t="str">
        <f>VLOOKUP(A127,'Günlük Sayaç'!$A$1:$I$166,3,0)</f>
        <v>İTÜ</v>
      </c>
      <c r="D127" t="str">
        <f>VLOOKUP($A127,'Günlük Sayaç'!$A$1:$I$166,4,0)</f>
        <v>Sosyal</v>
      </c>
      <c r="E127" t="str">
        <f>VLOOKUP($A127,'Günlük Sayaç'!$A$1:$I$166,5,0)</f>
        <v>Sosyal</v>
      </c>
      <c r="F127">
        <f>VLOOKUP($A127,'Günlük Sayaç'!$A$1:$I$166,6,0)</f>
        <v>1.425</v>
      </c>
      <c r="G127">
        <f>VLOOKUP($A127,'Günlük Sayaç'!$A$1:$I$166,7,0)</f>
        <v>15000</v>
      </c>
      <c r="H127">
        <f>VLOOKUP($A127,'Günlük Sayaç'!$A$1:$I$166,8,0)</f>
        <v>0.15</v>
      </c>
      <c r="I127">
        <f>VLOOKUP($A127,'Günlük Sayaç'!$A$1:$I$166,9,0)*VLOOKUP(WEEKDAY(B127,2)&amp;D127,Yoğunluk!$G$1:$J$29,4,0)</f>
        <v>1800</v>
      </c>
      <c r="J127">
        <f t="shared" ca="1" si="3"/>
        <v>1759</v>
      </c>
      <c r="K127">
        <f t="shared" ca="1" si="4"/>
        <v>2506.5750000000003</v>
      </c>
    </row>
    <row r="128" spans="1:11" x14ac:dyDescent="0.3">
      <c r="A128">
        <v>127</v>
      </c>
      <c r="B128" s="2">
        <f t="shared" si="5"/>
        <v>43101</v>
      </c>
      <c r="C128" t="str">
        <f>VLOOKUP(A128,'Günlük Sayaç'!$A$1:$I$166,3,0)</f>
        <v>İTÜ</v>
      </c>
      <c r="D128" t="str">
        <f>VLOOKUP($A128,'Günlük Sayaç'!$A$1:$I$166,4,0)</f>
        <v>Sosyal</v>
      </c>
      <c r="E128" t="str">
        <f>VLOOKUP($A128,'Günlük Sayaç'!$A$1:$I$166,5,0)</f>
        <v>Sosyal Aylık</v>
      </c>
      <c r="F128">
        <f>VLOOKUP($A128,'Günlük Sayaç'!$A$1:$I$166,6,0)</f>
        <v>0.83333333333333337</v>
      </c>
      <c r="G128">
        <f>VLOOKUP($A128,'Günlük Sayaç'!$A$1:$I$166,7,0)</f>
        <v>15000</v>
      </c>
      <c r="H128">
        <f>VLOOKUP($A128,'Günlük Sayaç'!$A$1:$I$166,8,0)</f>
        <v>0.15</v>
      </c>
      <c r="I128">
        <f>VLOOKUP($A128,'Günlük Sayaç'!$A$1:$I$166,9,0)*VLOOKUP(WEEKDAY(B128,2)&amp;D128,Yoğunluk!$G$1:$J$29,4,0)</f>
        <v>1800</v>
      </c>
      <c r="J128">
        <f t="shared" ca="1" si="3"/>
        <v>1417</v>
      </c>
      <c r="K128">
        <f t="shared" ca="1" si="4"/>
        <v>1180.8333333333335</v>
      </c>
    </row>
    <row r="129" spans="1:11" x14ac:dyDescent="0.3">
      <c r="A129">
        <v>128</v>
      </c>
      <c r="B129" s="2">
        <f t="shared" si="5"/>
        <v>43101</v>
      </c>
      <c r="C129" t="str">
        <f>VLOOKUP(A129,'Günlük Sayaç'!$A$1:$I$166,3,0)</f>
        <v>İTÜ</v>
      </c>
      <c r="D129" t="str">
        <f>VLOOKUP($A129,'Günlük Sayaç'!$A$1:$I$166,4,0)</f>
        <v>Ziyaretçi</v>
      </c>
      <c r="E129" t="str">
        <f>VLOOKUP($A129,'Günlük Sayaç'!$A$1:$I$166,5,0)</f>
        <v>Tekli Bilet</v>
      </c>
      <c r="F129">
        <f>VLOOKUP($A129,'Günlük Sayaç'!$A$1:$I$166,6,0)</f>
        <v>5</v>
      </c>
      <c r="G129">
        <f>VLOOKUP($A129,'Günlük Sayaç'!$A$1:$I$166,7,0)</f>
        <v>15000</v>
      </c>
      <c r="H129">
        <f>VLOOKUP($A129,'Günlük Sayaç'!$A$1:$I$166,8,0)</f>
        <v>0.02</v>
      </c>
      <c r="I129">
        <f>VLOOKUP($A129,'Günlük Sayaç'!$A$1:$I$166,9,0)*VLOOKUP(WEEKDAY(B129,2)&amp;D129,Yoğunluk!$G$1:$J$29,4,0)</f>
        <v>300</v>
      </c>
      <c r="J129">
        <f t="shared" ca="1" si="3"/>
        <v>289</v>
      </c>
      <c r="K129">
        <f t="shared" ca="1" si="4"/>
        <v>1445</v>
      </c>
    </row>
    <row r="130" spans="1:11" x14ac:dyDescent="0.3">
      <c r="A130">
        <v>129</v>
      </c>
      <c r="B130" s="2">
        <f t="shared" si="5"/>
        <v>43101</v>
      </c>
      <c r="C130" t="str">
        <f>VLOOKUP(A130,'Günlük Sayaç'!$A$1:$I$166,3,0)</f>
        <v>İTÜ</v>
      </c>
      <c r="D130" t="str">
        <f>VLOOKUP($A130,'Günlük Sayaç'!$A$1:$I$166,4,0)</f>
        <v>Ziyaretçi</v>
      </c>
      <c r="E130" t="str">
        <f>VLOOKUP($A130,'Günlük Sayaç'!$A$1:$I$166,5,0)</f>
        <v>İkili Bilet</v>
      </c>
      <c r="F130">
        <f>VLOOKUP($A130,'Günlük Sayaç'!$A$1:$I$166,6,0)</f>
        <v>4</v>
      </c>
      <c r="G130">
        <f>VLOOKUP($A130,'Günlük Sayaç'!$A$1:$I$166,7,0)</f>
        <v>15000</v>
      </c>
      <c r="H130">
        <f>VLOOKUP($A130,'Günlük Sayaç'!$A$1:$I$166,8,0)</f>
        <v>0.02</v>
      </c>
      <c r="I130">
        <f>VLOOKUP($A130,'Günlük Sayaç'!$A$1:$I$166,9,0)*VLOOKUP(WEEKDAY(B130,2)&amp;D130,Yoğunluk!$G$1:$J$29,4,0)</f>
        <v>300</v>
      </c>
      <c r="J130">
        <f t="shared" ca="1" si="3"/>
        <v>268</v>
      </c>
      <c r="K130">
        <f t="shared" ca="1" si="4"/>
        <v>1072</v>
      </c>
    </row>
    <row r="131" spans="1:11" x14ac:dyDescent="0.3">
      <c r="A131">
        <v>130</v>
      </c>
      <c r="B131" s="2">
        <f t="shared" si="5"/>
        <v>43101</v>
      </c>
      <c r="C131" t="str">
        <f>VLOOKUP(A131,'Günlük Sayaç'!$A$1:$I$166,3,0)</f>
        <v>İTÜ</v>
      </c>
      <c r="D131" t="str">
        <f>VLOOKUP($A131,'Günlük Sayaç'!$A$1:$I$166,4,0)</f>
        <v>Ziyaretçi</v>
      </c>
      <c r="E131" t="str">
        <f>VLOOKUP($A131,'Günlük Sayaç'!$A$1:$I$166,5,0)</f>
        <v>Üçlü Bilet</v>
      </c>
      <c r="F131">
        <f>VLOOKUP($A131,'Günlük Sayaç'!$A$1:$I$166,6,0)</f>
        <v>3.6666666666666665</v>
      </c>
      <c r="G131">
        <f>VLOOKUP($A131,'Günlük Sayaç'!$A$1:$I$166,7,0)</f>
        <v>15000</v>
      </c>
      <c r="H131">
        <f>VLOOKUP($A131,'Günlük Sayaç'!$A$1:$I$166,8,0)</f>
        <v>0.01</v>
      </c>
      <c r="I131">
        <f>VLOOKUP($A131,'Günlük Sayaç'!$A$1:$I$166,9,0)*VLOOKUP(WEEKDAY(B131,2)&amp;D131,Yoğunluk!$G$1:$J$29,4,0)</f>
        <v>150</v>
      </c>
      <c r="J131">
        <f t="shared" ref="J131:J194" ca="1" si="6">FLOOR(I131+_xlfn.NORM.S.INV(RAND())*I131/10,1)</f>
        <v>135</v>
      </c>
      <c r="K131">
        <f t="shared" ref="K131:K194" ca="1" si="7">J131*F131</f>
        <v>495</v>
      </c>
    </row>
    <row r="132" spans="1:11" x14ac:dyDescent="0.3">
      <c r="A132">
        <v>131</v>
      </c>
      <c r="B132" s="2">
        <f t="shared" ref="B132:B195" si="8">IF(A132=1,B131+1,B131)</f>
        <v>43101</v>
      </c>
      <c r="C132" t="str">
        <f>VLOOKUP(A132,'Günlük Sayaç'!$A$1:$I$166,3,0)</f>
        <v>İTÜ</v>
      </c>
      <c r="D132" t="str">
        <f>VLOOKUP($A132,'Günlük Sayaç'!$A$1:$I$166,4,0)</f>
        <v>Ziyaretçi</v>
      </c>
      <c r="E132" t="str">
        <f>VLOOKUP($A132,'Günlük Sayaç'!$A$1:$I$166,5,0)</f>
        <v>Beşli Bilet</v>
      </c>
      <c r="F132">
        <f>VLOOKUP($A132,'Günlük Sayaç'!$A$1:$I$166,6,0)</f>
        <v>3.4</v>
      </c>
      <c r="G132">
        <f>VLOOKUP($A132,'Günlük Sayaç'!$A$1:$I$166,7,0)</f>
        <v>15000</v>
      </c>
      <c r="H132">
        <f>VLOOKUP($A132,'Günlük Sayaç'!$A$1:$I$166,8,0)</f>
        <v>0.02</v>
      </c>
      <c r="I132">
        <f>VLOOKUP($A132,'Günlük Sayaç'!$A$1:$I$166,9,0)*VLOOKUP(WEEKDAY(B132,2)&amp;D132,Yoğunluk!$G$1:$J$29,4,0)</f>
        <v>300</v>
      </c>
      <c r="J132">
        <f t="shared" ca="1" si="6"/>
        <v>270</v>
      </c>
      <c r="K132">
        <f t="shared" ca="1" si="7"/>
        <v>918</v>
      </c>
    </row>
    <row r="133" spans="1:11" x14ac:dyDescent="0.3">
      <c r="A133">
        <v>132</v>
      </c>
      <c r="B133" s="2">
        <f t="shared" si="8"/>
        <v>43101</v>
      </c>
      <c r="C133" t="str">
        <f>VLOOKUP(A133,'Günlük Sayaç'!$A$1:$I$166,3,0)</f>
        <v>İTÜ</v>
      </c>
      <c r="D133" t="str">
        <f>VLOOKUP($A133,'Günlük Sayaç'!$A$1:$I$166,4,0)</f>
        <v>Ziyaretçi</v>
      </c>
      <c r="E133" t="str">
        <f>VLOOKUP($A133,'Günlük Sayaç'!$A$1:$I$166,5,0)</f>
        <v>Onlu Bilet</v>
      </c>
      <c r="F133">
        <f>VLOOKUP($A133,'Günlük Sayaç'!$A$1:$I$166,6,0)</f>
        <v>3.2</v>
      </c>
      <c r="G133">
        <f>VLOOKUP($A133,'Günlük Sayaç'!$A$1:$I$166,7,0)</f>
        <v>15000</v>
      </c>
      <c r="H133">
        <f>VLOOKUP($A133,'Günlük Sayaç'!$A$1:$I$166,8,0)</f>
        <v>0.02</v>
      </c>
      <c r="I133">
        <f>VLOOKUP($A133,'Günlük Sayaç'!$A$1:$I$166,9,0)*VLOOKUP(WEEKDAY(B133,2)&amp;D133,Yoğunluk!$G$1:$J$29,4,0)</f>
        <v>300</v>
      </c>
      <c r="J133">
        <f t="shared" ca="1" si="6"/>
        <v>316</v>
      </c>
      <c r="K133">
        <f t="shared" ca="1" si="7"/>
        <v>1011.2</v>
      </c>
    </row>
    <row r="134" spans="1:11" x14ac:dyDescent="0.3">
      <c r="A134">
        <v>133</v>
      </c>
      <c r="B134" s="2">
        <f t="shared" si="8"/>
        <v>43101</v>
      </c>
      <c r="C134" t="str">
        <f>VLOOKUP(A134,'Günlük Sayaç'!$A$1:$I$166,3,0)</f>
        <v>Atatürk Oto Sanayi</v>
      </c>
      <c r="D134" t="str">
        <f>VLOOKUP($A134,'Günlük Sayaç'!$A$1:$I$166,4,0)</f>
        <v>Tam</v>
      </c>
      <c r="E134" t="str">
        <f>VLOOKUP($A134,'Günlük Sayaç'!$A$1:$I$166,5,0)</f>
        <v>Akbil</v>
      </c>
      <c r="F134">
        <f>VLOOKUP($A134,'Günlük Sayaç'!$A$1:$I$166,6,0)</f>
        <v>2.2250000000000001</v>
      </c>
      <c r="G134">
        <f>VLOOKUP($A134,'Günlük Sayaç'!$A$1:$I$166,7,0)</f>
        <v>5000</v>
      </c>
      <c r="H134">
        <f>VLOOKUP($A134,'Günlük Sayaç'!$A$1:$I$166,8,0)</f>
        <v>0.3</v>
      </c>
      <c r="I134">
        <f>VLOOKUP($A134,'Günlük Sayaç'!$A$1:$I$166,9,0)*VLOOKUP(WEEKDAY(B134,2)&amp;D134,Yoğunluk!$G$1:$J$29,4,0)</f>
        <v>2250</v>
      </c>
      <c r="J134">
        <f t="shared" ca="1" si="6"/>
        <v>2401</v>
      </c>
      <c r="K134">
        <f t="shared" ca="1" si="7"/>
        <v>5342.2250000000004</v>
      </c>
    </row>
    <row r="135" spans="1:11" x14ac:dyDescent="0.3">
      <c r="A135">
        <v>134</v>
      </c>
      <c r="B135" s="2">
        <f t="shared" si="8"/>
        <v>43101</v>
      </c>
      <c r="C135" t="str">
        <f>VLOOKUP(A135,'Günlük Sayaç'!$A$1:$I$166,3,0)</f>
        <v>Atatürk Oto Sanayi</v>
      </c>
      <c r="D135" t="str">
        <f>VLOOKUP($A135,'Günlük Sayaç'!$A$1:$I$166,4,0)</f>
        <v>Tam</v>
      </c>
      <c r="E135" t="str">
        <f>VLOOKUP($A135,'Günlük Sayaç'!$A$1:$I$166,5,0)</f>
        <v>Mavi Kart</v>
      </c>
      <c r="F135">
        <f>VLOOKUP($A135,'Günlük Sayaç'!$A$1:$I$166,6,0)</f>
        <v>1.3666666666666667</v>
      </c>
      <c r="G135">
        <f>VLOOKUP($A135,'Günlük Sayaç'!$A$1:$I$166,7,0)</f>
        <v>5000</v>
      </c>
      <c r="H135">
        <f>VLOOKUP($A135,'Günlük Sayaç'!$A$1:$I$166,8,0)</f>
        <v>0.35</v>
      </c>
      <c r="I135">
        <f>VLOOKUP($A135,'Günlük Sayaç'!$A$1:$I$166,9,0)*VLOOKUP(WEEKDAY(B135,2)&amp;D135,Yoğunluk!$G$1:$J$29,4,0)</f>
        <v>2625</v>
      </c>
      <c r="J135">
        <f t="shared" ca="1" si="6"/>
        <v>2732</v>
      </c>
      <c r="K135">
        <f t="shared" ca="1" si="7"/>
        <v>3733.7333333333336</v>
      </c>
    </row>
    <row r="136" spans="1:11" x14ac:dyDescent="0.3">
      <c r="A136">
        <v>135</v>
      </c>
      <c r="B136" s="2">
        <f t="shared" si="8"/>
        <v>43101</v>
      </c>
      <c r="C136" t="str">
        <f>VLOOKUP(A136,'Günlük Sayaç'!$A$1:$I$166,3,0)</f>
        <v>Atatürk Oto Sanayi</v>
      </c>
      <c r="D136" t="str">
        <f>VLOOKUP($A136,'Günlük Sayaç'!$A$1:$I$166,4,0)</f>
        <v>Öğrenci</v>
      </c>
      <c r="E136" t="str">
        <f>VLOOKUP($A136,'Günlük Sayaç'!$A$1:$I$166,5,0)</f>
        <v>Öğrenci</v>
      </c>
      <c r="F136">
        <f>VLOOKUP($A136,'Günlük Sayaç'!$A$1:$I$166,6,0)</f>
        <v>0.9</v>
      </c>
      <c r="G136">
        <f>VLOOKUP($A136,'Günlük Sayaç'!$A$1:$I$166,7,0)</f>
        <v>5000</v>
      </c>
      <c r="H136">
        <f>VLOOKUP($A136,'Günlük Sayaç'!$A$1:$I$166,8,0)</f>
        <v>0.1</v>
      </c>
      <c r="I136">
        <f>VLOOKUP($A136,'Günlük Sayaç'!$A$1:$I$166,9,0)*VLOOKUP(WEEKDAY(B136,2)&amp;D136,Yoğunluk!$G$1:$J$29,4,0)</f>
        <v>500</v>
      </c>
      <c r="J136">
        <f t="shared" ca="1" si="6"/>
        <v>487</v>
      </c>
      <c r="K136">
        <f t="shared" ca="1" si="7"/>
        <v>438.3</v>
      </c>
    </row>
    <row r="137" spans="1:11" x14ac:dyDescent="0.3">
      <c r="A137">
        <v>136</v>
      </c>
      <c r="B137" s="2">
        <f t="shared" si="8"/>
        <v>43101</v>
      </c>
      <c r="C137" t="str">
        <f>VLOOKUP(A137,'Günlük Sayaç'!$A$1:$I$166,3,0)</f>
        <v>Atatürk Oto Sanayi</v>
      </c>
      <c r="D137" t="str">
        <f>VLOOKUP($A137,'Günlük Sayaç'!$A$1:$I$166,4,0)</f>
        <v>Öğrenci</v>
      </c>
      <c r="E137" t="str">
        <f>VLOOKUP($A137,'Günlük Sayaç'!$A$1:$I$166,5,0)</f>
        <v>Öğrenci Aylık</v>
      </c>
      <c r="F137">
        <f>VLOOKUP($A137,'Günlük Sayaç'!$A$1:$I$166,6,0)</f>
        <v>0.56666666666666665</v>
      </c>
      <c r="G137">
        <f>VLOOKUP($A137,'Günlük Sayaç'!$A$1:$I$166,7,0)</f>
        <v>5000</v>
      </c>
      <c r="H137">
        <f>VLOOKUP($A137,'Günlük Sayaç'!$A$1:$I$166,8,0)</f>
        <v>0.1</v>
      </c>
      <c r="I137">
        <f>VLOOKUP($A137,'Günlük Sayaç'!$A$1:$I$166,9,0)*VLOOKUP(WEEKDAY(B137,2)&amp;D137,Yoğunluk!$G$1:$J$29,4,0)</f>
        <v>500</v>
      </c>
      <c r="J137">
        <f t="shared" ca="1" si="6"/>
        <v>487</v>
      </c>
      <c r="K137">
        <f t="shared" ca="1" si="7"/>
        <v>275.96666666666664</v>
      </c>
    </row>
    <row r="138" spans="1:11" x14ac:dyDescent="0.3">
      <c r="A138">
        <v>137</v>
      </c>
      <c r="B138" s="2">
        <f t="shared" si="8"/>
        <v>43101</v>
      </c>
      <c r="C138" t="str">
        <f>VLOOKUP(A138,'Günlük Sayaç'!$A$1:$I$166,3,0)</f>
        <v>Atatürk Oto Sanayi</v>
      </c>
      <c r="D138" t="str">
        <f>VLOOKUP($A138,'Günlük Sayaç'!$A$1:$I$166,4,0)</f>
        <v>Sosyal</v>
      </c>
      <c r="E138" t="str">
        <f>VLOOKUP($A138,'Günlük Sayaç'!$A$1:$I$166,5,0)</f>
        <v>Sosyal</v>
      </c>
      <c r="F138">
        <f>VLOOKUP($A138,'Günlük Sayaç'!$A$1:$I$166,6,0)</f>
        <v>1.425</v>
      </c>
      <c r="G138">
        <f>VLOOKUP($A138,'Günlük Sayaç'!$A$1:$I$166,7,0)</f>
        <v>5000</v>
      </c>
      <c r="H138">
        <f>VLOOKUP($A138,'Günlük Sayaç'!$A$1:$I$166,8,0)</f>
        <v>0.05</v>
      </c>
      <c r="I138">
        <f>VLOOKUP($A138,'Günlük Sayaç'!$A$1:$I$166,9,0)*VLOOKUP(WEEKDAY(B138,2)&amp;D138,Yoğunluk!$G$1:$J$29,4,0)</f>
        <v>200</v>
      </c>
      <c r="J138">
        <f t="shared" ca="1" si="6"/>
        <v>199</v>
      </c>
      <c r="K138">
        <f t="shared" ca="1" si="7"/>
        <v>283.57499999999999</v>
      </c>
    </row>
    <row r="139" spans="1:11" x14ac:dyDescent="0.3">
      <c r="A139">
        <v>138</v>
      </c>
      <c r="B139" s="2">
        <f t="shared" si="8"/>
        <v>43101</v>
      </c>
      <c r="C139" t="str">
        <f>VLOOKUP(A139,'Günlük Sayaç'!$A$1:$I$166,3,0)</f>
        <v>Atatürk Oto Sanayi</v>
      </c>
      <c r="D139" t="str">
        <f>VLOOKUP($A139,'Günlük Sayaç'!$A$1:$I$166,4,0)</f>
        <v>Sosyal</v>
      </c>
      <c r="E139" t="str">
        <f>VLOOKUP($A139,'Günlük Sayaç'!$A$1:$I$166,5,0)</f>
        <v>Sosyal Aylık</v>
      </c>
      <c r="F139">
        <f>VLOOKUP($A139,'Günlük Sayaç'!$A$1:$I$166,6,0)</f>
        <v>0.83333333333333337</v>
      </c>
      <c r="G139">
        <f>VLOOKUP($A139,'Günlük Sayaç'!$A$1:$I$166,7,0)</f>
        <v>5000</v>
      </c>
      <c r="H139">
        <f>VLOOKUP($A139,'Günlük Sayaç'!$A$1:$I$166,8,0)</f>
        <v>0.05</v>
      </c>
      <c r="I139">
        <f>VLOOKUP($A139,'Günlük Sayaç'!$A$1:$I$166,9,0)*VLOOKUP(WEEKDAY(B139,2)&amp;D139,Yoğunluk!$G$1:$J$29,4,0)</f>
        <v>200</v>
      </c>
      <c r="J139">
        <f t="shared" ca="1" si="6"/>
        <v>175</v>
      </c>
      <c r="K139">
        <f t="shared" ca="1" si="7"/>
        <v>145.83333333333334</v>
      </c>
    </row>
    <row r="140" spans="1:11" x14ac:dyDescent="0.3">
      <c r="A140">
        <v>139</v>
      </c>
      <c r="B140" s="2">
        <f t="shared" si="8"/>
        <v>43101</v>
      </c>
      <c r="C140" t="str">
        <f>VLOOKUP(A140,'Günlük Sayaç'!$A$1:$I$166,3,0)</f>
        <v>Atatürk Oto Sanayi</v>
      </c>
      <c r="D140" t="str">
        <f>VLOOKUP($A140,'Günlük Sayaç'!$A$1:$I$166,4,0)</f>
        <v>Ziyaretçi</v>
      </c>
      <c r="E140" t="str">
        <f>VLOOKUP($A140,'Günlük Sayaç'!$A$1:$I$166,5,0)</f>
        <v>Tekli Bilet</v>
      </c>
      <c r="F140">
        <f>VLOOKUP($A140,'Günlük Sayaç'!$A$1:$I$166,6,0)</f>
        <v>5</v>
      </c>
      <c r="G140">
        <f>VLOOKUP($A140,'Günlük Sayaç'!$A$1:$I$166,7,0)</f>
        <v>5000</v>
      </c>
      <c r="H140">
        <f>VLOOKUP($A140,'Günlük Sayaç'!$A$1:$I$166,8,0)</f>
        <v>0.01</v>
      </c>
      <c r="I140">
        <f>VLOOKUP($A140,'Günlük Sayaç'!$A$1:$I$166,9,0)*VLOOKUP(WEEKDAY(B140,2)&amp;D140,Yoğunluk!$G$1:$J$29,4,0)</f>
        <v>50</v>
      </c>
      <c r="J140">
        <f t="shared" ca="1" si="6"/>
        <v>52</v>
      </c>
      <c r="K140">
        <f t="shared" ca="1" si="7"/>
        <v>260</v>
      </c>
    </row>
    <row r="141" spans="1:11" x14ac:dyDescent="0.3">
      <c r="A141">
        <v>140</v>
      </c>
      <c r="B141" s="2">
        <f t="shared" si="8"/>
        <v>43101</v>
      </c>
      <c r="C141" t="str">
        <f>VLOOKUP(A141,'Günlük Sayaç'!$A$1:$I$166,3,0)</f>
        <v>Atatürk Oto Sanayi</v>
      </c>
      <c r="D141" t="str">
        <f>VLOOKUP($A141,'Günlük Sayaç'!$A$1:$I$166,4,0)</f>
        <v>Ziyaretçi</v>
      </c>
      <c r="E141" t="str">
        <f>VLOOKUP($A141,'Günlük Sayaç'!$A$1:$I$166,5,0)</f>
        <v>İkili Bilet</v>
      </c>
      <c r="F141">
        <f>VLOOKUP($A141,'Günlük Sayaç'!$A$1:$I$166,6,0)</f>
        <v>4</v>
      </c>
      <c r="G141">
        <f>VLOOKUP($A141,'Günlük Sayaç'!$A$1:$I$166,7,0)</f>
        <v>5000</v>
      </c>
      <c r="H141">
        <f>VLOOKUP($A141,'Günlük Sayaç'!$A$1:$I$166,8,0)</f>
        <v>0.01</v>
      </c>
      <c r="I141">
        <f>VLOOKUP($A141,'Günlük Sayaç'!$A$1:$I$166,9,0)*VLOOKUP(WEEKDAY(B141,2)&amp;D141,Yoğunluk!$G$1:$J$29,4,0)</f>
        <v>50</v>
      </c>
      <c r="J141">
        <f t="shared" ca="1" si="6"/>
        <v>51</v>
      </c>
      <c r="K141">
        <f t="shared" ca="1" si="7"/>
        <v>204</v>
      </c>
    </row>
    <row r="142" spans="1:11" x14ac:dyDescent="0.3">
      <c r="A142">
        <v>141</v>
      </c>
      <c r="B142" s="2">
        <f t="shared" si="8"/>
        <v>43101</v>
      </c>
      <c r="C142" t="str">
        <f>VLOOKUP(A142,'Günlük Sayaç'!$A$1:$I$166,3,0)</f>
        <v>Atatürk Oto Sanayi</v>
      </c>
      <c r="D142" t="str">
        <f>VLOOKUP($A142,'Günlük Sayaç'!$A$1:$I$166,4,0)</f>
        <v>Ziyaretçi</v>
      </c>
      <c r="E142" t="str">
        <f>VLOOKUP($A142,'Günlük Sayaç'!$A$1:$I$166,5,0)</f>
        <v>Üçlü Bilet</v>
      </c>
      <c r="F142">
        <f>VLOOKUP($A142,'Günlük Sayaç'!$A$1:$I$166,6,0)</f>
        <v>3.6666666666666665</v>
      </c>
      <c r="G142">
        <f>VLOOKUP($A142,'Günlük Sayaç'!$A$1:$I$166,7,0)</f>
        <v>5000</v>
      </c>
      <c r="H142">
        <f>VLOOKUP($A142,'Günlük Sayaç'!$A$1:$I$166,8,0)</f>
        <v>0.01</v>
      </c>
      <c r="I142">
        <f>VLOOKUP($A142,'Günlük Sayaç'!$A$1:$I$166,9,0)*VLOOKUP(WEEKDAY(B142,2)&amp;D142,Yoğunluk!$G$1:$J$29,4,0)</f>
        <v>50</v>
      </c>
      <c r="J142">
        <f t="shared" ca="1" si="6"/>
        <v>52</v>
      </c>
      <c r="K142">
        <f t="shared" ca="1" si="7"/>
        <v>190.66666666666666</v>
      </c>
    </row>
    <row r="143" spans="1:11" x14ac:dyDescent="0.3">
      <c r="A143">
        <v>142</v>
      </c>
      <c r="B143" s="2">
        <f t="shared" si="8"/>
        <v>43101</v>
      </c>
      <c r="C143" t="str">
        <f>VLOOKUP(A143,'Günlük Sayaç'!$A$1:$I$166,3,0)</f>
        <v>Atatürk Oto Sanayi</v>
      </c>
      <c r="D143" t="str">
        <f>VLOOKUP($A143,'Günlük Sayaç'!$A$1:$I$166,4,0)</f>
        <v>Ziyaretçi</v>
      </c>
      <c r="E143" t="str">
        <f>VLOOKUP($A143,'Günlük Sayaç'!$A$1:$I$166,5,0)</f>
        <v>Beşli Bilet</v>
      </c>
      <c r="F143">
        <f>VLOOKUP($A143,'Günlük Sayaç'!$A$1:$I$166,6,0)</f>
        <v>3.4</v>
      </c>
      <c r="G143">
        <f>VLOOKUP($A143,'Günlük Sayaç'!$A$1:$I$166,7,0)</f>
        <v>5000</v>
      </c>
      <c r="H143">
        <f>VLOOKUP($A143,'Günlük Sayaç'!$A$1:$I$166,8,0)</f>
        <v>0.01</v>
      </c>
      <c r="I143">
        <f>VLOOKUP($A143,'Günlük Sayaç'!$A$1:$I$166,9,0)*VLOOKUP(WEEKDAY(B143,2)&amp;D143,Yoğunluk!$G$1:$J$29,4,0)</f>
        <v>50</v>
      </c>
      <c r="J143">
        <f t="shared" ca="1" si="6"/>
        <v>49</v>
      </c>
      <c r="K143">
        <f t="shared" ca="1" si="7"/>
        <v>166.6</v>
      </c>
    </row>
    <row r="144" spans="1:11" x14ac:dyDescent="0.3">
      <c r="A144">
        <v>143</v>
      </c>
      <c r="B144" s="2">
        <f t="shared" si="8"/>
        <v>43101</v>
      </c>
      <c r="C144" t="str">
        <f>VLOOKUP(A144,'Günlük Sayaç'!$A$1:$I$166,3,0)</f>
        <v>Atatürk Oto Sanayi</v>
      </c>
      <c r="D144" t="str">
        <f>VLOOKUP($A144,'Günlük Sayaç'!$A$1:$I$166,4,0)</f>
        <v>Ziyaretçi</v>
      </c>
      <c r="E144" t="str">
        <f>VLOOKUP($A144,'Günlük Sayaç'!$A$1:$I$166,5,0)</f>
        <v>Onlu Bilet</v>
      </c>
      <c r="F144">
        <f>VLOOKUP($A144,'Günlük Sayaç'!$A$1:$I$166,6,0)</f>
        <v>3.2</v>
      </c>
      <c r="G144">
        <f>VLOOKUP($A144,'Günlük Sayaç'!$A$1:$I$166,7,0)</f>
        <v>5000</v>
      </c>
      <c r="H144">
        <f>VLOOKUP($A144,'Günlük Sayaç'!$A$1:$I$166,8,0)</f>
        <v>0.01</v>
      </c>
      <c r="I144">
        <f>VLOOKUP($A144,'Günlük Sayaç'!$A$1:$I$166,9,0)*VLOOKUP(WEEKDAY(B144,2)&amp;D144,Yoğunluk!$G$1:$J$29,4,0)</f>
        <v>50</v>
      </c>
      <c r="J144">
        <f t="shared" ca="1" si="6"/>
        <v>45</v>
      </c>
      <c r="K144">
        <f t="shared" ca="1" si="7"/>
        <v>144</v>
      </c>
    </row>
    <row r="145" spans="1:11" x14ac:dyDescent="0.3">
      <c r="A145">
        <v>144</v>
      </c>
      <c r="B145" s="2">
        <f t="shared" si="8"/>
        <v>43101</v>
      </c>
      <c r="C145" t="str">
        <f>VLOOKUP(A145,'Günlük Sayaç'!$A$1:$I$166,3,0)</f>
        <v>Darüşşafaka</v>
      </c>
      <c r="D145" t="str">
        <f>VLOOKUP($A145,'Günlük Sayaç'!$A$1:$I$166,4,0)</f>
        <v>Tam</v>
      </c>
      <c r="E145" t="str">
        <f>VLOOKUP($A145,'Günlük Sayaç'!$A$1:$I$166,5,0)</f>
        <v>Akbil</v>
      </c>
      <c r="F145">
        <f>VLOOKUP($A145,'Günlük Sayaç'!$A$1:$I$166,6,0)</f>
        <v>2.2250000000000001</v>
      </c>
      <c r="G145">
        <f>VLOOKUP($A145,'Günlük Sayaç'!$A$1:$I$166,7,0)</f>
        <v>6000</v>
      </c>
      <c r="H145">
        <f>VLOOKUP($A145,'Günlük Sayaç'!$A$1:$I$166,8,0)</f>
        <v>0.2</v>
      </c>
      <c r="I145">
        <f>VLOOKUP($A145,'Günlük Sayaç'!$A$1:$I$166,9,0)*VLOOKUP(WEEKDAY(B145,2)&amp;D145,Yoğunluk!$G$1:$J$29,4,0)</f>
        <v>1800</v>
      </c>
      <c r="J145">
        <f t="shared" ca="1" si="6"/>
        <v>1969</v>
      </c>
      <c r="K145">
        <f t="shared" ca="1" si="7"/>
        <v>4381.0250000000005</v>
      </c>
    </row>
    <row r="146" spans="1:11" x14ac:dyDescent="0.3">
      <c r="A146">
        <v>145</v>
      </c>
      <c r="B146" s="2">
        <f t="shared" si="8"/>
        <v>43101</v>
      </c>
      <c r="C146" t="str">
        <f>VLOOKUP(A146,'Günlük Sayaç'!$A$1:$I$166,3,0)</f>
        <v>Darüşşafaka</v>
      </c>
      <c r="D146" t="str">
        <f>VLOOKUP($A146,'Günlük Sayaç'!$A$1:$I$166,4,0)</f>
        <v>Tam</v>
      </c>
      <c r="E146" t="str">
        <f>VLOOKUP($A146,'Günlük Sayaç'!$A$1:$I$166,5,0)</f>
        <v>Mavi Kart</v>
      </c>
      <c r="F146">
        <f>VLOOKUP($A146,'Günlük Sayaç'!$A$1:$I$166,6,0)</f>
        <v>1.3666666666666667</v>
      </c>
      <c r="G146">
        <f>VLOOKUP($A146,'Günlük Sayaç'!$A$1:$I$166,7,0)</f>
        <v>6000</v>
      </c>
      <c r="H146">
        <f>VLOOKUP($A146,'Günlük Sayaç'!$A$1:$I$166,8,0)</f>
        <v>0.2</v>
      </c>
      <c r="I146">
        <f>VLOOKUP($A146,'Günlük Sayaç'!$A$1:$I$166,9,0)*VLOOKUP(WEEKDAY(B146,2)&amp;D146,Yoğunluk!$G$1:$J$29,4,0)</f>
        <v>1800</v>
      </c>
      <c r="J146">
        <f t="shared" ca="1" si="6"/>
        <v>2025</v>
      </c>
      <c r="K146">
        <f t="shared" ca="1" si="7"/>
        <v>2767.5</v>
      </c>
    </row>
    <row r="147" spans="1:11" x14ac:dyDescent="0.3">
      <c r="A147">
        <v>146</v>
      </c>
      <c r="B147" s="2">
        <f t="shared" si="8"/>
        <v>43101</v>
      </c>
      <c r="C147" t="str">
        <f>VLOOKUP(A147,'Günlük Sayaç'!$A$1:$I$166,3,0)</f>
        <v>Darüşşafaka</v>
      </c>
      <c r="D147" t="str">
        <f>VLOOKUP($A147,'Günlük Sayaç'!$A$1:$I$166,4,0)</f>
        <v>Öğrenci</v>
      </c>
      <c r="E147" t="str">
        <f>VLOOKUP($A147,'Günlük Sayaç'!$A$1:$I$166,5,0)</f>
        <v>Öğrenci</v>
      </c>
      <c r="F147">
        <f>VLOOKUP($A147,'Günlük Sayaç'!$A$1:$I$166,6,0)</f>
        <v>0.9</v>
      </c>
      <c r="G147">
        <f>VLOOKUP($A147,'Günlük Sayaç'!$A$1:$I$166,7,0)</f>
        <v>6000</v>
      </c>
      <c r="H147">
        <f>VLOOKUP($A147,'Günlük Sayaç'!$A$1:$I$166,8,0)</f>
        <v>0.1</v>
      </c>
      <c r="I147">
        <f>VLOOKUP($A147,'Günlük Sayaç'!$A$1:$I$166,9,0)*VLOOKUP(WEEKDAY(B147,2)&amp;D147,Yoğunluk!$G$1:$J$29,4,0)</f>
        <v>600</v>
      </c>
      <c r="J147">
        <f t="shared" ca="1" si="6"/>
        <v>604</v>
      </c>
      <c r="K147">
        <f t="shared" ca="1" si="7"/>
        <v>543.6</v>
      </c>
    </row>
    <row r="148" spans="1:11" x14ac:dyDescent="0.3">
      <c r="A148">
        <v>147</v>
      </c>
      <c r="B148" s="2">
        <f t="shared" si="8"/>
        <v>43101</v>
      </c>
      <c r="C148" t="str">
        <f>VLOOKUP(A148,'Günlük Sayaç'!$A$1:$I$166,3,0)</f>
        <v>Darüşşafaka</v>
      </c>
      <c r="D148" t="str">
        <f>VLOOKUP($A148,'Günlük Sayaç'!$A$1:$I$166,4,0)</f>
        <v>Öğrenci</v>
      </c>
      <c r="E148" t="str">
        <f>VLOOKUP($A148,'Günlük Sayaç'!$A$1:$I$166,5,0)</f>
        <v>Öğrenci Aylık</v>
      </c>
      <c r="F148">
        <f>VLOOKUP($A148,'Günlük Sayaç'!$A$1:$I$166,6,0)</f>
        <v>0.56666666666666665</v>
      </c>
      <c r="G148">
        <f>VLOOKUP($A148,'Günlük Sayaç'!$A$1:$I$166,7,0)</f>
        <v>6000</v>
      </c>
      <c r="H148">
        <f>VLOOKUP($A148,'Günlük Sayaç'!$A$1:$I$166,8,0)</f>
        <v>0.2</v>
      </c>
      <c r="I148">
        <f>VLOOKUP($A148,'Günlük Sayaç'!$A$1:$I$166,9,0)*VLOOKUP(WEEKDAY(B148,2)&amp;D148,Yoğunluk!$G$1:$J$29,4,0)</f>
        <v>1200</v>
      </c>
      <c r="J148">
        <f t="shared" ca="1" si="6"/>
        <v>1115</v>
      </c>
      <c r="K148">
        <f t="shared" ca="1" si="7"/>
        <v>631.83333333333337</v>
      </c>
    </row>
    <row r="149" spans="1:11" x14ac:dyDescent="0.3">
      <c r="A149">
        <v>148</v>
      </c>
      <c r="B149" s="2">
        <f t="shared" si="8"/>
        <v>43101</v>
      </c>
      <c r="C149" t="str">
        <f>VLOOKUP(A149,'Günlük Sayaç'!$A$1:$I$166,3,0)</f>
        <v>Darüşşafaka</v>
      </c>
      <c r="D149" t="str">
        <f>VLOOKUP($A149,'Günlük Sayaç'!$A$1:$I$166,4,0)</f>
        <v>Sosyal</v>
      </c>
      <c r="E149" t="str">
        <f>VLOOKUP($A149,'Günlük Sayaç'!$A$1:$I$166,5,0)</f>
        <v>Sosyal</v>
      </c>
      <c r="F149">
        <f>VLOOKUP($A149,'Günlük Sayaç'!$A$1:$I$166,6,0)</f>
        <v>1.425</v>
      </c>
      <c r="G149">
        <f>VLOOKUP($A149,'Günlük Sayaç'!$A$1:$I$166,7,0)</f>
        <v>6000</v>
      </c>
      <c r="H149">
        <f>VLOOKUP($A149,'Günlük Sayaç'!$A$1:$I$166,8,0)</f>
        <v>0.15</v>
      </c>
      <c r="I149">
        <f>VLOOKUP($A149,'Günlük Sayaç'!$A$1:$I$166,9,0)*VLOOKUP(WEEKDAY(B149,2)&amp;D149,Yoğunluk!$G$1:$J$29,4,0)</f>
        <v>720</v>
      </c>
      <c r="J149">
        <f t="shared" ca="1" si="6"/>
        <v>805</v>
      </c>
      <c r="K149">
        <f t="shared" ca="1" si="7"/>
        <v>1147.125</v>
      </c>
    </row>
    <row r="150" spans="1:11" x14ac:dyDescent="0.3">
      <c r="A150">
        <v>149</v>
      </c>
      <c r="B150" s="2">
        <f t="shared" si="8"/>
        <v>43101</v>
      </c>
      <c r="C150" t="str">
        <f>VLOOKUP(A150,'Günlük Sayaç'!$A$1:$I$166,3,0)</f>
        <v>Darüşşafaka</v>
      </c>
      <c r="D150" t="str">
        <f>VLOOKUP($A150,'Günlük Sayaç'!$A$1:$I$166,4,0)</f>
        <v>Sosyal</v>
      </c>
      <c r="E150" t="str">
        <f>VLOOKUP($A150,'Günlük Sayaç'!$A$1:$I$166,5,0)</f>
        <v>Sosyal Aylık</v>
      </c>
      <c r="F150">
        <f>VLOOKUP($A150,'Günlük Sayaç'!$A$1:$I$166,6,0)</f>
        <v>0.83333333333333337</v>
      </c>
      <c r="G150">
        <f>VLOOKUP($A150,'Günlük Sayaç'!$A$1:$I$166,7,0)</f>
        <v>6000</v>
      </c>
      <c r="H150">
        <f>VLOOKUP($A150,'Günlük Sayaç'!$A$1:$I$166,8,0)</f>
        <v>0.1</v>
      </c>
      <c r="I150">
        <f>VLOOKUP($A150,'Günlük Sayaç'!$A$1:$I$166,9,0)*VLOOKUP(WEEKDAY(B150,2)&amp;D150,Yoğunluk!$G$1:$J$29,4,0)</f>
        <v>480</v>
      </c>
      <c r="J150">
        <f t="shared" ca="1" si="6"/>
        <v>497</v>
      </c>
      <c r="K150">
        <f t="shared" ca="1" si="7"/>
        <v>414.16666666666669</v>
      </c>
    </row>
    <row r="151" spans="1:11" x14ac:dyDescent="0.3">
      <c r="A151">
        <v>150</v>
      </c>
      <c r="B151" s="2">
        <f t="shared" si="8"/>
        <v>43101</v>
      </c>
      <c r="C151" t="str">
        <f>VLOOKUP(A151,'Günlük Sayaç'!$A$1:$I$166,3,0)</f>
        <v>Darüşşafaka</v>
      </c>
      <c r="D151" t="str">
        <f>VLOOKUP($A151,'Günlük Sayaç'!$A$1:$I$166,4,0)</f>
        <v>Ziyaretçi</v>
      </c>
      <c r="E151" t="str">
        <f>VLOOKUP($A151,'Günlük Sayaç'!$A$1:$I$166,5,0)</f>
        <v>Tekli Bilet</v>
      </c>
      <c r="F151">
        <f>VLOOKUP($A151,'Günlük Sayaç'!$A$1:$I$166,6,0)</f>
        <v>5</v>
      </c>
      <c r="G151">
        <f>VLOOKUP($A151,'Günlük Sayaç'!$A$1:$I$166,7,0)</f>
        <v>6000</v>
      </c>
      <c r="H151">
        <f>VLOOKUP($A151,'Günlük Sayaç'!$A$1:$I$166,8,0)</f>
        <v>0.01</v>
      </c>
      <c r="I151">
        <f>VLOOKUP($A151,'Günlük Sayaç'!$A$1:$I$166,9,0)*VLOOKUP(WEEKDAY(B151,2)&amp;D151,Yoğunluk!$G$1:$J$29,4,0)</f>
        <v>60</v>
      </c>
      <c r="J151">
        <f t="shared" ca="1" si="6"/>
        <v>59</v>
      </c>
      <c r="K151">
        <f t="shared" ca="1" si="7"/>
        <v>295</v>
      </c>
    </row>
    <row r="152" spans="1:11" x14ac:dyDescent="0.3">
      <c r="A152">
        <v>151</v>
      </c>
      <c r="B152" s="2">
        <f t="shared" si="8"/>
        <v>43101</v>
      </c>
      <c r="C152" t="str">
        <f>VLOOKUP(A152,'Günlük Sayaç'!$A$1:$I$166,3,0)</f>
        <v>Darüşşafaka</v>
      </c>
      <c r="D152" t="str">
        <f>VLOOKUP($A152,'Günlük Sayaç'!$A$1:$I$166,4,0)</f>
        <v>Ziyaretçi</v>
      </c>
      <c r="E152" t="str">
        <f>VLOOKUP($A152,'Günlük Sayaç'!$A$1:$I$166,5,0)</f>
        <v>İkili Bilet</v>
      </c>
      <c r="F152">
        <f>VLOOKUP($A152,'Günlük Sayaç'!$A$1:$I$166,6,0)</f>
        <v>4</v>
      </c>
      <c r="G152">
        <f>VLOOKUP($A152,'Günlük Sayaç'!$A$1:$I$166,7,0)</f>
        <v>6000</v>
      </c>
      <c r="H152">
        <f>VLOOKUP($A152,'Günlük Sayaç'!$A$1:$I$166,8,0)</f>
        <v>0.01</v>
      </c>
      <c r="I152">
        <f>VLOOKUP($A152,'Günlük Sayaç'!$A$1:$I$166,9,0)*VLOOKUP(WEEKDAY(B152,2)&amp;D152,Yoğunluk!$G$1:$J$29,4,0)</f>
        <v>60</v>
      </c>
      <c r="J152">
        <f t="shared" ca="1" si="6"/>
        <v>52</v>
      </c>
      <c r="K152">
        <f t="shared" ca="1" si="7"/>
        <v>208</v>
      </c>
    </row>
    <row r="153" spans="1:11" x14ac:dyDescent="0.3">
      <c r="A153">
        <v>152</v>
      </c>
      <c r="B153" s="2">
        <f t="shared" si="8"/>
        <v>43101</v>
      </c>
      <c r="C153" t="str">
        <f>VLOOKUP(A153,'Günlük Sayaç'!$A$1:$I$166,3,0)</f>
        <v>Darüşşafaka</v>
      </c>
      <c r="D153" t="str">
        <f>VLOOKUP($A153,'Günlük Sayaç'!$A$1:$I$166,4,0)</f>
        <v>Ziyaretçi</v>
      </c>
      <c r="E153" t="str">
        <f>VLOOKUP($A153,'Günlük Sayaç'!$A$1:$I$166,5,0)</f>
        <v>Üçlü Bilet</v>
      </c>
      <c r="F153">
        <f>VLOOKUP($A153,'Günlük Sayaç'!$A$1:$I$166,6,0)</f>
        <v>3.6666666666666665</v>
      </c>
      <c r="G153">
        <f>VLOOKUP($A153,'Günlük Sayaç'!$A$1:$I$166,7,0)</f>
        <v>6000</v>
      </c>
      <c r="H153">
        <f>VLOOKUP($A153,'Günlük Sayaç'!$A$1:$I$166,8,0)</f>
        <v>0.01</v>
      </c>
      <c r="I153">
        <f>VLOOKUP($A153,'Günlük Sayaç'!$A$1:$I$166,9,0)*VLOOKUP(WEEKDAY(B153,2)&amp;D153,Yoğunluk!$G$1:$J$29,4,0)</f>
        <v>60</v>
      </c>
      <c r="J153">
        <f t="shared" ca="1" si="6"/>
        <v>63</v>
      </c>
      <c r="K153">
        <f t="shared" ca="1" si="7"/>
        <v>231</v>
      </c>
    </row>
    <row r="154" spans="1:11" x14ac:dyDescent="0.3">
      <c r="A154">
        <v>153</v>
      </c>
      <c r="B154" s="2">
        <f t="shared" si="8"/>
        <v>43101</v>
      </c>
      <c r="C154" t="str">
        <f>VLOOKUP(A154,'Günlük Sayaç'!$A$1:$I$166,3,0)</f>
        <v>Darüşşafaka</v>
      </c>
      <c r="D154" t="str">
        <f>VLOOKUP($A154,'Günlük Sayaç'!$A$1:$I$166,4,0)</f>
        <v>Ziyaretçi</v>
      </c>
      <c r="E154" t="str">
        <f>VLOOKUP($A154,'Günlük Sayaç'!$A$1:$I$166,5,0)</f>
        <v>Beşli Bilet</v>
      </c>
      <c r="F154">
        <f>VLOOKUP($A154,'Günlük Sayaç'!$A$1:$I$166,6,0)</f>
        <v>3.4</v>
      </c>
      <c r="G154">
        <f>VLOOKUP($A154,'Günlük Sayaç'!$A$1:$I$166,7,0)</f>
        <v>6000</v>
      </c>
      <c r="H154">
        <f>VLOOKUP($A154,'Günlük Sayaç'!$A$1:$I$166,8,0)</f>
        <v>0.01</v>
      </c>
      <c r="I154">
        <f>VLOOKUP($A154,'Günlük Sayaç'!$A$1:$I$166,9,0)*VLOOKUP(WEEKDAY(B154,2)&amp;D154,Yoğunluk!$G$1:$J$29,4,0)</f>
        <v>60</v>
      </c>
      <c r="J154">
        <f t="shared" ca="1" si="6"/>
        <v>62</v>
      </c>
      <c r="K154">
        <f t="shared" ca="1" si="7"/>
        <v>210.79999999999998</v>
      </c>
    </row>
    <row r="155" spans="1:11" x14ac:dyDescent="0.3">
      <c r="A155">
        <v>154</v>
      </c>
      <c r="B155" s="2">
        <f t="shared" si="8"/>
        <v>43101</v>
      </c>
      <c r="C155" t="str">
        <f>VLOOKUP(A155,'Günlük Sayaç'!$A$1:$I$166,3,0)</f>
        <v>Darüşşafaka</v>
      </c>
      <c r="D155" t="str">
        <f>VLOOKUP($A155,'Günlük Sayaç'!$A$1:$I$166,4,0)</f>
        <v>Ziyaretçi</v>
      </c>
      <c r="E155" t="str">
        <f>VLOOKUP($A155,'Günlük Sayaç'!$A$1:$I$166,5,0)</f>
        <v>Onlu Bilet</v>
      </c>
      <c r="F155">
        <f>VLOOKUP($A155,'Günlük Sayaç'!$A$1:$I$166,6,0)</f>
        <v>3.2</v>
      </c>
      <c r="G155">
        <f>VLOOKUP($A155,'Günlük Sayaç'!$A$1:$I$166,7,0)</f>
        <v>6000</v>
      </c>
      <c r="H155">
        <f>VLOOKUP($A155,'Günlük Sayaç'!$A$1:$I$166,8,0)</f>
        <v>0.01</v>
      </c>
      <c r="I155">
        <f>VLOOKUP($A155,'Günlük Sayaç'!$A$1:$I$166,9,0)*VLOOKUP(WEEKDAY(B155,2)&amp;D155,Yoğunluk!$G$1:$J$29,4,0)</f>
        <v>60</v>
      </c>
      <c r="J155">
        <f t="shared" ca="1" si="6"/>
        <v>62</v>
      </c>
      <c r="K155">
        <f t="shared" ca="1" si="7"/>
        <v>198.4</v>
      </c>
    </row>
    <row r="156" spans="1:11" x14ac:dyDescent="0.3">
      <c r="A156">
        <v>155</v>
      </c>
      <c r="B156" s="2">
        <f t="shared" si="8"/>
        <v>43101</v>
      </c>
      <c r="C156" t="str">
        <f>VLOOKUP(A156,'Günlük Sayaç'!$A$1:$I$166,3,0)</f>
        <v>Hacıosman</v>
      </c>
      <c r="D156" t="str">
        <f>VLOOKUP($A156,'Günlük Sayaç'!$A$1:$I$166,4,0)</f>
        <v>Tam</v>
      </c>
      <c r="E156" t="str">
        <f>VLOOKUP($A156,'Günlük Sayaç'!$A$1:$I$166,5,0)</f>
        <v>Akbil</v>
      </c>
      <c r="F156">
        <f>VLOOKUP($A156,'Günlük Sayaç'!$A$1:$I$166,6,0)</f>
        <v>2.2250000000000001</v>
      </c>
      <c r="G156">
        <f>VLOOKUP($A156,'Günlük Sayaç'!$A$1:$I$166,7,0)</f>
        <v>4000</v>
      </c>
      <c r="H156">
        <f>VLOOKUP($A156,'Günlük Sayaç'!$A$1:$I$166,8,0)</f>
        <v>0.2</v>
      </c>
      <c r="I156">
        <f>VLOOKUP($A156,'Günlük Sayaç'!$A$1:$I$166,9,0)*VLOOKUP(WEEKDAY(B156,2)&amp;D156,Yoğunluk!$G$1:$J$29,4,0)</f>
        <v>1200</v>
      </c>
      <c r="J156">
        <f t="shared" ca="1" si="6"/>
        <v>1184</v>
      </c>
      <c r="K156">
        <f t="shared" ca="1" si="7"/>
        <v>2634.4</v>
      </c>
    </row>
    <row r="157" spans="1:11" x14ac:dyDescent="0.3">
      <c r="A157">
        <v>156</v>
      </c>
      <c r="B157" s="2">
        <f t="shared" si="8"/>
        <v>43101</v>
      </c>
      <c r="C157" t="str">
        <f>VLOOKUP(A157,'Günlük Sayaç'!$A$1:$I$166,3,0)</f>
        <v>Hacıosman</v>
      </c>
      <c r="D157" t="str">
        <f>VLOOKUP($A157,'Günlük Sayaç'!$A$1:$I$166,4,0)</f>
        <v>Tam</v>
      </c>
      <c r="E157" t="str">
        <f>VLOOKUP($A157,'Günlük Sayaç'!$A$1:$I$166,5,0)</f>
        <v>Mavi Kart</v>
      </c>
      <c r="F157">
        <f>VLOOKUP($A157,'Günlük Sayaç'!$A$1:$I$166,6,0)</f>
        <v>1.3666666666666667</v>
      </c>
      <c r="G157">
        <f>VLOOKUP($A157,'Günlük Sayaç'!$A$1:$I$166,7,0)</f>
        <v>4000</v>
      </c>
      <c r="H157">
        <f>VLOOKUP($A157,'Günlük Sayaç'!$A$1:$I$166,8,0)</f>
        <v>0.2</v>
      </c>
      <c r="I157">
        <f>VLOOKUP($A157,'Günlük Sayaç'!$A$1:$I$166,9,0)*VLOOKUP(WEEKDAY(B157,2)&amp;D157,Yoğunluk!$G$1:$J$29,4,0)</f>
        <v>1200</v>
      </c>
      <c r="J157">
        <f t="shared" ca="1" si="6"/>
        <v>1330</v>
      </c>
      <c r="K157">
        <f t="shared" ca="1" si="7"/>
        <v>1817.6666666666667</v>
      </c>
    </row>
    <row r="158" spans="1:11" x14ac:dyDescent="0.3">
      <c r="A158">
        <v>157</v>
      </c>
      <c r="B158" s="2">
        <f t="shared" si="8"/>
        <v>43101</v>
      </c>
      <c r="C158" t="str">
        <f>VLOOKUP(A158,'Günlük Sayaç'!$A$1:$I$166,3,0)</f>
        <v>Hacıosman</v>
      </c>
      <c r="D158" t="str">
        <f>VLOOKUP($A158,'Günlük Sayaç'!$A$1:$I$166,4,0)</f>
        <v>Öğrenci</v>
      </c>
      <c r="E158" t="str">
        <f>VLOOKUP($A158,'Günlük Sayaç'!$A$1:$I$166,5,0)</f>
        <v>Öğrenci</v>
      </c>
      <c r="F158">
        <f>VLOOKUP($A158,'Günlük Sayaç'!$A$1:$I$166,6,0)</f>
        <v>0.9</v>
      </c>
      <c r="G158">
        <f>VLOOKUP($A158,'Günlük Sayaç'!$A$1:$I$166,7,0)</f>
        <v>4000</v>
      </c>
      <c r="H158">
        <f>VLOOKUP($A158,'Günlük Sayaç'!$A$1:$I$166,8,0)</f>
        <v>0.1</v>
      </c>
      <c r="I158">
        <f>VLOOKUP($A158,'Günlük Sayaç'!$A$1:$I$166,9,0)*VLOOKUP(WEEKDAY(B158,2)&amp;D158,Yoğunluk!$G$1:$J$29,4,0)</f>
        <v>400</v>
      </c>
      <c r="J158">
        <f t="shared" ca="1" si="6"/>
        <v>323</v>
      </c>
      <c r="K158">
        <f t="shared" ca="1" si="7"/>
        <v>290.7</v>
      </c>
    </row>
    <row r="159" spans="1:11" x14ac:dyDescent="0.3">
      <c r="A159">
        <v>158</v>
      </c>
      <c r="B159" s="2">
        <f t="shared" si="8"/>
        <v>43101</v>
      </c>
      <c r="C159" t="str">
        <f>VLOOKUP(A159,'Günlük Sayaç'!$A$1:$I$166,3,0)</f>
        <v>Hacıosman</v>
      </c>
      <c r="D159" t="str">
        <f>VLOOKUP($A159,'Günlük Sayaç'!$A$1:$I$166,4,0)</f>
        <v>Öğrenci</v>
      </c>
      <c r="E159" t="str">
        <f>VLOOKUP($A159,'Günlük Sayaç'!$A$1:$I$166,5,0)</f>
        <v>Öğrenci Aylık</v>
      </c>
      <c r="F159">
        <f>VLOOKUP($A159,'Günlük Sayaç'!$A$1:$I$166,6,0)</f>
        <v>0.56666666666666665</v>
      </c>
      <c r="G159">
        <f>VLOOKUP($A159,'Günlük Sayaç'!$A$1:$I$166,7,0)</f>
        <v>4000</v>
      </c>
      <c r="H159">
        <f>VLOOKUP($A159,'Günlük Sayaç'!$A$1:$I$166,8,0)</f>
        <v>0.2</v>
      </c>
      <c r="I159">
        <f>VLOOKUP($A159,'Günlük Sayaç'!$A$1:$I$166,9,0)*VLOOKUP(WEEKDAY(B159,2)&amp;D159,Yoğunluk!$G$1:$J$29,4,0)</f>
        <v>800</v>
      </c>
      <c r="J159">
        <f t="shared" ca="1" si="6"/>
        <v>631</v>
      </c>
      <c r="K159">
        <f t="shared" ca="1" si="7"/>
        <v>357.56666666666666</v>
      </c>
    </row>
    <row r="160" spans="1:11" x14ac:dyDescent="0.3">
      <c r="A160">
        <v>159</v>
      </c>
      <c r="B160" s="2">
        <f t="shared" si="8"/>
        <v>43101</v>
      </c>
      <c r="C160" t="str">
        <f>VLOOKUP(A160,'Günlük Sayaç'!$A$1:$I$166,3,0)</f>
        <v>Hacıosman</v>
      </c>
      <c r="D160" t="str">
        <f>VLOOKUP($A160,'Günlük Sayaç'!$A$1:$I$166,4,0)</f>
        <v>Sosyal</v>
      </c>
      <c r="E160" t="str">
        <f>VLOOKUP($A160,'Günlük Sayaç'!$A$1:$I$166,5,0)</f>
        <v>Sosyal</v>
      </c>
      <c r="F160">
        <f>VLOOKUP($A160,'Günlük Sayaç'!$A$1:$I$166,6,0)</f>
        <v>1.425</v>
      </c>
      <c r="G160">
        <f>VLOOKUP($A160,'Günlük Sayaç'!$A$1:$I$166,7,0)</f>
        <v>4000</v>
      </c>
      <c r="H160">
        <f>VLOOKUP($A160,'Günlük Sayaç'!$A$1:$I$166,8,0)</f>
        <v>0.15</v>
      </c>
      <c r="I160">
        <f>VLOOKUP($A160,'Günlük Sayaç'!$A$1:$I$166,9,0)*VLOOKUP(WEEKDAY(B160,2)&amp;D160,Yoğunluk!$G$1:$J$29,4,0)</f>
        <v>480</v>
      </c>
      <c r="J160">
        <f t="shared" ca="1" si="6"/>
        <v>413</v>
      </c>
      <c r="K160">
        <f t="shared" ca="1" si="7"/>
        <v>588.52499999999998</v>
      </c>
    </row>
    <row r="161" spans="1:11" x14ac:dyDescent="0.3">
      <c r="A161">
        <v>160</v>
      </c>
      <c r="B161" s="2">
        <f t="shared" si="8"/>
        <v>43101</v>
      </c>
      <c r="C161" t="str">
        <f>VLOOKUP(A161,'Günlük Sayaç'!$A$1:$I$166,3,0)</f>
        <v>Hacıosman</v>
      </c>
      <c r="D161" t="str">
        <f>VLOOKUP($A161,'Günlük Sayaç'!$A$1:$I$166,4,0)</f>
        <v>Sosyal</v>
      </c>
      <c r="E161" t="str">
        <f>VLOOKUP($A161,'Günlük Sayaç'!$A$1:$I$166,5,0)</f>
        <v>Sosyal Aylık</v>
      </c>
      <c r="F161">
        <f>VLOOKUP($A161,'Günlük Sayaç'!$A$1:$I$166,6,0)</f>
        <v>0.83333333333333337</v>
      </c>
      <c r="G161">
        <f>VLOOKUP($A161,'Günlük Sayaç'!$A$1:$I$166,7,0)</f>
        <v>4000</v>
      </c>
      <c r="H161">
        <f>VLOOKUP($A161,'Günlük Sayaç'!$A$1:$I$166,8,0)</f>
        <v>0.1</v>
      </c>
      <c r="I161">
        <f>VLOOKUP($A161,'Günlük Sayaç'!$A$1:$I$166,9,0)*VLOOKUP(WEEKDAY(B161,2)&amp;D161,Yoğunluk!$G$1:$J$29,4,0)</f>
        <v>320</v>
      </c>
      <c r="J161">
        <f t="shared" ca="1" si="6"/>
        <v>318</v>
      </c>
      <c r="K161">
        <f t="shared" ca="1" si="7"/>
        <v>265</v>
      </c>
    </row>
    <row r="162" spans="1:11" x14ac:dyDescent="0.3">
      <c r="A162">
        <v>161</v>
      </c>
      <c r="B162" s="2">
        <f t="shared" si="8"/>
        <v>43101</v>
      </c>
      <c r="C162" t="str">
        <f>VLOOKUP(A162,'Günlük Sayaç'!$A$1:$I$166,3,0)</f>
        <v>Hacıosman</v>
      </c>
      <c r="D162" t="str">
        <f>VLOOKUP($A162,'Günlük Sayaç'!$A$1:$I$166,4,0)</f>
        <v>Ziyaretçi</v>
      </c>
      <c r="E162" t="str">
        <f>VLOOKUP($A162,'Günlük Sayaç'!$A$1:$I$166,5,0)</f>
        <v>Tekli Bilet</v>
      </c>
      <c r="F162">
        <f>VLOOKUP($A162,'Günlük Sayaç'!$A$1:$I$166,6,0)</f>
        <v>5</v>
      </c>
      <c r="G162">
        <f>VLOOKUP($A162,'Günlük Sayaç'!$A$1:$I$166,7,0)</f>
        <v>4000</v>
      </c>
      <c r="H162">
        <f>VLOOKUP($A162,'Günlük Sayaç'!$A$1:$I$166,8,0)</f>
        <v>0.01</v>
      </c>
      <c r="I162">
        <f>VLOOKUP($A162,'Günlük Sayaç'!$A$1:$I$166,9,0)*VLOOKUP(WEEKDAY(B162,2)&amp;D162,Yoğunluk!$G$1:$J$29,4,0)</f>
        <v>40</v>
      </c>
      <c r="J162">
        <f t="shared" ca="1" si="6"/>
        <v>40</v>
      </c>
      <c r="K162">
        <f t="shared" ca="1" si="7"/>
        <v>200</v>
      </c>
    </row>
    <row r="163" spans="1:11" x14ac:dyDescent="0.3">
      <c r="A163">
        <v>162</v>
      </c>
      <c r="B163" s="2">
        <f t="shared" si="8"/>
        <v>43101</v>
      </c>
      <c r="C163" t="str">
        <f>VLOOKUP(A163,'Günlük Sayaç'!$A$1:$I$166,3,0)</f>
        <v>Hacıosman</v>
      </c>
      <c r="D163" t="str">
        <f>VLOOKUP($A163,'Günlük Sayaç'!$A$1:$I$166,4,0)</f>
        <v>Ziyaretçi</v>
      </c>
      <c r="E163" t="str">
        <f>VLOOKUP($A163,'Günlük Sayaç'!$A$1:$I$166,5,0)</f>
        <v>İkili Bilet</v>
      </c>
      <c r="F163">
        <f>VLOOKUP($A163,'Günlük Sayaç'!$A$1:$I$166,6,0)</f>
        <v>4</v>
      </c>
      <c r="G163">
        <f>VLOOKUP($A163,'Günlük Sayaç'!$A$1:$I$166,7,0)</f>
        <v>4000</v>
      </c>
      <c r="H163">
        <f>VLOOKUP($A163,'Günlük Sayaç'!$A$1:$I$166,8,0)</f>
        <v>0.01</v>
      </c>
      <c r="I163">
        <f>VLOOKUP($A163,'Günlük Sayaç'!$A$1:$I$166,9,0)*VLOOKUP(WEEKDAY(B163,2)&amp;D163,Yoğunluk!$G$1:$J$29,4,0)</f>
        <v>40</v>
      </c>
      <c r="J163">
        <f t="shared" ca="1" si="6"/>
        <v>34</v>
      </c>
      <c r="K163">
        <f t="shared" ca="1" si="7"/>
        <v>136</v>
      </c>
    </row>
    <row r="164" spans="1:11" x14ac:dyDescent="0.3">
      <c r="A164">
        <v>163</v>
      </c>
      <c r="B164" s="2">
        <f t="shared" si="8"/>
        <v>43101</v>
      </c>
      <c r="C164" t="str">
        <f>VLOOKUP(A164,'Günlük Sayaç'!$A$1:$I$166,3,0)</f>
        <v>Hacıosman</v>
      </c>
      <c r="D164" t="str">
        <f>VLOOKUP($A164,'Günlük Sayaç'!$A$1:$I$166,4,0)</f>
        <v>Ziyaretçi</v>
      </c>
      <c r="E164" t="str">
        <f>VLOOKUP($A164,'Günlük Sayaç'!$A$1:$I$166,5,0)</f>
        <v>Üçlü Bilet</v>
      </c>
      <c r="F164">
        <f>VLOOKUP($A164,'Günlük Sayaç'!$A$1:$I$166,6,0)</f>
        <v>3.6666666666666665</v>
      </c>
      <c r="G164">
        <f>VLOOKUP($A164,'Günlük Sayaç'!$A$1:$I$166,7,0)</f>
        <v>4000</v>
      </c>
      <c r="H164">
        <f>VLOOKUP($A164,'Günlük Sayaç'!$A$1:$I$166,8,0)</f>
        <v>0.01</v>
      </c>
      <c r="I164">
        <f>VLOOKUP($A164,'Günlük Sayaç'!$A$1:$I$166,9,0)*VLOOKUP(WEEKDAY(B164,2)&amp;D164,Yoğunluk!$G$1:$J$29,4,0)</f>
        <v>40</v>
      </c>
      <c r="J164">
        <f t="shared" ca="1" si="6"/>
        <v>38</v>
      </c>
      <c r="K164">
        <f t="shared" ca="1" si="7"/>
        <v>139.33333333333331</v>
      </c>
    </row>
    <row r="165" spans="1:11" x14ac:dyDescent="0.3">
      <c r="A165">
        <v>164</v>
      </c>
      <c r="B165" s="2">
        <f t="shared" si="8"/>
        <v>43101</v>
      </c>
      <c r="C165" t="str">
        <f>VLOOKUP(A165,'Günlük Sayaç'!$A$1:$I$166,3,0)</f>
        <v>Hacıosman</v>
      </c>
      <c r="D165" t="str">
        <f>VLOOKUP($A165,'Günlük Sayaç'!$A$1:$I$166,4,0)</f>
        <v>Ziyaretçi</v>
      </c>
      <c r="E165" t="str">
        <f>VLOOKUP($A165,'Günlük Sayaç'!$A$1:$I$166,5,0)</f>
        <v>Beşli Bilet</v>
      </c>
      <c r="F165">
        <f>VLOOKUP($A165,'Günlük Sayaç'!$A$1:$I$166,6,0)</f>
        <v>3.4</v>
      </c>
      <c r="G165">
        <f>VLOOKUP($A165,'Günlük Sayaç'!$A$1:$I$166,7,0)</f>
        <v>4000</v>
      </c>
      <c r="H165">
        <f>VLOOKUP($A165,'Günlük Sayaç'!$A$1:$I$166,8,0)</f>
        <v>0.01</v>
      </c>
      <c r="I165">
        <f>VLOOKUP($A165,'Günlük Sayaç'!$A$1:$I$166,9,0)*VLOOKUP(WEEKDAY(B165,2)&amp;D165,Yoğunluk!$G$1:$J$29,4,0)</f>
        <v>40</v>
      </c>
      <c r="J165">
        <f t="shared" ca="1" si="6"/>
        <v>32</v>
      </c>
      <c r="K165">
        <f t="shared" ca="1" si="7"/>
        <v>108.8</v>
      </c>
    </row>
    <row r="166" spans="1:11" x14ac:dyDescent="0.3">
      <c r="A166">
        <v>165</v>
      </c>
      <c r="B166" s="2">
        <f t="shared" si="8"/>
        <v>43101</v>
      </c>
      <c r="C166" t="str">
        <f>VLOOKUP(A166,'Günlük Sayaç'!$A$1:$I$166,3,0)</f>
        <v>Hacıosman</v>
      </c>
      <c r="D166" t="str">
        <f>VLOOKUP($A166,'Günlük Sayaç'!$A$1:$I$166,4,0)</f>
        <v>Ziyaretçi</v>
      </c>
      <c r="E166" t="str">
        <f>VLOOKUP($A166,'Günlük Sayaç'!$A$1:$I$166,5,0)</f>
        <v>Onlu Bilet</v>
      </c>
      <c r="F166">
        <f>VLOOKUP($A166,'Günlük Sayaç'!$A$1:$I$166,6,0)</f>
        <v>3.2</v>
      </c>
      <c r="G166">
        <f>VLOOKUP($A166,'Günlük Sayaç'!$A$1:$I$166,7,0)</f>
        <v>4000</v>
      </c>
      <c r="H166">
        <f>VLOOKUP($A166,'Günlük Sayaç'!$A$1:$I$166,8,0)</f>
        <v>0.01</v>
      </c>
      <c r="I166">
        <f>VLOOKUP($A166,'Günlük Sayaç'!$A$1:$I$166,9,0)*VLOOKUP(WEEKDAY(B166,2)&amp;D166,Yoğunluk!$G$1:$J$29,4,0)</f>
        <v>40</v>
      </c>
      <c r="J166">
        <f t="shared" ca="1" si="6"/>
        <v>40</v>
      </c>
      <c r="K166">
        <f t="shared" ca="1" si="7"/>
        <v>128</v>
      </c>
    </row>
    <row r="167" spans="1:11" x14ac:dyDescent="0.3">
      <c r="A167">
        <f>IF(A166=165,1,A166+1)</f>
        <v>1</v>
      </c>
      <c r="B167" s="2">
        <f t="shared" si="8"/>
        <v>43102</v>
      </c>
      <c r="C167" t="str">
        <f>VLOOKUP(A167,'Günlük Sayaç'!$A$1:$I$166,3,0)</f>
        <v>Yenikapı</v>
      </c>
      <c r="D167" t="str">
        <f>VLOOKUP($A167,'Günlük Sayaç'!$A$1:$I$166,4,0)</f>
        <v>Tam</v>
      </c>
      <c r="E167" t="str">
        <f>VLOOKUP($A167,'Günlük Sayaç'!$A$1:$I$166,5,0)</f>
        <v>Akbil</v>
      </c>
      <c r="F167">
        <f>VLOOKUP($A167,'Günlük Sayaç'!$A$1:$I$166,6,0)</f>
        <v>2.2250000000000001</v>
      </c>
      <c r="G167">
        <f>VLOOKUP($A167,'Günlük Sayaç'!$A$1:$I$166,7,0)</f>
        <v>15000</v>
      </c>
      <c r="H167">
        <f>VLOOKUP($A167,'Günlük Sayaç'!$A$1:$I$166,8,0)</f>
        <v>0.2</v>
      </c>
      <c r="I167">
        <f>VLOOKUP($A167,'Günlük Sayaç'!$A$1:$I$166,9,0)*VLOOKUP(WEEKDAY(B167,2)&amp;D167,Yoğunluk!$G$1:$J$29,4,0)</f>
        <v>4050.0000000000005</v>
      </c>
      <c r="J167">
        <f t="shared" ca="1" si="6"/>
        <v>3608</v>
      </c>
      <c r="K167">
        <f t="shared" ca="1" si="7"/>
        <v>8027.8</v>
      </c>
    </row>
    <row r="168" spans="1:11" x14ac:dyDescent="0.3">
      <c r="A168">
        <f>IF(A167=165,1,A167+1)</f>
        <v>2</v>
      </c>
      <c r="B168" s="2">
        <f t="shared" si="8"/>
        <v>43102</v>
      </c>
      <c r="C168" t="str">
        <f>VLOOKUP(A168,'Günlük Sayaç'!$A$1:$I$166,3,0)</f>
        <v>Yenikapı</v>
      </c>
      <c r="D168" t="str">
        <f>VLOOKUP($A168,'Günlük Sayaç'!$A$1:$I$166,4,0)</f>
        <v>Tam</v>
      </c>
      <c r="E168" t="str">
        <f>VLOOKUP($A168,'Günlük Sayaç'!$A$1:$I$166,5,0)</f>
        <v>Mavi Kart</v>
      </c>
      <c r="F168">
        <f>VLOOKUP($A168,'Günlük Sayaç'!$A$1:$I$166,6,0)</f>
        <v>1.3666666666666667</v>
      </c>
      <c r="G168">
        <f>VLOOKUP($A168,'Günlük Sayaç'!$A$1:$I$166,7,0)</f>
        <v>15000</v>
      </c>
      <c r="H168">
        <f>VLOOKUP($A168,'Günlük Sayaç'!$A$1:$I$166,8,0)</f>
        <v>0.1</v>
      </c>
      <c r="I168">
        <f>VLOOKUP($A168,'Günlük Sayaç'!$A$1:$I$166,9,0)*VLOOKUP(WEEKDAY(B168,2)&amp;D168,Yoğunluk!$G$1:$J$29,4,0)</f>
        <v>2025.0000000000002</v>
      </c>
      <c r="J168">
        <f t="shared" ca="1" si="6"/>
        <v>2127</v>
      </c>
      <c r="K168">
        <f t="shared" ca="1" si="7"/>
        <v>2906.9</v>
      </c>
    </row>
    <row r="169" spans="1:11" x14ac:dyDescent="0.3">
      <c r="A169">
        <f t="shared" ref="A169:A232" si="9">IF(A168=165,1,A168+1)</f>
        <v>3</v>
      </c>
      <c r="B169" s="2">
        <f t="shared" si="8"/>
        <v>43102</v>
      </c>
      <c r="C169" t="str">
        <f>VLOOKUP(A169,'Günlük Sayaç'!$A$1:$I$166,3,0)</f>
        <v>Yenikapı</v>
      </c>
      <c r="D169" t="str">
        <f>VLOOKUP($A169,'Günlük Sayaç'!$A$1:$I$166,4,0)</f>
        <v>Öğrenci</v>
      </c>
      <c r="E169" t="str">
        <f>VLOOKUP($A169,'Günlük Sayaç'!$A$1:$I$166,5,0)</f>
        <v>Öğrenci</v>
      </c>
      <c r="F169">
        <f>VLOOKUP($A169,'Günlük Sayaç'!$A$1:$I$166,6,0)</f>
        <v>0.9</v>
      </c>
      <c r="G169">
        <f>VLOOKUP($A169,'Günlük Sayaç'!$A$1:$I$166,7,0)</f>
        <v>15000</v>
      </c>
      <c r="H169">
        <f>VLOOKUP($A169,'Günlük Sayaç'!$A$1:$I$166,8,0)</f>
        <v>0.05</v>
      </c>
      <c r="I169">
        <f>VLOOKUP($A169,'Günlük Sayaç'!$A$1:$I$166,9,0)*VLOOKUP(WEEKDAY(B169,2)&amp;D169,Yoğunluk!$G$1:$J$29,4,0)</f>
        <v>675</v>
      </c>
      <c r="J169">
        <f t="shared" ca="1" si="6"/>
        <v>611</v>
      </c>
      <c r="K169">
        <f t="shared" ca="1" si="7"/>
        <v>549.9</v>
      </c>
    </row>
    <row r="170" spans="1:11" x14ac:dyDescent="0.3">
      <c r="A170">
        <f t="shared" si="9"/>
        <v>4</v>
      </c>
      <c r="B170" s="2">
        <f t="shared" si="8"/>
        <v>43102</v>
      </c>
      <c r="C170" t="str">
        <f>VLOOKUP(A170,'Günlük Sayaç'!$A$1:$I$166,3,0)</f>
        <v>Yenikapı</v>
      </c>
      <c r="D170" t="str">
        <f>VLOOKUP($A170,'Günlük Sayaç'!$A$1:$I$166,4,0)</f>
        <v>Öğrenci</v>
      </c>
      <c r="E170" t="str">
        <f>VLOOKUP($A170,'Günlük Sayaç'!$A$1:$I$166,5,0)</f>
        <v>Öğrenci Aylık</v>
      </c>
      <c r="F170">
        <f>VLOOKUP($A170,'Günlük Sayaç'!$A$1:$I$166,6,0)</f>
        <v>0.56666666666666665</v>
      </c>
      <c r="G170">
        <f>VLOOKUP($A170,'Günlük Sayaç'!$A$1:$I$166,7,0)</f>
        <v>15000</v>
      </c>
      <c r="H170">
        <f>VLOOKUP($A170,'Günlük Sayaç'!$A$1:$I$166,8,0)</f>
        <v>0.1</v>
      </c>
      <c r="I170">
        <f>VLOOKUP($A170,'Günlük Sayaç'!$A$1:$I$166,9,0)*VLOOKUP(WEEKDAY(B170,2)&amp;D170,Yoğunluk!$G$1:$J$29,4,0)</f>
        <v>1350</v>
      </c>
      <c r="J170">
        <f t="shared" ca="1" si="6"/>
        <v>1259</v>
      </c>
      <c r="K170">
        <f t="shared" ca="1" si="7"/>
        <v>713.43333333333328</v>
      </c>
    </row>
    <row r="171" spans="1:11" x14ac:dyDescent="0.3">
      <c r="A171">
        <f t="shared" si="9"/>
        <v>5</v>
      </c>
      <c r="B171" s="2">
        <f t="shared" si="8"/>
        <v>43102</v>
      </c>
      <c r="C171" t="str">
        <f>VLOOKUP(A171,'Günlük Sayaç'!$A$1:$I$166,3,0)</f>
        <v>Yenikapı</v>
      </c>
      <c r="D171" t="str">
        <f>VLOOKUP($A171,'Günlük Sayaç'!$A$1:$I$166,4,0)</f>
        <v>Sosyal</v>
      </c>
      <c r="E171" t="str">
        <f>VLOOKUP($A171,'Günlük Sayaç'!$A$1:$I$166,5,0)</f>
        <v>Sosyal</v>
      </c>
      <c r="F171">
        <f>VLOOKUP($A171,'Günlük Sayaç'!$A$1:$I$166,6,0)</f>
        <v>1.425</v>
      </c>
      <c r="G171">
        <f>VLOOKUP($A171,'Günlük Sayaç'!$A$1:$I$166,7,0)</f>
        <v>15000</v>
      </c>
      <c r="H171">
        <f>VLOOKUP($A171,'Günlük Sayaç'!$A$1:$I$166,8,0)</f>
        <v>0.1</v>
      </c>
      <c r="I171">
        <f>VLOOKUP($A171,'Günlük Sayaç'!$A$1:$I$166,9,0)*VLOOKUP(WEEKDAY(B171,2)&amp;D171,Yoğunluk!$G$1:$J$29,4,0)</f>
        <v>1080.0000000000002</v>
      </c>
      <c r="J171">
        <f t="shared" ca="1" si="6"/>
        <v>1249</v>
      </c>
      <c r="K171">
        <f t="shared" ca="1" si="7"/>
        <v>1779.825</v>
      </c>
    </row>
    <row r="172" spans="1:11" x14ac:dyDescent="0.3">
      <c r="A172">
        <f t="shared" si="9"/>
        <v>6</v>
      </c>
      <c r="B172" s="2">
        <f t="shared" si="8"/>
        <v>43102</v>
      </c>
      <c r="C172" t="str">
        <f>VLOOKUP(A172,'Günlük Sayaç'!$A$1:$I$166,3,0)</f>
        <v>Yenikapı</v>
      </c>
      <c r="D172" t="str">
        <f>VLOOKUP($A172,'Günlük Sayaç'!$A$1:$I$166,4,0)</f>
        <v>Sosyal</v>
      </c>
      <c r="E172" t="str">
        <f>VLOOKUP($A172,'Günlük Sayaç'!$A$1:$I$166,5,0)</f>
        <v>Sosyal Aylık</v>
      </c>
      <c r="F172">
        <f>VLOOKUP($A172,'Günlük Sayaç'!$A$1:$I$166,6,0)</f>
        <v>0.83333333333333337</v>
      </c>
      <c r="G172">
        <f>VLOOKUP($A172,'Günlük Sayaç'!$A$1:$I$166,7,0)</f>
        <v>15000</v>
      </c>
      <c r="H172">
        <f>VLOOKUP($A172,'Günlük Sayaç'!$A$1:$I$166,8,0)</f>
        <v>0.05</v>
      </c>
      <c r="I172">
        <f>VLOOKUP($A172,'Günlük Sayaç'!$A$1:$I$166,9,0)*VLOOKUP(WEEKDAY(B172,2)&amp;D172,Yoğunluk!$G$1:$J$29,4,0)</f>
        <v>540.00000000000011</v>
      </c>
      <c r="J172">
        <f t="shared" ca="1" si="6"/>
        <v>582</v>
      </c>
      <c r="K172">
        <f t="shared" ca="1" si="7"/>
        <v>485</v>
      </c>
    </row>
    <row r="173" spans="1:11" x14ac:dyDescent="0.3">
      <c r="A173">
        <f t="shared" si="9"/>
        <v>7</v>
      </c>
      <c r="B173" s="2">
        <f t="shared" si="8"/>
        <v>43102</v>
      </c>
      <c r="C173" t="str">
        <f>VLOOKUP(A173,'Günlük Sayaç'!$A$1:$I$166,3,0)</f>
        <v>Yenikapı</v>
      </c>
      <c r="D173" t="str">
        <f>VLOOKUP($A173,'Günlük Sayaç'!$A$1:$I$166,4,0)</f>
        <v>Ziyaretçi</v>
      </c>
      <c r="E173" t="str">
        <f>VLOOKUP($A173,'Günlük Sayaç'!$A$1:$I$166,5,0)</f>
        <v>Tekli Bilet</v>
      </c>
      <c r="F173">
        <f>VLOOKUP($A173,'Günlük Sayaç'!$A$1:$I$166,6,0)</f>
        <v>5</v>
      </c>
      <c r="G173">
        <f>VLOOKUP($A173,'Günlük Sayaç'!$A$1:$I$166,7,0)</f>
        <v>15000</v>
      </c>
      <c r="H173">
        <f>VLOOKUP($A173,'Günlük Sayaç'!$A$1:$I$166,8,0)</f>
        <v>0.1</v>
      </c>
      <c r="I173">
        <f>VLOOKUP($A173,'Günlük Sayaç'!$A$1:$I$166,9,0)*VLOOKUP(WEEKDAY(B173,2)&amp;D173,Yoğunluk!$G$1:$J$29,4,0)</f>
        <v>1350</v>
      </c>
      <c r="J173">
        <f t="shared" ca="1" si="6"/>
        <v>1145</v>
      </c>
      <c r="K173">
        <f t="shared" ca="1" si="7"/>
        <v>5725</v>
      </c>
    </row>
    <row r="174" spans="1:11" x14ac:dyDescent="0.3">
      <c r="A174">
        <f t="shared" si="9"/>
        <v>8</v>
      </c>
      <c r="B174" s="2">
        <f t="shared" si="8"/>
        <v>43102</v>
      </c>
      <c r="C174" t="str">
        <f>VLOOKUP(A174,'Günlük Sayaç'!$A$1:$I$166,3,0)</f>
        <v>Yenikapı</v>
      </c>
      <c r="D174" t="str">
        <f>VLOOKUP($A174,'Günlük Sayaç'!$A$1:$I$166,4,0)</f>
        <v>Ziyaretçi</v>
      </c>
      <c r="E174" t="str">
        <f>VLOOKUP($A174,'Günlük Sayaç'!$A$1:$I$166,5,0)</f>
        <v>İkili Bilet</v>
      </c>
      <c r="F174">
        <f>VLOOKUP($A174,'Günlük Sayaç'!$A$1:$I$166,6,0)</f>
        <v>4</v>
      </c>
      <c r="G174">
        <f>VLOOKUP($A174,'Günlük Sayaç'!$A$1:$I$166,7,0)</f>
        <v>15000</v>
      </c>
      <c r="H174">
        <f>VLOOKUP($A174,'Günlük Sayaç'!$A$1:$I$166,8,0)</f>
        <v>0.05</v>
      </c>
      <c r="I174">
        <f>VLOOKUP($A174,'Günlük Sayaç'!$A$1:$I$166,9,0)*VLOOKUP(WEEKDAY(B174,2)&amp;D174,Yoğunluk!$G$1:$J$29,4,0)</f>
        <v>675</v>
      </c>
      <c r="J174">
        <f t="shared" ca="1" si="6"/>
        <v>690</v>
      </c>
      <c r="K174">
        <f t="shared" ca="1" si="7"/>
        <v>2760</v>
      </c>
    </row>
    <row r="175" spans="1:11" x14ac:dyDescent="0.3">
      <c r="A175">
        <f t="shared" si="9"/>
        <v>9</v>
      </c>
      <c r="B175" s="2">
        <f t="shared" si="8"/>
        <v>43102</v>
      </c>
      <c r="C175" t="str">
        <f>VLOOKUP(A175,'Günlük Sayaç'!$A$1:$I$166,3,0)</f>
        <v>Yenikapı</v>
      </c>
      <c r="D175" t="str">
        <f>VLOOKUP($A175,'Günlük Sayaç'!$A$1:$I$166,4,0)</f>
        <v>Ziyaretçi</v>
      </c>
      <c r="E175" t="str">
        <f>VLOOKUP($A175,'Günlük Sayaç'!$A$1:$I$166,5,0)</f>
        <v>Üçlü Bilet</v>
      </c>
      <c r="F175">
        <f>VLOOKUP($A175,'Günlük Sayaç'!$A$1:$I$166,6,0)</f>
        <v>3.6666666666666665</v>
      </c>
      <c r="G175">
        <f>VLOOKUP($A175,'Günlük Sayaç'!$A$1:$I$166,7,0)</f>
        <v>15000</v>
      </c>
      <c r="H175">
        <f>VLOOKUP($A175,'Günlük Sayaç'!$A$1:$I$166,8,0)</f>
        <v>0.05</v>
      </c>
      <c r="I175">
        <f>VLOOKUP($A175,'Günlük Sayaç'!$A$1:$I$166,9,0)*VLOOKUP(WEEKDAY(B175,2)&amp;D175,Yoğunluk!$G$1:$J$29,4,0)</f>
        <v>675</v>
      </c>
      <c r="J175">
        <f t="shared" ca="1" si="6"/>
        <v>661</v>
      </c>
      <c r="K175">
        <f t="shared" ca="1" si="7"/>
        <v>2423.6666666666665</v>
      </c>
    </row>
    <row r="176" spans="1:11" x14ac:dyDescent="0.3">
      <c r="A176">
        <f t="shared" si="9"/>
        <v>10</v>
      </c>
      <c r="B176" s="2">
        <f t="shared" si="8"/>
        <v>43102</v>
      </c>
      <c r="C176" t="str">
        <f>VLOOKUP(A176,'Günlük Sayaç'!$A$1:$I$166,3,0)</f>
        <v>Yenikapı</v>
      </c>
      <c r="D176" t="str">
        <f>VLOOKUP($A176,'Günlük Sayaç'!$A$1:$I$166,4,0)</f>
        <v>Ziyaretçi</v>
      </c>
      <c r="E176" t="str">
        <f>VLOOKUP($A176,'Günlük Sayaç'!$A$1:$I$166,5,0)</f>
        <v>Beşli Bilet</v>
      </c>
      <c r="F176">
        <f>VLOOKUP($A176,'Günlük Sayaç'!$A$1:$I$166,6,0)</f>
        <v>3.4</v>
      </c>
      <c r="G176">
        <f>VLOOKUP($A176,'Günlük Sayaç'!$A$1:$I$166,7,0)</f>
        <v>15000</v>
      </c>
      <c r="H176">
        <f>VLOOKUP($A176,'Günlük Sayaç'!$A$1:$I$166,8,0)</f>
        <v>0.1</v>
      </c>
      <c r="I176">
        <f>VLOOKUP($A176,'Günlük Sayaç'!$A$1:$I$166,9,0)*VLOOKUP(WEEKDAY(B176,2)&amp;D176,Yoğunluk!$G$1:$J$29,4,0)</f>
        <v>1350</v>
      </c>
      <c r="J176">
        <f t="shared" ca="1" si="6"/>
        <v>1358</v>
      </c>
      <c r="K176">
        <f t="shared" ca="1" si="7"/>
        <v>4617.2</v>
      </c>
    </row>
    <row r="177" spans="1:11" x14ac:dyDescent="0.3">
      <c r="A177">
        <f t="shared" si="9"/>
        <v>11</v>
      </c>
      <c r="B177" s="2">
        <f t="shared" si="8"/>
        <v>43102</v>
      </c>
      <c r="C177" t="str">
        <f>VLOOKUP(A177,'Günlük Sayaç'!$A$1:$I$166,3,0)</f>
        <v>Yenikapı</v>
      </c>
      <c r="D177" t="str">
        <f>VLOOKUP($A177,'Günlük Sayaç'!$A$1:$I$166,4,0)</f>
        <v>Ziyaretçi</v>
      </c>
      <c r="E177" t="str">
        <f>VLOOKUP($A177,'Günlük Sayaç'!$A$1:$I$166,5,0)</f>
        <v>Onlu Bilet</v>
      </c>
      <c r="F177">
        <f>VLOOKUP($A177,'Günlük Sayaç'!$A$1:$I$166,6,0)</f>
        <v>3.2</v>
      </c>
      <c r="G177">
        <f>VLOOKUP($A177,'Günlük Sayaç'!$A$1:$I$166,7,0)</f>
        <v>15000</v>
      </c>
      <c r="H177">
        <f>VLOOKUP($A177,'Günlük Sayaç'!$A$1:$I$166,8,0)</f>
        <v>0.1</v>
      </c>
      <c r="I177">
        <f>VLOOKUP($A177,'Günlük Sayaç'!$A$1:$I$166,9,0)*VLOOKUP(WEEKDAY(B177,2)&amp;D177,Yoğunluk!$G$1:$J$29,4,0)</f>
        <v>1350</v>
      </c>
      <c r="J177">
        <f t="shared" ca="1" si="6"/>
        <v>1498</v>
      </c>
      <c r="K177">
        <f t="shared" ca="1" si="7"/>
        <v>4793.6000000000004</v>
      </c>
    </row>
    <row r="178" spans="1:11" x14ac:dyDescent="0.3">
      <c r="A178">
        <f t="shared" si="9"/>
        <v>12</v>
      </c>
      <c r="B178" s="2">
        <f t="shared" si="8"/>
        <v>43102</v>
      </c>
      <c r="C178" t="str">
        <f>VLOOKUP(A178,'Günlük Sayaç'!$A$1:$I$166,3,0)</f>
        <v>Vezneciler</v>
      </c>
      <c r="D178" t="str">
        <f>VLOOKUP($A178,'Günlük Sayaç'!$A$1:$I$166,4,0)</f>
        <v>Tam</v>
      </c>
      <c r="E178" t="str">
        <f>VLOOKUP($A178,'Günlük Sayaç'!$A$1:$I$166,5,0)</f>
        <v>Akbil</v>
      </c>
      <c r="F178">
        <f>VLOOKUP($A178,'Günlük Sayaç'!$A$1:$I$166,6,0)</f>
        <v>2.2250000000000001</v>
      </c>
      <c r="G178">
        <f>VLOOKUP($A178,'Günlük Sayaç'!$A$1:$I$166,7,0)</f>
        <v>8000</v>
      </c>
      <c r="H178">
        <f>VLOOKUP($A178,'Günlük Sayaç'!$A$1:$I$166,8,0)</f>
        <v>0.1</v>
      </c>
      <c r="I178">
        <f>VLOOKUP($A178,'Günlük Sayaç'!$A$1:$I$166,9,0)*VLOOKUP(WEEKDAY(B178,2)&amp;D178,Yoğunluk!$G$1:$J$29,4,0)</f>
        <v>1080</v>
      </c>
      <c r="J178">
        <f t="shared" ca="1" si="6"/>
        <v>988</v>
      </c>
      <c r="K178">
        <f t="shared" ca="1" si="7"/>
        <v>2198.3000000000002</v>
      </c>
    </row>
    <row r="179" spans="1:11" x14ac:dyDescent="0.3">
      <c r="A179">
        <f t="shared" si="9"/>
        <v>13</v>
      </c>
      <c r="B179" s="2">
        <f t="shared" si="8"/>
        <v>43102</v>
      </c>
      <c r="C179" t="str">
        <f>VLOOKUP(A179,'Günlük Sayaç'!$A$1:$I$166,3,0)</f>
        <v>Vezneciler</v>
      </c>
      <c r="D179" t="str">
        <f>VLOOKUP($A179,'Günlük Sayaç'!$A$1:$I$166,4,0)</f>
        <v>Tam</v>
      </c>
      <c r="E179" t="str">
        <f>VLOOKUP($A179,'Günlük Sayaç'!$A$1:$I$166,5,0)</f>
        <v>Mavi Kart</v>
      </c>
      <c r="F179">
        <f>VLOOKUP($A179,'Günlük Sayaç'!$A$1:$I$166,6,0)</f>
        <v>1.3666666666666667</v>
      </c>
      <c r="G179">
        <f>VLOOKUP($A179,'Günlük Sayaç'!$A$1:$I$166,7,0)</f>
        <v>8000</v>
      </c>
      <c r="H179">
        <f>VLOOKUP($A179,'Günlük Sayaç'!$A$1:$I$166,8,0)</f>
        <v>7.0000000000000007E-2</v>
      </c>
      <c r="I179">
        <f>VLOOKUP($A179,'Günlük Sayaç'!$A$1:$I$166,9,0)*VLOOKUP(WEEKDAY(B179,2)&amp;D179,Yoğunluk!$G$1:$J$29,4,0)</f>
        <v>756</v>
      </c>
      <c r="J179">
        <f t="shared" ca="1" si="6"/>
        <v>793</v>
      </c>
      <c r="K179">
        <f t="shared" ca="1" si="7"/>
        <v>1083.7666666666667</v>
      </c>
    </row>
    <row r="180" spans="1:11" x14ac:dyDescent="0.3">
      <c r="A180">
        <f t="shared" si="9"/>
        <v>14</v>
      </c>
      <c r="B180" s="2">
        <f t="shared" si="8"/>
        <v>43102</v>
      </c>
      <c r="C180" t="str">
        <f>VLOOKUP(A180,'Günlük Sayaç'!$A$1:$I$166,3,0)</f>
        <v>Vezneciler</v>
      </c>
      <c r="D180" t="str">
        <f>VLOOKUP($A180,'Günlük Sayaç'!$A$1:$I$166,4,0)</f>
        <v>Öğrenci</v>
      </c>
      <c r="E180" t="str">
        <f>VLOOKUP($A180,'Günlük Sayaç'!$A$1:$I$166,5,0)</f>
        <v>Öğrenci</v>
      </c>
      <c r="F180">
        <f>VLOOKUP($A180,'Günlük Sayaç'!$A$1:$I$166,6,0)</f>
        <v>0.9</v>
      </c>
      <c r="G180">
        <f>VLOOKUP($A180,'Günlük Sayaç'!$A$1:$I$166,7,0)</f>
        <v>8000</v>
      </c>
      <c r="H180">
        <f>VLOOKUP($A180,'Günlük Sayaç'!$A$1:$I$166,8,0)</f>
        <v>0.17</v>
      </c>
      <c r="I180">
        <f>VLOOKUP($A180,'Günlük Sayaç'!$A$1:$I$166,9,0)*VLOOKUP(WEEKDAY(B180,2)&amp;D180,Yoğunluk!$G$1:$J$29,4,0)</f>
        <v>1224</v>
      </c>
      <c r="J180">
        <f t="shared" ca="1" si="6"/>
        <v>1279</v>
      </c>
      <c r="K180">
        <f t="shared" ca="1" si="7"/>
        <v>1151.1000000000001</v>
      </c>
    </row>
    <row r="181" spans="1:11" x14ac:dyDescent="0.3">
      <c r="A181">
        <f t="shared" si="9"/>
        <v>15</v>
      </c>
      <c r="B181" s="2">
        <f t="shared" si="8"/>
        <v>43102</v>
      </c>
      <c r="C181" t="str">
        <f>VLOOKUP(A181,'Günlük Sayaç'!$A$1:$I$166,3,0)</f>
        <v>Vezneciler</v>
      </c>
      <c r="D181" t="str">
        <f>VLOOKUP($A181,'Günlük Sayaç'!$A$1:$I$166,4,0)</f>
        <v>Öğrenci</v>
      </c>
      <c r="E181" t="str">
        <f>VLOOKUP($A181,'Günlük Sayaç'!$A$1:$I$166,5,0)</f>
        <v>Öğrenci Aylık</v>
      </c>
      <c r="F181">
        <f>VLOOKUP($A181,'Günlük Sayaç'!$A$1:$I$166,6,0)</f>
        <v>0.56666666666666665</v>
      </c>
      <c r="G181">
        <f>VLOOKUP($A181,'Günlük Sayaç'!$A$1:$I$166,7,0)</f>
        <v>8000</v>
      </c>
      <c r="H181">
        <f>VLOOKUP($A181,'Günlük Sayaç'!$A$1:$I$166,8,0)</f>
        <v>0.27</v>
      </c>
      <c r="I181">
        <f>VLOOKUP($A181,'Günlük Sayaç'!$A$1:$I$166,9,0)*VLOOKUP(WEEKDAY(B181,2)&amp;D181,Yoğunluk!$G$1:$J$29,4,0)</f>
        <v>1944</v>
      </c>
      <c r="J181">
        <f t="shared" ca="1" si="6"/>
        <v>2094</v>
      </c>
      <c r="K181">
        <f t="shared" ca="1" si="7"/>
        <v>1186.5999999999999</v>
      </c>
    </row>
    <row r="182" spans="1:11" x14ac:dyDescent="0.3">
      <c r="A182">
        <f t="shared" si="9"/>
        <v>16</v>
      </c>
      <c r="B182" s="2">
        <f t="shared" si="8"/>
        <v>43102</v>
      </c>
      <c r="C182" t="str">
        <f>VLOOKUP(A182,'Günlük Sayaç'!$A$1:$I$166,3,0)</f>
        <v>Vezneciler</v>
      </c>
      <c r="D182" t="str">
        <f>VLOOKUP($A182,'Günlük Sayaç'!$A$1:$I$166,4,0)</f>
        <v>Sosyal</v>
      </c>
      <c r="E182" t="str">
        <f>VLOOKUP($A182,'Günlük Sayaç'!$A$1:$I$166,5,0)</f>
        <v>Sosyal</v>
      </c>
      <c r="F182">
        <f>VLOOKUP($A182,'Günlük Sayaç'!$A$1:$I$166,6,0)</f>
        <v>1.425</v>
      </c>
      <c r="G182">
        <f>VLOOKUP($A182,'Günlük Sayaç'!$A$1:$I$166,7,0)</f>
        <v>8000</v>
      </c>
      <c r="H182">
        <f>VLOOKUP($A182,'Günlük Sayaç'!$A$1:$I$166,8,0)</f>
        <v>0.15</v>
      </c>
      <c r="I182">
        <f>VLOOKUP($A182,'Günlük Sayaç'!$A$1:$I$166,9,0)*VLOOKUP(WEEKDAY(B182,2)&amp;D182,Yoğunluk!$G$1:$J$29,4,0)</f>
        <v>864.00000000000011</v>
      </c>
      <c r="J182">
        <f t="shared" ca="1" si="6"/>
        <v>934</v>
      </c>
      <c r="K182">
        <f t="shared" ca="1" si="7"/>
        <v>1330.95</v>
      </c>
    </row>
    <row r="183" spans="1:11" x14ac:dyDescent="0.3">
      <c r="A183">
        <f t="shared" si="9"/>
        <v>17</v>
      </c>
      <c r="B183" s="2">
        <f t="shared" si="8"/>
        <v>43102</v>
      </c>
      <c r="C183" t="str">
        <f>VLOOKUP(A183,'Günlük Sayaç'!$A$1:$I$166,3,0)</f>
        <v>Vezneciler</v>
      </c>
      <c r="D183" t="str">
        <f>VLOOKUP($A183,'Günlük Sayaç'!$A$1:$I$166,4,0)</f>
        <v>Sosyal</v>
      </c>
      <c r="E183" t="str">
        <f>VLOOKUP($A183,'Günlük Sayaç'!$A$1:$I$166,5,0)</f>
        <v>Sosyal Aylık</v>
      </c>
      <c r="F183">
        <f>VLOOKUP($A183,'Günlük Sayaç'!$A$1:$I$166,6,0)</f>
        <v>0.83333333333333337</v>
      </c>
      <c r="G183">
        <f>VLOOKUP($A183,'Günlük Sayaç'!$A$1:$I$166,7,0)</f>
        <v>8000</v>
      </c>
      <c r="H183">
        <f>VLOOKUP($A183,'Günlük Sayaç'!$A$1:$I$166,8,0)</f>
        <v>0.15</v>
      </c>
      <c r="I183">
        <f>VLOOKUP($A183,'Günlük Sayaç'!$A$1:$I$166,9,0)*VLOOKUP(WEEKDAY(B183,2)&amp;D183,Yoğunluk!$G$1:$J$29,4,0)</f>
        <v>864.00000000000011</v>
      </c>
      <c r="J183">
        <f t="shared" ca="1" si="6"/>
        <v>824</v>
      </c>
      <c r="K183">
        <f t="shared" ca="1" si="7"/>
        <v>686.66666666666674</v>
      </c>
    </row>
    <row r="184" spans="1:11" x14ac:dyDescent="0.3">
      <c r="A184">
        <f t="shared" si="9"/>
        <v>18</v>
      </c>
      <c r="B184" s="2">
        <f t="shared" si="8"/>
        <v>43102</v>
      </c>
      <c r="C184" t="str">
        <f>VLOOKUP(A184,'Günlük Sayaç'!$A$1:$I$166,3,0)</f>
        <v>Vezneciler</v>
      </c>
      <c r="D184" t="str">
        <f>VLOOKUP($A184,'Günlük Sayaç'!$A$1:$I$166,4,0)</f>
        <v>Ziyaretçi</v>
      </c>
      <c r="E184" t="str">
        <f>VLOOKUP($A184,'Günlük Sayaç'!$A$1:$I$166,5,0)</f>
        <v>Tekli Bilet</v>
      </c>
      <c r="F184">
        <f>VLOOKUP($A184,'Günlük Sayaç'!$A$1:$I$166,6,0)</f>
        <v>5</v>
      </c>
      <c r="G184">
        <f>VLOOKUP($A184,'Günlük Sayaç'!$A$1:$I$166,7,0)</f>
        <v>8000</v>
      </c>
      <c r="H184">
        <f>VLOOKUP($A184,'Günlük Sayaç'!$A$1:$I$166,8,0)</f>
        <v>0.02</v>
      </c>
      <c r="I184">
        <f>VLOOKUP($A184,'Günlük Sayaç'!$A$1:$I$166,9,0)*VLOOKUP(WEEKDAY(B184,2)&amp;D184,Yoğunluk!$G$1:$J$29,4,0)</f>
        <v>144</v>
      </c>
      <c r="J184">
        <f t="shared" ca="1" si="6"/>
        <v>132</v>
      </c>
      <c r="K184">
        <f t="shared" ca="1" si="7"/>
        <v>660</v>
      </c>
    </row>
    <row r="185" spans="1:11" x14ac:dyDescent="0.3">
      <c r="A185">
        <f t="shared" si="9"/>
        <v>19</v>
      </c>
      <c r="B185" s="2">
        <f t="shared" si="8"/>
        <v>43102</v>
      </c>
      <c r="C185" t="str">
        <f>VLOOKUP(A185,'Günlük Sayaç'!$A$1:$I$166,3,0)</f>
        <v>Vezneciler</v>
      </c>
      <c r="D185" t="str">
        <f>VLOOKUP($A185,'Günlük Sayaç'!$A$1:$I$166,4,0)</f>
        <v>Ziyaretçi</v>
      </c>
      <c r="E185" t="str">
        <f>VLOOKUP($A185,'Günlük Sayaç'!$A$1:$I$166,5,0)</f>
        <v>İkili Bilet</v>
      </c>
      <c r="F185">
        <f>VLOOKUP($A185,'Günlük Sayaç'!$A$1:$I$166,6,0)</f>
        <v>4</v>
      </c>
      <c r="G185">
        <f>VLOOKUP($A185,'Günlük Sayaç'!$A$1:$I$166,7,0)</f>
        <v>8000</v>
      </c>
      <c r="H185">
        <f>VLOOKUP($A185,'Günlük Sayaç'!$A$1:$I$166,8,0)</f>
        <v>0.02</v>
      </c>
      <c r="I185">
        <f>VLOOKUP($A185,'Günlük Sayaç'!$A$1:$I$166,9,0)*VLOOKUP(WEEKDAY(B185,2)&amp;D185,Yoğunluk!$G$1:$J$29,4,0)</f>
        <v>144</v>
      </c>
      <c r="J185">
        <f t="shared" ca="1" si="6"/>
        <v>137</v>
      </c>
      <c r="K185">
        <f t="shared" ca="1" si="7"/>
        <v>548</v>
      </c>
    </row>
    <row r="186" spans="1:11" x14ac:dyDescent="0.3">
      <c r="A186">
        <f t="shared" si="9"/>
        <v>20</v>
      </c>
      <c r="B186" s="2">
        <f t="shared" si="8"/>
        <v>43102</v>
      </c>
      <c r="C186" t="str">
        <f>VLOOKUP(A186,'Günlük Sayaç'!$A$1:$I$166,3,0)</f>
        <v>Vezneciler</v>
      </c>
      <c r="D186" t="str">
        <f>VLOOKUP($A186,'Günlük Sayaç'!$A$1:$I$166,4,0)</f>
        <v>Ziyaretçi</v>
      </c>
      <c r="E186" t="str">
        <f>VLOOKUP($A186,'Günlük Sayaç'!$A$1:$I$166,5,0)</f>
        <v>Üçlü Bilet</v>
      </c>
      <c r="F186">
        <f>VLOOKUP($A186,'Günlük Sayaç'!$A$1:$I$166,6,0)</f>
        <v>3.6666666666666665</v>
      </c>
      <c r="G186">
        <f>VLOOKUP($A186,'Günlük Sayaç'!$A$1:$I$166,7,0)</f>
        <v>8000</v>
      </c>
      <c r="H186">
        <f>VLOOKUP($A186,'Günlük Sayaç'!$A$1:$I$166,8,0)</f>
        <v>0.01</v>
      </c>
      <c r="I186">
        <f>VLOOKUP($A186,'Günlük Sayaç'!$A$1:$I$166,9,0)*VLOOKUP(WEEKDAY(B186,2)&amp;D186,Yoğunluk!$G$1:$J$29,4,0)</f>
        <v>72</v>
      </c>
      <c r="J186">
        <f t="shared" ca="1" si="6"/>
        <v>72</v>
      </c>
      <c r="K186">
        <f t="shared" ca="1" si="7"/>
        <v>264</v>
      </c>
    </row>
    <row r="187" spans="1:11" x14ac:dyDescent="0.3">
      <c r="A187">
        <f t="shared" si="9"/>
        <v>21</v>
      </c>
      <c r="B187" s="2">
        <f t="shared" si="8"/>
        <v>43102</v>
      </c>
      <c r="C187" t="str">
        <f>VLOOKUP(A187,'Günlük Sayaç'!$A$1:$I$166,3,0)</f>
        <v>Vezneciler</v>
      </c>
      <c r="D187" t="str">
        <f>VLOOKUP($A187,'Günlük Sayaç'!$A$1:$I$166,4,0)</f>
        <v>Ziyaretçi</v>
      </c>
      <c r="E187" t="str">
        <f>VLOOKUP($A187,'Günlük Sayaç'!$A$1:$I$166,5,0)</f>
        <v>Beşli Bilet</v>
      </c>
      <c r="F187">
        <f>VLOOKUP($A187,'Günlük Sayaç'!$A$1:$I$166,6,0)</f>
        <v>3.4</v>
      </c>
      <c r="G187">
        <f>VLOOKUP($A187,'Günlük Sayaç'!$A$1:$I$166,7,0)</f>
        <v>8000</v>
      </c>
      <c r="H187">
        <f>VLOOKUP($A187,'Günlük Sayaç'!$A$1:$I$166,8,0)</f>
        <v>0.02</v>
      </c>
      <c r="I187">
        <f>VLOOKUP($A187,'Günlük Sayaç'!$A$1:$I$166,9,0)*VLOOKUP(WEEKDAY(B187,2)&amp;D187,Yoğunluk!$G$1:$J$29,4,0)</f>
        <v>144</v>
      </c>
      <c r="J187">
        <f t="shared" ca="1" si="6"/>
        <v>136</v>
      </c>
      <c r="K187">
        <f t="shared" ca="1" si="7"/>
        <v>462.4</v>
      </c>
    </row>
    <row r="188" spans="1:11" x14ac:dyDescent="0.3">
      <c r="A188">
        <f t="shared" si="9"/>
        <v>22</v>
      </c>
      <c r="B188" s="2">
        <f t="shared" si="8"/>
        <v>43102</v>
      </c>
      <c r="C188" t="str">
        <f>VLOOKUP(A188,'Günlük Sayaç'!$A$1:$I$166,3,0)</f>
        <v>Vezneciler</v>
      </c>
      <c r="D188" t="str">
        <f>VLOOKUP($A188,'Günlük Sayaç'!$A$1:$I$166,4,0)</f>
        <v>Ziyaretçi</v>
      </c>
      <c r="E188" t="str">
        <f>VLOOKUP($A188,'Günlük Sayaç'!$A$1:$I$166,5,0)</f>
        <v>Onlu Bilet</v>
      </c>
      <c r="F188">
        <f>VLOOKUP($A188,'Günlük Sayaç'!$A$1:$I$166,6,0)</f>
        <v>3.2</v>
      </c>
      <c r="G188">
        <f>VLOOKUP($A188,'Günlük Sayaç'!$A$1:$I$166,7,0)</f>
        <v>8000</v>
      </c>
      <c r="H188">
        <f>VLOOKUP($A188,'Günlük Sayaç'!$A$1:$I$166,8,0)</f>
        <v>0.02</v>
      </c>
      <c r="I188">
        <f>VLOOKUP($A188,'Günlük Sayaç'!$A$1:$I$166,9,0)*VLOOKUP(WEEKDAY(B188,2)&amp;D188,Yoğunluk!$G$1:$J$29,4,0)</f>
        <v>144</v>
      </c>
      <c r="J188">
        <f t="shared" ca="1" si="6"/>
        <v>115</v>
      </c>
      <c r="K188">
        <f t="shared" ca="1" si="7"/>
        <v>368</v>
      </c>
    </row>
    <row r="189" spans="1:11" x14ac:dyDescent="0.3">
      <c r="A189">
        <f t="shared" si="9"/>
        <v>23</v>
      </c>
      <c r="B189" s="2">
        <f t="shared" si="8"/>
        <v>43102</v>
      </c>
      <c r="C189" t="str">
        <f>VLOOKUP(A189,'Günlük Sayaç'!$A$1:$I$166,3,0)</f>
        <v>Haliç</v>
      </c>
      <c r="D189" t="str">
        <f>VLOOKUP($A189,'Günlük Sayaç'!$A$1:$I$166,4,0)</f>
        <v>Tam</v>
      </c>
      <c r="E189" t="str">
        <f>VLOOKUP($A189,'Günlük Sayaç'!$A$1:$I$166,5,0)</f>
        <v>Akbil</v>
      </c>
      <c r="F189">
        <f>VLOOKUP($A189,'Günlük Sayaç'!$A$1:$I$166,6,0)</f>
        <v>2.2250000000000001</v>
      </c>
      <c r="G189">
        <f>VLOOKUP($A189,'Günlük Sayaç'!$A$1:$I$166,7,0)</f>
        <v>9000</v>
      </c>
      <c r="H189">
        <f>VLOOKUP($A189,'Günlük Sayaç'!$A$1:$I$166,8,0)</f>
        <v>0.2</v>
      </c>
      <c r="I189">
        <f>VLOOKUP($A189,'Günlük Sayaç'!$A$1:$I$166,9,0)*VLOOKUP(WEEKDAY(B189,2)&amp;D189,Yoğunluk!$G$1:$J$29,4,0)</f>
        <v>2430</v>
      </c>
      <c r="J189">
        <f t="shared" ca="1" si="6"/>
        <v>2137</v>
      </c>
      <c r="K189">
        <f t="shared" ca="1" si="7"/>
        <v>4754.8249999999998</v>
      </c>
    </row>
    <row r="190" spans="1:11" x14ac:dyDescent="0.3">
      <c r="A190">
        <f t="shared" si="9"/>
        <v>24</v>
      </c>
      <c r="B190" s="2">
        <f t="shared" si="8"/>
        <v>43102</v>
      </c>
      <c r="C190" t="str">
        <f>VLOOKUP(A190,'Günlük Sayaç'!$A$1:$I$166,3,0)</f>
        <v>Haliç</v>
      </c>
      <c r="D190" t="str">
        <f>VLOOKUP($A190,'Günlük Sayaç'!$A$1:$I$166,4,0)</f>
        <v>Tam</v>
      </c>
      <c r="E190" t="str">
        <f>VLOOKUP($A190,'Günlük Sayaç'!$A$1:$I$166,5,0)</f>
        <v>Mavi Kart</v>
      </c>
      <c r="F190">
        <f>VLOOKUP($A190,'Günlük Sayaç'!$A$1:$I$166,6,0)</f>
        <v>1.3666666666666667</v>
      </c>
      <c r="G190">
        <f>VLOOKUP($A190,'Günlük Sayaç'!$A$1:$I$166,7,0)</f>
        <v>9000</v>
      </c>
      <c r="H190">
        <f>VLOOKUP($A190,'Günlük Sayaç'!$A$1:$I$166,8,0)</f>
        <v>0.1</v>
      </c>
      <c r="I190">
        <f>VLOOKUP($A190,'Günlük Sayaç'!$A$1:$I$166,9,0)*VLOOKUP(WEEKDAY(B190,2)&amp;D190,Yoğunluk!$G$1:$J$29,4,0)</f>
        <v>1215</v>
      </c>
      <c r="J190">
        <f t="shared" ca="1" si="6"/>
        <v>1232</v>
      </c>
      <c r="K190">
        <f t="shared" ca="1" si="7"/>
        <v>1683.7333333333333</v>
      </c>
    </row>
    <row r="191" spans="1:11" x14ac:dyDescent="0.3">
      <c r="A191">
        <f t="shared" si="9"/>
        <v>25</v>
      </c>
      <c r="B191" s="2">
        <f t="shared" si="8"/>
        <v>43102</v>
      </c>
      <c r="C191" t="str">
        <f>VLOOKUP(A191,'Günlük Sayaç'!$A$1:$I$166,3,0)</f>
        <v>Haliç</v>
      </c>
      <c r="D191" t="str">
        <f>VLOOKUP($A191,'Günlük Sayaç'!$A$1:$I$166,4,0)</f>
        <v>Öğrenci</v>
      </c>
      <c r="E191" t="str">
        <f>VLOOKUP($A191,'Günlük Sayaç'!$A$1:$I$166,5,0)</f>
        <v>Öğrenci</v>
      </c>
      <c r="F191">
        <f>VLOOKUP($A191,'Günlük Sayaç'!$A$1:$I$166,6,0)</f>
        <v>0.9</v>
      </c>
      <c r="G191">
        <f>VLOOKUP($A191,'Günlük Sayaç'!$A$1:$I$166,7,0)</f>
        <v>9000</v>
      </c>
      <c r="H191">
        <f>VLOOKUP($A191,'Günlük Sayaç'!$A$1:$I$166,8,0)</f>
        <v>0.05</v>
      </c>
      <c r="I191">
        <f>VLOOKUP($A191,'Günlük Sayaç'!$A$1:$I$166,9,0)*VLOOKUP(WEEKDAY(B191,2)&amp;D191,Yoğunluk!$G$1:$J$29,4,0)</f>
        <v>405</v>
      </c>
      <c r="J191">
        <f t="shared" ca="1" si="6"/>
        <v>480</v>
      </c>
      <c r="K191">
        <f t="shared" ca="1" si="7"/>
        <v>432</v>
      </c>
    </row>
    <row r="192" spans="1:11" x14ac:dyDescent="0.3">
      <c r="A192">
        <f t="shared" si="9"/>
        <v>26</v>
      </c>
      <c r="B192" s="2">
        <f t="shared" si="8"/>
        <v>43102</v>
      </c>
      <c r="C192" t="str">
        <f>VLOOKUP(A192,'Günlük Sayaç'!$A$1:$I$166,3,0)</f>
        <v>Haliç</v>
      </c>
      <c r="D192" t="str">
        <f>VLOOKUP($A192,'Günlük Sayaç'!$A$1:$I$166,4,0)</f>
        <v>Öğrenci</v>
      </c>
      <c r="E192" t="str">
        <f>VLOOKUP($A192,'Günlük Sayaç'!$A$1:$I$166,5,0)</f>
        <v>Öğrenci Aylık</v>
      </c>
      <c r="F192">
        <f>VLOOKUP($A192,'Günlük Sayaç'!$A$1:$I$166,6,0)</f>
        <v>0.56666666666666665</v>
      </c>
      <c r="G192">
        <f>VLOOKUP($A192,'Günlük Sayaç'!$A$1:$I$166,7,0)</f>
        <v>9000</v>
      </c>
      <c r="H192">
        <f>VLOOKUP($A192,'Günlük Sayaç'!$A$1:$I$166,8,0)</f>
        <v>0.1</v>
      </c>
      <c r="I192">
        <f>VLOOKUP($A192,'Günlük Sayaç'!$A$1:$I$166,9,0)*VLOOKUP(WEEKDAY(B192,2)&amp;D192,Yoğunluk!$G$1:$J$29,4,0)</f>
        <v>810</v>
      </c>
      <c r="J192">
        <f t="shared" ca="1" si="6"/>
        <v>950</v>
      </c>
      <c r="K192">
        <f t="shared" ca="1" si="7"/>
        <v>538.33333333333337</v>
      </c>
    </row>
    <row r="193" spans="1:11" x14ac:dyDescent="0.3">
      <c r="A193">
        <f t="shared" si="9"/>
        <v>27</v>
      </c>
      <c r="B193" s="2">
        <f t="shared" si="8"/>
        <v>43102</v>
      </c>
      <c r="C193" t="str">
        <f>VLOOKUP(A193,'Günlük Sayaç'!$A$1:$I$166,3,0)</f>
        <v>Haliç</v>
      </c>
      <c r="D193" t="str">
        <f>VLOOKUP($A193,'Günlük Sayaç'!$A$1:$I$166,4,0)</f>
        <v>Sosyal</v>
      </c>
      <c r="E193" t="str">
        <f>VLOOKUP($A193,'Günlük Sayaç'!$A$1:$I$166,5,0)</f>
        <v>Sosyal</v>
      </c>
      <c r="F193">
        <f>VLOOKUP($A193,'Günlük Sayaç'!$A$1:$I$166,6,0)</f>
        <v>1.425</v>
      </c>
      <c r="G193">
        <f>VLOOKUP($A193,'Günlük Sayaç'!$A$1:$I$166,7,0)</f>
        <v>9000</v>
      </c>
      <c r="H193">
        <f>VLOOKUP($A193,'Günlük Sayaç'!$A$1:$I$166,8,0)</f>
        <v>0.1</v>
      </c>
      <c r="I193">
        <f>VLOOKUP($A193,'Günlük Sayaç'!$A$1:$I$166,9,0)*VLOOKUP(WEEKDAY(B193,2)&amp;D193,Yoğunluk!$G$1:$J$29,4,0)</f>
        <v>648.00000000000011</v>
      </c>
      <c r="J193">
        <f t="shared" ca="1" si="6"/>
        <v>659</v>
      </c>
      <c r="K193">
        <f t="shared" ca="1" si="7"/>
        <v>939.07500000000005</v>
      </c>
    </row>
    <row r="194" spans="1:11" x14ac:dyDescent="0.3">
      <c r="A194">
        <f t="shared" si="9"/>
        <v>28</v>
      </c>
      <c r="B194" s="2">
        <f t="shared" si="8"/>
        <v>43102</v>
      </c>
      <c r="C194" t="str">
        <f>VLOOKUP(A194,'Günlük Sayaç'!$A$1:$I$166,3,0)</f>
        <v>Haliç</v>
      </c>
      <c r="D194" t="str">
        <f>VLOOKUP($A194,'Günlük Sayaç'!$A$1:$I$166,4,0)</f>
        <v>Sosyal</v>
      </c>
      <c r="E194" t="str">
        <f>VLOOKUP($A194,'Günlük Sayaç'!$A$1:$I$166,5,0)</f>
        <v>Sosyal Aylık</v>
      </c>
      <c r="F194">
        <f>VLOOKUP($A194,'Günlük Sayaç'!$A$1:$I$166,6,0)</f>
        <v>0.83333333333333337</v>
      </c>
      <c r="G194">
        <f>VLOOKUP($A194,'Günlük Sayaç'!$A$1:$I$166,7,0)</f>
        <v>9000</v>
      </c>
      <c r="H194">
        <f>VLOOKUP($A194,'Günlük Sayaç'!$A$1:$I$166,8,0)</f>
        <v>0.05</v>
      </c>
      <c r="I194">
        <f>VLOOKUP($A194,'Günlük Sayaç'!$A$1:$I$166,9,0)*VLOOKUP(WEEKDAY(B194,2)&amp;D194,Yoğunluk!$G$1:$J$29,4,0)</f>
        <v>324.00000000000006</v>
      </c>
      <c r="J194">
        <f t="shared" ca="1" si="6"/>
        <v>369</v>
      </c>
      <c r="K194">
        <f t="shared" ca="1" si="7"/>
        <v>307.5</v>
      </c>
    </row>
    <row r="195" spans="1:11" x14ac:dyDescent="0.3">
      <c r="A195">
        <f t="shared" si="9"/>
        <v>29</v>
      </c>
      <c r="B195" s="2">
        <f t="shared" si="8"/>
        <v>43102</v>
      </c>
      <c r="C195" t="str">
        <f>VLOOKUP(A195,'Günlük Sayaç'!$A$1:$I$166,3,0)</f>
        <v>Haliç</v>
      </c>
      <c r="D195" t="str">
        <f>VLOOKUP($A195,'Günlük Sayaç'!$A$1:$I$166,4,0)</f>
        <v>Ziyaretçi</v>
      </c>
      <c r="E195" t="str">
        <f>VLOOKUP($A195,'Günlük Sayaç'!$A$1:$I$166,5,0)</f>
        <v>Tekli Bilet</v>
      </c>
      <c r="F195">
        <f>VLOOKUP($A195,'Günlük Sayaç'!$A$1:$I$166,6,0)</f>
        <v>5</v>
      </c>
      <c r="G195">
        <f>VLOOKUP($A195,'Günlük Sayaç'!$A$1:$I$166,7,0)</f>
        <v>9000</v>
      </c>
      <c r="H195">
        <f>VLOOKUP($A195,'Günlük Sayaç'!$A$1:$I$166,8,0)</f>
        <v>0.1</v>
      </c>
      <c r="I195">
        <f>VLOOKUP($A195,'Günlük Sayaç'!$A$1:$I$166,9,0)*VLOOKUP(WEEKDAY(B195,2)&amp;D195,Yoğunluk!$G$1:$J$29,4,0)</f>
        <v>810</v>
      </c>
      <c r="J195">
        <f t="shared" ref="J195:J258" ca="1" si="10">FLOOR(I195+_xlfn.NORM.S.INV(RAND())*I195/10,1)</f>
        <v>839</v>
      </c>
      <c r="K195">
        <f t="shared" ref="K195:K258" ca="1" si="11">J195*F195</f>
        <v>4195</v>
      </c>
    </row>
    <row r="196" spans="1:11" x14ac:dyDescent="0.3">
      <c r="A196">
        <f t="shared" si="9"/>
        <v>30</v>
      </c>
      <c r="B196" s="2">
        <f t="shared" ref="B196:B259" si="12">IF(A196=1,B195+1,B195)</f>
        <v>43102</v>
      </c>
      <c r="C196" t="str">
        <f>VLOOKUP(A196,'Günlük Sayaç'!$A$1:$I$166,3,0)</f>
        <v>Haliç</v>
      </c>
      <c r="D196" t="str">
        <f>VLOOKUP($A196,'Günlük Sayaç'!$A$1:$I$166,4,0)</f>
        <v>Ziyaretçi</v>
      </c>
      <c r="E196" t="str">
        <f>VLOOKUP($A196,'Günlük Sayaç'!$A$1:$I$166,5,0)</f>
        <v>İkili Bilet</v>
      </c>
      <c r="F196">
        <f>VLOOKUP($A196,'Günlük Sayaç'!$A$1:$I$166,6,0)</f>
        <v>4</v>
      </c>
      <c r="G196">
        <f>VLOOKUP($A196,'Günlük Sayaç'!$A$1:$I$166,7,0)</f>
        <v>9000</v>
      </c>
      <c r="H196">
        <f>VLOOKUP($A196,'Günlük Sayaç'!$A$1:$I$166,8,0)</f>
        <v>0.05</v>
      </c>
      <c r="I196">
        <f>VLOOKUP($A196,'Günlük Sayaç'!$A$1:$I$166,9,0)*VLOOKUP(WEEKDAY(B196,2)&amp;D196,Yoğunluk!$G$1:$J$29,4,0)</f>
        <v>405</v>
      </c>
      <c r="J196">
        <f t="shared" ca="1" si="10"/>
        <v>432</v>
      </c>
      <c r="K196">
        <f t="shared" ca="1" si="11"/>
        <v>1728</v>
      </c>
    </row>
    <row r="197" spans="1:11" x14ac:dyDescent="0.3">
      <c r="A197">
        <f t="shared" si="9"/>
        <v>31</v>
      </c>
      <c r="B197" s="2">
        <f t="shared" si="12"/>
        <v>43102</v>
      </c>
      <c r="C197" t="str">
        <f>VLOOKUP(A197,'Günlük Sayaç'!$A$1:$I$166,3,0)</f>
        <v>Haliç</v>
      </c>
      <c r="D197" t="str">
        <f>VLOOKUP($A197,'Günlük Sayaç'!$A$1:$I$166,4,0)</f>
        <v>Ziyaretçi</v>
      </c>
      <c r="E197" t="str">
        <f>VLOOKUP($A197,'Günlük Sayaç'!$A$1:$I$166,5,0)</f>
        <v>Üçlü Bilet</v>
      </c>
      <c r="F197">
        <f>VLOOKUP($A197,'Günlük Sayaç'!$A$1:$I$166,6,0)</f>
        <v>3.6666666666666665</v>
      </c>
      <c r="G197">
        <f>VLOOKUP($A197,'Günlük Sayaç'!$A$1:$I$166,7,0)</f>
        <v>9000</v>
      </c>
      <c r="H197">
        <f>VLOOKUP($A197,'Günlük Sayaç'!$A$1:$I$166,8,0)</f>
        <v>0.05</v>
      </c>
      <c r="I197">
        <f>VLOOKUP($A197,'Günlük Sayaç'!$A$1:$I$166,9,0)*VLOOKUP(WEEKDAY(B197,2)&amp;D197,Yoğunluk!$G$1:$J$29,4,0)</f>
        <v>405</v>
      </c>
      <c r="J197">
        <f t="shared" ca="1" si="10"/>
        <v>360</v>
      </c>
      <c r="K197">
        <f t="shared" ca="1" si="11"/>
        <v>1320</v>
      </c>
    </row>
    <row r="198" spans="1:11" x14ac:dyDescent="0.3">
      <c r="A198">
        <f t="shared" si="9"/>
        <v>32</v>
      </c>
      <c r="B198" s="2">
        <f t="shared" si="12"/>
        <v>43102</v>
      </c>
      <c r="C198" t="str">
        <f>VLOOKUP(A198,'Günlük Sayaç'!$A$1:$I$166,3,0)</f>
        <v>Haliç</v>
      </c>
      <c r="D198" t="str">
        <f>VLOOKUP($A198,'Günlük Sayaç'!$A$1:$I$166,4,0)</f>
        <v>Ziyaretçi</v>
      </c>
      <c r="E198" t="str">
        <f>VLOOKUP($A198,'Günlük Sayaç'!$A$1:$I$166,5,0)</f>
        <v>Beşli Bilet</v>
      </c>
      <c r="F198">
        <f>VLOOKUP($A198,'Günlük Sayaç'!$A$1:$I$166,6,0)</f>
        <v>3.4</v>
      </c>
      <c r="G198">
        <f>VLOOKUP($A198,'Günlük Sayaç'!$A$1:$I$166,7,0)</f>
        <v>9000</v>
      </c>
      <c r="H198">
        <f>VLOOKUP($A198,'Günlük Sayaç'!$A$1:$I$166,8,0)</f>
        <v>0.1</v>
      </c>
      <c r="I198">
        <f>VLOOKUP($A198,'Günlük Sayaç'!$A$1:$I$166,9,0)*VLOOKUP(WEEKDAY(B198,2)&amp;D198,Yoğunluk!$G$1:$J$29,4,0)</f>
        <v>810</v>
      </c>
      <c r="J198">
        <f t="shared" ca="1" si="10"/>
        <v>827</v>
      </c>
      <c r="K198">
        <f t="shared" ca="1" si="11"/>
        <v>2811.7999999999997</v>
      </c>
    </row>
    <row r="199" spans="1:11" x14ac:dyDescent="0.3">
      <c r="A199">
        <f t="shared" si="9"/>
        <v>33</v>
      </c>
      <c r="B199" s="2">
        <f t="shared" si="12"/>
        <v>43102</v>
      </c>
      <c r="C199" t="str">
        <f>VLOOKUP(A199,'Günlük Sayaç'!$A$1:$I$166,3,0)</f>
        <v>Haliç</v>
      </c>
      <c r="D199" t="str">
        <f>VLOOKUP($A199,'Günlük Sayaç'!$A$1:$I$166,4,0)</f>
        <v>Ziyaretçi</v>
      </c>
      <c r="E199" t="str">
        <f>VLOOKUP($A199,'Günlük Sayaç'!$A$1:$I$166,5,0)</f>
        <v>Onlu Bilet</v>
      </c>
      <c r="F199">
        <f>VLOOKUP($A199,'Günlük Sayaç'!$A$1:$I$166,6,0)</f>
        <v>3.2</v>
      </c>
      <c r="G199">
        <f>VLOOKUP($A199,'Günlük Sayaç'!$A$1:$I$166,7,0)</f>
        <v>9000</v>
      </c>
      <c r="H199">
        <f>VLOOKUP($A199,'Günlük Sayaç'!$A$1:$I$166,8,0)</f>
        <v>0.1</v>
      </c>
      <c r="I199">
        <f>VLOOKUP($A199,'Günlük Sayaç'!$A$1:$I$166,9,0)*VLOOKUP(WEEKDAY(B199,2)&amp;D199,Yoğunluk!$G$1:$J$29,4,0)</f>
        <v>810</v>
      </c>
      <c r="J199">
        <f t="shared" ca="1" si="10"/>
        <v>953</v>
      </c>
      <c r="K199">
        <f t="shared" ca="1" si="11"/>
        <v>3049.6000000000004</v>
      </c>
    </row>
    <row r="200" spans="1:11" x14ac:dyDescent="0.3">
      <c r="A200">
        <f t="shared" si="9"/>
        <v>34</v>
      </c>
      <c r="B200" s="2">
        <f t="shared" si="12"/>
        <v>43102</v>
      </c>
      <c r="C200" t="str">
        <f>VLOOKUP(A200,'Günlük Sayaç'!$A$1:$I$166,3,0)</f>
        <v>Şişhane</v>
      </c>
      <c r="D200" t="str">
        <f>VLOOKUP($A200,'Günlük Sayaç'!$A$1:$I$166,4,0)</f>
        <v>Tam</v>
      </c>
      <c r="E200" t="str">
        <f>VLOOKUP($A200,'Günlük Sayaç'!$A$1:$I$166,5,0)</f>
        <v>Akbil</v>
      </c>
      <c r="F200">
        <f>VLOOKUP($A200,'Günlük Sayaç'!$A$1:$I$166,6,0)</f>
        <v>2.2250000000000001</v>
      </c>
      <c r="G200">
        <f>VLOOKUP($A200,'Günlük Sayaç'!$A$1:$I$166,7,0)</f>
        <v>7000</v>
      </c>
      <c r="H200">
        <f>VLOOKUP($A200,'Günlük Sayaç'!$A$1:$I$166,8,0)</f>
        <v>0.25</v>
      </c>
      <c r="I200">
        <f>VLOOKUP($A200,'Günlük Sayaç'!$A$1:$I$166,9,0)*VLOOKUP(WEEKDAY(B200,2)&amp;D200,Yoğunluk!$G$1:$J$29,4,0)</f>
        <v>2362.5</v>
      </c>
      <c r="J200">
        <f t="shared" ca="1" si="10"/>
        <v>2426</v>
      </c>
      <c r="K200">
        <f t="shared" ca="1" si="11"/>
        <v>5397.85</v>
      </c>
    </row>
    <row r="201" spans="1:11" x14ac:dyDescent="0.3">
      <c r="A201">
        <f t="shared" si="9"/>
        <v>35</v>
      </c>
      <c r="B201" s="2">
        <f t="shared" si="12"/>
        <v>43102</v>
      </c>
      <c r="C201" t="str">
        <f>VLOOKUP(A201,'Günlük Sayaç'!$A$1:$I$166,3,0)</f>
        <v>Şişhane</v>
      </c>
      <c r="D201" t="str">
        <f>VLOOKUP($A201,'Günlük Sayaç'!$A$1:$I$166,4,0)</f>
        <v>Tam</v>
      </c>
      <c r="E201" t="str">
        <f>VLOOKUP($A201,'Günlük Sayaç'!$A$1:$I$166,5,0)</f>
        <v>Mavi Kart</v>
      </c>
      <c r="F201">
        <f>VLOOKUP($A201,'Günlük Sayaç'!$A$1:$I$166,6,0)</f>
        <v>1.3666666666666667</v>
      </c>
      <c r="G201">
        <f>VLOOKUP($A201,'Günlük Sayaç'!$A$1:$I$166,7,0)</f>
        <v>7000</v>
      </c>
      <c r="H201">
        <f>VLOOKUP($A201,'Günlük Sayaç'!$A$1:$I$166,8,0)</f>
        <v>0.1</v>
      </c>
      <c r="I201">
        <f>VLOOKUP($A201,'Günlük Sayaç'!$A$1:$I$166,9,0)*VLOOKUP(WEEKDAY(B201,2)&amp;D201,Yoğunluk!$G$1:$J$29,4,0)</f>
        <v>945.00000000000011</v>
      </c>
      <c r="J201">
        <f t="shared" ca="1" si="10"/>
        <v>974</v>
      </c>
      <c r="K201">
        <f t="shared" ca="1" si="11"/>
        <v>1331.1333333333334</v>
      </c>
    </row>
    <row r="202" spans="1:11" x14ac:dyDescent="0.3">
      <c r="A202">
        <f t="shared" si="9"/>
        <v>36</v>
      </c>
      <c r="B202" s="2">
        <f t="shared" si="12"/>
        <v>43102</v>
      </c>
      <c r="C202" t="str">
        <f>VLOOKUP(A202,'Günlük Sayaç'!$A$1:$I$166,3,0)</f>
        <v>Şişhane</v>
      </c>
      <c r="D202" t="str">
        <f>VLOOKUP($A202,'Günlük Sayaç'!$A$1:$I$166,4,0)</f>
        <v>Öğrenci</v>
      </c>
      <c r="E202" t="str">
        <f>VLOOKUP($A202,'Günlük Sayaç'!$A$1:$I$166,5,0)</f>
        <v>Öğrenci</v>
      </c>
      <c r="F202">
        <f>VLOOKUP($A202,'Günlük Sayaç'!$A$1:$I$166,6,0)</f>
        <v>0.9</v>
      </c>
      <c r="G202">
        <f>VLOOKUP($A202,'Günlük Sayaç'!$A$1:$I$166,7,0)</f>
        <v>7000</v>
      </c>
      <c r="H202">
        <f>VLOOKUP($A202,'Günlük Sayaç'!$A$1:$I$166,8,0)</f>
        <v>0.1</v>
      </c>
      <c r="I202">
        <f>VLOOKUP($A202,'Günlük Sayaç'!$A$1:$I$166,9,0)*VLOOKUP(WEEKDAY(B202,2)&amp;D202,Yoğunluk!$G$1:$J$29,4,0)</f>
        <v>630</v>
      </c>
      <c r="J202">
        <f t="shared" ca="1" si="10"/>
        <v>596</v>
      </c>
      <c r="K202">
        <f t="shared" ca="1" si="11"/>
        <v>536.4</v>
      </c>
    </row>
    <row r="203" spans="1:11" x14ac:dyDescent="0.3">
      <c r="A203">
        <f t="shared" si="9"/>
        <v>37</v>
      </c>
      <c r="B203" s="2">
        <f t="shared" si="12"/>
        <v>43102</v>
      </c>
      <c r="C203" t="str">
        <f>VLOOKUP(A203,'Günlük Sayaç'!$A$1:$I$166,3,0)</f>
        <v>Şişhane</v>
      </c>
      <c r="D203" t="str">
        <f>VLOOKUP($A203,'Günlük Sayaç'!$A$1:$I$166,4,0)</f>
        <v>Öğrenci</v>
      </c>
      <c r="E203" t="str">
        <f>VLOOKUP($A203,'Günlük Sayaç'!$A$1:$I$166,5,0)</f>
        <v>Öğrenci Aylık</v>
      </c>
      <c r="F203">
        <f>VLOOKUP($A203,'Günlük Sayaç'!$A$1:$I$166,6,0)</f>
        <v>0.56666666666666665</v>
      </c>
      <c r="G203">
        <f>VLOOKUP($A203,'Günlük Sayaç'!$A$1:$I$166,7,0)</f>
        <v>7000</v>
      </c>
      <c r="H203">
        <f>VLOOKUP($A203,'Günlük Sayaç'!$A$1:$I$166,8,0)</f>
        <v>0.15</v>
      </c>
      <c r="I203">
        <f>VLOOKUP($A203,'Günlük Sayaç'!$A$1:$I$166,9,0)*VLOOKUP(WEEKDAY(B203,2)&amp;D203,Yoğunluk!$G$1:$J$29,4,0)</f>
        <v>945</v>
      </c>
      <c r="J203">
        <f t="shared" ca="1" si="10"/>
        <v>1076</v>
      </c>
      <c r="K203">
        <f t="shared" ca="1" si="11"/>
        <v>609.73333333333335</v>
      </c>
    </row>
    <row r="204" spans="1:11" x14ac:dyDescent="0.3">
      <c r="A204">
        <f t="shared" si="9"/>
        <v>38</v>
      </c>
      <c r="B204" s="2">
        <f t="shared" si="12"/>
        <v>43102</v>
      </c>
      <c r="C204" t="str">
        <f>VLOOKUP(A204,'Günlük Sayaç'!$A$1:$I$166,3,0)</f>
        <v>Şişhane</v>
      </c>
      <c r="D204" t="str">
        <f>VLOOKUP($A204,'Günlük Sayaç'!$A$1:$I$166,4,0)</f>
        <v>Sosyal</v>
      </c>
      <c r="E204" t="str">
        <f>VLOOKUP($A204,'Günlük Sayaç'!$A$1:$I$166,5,0)</f>
        <v>Sosyal</v>
      </c>
      <c r="F204">
        <f>VLOOKUP($A204,'Günlük Sayaç'!$A$1:$I$166,6,0)</f>
        <v>1.425</v>
      </c>
      <c r="G204">
        <f>VLOOKUP($A204,'Günlük Sayaç'!$A$1:$I$166,7,0)</f>
        <v>7000</v>
      </c>
      <c r="H204">
        <f>VLOOKUP($A204,'Günlük Sayaç'!$A$1:$I$166,8,0)</f>
        <v>0.15</v>
      </c>
      <c r="I204">
        <f>VLOOKUP($A204,'Günlük Sayaç'!$A$1:$I$166,9,0)*VLOOKUP(WEEKDAY(B204,2)&amp;D204,Yoğunluk!$G$1:$J$29,4,0)</f>
        <v>756.00000000000011</v>
      </c>
      <c r="J204">
        <f t="shared" ca="1" si="10"/>
        <v>814</v>
      </c>
      <c r="K204">
        <f t="shared" ca="1" si="11"/>
        <v>1159.95</v>
      </c>
    </row>
    <row r="205" spans="1:11" x14ac:dyDescent="0.3">
      <c r="A205">
        <f t="shared" si="9"/>
        <v>39</v>
      </c>
      <c r="B205" s="2">
        <f t="shared" si="12"/>
        <v>43102</v>
      </c>
      <c r="C205" t="str">
        <f>VLOOKUP(A205,'Günlük Sayaç'!$A$1:$I$166,3,0)</f>
        <v>Şişhane</v>
      </c>
      <c r="D205" t="str">
        <f>VLOOKUP($A205,'Günlük Sayaç'!$A$1:$I$166,4,0)</f>
        <v>Sosyal</v>
      </c>
      <c r="E205" t="str">
        <f>VLOOKUP($A205,'Günlük Sayaç'!$A$1:$I$166,5,0)</f>
        <v>Sosyal Aylık</v>
      </c>
      <c r="F205">
        <f>VLOOKUP($A205,'Günlük Sayaç'!$A$1:$I$166,6,0)</f>
        <v>0.83333333333333337</v>
      </c>
      <c r="G205">
        <f>VLOOKUP($A205,'Günlük Sayaç'!$A$1:$I$166,7,0)</f>
        <v>7000</v>
      </c>
      <c r="H205">
        <f>VLOOKUP($A205,'Günlük Sayaç'!$A$1:$I$166,8,0)</f>
        <v>0.05</v>
      </c>
      <c r="I205">
        <f>VLOOKUP($A205,'Günlük Sayaç'!$A$1:$I$166,9,0)*VLOOKUP(WEEKDAY(B205,2)&amp;D205,Yoğunluk!$G$1:$J$29,4,0)</f>
        <v>252.00000000000003</v>
      </c>
      <c r="J205">
        <f t="shared" ca="1" si="10"/>
        <v>254</v>
      </c>
      <c r="K205">
        <f t="shared" ca="1" si="11"/>
        <v>211.66666666666669</v>
      </c>
    </row>
    <row r="206" spans="1:11" x14ac:dyDescent="0.3">
      <c r="A206">
        <f t="shared" si="9"/>
        <v>40</v>
      </c>
      <c r="B206" s="2">
        <f t="shared" si="12"/>
        <v>43102</v>
      </c>
      <c r="C206" t="str">
        <f>VLOOKUP(A206,'Günlük Sayaç'!$A$1:$I$166,3,0)</f>
        <v>Şişhane</v>
      </c>
      <c r="D206" t="str">
        <f>VLOOKUP($A206,'Günlük Sayaç'!$A$1:$I$166,4,0)</f>
        <v>Ziyaretçi</v>
      </c>
      <c r="E206" t="str">
        <f>VLOOKUP($A206,'Günlük Sayaç'!$A$1:$I$166,5,0)</f>
        <v>Tekli Bilet</v>
      </c>
      <c r="F206">
        <f>VLOOKUP($A206,'Günlük Sayaç'!$A$1:$I$166,6,0)</f>
        <v>5</v>
      </c>
      <c r="G206">
        <f>VLOOKUP($A206,'Günlük Sayaç'!$A$1:$I$166,7,0)</f>
        <v>7000</v>
      </c>
      <c r="H206">
        <f>VLOOKUP($A206,'Günlük Sayaç'!$A$1:$I$166,8,0)</f>
        <v>0.05</v>
      </c>
      <c r="I206">
        <f>VLOOKUP($A206,'Günlük Sayaç'!$A$1:$I$166,9,0)*VLOOKUP(WEEKDAY(B206,2)&amp;D206,Yoğunluk!$G$1:$J$29,4,0)</f>
        <v>315</v>
      </c>
      <c r="J206">
        <f t="shared" ca="1" si="10"/>
        <v>322</v>
      </c>
      <c r="K206">
        <f t="shared" ca="1" si="11"/>
        <v>1610</v>
      </c>
    </row>
    <row r="207" spans="1:11" x14ac:dyDescent="0.3">
      <c r="A207">
        <f t="shared" si="9"/>
        <v>41</v>
      </c>
      <c r="B207" s="2">
        <f t="shared" si="12"/>
        <v>43102</v>
      </c>
      <c r="C207" t="str">
        <f>VLOOKUP(A207,'Günlük Sayaç'!$A$1:$I$166,3,0)</f>
        <v>Şişhane</v>
      </c>
      <c r="D207" t="str">
        <f>VLOOKUP($A207,'Günlük Sayaç'!$A$1:$I$166,4,0)</f>
        <v>Ziyaretçi</v>
      </c>
      <c r="E207" t="str">
        <f>VLOOKUP($A207,'Günlük Sayaç'!$A$1:$I$166,5,0)</f>
        <v>İkili Bilet</v>
      </c>
      <c r="F207">
        <f>VLOOKUP($A207,'Günlük Sayaç'!$A$1:$I$166,6,0)</f>
        <v>4</v>
      </c>
      <c r="G207">
        <f>VLOOKUP($A207,'Günlük Sayaç'!$A$1:$I$166,7,0)</f>
        <v>7000</v>
      </c>
      <c r="H207">
        <f>VLOOKUP($A207,'Günlük Sayaç'!$A$1:$I$166,8,0)</f>
        <v>0.03</v>
      </c>
      <c r="I207">
        <f>VLOOKUP($A207,'Günlük Sayaç'!$A$1:$I$166,9,0)*VLOOKUP(WEEKDAY(B207,2)&amp;D207,Yoğunluk!$G$1:$J$29,4,0)</f>
        <v>189</v>
      </c>
      <c r="J207">
        <f t="shared" ca="1" si="10"/>
        <v>178</v>
      </c>
      <c r="K207">
        <f t="shared" ca="1" si="11"/>
        <v>712</v>
      </c>
    </row>
    <row r="208" spans="1:11" x14ac:dyDescent="0.3">
      <c r="A208">
        <f t="shared" si="9"/>
        <v>42</v>
      </c>
      <c r="B208" s="2">
        <f t="shared" si="12"/>
        <v>43102</v>
      </c>
      <c r="C208" t="str">
        <f>VLOOKUP(A208,'Günlük Sayaç'!$A$1:$I$166,3,0)</f>
        <v>Şişhane</v>
      </c>
      <c r="D208" t="str">
        <f>VLOOKUP($A208,'Günlük Sayaç'!$A$1:$I$166,4,0)</f>
        <v>Ziyaretçi</v>
      </c>
      <c r="E208" t="str">
        <f>VLOOKUP($A208,'Günlük Sayaç'!$A$1:$I$166,5,0)</f>
        <v>Üçlü Bilet</v>
      </c>
      <c r="F208">
        <f>VLOOKUP($A208,'Günlük Sayaç'!$A$1:$I$166,6,0)</f>
        <v>3.6666666666666665</v>
      </c>
      <c r="G208">
        <f>VLOOKUP($A208,'Günlük Sayaç'!$A$1:$I$166,7,0)</f>
        <v>7000</v>
      </c>
      <c r="H208">
        <f>VLOOKUP($A208,'Günlük Sayaç'!$A$1:$I$166,8,0)</f>
        <v>0.02</v>
      </c>
      <c r="I208">
        <f>VLOOKUP($A208,'Günlük Sayaç'!$A$1:$I$166,9,0)*VLOOKUP(WEEKDAY(B208,2)&amp;D208,Yoğunluk!$G$1:$J$29,4,0)</f>
        <v>126</v>
      </c>
      <c r="J208">
        <f t="shared" ca="1" si="10"/>
        <v>158</v>
      </c>
      <c r="K208">
        <f t="shared" ca="1" si="11"/>
        <v>579.33333333333326</v>
      </c>
    </row>
    <row r="209" spans="1:11" x14ac:dyDescent="0.3">
      <c r="A209">
        <f t="shared" si="9"/>
        <v>43</v>
      </c>
      <c r="B209" s="2">
        <f t="shared" si="12"/>
        <v>43102</v>
      </c>
      <c r="C209" t="str">
        <f>VLOOKUP(A209,'Günlük Sayaç'!$A$1:$I$166,3,0)</f>
        <v>Şişhane</v>
      </c>
      <c r="D209" t="str">
        <f>VLOOKUP($A209,'Günlük Sayaç'!$A$1:$I$166,4,0)</f>
        <v>Ziyaretçi</v>
      </c>
      <c r="E209" t="str">
        <f>VLOOKUP($A209,'Günlük Sayaç'!$A$1:$I$166,5,0)</f>
        <v>Beşli Bilet</v>
      </c>
      <c r="F209">
        <f>VLOOKUP($A209,'Günlük Sayaç'!$A$1:$I$166,6,0)</f>
        <v>3.4</v>
      </c>
      <c r="G209">
        <f>VLOOKUP($A209,'Günlük Sayaç'!$A$1:$I$166,7,0)</f>
        <v>7000</v>
      </c>
      <c r="H209">
        <f>VLOOKUP($A209,'Günlük Sayaç'!$A$1:$I$166,8,0)</f>
        <v>0.05</v>
      </c>
      <c r="I209">
        <f>VLOOKUP($A209,'Günlük Sayaç'!$A$1:$I$166,9,0)*VLOOKUP(WEEKDAY(B209,2)&amp;D209,Yoğunluk!$G$1:$J$29,4,0)</f>
        <v>315</v>
      </c>
      <c r="J209">
        <f t="shared" ca="1" si="10"/>
        <v>292</v>
      </c>
      <c r="K209">
        <f t="shared" ca="1" si="11"/>
        <v>992.8</v>
      </c>
    </row>
    <row r="210" spans="1:11" x14ac:dyDescent="0.3">
      <c r="A210">
        <f t="shared" si="9"/>
        <v>44</v>
      </c>
      <c r="B210" s="2">
        <f t="shared" si="12"/>
        <v>43102</v>
      </c>
      <c r="C210" t="str">
        <f>VLOOKUP(A210,'Günlük Sayaç'!$A$1:$I$166,3,0)</f>
        <v>Şişhane</v>
      </c>
      <c r="D210" t="str">
        <f>VLOOKUP($A210,'Günlük Sayaç'!$A$1:$I$166,4,0)</f>
        <v>Ziyaretçi</v>
      </c>
      <c r="E210" t="str">
        <f>VLOOKUP($A210,'Günlük Sayaç'!$A$1:$I$166,5,0)</f>
        <v>Onlu Bilet</v>
      </c>
      <c r="F210">
        <f>VLOOKUP($A210,'Günlük Sayaç'!$A$1:$I$166,6,0)</f>
        <v>3.2</v>
      </c>
      <c r="G210">
        <f>VLOOKUP($A210,'Günlük Sayaç'!$A$1:$I$166,7,0)</f>
        <v>7000</v>
      </c>
      <c r="H210">
        <f>VLOOKUP($A210,'Günlük Sayaç'!$A$1:$I$166,8,0)</f>
        <v>0.05</v>
      </c>
      <c r="I210">
        <f>VLOOKUP($A210,'Günlük Sayaç'!$A$1:$I$166,9,0)*VLOOKUP(WEEKDAY(B210,2)&amp;D210,Yoğunluk!$G$1:$J$29,4,0)</f>
        <v>315</v>
      </c>
      <c r="J210">
        <f t="shared" ca="1" si="10"/>
        <v>329</v>
      </c>
      <c r="K210">
        <f t="shared" ca="1" si="11"/>
        <v>1052.8</v>
      </c>
    </row>
    <row r="211" spans="1:11" x14ac:dyDescent="0.3">
      <c r="A211">
        <f t="shared" si="9"/>
        <v>45</v>
      </c>
      <c r="B211" s="2">
        <f t="shared" si="12"/>
        <v>43102</v>
      </c>
      <c r="C211" t="str">
        <f>VLOOKUP(A211,'Günlük Sayaç'!$A$1:$I$166,3,0)</f>
        <v>Taksim</v>
      </c>
      <c r="D211" t="str">
        <f>VLOOKUP($A211,'Günlük Sayaç'!$A$1:$I$166,4,0)</f>
        <v>Tam</v>
      </c>
      <c r="E211" t="str">
        <f>VLOOKUP($A211,'Günlük Sayaç'!$A$1:$I$166,5,0)</f>
        <v>Akbil</v>
      </c>
      <c r="F211">
        <f>VLOOKUP($A211,'Günlük Sayaç'!$A$1:$I$166,6,0)</f>
        <v>2.2250000000000001</v>
      </c>
      <c r="G211">
        <f>VLOOKUP($A211,'Günlük Sayaç'!$A$1:$I$166,7,0)</f>
        <v>15000</v>
      </c>
      <c r="H211">
        <f>VLOOKUP($A211,'Günlük Sayaç'!$A$1:$I$166,8,0)</f>
        <v>0.2</v>
      </c>
      <c r="I211">
        <f>VLOOKUP($A211,'Günlük Sayaç'!$A$1:$I$166,9,0)*VLOOKUP(WEEKDAY(B211,2)&amp;D211,Yoğunluk!$G$1:$J$29,4,0)</f>
        <v>4050.0000000000005</v>
      </c>
      <c r="J211">
        <f t="shared" ca="1" si="10"/>
        <v>4449</v>
      </c>
      <c r="K211">
        <f t="shared" ca="1" si="11"/>
        <v>9899.0249999999996</v>
      </c>
    </row>
    <row r="212" spans="1:11" x14ac:dyDescent="0.3">
      <c r="A212">
        <f t="shared" si="9"/>
        <v>46</v>
      </c>
      <c r="B212" s="2">
        <f t="shared" si="12"/>
        <v>43102</v>
      </c>
      <c r="C212" t="str">
        <f>VLOOKUP(A212,'Günlük Sayaç'!$A$1:$I$166,3,0)</f>
        <v>Taksim</v>
      </c>
      <c r="D212" t="str">
        <f>VLOOKUP($A212,'Günlük Sayaç'!$A$1:$I$166,4,0)</f>
        <v>Tam</v>
      </c>
      <c r="E212" t="str">
        <f>VLOOKUP($A212,'Günlük Sayaç'!$A$1:$I$166,5,0)</f>
        <v>Mavi Kart</v>
      </c>
      <c r="F212">
        <f>VLOOKUP($A212,'Günlük Sayaç'!$A$1:$I$166,6,0)</f>
        <v>1.3666666666666667</v>
      </c>
      <c r="G212">
        <f>VLOOKUP($A212,'Günlük Sayaç'!$A$1:$I$166,7,0)</f>
        <v>15000</v>
      </c>
      <c r="H212">
        <f>VLOOKUP($A212,'Günlük Sayaç'!$A$1:$I$166,8,0)</f>
        <v>0.1</v>
      </c>
      <c r="I212">
        <f>VLOOKUP($A212,'Günlük Sayaç'!$A$1:$I$166,9,0)*VLOOKUP(WEEKDAY(B212,2)&amp;D212,Yoğunluk!$G$1:$J$29,4,0)</f>
        <v>2025.0000000000002</v>
      </c>
      <c r="J212">
        <f t="shared" ca="1" si="10"/>
        <v>1607</v>
      </c>
      <c r="K212">
        <f t="shared" ca="1" si="11"/>
        <v>2196.2333333333336</v>
      </c>
    </row>
    <row r="213" spans="1:11" x14ac:dyDescent="0.3">
      <c r="A213">
        <f t="shared" si="9"/>
        <v>47</v>
      </c>
      <c r="B213" s="2">
        <f t="shared" si="12"/>
        <v>43102</v>
      </c>
      <c r="C213" t="str">
        <f>VLOOKUP(A213,'Günlük Sayaç'!$A$1:$I$166,3,0)</f>
        <v>Taksim</v>
      </c>
      <c r="D213" t="str">
        <f>VLOOKUP($A213,'Günlük Sayaç'!$A$1:$I$166,4,0)</f>
        <v>Öğrenci</v>
      </c>
      <c r="E213" t="str">
        <f>VLOOKUP($A213,'Günlük Sayaç'!$A$1:$I$166,5,0)</f>
        <v>Öğrenci</v>
      </c>
      <c r="F213">
        <f>VLOOKUP($A213,'Günlük Sayaç'!$A$1:$I$166,6,0)</f>
        <v>0.9</v>
      </c>
      <c r="G213">
        <f>VLOOKUP($A213,'Günlük Sayaç'!$A$1:$I$166,7,0)</f>
        <v>15000</v>
      </c>
      <c r="H213">
        <f>VLOOKUP($A213,'Günlük Sayaç'!$A$1:$I$166,8,0)</f>
        <v>0.1</v>
      </c>
      <c r="I213">
        <f>VLOOKUP($A213,'Günlük Sayaç'!$A$1:$I$166,9,0)*VLOOKUP(WEEKDAY(B213,2)&amp;D213,Yoğunluk!$G$1:$J$29,4,0)</f>
        <v>1350</v>
      </c>
      <c r="J213">
        <f t="shared" ca="1" si="10"/>
        <v>1280</v>
      </c>
      <c r="K213">
        <f t="shared" ca="1" si="11"/>
        <v>1152</v>
      </c>
    </row>
    <row r="214" spans="1:11" x14ac:dyDescent="0.3">
      <c r="A214">
        <f t="shared" si="9"/>
        <v>48</v>
      </c>
      <c r="B214" s="2">
        <f t="shared" si="12"/>
        <v>43102</v>
      </c>
      <c r="C214" t="str">
        <f>VLOOKUP(A214,'Günlük Sayaç'!$A$1:$I$166,3,0)</f>
        <v>Taksim</v>
      </c>
      <c r="D214" t="str">
        <f>VLOOKUP($A214,'Günlük Sayaç'!$A$1:$I$166,4,0)</f>
        <v>Öğrenci</v>
      </c>
      <c r="E214" t="str">
        <f>VLOOKUP($A214,'Günlük Sayaç'!$A$1:$I$166,5,0)</f>
        <v>Öğrenci Aylık</v>
      </c>
      <c r="F214">
        <f>VLOOKUP($A214,'Günlük Sayaç'!$A$1:$I$166,6,0)</f>
        <v>0.56666666666666665</v>
      </c>
      <c r="G214">
        <f>VLOOKUP($A214,'Günlük Sayaç'!$A$1:$I$166,7,0)</f>
        <v>15000</v>
      </c>
      <c r="H214">
        <f>VLOOKUP($A214,'Günlük Sayaç'!$A$1:$I$166,8,0)</f>
        <v>0.2</v>
      </c>
      <c r="I214">
        <f>VLOOKUP($A214,'Günlük Sayaç'!$A$1:$I$166,9,0)*VLOOKUP(WEEKDAY(B214,2)&amp;D214,Yoğunluk!$G$1:$J$29,4,0)</f>
        <v>2700</v>
      </c>
      <c r="J214">
        <f t="shared" ca="1" si="10"/>
        <v>3209</v>
      </c>
      <c r="K214">
        <f t="shared" ca="1" si="11"/>
        <v>1818.4333333333334</v>
      </c>
    </row>
    <row r="215" spans="1:11" x14ac:dyDescent="0.3">
      <c r="A215">
        <f t="shared" si="9"/>
        <v>49</v>
      </c>
      <c r="B215" s="2">
        <f t="shared" si="12"/>
        <v>43102</v>
      </c>
      <c r="C215" t="str">
        <f>VLOOKUP(A215,'Günlük Sayaç'!$A$1:$I$166,3,0)</f>
        <v>Taksim</v>
      </c>
      <c r="D215" t="str">
        <f>VLOOKUP($A215,'Günlük Sayaç'!$A$1:$I$166,4,0)</f>
        <v>Sosyal</v>
      </c>
      <c r="E215" t="str">
        <f>VLOOKUP($A215,'Günlük Sayaç'!$A$1:$I$166,5,0)</f>
        <v>Sosyal</v>
      </c>
      <c r="F215">
        <f>VLOOKUP($A215,'Günlük Sayaç'!$A$1:$I$166,6,0)</f>
        <v>1.425</v>
      </c>
      <c r="G215">
        <f>VLOOKUP($A215,'Günlük Sayaç'!$A$1:$I$166,7,0)</f>
        <v>15000</v>
      </c>
      <c r="H215">
        <f>VLOOKUP($A215,'Günlük Sayaç'!$A$1:$I$166,8,0)</f>
        <v>0.15</v>
      </c>
      <c r="I215">
        <f>VLOOKUP($A215,'Günlük Sayaç'!$A$1:$I$166,9,0)*VLOOKUP(WEEKDAY(B215,2)&amp;D215,Yoğunluk!$G$1:$J$29,4,0)</f>
        <v>1620.0000000000002</v>
      </c>
      <c r="J215">
        <f t="shared" ca="1" si="10"/>
        <v>1709</v>
      </c>
      <c r="K215">
        <f t="shared" ca="1" si="11"/>
        <v>2435.3250000000003</v>
      </c>
    </row>
    <row r="216" spans="1:11" x14ac:dyDescent="0.3">
      <c r="A216">
        <f t="shared" si="9"/>
        <v>50</v>
      </c>
      <c r="B216" s="2">
        <f t="shared" si="12"/>
        <v>43102</v>
      </c>
      <c r="C216" t="str">
        <f>VLOOKUP(A216,'Günlük Sayaç'!$A$1:$I$166,3,0)</f>
        <v>Taksim</v>
      </c>
      <c r="D216" t="str">
        <f>VLOOKUP($A216,'Günlük Sayaç'!$A$1:$I$166,4,0)</f>
        <v>Sosyal</v>
      </c>
      <c r="E216" t="str">
        <f>VLOOKUP($A216,'Günlük Sayaç'!$A$1:$I$166,5,0)</f>
        <v>Sosyal Aylık</v>
      </c>
      <c r="F216">
        <f>VLOOKUP($A216,'Günlük Sayaç'!$A$1:$I$166,6,0)</f>
        <v>0.83333333333333337</v>
      </c>
      <c r="G216">
        <f>VLOOKUP($A216,'Günlük Sayaç'!$A$1:$I$166,7,0)</f>
        <v>15000</v>
      </c>
      <c r="H216">
        <f>VLOOKUP($A216,'Günlük Sayaç'!$A$1:$I$166,8,0)</f>
        <v>0.05</v>
      </c>
      <c r="I216">
        <f>VLOOKUP($A216,'Günlük Sayaç'!$A$1:$I$166,9,0)*VLOOKUP(WEEKDAY(B216,2)&amp;D216,Yoğunluk!$G$1:$J$29,4,0)</f>
        <v>540.00000000000011</v>
      </c>
      <c r="J216">
        <f t="shared" ca="1" si="10"/>
        <v>447</v>
      </c>
      <c r="K216">
        <f t="shared" ca="1" si="11"/>
        <v>372.5</v>
      </c>
    </row>
    <row r="217" spans="1:11" x14ac:dyDescent="0.3">
      <c r="A217">
        <f t="shared" si="9"/>
        <v>51</v>
      </c>
      <c r="B217" s="2">
        <f t="shared" si="12"/>
        <v>43102</v>
      </c>
      <c r="C217" t="str">
        <f>VLOOKUP(A217,'Günlük Sayaç'!$A$1:$I$166,3,0)</f>
        <v>Taksim</v>
      </c>
      <c r="D217" t="str">
        <f>VLOOKUP($A217,'Günlük Sayaç'!$A$1:$I$166,4,0)</f>
        <v>Ziyaretçi</v>
      </c>
      <c r="E217" t="str">
        <f>VLOOKUP($A217,'Günlük Sayaç'!$A$1:$I$166,5,0)</f>
        <v>Tekli Bilet</v>
      </c>
      <c r="F217">
        <f>VLOOKUP($A217,'Günlük Sayaç'!$A$1:$I$166,6,0)</f>
        <v>5</v>
      </c>
      <c r="G217">
        <f>VLOOKUP($A217,'Günlük Sayaç'!$A$1:$I$166,7,0)</f>
        <v>15000</v>
      </c>
      <c r="H217">
        <f>VLOOKUP($A217,'Günlük Sayaç'!$A$1:$I$166,8,0)</f>
        <v>0.05</v>
      </c>
      <c r="I217">
        <f>VLOOKUP($A217,'Günlük Sayaç'!$A$1:$I$166,9,0)*VLOOKUP(WEEKDAY(B217,2)&amp;D217,Yoğunluk!$G$1:$J$29,4,0)</f>
        <v>675</v>
      </c>
      <c r="J217">
        <f t="shared" ca="1" si="10"/>
        <v>627</v>
      </c>
      <c r="K217">
        <f t="shared" ca="1" si="11"/>
        <v>3135</v>
      </c>
    </row>
    <row r="218" spans="1:11" x14ac:dyDescent="0.3">
      <c r="A218">
        <f t="shared" si="9"/>
        <v>52</v>
      </c>
      <c r="B218" s="2">
        <f t="shared" si="12"/>
        <v>43102</v>
      </c>
      <c r="C218" t="str">
        <f>VLOOKUP(A218,'Günlük Sayaç'!$A$1:$I$166,3,0)</f>
        <v>Taksim</v>
      </c>
      <c r="D218" t="str">
        <f>VLOOKUP($A218,'Günlük Sayaç'!$A$1:$I$166,4,0)</f>
        <v>Ziyaretçi</v>
      </c>
      <c r="E218" t="str">
        <f>VLOOKUP($A218,'Günlük Sayaç'!$A$1:$I$166,5,0)</f>
        <v>İkili Bilet</v>
      </c>
      <c r="F218">
        <f>VLOOKUP($A218,'Günlük Sayaç'!$A$1:$I$166,6,0)</f>
        <v>4</v>
      </c>
      <c r="G218">
        <f>VLOOKUP($A218,'Günlük Sayaç'!$A$1:$I$166,7,0)</f>
        <v>15000</v>
      </c>
      <c r="H218">
        <f>VLOOKUP($A218,'Günlük Sayaç'!$A$1:$I$166,8,0)</f>
        <v>0.03</v>
      </c>
      <c r="I218">
        <f>VLOOKUP($A218,'Günlük Sayaç'!$A$1:$I$166,9,0)*VLOOKUP(WEEKDAY(B218,2)&amp;D218,Yoğunluk!$G$1:$J$29,4,0)</f>
        <v>405</v>
      </c>
      <c r="J218">
        <f t="shared" ca="1" si="10"/>
        <v>430</v>
      </c>
      <c r="K218">
        <f t="shared" ca="1" si="11"/>
        <v>1720</v>
      </c>
    </row>
    <row r="219" spans="1:11" x14ac:dyDescent="0.3">
      <c r="A219">
        <f t="shared" si="9"/>
        <v>53</v>
      </c>
      <c r="B219" s="2">
        <f t="shared" si="12"/>
        <v>43102</v>
      </c>
      <c r="C219" t="str">
        <f>VLOOKUP(A219,'Günlük Sayaç'!$A$1:$I$166,3,0)</f>
        <v>Taksim</v>
      </c>
      <c r="D219" t="str">
        <f>VLOOKUP($A219,'Günlük Sayaç'!$A$1:$I$166,4,0)</f>
        <v>Ziyaretçi</v>
      </c>
      <c r="E219" t="str">
        <f>VLOOKUP($A219,'Günlük Sayaç'!$A$1:$I$166,5,0)</f>
        <v>Üçlü Bilet</v>
      </c>
      <c r="F219">
        <f>VLOOKUP($A219,'Günlük Sayaç'!$A$1:$I$166,6,0)</f>
        <v>3.6666666666666665</v>
      </c>
      <c r="G219">
        <f>VLOOKUP($A219,'Günlük Sayaç'!$A$1:$I$166,7,0)</f>
        <v>15000</v>
      </c>
      <c r="H219">
        <f>VLOOKUP($A219,'Günlük Sayaç'!$A$1:$I$166,8,0)</f>
        <v>0.02</v>
      </c>
      <c r="I219">
        <f>VLOOKUP($A219,'Günlük Sayaç'!$A$1:$I$166,9,0)*VLOOKUP(WEEKDAY(B219,2)&amp;D219,Yoğunluk!$G$1:$J$29,4,0)</f>
        <v>270</v>
      </c>
      <c r="J219">
        <f t="shared" ca="1" si="10"/>
        <v>315</v>
      </c>
      <c r="K219">
        <f t="shared" ca="1" si="11"/>
        <v>1155</v>
      </c>
    </row>
    <row r="220" spans="1:11" x14ac:dyDescent="0.3">
      <c r="A220">
        <f t="shared" si="9"/>
        <v>54</v>
      </c>
      <c r="B220" s="2">
        <f t="shared" si="12"/>
        <v>43102</v>
      </c>
      <c r="C220" t="str">
        <f>VLOOKUP(A220,'Günlük Sayaç'!$A$1:$I$166,3,0)</f>
        <v>Taksim</v>
      </c>
      <c r="D220" t="str">
        <f>VLOOKUP($A220,'Günlük Sayaç'!$A$1:$I$166,4,0)</f>
        <v>Ziyaretçi</v>
      </c>
      <c r="E220" t="str">
        <f>VLOOKUP($A220,'Günlük Sayaç'!$A$1:$I$166,5,0)</f>
        <v>Beşli Bilet</v>
      </c>
      <c r="F220">
        <f>VLOOKUP($A220,'Günlük Sayaç'!$A$1:$I$166,6,0)</f>
        <v>3.4</v>
      </c>
      <c r="G220">
        <f>VLOOKUP($A220,'Günlük Sayaç'!$A$1:$I$166,7,0)</f>
        <v>15000</v>
      </c>
      <c r="H220">
        <f>VLOOKUP($A220,'Günlük Sayaç'!$A$1:$I$166,8,0)</f>
        <v>0.05</v>
      </c>
      <c r="I220">
        <f>VLOOKUP($A220,'Günlük Sayaç'!$A$1:$I$166,9,0)*VLOOKUP(WEEKDAY(B220,2)&amp;D220,Yoğunluk!$G$1:$J$29,4,0)</f>
        <v>675</v>
      </c>
      <c r="J220">
        <f t="shared" ca="1" si="10"/>
        <v>660</v>
      </c>
      <c r="K220">
        <f t="shared" ca="1" si="11"/>
        <v>2244</v>
      </c>
    </row>
    <row r="221" spans="1:11" x14ac:dyDescent="0.3">
      <c r="A221">
        <f t="shared" si="9"/>
        <v>55</v>
      </c>
      <c r="B221" s="2">
        <f t="shared" si="12"/>
        <v>43102</v>
      </c>
      <c r="C221" t="str">
        <f>VLOOKUP(A221,'Günlük Sayaç'!$A$1:$I$166,3,0)</f>
        <v>Taksim</v>
      </c>
      <c r="D221" t="str">
        <f>VLOOKUP($A221,'Günlük Sayaç'!$A$1:$I$166,4,0)</f>
        <v>Ziyaretçi</v>
      </c>
      <c r="E221" t="str">
        <f>VLOOKUP($A221,'Günlük Sayaç'!$A$1:$I$166,5,0)</f>
        <v>Onlu Bilet</v>
      </c>
      <c r="F221">
        <f>VLOOKUP($A221,'Günlük Sayaç'!$A$1:$I$166,6,0)</f>
        <v>3.2</v>
      </c>
      <c r="G221">
        <f>VLOOKUP($A221,'Günlük Sayaç'!$A$1:$I$166,7,0)</f>
        <v>15000</v>
      </c>
      <c r="H221">
        <f>VLOOKUP($A221,'Günlük Sayaç'!$A$1:$I$166,8,0)</f>
        <v>0.05</v>
      </c>
      <c r="I221">
        <f>VLOOKUP($A221,'Günlük Sayaç'!$A$1:$I$166,9,0)*VLOOKUP(WEEKDAY(B221,2)&amp;D221,Yoğunluk!$G$1:$J$29,4,0)</f>
        <v>675</v>
      </c>
      <c r="J221">
        <f t="shared" ca="1" si="10"/>
        <v>823</v>
      </c>
      <c r="K221">
        <f t="shared" ca="1" si="11"/>
        <v>2633.6000000000004</v>
      </c>
    </row>
    <row r="222" spans="1:11" x14ac:dyDescent="0.3">
      <c r="A222">
        <f t="shared" si="9"/>
        <v>56</v>
      </c>
      <c r="B222" s="2">
        <f t="shared" si="12"/>
        <v>43102</v>
      </c>
      <c r="C222" t="str">
        <f>VLOOKUP(A222,'Günlük Sayaç'!$A$1:$I$166,3,0)</f>
        <v>Osmanbey</v>
      </c>
      <c r="D222" t="str">
        <f>VLOOKUP($A222,'Günlük Sayaç'!$A$1:$I$166,4,0)</f>
        <v>Tam</v>
      </c>
      <c r="E222" t="str">
        <f>VLOOKUP($A222,'Günlük Sayaç'!$A$1:$I$166,5,0)</f>
        <v>Akbil</v>
      </c>
      <c r="F222">
        <f>VLOOKUP($A222,'Günlük Sayaç'!$A$1:$I$166,6,0)</f>
        <v>2.2250000000000001</v>
      </c>
      <c r="G222">
        <f>VLOOKUP($A222,'Günlük Sayaç'!$A$1:$I$166,7,0)</f>
        <v>5500</v>
      </c>
      <c r="H222">
        <f>VLOOKUP($A222,'Günlük Sayaç'!$A$1:$I$166,8,0)</f>
        <v>0.4</v>
      </c>
      <c r="I222">
        <f>VLOOKUP($A222,'Günlük Sayaç'!$A$1:$I$166,9,0)*VLOOKUP(WEEKDAY(B222,2)&amp;D222,Yoğunluk!$G$1:$J$29,4,0)</f>
        <v>2970</v>
      </c>
      <c r="J222">
        <f t="shared" ca="1" si="10"/>
        <v>3218</v>
      </c>
      <c r="K222">
        <f t="shared" ca="1" si="11"/>
        <v>7160.05</v>
      </c>
    </row>
    <row r="223" spans="1:11" x14ac:dyDescent="0.3">
      <c r="A223">
        <f t="shared" si="9"/>
        <v>57</v>
      </c>
      <c r="B223" s="2">
        <f t="shared" si="12"/>
        <v>43102</v>
      </c>
      <c r="C223" t="str">
        <f>VLOOKUP(A223,'Günlük Sayaç'!$A$1:$I$166,3,0)</f>
        <v>Osmanbey</v>
      </c>
      <c r="D223" t="str">
        <f>VLOOKUP($A223,'Günlük Sayaç'!$A$1:$I$166,4,0)</f>
        <v>Tam</v>
      </c>
      <c r="E223" t="str">
        <f>VLOOKUP($A223,'Günlük Sayaç'!$A$1:$I$166,5,0)</f>
        <v>Mavi Kart</v>
      </c>
      <c r="F223">
        <f>VLOOKUP($A223,'Günlük Sayaç'!$A$1:$I$166,6,0)</f>
        <v>1.3666666666666667</v>
      </c>
      <c r="G223">
        <f>VLOOKUP($A223,'Günlük Sayaç'!$A$1:$I$166,7,0)</f>
        <v>5500</v>
      </c>
      <c r="H223">
        <f>VLOOKUP($A223,'Günlük Sayaç'!$A$1:$I$166,8,0)</f>
        <v>0.1</v>
      </c>
      <c r="I223">
        <f>VLOOKUP($A223,'Günlük Sayaç'!$A$1:$I$166,9,0)*VLOOKUP(WEEKDAY(B223,2)&amp;D223,Yoğunluk!$G$1:$J$29,4,0)</f>
        <v>742.5</v>
      </c>
      <c r="J223">
        <f t="shared" ca="1" si="10"/>
        <v>594</v>
      </c>
      <c r="K223">
        <f t="shared" ca="1" si="11"/>
        <v>811.80000000000007</v>
      </c>
    </row>
    <row r="224" spans="1:11" x14ac:dyDescent="0.3">
      <c r="A224">
        <f t="shared" si="9"/>
        <v>58</v>
      </c>
      <c r="B224" s="2">
        <f t="shared" si="12"/>
        <v>43102</v>
      </c>
      <c r="C224" t="str">
        <f>VLOOKUP(A224,'Günlük Sayaç'!$A$1:$I$166,3,0)</f>
        <v>Osmanbey</v>
      </c>
      <c r="D224" t="str">
        <f>VLOOKUP($A224,'Günlük Sayaç'!$A$1:$I$166,4,0)</f>
        <v>Öğrenci</v>
      </c>
      <c r="E224" t="str">
        <f>VLOOKUP($A224,'Günlük Sayaç'!$A$1:$I$166,5,0)</f>
        <v>Öğrenci</v>
      </c>
      <c r="F224">
        <f>VLOOKUP($A224,'Günlük Sayaç'!$A$1:$I$166,6,0)</f>
        <v>0.9</v>
      </c>
      <c r="G224">
        <f>VLOOKUP($A224,'Günlük Sayaç'!$A$1:$I$166,7,0)</f>
        <v>5500</v>
      </c>
      <c r="H224">
        <f>VLOOKUP($A224,'Günlük Sayaç'!$A$1:$I$166,8,0)</f>
        <v>0.1</v>
      </c>
      <c r="I224">
        <f>VLOOKUP($A224,'Günlük Sayaç'!$A$1:$I$166,9,0)*VLOOKUP(WEEKDAY(B224,2)&amp;D224,Yoğunluk!$G$1:$J$29,4,0)</f>
        <v>495</v>
      </c>
      <c r="J224">
        <f t="shared" ca="1" si="10"/>
        <v>501</v>
      </c>
      <c r="K224">
        <f t="shared" ca="1" si="11"/>
        <v>450.90000000000003</v>
      </c>
    </row>
    <row r="225" spans="1:11" x14ac:dyDescent="0.3">
      <c r="A225">
        <f t="shared" si="9"/>
        <v>59</v>
      </c>
      <c r="B225" s="2">
        <f t="shared" si="12"/>
        <v>43102</v>
      </c>
      <c r="C225" t="str">
        <f>VLOOKUP(A225,'Günlük Sayaç'!$A$1:$I$166,3,0)</f>
        <v>Osmanbey</v>
      </c>
      <c r="D225" t="str">
        <f>VLOOKUP($A225,'Günlük Sayaç'!$A$1:$I$166,4,0)</f>
        <v>Öğrenci</v>
      </c>
      <c r="E225" t="str">
        <f>VLOOKUP($A225,'Günlük Sayaç'!$A$1:$I$166,5,0)</f>
        <v>Öğrenci Aylık</v>
      </c>
      <c r="F225">
        <f>VLOOKUP($A225,'Günlük Sayaç'!$A$1:$I$166,6,0)</f>
        <v>0.56666666666666665</v>
      </c>
      <c r="G225">
        <f>VLOOKUP($A225,'Günlük Sayaç'!$A$1:$I$166,7,0)</f>
        <v>5500</v>
      </c>
      <c r="H225">
        <f>VLOOKUP($A225,'Günlük Sayaç'!$A$1:$I$166,8,0)</f>
        <v>0.2</v>
      </c>
      <c r="I225">
        <f>VLOOKUP($A225,'Günlük Sayaç'!$A$1:$I$166,9,0)*VLOOKUP(WEEKDAY(B225,2)&amp;D225,Yoğunluk!$G$1:$J$29,4,0)</f>
        <v>990</v>
      </c>
      <c r="J225">
        <f t="shared" ca="1" si="10"/>
        <v>1024</v>
      </c>
      <c r="K225">
        <f t="shared" ca="1" si="11"/>
        <v>580.26666666666665</v>
      </c>
    </row>
    <row r="226" spans="1:11" x14ac:dyDescent="0.3">
      <c r="A226">
        <f t="shared" si="9"/>
        <v>60</v>
      </c>
      <c r="B226" s="2">
        <f t="shared" si="12"/>
        <v>43102</v>
      </c>
      <c r="C226" t="str">
        <f>VLOOKUP(A226,'Günlük Sayaç'!$A$1:$I$166,3,0)</f>
        <v>Osmanbey</v>
      </c>
      <c r="D226" t="str">
        <f>VLOOKUP($A226,'Günlük Sayaç'!$A$1:$I$166,4,0)</f>
        <v>Sosyal</v>
      </c>
      <c r="E226" t="str">
        <f>VLOOKUP($A226,'Günlük Sayaç'!$A$1:$I$166,5,0)</f>
        <v>Sosyal</v>
      </c>
      <c r="F226">
        <f>VLOOKUP($A226,'Günlük Sayaç'!$A$1:$I$166,6,0)</f>
        <v>1.425</v>
      </c>
      <c r="G226">
        <f>VLOOKUP($A226,'Günlük Sayaç'!$A$1:$I$166,7,0)</f>
        <v>5500</v>
      </c>
      <c r="H226">
        <f>VLOOKUP($A226,'Günlük Sayaç'!$A$1:$I$166,8,0)</f>
        <v>0.1</v>
      </c>
      <c r="I226">
        <f>VLOOKUP($A226,'Günlük Sayaç'!$A$1:$I$166,9,0)*VLOOKUP(WEEKDAY(B226,2)&amp;D226,Yoğunluk!$G$1:$J$29,4,0)</f>
        <v>396.00000000000006</v>
      </c>
      <c r="J226">
        <f t="shared" ca="1" si="10"/>
        <v>377</v>
      </c>
      <c r="K226">
        <f t="shared" ca="1" si="11"/>
        <v>537.22500000000002</v>
      </c>
    </row>
    <row r="227" spans="1:11" x14ac:dyDescent="0.3">
      <c r="A227">
        <f t="shared" si="9"/>
        <v>61</v>
      </c>
      <c r="B227" s="2">
        <f t="shared" si="12"/>
        <v>43102</v>
      </c>
      <c r="C227" t="str">
        <f>VLOOKUP(A227,'Günlük Sayaç'!$A$1:$I$166,3,0)</f>
        <v>Osmanbey</v>
      </c>
      <c r="D227" t="str">
        <f>VLOOKUP($A227,'Günlük Sayaç'!$A$1:$I$166,4,0)</f>
        <v>Sosyal</v>
      </c>
      <c r="E227" t="str">
        <f>VLOOKUP($A227,'Günlük Sayaç'!$A$1:$I$166,5,0)</f>
        <v>Sosyal Aylık</v>
      </c>
      <c r="F227">
        <f>VLOOKUP($A227,'Günlük Sayaç'!$A$1:$I$166,6,0)</f>
        <v>0.83333333333333337</v>
      </c>
      <c r="G227">
        <f>VLOOKUP($A227,'Günlük Sayaç'!$A$1:$I$166,7,0)</f>
        <v>5500</v>
      </c>
      <c r="H227">
        <f>VLOOKUP($A227,'Günlük Sayaç'!$A$1:$I$166,8,0)</f>
        <v>0.05</v>
      </c>
      <c r="I227">
        <f>VLOOKUP($A227,'Günlük Sayaç'!$A$1:$I$166,9,0)*VLOOKUP(WEEKDAY(B227,2)&amp;D227,Yoğunluk!$G$1:$J$29,4,0)</f>
        <v>198.00000000000003</v>
      </c>
      <c r="J227">
        <f t="shared" ca="1" si="10"/>
        <v>183</v>
      </c>
      <c r="K227">
        <f t="shared" ca="1" si="11"/>
        <v>152.5</v>
      </c>
    </row>
    <row r="228" spans="1:11" x14ac:dyDescent="0.3">
      <c r="A228">
        <f t="shared" si="9"/>
        <v>62</v>
      </c>
      <c r="B228" s="2">
        <f t="shared" si="12"/>
        <v>43102</v>
      </c>
      <c r="C228" t="str">
        <f>VLOOKUP(A228,'Günlük Sayaç'!$A$1:$I$166,3,0)</f>
        <v>Osmanbey</v>
      </c>
      <c r="D228" t="str">
        <f>VLOOKUP($A228,'Günlük Sayaç'!$A$1:$I$166,4,0)</f>
        <v>Ziyaretçi</v>
      </c>
      <c r="E228" t="str">
        <f>VLOOKUP($A228,'Günlük Sayaç'!$A$1:$I$166,5,0)</f>
        <v>Tekli Bilet</v>
      </c>
      <c r="F228">
        <f>VLOOKUP($A228,'Günlük Sayaç'!$A$1:$I$166,6,0)</f>
        <v>5</v>
      </c>
      <c r="G228">
        <f>VLOOKUP($A228,'Günlük Sayaç'!$A$1:$I$166,7,0)</f>
        <v>5500</v>
      </c>
      <c r="H228">
        <f>VLOOKUP($A228,'Günlük Sayaç'!$A$1:$I$166,8,0)</f>
        <v>0.01</v>
      </c>
      <c r="I228">
        <f>VLOOKUP($A228,'Günlük Sayaç'!$A$1:$I$166,9,0)*VLOOKUP(WEEKDAY(B228,2)&amp;D228,Yoğunluk!$G$1:$J$29,4,0)</f>
        <v>49.5</v>
      </c>
      <c r="J228">
        <f t="shared" ca="1" si="10"/>
        <v>46</v>
      </c>
      <c r="K228">
        <f t="shared" ca="1" si="11"/>
        <v>230</v>
      </c>
    </row>
    <row r="229" spans="1:11" x14ac:dyDescent="0.3">
      <c r="A229">
        <f t="shared" si="9"/>
        <v>63</v>
      </c>
      <c r="B229" s="2">
        <f t="shared" si="12"/>
        <v>43102</v>
      </c>
      <c r="C229" t="str">
        <f>VLOOKUP(A229,'Günlük Sayaç'!$A$1:$I$166,3,0)</f>
        <v>Osmanbey</v>
      </c>
      <c r="D229" t="str">
        <f>VLOOKUP($A229,'Günlük Sayaç'!$A$1:$I$166,4,0)</f>
        <v>Ziyaretçi</v>
      </c>
      <c r="E229" t="str">
        <f>VLOOKUP($A229,'Günlük Sayaç'!$A$1:$I$166,5,0)</f>
        <v>İkili Bilet</v>
      </c>
      <c r="F229">
        <f>VLOOKUP($A229,'Günlük Sayaç'!$A$1:$I$166,6,0)</f>
        <v>4</v>
      </c>
      <c r="G229">
        <f>VLOOKUP($A229,'Günlük Sayaç'!$A$1:$I$166,7,0)</f>
        <v>5500</v>
      </c>
      <c r="H229">
        <f>VLOOKUP($A229,'Günlük Sayaç'!$A$1:$I$166,8,0)</f>
        <v>0.01</v>
      </c>
      <c r="I229">
        <f>VLOOKUP($A229,'Günlük Sayaç'!$A$1:$I$166,9,0)*VLOOKUP(WEEKDAY(B229,2)&amp;D229,Yoğunluk!$G$1:$J$29,4,0)</f>
        <v>49.5</v>
      </c>
      <c r="J229">
        <f t="shared" ca="1" si="10"/>
        <v>51</v>
      </c>
      <c r="K229">
        <f t="shared" ca="1" si="11"/>
        <v>204</v>
      </c>
    </row>
    <row r="230" spans="1:11" x14ac:dyDescent="0.3">
      <c r="A230">
        <f t="shared" si="9"/>
        <v>64</v>
      </c>
      <c r="B230" s="2">
        <f t="shared" si="12"/>
        <v>43102</v>
      </c>
      <c r="C230" t="str">
        <f>VLOOKUP(A230,'Günlük Sayaç'!$A$1:$I$166,3,0)</f>
        <v>Osmanbey</v>
      </c>
      <c r="D230" t="str">
        <f>VLOOKUP($A230,'Günlük Sayaç'!$A$1:$I$166,4,0)</f>
        <v>Ziyaretçi</v>
      </c>
      <c r="E230" t="str">
        <f>VLOOKUP($A230,'Günlük Sayaç'!$A$1:$I$166,5,0)</f>
        <v>Üçlü Bilet</v>
      </c>
      <c r="F230">
        <f>VLOOKUP($A230,'Günlük Sayaç'!$A$1:$I$166,6,0)</f>
        <v>3.6666666666666665</v>
      </c>
      <c r="G230">
        <f>VLOOKUP($A230,'Günlük Sayaç'!$A$1:$I$166,7,0)</f>
        <v>5500</v>
      </c>
      <c r="H230">
        <f>VLOOKUP($A230,'Günlük Sayaç'!$A$1:$I$166,8,0)</f>
        <v>0.01</v>
      </c>
      <c r="I230">
        <f>VLOOKUP($A230,'Günlük Sayaç'!$A$1:$I$166,9,0)*VLOOKUP(WEEKDAY(B230,2)&amp;D230,Yoğunluk!$G$1:$J$29,4,0)</f>
        <v>49.5</v>
      </c>
      <c r="J230">
        <f t="shared" ca="1" si="10"/>
        <v>53</v>
      </c>
      <c r="K230">
        <f t="shared" ca="1" si="11"/>
        <v>194.33333333333331</v>
      </c>
    </row>
    <row r="231" spans="1:11" x14ac:dyDescent="0.3">
      <c r="A231">
        <f t="shared" si="9"/>
        <v>65</v>
      </c>
      <c r="B231" s="2">
        <f t="shared" si="12"/>
        <v>43102</v>
      </c>
      <c r="C231" t="str">
        <f>VLOOKUP(A231,'Günlük Sayaç'!$A$1:$I$166,3,0)</f>
        <v>Osmanbey</v>
      </c>
      <c r="D231" t="str">
        <f>VLOOKUP($A231,'Günlük Sayaç'!$A$1:$I$166,4,0)</f>
        <v>Ziyaretçi</v>
      </c>
      <c r="E231" t="str">
        <f>VLOOKUP($A231,'Günlük Sayaç'!$A$1:$I$166,5,0)</f>
        <v>Beşli Bilet</v>
      </c>
      <c r="F231">
        <f>VLOOKUP($A231,'Günlük Sayaç'!$A$1:$I$166,6,0)</f>
        <v>3.4</v>
      </c>
      <c r="G231">
        <f>VLOOKUP($A231,'Günlük Sayaç'!$A$1:$I$166,7,0)</f>
        <v>5500</v>
      </c>
      <c r="H231">
        <f>VLOOKUP($A231,'Günlük Sayaç'!$A$1:$I$166,8,0)</f>
        <v>0.01</v>
      </c>
      <c r="I231">
        <f>VLOOKUP($A231,'Günlük Sayaç'!$A$1:$I$166,9,0)*VLOOKUP(WEEKDAY(B231,2)&amp;D231,Yoğunluk!$G$1:$J$29,4,0)</f>
        <v>49.5</v>
      </c>
      <c r="J231">
        <f t="shared" ca="1" si="10"/>
        <v>42</v>
      </c>
      <c r="K231">
        <f t="shared" ca="1" si="11"/>
        <v>142.79999999999998</v>
      </c>
    </row>
    <row r="232" spans="1:11" x14ac:dyDescent="0.3">
      <c r="A232">
        <f t="shared" si="9"/>
        <v>66</v>
      </c>
      <c r="B232" s="2">
        <f t="shared" si="12"/>
        <v>43102</v>
      </c>
      <c r="C232" t="str">
        <f>VLOOKUP(A232,'Günlük Sayaç'!$A$1:$I$166,3,0)</f>
        <v>Osmanbey</v>
      </c>
      <c r="D232" t="str">
        <f>VLOOKUP($A232,'Günlük Sayaç'!$A$1:$I$166,4,0)</f>
        <v>Ziyaretçi</v>
      </c>
      <c r="E232" t="str">
        <f>VLOOKUP($A232,'Günlük Sayaç'!$A$1:$I$166,5,0)</f>
        <v>Onlu Bilet</v>
      </c>
      <c r="F232">
        <f>VLOOKUP($A232,'Günlük Sayaç'!$A$1:$I$166,6,0)</f>
        <v>3.2</v>
      </c>
      <c r="G232">
        <f>VLOOKUP($A232,'Günlük Sayaç'!$A$1:$I$166,7,0)</f>
        <v>5500</v>
      </c>
      <c r="H232">
        <f>VLOOKUP($A232,'Günlük Sayaç'!$A$1:$I$166,8,0)</f>
        <v>0.01</v>
      </c>
      <c r="I232">
        <f>VLOOKUP($A232,'Günlük Sayaç'!$A$1:$I$166,9,0)*VLOOKUP(WEEKDAY(B232,2)&amp;D232,Yoğunluk!$G$1:$J$29,4,0)</f>
        <v>49.5</v>
      </c>
      <c r="J232">
        <f t="shared" ca="1" si="10"/>
        <v>43</v>
      </c>
      <c r="K232">
        <f t="shared" ca="1" si="11"/>
        <v>137.6</v>
      </c>
    </row>
    <row r="233" spans="1:11" x14ac:dyDescent="0.3">
      <c r="A233">
        <f t="shared" ref="A233:A296" si="13">IF(A232=165,1,A232+1)</f>
        <v>67</v>
      </c>
      <c r="B233" s="2">
        <f t="shared" si="12"/>
        <v>43102</v>
      </c>
      <c r="C233" t="str">
        <f>VLOOKUP(A233,'Günlük Sayaç'!$A$1:$I$166,3,0)</f>
        <v>Şişli</v>
      </c>
      <c r="D233" t="str">
        <f>VLOOKUP($A233,'Günlük Sayaç'!$A$1:$I$166,4,0)</f>
        <v>Tam</v>
      </c>
      <c r="E233" t="str">
        <f>VLOOKUP($A233,'Günlük Sayaç'!$A$1:$I$166,5,0)</f>
        <v>Akbil</v>
      </c>
      <c r="F233">
        <f>VLOOKUP($A233,'Günlük Sayaç'!$A$1:$I$166,6,0)</f>
        <v>2.2250000000000001</v>
      </c>
      <c r="G233">
        <f>VLOOKUP($A233,'Günlük Sayaç'!$A$1:$I$166,7,0)</f>
        <v>12000</v>
      </c>
      <c r="H233">
        <f>VLOOKUP($A233,'Günlük Sayaç'!$A$1:$I$166,8,0)</f>
        <v>0.3</v>
      </c>
      <c r="I233">
        <f>VLOOKUP($A233,'Günlük Sayaç'!$A$1:$I$166,9,0)*VLOOKUP(WEEKDAY(B233,2)&amp;D233,Yoğunluk!$G$1:$J$29,4,0)</f>
        <v>4860</v>
      </c>
      <c r="J233">
        <f t="shared" ca="1" si="10"/>
        <v>5598</v>
      </c>
      <c r="K233">
        <f t="shared" ca="1" si="11"/>
        <v>12455.550000000001</v>
      </c>
    </row>
    <row r="234" spans="1:11" x14ac:dyDescent="0.3">
      <c r="A234">
        <f t="shared" si="13"/>
        <v>68</v>
      </c>
      <c r="B234" s="2">
        <f t="shared" si="12"/>
        <v>43102</v>
      </c>
      <c r="C234" t="str">
        <f>VLOOKUP(A234,'Günlük Sayaç'!$A$1:$I$166,3,0)</f>
        <v>Şişli</v>
      </c>
      <c r="D234" t="str">
        <f>VLOOKUP($A234,'Günlük Sayaç'!$A$1:$I$166,4,0)</f>
        <v>Tam</v>
      </c>
      <c r="E234" t="str">
        <f>VLOOKUP($A234,'Günlük Sayaç'!$A$1:$I$166,5,0)</f>
        <v>Mavi Kart</v>
      </c>
      <c r="F234">
        <f>VLOOKUP($A234,'Günlük Sayaç'!$A$1:$I$166,6,0)</f>
        <v>1.3666666666666667</v>
      </c>
      <c r="G234">
        <f>VLOOKUP($A234,'Günlük Sayaç'!$A$1:$I$166,7,0)</f>
        <v>12000</v>
      </c>
      <c r="H234">
        <f>VLOOKUP($A234,'Günlük Sayaç'!$A$1:$I$166,8,0)</f>
        <v>0.15</v>
      </c>
      <c r="I234">
        <f>VLOOKUP($A234,'Günlük Sayaç'!$A$1:$I$166,9,0)*VLOOKUP(WEEKDAY(B234,2)&amp;D234,Yoğunluk!$G$1:$J$29,4,0)</f>
        <v>2430</v>
      </c>
      <c r="J234">
        <f t="shared" ca="1" si="10"/>
        <v>2328</v>
      </c>
      <c r="K234">
        <f t="shared" ca="1" si="11"/>
        <v>3181.6</v>
      </c>
    </row>
    <row r="235" spans="1:11" x14ac:dyDescent="0.3">
      <c r="A235">
        <f t="shared" si="13"/>
        <v>69</v>
      </c>
      <c r="B235" s="2">
        <f t="shared" si="12"/>
        <v>43102</v>
      </c>
      <c r="C235" t="str">
        <f>VLOOKUP(A235,'Günlük Sayaç'!$A$1:$I$166,3,0)</f>
        <v>Şişli</v>
      </c>
      <c r="D235" t="str">
        <f>VLOOKUP($A235,'Günlük Sayaç'!$A$1:$I$166,4,0)</f>
        <v>Öğrenci</v>
      </c>
      <c r="E235" t="str">
        <f>VLOOKUP($A235,'Günlük Sayaç'!$A$1:$I$166,5,0)</f>
        <v>Öğrenci</v>
      </c>
      <c r="F235">
        <f>VLOOKUP($A235,'Günlük Sayaç'!$A$1:$I$166,6,0)</f>
        <v>0.9</v>
      </c>
      <c r="G235">
        <f>VLOOKUP($A235,'Günlük Sayaç'!$A$1:$I$166,7,0)</f>
        <v>12000</v>
      </c>
      <c r="H235">
        <f>VLOOKUP($A235,'Günlük Sayaç'!$A$1:$I$166,8,0)</f>
        <v>0.1</v>
      </c>
      <c r="I235">
        <f>VLOOKUP($A235,'Günlük Sayaç'!$A$1:$I$166,9,0)*VLOOKUP(WEEKDAY(B235,2)&amp;D235,Yoğunluk!$G$1:$J$29,4,0)</f>
        <v>1080</v>
      </c>
      <c r="J235">
        <f t="shared" ca="1" si="10"/>
        <v>1069</v>
      </c>
      <c r="K235">
        <f t="shared" ca="1" si="11"/>
        <v>962.1</v>
      </c>
    </row>
    <row r="236" spans="1:11" x14ac:dyDescent="0.3">
      <c r="A236">
        <f t="shared" si="13"/>
        <v>70</v>
      </c>
      <c r="B236" s="2">
        <f t="shared" si="12"/>
        <v>43102</v>
      </c>
      <c r="C236" t="str">
        <f>VLOOKUP(A236,'Günlük Sayaç'!$A$1:$I$166,3,0)</f>
        <v>Şişli</v>
      </c>
      <c r="D236" t="str">
        <f>VLOOKUP($A236,'Günlük Sayaç'!$A$1:$I$166,4,0)</f>
        <v>Öğrenci</v>
      </c>
      <c r="E236" t="str">
        <f>VLOOKUP($A236,'Günlük Sayaç'!$A$1:$I$166,5,0)</f>
        <v>Öğrenci Aylık</v>
      </c>
      <c r="F236">
        <f>VLOOKUP($A236,'Günlük Sayaç'!$A$1:$I$166,6,0)</f>
        <v>0.56666666666666665</v>
      </c>
      <c r="G236">
        <f>VLOOKUP($A236,'Günlük Sayaç'!$A$1:$I$166,7,0)</f>
        <v>12000</v>
      </c>
      <c r="H236">
        <f>VLOOKUP($A236,'Günlük Sayaç'!$A$1:$I$166,8,0)</f>
        <v>0.2</v>
      </c>
      <c r="I236">
        <f>VLOOKUP($A236,'Günlük Sayaç'!$A$1:$I$166,9,0)*VLOOKUP(WEEKDAY(B236,2)&amp;D236,Yoğunluk!$G$1:$J$29,4,0)</f>
        <v>2160</v>
      </c>
      <c r="J236">
        <f t="shared" ca="1" si="10"/>
        <v>1888</v>
      </c>
      <c r="K236">
        <f t="shared" ca="1" si="11"/>
        <v>1069.8666666666666</v>
      </c>
    </row>
    <row r="237" spans="1:11" x14ac:dyDescent="0.3">
      <c r="A237">
        <f t="shared" si="13"/>
        <v>71</v>
      </c>
      <c r="B237" s="2">
        <f t="shared" si="12"/>
        <v>43102</v>
      </c>
      <c r="C237" t="str">
        <f>VLOOKUP(A237,'Günlük Sayaç'!$A$1:$I$166,3,0)</f>
        <v>Şişli</v>
      </c>
      <c r="D237" t="str">
        <f>VLOOKUP($A237,'Günlük Sayaç'!$A$1:$I$166,4,0)</f>
        <v>Sosyal</v>
      </c>
      <c r="E237" t="str">
        <f>VLOOKUP($A237,'Günlük Sayaç'!$A$1:$I$166,5,0)</f>
        <v>Sosyal</v>
      </c>
      <c r="F237">
        <f>VLOOKUP($A237,'Günlük Sayaç'!$A$1:$I$166,6,0)</f>
        <v>1.425</v>
      </c>
      <c r="G237">
        <f>VLOOKUP($A237,'Günlük Sayaç'!$A$1:$I$166,7,0)</f>
        <v>12000</v>
      </c>
      <c r="H237">
        <f>VLOOKUP($A237,'Günlük Sayaç'!$A$1:$I$166,8,0)</f>
        <v>0.1</v>
      </c>
      <c r="I237">
        <f>VLOOKUP($A237,'Günlük Sayaç'!$A$1:$I$166,9,0)*VLOOKUP(WEEKDAY(B237,2)&amp;D237,Yoğunluk!$G$1:$J$29,4,0)</f>
        <v>864.00000000000011</v>
      </c>
      <c r="J237">
        <f t="shared" ca="1" si="10"/>
        <v>1005</v>
      </c>
      <c r="K237">
        <f t="shared" ca="1" si="11"/>
        <v>1432.125</v>
      </c>
    </row>
    <row r="238" spans="1:11" x14ac:dyDescent="0.3">
      <c r="A238">
        <f t="shared" si="13"/>
        <v>72</v>
      </c>
      <c r="B238" s="2">
        <f t="shared" si="12"/>
        <v>43102</v>
      </c>
      <c r="C238" t="str">
        <f>VLOOKUP(A238,'Günlük Sayaç'!$A$1:$I$166,3,0)</f>
        <v>Şişli</v>
      </c>
      <c r="D238" t="str">
        <f>VLOOKUP($A238,'Günlük Sayaç'!$A$1:$I$166,4,0)</f>
        <v>Sosyal</v>
      </c>
      <c r="E238" t="str">
        <f>VLOOKUP($A238,'Günlük Sayaç'!$A$1:$I$166,5,0)</f>
        <v>Sosyal Aylık</v>
      </c>
      <c r="F238">
        <f>VLOOKUP($A238,'Günlük Sayaç'!$A$1:$I$166,6,0)</f>
        <v>0.83333333333333337</v>
      </c>
      <c r="G238">
        <f>VLOOKUP($A238,'Günlük Sayaç'!$A$1:$I$166,7,0)</f>
        <v>12000</v>
      </c>
      <c r="H238">
        <f>VLOOKUP($A238,'Günlük Sayaç'!$A$1:$I$166,8,0)</f>
        <v>0.1</v>
      </c>
      <c r="I238">
        <f>VLOOKUP($A238,'Günlük Sayaç'!$A$1:$I$166,9,0)*VLOOKUP(WEEKDAY(B238,2)&amp;D238,Yoğunluk!$G$1:$J$29,4,0)</f>
        <v>864.00000000000011</v>
      </c>
      <c r="J238">
        <f t="shared" ca="1" si="10"/>
        <v>798</v>
      </c>
      <c r="K238">
        <f t="shared" ca="1" si="11"/>
        <v>665</v>
      </c>
    </row>
    <row r="239" spans="1:11" x14ac:dyDescent="0.3">
      <c r="A239">
        <f t="shared" si="13"/>
        <v>73</v>
      </c>
      <c r="B239" s="2">
        <f t="shared" si="12"/>
        <v>43102</v>
      </c>
      <c r="C239" t="str">
        <f>VLOOKUP(A239,'Günlük Sayaç'!$A$1:$I$166,3,0)</f>
        <v>Şişli</v>
      </c>
      <c r="D239" t="str">
        <f>VLOOKUP($A239,'Günlük Sayaç'!$A$1:$I$166,4,0)</f>
        <v>Ziyaretçi</v>
      </c>
      <c r="E239" t="str">
        <f>VLOOKUP($A239,'Günlük Sayaç'!$A$1:$I$166,5,0)</f>
        <v>Tekli Bilet</v>
      </c>
      <c r="F239">
        <f>VLOOKUP($A239,'Günlük Sayaç'!$A$1:$I$166,6,0)</f>
        <v>5</v>
      </c>
      <c r="G239">
        <f>VLOOKUP($A239,'Günlük Sayaç'!$A$1:$I$166,7,0)</f>
        <v>12000</v>
      </c>
      <c r="H239">
        <f>VLOOKUP($A239,'Günlük Sayaç'!$A$1:$I$166,8,0)</f>
        <v>0.01</v>
      </c>
      <c r="I239">
        <f>VLOOKUP($A239,'Günlük Sayaç'!$A$1:$I$166,9,0)*VLOOKUP(WEEKDAY(B239,2)&amp;D239,Yoğunluk!$G$1:$J$29,4,0)</f>
        <v>108</v>
      </c>
      <c r="J239">
        <f t="shared" ca="1" si="10"/>
        <v>83</v>
      </c>
      <c r="K239">
        <f t="shared" ca="1" si="11"/>
        <v>415</v>
      </c>
    </row>
    <row r="240" spans="1:11" x14ac:dyDescent="0.3">
      <c r="A240">
        <f t="shared" si="13"/>
        <v>74</v>
      </c>
      <c r="B240" s="2">
        <f t="shared" si="12"/>
        <v>43102</v>
      </c>
      <c r="C240" t="str">
        <f>VLOOKUP(A240,'Günlük Sayaç'!$A$1:$I$166,3,0)</f>
        <v>Şişli</v>
      </c>
      <c r="D240" t="str">
        <f>VLOOKUP($A240,'Günlük Sayaç'!$A$1:$I$166,4,0)</f>
        <v>Ziyaretçi</v>
      </c>
      <c r="E240" t="str">
        <f>VLOOKUP($A240,'Günlük Sayaç'!$A$1:$I$166,5,0)</f>
        <v>İkili Bilet</v>
      </c>
      <c r="F240">
        <f>VLOOKUP($A240,'Günlük Sayaç'!$A$1:$I$166,6,0)</f>
        <v>4</v>
      </c>
      <c r="G240">
        <f>VLOOKUP($A240,'Günlük Sayaç'!$A$1:$I$166,7,0)</f>
        <v>12000</v>
      </c>
      <c r="H240">
        <f>VLOOKUP($A240,'Günlük Sayaç'!$A$1:$I$166,8,0)</f>
        <v>0.01</v>
      </c>
      <c r="I240">
        <f>VLOOKUP($A240,'Günlük Sayaç'!$A$1:$I$166,9,0)*VLOOKUP(WEEKDAY(B240,2)&amp;D240,Yoğunluk!$G$1:$J$29,4,0)</f>
        <v>108</v>
      </c>
      <c r="J240">
        <f t="shared" ca="1" si="10"/>
        <v>110</v>
      </c>
      <c r="K240">
        <f t="shared" ca="1" si="11"/>
        <v>440</v>
      </c>
    </row>
    <row r="241" spans="1:11" x14ac:dyDescent="0.3">
      <c r="A241">
        <f t="shared" si="13"/>
        <v>75</v>
      </c>
      <c r="B241" s="2">
        <f t="shared" si="12"/>
        <v>43102</v>
      </c>
      <c r="C241" t="str">
        <f>VLOOKUP(A241,'Günlük Sayaç'!$A$1:$I$166,3,0)</f>
        <v>Şişli</v>
      </c>
      <c r="D241" t="str">
        <f>VLOOKUP($A241,'Günlük Sayaç'!$A$1:$I$166,4,0)</f>
        <v>Ziyaretçi</v>
      </c>
      <c r="E241" t="str">
        <f>VLOOKUP($A241,'Günlük Sayaç'!$A$1:$I$166,5,0)</f>
        <v>Üçlü Bilet</v>
      </c>
      <c r="F241">
        <f>VLOOKUP($A241,'Günlük Sayaç'!$A$1:$I$166,6,0)</f>
        <v>3.6666666666666665</v>
      </c>
      <c r="G241">
        <f>VLOOKUP($A241,'Günlük Sayaç'!$A$1:$I$166,7,0)</f>
        <v>12000</v>
      </c>
      <c r="H241">
        <f>VLOOKUP($A241,'Günlük Sayaç'!$A$1:$I$166,8,0)</f>
        <v>0.01</v>
      </c>
      <c r="I241">
        <f>VLOOKUP($A241,'Günlük Sayaç'!$A$1:$I$166,9,0)*VLOOKUP(WEEKDAY(B241,2)&amp;D241,Yoğunluk!$G$1:$J$29,4,0)</f>
        <v>108</v>
      </c>
      <c r="J241">
        <f t="shared" ca="1" si="10"/>
        <v>123</v>
      </c>
      <c r="K241">
        <f t="shared" ca="1" si="11"/>
        <v>451</v>
      </c>
    </row>
    <row r="242" spans="1:11" x14ac:dyDescent="0.3">
      <c r="A242">
        <f t="shared" si="13"/>
        <v>76</v>
      </c>
      <c r="B242" s="2">
        <f t="shared" si="12"/>
        <v>43102</v>
      </c>
      <c r="C242" t="str">
        <f>VLOOKUP(A242,'Günlük Sayaç'!$A$1:$I$166,3,0)</f>
        <v>Şişli</v>
      </c>
      <c r="D242" t="str">
        <f>VLOOKUP($A242,'Günlük Sayaç'!$A$1:$I$166,4,0)</f>
        <v>Ziyaretçi</v>
      </c>
      <c r="E242" t="str">
        <f>VLOOKUP($A242,'Günlük Sayaç'!$A$1:$I$166,5,0)</f>
        <v>Beşli Bilet</v>
      </c>
      <c r="F242">
        <f>VLOOKUP($A242,'Günlük Sayaç'!$A$1:$I$166,6,0)</f>
        <v>3.4</v>
      </c>
      <c r="G242">
        <f>VLOOKUP($A242,'Günlük Sayaç'!$A$1:$I$166,7,0)</f>
        <v>12000</v>
      </c>
      <c r="H242">
        <f>VLOOKUP($A242,'Günlük Sayaç'!$A$1:$I$166,8,0)</f>
        <v>0.01</v>
      </c>
      <c r="I242">
        <f>VLOOKUP($A242,'Günlük Sayaç'!$A$1:$I$166,9,0)*VLOOKUP(WEEKDAY(B242,2)&amp;D242,Yoğunluk!$G$1:$J$29,4,0)</f>
        <v>108</v>
      </c>
      <c r="J242">
        <f t="shared" ca="1" si="10"/>
        <v>84</v>
      </c>
      <c r="K242">
        <f t="shared" ca="1" si="11"/>
        <v>285.59999999999997</v>
      </c>
    </row>
    <row r="243" spans="1:11" x14ac:dyDescent="0.3">
      <c r="A243">
        <f t="shared" si="13"/>
        <v>77</v>
      </c>
      <c r="B243" s="2">
        <f t="shared" si="12"/>
        <v>43102</v>
      </c>
      <c r="C243" t="str">
        <f>VLOOKUP(A243,'Günlük Sayaç'!$A$1:$I$166,3,0)</f>
        <v>Şişli</v>
      </c>
      <c r="D243" t="str">
        <f>VLOOKUP($A243,'Günlük Sayaç'!$A$1:$I$166,4,0)</f>
        <v>Ziyaretçi</v>
      </c>
      <c r="E243" t="str">
        <f>VLOOKUP($A243,'Günlük Sayaç'!$A$1:$I$166,5,0)</f>
        <v>Onlu Bilet</v>
      </c>
      <c r="F243">
        <f>VLOOKUP($A243,'Günlük Sayaç'!$A$1:$I$166,6,0)</f>
        <v>3.2</v>
      </c>
      <c r="G243">
        <f>VLOOKUP($A243,'Günlük Sayaç'!$A$1:$I$166,7,0)</f>
        <v>12000</v>
      </c>
      <c r="H243">
        <f>VLOOKUP($A243,'Günlük Sayaç'!$A$1:$I$166,8,0)</f>
        <v>0.01</v>
      </c>
      <c r="I243">
        <f>VLOOKUP($A243,'Günlük Sayaç'!$A$1:$I$166,9,0)*VLOOKUP(WEEKDAY(B243,2)&amp;D243,Yoğunluk!$G$1:$J$29,4,0)</f>
        <v>108</v>
      </c>
      <c r="J243">
        <f t="shared" ca="1" si="10"/>
        <v>90</v>
      </c>
      <c r="K243">
        <f t="shared" ca="1" si="11"/>
        <v>288</v>
      </c>
    </row>
    <row r="244" spans="1:11" x14ac:dyDescent="0.3">
      <c r="A244">
        <f t="shared" si="13"/>
        <v>78</v>
      </c>
      <c r="B244" s="2">
        <f t="shared" si="12"/>
        <v>43102</v>
      </c>
      <c r="C244" t="str">
        <f>VLOOKUP(A244,'Günlük Sayaç'!$A$1:$I$166,3,0)</f>
        <v>Gayrettepe</v>
      </c>
      <c r="D244" t="str">
        <f>VLOOKUP($A244,'Günlük Sayaç'!$A$1:$I$166,4,0)</f>
        <v>Tam</v>
      </c>
      <c r="E244" t="str">
        <f>VLOOKUP($A244,'Günlük Sayaç'!$A$1:$I$166,5,0)</f>
        <v>Akbil</v>
      </c>
      <c r="F244">
        <f>VLOOKUP($A244,'Günlük Sayaç'!$A$1:$I$166,6,0)</f>
        <v>2.2250000000000001</v>
      </c>
      <c r="G244">
        <f>VLOOKUP($A244,'Günlük Sayaç'!$A$1:$I$166,7,0)</f>
        <v>20000</v>
      </c>
      <c r="H244">
        <f>VLOOKUP($A244,'Günlük Sayaç'!$A$1:$I$166,8,0)</f>
        <v>0.3</v>
      </c>
      <c r="I244">
        <f>VLOOKUP($A244,'Günlük Sayaç'!$A$1:$I$166,9,0)*VLOOKUP(WEEKDAY(B244,2)&amp;D244,Yoğunluk!$G$1:$J$29,4,0)</f>
        <v>8100.0000000000009</v>
      </c>
      <c r="J244">
        <f t="shared" ca="1" si="10"/>
        <v>7661</v>
      </c>
      <c r="K244">
        <f t="shared" ca="1" si="11"/>
        <v>17045.725000000002</v>
      </c>
    </row>
    <row r="245" spans="1:11" x14ac:dyDescent="0.3">
      <c r="A245">
        <f t="shared" si="13"/>
        <v>79</v>
      </c>
      <c r="B245" s="2">
        <f t="shared" si="12"/>
        <v>43102</v>
      </c>
      <c r="C245" t="str">
        <f>VLOOKUP(A245,'Günlük Sayaç'!$A$1:$I$166,3,0)</f>
        <v>Gayrettepe</v>
      </c>
      <c r="D245" t="str">
        <f>VLOOKUP($A245,'Günlük Sayaç'!$A$1:$I$166,4,0)</f>
        <v>Tam</v>
      </c>
      <c r="E245" t="str">
        <f>VLOOKUP($A245,'Günlük Sayaç'!$A$1:$I$166,5,0)</f>
        <v>Mavi Kart</v>
      </c>
      <c r="F245">
        <f>VLOOKUP($A245,'Günlük Sayaç'!$A$1:$I$166,6,0)</f>
        <v>1.3666666666666667</v>
      </c>
      <c r="G245">
        <f>VLOOKUP($A245,'Günlük Sayaç'!$A$1:$I$166,7,0)</f>
        <v>20000</v>
      </c>
      <c r="H245">
        <f>VLOOKUP($A245,'Günlük Sayaç'!$A$1:$I$166,8,0)</f>
        <v>0.15</v>
      </c>
      <c r="I245">
        <f>VLOOKUP($A245,'Günlük Sayaç'!$A$1:$I$166,9,0)*VLOOKUP(WEEKDAY(B245,2)&amp;D245,Yoğunluk!$G$1:$J$29,4,0)</f>
        <v>4050.0000000000005</v>
      </c>
      <c r="J245">
        <f t="shared" ca="1" si="10"/>
        <v>4593</v>
      </c>
      <c r="K245">
        <f t="shared" ca="1" si="11"/>
        <v>6277.1</v>
      </c>
    </row>
    <row r="246" spans="1:11" x14ac:dyDescent="0.3">
      <c r="A246">
        <f t="shared" si="13"/>
        <v>80</v>
      </c>
      <c r="B246" s="2">
        <f t="shared" si="12"/>
        <v>43102</v>
      </c>
      <c r="C246" t="str">
        <f>VLOOKUP(A246,'Günlük Sayaç'!$A$1:$I$166,3,0)</f>
        <v>Gayrettepe</v>
      </c>
      <c r="D246" t="str">
        <f>VLOOKUP($A246,'Günlük Sayaç'!$A$1:$I$166,4,0)</f>
        <v>Öğrenci</v>
      </c>
      <c r="E246" t="str">
        <f>VLOOKUP($A246,'Günlük Sayaç'!$A$1:$I$166,5,0)</f>
        <v>Öğrenci</v>
      </c>
      <c r="F246">
        <f>VLOOKUP($A246,'Günlük Sayaç'!$A$1:$I$166,6,0)</f>
        <v>0.9</v>
      </c>
      <c r="G246">
        <f>VLOOKUP($A246,'Günlük Sayaç'!$A$1:$I$166,7,0)</f>
        <v>20000</v>
      </c>
      <c r="H246">
        <f>VLOOKUP($A246,'Günlük Sayaç'!$A$1:$I$166,8,0)</f>
        <v>0.1</v>
      </c>
      <c r="I246">
        <f>VLOOKUP($A246,'Günlük Sayaç'!$A$1:$I$166,9,0)*VLOOKUP(WEEKDAY(B246,2)&amp;D246,Yoğunluk!$G$1:$J$29,4,0)</f>
        <v>1800</v>
      </c>
      <c r="J246">
        <f t="shared" ca="1" si="10"/>
        <v>1964</v>
      </c>
      <c r="K246">
        <f t="shared" ca="1" si="11"/>
        <v>1767.6000000000001</v>
      </c>
    </row>
    <row r="247" spans="1:11" x14ac:dyDescent="0.3">
      <c r="A247">
        <f t="shared" si="13"/>
        <v>81</v>
      </c>
      <c r="B247" s="2">
        <f t="shared" si="12"/>
        <v>43102</v>
      </c>
      <c r="C247" t="str">
        <f>VLOOKUP(A247,'Günlük Sayaç'!$A$1:$I$166,3,0)</f>
        <v>Gayrettepe</v>
      </c>
      <c r="D247" t="str">
        <f>VLOOKUP($A247,'Günlük Sayaç'!$A$1:$I$166,4,0)</f>
        <v>Öğrenci</v>
      </c>
      <c r="E247" t="str">
        <f>VLOOKUP($A247,'Günlük Sayaç'!$A$1:$I$166,5,0)</f>
        <v>Öğrenci Aylık</v>
      </c>
      <c r="F247">
        <f>VLOOKUP($A247,'Günlük Sayaç'!$A$1:$I$166,6,0)</f>
        <v>0.56666666666666665</v>
      </c>
      <c r="G247">
        <f>VLOOKUP($A247,'Günlük Sayaç'!$A$1:$I$166,7,0)</f>
        <v>20000</v>
      </c>
      <c r="H247">
        <f>VLOOKUP($A247,'Günlük Sayaç'!$A$1:$I$166,8,0)</f>
        <v>0.15</v>
      </c>
      <c r="I247">
        <f>VLOOKUP($A247,'Günlük Sayaç'!$A$1:$I$166,9,0)*VLOOKUP(WEEKDAY(B247,2)&amp;D247,Yoğunluk!$G$1:$J$29,4,0)</f>
        <v>2700</v>
      </c>
      <c r="J247">
        <f t="shared" ca="1" si="10"/>
        <v>3133</v>
      </c>
      <c r="K247">
        <f t="shared" ca="1" si="11"/>
        <v>1775.3666666666666</v>
      </c>
    </row>
    <row r="248" spans="1:11" x14ac:dyDescent="0.3">
      <c r="A248">
        <f t="shared" si="13"/>
        <v>82</v>
      </c>
      <c r="B248" s="2">
        <f t="shared" si="12"/>
        <v>43102</v>
      </c>
      <c r="C248" t="str">
        <f>VLOOKUP(A248,'Günlük Sayaç'!$A$1:$I$166,3,0)</f>
        <v>Gayrettepe</v>
      </c>
      <c r="D248" t="str">
        <f>VLOOKUP($A248,'Günlük Sayaç'!$A$1:$I$166,4,0)</f>
        <v>Sosyal</v>
      </c>
      <c r="E248" t="str">
        <f>VLOOKUP($A248,'Günlük Sayaç'!$A$1:$I$166,5,0)</f>
        <v>Sosyal</v>
      </c>
      <c r="F248">
        <f>VLOOKUP($A248,'Günlük Sayaç'!$A$1:$I$166,6,0)</f>
        <v>1.425</v>
      </c>
      <c r="G248">
        <f>VLOOKUP($A248,'Günlük Sayaç'!$A$1:$I$166,7,0)</f>
        <v>20000</v>
      </c>
      <c r="H248">
        <f>VLOOKUP($A248,'Günlük Sayaç'!$A$1:$I$166,8,0)</f>
        <v>0.1</v>
      </c>
      <c r="I248">
        <f>VLOOKUP($A248,'Günlük Sayaç'!$A$1:$I$166,9,0)*VLOOKUP(WEEKDAY(B248,2)&amp;D248,Yoğunluk!$G$1:$J$29,4,0)</f>
        <v>1440.0000000000002</v>
      </c>
      <c r="J248">
        <f t="shared" ca="1" si="10"/>
        <v>1519</v>
      </c>
      <c r="K248">
        <f t="shared" ca="1" si="11"/>
        <v>2164.5750000000003</v>
      </c>
    </row>
    <row r="249" spans="1:11" x14ac:dyDescent="0.3">
      <c r="A249">
        <f t="shared" si="13"/>
        <v>83</v>
      </c>
      <c r="B249" s="2">
        <f t="shared" si="12"/>
        <v>43102</v>
      </c>
      <c r="C249" t="str">
        <f>VLOOKUP(A249,'Günlük Sayaç'!$A$1:$I$166,3,0)</f>
        <v>Gayrettepe</v>
      </c>
      <c r="D249" t="str">
        <f>VLOOKUP($A249,'Günlük Sayaç'!$A$1:$I$166,4,0)</f>
        <v>Sosyal</v>
      </c>
      <c r="E249" t="str">
        <f>VLOOKUP($A249,'Günlük Sayaç'!$A$1:$I$166,5,0)</f>
        <v>Sosyal Aylık</v>
      </c>
      <c r="F249">
        <f>VLOOKUP($A249,'Günlük Sayaç'!$A$1:$I$166,6,0)</f>
        <v>0.83333333333333337</v>
      </c>
      <c r="G249">
        <f>VLOOKUP($A249,'Günlük Sayaç'!$A$1:$I$166,7,0)</f>
        <v>20000</v>
      </c>
      <c r="H249">
        <f>VLOOKUP($A249,'Günlük Sayaç'!$A$1:$I$166,8,0)</f>
        <v>0.1</v>
      </c>
      <c r="I249">
        <f>VLOOKUP($A249,'Günlük Sayaç'!$A$1:$I$166,9,0)*VLOOKUP(WEEKDAY(B249,2)&amp;D249,Yoğunluk!$G$1:$J$29,4,0)</f>
        <v>1440.0000000000002</v>
      </c>
      <c r="J249">
        <f t="shared" ca="1" si="10"/>
        <v>1458</v>
      </c>
      <c r="K249">
        <f t="shared" ca="1" si="11"/>
        <v>1215</v>
      </c>
    </row>
    <row r="250" spans="1:11" x14ac:dyDescent="0.3">
      <c r="A250">
        <f t="shared" si="13"/>
        <v>84</v>
      </c>
      <c r="B250" s="2">
        <f t="shared" si="12"/>
        <v>43102</v>
      </c>
      <c r="C250" t="str">
        <f>VLOOKUP(A250,'Günlük Sayaç'!$A$1:$I$166,3,0)</f>
        <v>Gayrettepe</v>
      </c>
      <c r="D250" t="str">
        <f>VLOOKUP($A250,'Günlük Sayaç'!$A$1:$I$166,4,0)</f>
        <v>Ziyaretçi</v>
      </c>
      <c r="E250" t="str">
        <f>VLOOKUP($A250,'Günlük Sayaç'!$A$1:$I$166,5,0)</f>
        <v>Tekli Bilet</v>
      </c>
      <c r="F250">
        <f>VLOOKUP($A250,'Günlük Sayaç'!$A$1:$I$166,6,0)</f>
        <v>5</v>
      </c>
      <c r="G250">
        <f>VLOOKUP($A250,'Günlük Sayaç'!$A$1:$I$166,7,0)</f>
        <v>20000</v>
      </c>
      <c r="H250">
        <f>VLOOKUP($A250,'Günlük Sayaç'!$A$1:$I$166,8,0)</f>
        <v>0.02</v>
      </c>
      <c r="I250">
        <f>VLOOKUP($A250,'Günlük Sayaç'!$A$1:$I$166,9,0)*VLOOKUP(WEEKDAY(B250,2)&amp;D250,Yoğunluk!$G$1:$J$29,4,0)</f>
        <v>360</v>
      </c>
      <c r="J250">
        <f t="shared" ca="1" si="10"/>
        <v>413</v>
      </c>
      <c r="K250">
        <f t="shared" ca="1" si="11"/>
        <v>2065</v>
      </c>
    </row>
    <row r="251" spans="1:11" x14ac:dyDescent="0.3">
      <c r="A251">
        <f t="shared" si="13"/>
        <v>85</v>
      </c>
      <c r="B251" s="2">
        <f t="shared" si="12"/>
        <v>43102</v>
      </c>
      <c r="C251" t="str">
        <f>VLOOKUP(A251,'Günlük Sayaç'!$A$1:$I$166,3,0)</f>
        <v>Gayrettepe</v>
      </c>
      <c r="D251" t="str">
        <f>VLOOKUP($A251,'Günlük Sayaç'!$A$1:$I$166,4,0)</f>
        <v>Ziyaretçi</v>
      </c>
      <c r="E251" t="str">
        <f>VLOOKUP($A251,'Günlük Sayaç'!$A$1:$I$166,5,0)</f>
        <v>İkili Bilet</v>
      </c>
      <c r="F251">
        <f>VLOOKUP($A251,'Günlük Sayaç'!$A$1:$I$166,6,0)</f>
        <v>4</v>
      </c>
      <c r="G251">
        <f>VLOOKUP($A251,'Günlük Sayaç'!$A$1:$I$166,7,0)</f>
        <v>20000</v>
      </c>
      <c r="H251">
        <f>VLOOKUP($A251,'Günlük Sayaç'!$A$1:$I$166,8,0)</f>
        <v>0.02</v>
      </c>
      <c r="I251">
        <f>VLOOKUP($A251,'Günlük Sayaç'!$A$1:$I$166,9,0)*VLOOKUP(WEEKDAY(B251,2)&amp;D251,Yoğunluk!$G$1:$J$29,4,0)</f>
        <v>360</v>
      </c>
      <c r="J251">
        <f t="shared" ca="1" si="10"/>
        <v>370</v>
      </c>
      <c r="K251">
        <f t="shared" ca="1" si="11"/>
        <v>1480</v>
      </c>
    </row>
    <row r="252" spans="1:11" x14ac:dyDescent="0.3">
      <c r="A252">
        <f t="shared" si="13"/>
        <v>86</v>
      </c>
      <c r="B252" s="2">
        <f t="shared" si="12"/>
        <v>43102</v>
      </c>
      <c r="C252" t="str">
        <f>VLOOKUP(A252,'Günlük Sayaç'!$A$1:$I$166,3,0)</f>
        <v>Gayrettepe</v>
      </c>
      <c r="D252" t="str">
        <f>VLOOKUP($A252,'Günlük Sayaç'!$A$1:$I$166,4,0)</f>
        <v>Ziyaretçi</v>
      </c>
      <c r="E252" t="str">
        <f>VLOOKUP($A252,'Günlük Sayaç'!$A$1:$I$166,5,0)</f>
        <v>Üçlü Bilet</v>
      </c>
      <c r="F252">
        <f>VLOOKUP($A252,'Günlük Sayaç'!$A$1:$I$166,6,0)</f>
        <v>3.6666666666666665</v>
      </c>
      <c r="G252">
        <f>VLOOKUP($A252,'Günlük Sayaç'!$A$1:$I$166,7,0)</f>
        <v>20000</v>
      </c>
      <c r="H252">
        <f>VLOOKUP($A252,'Günlük Sayaç'!$A$1:$I$166,8,0)</f>
        <v>0.02</v>
      </c>
      <c r="I252">
        <f>VLOOKUP($A252,'Günlük Sayaç'!$A$1:$I$166,9,0)*VLOOKUP(WEEKDAY(B252,2)&amp;D252,Yoğunluk!$G$1:$J$29,4,0)</f>
        <v>360</v>
      </c>
      <c r="J252">
        <f t="shared" ca="1" si="10"/>
        <v>407</v>
      </c>
      <c r="K252">
        <f t="shared" ca="1" si="11"/>
        <v>1492.3333333333333</v>
      </c>
    </row>
    <row r="253" spans="1:11" x14ac:dyDescent="0.3">
      <c r="A253">
        <f t="shared" si="13"/>
        <v>87</v>
      </c>
      <c r="B253" s="2">
        <f t="shared" si="12"/>
        <v>43102</v>
      </c>
      <c r="C253" t="str">
        <f>VLOOKUP(A253,'Günlük Sayaç'!$A$1:$I$166,3,0)</f>
        <v>Gayrettepe</v>
      </c>
      <c r="D253" t="str">
        <f>VLOOKUP($A253,'Günlük Sayaç'!$A$1:$I$166,4,0)</f>
        <v>Ziyaretçi</v>
      </c>
      <c r="E253" t="str">
        <f>VLOOKUP($A253,'Günlük Sayaç'!$A$1:$I$166,5,0)</f>
        <v>Beşli Bilet</v>
      </c>
      <c r="F253">
        <f>VLOOKUP($A253,'Günlük Sayaç'!$A$1:$I$166,6,0)</f>
        <v>3.4</v>
      </c>
      <c r="G253">
        <f>VLOOKUP($A253,'Günlük Sayaç'!$A$1:$I$166,7,0)</f>
        <v>20000</v>
      </c>
      <c r="H253">
        <f>VLOOKUP($A253,'Günlük Sayaç'!$A$1:$I$166,8,0)</f>
        <v>0.02</v>
      </c>
      <c r="I253">
        <f>VLOOKUP($A253,'Günlük Sayaç'!$A$1:$I$166,9,0)*VLOOKUP(WEEKDAY(B253,2)&amp;D253,Yoğunluk!$G$1:$J$29,4,0)</f>
        <v>360</v>
      </c>
      <c r="J253">
        <f t="shared" ca="1" si="10"/>
        <v>349</v>
      </c>
      <c r="K253">
        <f t="shared" ca="1" si="11"/>
        <v>1186.5999999999999</v>
      </c>
    </row>
    <row r="254" spans="1:11" x14ac:dyDescent="0.3">
      <c r="A254">
        <f t="shared" si="13"/>
        <v>88</v>
      </c>
      <c r="B254" s="2">
        <f t="shared" si="12"/>
        <v>43102</v>
      </c>
      <c r="C254" t="str">
        <f>VLOOKUP(A254,'Günlük Sayaç'!$A$1:$I$166,3,0)</f>
        <v>Gayrettepe</v>
      </c>
      <c r="D254" t="str">
        <f>VLOOKUP($A254,'Günlük Sayaç'!$A$1:$I$166,4,0)</f>
        <v>Ziyaretçi</v>
      </c>
      <c r="E254" t="str">
        <f>VLOOKUP($A254,'Günlük Sayaç'!$A$1:$I$166,5,0)</f>
        <v>Onlu Bilet</v>
      </c>
      <c r="F254">
        <f>VLOOKUP($A254,'Günlük Sayaç'!$A$1:$I$166,6,0)</f>
        <v>3.2</v>
      </c>
      <c r="G254">
        <f>VLOOKUP($A254,'Günlük Sayaç'!$A$1:$I$166,7,0)</f>
        <v>20000</v>
      </c>
      <c r="H254">
        <f>VLOOKUP($A254,'Günlük Sayaç'!$A$1:$I$166,8,0)</f>
        <v>0.02</v>
      </c>
      <c r="I254">
        <f>VLOOKUP($A254,'Günlük Sayaç'!$A$1:$I$166,9,0)*VLOOKUP(WEEKDAY(B254,2)&amp;D254,Yoğunluk!$G$1:$J$29,4,0)</f>
        <v>360</v>
      </c>
      <c r="J254">
        <f t="shared" ca="1" si="10"/>
        <v>297</v>
      </c>
      <c r="K254">
        <f t="shared" ca="1" si="11"/>
        <v>950.40000000000009</v>
      </c>
    </row>
    <row r="255" spans="1:11" x14ac:dyDescent="0.3">
      <c r="A255">
        <f t="shared" si="13"/>
        <v>89</v>
      </c>
      <c r="B255" s="2">
        <f t="shared" si="12"/>
        <v>43102</v>
      </c>
      <c r="C255" t="str">
        <f>VLOOKUP(A255,'Günlük Sayaç'!$A$1:$I$166,3,0)</f>
        <v>Levent</v>
      </c>
      <c r="D255" t="str">
        <f>VLOOKUP($A255,'Günlük Sayaç'!$A$1:$I$166,4,0)</f>
        <v>Tam</v>
      </c>
      <c r="E255" t="str">
        <f>VLOOKUP($A255,'Günlük Sayaç'!$A$1:$I$166,5,0)</f>
        <v>Akbil</v>
      </c>
      <c r="F255">
        <f>VLOOKUP($A255,'Günlük Sayaç'!$A$1:$I$166,6,0)</f>
        <v>2.2250000000000001</v>
      </c>
      <c r="G255">
        <f>VLOOKUP($A255,'Günlük Sayaç'!$A$1:$I$166,7,0)</f>
        <v>15000</v>
      </c>
      <c r="H255">
        <f>VLOOKUP($A255,'Günlük Sayaç'!$A$1:$I$166,8,0)</f>
        <v>0.3</v>
      </c>
      <c r="I255">
        <f>VLOOKUP($A255,'Günlük Sayaç'!$A$1:$I$166,9,0)*VLOOKUP(WEEKDAY(B255,2)&amp;D255,Yoğunluk!$G$1:$J$29,4,0)</f>
        <v>6075</v>
      </c>
      <c r="J255">
        <f t="shared" ca="1" si="10"/>
        <v>5364</v>
      </c>
      <c r="K255">
        <f t="shared" ca="1" si="11"/>
        <v>11934.9</v>
      </c>
    </row>
    <row r="256" spans="1:11" x14ac:dyDescent="0.3">
      <c r="A256">
        <f t="shared" si="13"/>
        <v>90</v>
      </c>
      <c r="B256" s="2">
        <f t="shared" si="12"/>
        <v>43102</v>
      </c>
      <c r="C256" t="str">
        <f>VLOOKUP(A256,'Günlük Sayaç'!$A$1:$I$166,3,0)</f>
        <v>Levent</v>
      </c>
      <c r="D256" t="str">
        <f>VLOOKUP($A256,'Günlük Sayaç'!$A$1:$I$166,4,0)</f>
        <v>Tam</v>
      </c>
      <c r="E256" t="str">
        <f>VLOOKUP($A256,'Günlük Sayaç'!$A$1:$I$166,5,0)</f>
        <v>Mavi Kart</v>
      </c>
      <c r="F256">
        <f>VLOOKUP($A256,'Günlük Sayaç'!$A$1:$I$166,6,0)</f>
        <v>1.3666666666666667</v>
      </c>
      <c r="G256">
        <f>VLOOKUP($A256,'Günlük Sayaç'!$A$1:$I$166,7,0)</f>
        <v>15000</v>
      </c>
      <c r="H256">
        <f>VLOOKUP($A256,'Günlük Sayaç'!$A$1:$I$166,8,0)</f>
        <v>0.15</v>
      </c>
      <c r="I256">
        <f>VLOOKUP($A256,'Günlük Sayaç'!$A$1:$I$166,9,0)*VLOOKUP(WEEKDAY(B256,2)&amp;D256,Yoğunluk!$G$1:$J$29,4,0)</f>
        <v>3037.5</v>
      </c>
      <c r="J256">
        <f t="shared" ca="1" si="10"/>
        <v>3420</v>
      </c>
      <c r="K256">
        <f t="shared" ca="1" si="11"/>
        <v>4674</v>
      </c>
    </row>
    <row r="257" spans="1:11" x14ac:dyDescent="0.3">
      <c r="A257">
        <f t="shared" si="13"/>
        <v>91</v>
      </c>
      <c r="B257" s="2">
        <f t="shared" si="12"/>
        <v>43102</v>
      </c>
      <c r="C257" t="str">
        <f>VLOOKUP(A257,'Günlük Sayaç'!$A$1:$I$166,3,0)</f>
        <v>Levent</v>
      </c>
      <c r="D257" t="str">
        <f>VLOOKUP($A257,'Günlük Sayaç'!$A$1:$I$166,4,0)</f>
        <v>Öğrenci</v>
      </c>
      <c r="E257" t="str">
        <f>VLOOKUP($A257,'Günlük Sayaç'!$A$1:$I$166,5,0)</f>
        <v>Öğrenci</v>
      </c>
      <c r="F257">
        <f>VLOOKUP($A257,'Günlük Sayaç'!$A$1:$I$166,6,0)</f>
        <v>0.9</v>
      </c>
      <c r="G257">
        <f>VLOOKUP($A257,'Günlük Sayaç'!$A$1:$I$166,7,0)</f>
        <v>15000</v>
      </c>
      <c r="H257">
        <f>VLOOKUP($A257,'Günlük Sayaç'!$A$1:$I$166,8,0)</f>
        <v>0.1</v>
      </c>
      <c r="I257">
        <f>VLOOKUP($A257,'Günlük Sayaç'!$A$1:$I$166,9,0)*VLOOKUP(WEEKDAY(B257,2)&amp;D257,Yoğunluk!$G$1:$J$29,4,0)</f>
        <v>1350</v>
      </c>
      <c r="J257">
        <f t="shared" ca="1" si="10"/>
        <v>1375</v>
      </c>
      <c r="K257">
        <f t="shared" ca="1" si="11"/>
        <v>1237.5</v>
      </c>
    </row>
    <row r="258" spans="1:11" x14ac:dyDescent="0.3">
      <c r="A258">
        <f t="shared" si="13"/>
        <v>92</v>
      </c>
      <c r="B258" s="2">
        <f t="shared" si="12"/>
        <v>43102</v>
      </c>
      <c r="C258" t="str">
        <f>VLOOKUP(A258,'Günlük Sayaç'!$A$1:$I$166,3,0)</f>
        <v>Levent</v>
      </c>
      <c r="D258" t="str">
        <f>VLOOKUP($A258,'Günlük Sayaç'!$A$1:$I$166,4,0)</f>
        <v>Öğrenci</v>
      </c>
      <c r="E258" t="str">
        <f>VLOOKUP($A258,'Günlük Sayaç'!$A$1:$I$166,5,0)</f>
        <v>Öğrenci Aylık</v>
      </c>
      <c r="F258">
        <f>VLOOKUP($A258,'Günlük Sayaç'!$A$1:$I$166,6,0)</f>
        <v>0.56666666666666665</v>
      </c>
      <c r="G258">
        <f>VLOOKUP($A258,'Günlük Sayaç'!$A$1:$I$166,7,0)</f>
        <v>15000</v>
      </c>
      <c r="H258">
        <f>VLOOKUP($A258,'Günlük Sayaç'!$A$1:$I$166,8,0)</f>
        <v>0.15</v>
      </c>
      <c r="I258">
        <f>VLOOKUP($A258,'Günlük Sayaç'!$A$1:$I$166,9,0)*VLOOKUP(WEEKDAY(B258,2)&amp;D258,Yoğunluk!$G$1:$J$29,4,0)</f>
        <v>2025</v>
      </c>
      <c r="J258">
        <f t="shared" ca="1" si="10"/>
        <v>2346</v>
      </c>
      <c r="K258">
        <f t="shared" ca="1" si="11"/>
        <v>1329.3999999999999</v>
      </c>
    </row>
    <row r="259" spans="1:11" x14ac:dyDescent="0.3">
      <c r="A259">
        <f t="shared" si="13"/>
        <v>93</v>
      </c>
      <c r="B259" s="2">
        <f t="shared" si="12"/>
        <v>43102</v>
      </c>
      <c r="C259" t="str">
        <f>VLOOKUP(A259,'Günlük Sayaç'!$A$1:$I$166,3,0)</f>
        <v>Levent</v>
      </c>
      <c r="D259" t="str">
        <f>VLOOKUP($A259,'Günlük Sayaç'!$A$1:$I$166,4,0)</f>
        <v>Sosyal</v>
      </c>
      <c r="E259" t="str">
        <f>VLOOKUP($A259,'Günlük Sayaç'!$A$1:$I$166,5,0)</f>
        <v>Sosyal</v>
      </c>
      <c r="F259">
        <f>VLOOKUP($A259,'Günlük Sayaç'!$A$1:$I$166,6,0)</f>
        <v>1.425</v>
      </c>
      <c r="G259">
        <f>VLOOKUP($A259,'Günlük Sayaç'!$A$1:$I$166,7,0)</f>
        <v>15000</v>
      </c>
      <c r="H259">
        <f>VLOOKUP($A259,'Günlük Sayaç'!$A$1:$I$166,8,0)</f>
        <v>0.1</v>
      </c>
      <c r="I259">
        <f>VLOOKUP($A259,'Günlük Sayaç'!$A$1:$I$166,9,0)*VLOOKUP(WEEKDAY(B259,2)&amp;D259,Yoğunluk!$G$1:$J$29,4,0)</f>
        <v>1080.0000000000002</v>
      </c>
      <c r="J259">
        <f t="shared" ref="J259:J322" ca="1" si="14">FLOOR(I259+_xlfn.NORM.S.INV(RAND())*I259/10,1)</f>
        <v>1136</v>
      </c>
      <c r="K259">
        <f t="shared" ref="K259:K322" ca="1" si="15">J259*F259</f>
        <v>1618.8</v>
      </c>
    </row>
    <row r="260" spans="1:11" x14ac:dyDescent="0.3">
      <c r="A260">
        <f t="shared" si="13"/>
        <v>94</v>
      </c>
      <c r="B260" s="2">
        <f t="shared" ref="B260:B323" si="16">IF(A260=1,B259+1,B259)</f>
        <v>43102</v>
      </c>
      <c r="C260" t="str">
        <f>VLOOKUP(A260,'Günlük Sayaç'!$A$1:$I$166,3,0)</f>
        <v>Levent</v>
      </c>
      <c r="D260" t="str">
        <f>VLOOKUP($A260,'Günlük Sayaç'!$A$1:$I$166,4,0)</f>
        <v>Sosyal</v>
      </c>
      <c r="E260" t="str">
        <f>VLOOKUP($A260,'Günlük Sayaç'!$A$1:$I$166,5,0)</f>
        <v>Sosyal Aylık</v>
      </c>
      <c r="F260">
        <f>VLOOKUP($A260,'Günlük Sayaç'!$A$1:$I$166,6,0)</f>
        <v>0.83333333333333337</v>
      </c>
      <c r="G260">
        <f>VLOOKUP($A260,'Günlük Sayaç'!$A$1:$I$166,7,0)</f>
        <v>15000</v>
      </c>
      <c r="H260">
        <f>VLOOKUP($A260,'Günlük Sayaç'!$A$1:$I$166,8,0)</f>
        <v>0.1</v>
      </c>
      <c r="I260">
        <f>VLOOKUP($A260,'Günlük Sayaç'!$A$1:$I$166,9,0)*VLOOKUP(WEEKDAY(B260,2)&amp;D260,Yoğunluk!$G$1:$J$29,4,0)</f>
        <v>1080.0000000000002</v>
      </c>
      <c r="J260">
        <f t="shared" ca="1" si="14"/>
        <v>1024</v>
      </c>
      <c r="K260">
        <f t="shared" ca="1" si="15"/>
        <v>853.33333333333337</v>
      </c>
    </row>
    <row r="261" spans="1:11" x14ac:dyDescent="0.3">
      <c r="A261">
        <f t="shared" si="13"/>
        <v>95</v>
      </c>
      <c r="B261" s="2">
        <f t="shared" si="16"/>
        <v>43102</v>
      </c>
      <c r="C261" t="str">
        <f>VLOOKUP(A261,'Günlük Sayaç'!$A$1:$I$166,3,0)</f>
        <v>Levent</v>
      </c>
      <c r="D261" t="str">
        <f>VLOOKUP($A261,'Günlük Sayaç'!$A$1:$I$166,4,0)</f>
        <v>Ziyaretçi</v>
      </c>
      <c r="E261" t="str">
        <f>VLOOKUP($A261,'Günlük Sayaç'!$A$1:$I$166,5,0)</f>
        <v>Tekli Bilet</v>
      </c>
      <c r="F261">
        <f>VLOOKUP($A261,'Günlük Sayaç'!$A$1:$I$166,6,0)</f>
        <v>5</v>
      </c>
      <c r="G261">
        <f>VLOOKUP($A261,'Günlük Sayaç'!$A$1:$I$166,7,0)</f>
        <v>15000</v>
      </c>
      <c r="H261">
        <f>VLOOKUP($A261,'Günlük Sayaç'!$A$1:$I$166,8,0)</f>
        <v>0.02</v>
      </c>
      <c r="I261">
        <f>VLOOKUP($A261,'Günlük Sayaç'!$A$1:$I$166,9,0)*VLOOKUP(WEEKDAY(B261,2)&amp;D261,Yoğunluk!$G$1:$J$29,4,0)</f>
        <v>270</v>
      </c>
      <c r="J261">
        <f t="shared" ca="1" si="14"/>
        <v>250</v>
      </c>
      <c r="K261">
        <f t="shared" ca="1" si="15"/>
        <v>1250</v>
      </c>
    </row>
    <row r="262" spans="1:11" x14ac:dyDescent="0.3">
      <c r="A262">
        <f t="shared" si="13"/>
        <v>96</v>
      </c>
      <c r="B262" s="2">
        <f t="shared" si="16"/>
        <v>43102</v>
      </c>
      <c r="C262" t="str">
        <f>VLOOKUP(A262,'Günlük Sayaç'!$A$1:$I$166,3,0)</f>
        <v>Levent</v>
      </c>
      <c r="D262" t="str">
        <f>VLOOKUP($A262,'Günlük Sayaç'!$A$1:$I$166,4,0)</f>
        <v>Ziyaretçi</v>
      </c>
      <c r="E262" t="str">
        <f>VLOOKUP($A262,'Günlük Sayaç'!$A$1:$I$166,5,0)</f>
        <v>İkili Bilet</v>
      </c>
      <c r="F262">
        <f>VLOOKUP($A262,'Günlük Sayaç'!$A$1:$I$166,6,0)</f>
        <v>4</v>
      </c>
      <c r="G262">
        <f>VLOOKUP($A262,'Günlük Sayaç'!$A$1:$I$166,7,0)</f>
        <v>15000</v>
      </c>
      <c r="H262">
        <f>VLOOKUP($A262,'Günlük Sayaç'!$A$1:$I$166,8,0)</f>
        <v>0.02</v>
      </c>
      <c r="I262">
        <f>VLOOKUP($A262,'Günlük Sayaç'!$A$1:$I$166,9,0)*VLOOKUP(WEEKDAY(B262,2)&amp;D262,Yoğunluk!$G$1:$J$29,4,0)</f>
        <v>270</v>
      </c>
      <c r="J262">
        <f t="shared" ca="1" si="14"/>
        <v>291</v>
      </c>
      <c r="K262">
        <f t="shared" ca="1" si="15"/>
        <v>1164</v>
      </c>
    </row>
    <row r="263" spans="1:11" x14ac:dyDescent="0.3">
      <c r="A263">
        <f t="shared" si="13"/>
        <v>97</v>
      </c>
      <c r="B263" s="2">
        <f t="shared" si="16"/>
        <v>43102</v>
      </c>
      <c r="C263" t="str">
        <f>VLOOKUP(A263,'Günlük Sayaç'!$A$1:$I$166,3,0)</f>
        <v>Levent</v>
      </c>
      <c r="D263" t="str">
        <f>VLOOKUP($A263,'Günlük Sayaç'!$A$1:$I$166,4,0)</f>
        <v>Ziyaretçi</v>
      </c>
      <c r="E263" t="str">
        <f>VLOOKUP($A263,'Günlük Sayaç'!$A$1:$I$166,5,0)</f>
        <v>Üçlü Bilet</v>
      </c>
      <c r="F263">
        <f>VLOOKUP($A263,'Günlük Sayaç'!$A$1:$I$166,6,0)</f>
        <v>3.6666666666666665</v>
      </c>
      <c r="G263">
        <f>VLOOKUP($A263,'Günlük Sayaç'!$A$1:$I$166,7,0)</f>
        <v>15000</v>
      </c>
      <c r="H263">
        <f>VLOOKUP($A263,'Günlük Sayaç'!$A$1:$I$166,8,0)</f>
        <v>0.02</v>
      </c>
      <c r="I263">
        <f>VLOOKUP($A263,'Günlük Sayaç'!$A$1:$I$166,9,0)*VLOOKUP(WEEKDAY(B263,2)&amp;D263,Yoğunluk!$G$1:$J$29,4,0)</f>
        <v>270</v>
      </c>
      <c r="J263">
        <f t="shared" ca="1" si="14"/>
        <v>283</v>
      </c>
      <c r="K263">
        <f t="shared" ca="1" si="15"/>
        <v>1037.6666666666665</v>
      </c>
    </row>
    <row r="264" spans="1:11" x14ac:dyDescent="0.3">
      <c r="A264">
        <f t="shared" si="13"/>
        <v>98</v>
      </c>
      <c r="B264" s="2">
        <f t="shared" si="16"/>
        <v>43102</v>
      </c>
      <c r="C264" t="str">
        <f>VLOOKUP(A264,'Günlük Sayaç'!$A$1:$I$166,3,0)</f>
        <v>Levent</v>
      </c>
      <c r="D264" t="str">
        <f>VLOOKUP($A264,'Günlük Sayaç'!$A$1:$I$166,4,0)</f>
        <v>Ziyaretçi</v>
      </c>
      <c r="E264" t="str">
        <f>VLOOKUP($A264,'Günlük Sayaç'!$A$1:$I$166,5,0)</f>
        <v>Beşli Bilet</v>
      </c>
      <c r="F264">
        <f>VLOOKUP($A264,'Günlük Sayaç'!$A$1:$I$166,6,0)</f>
        <v>3.4</v>
      </c>
      <c r="G264">
        <f>VLOOKUP($A264,'Günlük Sayaç'!$A$1:$I$166,7,0)</f>
        <v>15000</v>
      </c>
      <c r="H264">
        <f>VLOOKUP($A264,'Günlük Sayaç'!$A$1:$I$166,8,0)</f>
        <v>0.02</v>
      </c>
      <c r="I264">
        <f>VLOOKUP($A264,'Günlük Sayaç'!$A$1:$I$166,9,0)*VLOOKUP(WEEKDAY(B264,2)&amp;D264,Yoğunluk!$G$1:$J$29,4,0)</f>
        <v>270</v>
      </c>
      <c r="J264">
        <f t="shared" ca="1" si="14"/>
        <v>255</v>
      </c>
      <c r="K264">
        <f t="shared" ca="1" si="15"/>
        <v>867</v>
      </c>
    </row>
    <row r="265" spans="1:11" x14ac:dyDescent="0.3">
      <c r="A265">
        <f t="shared" si="13"/>
        <v>99</v>
      </c>
      <c r="B265" s="2">
        <f t="shared" si="16"/>
        <v>43102</v>
      </c>
      <c r="C265" t="str">
        <f>VLOOKUP(A265,'Günlük Sayaç'!$A$1:$I$166,3,0)</f>
        <v>Levent</v>
      </c>
      <c r="D265" t="str">
        <f>VLOOKUP($A265,'Günlük Sayaç'!$A$1:$I$166,4,0)</f>
        <v>Ziyaretçi</v>
      </c>
      <c r="E265" t="str">
        <f>VLOOKUP($A265,'Günlük Sayaç'!$A$1:$I$166,5,0)</f>
        <v>Onlu Bilet</v>
      </c>
      <c r="F265">
        <f>VLOOKUP($A265,'Günlük Sayaç'!$A$1:$I$166,6,0)</f>
        <v>3.2</v>
      </c>
      <c r="G265">
        <f>VLOOKUP($A265,'Günlük Sayaç'!$A$1:$I$166,7,0)</f>
        <v>15000</v>
      </c>
      <c r="H265">
        <f>VLOOKUP($A265,'Günlük Sayaç'!$A$1:$I$166,8,0)</f>
        <v>0.02</v>
      </c>
      <c r="I265">
        <f>VLOOKUP($A265,'Günlük Sayaç'!$A$1:$I$166,9,0)*VLOOKUP(WEEKDAY(B265,2)&amp;D265,Yoğunluk!$G$1:$J$29,4,0)</f>
        <v>270</v>
      </c>
      <c r="J265">
        <f t="shared" ca="1" si="14"/>
        <v>257</v>
      </c>
      <c r="K265">
        <f t="shared" ca="1" si="15"/>
        <v>822.40000000000009</v>
      </c>
    </row>
    <row r="266" spans="1:11" x14ac:dyDescent="0.3">
      <c r="A266">
        <f t="shared" si="13"/>
        <v>100</v>
      </c>
      <c r="B266" s="2">
        <f t="shared" si="16"/>
        <v>43102</v>
      </c>
      <c r="C266" t="str">
        <f>VLOOKUP(A266,'Günlük Sayaç'!$A$1:$I$166,3,0)</f>
        <v>4. Levent</v>
      </c>
      <c r="D266" t="str">
        <f>VLOOKUP($A266,'Günlük Sayaç'!$A$1:$I$166,4,0)</f>
        <v>Tam</v>
      </c>
      <c r="E266" t="str">
        <f>VLOOKUP($A266,'Günlük Sayaç'!$A$1:$I$166,5,0)</f>
        <v>Akbil</v>
      </c>
      <c r="F266">
        <f>VLOOKUP($A266,'Günlük Sayaç'!$A$1:$I$166,6,0)</f>
        <v>2.2250000000000001</v>
      </c>
      <c r="G266">
        <f>VLOOKUP($A266,'Günlük Sayaç'!$A$1:$I$166,7,0)</f>
        <v>12000</v>
      </c>
      <c r="H266">
        <f>VLOOKUP($A266,'Günlük Sayaç'!$A$1:$I$166,8,0)</f>
        <v>0.3</v>
      </c>
      <c r="I266">
        <f>VLOOKUP($A266,'Günlük Sayaç'!$A$1:$I$166,9,0)*VLOOKUP(WEEKDAY(B266,2)&amp;D266,Yoğunluk!$G$1:$J$29,4,0)</f>
        <v>4860</v>
      </c>
      <c r="J266">
        <f t="shared" ca="1" si="14"/>
        <v>5409</v>
      </c>
      <c r="K266">
        <f t="shared" ca="1" si="15"/>
        <v>12035.025</v>
      </c>
    </row>
    <row r="267" spans="1:11" x14ac:dyDescent="0.3">
      <c r="A267">
        <f t="shared" si="13"/>
        <v>101</v>
      </c>
      <c r="B267" s="2">
        <f t="shared" si="16"/>
        <v>43102</v>
      </c>
      <c r="C267" t="str">
        <f>VLOOKUP(A267,'Günlük Sayaç'!$A$1:$I$166,3,0)</f>
        <v>4. Levent</v>
      </c>
      <c r="D267" t="str">
        <f>VLOOKUP($A267,'Günlük Sayaç'!$A$1:$I$166,4,0)</f>
        <v>Tam</v>
      </c>
      <c r="E267" t="str">
        <f>VLOOKUP($A267,'Günlük Sayaç'!$A$1:$I$166,5,0)</f>
        <v>Mavi Kart</v>
      </c>
      <c r="F267">
        <f>VLOOKUP($A267,'Günlük Sayaç'!$A$1:$I$166,6,0)</f>
        <v>1.3666666666666667</v>
      </c>
      <c r="G267">
        <f>VLOOKUP($A267,'Günlük Sayaç'!$A$1:$I$166,7,0)</f>
        <v>12000</v>
      </c>
      <c r="H267">
        <f>VLOOKUP($A267,'Günlük Sayaç'!$A$1:$I$166,8,0)</f>
        <v>0.15</v>
      </c>
      <c r="I267">
        <f>VLOOKUP($A267,'Günlük Sayaç'!$A$1:$I$166,9,0)*VLOOKUP(WEEKDAY(B267,2)&amp;D267,Yoğunluk!$G$1:$J$29,4,0)</f>
        <v>2430</v>
      </c>
      <c r="J267">
        <f t="shared" ca="1" si="14"/>
        <v>2415</v>
      </c>
      <c r="K267">
        <f t="shared" ca="1" si="15"/>
        <v>3300.5</v>
      </c>
    </row>
    <row r="268" spans="1:11" x14ac:dyDescent="0.3">
      <c r="A268">
        <f t="shared" si="13"/>
        <v>102</v>
      </c>
      <c r="B268" s="2">
        <f t="shared" si="16"/>
        <v>43102</v>
      </c>
      <c r="C268" t="str">
        <f>VLOOKUP(A268,'Günlük Sayaç'!$A$1:$I$166,3,0)</f>
        <v>4. Levent</v>
      </c>
      <c r="D268" t="str">
        <f>VLOOKUP($A268,'Günlük Sayaç'!$A$1:$I$166,4,0)</f>
        <v>Öğrenci</v>
      </c>
      <c r="E268" t="str">
        <f>VLOOKUP($A268,'Günlük Sayaç'!$A$1:$I$166,5,0)</f>
        <v>Öğrenci</v>
      </c>
      <c r="F268">
        <f>VLOOKUP($A268,'Günlük Sayaç'!$A$1:$I$166,6,0)</f>
        <v>0.9</v>
      </c>
      <c r="G268">
        <f>VLOOKUP($A268,'Günlük Sayaç'!$A$1:$I$166,7,0)</f>
        <v>12000</v>
      </c>
      <c r="H268">
        <f>VLOOKUP($A268,'Günlük Sayaç'!$A$1:$I$166,8,0)</f>
        <v>0.1</v>
      </c>
      <c r="I268">
        <f>VLOOKUP($A268,'Günlük Sayaç'!$A$1:$I$166,9,0)*VLOOKUP(WEEKDAY(B268,2)&amp;D268,Yoğunluk!$G$1:$J$29,4,0)</f>
        <v>1080</v>
      </c>
      <c r="J268">
        <f t="shared" ca="1" si="14"/>
        <v>940</v>
      </c>
      <c r="K268">
        <f t="shared" ca="1" si="15"/>
        <v>846</v>
      </c>
    </row>
    <row r="269" spans="1:11" x14ac:dyDescent="0.3">
      <c r="A269">
        <f t="shared" si="13"/>
        <v>103</v>
      </c>
      <c r="B269" s="2">
        <f t="shared" si="16"/>
        <v>43102</v>
      </c>
      <c r="C269" t="str">
        <f>VLOOKUP(A269,'Günlük Sayaç'!$A$1:$I$166,3,0)</f>
        <v>4. Levent</v>
      </c>
      <c r="D269" t="str">
        <f>VLOOKUP($A269,'Günlük Sayaç'!$A$1:$I$166,4,0)</f>
        <v>Öğrenci</v>
      </c>
      <c r="E269" t="str">
        <f>VLOOKUP($A269,'Günlük Sayaç'!$A$1:$I$166,5,0)</f>
        <v>Öğrenci Aylık</v>
      </c>
      <c r="F269">
        <f>VLOOKUP($A269,'Günlük Sayaç'!$A$1:$I$166,6,0)</f>
        <v>0.56666666666666665</v>
      </c>
      <c r="G269">
        <f>VLOOKUP($A269,'Günlük Sayaç'!$A$1:$I$166,7,0)</f>
        <v>12000</v>
      </c>
      <c r="H269">
        <f>VLOOKUP($A269,'Günlük Sayaç'!$A$1:$I$166,8,0)</f>
        <v>0.15</v>
      </c>
      <c r="I269">
        <f>VLOOKUP($A269,'Günlük Sayaç'!$A$1:$I$166,9,0)*VLOOKUP(WEEKDAY(B269,2)&amp;D269,Yoğunluk!$G$1:$J$29,4,0)</f>
        <v>1620</v>
      </c>
      <c r="J269">
        <f t="shared" ca="1" si="14"/>
        <v>1590</v>
      </c>
      <c r="K269">
        <f t="shared" ca="1" si="15"/>
        <v>901</v>
      </c>
    </row>
    <row r="270" spans="1:11" x14ac:dyDescent="0.3">
      <c r="A270">
        <f t="shared" si="13"/>
        <v>104</v>
      </c>
      <c r="B270" s="2">
        <f t="shared" si="16"/>
        <v>43102</v>
      </c>
      <c r="C270" t="str">
        <f>VLOOKUP(A270,'Günlük Sayaç'!$A$1:$I$166,3,0)</f>
        <v>4. Levent</v>
      </c>
      <c r="D270" t="str">
        <f>VLOOKUP($A270,'Günlük Sayaç'!$A$1:$I$166,4,0)</f>
        <v>Sosyal</v>
      </c>
      <c r="E270" t="str">
        <f>VLOOKUP($A270,'Günlük Sayaç'!$A$1:$I$166,5,0)</f>
        <v>Sosyal</v>
      </c>
      <c r="F270">
        <f>VLOOKUP($A270,'Günlük Sayaç'!$A$1:$I$166,6,0)</f>
        <v>1.425</v>
      </c>
      <c r="G270">
        <f>VLOOKUP($A270,'Günlük Sayaç'!$A$1:$I$166,7,0)</f>
        <v>12000</v>
      </c>
      <c r="H270">
        <f>VLOOKUP($A270,'Günlük Sayaç'!$A$1:$I$166,8,0)</f>
        <v>0.1</v>
      </c>
      <c r="I270">
        <f>VLOOKUP($A270,'Günlük Sayaç'!$A$1:$I$166,9,0)*VLOOKUP(WEEKDAY(B270,2)&amp;D270,Yoğunluk!$G$1:$J$29,4,0)</f>
        <v>864.00000000000011</v>
      </c>
      <c r="J270">
        <f t="shared" ca="1" si="14"/>
        <v>729</v>
      </c>
      <c r="K270">
        <f t="shared" ca="1" si="15"/>
        <v>1038.825</v>
      </c>
    </row>
    <row r="271" spans="1:11" x14ac:dyDescent="0.3">
      <c r="A271">
        <f t="shared" si="13"/>
        <v>105</v>
      </c>
      <c r="B271" s="2">
        <f t="shared" si="16"/>
        <v>43102</v>
      </c>
      <c r="C271" t="str">
        <f>VLOOKUP(A271,'Günlük Sayaç'!$A$1:$I$166,3,0)</f>
        <v>4. Levent</v>
      </c>
      <c r="D271" t="str">
        <f>VLOOKUP($A271,'Günlük Sayaç'!$A$1:$I$166,4,0)</f>
        <v>Sosyal</v>
      </c>
      <c r="E271" t="str">
        <f>VLOOKUP($A271,'Günlük Sayaç'!$A$1:$I$166,5,0)</f>
        <v>Sosyal Aylık</v>
      </c>
      <c r="F271">
        <f>VLOOKUP($A271,'Günlük Sayaç'!$A$1:$I$166,6,0)</f>
        <v>0.83333333333333337</v>
      </c>
      <c r="G271">
        <f>VLOOKUP($A271,'Günlük Sayaç'!$A$1:$I$166,7,0)</f>
        <v>12000</v>
      </c>
      <c r="H271">
        <f>VLOOKUP($A271,'Günlük Sayaç'!$A$1:$I$166,8,0)</f>
        <v>0.1</v>
      </c>
      <c r="I271">
        <f>VLOOKUP($A271,'Günlük Sayaç'!$A$1:$I$166,9,0)*VLOOKUP(WEEKDAY(B271,2)&amp;D271,Yoğunluk!$G$1:$J$29,4,0)</f>
        <v>864.00000000000011</v>
      </c>
      <c r="J271">
        <f t="shared" ca="1" si="14"/>
        <v>910</v>
      </c>
      <c r="K271">
        <f t="shared" ca="1" si="15"/>
        <v>758.33333333333337</v>
      </c>
    </row>
    <row r="272" spans="1:11" x14ac:dyDescent="0.3">
      <c r="A272">
        <f t="shared" si="13"/>
        <v>106</v>
      </c>
      <c r="B272" s="2">
        <f t="shared" si="16"/>
        <v>43102</v>
      </c>
      <c r="C272" t="str">
        <f>VLOOKUP(A272,'Günlük Sayaç'!$A$1:$I$166,3,0)</f>
        <v>4. Levent</v>
      </c>
      <c r="D272" t="str">
        <f>VLOOKUP($A272,'Günlük Sayaç'!$A$1:$I$166,4,0)</f>
        <v>Ziyaretçi</v>
      </c>
      <c r="E272" t="str">
        <f>VLOOKUP($A272,'Günlük Sayaç'!$A$1:$I$166,5,0)</f>
        <v>Tekli Bilet</v>
      </c>
      <c r="F272">
        <f>VLOOKUP($A272,'Günlük Sayaç'!$A$1:$I$166,6,0)</f>
        <v>5</v>
      </c>
      <c r="G272">
        <f>VLOOKUP($A272,'Günlük Sayaç'!$A$1:$I$166,7,0)</f>
        <v>12000</v>
      </c>
      <c r="H272">
        <f>VLOOKUP($A272,'Günlük Sayaç'!$A$1:$I$166,8,0)</f>
        <v>0.02</v>
      </c>
      <c r="I272">
        <f>VLOOKUP($A272,'Günlük Sayaç'!$A$1:$I$166,9,0)*VLOOKUP(WEEKDAY(B272,2)&amp;D272,Yoğunluk!$G$1:$J$29,4,0)</f>
        <v>216</v>
      </c>
      <c r="J272">
        <f t="shared" ca="1" si="14"/>
        <v>212</v>
      </c>
      <c r="K272">
        <f t="shared" ca="1" si="15"/>
        <v>1060</v>
      </c>
    </row>
    <row r="273" spans="1:11" x14ac:dyDescent="0.3">
      <c r="A273">
        <f t="shared" si="13"/>
        <v>107</v>
      </c>
      <c r="B273" s="2">
        <f t="shared" si="16"/>
        <v>43102</v>
      </c>
      <c r="C273" t="str">
        <f>VLOOKUP(A273,'Günlük Sayaç'!$A$1:$I$166,3,0)</f>
        <v>4. Levent</v>
      </c>
      <c r="D273" t="str">
        <f>VLOOKUP($A273,'Günlük Sayaç'!$A$1:$I$166,4,0)</f>
        <v>Ziyaretçi</v>
      </c>
      <c r="E273" t="str">
        <f>VLOOKUP($A273,'Günlük Sayaç'!$A$1:$I$166,5,0)</f>
        <v>İkili Bilet</v>
      </c>
      <c r="F273">
        <f>VLOOKUP($A273,'Günlük Sayaç'!$A$1:$I$166,6,0)</f>
        <v>4</v>
      </c>
      <c r="G273">
        <f>VLOOKUP($A273,'Günlük Sayaç'!$A$1:$I$166,7,0)</f>
        <v>12000</v>
      </c>
      <c r="H273">
        <f>VLOOKUP($A273,'Günlük Sayaç'!$A$1:$I$166,8,0)</f>
        <v>0.02</v>
      </c>
      <c r="I273">
        <f>VLOOKUP($A273,'Günlük Sayaç'!$A$1:$I$166,9,0)*VLOOKUP(WEEKDAY(B273,2)&amp;D273,Yoğunluk!$G$1:$J$29,4,0)</f>
        <v>216</v>
      </c>
      <c r="J273">
        <f t="shared" ca="1" si="14"/>
        <v>196</v>
      </c>
      <c r="K273">
        <f t="shared" ca="1" si="15"/>
        <v>784</v>
      </c>
    </row>
    <row r="274" spans="1:11" x14ac:dyDescent="0.3">
      <c r="A274">
        <f t="shared" si="13"/>
        <v>108</v>
      </c>
      <c r="B274" s="2">
        <f t="shared" si="16"/>
        <v>43102</v>
      </c>
      <c r="C274" t="str">
        <f>VLOOKUP(A274,'Günlük Sayaç'!$A$1:$I$166,3,0)</f>
        <v>4. Levent</v>
      </c>
      <c r="D274" t="str">
        <f>VLOOKUP($A274,'Günlük Sayaç'!$A$1:$I$166,4,0)</f>
        <v>Ziyaretçi</v>
      </c>
      <c r="E274" t="str">
        <f>VLOOKUP($A274,'Günlük Sayaç'!$A$1:$I$166,5,0)</f>
        <v>Üçlü Bilet</v>
      </c>
      <c r="F274">
        <f>VLOOKUP($A274,'Günlük Sayaç'!$A$1:$I$166,6,0)</f>
        <v>3.6666666666666665</v>
      </c>
      <c r="G274">
        <f>VLOOKUP($A274,'Günlük Sayaç'!$A$1:$I$166,7,0)</f>
        <v>12000</v>
      </c>
      <c r="H274">
        <f>VLOOKUP($A274,'Günlük Sayaç'!$A$1:$I$166,8,0)</f>
        <v>0.02</v>
      </c>
      <c r="I274">
        <f>VLOOKUP($A274,'Günlük Sayaç'!$A$1:$I$166,9,0)*VLOOKUP(WEEKDAY(B274,2)&amp;D274,Yoğunluk!$G$1:$J$29,4,0)</f>
        <v>216</v>
      </c>
      <c r="J274">
        <f t="shared" ca="1" si="14"/>
        <v>220</v>
      </c>
      <c r="K274">
        <f t="shared" ca="1" si="15"/>
        <v>806.66666666666663</v>
      </c>
    </row>
    <row r="275" spans="1:11" x14ac:dyDescent="0.3">
      <c r="A275">
        <f t="shared" si="13"/>
        <v>109</v>
      </c>
      <c r="B275" s="2">
        <f t="shared" si="16"/>
        <v>43102</v>
      </c>
      <c r="C275" t="str">
        <f>VLOOKUP(A275,'Günlük Sayaç'!$A$1:$I$166,3,0)</f>
        <v>4. Levent</v>
      </c>
      <c r="D275" t="str">
        <f>VLOOKUP($A275,'Günlük Sayaç'!$A$1:$I$166,4,0)</f>
        <v>Ziyaretçi</v>
      </c>
      <c r="E275" t="str">
        <f>VLOOKUP($A275,'Günlük Sayaç'!$A$1:$I$166,5,0)</f>
        <v>Beşli Bilet</v>
      </c>
      <c r="F275">
        <f>VLOOKUP($A275,'Günlük Sayaç'!$A$1:$I$166,6,0)</f>
        <v>3.4</v>
      </c>
      <c r="G275">
        <f>VLOOKUP($A275,'Günlük Sayaç'!$A$1:$I$166,7,0)</f>
        <v>12000</v>
      </c>
      <c r="H275">
        <f>VLOOKUP($A275,'Günlük Sayaç'!$A$1:$I$166,8,0)</f>
        <v>0.02</v>
      </c>
      <c r="I275">
        <f>VLOOKUP($A275,'Günlük Sayaç'!$A$1:$I$166,9,0)*VLOOKUP(WEEKDAY(B275,2)&amp;D275,Yoğunluk!$G$1:$J$29,4,0)</f>
        <v>216</v>
      </c>
      <c r="J275">
        <f t="shared" ca="1" si="14"/>
        <v>244</v>
      </c>
      <c r="K275">
        <f t="shared" ca="1" si="15"/>
        <v>829.6</v>
      </c>
    </row>
    <row r="276" spans="1:11" x14ac:dyDescent="0.3">
      <c r="A276">
        <f t="shared" si="13"/>
        <v>110</v>
      </c>
      <c r="B276" s="2">
        <f t="shared" si="16"/>
        <v>43102</v>
      </c>
      <c r="C276" t="str">
        <f>VLOOKUP(A276,'Günlük Sayaç'!$A$1:$I$166,3,0)</f>
        <v>4. Levent</v>
      </c>
      <c r="D276" t="str">
        <f>VLOOKUP($A276,'Günlük Sayaç'!$A$1:$I$166,4,0)</f>
        <v>Ziyaretçi</v>
      </c>
      <c r="E276" t="str">
        <f>VLOOKUP($A276,'Günlük Sayaç'!$A$1:$I$166,5,0)</f>
        <v>Onlu Bilet</v>
      </c>
      <c r="F276">
        <f>VLOOKUP($A276,'Günlük Sayaç'!$A$1:$I$166,6,0)</f>
        <v>3.2</v>
      </c>
      <c r="G276">
        <f>VLOOKUP($A276,'Günlük Sayaç'!$A$1:$I$166,7,0)</f>
        <v>12000</v>
      </c>
      <c r="H276">
        <f>VLOOKUP($A276,'Günlük Sayaç'!$A$1:$I$166,8,0)</f>
        <v>0.02</v>
      </c>
      <c r="I276">
        <f>VLOOKUP($A276,'Günlük Sayaç'!$A$1:$I$166,9,0)*VLOOKUP(WEEKDAY(B276,2)&amp;D276,Yoğunluk!$G$1:$J$29,4,0)</f>
        <v>216</v>
      </c>
      <c r="J276">
        <f t="shared" ca="1" si="14"/>
        <v>228</v>
      </c>
      <c r="K276">
        <f t="shared" ca="1" si="15"/>
        <v>729.6</v>
      </c>
    </row>
    <row r="277" spans="1:11" x14ac:dyDescent="0.3">
      <c r="A277">
        <f t="shared" si="13"/>
        <v>111</v>
      </c>
      <c r="B277" s="2">
        <f t="shared" si="16"/>
        <v>43102</v>
      </c>
      <c r="C277" t="str">
        <f>VLOOKUP(A277,'Günlük Sayaç'!$A$1:$I$166,3,0)</f>
        <v>Sanayi Mah.</v>
      </c>
      <c r="D277" t="str">
        <f>VLOOKUP($A277,'Günlük Sayaç'!$A$1:$I$166,4,0)</f>
        <v>Tam</v>
      </c>
      <c r="E277" t="str">
        <f>VLOOKUP($A277,'Günlük Sayaç'!$A$1:$I$166,5,0)</f>
        <v>Akbil</v>
      </c>
      <c r="F277">
        <f>VLOOKUP($A277,'Günlük Sayaç'!$A$1:$I$166,6,0)</f>
        <v>2.2250000000000001</v>
      </c>
      <c r="G277">
        <f>VLOOKUP($A277,'Günlük Sayaç'!$A$1:$I$166,7,0)</f>
        <v>4000</v>
      </c>
      <c r="H277">
        <f>VLOOKUP($A277,'Günlük Sayaç'!$A$1:$I$166,8,0)</f>
        <v>0.3</v>
      </c>
      <c r="I277">
        <f>VLOOKUP($A277,'Günlük Sayaç'!$A$1:$I$166,9,0)*VLOOKUP(WEEKDAY(B277,2)&amp;D277,Yoğunluk!$G$1:$J$29,4,0)</f>
        <v>1620</v>
      </c>
      <c r="J277">
        <f t="shared" ca="1" si="14"/>
        <v>1496</v>
      </c>
      <c r="K277">
        <f t="shared" ca="1" si="15"/>
        <v>3328.6</v>
      </c>
    </row>
    <row r="278" spans="1:11" x14ac:dyDescent="0.3">
      <c r="A278">
        <f t="shared" si="13"/>
        <v>112</v>
      </c>
      <c r="B278" s="2">
        <f t="shared" si="16"/>
        <v>43102</v>
      </c>
      <c r="C278" t="str">
        <f>VLOOKUP(A278,'Günlük Sayaç'!$A$1:$I$166,3,0)</f>
        <v>Sanayi Mah.</v>
      </c>
      <c r="D278" t="str">
        <f>VLOOKUP($A278,'Günlük Sayaç'!$A$1:$I$166,4,0)</f>
        <v>Tam</v>
      </c>
      <c r="E278" t="str">
        <f>VLOOKUP($A278,'Günlük Sayaç'!$A$1:$I$166,5,0)</f>
        <v>Mavi Kart</v>
      </c>
      <c r="F278">
        <f>VLOOKUP($A278,'Günlük Sayaç'!$A$1:$I$166,6,0)</f>
        <v>1.3666666666666667</v>
      </c>
      <c r="G278">
        <f>VLOOKUP($A278,'Günlük Sayaç'!$A$1:$I$166,7,0)</f>
        <v>4000</v>
      </c>
      <c r="H278">
        <f>VLOOKUP($A278,'Günlük Sayaç'!$A$1:$I$166,8,0)</f>
        <v>0.35</v>
      </c>
      <c r="I278">
        <f>VLOOKUP($A278,'Günlük Sayaç'!$A$1:$I$166,9,0)*VLOOKUP(WEEKDAY(B278,2)&amp;D278,Yoğunluk!$G$1:$J$29,4,0)</f>
        <v>1890.0000000000002</v>
      </c>
      <c r="J278">
        <f t="shared" ca="1" si="14"/>
        <v>1834</v>
      </c>
      <c r="K278">
        <f t="shared" ca="1" si="15"/>
        <v>2506.4666666666667</v>
      </c>
    </row>
    <row r="279" spans="1:11" x14ac:dyDescent="0.3">
      <c r="A279">
        <f t="shared" si="13"/>
        <v>113</v>
      </c>
      <c r="B279" s="2">
        <f t="shared" si="16"/>
        <v>43102</v>
      </c>
      <c r="C279" t="str">
        <f>VLOOKUP(A279,'Günlük Sayaç'!$A$1:$I$166,3,0)</f>
        <v>Sanayi Mah.</v>
      </c>
      <c r="D279" t="str">
        <f>VLOOKUP($A279,'Günlük Sayaç'!$A$1:$I$166,4,0)</f>
        <v>Öğrenci</v>
      </c>
      <c r="E279" t="str">
        <f>VLOOKUP($A279,'Günlük Sayaç'!$A$1:$I$166,5,0)</f>
        <v>Öğrenci</v>
      </c>
      <c r="F279">
        <f>VLOOKUP($A279,'Günlük Sayaç'!$A$1:$I$166,6,0)</f>
        <v>0.9</v>
      </c>
      <c r="G279">
        <f>VLOOKUP($A279,'Günlük Sayaç'!$A$1:$I$166,7,0)</f>
        <v>4000</v>
      </c>
      <c r="H279">
        <f>VLOOKUP($A279,'Günlük Sayaç'!$A$1:$I$166,8,0)</f>
        <v>0.1</v>
      </c>
      <c r="I279">
        <f>VLOOKUP($A279,'Günlük Sayaç'!$A$1:$I$166,9,0)*VLOOKUP(WEEKDAY(B279,2)&amp;D279,Yoğunluk!$G$1:$J$29,4,0)</f>
        <v>360</v>
      </c>
      <c r="J279">
        <f t="shared" ca="1" si="14"/>
        <v>340</v>
      </c>
      <c r="K279">
        <f t="shared" ca="1" si="15"/>
        <v>306</v>
      </c>
    </row>
    <row r="280" spans="1:11" x14ac:dyDescent="0.3">
      <c r="A280">
        <f t="shared" si="13"/>
        <v>114</v>
      </c>
      <c r="B280" s="2">
        <f t="shared" si="16"/>
        <v>43102</v>
      </c>
      <c r="C280" t="str">
        <f>VLOOKUP(A280,'Günlük Sayaç'!$A$1:$I$166,3,0)</f>
        <v>Sanayi Mah.</v>
      </c>
      <c r="D280" t="str">
        <f>VLOOKUP($A280,'Günlük Sayaç'!$A$1:$I$166,4,0)</f>
        <v>Öğrenci</v>
      </c>
      <c r="E280" t="str">
        <f>VLOOKUP($A280,'Günlük Sayaç'!$A$1:$I$166,5,0)</f>
        <v>Öğrenci Aylık</v>
      </c>
      <c r="F280">
        <f>VLOOKUP($A280,'Günlük Sayaç'!$A$1:$I$166,6,0)</f>
        <v>0.56666666666666665</v>
      </c>
      <c r="G280">
        <f>VLOOKUP($A280,'Günlük Sayaç'!$A$1:$I$166,7,0)</f>
        <v>4000</v>
      </c>
      <c r="H280">
        <f>VLOOKUP($A280,'Günlük Sayaç'!$A$1:$I$166,8,0)</f>
        <v>0.1</v>
      </c>
      <c r="I280">
        <f>VLOOKUP($A280,'Günlük Sayaç'!$A$1:$I$166,9,0)*VLOOKUP(WEEKDAY(B280,2)&amp;D280,Yoğunluk!$G$1:$J$29,4,0)</f>
        <v>360</v>
      </c>
      <c r="J280">
        <f t="shared" ca="1" si="14"/>
        <v>335</v>
      </c>
      <c r="K280">
        <f t="shared" ca="1" si="15"/>
        <v>189.83333333333331</v>
      </c>
    </row>
    <row r="281" spans="1:11" x14ac:dyDescent="0.3">
      <c r="A281">
        <f t="shared" si="13"/>
        <v>115</v>
      </c>
      <c r="B281" s="2">
        <f t="shared" si="16"/>
        <v>43102</v>
      </c>
      <c r="C281" t="str">
        <f>VLOOKUP(A281,'Günlük Sayaç'!$A$1:$I$166,3,0)</f>
        <v>Sanayi Mah.</v>
      </c>
      <c r="D281" t="str">
        <f>VLOOKUP($A281,'Günlük Sayaç'!$A$1:$I$166,4,0)</f>
        <v>Sosyal</v>
      </c>
      <c r="E281" t="str">
        <f>VLOOKUP($A281,'Günlük Sayaç'!$A$1:$I$166,5,0)</f>
        <v>Sosyal</v>
      </c>
      <c r="F281">
        <f>VLOOKUP($A281,'Günlük Sayaç'!$A$1:$I$166,6,0)</f>
        <v>1.425</v>
      </c>
      <c r="G281">
        <f>VLOOKUP($A281,'Günlük Sayaç'!$A$1:$I$166,7,0)</f>
        <v>4000</v>
      </c>
      <c r="H281">
        <f>VLOOKUP($A281,'Günlük Sayaç'!$A$1:$I$166,8,0)</f>
        <v>0.05</v>
      </c>
      <c r="I281">
        <f>VLOOKUP($A281,'Günlük Sayaç'!$A$1:$I$166,9,0)*VLOOKUP(WEEKDAY(B281,2)&amp;D281,Yoğunluk!$G$1:$J$29,4,0)</f>
        <v>144.00000000000003</v>
      </c>
      <c r="J281">
        <f t="shared" ca="1" si="14"/>
        <v>148</v>
      </c>
      <c r="K281">
        <f t="shared" ca="1" si="15"/>
        <v>210.9</v>
      </c>
    </row>
    <row r="282" spans="1:11" x14ac:dyDescent="0.3">
      <c r="A282">
        <f t="shared" si="13"/>
        <v>116</v>
      </c>
      <c r="B282" s="2">
        <f t="shared" si="16"/>
        <v>43102</v>
      </c>
      <c r="C282" t="str">
        <f>VLOOKUP(A282,'Günlük Sayaç'!$A$1:$I$166,3,0)</f>
        <v>Sanayi Mah.</v>
      </c>
      <c r="D282" t="str">
        <f>VLOOKUP($A282,'Günlük Sayaç'!$A$1:$I$166,4,0)</f>
        <v>Sosyal</v>
      </c>
      <c r="E282" t="str">
        <f>VLOOKUP($A282,'Günlük Sayaç'!$A$1:$I$166,5,0)</f>
        <v>Sosyal Aylık</v>
      </c>
      <c r="F282">
        <f>VLOOKUP($A282,'Günlük Sayaç'!$A$1:$I$166,6,0)</f>
        <v>0.83333333333333337</v>
      </c>
      <c r="G282">
        <f>VLOOKUP($A282,'Günlük Sayaç'!$A$1:$I$166,7,0)</f>
        <v>4000</v>
      </c>
      <c r="H282">
        <f>VLOOKUP($A282,'Günlük Sayaç'!$A$1:$I$166,8,0)</f>
        <v>0.05</v>
      </c>
      <c r="I282">
        <f>VLOOKUP($A282,'Günlük Sayaç'!$A$1:$I$166,9,0)*VLOOKUP(WEEKDAY(B282,2)&amp;D282,Yoğunluk!$G$1:$J$29,4,0)</f>
        <v>144.00000000000003</v>
      </c>
      <c r="J282">
        <f t="shared" ca="1" si="14"/>
        <v>162</v>
      </c>
      <c r="K282">
        <f t="shared" ca="1" si="15"/>
        <v>135</v>
      </c>
    </row>
    <row r="283" spans="1:11" x14ac:dyDescent="0.3">
      <c r="A283">
        <f t="shared" si="13"/>
        <v>117</v>
      </c>
      <c r="B283" s="2">
        <f t="shared" si="16"/>
        <v>43102</v>
      </c>
      <c r="C283" t="str">
        <f>VLOOKUP(A283,'Günlük Sayaç'!$A$1:$I$166,3,0)</f>
        <v>Sanayi Mah.</v>
      </c>
      <c r="D283" t="str">
        <f>VLOOKUP($A283,'Günlük Sayaç'!$A$1:$I$166,4,0)</f>
        <v>Ziyaretçi</v>
      </c>
      <c r="E283" t="str">
        <f>VLOOKUP($A283,'Günlük Sayaç'!$A$1:$I$166,5,0)</f>
        <v>Tekli Bilet</v>
      </c>
      <c r="F283">
        <f>VLOOKUP($A283,'Günlük Sayaç'!$A$1:$I$166,6,0)</f>
        <v>5</v>
      </c>
      <c r="G283">
        <f>VLOOKUP($A283,'Günlük Sayaç'!$A$1:$I$166,7,0)</f>
        <v>4000</v>
      </c>
      <c r="H283">
        <f>VLOOKUP($A283,'Günlük Sayaç'!$A$1:$I$166,8,0)</f>
        <v>0.01</v>
      </c>
      <c r="I283">
        <f>VLOOKUP($A283,'Günlük Sayaç'!$A$1:$I$166,9,0)*VLOOKUP(WEEKDAY(B283,2)&amp;D283,Yoğunluk!$G$1:$J$29,4,0)</f>
        <v>36</v>
      </c>
      <c r="J283">
        <f t="shared" ca="1" si="14"/>
        <v>34</v>
      </c>
      <c r="K283">
        <f t="shared" ca="1" si="15"/>
        <v>170</v>
      </c>
    </row>
    <row r="284" spans="1:11" x14ac:dyDescent="0.3">
      <c r="A284">
        <f t="shared" si="13"/>
        <v>118</v>
      </c>
      <c r="B284" s="2">
        <f t="shared" si="16"/>
        <v>43102</v>
      </c>
      <c r="C284" t="str">
        <f>VLOOKUP(A284,'Günlük Sayaç'!$A$1:$I$166,3,0)</f>
        <v>Sanayi Mah.</v>
      </c>
      <c r="D284" t="str">
        <f>VLOOKUP($A284,'Günlük Sayaç'!$A$1:$I$166,4,0)</f>
        <v>Ziyaretçi</v>
      </c>
      <c r="E284" t="str">
        <f>VLOOKUP($A284,'Günlük Sayaç'!$A$1:$I$166,5,0)</f>
        <v>İkili Bilet</v>
      </c>
      <c r="F284">
        <f>VLOOKUP($A284,'Günlük Sayaç'!$A$1:$I$166,6,0)</f>
        <v>4</v>
      </c>
      <c r="G284">
        <f>VLOOKUP($A284,'Günlük Sayaç'!$A$1:$I$166,7,0)</f>
        <v>4000</v>
      </c>
      <c r="H284">
        <f>VLOOKUP($A284,'Günlük Sayaç'!$A$1:$I$166,8,0)</f>
        <v>0.01</v>
      </c>
      <c r="I284">
        <f>VLOOKUP($A284,'Günlük Sayaç'!$A$1:$I$166,9,0)*VLOOKUP(WEEKDAY(B284,2)&amp;D284,Yoğunluk!$G$1:$J$29,4,0)</f>
        <v>36</v>
      </c>
      <c r="J284">
        <f t="shared" ca="1" si="14"/>
        <v>35</v>
      </c>
      <c r="K284">
        <f t="shared" ca="1" si="15"/>
        <v>140</v>
      </c>
    </row>
    <row r="285" spans="1:11" x14ac:dyDescent="0.3">
      <c r="A285">
        <f t="shared" si="13"/>
        <v>119</v>
      </c>
      <c r="B285" s="2">
        <f t="shared" si="16"/>
        <v>43102</v>
      </c>
      <c r="C285" t="str">
        <f>VLOOKUP(A285,'Günlük Sayaç'!$A$1:$I$166,3,0)</f>
        <v>Sanayi Mah.</v>
      </c>
      <c r="D285" t="str">
        <f>VLOOKUP($A285,'Günlük Sayaç'!$A$1:$I$166,4,0)</f>
        <v>Ziyaretçi</v>
      </c>
      <c r="E285" t="str">
        <f>VLOOKUP($A285,'Günlük Sayaç'!$A$1:$I$166,5,0)</f>
        <v>Üçlü Bilet</v>
      </c>
      <c r="F285">
        <f>VLOOKUP($A285,'Günlük Sayaç'!$A$1:$I$166,6,0)</f>
        <v>3.6666666666666665</v>
      </c>
      <c r="G285">
        <f>VLOOKUP($A285,'Günlük Sayaç'!$A$1:$I$166,7,0)</f>
        <v>4000</v>
      </c>
      <c r="H285">
        <f>VLOOKUP($A285,'Günlük Sayaç'!$A$1:$I$166,8,0)</f>
        <v>0.01</v>
      </c>
      <c r="I285">
        <f>VLOOKUP($A285,'Günlük Sayaç'!$A$1:$I$166,9,0)*VLOOKUP(WEEKDAY(B285,2)&amp;D285,Yoğunluk!$G$1:$J$29,4,0)</f>
        <v>36</v>
      </c>
      <c r="J285">
        <f t="shared" ca="1" si="14"/>
        <v>32</v>
      </c>
      <c r="K285">
        <f t="shared" ca="1" si="15"/>
        <v>117.33333333333333</v>
      </c>
    </row>
    <row r="286" spans="1:11" x14ac:dyDescent="0.3">
      <c r="A286">
        <f t="shared" si="13"/>
        <v>120</v>
      </c>
      <c r="B286" s="2">
        <f t="shared" si="16"/>
        <v>43102</v>
      </c>
      <c r="C286" t="str">
        <f>VLOOKUP(A286,'Günlük Sayaç'!$A$1:$I$166,3,0)</f>
        <v>Sanayi Mah.</v>
      </c>
      <c r="D286" t="str">
        <f>VLOOKUP($A286,'Günlük Sayaç'!$A$1:$I$166,4,0)</f>
        <v>Ziyaretçi</v>
      </c>
      <c r="E286" t="str">
        <f>VLOOKUP($A286,'Günlük Sayaç'!$A$1:$I$166,5,0)</f>
        <v>Beşli Bilet</v>
      </c>
      <c r="F286">
        <f>VLOOKUP($A286,'Günlük Sayaç'!$A$1:$I$166,6,0)</f>
        <v>3.4</v>
      </c>
      <c r="G286">
        <f>VLOOKUP($A286,'Günlük Sayaç'!$A$1:$I$166,7,0)</f>
        <v>4000</v>
      </c>
      <c r="H286">
        <f>VLOOKUP($A286,'Günlük Sayaç'!$A$1:$I$166,8,0)</f>
        <v>0.01</v>
      </c>
      <c r="I286">
        <f>VLOOKUP($A286,'Günlük Sayaç'!$A$1:$I$166,9,0)*VLOOKUP(WEEKDAY(B286,2)&amp;D286,Yoğunluk!$G$1:$J$29,4,0)</f>
        <v>36</v>
      </c>
      <c r="J286">
        <f t="shared" ca="1" si="14"/>
        <v>31</v>
      </c>
      <c r="K286">
        <f t="shared" ca="1" si="15"/>
        <v>105.39999999999999</v>
      </c>
    </row>
    <row r="287" spans="1:11" x14ac:dyDescent="0.3">
      <c r="A287">
        <f t="shared" si="13"/>
        <v>121</v>
      </c>
      <c r="B287" s="2">
        <f t="shared" si="16"/>
        <v>43102</v>
      </c>
      <c r="C287" t="str">
        <f>VLOOKUP(A287,'Günlük Sayaç'!$A$1:$I$166,3,0)</f>
        <v>Sanayi Mah.</v>
      </c>
      <c r="D287" t="str">
        <f>VLOOKUP($A287,'Günlük Sayaç'!$A$1:$I$166,4,0)</f>
        <v>Ziyaretçi</v>
      </c>
      <c r="E287" t="str">
        <f>VLOOKUP($A287,'Günlük Sayaç'!$A$1:$I$166,5,0)</f>
        <v>Onlu Bilet</v>
      </c>
      <c r="F287">
        <f>VLOOKUP($A287,'Günlük Sayaç'!$A$1:$I$166,6,0)</f>
        <v>3.2</v>
      </c>
      <c r="G287">
        <f>VLOOKUP($A287,'Günlük Sayaç'!$A$1:$I$166,7,0)</f>
        <v>4000</v>
      </c>
      <c r="H287">
        <f>VLOOKUP($A287,'Günlük Sayaç'!$A$1:$I$166,8,0)</f>
        <v>0.01</v>
      </c>
      <c r="I287">
        <f>VLOOKUP($A287,'Günlük Sayaç'!$A$1:$I$166,9,0)*VLOOKUP(WEEKDAY(B287,2)&amp;D287,Yoğunluk!$G$1:$J$29,4,0)</f>
        <v>36</v>
      </c>
      <c r="J287">
        <f t="shared" ca="1" si="14"/>
        <v>30</v>
      </c>
      <c r="K287">
        <f t="shared" ca="1" si="15"/>
        <v>96</v>
      </c>
    </row>
    <row r="288" spans="1:11" x14ac:dyDescent="0.3">
      <c r="A288">
        <f t="shared" si="13"/>
        <v>122</v>
      </c>
      <c r="B288" s="2">
        <f t="shared" si="16"/>
        <v>43102</v>
      </c>
      <c r="C288" t="str">
        <f>VLOOKUP(A288,'Günlük Sayaç'!$A$1:$I$166,3,0)</f>
        <v>İTÜ</v>
      </c>
      <c r="D288" t="str">
        <f>VLOOKUP($A288,'Günlük Sayaç'!$A$1:$I$166,4,0)</f>
        <v>Tam</v>
      </c>
      <c r="E288" t="str">
        <f>VLOOKUP($A288,'Günlük Sayaç'!$A$1:$I$166,5,0)</f>
        <v>Akbil</v>
      </c>
      <c r="F288">
        <f>VLOOKUP($A288,'Günlük Sayaç'!$A$1:$I$166,6,0)</f>
        <v>2.2250000000000001</v>
      </c>
      <c r="G288">
        <f>VLOOKUP($A288,'Günlük Sayaç'!$A$1:$I$166,7,0)</f>
        <v>15000</v>
      </c>
      <c r="H288">
        <f>VLOOKUP($A288,'Günlük Sayaç'!$A$1:$I$166,8,0)</f>
        <v>0.1</v>
      </c>
      <c r="I288">
        <f>VLOOKUP($A288,'Günlük Sayaç'!$A$1:$I$166,9,0)*VLOOKUP(WEEKDAY(B288,2)&amp;D288,Yoğunluk!$G$1:$J$29,4,0)</f>
        <v>2025.0000000000002</v>
      </c>
      <c r="J288">
        <f t="shared" ca="1" si="14"/>
        <v>1974</v>
      </c>
      <c r="K288">
        <f t="shared" ca="1" si="15"/>
        <v>4392.1500000000005</v>
      </c>
    </row>
    <row r="289" spans="1:11" x14ac:dyDescent="0.3">
      <c r="A289">
        <f t="shared" si="13"/>
        <v>123</v>
      </c>
      <c r="B289" s="2">
        <f t="shared" si="16"/>
        <v>43102</v>
      </c>
      <c r="C289" t="str">
        <f>VLOOKUP(A289,'Günlük Sayaç'!$A$1:$I$166,3,0)</f>
        <v>İTÜ</v>
      </c>
      <c r="D289" t="str">
        <f>VLOOKUP($A289,'Günlük Sayaç'!$A$1:$I$166,4,0)</f>
        <v>Tam</v>
      </c>
      <c r="E289" t="str">
        <f>VLOOKUP($A289,'Günlük Sayaç'!$A$1:$I$166,5,0)</f>
        <v>Mavi Kart</v>
      </c>
      <c r="F289">
        <f>VLOOKUP($A289,'Günlük Sayaç'!$A$1:$I$166,6,0)</f>
        <v>1.3666666666666667</v>
      </c>
      <c r="G289">
        <f>VLOOKUP($A289,'Günlük Sayaç'!$A$1:$I$166,7,0)</f>
        <v>15000</v>
      </c>
      <c r="H289">
        <f>VLOOKUP($A289,'Günlük Sayaç'!$A$1:$I$166,8,0)</f>
        <v>7.0000000000000007E-2</v>
      </c>
      <c r="I289">
        <f>VLOOKUP($A289,'Günlük Sayaç'!$A$1:$I$166,9,0)*VLOOKUP(WEEKDAY(B289,2)&amp;D289,Yoğunluk!$G$1:$J$29,4,0)</f>
        <v>1417.5</v>
      </c>
      <c r="J289">
        <f t="shared" ca="1" si="14"/>
        <v>1653</v>
      </c>
      <c r="K289">
        <f t="shared" ca="1" si="15"/>
        <v>2259.1</v>
      </c>
    </row>
    <row r="290" spans="1:11" x14ac:dyDescent="0.3">
      <c r="A290">
        <f t="shared" si="13"/>
        <v>124</v>
      </c>
      <c r="B290" s="2">
        <f t="shared" si="16"/>
        <v>43102</v>
      </c>
      <c r="C290" t="str">
        <f>VLOOKUP(A290,'Günlük Sayaç'!$A$1:$I$166,3,0)</f>
        <v>İTÜ</v>
      </c>
      <c r="D290" t="str">
        <f>VLOOKUP($A290,'Günlük Sayaç'!$A$1:$I$166,4,0)</f>
        <v>Öğrenci</v>
      </c>
      <c r="E290" t="str">
        <f>VLOOKUP($A290,'Günlük Sayaç'!$A$1:$I$166,5,0)</f>
        <v>Öğrenci</v>
      </c>
      <c r="F290">
        <f>VLOOKUP($A290,'Günlük Sayaç'!$A$1:$I$166,6,0)</f>
        <v>0.9</v>
      </c>
      <c r="G290">
        <f>VLOOKUP($A290,'Günlük Sayaç'!$A$1:$I$166,7,0)</f>
        <v>15000</v>
      </c>
      <c r="H290">
        <f>VLOOKUP($A290,'Günlük Sayaç'!$A$1:$I$166,8,0)</f>
        <v>0.17</v>
      </c>
      <c r="I290">
        <f>VLOOKUP($A290,'Günlük Sayaç'!$A$1:$I$166,9,0)*VLOOKUP(WEEKDAY(B290,2)&amp;D290,Yoğunluk!$G$1:$J$29,4,0)</f>
        <v>2295</v>
      </c>
      <c r="J290">
        <f t="shared" ca="1" si="14"/>
        <v>2746</v>
      </c>
      <c r="K290">
        <f t="shared" ca="1" si="15"/>
        <v>2471.4</v>
      </c>
    </row>
    <row r="291" spans="1:11" x14ac:dyDescent="0.3">
      <c r="A291">
        <f t="shared" si="13"/>
        <v>125</v>
      </c>
      <c r="B291" s="2">
        <f t="shared" si="16"/>
        <v>43102</v>
      </c>
      <c r="C291" t="str">
        <f>VLOOKUP(A291,'Günlük Sayaç'!$A$1:$I$166,3,0)</f>
        <v>İTÜ</v>
      </c>
      <c r="D291" t="str">
        <f>VLOOKUP($A291,'Günlük Sayaç'!$A$1:$I$166,4,0)</f>
        <v>Öğrenci</v>
      </c>
      <c r="E291" t="str">
        <f>VLOOKUP($A291,'Günlük Sayaç'!$A$1:$I$166,5,0)</f>
        <v>Öğrenci Aylık</v>
      </c>
      <c r="F291">
        <f>VLOOKUP($A291,'Günlük Sayaç'!$A$1:$I$166,6,0)</f>
        <v>0.56666666666666665</v>
      </c>
      <c r="G291">
        <f>VLOOKUP($A291,'Günlük Sayaç'!$A$1:$I$166,7,0)</f>
        <v>15000</v>
      </c>
      <c r="H291">
        <f>VLOOKUP($A291,'Günlük Sayaç'!$A$1:$I$166,8,0)</f>
        <v>0.27</v>
      </c>
      <c r="I291">
        <f>VLOOKUP($A291,'Günlük Sayaç'!$A$1:$I$166,9,0)*VLOOKUP(WEEKDAY(B291,2)&amp;D291,Yoğunluk!$G$1:$J$29,4,0)</f>
        <v>3645.0000000000005</v>
      </c>
      <c r="J291">
        <f t="shared" ca="1" si="14"/>
        <v>3746</v>
      </c>
      <c r="K291">
        <f t="shared" ca="1" si="15"/>
        <v>2122.7333333333331</v>
      </c>
    </row>
    <row r="292" spans="1:11" x14ac:dyDescent="0.3">
      <c r="A292">
        <f t="shared" si="13"/>
        <v>126</v>
      </c>
      <c r="B292" s="2">
        <f t="shared" si="16"/>
        <v>43102</v>
      </c>
      <c r="C292" t="str">
        <f>VLOOKUP(A292,'Günlük Sayaç'!$A$1:$I$166,3,0)</f>
        <v>İTÜ</v>
      </c>
      <c r="D292" t="str">
        <f>VLOOKUP($A292,'Günlük Sayaç'!$A$1:$I$166,4,0)</f>
        <v>Sosyal</v>
      </c>
      <c r="E292" t="str">
        <f>VLOOKUP($A292,'Günlük Sayaç'!$A$1:$I$166,5,0)</f>
        <v>Sosyal</v>
      </c>
      <c r="F292">
        <f>VLOOKUP($A292,'Günlük Sayaç'!$A$1:$I$166,6,0)</f>
        <v>1.425</v>
      </c>
      <c r="G292">
        <f>VLOOKUP($A292,'Günlük Sayaç'!$A$1:$I$166,7,0)</f>
        <v>15000</v>
      </c>
      <c r="H292">
        <f>VLOOKUP($A292,'Günlük Sayaç'!$A$1:$I$166,8,0)</f>
        <v>0.15</v>
      </c>
      <c r="I292">
        <f>VLOOKUP($A292,'Günlük Sayaç'!$A$1:$I$166,9,0)*VLOOKUP(WEEKDAY(B292,2)&amp;D292,Yoğunluk!$G$1:$J$29,4,0)</f>
        <v>1620.0000000000002</v>
      </c>
      <c r="J292">
        <f t="shared" ca="1" si="14"/>
        <v>1762</v>
      </c>
      <c r="K292">
        <f t="shared" ca="1" si="15"/>
        <v>2510.85</v>
      </c>
    </row>
    <row r="293" spans="1:11" x14ac:dyDescent="0.3">
      <c r="A293">
        <f t="shared" si="13"/>
        <v>127</v>
      </c>
      <c r="B293" s="2">
        <f t="shared" si="16"/>
        <v>43102</v>
      </c>
      <c r="C293" t="str">
        <f>VLOOKUP(A293,'Günlük Sayaç'!$A$1:$I$166,3,0)</f>
        <v>İTÜ</v>
      </c>
      <c r="D293" t="str">
        <f>VLOOKUP($A293,'Günlük Sayaç'!$A$1:$I$166,4,0)</f>
        <v>Sosyal</v>
      </c>
      <c r="E293" t="str">
        <f>VLOOKUP($A293,'Günlük Sayaç'!$A$1:$I$166,5,0)</f>
        <v>Sosyal Aylık</v>
      </c>
      <c r="F293">
        <f>VLOOKUP($A293,'Günlük Sayaç'!$A$1:$I$166,6,0)</f>
        <v>0.83333333333333337</v>
      </c>
      <c r="G293">
        <f>VLOOKUP($A293,'Günlük Sayaç'!$A$1:$I$166,7,0)</f>
        <v>15000</v>
      </c>
      <c r="H293">
        <f>VLOOKUP($A293,'Günlük Sayaç'!$A$1:$I$166,8,0)</f>
        <v>0.15</v>
      </c>
      <c r="I293">
        <f>VLOOKUP($A293,'Günlük Sayaç'!$A$1:$I$166,9,0)*VLOOKUP(WEEKDAY(B293,2)&amp;D293,Yoğunluk!$G$1:$J$29,4,0)</f>
        <v>1620.0000000000002</v>
      </c>
      <c r="J293">
        <f t="shared" ca="1" si="14"/>
        <v>1663</v>
      </c>
      <c r="K293">
        <f t="shared" ca="1" si="15"/>
        <v>1385.8333333333335</v>
      </c>
    </row>
    <row r="294" spans="1:11" x14ac:dyDescent="0.3">
      <c r="A294">
        <f t="shared" si="13"/>
        <v>128</v>
      </c>
      <c r="B294" s="2">
        <f t="shared" si="16"/>
        <v>43102</v>
      </c>
      <c r="C294" t="str">
        <f>VLOOKUP(A294,'Günlük Sayaç'!$A$1:$I$166,3,0)</f>
        <v>İTÜ</v>
      </c>
      <c r="D294" t="str">
        <f>VLOOKUP($A294,'Günlük Sayaç'!$A$1:$I$166,4,0)</f>
        <v>Ziyaretçi</v>
      </c>
      <c r="E294" t="str">
        <f>VLOOKUP($A294,'Günlük Sayaç'!$A$1:$I$166,5,0)</f>
        <v>Tekli Bilet</v>
      </c>
      <c r="F294">
        <f>VLOOKUP($A294,'Günlük Sayaç'!$A$1:$I$166,6,0)</f>
        <v>5</v>
      </c>
      <c r="G294">
        <f>VLOOKUP($A294,'Günlük Sayaç'!$A$1:$I$166,7,0)</f>
        <v>15000</v>
      </c>
      <c r="H294">
        <f>VLOOKUP($A294,'Günlük Sayaç'!$A$1:$I$166,8,0)</f>
        <v>0.02</v>
      </c>
      <c r="I294">
        <f>VLOOKUP($A294,'Günlük Sayaç'!$A$1:$I$166,9,0)*VLOOKUP(WEEKDAY(B294,2)&amp;D294,Yoğunluk!$G$1:$J$29,4,0)</f>
        <v>270</v>
      </c>
      <c r="J294">
        <f t="shared" ca="1" si="14"/>
        <v>247</v>
      </c>
      <c r="K294">
        <f t="shared" ca="1" si="15"/>
        <v>1235</v>
      </c>
    </row>
    <row r="295" spans="1:11" x14ac:dyDescent="0.3">
      <c r="A295">
        <f t="shared" si="13"/>
        <v>129</v>
      </c>
      <c r="B295" s="2">
        <f t="shared" si="16"/>
        <v>43102</v>
      </c>
      <c r="C295" t="str">
        <f>VLOOKUP(A295,'Günlük Sayaç'!$A$1:$I$166,3,0)</f>
        <v>İTÜ</v>
      </c>
      <c r="D295" t="str">
        <f>VLOOKUP($A295,'Günlük Sayaç'!$A$1:$I$166,4,0)</f>
        <v>Ziyaretçi</v>
      </c>
      <c r="E295" t="str">
        <f>VLOOKUP($A295,'Günlük Sayaç'!$A$1:$I$166,5,0)</f>
        <v>İkili Bilet</v>
      </c>
      <c r="F295">
        <f>VLOOKUP($A295,'Günlük Sayaç'!$A$1:$I$166,6,0)</f>
        <v>4</v>
      </c>
      <c r="G295">
        <f>VLOOKUP($A295,'Günlük Sayaç'!$A$1:$I$166,7,0)</f>
        <v>15000</v>
      </c>
      <c r="H295">
        <f>VLOOKUP($A295,'Günlük Sayaç'!$A$1:$I$166,8,0)</f>
        <v>0.02</v>
      </c>
      <c r="I295">
        <f>VLOOKUP($A295,'Günlük Sayaç'!$A$1:$I$166,9,0)*VLOOKUP(WEEKDAY(B295,2)&amp;D295,Yoğunluk!$G$1:$J$29,4,0)</f>
        <v>270</v>
      </c>
      <c r="J295">
        <f t="shared" ca="1" si="14"/>
        <v>265</v>
      </c>
      <c r="K295">
        <f t="shared" ca="1" si="15"/>
        <v>1060</v>
      </c>
    </row>
    <row r="296" spans="1:11" x14ac:dyDescent="0.3">
      <c r="A296">
        <f t="shared" si="13"/>
        <v>130</v>
      </c>
      <c r="B296" s="2">
        <f t="shared" si="16"/>
        <v>43102</v>
      </c>
      <c r="C296" t="str">
        <f>VLOOKUP(A296,'Günlük Sayaç'!$A$1:$I$166,3,0)</f>
        <v>İTÜ</v>
      </c>
      <c r="D296" t="str">
        <f>VLOOKUP($A296,'Günlük Sayaç'!$A$1:$I$166,4,0)</f>
        <v>Ziyaretçi</v>
      </c>
      <c r="E296" t="str">
        <f>VLOOKUP($A296,'Günlük Sayaç'!$A$1:$I$166,5,0)</f>
        <v>Üçlü Bilet</v>
      </c>
      <c r="F296">
        <f>VLOOKUP($A296,'Günlük Sayaç'!$A$1:$I$166,6,0)</f>
        <v>3.6666666666666665</v>
      </c>
      <c r="G296">
        <f>VLOOKUP($A296,'Günlük Sayaç'!$A$1:$I$166,7,0)</f>
        <v>15000</v>
      </c>
      <c r="H296">
        <f>VLOOKUP($A296,'Günlük Sayaç'!$A$1:$I$166,8,0)</f>
        <v>0.01</v>
      </c>
      <c r="I296">
        <f>VLOOKUP($A296,'Günlük Sayaç'!$A$1:$I$166,9,0)*VLOOKUP(WEEKDAY(B296,2)&amp;D296,Yoğunluk!$G$1:$J$29,4,0)</f>
        <v>135</v>
      </c>
      <c r="J296">
        <f t="shared" ca="1" si="14"/>
        <v>156</v>
      </c>
      <c r="K296">
        <f t="shared" ca="1" si="15"/>
        <v>572</v>
      </c>
    </row>
    <row r="297" spans="1:11" x14ac:dyDescent="0.3">
      <c r="A297">
        <f t="shared" ref="A297:A360" si="17">IF(A296=165,1,A296+1)</f>
        <v>131</v>
      </c>
      <c r="B297" s="2">
        <f t="shared" si="16"/>
        <v>43102</v>
      </c>
      <c r="C297" t="str">
        <f>VLOOKUP(A297,'Günlük Sayaç'!$A$1:$I$166,3,0)</f>
        <v>İTÜ</v>
      </c>
      <c r="D297" t="str">
        <f>VLOOKUP($A297,'Günlük Sayaç'!$A$1:$I$166,4,0)</f>
        <v>Ziyaretçi</v>
      </c>
      <c r="E297" t="str">
        <f>VLOOKUP($A297,'Günlük Sayaç'!$A$1:$I$166,5,0)</f>
        <v>Beşli Bilet</v>
      </c>
      <c r="F297">
        <f>VLOOKUP($A297,'Günlük Sayaç'!$A$1:$I$166,6,0)</f>
        <v>3.4</v>
      </c>
      <c r="G297">
        <f>VLOOKUP($A297,'Günlük Sayaç'!$A$1:$I$166,7,0)</f>
        <v>15000</v>
      </c>
      <c r="H297">
        <f>VLOOKUP($A297,'Günlük Sayaç'!$A$1:$I$166,8,0)</f>
        <v>0.02</v>
      </c>
      <c r="I297">
        <f>VLOOKUP($A297,'Günlük Sayaç'!$A$1:$I$166,9,0)*VLOOKUP(WEEKDAY(B297,2)&amp;D297,Yoğunluk!$G$1:$J$29,4,0)</f>
        <v>270</v>
      </c>
      <c r="J297">
        <f t="shared" ca="1" si="14"/>
        <v>222</v>
      </c>
      <c r="K297">
        <f t="shared" ca="1" si="15"/>
        <v>754.8</v>
      </c>
    </row>
    <row r="298" spans="1:11" x14ac:dyDescent="0.3">
      <c r="A298">
        <f t="shared" si="17"/>
        <v>132</v>
      </c>
      <c r="B298" s="2">
        <f t="shared" si="16"/>
        <v>43102</v>
      </c>
      <c r="C298" t="str">
        <f>VLOOKUP(A298,'Günlük Sayaç'!$A$1:$I$166,3,0)</f>
        <v>İTÜ</v>
      </c>
      <c r="D298" t="str">
        <f>VLOOKUP($A298,'Günlük Sayaç'!$A$1:$I$166,4,0)</f>
        <v>Ziyaretçi</v>
      </c>
      <c r="E298" t="str">
        <f>VLOOKUP($A298,'Günlük Sayaç'!$A$1:$I$166,5,0)</f>
        <v>Onlu Bilet</v>
      </c>
      <c r="F298">
        <f>VLOOKUP($A298,'Günlük Sayaç'!$A$1:$I$166,6,0)</f>
        <v>3.2</v>
      </c>
      <c r="G298">
        <f>VLOOKUP($A298,'Günlük Sayaç'!$A$1:$I$166,7,0)</f>
        <v>15000</v>
      </c>
      <c r="H298">
        <f>VLOOKUP($A298,'Günlük Sayaç'!$A$1:$I$166,8,0)</f>
        <v>0.02</v>
      </c>
      <c r="I298">
        <f>VLOOKUP($A298,'Günlük Sayaç'!$A$1:$I$166,9,0)*VLOOKUP(WEEKDAY(B298,2)&amp;D298,Yoğunluk!$G$1:$J$29,4,0)</f>
        <v>270</v>
      </c>
      <c r="J298">
        <f t="shared" ca="1" si="14"/>
        <v>297</v>
      </c>
      <c r="K298">
        <f t="shared" ca="1" si="15"/>
        <v>950.40000000000009</v>
      </c>
    </row>
    <row r="299" spans="1:11" x14ac:dyDescent="0.3">
      <c r="A299">
        <f t="shared" si="17"/>
        <v>133</v>
      </c>
      <c r="B299" s="2">
        <f t="shared" si="16"/>
        <v>43102</v>
      </c>
      <c r="C299" t="str">
        <f>VLOOKUP(A299,'Günlük Sayaç'!$A$1:$I$166,3,0)</f>
        <v>Atatürk Oto Sanayi</v>
      </c>
      <c r="D299" t="str">
        <f>VLOOKUP($A299,'Günlük Sayaç'!$A$1:$I$166,4,0)</f>
        <v>Tam</v>
      </c>
      <c r="E299" t="str">
        <f>VLOOKUP($A299,'Günlük Sayaç'!$A$1:$I$166,5,0)</f>
        <v>Akbil</v>
      </c>
      <c r="F299">
        <f>VLOOKUP($A299,'Günlük Sayaç'!$A$1:$I$166,6,0)</f>
        <v>2.2250000000000001</v>
      </c>
      <c r="G299">
        <f>VLOOKUP($A299,'Günlük Sayaç'!$A$1:$I$166,7,0)</f>
        <v>5000</v>
      </c>
      <c r="H299">
        <f>VLOOKUP($A299,'Günlük Sayaç'!$A$1:$I$166,8,0)</f>
        <v>0.3</v>
      </c>
      <c r="I299">
        <f>VLOOKUP($A299,'Günlük Sayaç'!$A$1:$I$166,9,0)*VLOOKUP(WEEKDAY(B299,2)&amp;D299,Yoğunluk!$G$1:$J$29,4,0)</f>
        <v>2025.0000000000002</v>
      </c>
      <c r="J299">
        <f t="shared" ca="1" si="14"/>
        <v>2015</v>
      </c>
      <c r="K299">
        <f t="shared" ca="1" si="15"/>
        <v>4483.375</v>
      </c>
    </row>
    <row r="300" spans="1:11" x14ac:dyDescent="0.3">
      <c r="A300">
        <f t="shared" si="17"/>
        <v>134</v>
      </c>
      <c r="B300" s="2">
        <f t="shared" si="16"/>
        <v>43102</v>
      </c>
      <c r="C300" t="str">
        <f>VLOOKUP(A300,'Günlük Sayaç'!$A$1:$I$166,3,0)</f>
        <v>Atatürk Oto Sanayi</v>
      </c>
      <c r="D300" t="str">
        <f>VLOOKUP($A300,'Günlük Sayaç'!$A$1:$I$166,4,0)</f>
        <v>Tam</v>
      </c>
      <c r="E300" t="str">
        <f>VLOOKUP($A300,'Günlük Sayaç'!$A$1:$I$166,5,0)</f>
        <v>Mavi Kart</v>
      </c>
      <c r="F300">
        <f>VLOOKUP($A300,'Günlük Sayaç'!$A$1:$I$166,6,0)</f>
        <v>1.3666666666666667</v>
      </c>
      <c r="G300">
        <f>VLOOKUP($A300,'Günlük Sayaç'!$A$1:$I$166,7,0)</f>
        <v>5000</v>
      </c>
      <c r="H300">
        <f>VLOOKUP($A300,'Günlük Sayaç'!$A$1:$I$166,8,0)</f>
        <v>0.35</v>
      </c>
      <c r="I300">
        <f>VLOOKUP($A300,'Günlük Sayaç'!$A$1:$I$166,9,0)*VLOOKUP(WEEKDAY(B300,2)&amp;D300,Yoğunluk!$G$1:$J$29,4,0)</f>
        <v>2362.5</v>
      </c>
      <c r="J300">
        <f t="shared" ca="1" si="14"/>
        <v>2063</v>
      </c>
      <c r="K300">
        <f t="shared" ca="1" si="15"/>
        <v>2819.4333333333334</v>
      </c>
    </row>
    <row r="301" spans="1:11" x14ac:dyDescent="0.3">
      <c r="A301">
        <f t="shared" si="17"/>
        <v>135</v>
      </c>
      <c r="B301" s="2">
        <f t="shared" si="16"/>
        <v>43102</v>
      </c>
      <c r="C301" t="str">
        <f>VLOOKUP(A301,'Günlük Sayaç'!$A$1:$I$166,3,0)</f>
        <v>Atatürk Oto Sanayi</v>
      </c>
      <c r="D301" t="str">
        <f>VLOOKUP($A301,'Günlük Sayaç'!$A$1:$I$166,4,0)</f>
        <v>Öğrenci</v>
      </c>
      <c r="E301" t="str">
        <f>VLOOKUP($A301,'Günlük Sayaç'!$A$1:$I$166,5,0)</f>
        <v>Öğrenci</v>
      </c>
      <c r="F301">
        <f>VLOOKUP($A301,'Günlük Sayaç'!$A$1:$I$166,6,0)</f>
        <v>0.9</v>
      </c>
      <c r="G301">
        <f>VLOOKUP($A301,'Günlük Sayaç'!$A$1:$I$166,7,0)</f>
        <v>5000</v>
      </c>
      <c r="H301">
        <f>VLOOKUP($A301,'Günlük Sayaç'!$A$1:$I$166,8,0)</f>
        <v>0.1</v>
      </c>
      <c r="I301">
        <f>VLOOKUP($A301,'Günlük Sayaç'!$A$1:$I$166,9,0)*VLOOKUP(WEEKDAY(B301,2)&amp;D301,Yoğunluk!$G$1:$J$29,4,0)</f>
        <v>450</v>
      </c>
      <c r="J301">
        <f t="shared" ca="1" si="14"/>
        <v>447</v>
      </c>
      <c r="K301">
        <f t="shared" ca="1" si="15"/>
        <v>402.3</v>
      </c>
    </row>
    <row r="302" spans="1:11" x14ac:dyDescent="0.3">
      <c r="A302">
        <f t="shared" si="17"/>
        <v>136</v>
      </c>
      <c r="B302" s="2">
        <f t="shared" si="16"/>
        <v>43102</v>
      </c>
      <c r="C302" t="str">
        <f>VLOOKUP(A302,'Günlük Sayaç'!$A$1:$I$166,3,0)</f>
        <v>Atatürk Oto Sanayi</v>
      </c>
      <c r="D302" t="str">
        <f>VLOOKUP($A302,'Günlük Sayaç'!$A$1:$I$166,4,0)</f>
        <v>Öğrenci</v>
      </c>
      <c r="E302" t="str">
        <f>VLOOKUP($A302,'Günlük Sayaç'!$A$1:$I$166,5,0)</f>
        <v>Öğrenci Aylık</v>
      </c>
      <c r="F302">
        <f>VLOOKUP($A302,'Günlük Sayaç'!$A$1:$I$166,6,0)</f>
        <v>0.56666666666666665</v>
      </c>
      <c r="G302">
        <f>VLOOKUP($A302,'Günlük Sayaç'!$A$1:$I$166,7,0)</f>
        <v>5000</v>
      </c>
      <c r="H302">
        <f>VLOOKUP($A302,'Günlük Sayaç'!$A$1:$I$166,8,0)</f>
        <v>0.1</v>
      </c>
      <c r="I302">
        <f>VLOOKUP($A302,'Günlük Sayaç'!$A$1:$I$166,9,0)*VLOOKUP(WEEKDAY(B302,2)&amp;D302,Yoğunluk!$G$1:$J$29,4,0)</f>
        <v>450</v>
      </c>
      <c r="J302">
        <f t="shared" ca="1" si="14"/>
        <v>374</v>
      </c>
      <c r="K302">
        <f t="shared" ca="1" si="15"/>
        <v>211.93333333333334</v>
      </c>
    </row>
    <row r="303" spans="1:11" x14ac:dyDescent="0.3">
      <c r="A303">
        <f t="shared" si="17"/>
        <v>137</v>
      </c>
      <c r="B303" s="2">
        <f t="shared" si="16"/>
        <v>43102</v>
      </c>
      <c r="C303" t="str">
        <f>VLOOKUP(A303,'Günlük Sayaç'!$A$1:$I$166,3,0)</f>
        <v>Atatürk Oto Sanayi</v>
      </c>
      <c r="D303" t="str">
        <f>VLOOKUP($A303,'Günlük Sayaç'!$A$1:$I$166,4,0)</f>
        <v>Sosyal</v>
      </c>
      <c r="E303" t="str">
        <f>VLOOKUP($A303,'Günlük Sayaç'!$A$1:$I$166,5,0)</f>
        <v>Sosyal</v>
      </c>
      <c r="F303">
        <f>VLOOKUP($A303,'Günlük Sayaç'!$A$1:$I$166,6,0)</f>
        <v>1.425</v>
      </c>
      <c r="G303">
        <f>VLOOKUP($A303,'Günlük Sayaç'!$A$1:$I$166,7,0)</f>
        <v>5000</v>
      </c>
      <c r="H303">
        <f>VLOOKUP($A303,'Günlük Sayaç'!$A$1:$I$166,8,0)</f>
        <v>0.05</v>
      </c>
      <c r="I303">
        <f>VLOOKUP($A303,'Günlük Sayaç'!$A$1:$I$166,9,0)*VLOOKUP(WEEKDAY(B303,2)&amp;D303,Yoğunluk!$G$1:$J$29,4,0)</f>
        <v>180.00000000000003</v>
      </c>
      <c r="J303">
        <f t="shared" ca="1" si="14"/>
        <v>170</v>
      </c>
      <c r="K303">
        <f t="shared" ca="1" si="15"/>
        <v>242.25</v>
      </c>
    </row>
    <row r="304" spans="1:11" x14ac:dyDescent="0.3">
      <c r="A304">
        <f t="shared" si="17"/>
        <v>138</v>
      </c>
      <c r="B304" s="2">
        <f t="shared" si="16"/>
        <v>43102</v>
      </c>
      <c r="C304" t="str">
        <f>VLOOKUP(A304,'Günlük Sayaç'!$A$1:$I$166,3,0)</f>
        <v>Atatürk Oto Sanayi</v>
      </c>
      <c r="D304" t="str">
        <f>VLOOKUP($A304,'Günlük Sayaç'!$A$1:$I$166,4,0)</f>
        <v>Sosyal</v>
      </c>
      <c r="E304" t="str">
        <f>VLOOKUP($A304,'Günlük Sayaç'!$A$1:$I$166,5,0)</f>
        <v>Sosyal Aylık</v>
      </c>
      <c r="F304">
        <f>VLOOKUP($A304,'Günlük Sayaç'!$A$1:$I$166,6,0)</f>
        <v>0.83333333333333337</v>
      </c>
      <c r="G304">
        <f>VLOOKUP($A304,'Günlük Sayaç'!$A$1:$I$166,7,0)</f>
        <v>5000</v>
      </c>
      <c r="H304">
        <f>VLOOKUP($A304,'Günlük Sayaç'!$A$1:$I$166,8,0)</f>
        <v>0.05</v>
      </c>
      <c r="I304">
        <f>VLOOKUP($A304,'Günlük Sayaç'!$A$1:$I$166,9,0)*VLOOKUP(WEEKDAY(B304,2)&amp;D304,Yoğunluk!$G$1:$J$29,4,0)</f>
        <v>180.00000000000003</v>
      </c>
      <c r="J304">
        <f t="shared" ca="1" si="14"/>
        <v>150</v>
      </c>
      <c r="K304">
        <f t="shared" ca="1" si="15"/>
        <v>125</v>
      </c>
    </row>
    <row r="305" spans="1:11" x14ac:dyDescent="0.3">
      <c r="A305">
        <f t="shared" si="17"/>
        <v>139</v>
      </c>
      <c r="B305" s="2">
        <f t="shared" si="16"/>
        <v>43102</v>
      </c>
      <c r="C305" t="str">
        <f>VLOOKUP(A305,'Günlük Sayaç'!$A$1:$I$166,3,0)</f>
        <v>Atatürk Oto Sanayi</v>
      </c>
      <c r="D305" t="str">
        <f>VLOOKUP($A305,'Günlük Sayaç'!$A$1:$I$166,4,0)</f>
        <v>Ziyaretçi</v>
      </c>
      <c r="E305" t="str">
        <f>VLOOKUP($A305,'Günlük Sayaç'!$A$1:$I$166,5,0)</f>
        <v>Tekli Bilet</v>
      </c>
      <c r="F305">
        <f>VLOOKUP($A305,'Günlük Sayaç'!$A$1:$I$166,6,0)</f>
        <v>5</v>
      </c>
      <c r="G305">
        <f>VLOOKUP($A305,'Günlük Sayaç'!$A$1:$I$166,7,0)</f>
        <v>5000</v>
      </c>
      <c r="H305">
        <f>VLOOKUP($A305,'Günlük Sayaç'!$A$1:$I$166,8,0)</f>
        <v>0.01</v>
      </c>
      <c r="I305">
        <f>VLOOKUP($A305,'Günlük Sayaç'!$A$1:$I$166,9,0)*VLOOKUP(WEEKDAY(B305,2)&amp;D305,Yoğunluk!$G$1:$J$29,4,0)</f>
        <v>45</v>
      </c>
      <c r="J305">
        <f t="shared" ca="1" si="14"/>
        <v>40</v>
      </c>
      <c r="K305">
        <f t="shared" ca="1" si="15"/>
        <v>200</v>
      </c>
    </row>
    <row r="306" spans="1:11" x14ac:dyDescent="0.3">
      <c r="A306">
        <f t="shared" si="17"/>
        <v>140</v>
      </c>
      <c r="B306" s="2">
        <f t="shared" si="16"/>
        <v>43102</v>
      </c>
      <c r="C306" t="str">
        <f>VLOOKUP(A306,'Günlük Sayaç'!$A$1:$I$166,3,0)</f>
        <v>Atatürk Oto Sanayi</v>
      </c>
      <c r="D306" t="str">
        <f>VLOOKUP($A306,'Günlük Sayaç'!$A$1:$I$166,4,0)</f>
        <v>Ziyaretçi</v>
      </c>
      <c r="E306" t="str">
        <f>VLOOKUP($A306,'Günlük Sayaç'!$A$1:$I$166,5,0)</f>
        <v>İkili Bilet</v>
      </c>
      <c r="F306">
        <f>VLOOKUP($A306,'Günlük Sayaç'!$A$1:$I$166,6,0)</f>
        <v>4</v>
      </c>
      <c r="G306">
        <f>VLOOKUP($A306,'Günlük Sayaç'!$A$1:$I$166,7,0)</f>
        <v>5000</v>
      </c>
      <c r="H306">
        <f>VLOOKUP($A306,'Günlük Sayaç'!$A$1:$I$166,8,0)</f>
        <v>0.01</v>
      </c>
      <c r="I306">
        <f>VLOOKUP($A306,'Günlük Sayaç'!$A$1:$I$166,9,0)*VLOOKUP(WEEKDAY(B306,2)&amp;D306,Yoğunluk!$G$1:$J$29,4,0)</f>
        <v>45</v>
      </c>
      <c r="J306">
        <f t="shared" ca="1" si="14"/>
        <v>46</v>
      </c>
      <c r="K306">
        <f t="shared" ca="1" si="15"/>
        <v>184</v>
      </c>
    </row>
    <row r="307" spans="1:11" x14ac:dyDescent="0.3">
      <c r="A307">
        <f t="shared" si="17"/>
        <v>141</v>
      </c>
      <c r="B307" s="2">
        <f t="shared" si="16"/>
        <v>43102</v>
      </c>
      <c r="C307" t="str">
        <f>VLOOKUP(A307,'Günlük Sayaç'!$A$1:$I$166,3,0)</f>
        <v>Atatürk Oto Sanayi</v>
      </c>
      <c r="D307" t="str">
        <f>VLOOKUP($A307,'Günlük Sayaç'!$A$1:$I$166,4,0)</f>
        <v>Ziyaretçi</v>
      </c>
      <c r="E307" t="str">
        <f>VLOOKUP($A307,'Günlük Sayaç'!$A$1:$I$166,5,0)</f>
        <v>Üçlü Bilet</v>
      </c>
      <c r="F307">
        <f>VLOOKUP($A307,'Günlük Sayaç'!$A$1:$I$166,6,0)</f>
        <v>3.6666666666666665</v>
      </c>
      <c r="G307">
        <f>VLOOKUP($A307,'Günlük Sayaç'!$A$1:$I$166,7,0)</f>
        <v>5000</v>
      </c>
      <c r="H307">
        <f>VLOOKUP($A307,'Günlük Sayaç'!$A$1:$I$166,8,0)</f>
        <v>0.01</v>
      </c>
      <c r="I307">
        <f>VLOOKUP($A307,'Günlük Sayaç'!$A$1:$I$166,9,0)*VLOOKUP(WEEKDAY(B307,2)&amp;D307,Yoğunluk!$G$1:$J$29,4,0)</f>
        <v>45</v>
      </c>
      <c r="J307">
        <f t="shared" ca="1" si="14"/>
        <v>46</v>
      </c>
      <c r="K307">
        <f t="shared" ca="1" si="15"/>
        <v>168.66666666666666</v>
      </c>
    </row>
    <row r="308" spans="1:11" x14ac:dyDescent="0.3">
      <c r="A308">
        <f t="shared" si="17"/>
        <v>142</v>
      </c>
      <c r="B308" s="2">
        <f t="shared" si="16"/>
        <v>43102</v>
      </c>
      <c r="C308" t="str">
        <f>VLOOKUP(A308,'Günlük Sayaç'!$A$1:$I$166,3,0)</f>
        <v>Atatürk Oto Sanayi</v>
      </c>
      <c r="D308" t="str">
        <f>VLOOKUP($A308,'Günlük Sayaç'!$A$1:$I$166,4,0)</f>
        <v>Ziyaretçi</v>
      </c>
      <c r="E308" t="str">
        <f>VLOOKUP($A308,'Günlük Sayaç'!$A$1:$I$166,5,0)</f>
        <v>Beşli Bilet</v>
      </c>
      <c r="F308">
        <f>VLOOKUP($A308,'Günlük Sayaç'!$A$1:$I$166,6,0)</f>
        <v>3.4</v>
      </c>
      <c r="G308">
        <f>VLOOKUP($A308,'Günlük Sayaç'!$A$1:$I$166,7,0)</f>
        <v>5000</v>
      </c>
      <c r="H308">
        <f>VLOOKUP($A308,'Günlük Sayaç'!$A$1:$I$166,8,0)</f>
        <v>0.01</v>
      </c>
      <c r="I308">
        <f>VLOOKUP($A308,'Günlük Sayaç'!$A$1:$I$166,9,0)*VLOOKUP(WEEKDAY(B308,2)&amp;D308,Yoğunluk!$G$1:$J$29,4,0)</f>
        <v>45</v>
      </c>
      <c r="J308">
        <f t="shared" ca="1" si="14"/>
        <v>40</v>
      </c>
      <c r="K308">
        <f t="shared" ca="1" si="15"/>
        <v>136</v>
      </c>
    </row>
    <row r="309" spans="1:11" x14ac:dyDescent="0.3">
      <c r="A309">
        <f t="shared" si="17"/>
        <v>143</v>
      </c>
      <c r="B309" s="2">
        <f t="shared" si="16"/>
        <v>43102</v>
      </c>
      <c r="C309" t="str">
        <f>VLOOKUP(A309,'Günlük Sayaç'!$A$1:$I$166,3,0)</f>
        <v>Atatürk Oto Sanayi</v>
      </c>
      <c r="D309" t="str">
        <f>VLOOKUP($A309,'Günlük Sayaç'!$A$1:$I$166,4,0)</f>
        <v>Ziyaretçi</v>
      </c>
      <c r="E309" t="str">
        <f>VLOOKUP($A309,'Günlük Sayaç'!$A$1:$I$166,5,0)</f>
        <v>Onlu Bilet</v>
      </c>
      <c r="F309">
        <f>VLOOKUP($A309,'Günlük Sayaç'!$A$1:$I$166,6,0)</f>
        <v>3.2</v>
      </c>
      <c r="G309">
        <f>VLOOKUP($A309,'Günlük Sayaç'!$A$1:$I$166,7,0)</f>
        <v>5000</v>
      </c>
      <c r="H309">
        <f>VLOOKUP($A309,'Günlük Sayaç'!$A$1:$I$166,8,0)</f>
        <v>0.01</v>
      </c>
      <c r="I309">
        <f>VLOOKUP($A309,'Günlük Sayaç'!$A$1:$I$166,9,0)*VLOOKUP(WEEKDAY(B309,2)&amp;D309,Yoğunluk!$G$1:$J$29,4,0)</f>
        <v>45</v>
      </c>
      <c r="J309">
        <f t="shared" ca="1" si="14"/>
        <v>50</v>
      </c>
      <c r="K309">
        <f t="shared" ca="1" si="15"/>
        <v>160</v>
      </c>
    </row>
    <row r="310" spans="1:11" x14ac:dyDescent="0.3">
      <c r="A310">
        <f t="shared" si="17"/>
        <v>144</v>
      </c>
      <c r="B310" s="2">
        <f t="shared" si="16"/>
        <v>43102</v>
      </c>
      <c r="C310" t="str">
        <f>VLOOKUP(A310,'Günlük Sayaç'!$A$1:$I$166,3,0)</f>
        <v>Darüşşafaka</v>
      </c>
      <c r="D310" t="str">
        <f>VLOOKUP($A310,'Günlük Sayaç'!$A$1:$I$166,4,0)</f>
        <v>Tam</v>
      </c>
      <c r="E310" t="str">
        <f>VLOOKUP($A310,'Günlük Sayaç'!$A$1:$I$166,5,0)</f>
        <v>Akbil</v>
      </c>
      <c r="F310">
        <f>VLOOKUP($A310,'Günlük Sayaç'!$A$1:$I$166,6,0)</f>
        <v>2.2250000000000001</v>
      </c>
      <c r="G310">
        <f>VLOOKUP($A310,'Günlük Sayaç'!$A$1:$I$166,7,0)</f>
        <v>6000</v>
      </c>
      <c r="H310">
        <f>VLOOKUP($A310,'Günlük Sayaç'!$A$1:$I$166,8,0)</f>
        <v>0.2</v>
      </c>
      <c r="I310">
        <f>VLOOKUP($A310,'Günlük Sayaç'!$A$1:$I$166,9,0)*VLOOKUP(WEEKDAY(B310,2)&amp;D310,Yoğunluk!$G$1:$J$29,4,0)</f>
        <v>1620</v>
      </c>
      <c r="J310">
        <f t="shared" ca="1" si="14"/>
        <v>1877</v>
      </c>
      <c r="K310">
        <f t="shared" ca="1" si="15"/>
        <v>4176.3249999999998</v>
      </c>
    </row>
    <row r="311" spans="1:11" x14ac:dyDescent="0.3">
      <c r="A311">
        <f t="shared" si="17"/>
        <v>145</v>
      </c>
      <c r="B311" s="2">
        <f t="shared" si="16"/>
        <v>43102</v>
      </c>
      <c r="C311" t="str">
        <f>VLOOKUP(A311,'Günlük Sayaç'!$A$1:$I$166,3,0)</f>
        <v>Darüşşafaka</v>
      </c>
      <c r="D311" t="str">
        <f>VLOOKUP($A311,'Günlük Sayaç'!$A$1:$I$166,4,0)</f>
        <v>Tam</v>
      </c>
      <c r="E311" t="str">
        <f>VLOOKUP($A311,'Günlük Sayaç'!$A$1:$I$166,5,0)</f>
        <v>Mavi Kart</v>
      </c>
      <c r="F311">
        <f>VLOOKUP($A311,'Günlük Sayaç'!$A$1:$I$166,6,0)</f>
        <v>1.3666666666666667</v>
      </c>
      <c r="G311">
        <f>VLOOKUP($A311,'Günlük Sayaç'!$A$1:$I$166,7,0)</f>
        <v>6000</v>
      </c>
      <c r="H311">
        <f>VLOOKUP($A311,'Günlük Sayaç'!$A$1:$I$166,8,0)</f>
        <v>0.2</v>
      </c>
      <c r="I311">
        <f>VLOOKUP($A311,'Günlük Sayaç'!$A$1:$I$166,9,0)*VLOOKUP(WEEKDAY(B311,2)&amp;D311,Yoğunluk!$G$1:$J$29,4,0)</f>
        <v>1620</v>
      </c>
      <c r="J311">
        <f t="shared" ca="1" si="14"/>
        <v>1568</v>
      </c>
      <c r="K311">
        <f t="shared" ca="1" si="15"/>
        <v>2142.9333333333334</v>
      </c>
    </row>
    <row r="312" spans="1:11" x14ac:dyDescent="0.3">
      <c r="A312">
        <f t="shared" si="17"/>
        <v>146</v>
      </c>
      <c r="B312" s="2">
        <f t="shared" si="16"/>
        <v>43102</v>
      </c>
      <c r="C312" t="str">
        <f>VLOOKUP(A312,'Günlük Sayaç'!$A$1:$I$166,3,0)</f>
        <v>Darüşşafaka</v>
      </c>
      <c r="D312" t="str">
        <f>VLOOKUP($A312,'Günlük Sayaç'!$A$1:$I$166,4,0)</f>
        <v>Öğrenci</v>
      </c>
      <c r="E312" t="str">
        <f>VLOOKUP($A312,'Günlük Sayaç'!$A$1:$I$166,5,0)</f>
        <v>Öğrenci</v>
      </c>
      <c r="F312">
        <f>VLOOKUP($A312,'Günlük Sayaç'!$A$1:$I$166,6,0)</f>
        <v>0.9</v>
      </c>
      <c r="G312">
        <f>VLOOKUP($A312,'Günlük Sayaç'!$A$1:$I$166,7,0)</f>
        <v>6000</v>
      </c>
      <c r="H312">
        <f>VLOOKUP($A312,'Günlük Sayaç'!$A$1:$I$166,8,0)</f>
        <v>0.1</v>
      </c>
      <c r="I312">
        <f>VLOOKUP($A312,'Günlük Sayaç'!$A$1:$I$166,9,0)*VLOOKUP(WEEKDAY(B312,2)&amp;D312,Yoğunluk!$G$1:$J$29,4,0)</f>
        <v>540</v>
      </c>
      <c r="J312">
        <f t="shared" ca="1" si="14"/>
        <v>583</v>
      </c>
      <c r="K312">
        <f t="shared" ca="1" si="15"/>
        <v>524.70000000000005</v>
      </c>
    </row>
    <row r="313" spans="1:11" x14ac:dyDescent="0.3">
      <c r="A313">
        <f t="shared" si="17"/>
        <v>147</v>
      </c>
      <c r="B313" s="2">
        <f t="shared" si="16"/>
        <v>43102</v>
      </c>
      <c r="C313" t="str">
        <f>VLOOKUP(A313,'Günlük Sayaç'!$A$1:$I$166,3,0)</f>
        <v>Darüşşafaka</v>
      </c>
      <c r="D313" t="str">
        <f>VLOOKUP($A313,'Günlük Sayaç'!$A$1:$I$166,4,0)</f>
        <v>Öğrenci</v>
      </c>
      <c r="E313" t="str">
        <f>VLOOKUP($A313,'Günlük Sayaç'!$A$1:$I$166,5,0)</f>
        <v>Öğrenci Aylık</v>
      </c>
      <c r="F313">
        <f>VLOOKUP($A313,'Günlük Sayaç'!$A$1:$I$166,6,0)</f>
        <v>0.56666666666666665</v>
      </c>
      <c r="G313">
        <f>VLOOKUP($A313,'Günlük Sayaç'!$A$1:$I$166,7,0)</f>
        <v>6000</v>
      </c>
      <c r="H313">
        <f>VLOOKUP($A313,'Günlük Sayaç'!$A$1:$I$166,8,0)</f>
        <v>0.2</v>
      </c>
      <c r="I313">
        <f>VLOOKUP($A313,'Günlük Sayaç'!$A$1:$I$166,9,0)*VLOOKUP(WEEKDAY(B313,2)&amp;D313,Yoğunluk!$G$1:$J$29,4,0)</f>
        <v>1080</v>
      </c>
      <c r="J313">
        <f t="shared" ca="1" si="14"/>
        <v>940</v>
      </c>
      <c r="K313">
        <f t="shared" ca="1" si="15"/>
        <v>532.66666666666663</v>
      </c>
    </row>
    <row r="314" spans="1:11" x14ac:dyDescent="0.3">
      <c r="A314">
        <f t="shared" si="17"/>
        <v>148</v>
      </c>
      <c r="B314" s="2">
        <f t="shared" si="16"/>
        <v>43102</v>
      </c>
      <c r="C314" t="str">
        <f>VLOOKUP(A314,'Günlük Sayaç'!$A$1:$I$166,3,0)</f>
        <v>Darüşşafaka</v>
      </c>
      <c r="D314" t="str">
        <f>VLOOKUP($A314,'Günlük Sayaç'!$A$1:$I$166,4,0)</f>
        <v>Sosyal</v>
      </c>
      <c r="E314" t="str">
        <f>VLOOKUP($A314,'Günlük Sayaç'!$A$1:$I$166,5,0)</f>
        <v>Sosyal</v>
      </c>
      <c r="F314">
        <f>VLOOKUP($A314,'Günlük Sayaç'!$A$1:$I$166,6,0)</f>
        <v>1.425</v>
      </c>
      <c r="G314">
        <f>VLOOKUP($A314,'Günlük Sayaç'!$A$1:$I$166,7,0)</f>
        <v>6000</v>
      </c>
      <c r="H314">
        <f>VLOOKUP($A314,'Günlük Sayaç'!$A$1:$I$166,8,0)</f>
        <v>0.15</v>
      </c>
      <c r="I314">
        <f>VLOOKUP($A314,'Günlük Sayaç'!$A$1:$I$166,9,0)*VLOOKUP(WEEKDAY(B314,2)&amp;D314,Yoğunluk!$G$1:$J$29,4,0)</f>
        <v>648.00000000000011</v>
      </c>
      <c r="J314">
        <f t="shared" ca="1" si="14"/>
        <v>669</v>
      </c>
      <c r="K314">
        <f t="shared" ca="1" si="15"/>
        <v>953.32500000000005</v>
      </c>
    </row>
    <row r="315" spans="1:11" x14ac:dyDescent="0.3">
      <c r="A315">
        <f t="shared" si="17"/>
        <v>149</v>
      </c>
      <c r="B315" s="2">
        <f t="shared" si="16"/>
        <v>43102</v>
      </c>
      <c r="C315" t="str">
        <f>VLOOKUP(A315,'Günlük Sayaç'!$A$1:$I$166,3,0)</f>
        <v>Darüşşafaka</v>
      </c>
      <c r="D315" t="str">
        <f>VLOOKUP($A315,'Günlük Sayaç'!$A$1:$I$166,4,0)</f>
        <v>Sosyal</v>
      </c>
      <c r="E315" t="str">
        <f>VLOOKUP($A315,'Günlük Sayaç'!$A$1:$I$166,5,0)</f>
        <v>Sosyal Aylık</v>
      </c>
      <c r="F315">
        <f>VLOOKUP($A315,'Günlük Sayaç'!$A$1:$I$166,6,0)</f>
        <v>0.83333333333333337</v>
      </c>
      <c r="G315">
        <f>VLOOKUP($A315,'Günlük Sayaç'!$A$1:$I$166,7,0)</f>
        <v>6000</v>
      </c>
      <c r="H315">
        <f>VLOOKUP($A315,'Günlük Sayaç'!$A$1:$I$166,8,0)</f>
        <v>0.1</v>
      </c>
      <c r="I315">
        <f>VLOOKUP($A315,'Günlük Sayaç'!$A$1:$I$166,9,0)*VLOOKUP(WEEKDAY(B315,2)&amp;D315,Yoğunluk!$G$1:$J$29,4,0)</f>
        <v>432.00000000000006</v>
      </c>
      <c r="J315">
        <f t="shared" ca="1" si="14"/>
        <v>362</v>
      </c>
      <c r="K315">
        <f t="shared" ca="1" si="15"/>
        <v>301.66666666666669</v>
      </c>
    </row>
    <row r="316" spans="1:11" x14ac:dyDescent="0.3">
      <c r="A316">
        <f t="shared" si="17"/>
        <v>150</v>
      </c>
      <c r="B316" s="2">
        <f t="shared" si="16"/>
        <v>43102</v>
      </c>
      <c r="C316" t="str">
        <f>VLOOKUP(A316,'Günlük Sayaç'!$A$1:$I$166,3,0)</f>
        <v>Darüşşafaka</v>
      </c>
      <c r="D316" t="str">
        <f>VLOOKUP($A316,'Günlük Sayaç'!$A$1:$I$166,4,0)</f>
        <v>Ziyaretçi</v>
      </c>
      <c r="E316" t="str">
        <f>VLOOKUP($A316,'Günlük Sayaç'!$A$1:$I$166,5,0)</f>
        <v>Tekli Bilet</v>
      </c>
      <c r="F316">
        <f>VLOOKUP($A316,'Günlük Sayaç'!$A$1:$I$166,6,0)</f>
        <v>5</v>
      </c>
      <c r="G316">
        <f>VLOOKUP($A316,'Günlük Sayaç'!$A$1:$I$166,7,0)</f>
        <v>6000</v>
      </c>
      <c r="H316">
        <f>VLOOKUP($A316,'Günlük Sayaç'!$A$1:$I$166,8,0)</f>
        <v>0.01</v>
      </c>
      <c r="I316">
        <f>VLOOKUP($A316,'Günlük Sayaç'!$A$1:$I$166,9,0)*VLOOKUP(WEEKDAY(B316,2)&amp;D316,Yoğunluk!$G$1:$J$29,4,0)</f>
        <v>54</v>
      </c>
      <c r="J316">
        <f t="shared" ca="1" si="14"/>
        <v>46</v>
      </c>
      <c r="K316">
        <f t="shared" ca="1" si="15"/>
        <v>230</v>
      </c>
    </row>
    <row r="317" spans="1:11" x14ac:dyDescent="0.3">
      <c r="A317">
        <f t="shared" si="17"/>
        <v>151</v>
      </c>
      <c r="B317" s="2">
        <f t="shared" si="16"/>
        <v>43102</v>
      </c>
      <c r="C317" t="str">
        <f>VLOOKUP(A317,'Günlük Sayaç'!$A$1:$I$166,3,0)</f>
        <v>Darüşşafaka</v>
      </c>
      <c r="D317" t="str">
        <f>VLOOKUP($A317,'Günlük Sayaç'!$A$1:$I$166,4,0)</f>
        <v>Ziyaretçi</v>
      </c>
      <c r="E317" t="str">
        <f>VLOOKUP($A317,'Günlük Sayaç'!$A$1:$I$166,5,0)</f>
        <v>İkili Bilet</v>
      </c>
      <c r="F317">
        <f>VLOOKUP($A317,'Günlük Sayaç'!$A$1:$I$166,6,0)</f>
        <v>4</v>
      </c>
      <c r="G317">
        <f>VLOOKUP($A317,'Günlük Sayaç'!$A$1:$I$166,7,0)</f>
        <v>6000</v>
      </c>
      <c r="H317">
        <f>VLOOKUP($A317,'Günlük Sayaç'!$A$1:$I$166,8,0)</f>
        <v>0.01</v>
      </c>
      <c r="I317">
        <f>VLOOKUP($A317,'Günlük Sayaç'!$A$1:$I$166,9,0)*VLOOKUP(WEEKDAY(B317,2)&amp;D317,Yoğunluk!$G$1:$J$29,4,0)</f>
        <v>54</v>
      </c>
      <c r="J317">
        <f t="shared" ca="1" si="14"/>
        <v>53</v>
      </c>
      <c r="K317">
        <f t="shared" ca="1" si="15"/>
        <v>212</v>
      </c>
    </row>
    <row r="318" spans="1:11" x14ac:dyDescent="0.3">
      <c r="A318">
        <f t="shared" si="17"/>
        <v>152</v>
      </c>
      <c r="B318" s="2">
        <f t="shared" si="16"/>
        <v>43102</v>
      </c>
      <c r="C318" t="str">
        <f>VLOOKUP(A318,'Günlük Sayaç'!$A$1:$I$166,3,0)</f>
        <v>Darüşşafaka</v>
      </c>
      <c r="D318" t="str">
        <f>VLOOKUP($A318,'Günlük Sayaç'!$A$1:$I$166,4,0)</f>
        <v>Ziyaretçi</v>
      </c>
      <c r="E318" t="str">
        <f>VLOOKUP($A318,'Günlük Sayaç'!$A$1:$I$166,5,0)</f>
        <v>Üçlü Bilet</v>
      </c>
      <c r="F318">
        <f>VLOOKUP($A318,'Günlük Sayaç'!$A$1:$I$166,6,0)</f>
        <v>3.6666666666666665</v>
      </c>
      <c r="G318">
        <f>VLOOKUP($A318,'Günlük Sayaç'!$A$1:$I$166,7,0)</f>
        <v>6000</v>
      </c>
      <c r="H318">
        <f>VLOOKUP($A318,'Günlük Sayaç'!$A$1:$I$166,8,0)</f>
        <v>0.01</v>
      </c>
      <c r="I318">
        <f>VLOOKUP($A318,'Günlük Sayaç'!$A$1:$I$166,9,0)*VLOOKUP(WEEKDAY(B318,2)&amp;D318,Yoğunluk!$G$1:$J$29,4,0)</f>
        <v>54</v>
      </c>
      <c r="J318">
        <f t="shared" ca="1" si="14"/>
        <v>59</v>
      </c>
      <c r="K318">
        <f t="shared" ca="1" si="15"/>
        <v>216.33333333333331</v>
      </c>
    </row>
    <row r="319" spans="1:11" x14ac:dyDescent="0.3">
      <c r="A319">
        <f t="shared" si="17"/>
        <v>153</v>
      </c>
      <c r="B319" s="2">
        <f t="shared" si="16"/>
        <v>43102</v>
      </c>
      <c r="C319" t="str">
        <f>VLOOKUP(A319,'Günlük Sayaç'!$A$1:$I$166,3,0)</f>
        <v>Darüşşafaka</v>
      </c>
      <c r="D319" t="str">
        <f>VLOOKUP($A319,'Günlük Sayaç'!$A$1:$I$166,4,0)</f>
        <v>Ziyaretçi</v>
      </c>
      <c r="E319" t="str">
        <f>VLOOKUP($A319,'Günlük Sayaç'!$A$1:$I$166,5,0)</f>
        <v>Beşli Bilet</v>
      </c>
      <c r="F319">
        <f>VLOOKUP($A319,'Günlük Sayaç'!$A$1:$I$166,6,0)</f>
        <v>3.4</v>
      </c>
      <c r="G319">
        <f>VLOOKUP($A319,'Günlük Sayaç'!$A$1:$I$166,7,0)</f>
        <v>6000</v>
      </c>
      <c r="H319">
        <f>VLOOKUP($A319,'Günlük Sayaç'!$A$1:$I$166,8,0)</f>
        <v>0.01</v>
      </c>
      <c r="I319">
        <f>VLOOKUP($A319,'Günlük Sayaç'!$A$1:$I$166,9,0)*VLOOKUP(WEEKDAY(B319,2)&amp;D319,Yoğunluk!$G$1:$J$29,4,0)</f>
        <v>54</v>
      </c>
      <c r="J319">
        <f t="shared" ca="1" si="14"/>
        <v>47</v>
      </c>
      <c r="K319">
        <f t="shared" ca="1" si="15"/>
        <v>159.79999999999998</v>
      </c>
    </row>
    <row r="320" spans="1:11" x14ac:dyDescent="0.3">
      <c r="A320">
        <f t="shared" si="17"/>
        <v>154</v>
      </c>
      <c r="B320" s="2">
        <f t="shared" si="16"/>
        <v>43102</v>
      </c>
      <c r="C320" t="str">
        <f>VLOOKUP(A320,'Günlük Sayaç'!$A$1:$I$166,3,0)</f>
        <v>Darüşşafaka</v>
      </c>
      <c r="D320" t="str">
        <f>VLOOKUP($A320,'Günlük Sayaç'!$A$1:$I$166,4,0)</f>
        <v>Ziyaretçi</v>
      </c>
      <c r="E320" t="str">
        <f>VLOOKUP($A320,'Günlük Sayaç'!$A$1:$I$166,5,0)</f>
        <v>Onlu Bilet</v>
      </c>
      <c r="F320">
        <f>VLOOKUP($A320,'Günlük Sayaç'!$A$1:$I$166,6,0)</f>
        <v>3.2</v>
      </c>
      <c r="G320">
        <f>VLOOKUP($A320,'Günlük Sayaç'!$A$1:$I$166,7,0)</f>
        <v>6000</v>
      </c>
      <c r="H320">
        <f>VLOOKUP($A320,'Günlük Sayaç'!$A$1:$I$166,8,0)</f>
        <v>0.01</v>
      </c>
      <c r="I320">
        <f>VLOOKUP($A320,'Günlük Sayaç'!$A$1:$I$166,9,0)*VLOOKUP(WEEKDAY(B320,2)&amp;D320,Yoğunluk!$G$1:$J$29,4,0)</f>
        <v>54</v>
      </c>
      <c r="J320">
        <f t="shared" ca="1" si="14"/>
        <v>57</v>
      </c>
      <c r="K320">
        <f t="shared" ca="1" si="15"/>
        <v>182.4</v>
      </c>
    </row>
    <row r="321" spans="1:11" x14ac:dyDescent="0.3">
      <c r="A321">
        <f t="shared" si="17"/>
        <v>155</v>
      </c>
      <c r="B321" s="2">
        <f t="shared" si="16"/>
        <v>43102</v>
      </c>
      <c r="C321" t="str">
        <f>VLOOKUP(A321,'Günlük Sayaç'!$A$1:$I$166,3,0)</f>
        <v>Hacıosman</v>
      </c>
      <c r="D321" t="str">
        <f>VLOOKUP($A321,'Günlük Sayaç'!$A$1:$I$166,4,0)</f>
        <v>Tam</v>
      </c>
      <c r="E321" t="str">
        <f>VLOOKUP($A321,'Günlük Sayaç'!$A$1:$I$166,5,0)</f>
        <v>Akbil</v>
      </c>
      <c r="F321">
        <f>VLOOKUP($A321,'Günlük Sayaç'!$A$1:$I$166,6,0)</f>
        <v>2.2250000000000001</v>
      </c>
      <c r="G321">
        <f>VLOOKUP($A321,'Günlük Sayaç'!$A$1:$I$166,7,0)</f>
        <v>4000</v>
      </c>
      <c r="H321">
        <f>VLOOKUP($A321,'Günlük Sayaç'!$A$1:$I$166,8,0)</f>
        <v>0.2</v>
      </c>
      <c r="I321">
        <f>VLOOKUP($A321,'Günlük Sayaç'!$A$1:$I$166,9,0)*VLOOKUP(WEEKDAY(B321,2)&amp;D321,Yoğunluk!$G$1:$J$29,4,0)</f>
        <v>1080</v>
      </c>
      <c r="J321">
        <f t="shared" ca="1" si="14"/>
        <v>1017</v>
      </c>
      <c r="K321">
        <f t="shared" ca="1" si="15"/>
        <v>2262.8250000000003</v>
      </c>
    </row>
    <row r="322" spans="1:11" x14ac:dyDescent="0.3">
      <c r="A322">
        <f t="shared" si="17"/>
        <v>156</v>
      </c>
      <c r="B322" s="2">
        <f t="shared" si="16"/>
        <v>43102</v>
      </c>
      <c r="C322" t="str">
        <f>VLOOKUP(A322,'Günlük Sayaç'!$A$1:$I$166,3,0)</f>
        <v>Hacıosman</v>
      </c>
      <c r="D322" t="str">
        <f>VLOOKUP($A322,'Günlük Sayaç'!$A$1:$I$166,4,0)</f>
        <v>Tam</v>
      </c>
      <c r="E322" t="str">
        <f>VLOOKUP($A322,'Günlük Sayaç'!$A$1:$I$166,5,0)</f>
        <v>Mavi Kart</v>
      </c>
      <c r="F322">
        <f>VLOOKUP($A322,'Günlük Sayaç'!$A$1:$I$166,6,0)</f>
        <v>1.3666666666666667</v>
      </c>
      <c r="G322">
        <f>VLOOKUP($A322,'Günlük Sayaç'!$A$1:$I$166,7,0)</f>
        <v>4000</v>
      </c>
      <c r="H322">
        <f>VLOOKUP($A322,'Günlük Sayaç'!$A$1:$I$166,8,0)</f>
        <v>0.2</v>
      </c>
      <c r="I322">
        <f>VLOOKUP($A322,'Günlük Sayaç'!$A$1:$I$166,9,0)*VLOOKUP(WEEKDAY(B322,2)&amp;D322,Yoğunluk!$G$1:$J$29,4,0)</f>
        <v>1080</v>
      </c>
      <c r="J322">
        <f t="shared" ca="1" si="14"/>
        <v>1024</v>
      </c>
      <c r="K322">
        <f t="shared" ca="1" si="15"/>
        <v>1399.4666666666667</v>
      </c>
    </row>
    <row r="323" spans="1:11" x14ac:dyDescent="0.3">
      <c r="A323">
        <f t="shared" si="17"/>
        <v>157</v>
      </c>
      <c r="B323" s="2">
        <f t="shared" si="16"/>
        <v>43102</v>
      </c>
      <c r="C323" t="str">
        <f>VLOOKUP(A323,'Günlük Sayaç'!$A$1:$I$166,3,0)</f>
        <v>Hacıosman</v>
      </c>
      <c r="D323" t="str">
        <f>VLOOKUP($A323,'Günlük Sayaç'!$A$1:$I$166,4,0)</f>
        <v>Öğrenci</v>
      </c>
      <c r="E323" t="str">
        <f>VLOOKUP($A323,'Günlük Sayaç'!$A$1:$I$166,5,0)</f>
        <v>Öğrenci</v>
      </c>
      <c r="F323">
        <f>VLOOKUP($A323,'Günlük Sayaç'!$A$1:$I$166,6,0)</f>
        <v>0.9</v>
      </c>
      <c r="G323">
        <f>VLOOKUP($A323,'Günlük Sayaç'!$A$1:$I$166,7,0)</f>
        <v>4000</v>
      </c>
      <c r="H323">
        <f>VLOOKUP($A323,'Günlük Sayaç'!$A$1:$I$166,8,0)</f>
        <v>0.1</v>
      </c>
      <c r="I323">
        <f>VLOOKUP($A323,'Günlük Sayaç'!$A$1:$I$166,9,0)*VLOOKUP(WEEKDAY(B323,2)&amp;D323,Yoğunluk!$G$1:$J$29,4,0)</f>
        <v>360</v>
      </c>
      <c r="J323">
        <f t="shared" ref="J323:J386" ca="1" si="18">FLOOR(I323+_xlfn.NORM.S.INV(RAND())*I323/10,1)</f>
        <v>392</v>
      </c>
      <c r="K323">
        <f t="shared" ref="K323:K386" ca="1" si="19">J323*F323</f>
        <v>352.8</v>
      </c>
    </row>
    <row r="324" spans="1:11" x14ac:dyDescent="0.3">
      <c r="A324">
        <f t="shared" si="17"/>
        <v>158</v>
      </c>
      <c r="B324" s="2">
        <f t="shared" ref="B324:B387" si="20">IF(A324=1,B323+1,B323)</f>
        <v>43102</v>
      </c>
      <c r="C324" t="str">
        <f>VLOOKUP(A324,'Günlük Sayaç'!$A$1:$I$166,3,0)</f>
        <v>Hacıosman</v>
      </c>
      <c r="D324" t="str">
        <f>VLOOKUP($A324,'Günlük Sayaç'!$A$1:$I$166,4,0)</f>
        <v>Öğrenci</v>
      </c>
      <c r="E324" t="str">
        <f>VLOOKUP($A324,'Günlük Sayaç'!$A$1:$I$166,5,0)</f>
        <v>Öğrenci Aylık</v>
      </c>
      <c r="F324">
        <f>VLOOKUP($A324,'Günlük Sayaç'!$A$1:$I$166,6,0)</f>
        <v>0.56666666666666665</v>
      </c>
      <c r="G324">
        <f>VLOOKUP($A324,'Günlük Sayaç'!$A$1:$I$166,7,0)</f>
        <v>4000</v>
      </c>
      <c r="H324">
        <f>VLOOKUP($A324,'Günlük Sayaç'!$A$1:$I$166,8,0)</f>
        <v>0.2</v>
      </c>
      <c r="I324">
        <f>VLOOKUP($A324,'Günlük Sayaç'!$A$1:$I$166,9,0)*VLOOKUP(WEEKDAY(B324,2)&amp;D324,Yoğunluk!$G$1:$J$29,4,0)</f>
        <v>720</v>
      </c>
      <c r="J324">
        <f t="shared" ca="1" si="18"/>
        <v>639</v>
      </c>
      <c r="K324">
        <f t="shared" ca="1" si="19"/>
        <v>362.09999999999997</v>
      </c>
    </row>
    <row r="325" spans="1:11" x14ac:dyDescent="0.3">
      <c r="A325">
        <f t="shared" si="17"/>
        <v>159</v>
      </c>
      <c r="B325" s="2">
        <f t="shared" si="20"/>
        <v>43102</v>
      </c>
      <c r="C325" t="str">
        <f>VLOOKUP(A325,'Günlük Sayaç'!$A$1:$I$166,3,0)</f>
        <v>Hacıosman</v>
      </c>
      <c r="D325" t="str">
        <f>VLOOKUP($A325,'Günlük Sayaç'!$A$1:$I$166,4,0)</f>
        <v>Sosyal</v>
      </c>
      <c r="E325" t="str">
        <f>VLOOKUP($A325,'Günlük Sayaç'!$A$1:$I$166,5,0)</f>
        <v>Sosyal</v>
      </c>
      <c r="F325">
        <f>VLOOKUP($A325,'Günlük Sayaç'!$A$1:$I$166,6,0)</f>
        <v>1.425</v>
      </c>
      <c r="G325">
        <f>VLOOKUP($A325,'Günlük Sayaç'!$A$1:$I$166,7,0)</f>
        <v>4000</v>
      </c>
      <c r="H325">
        <f>VLOOKUP($A325,'Günlük Sayaç'!$A$1:$I$166,8,0)</f>
        <v>0.15</v>
      </c>
      <c r="I325">
        <f>VLOOKUP($A325,'Günlük Sayaç'!$A$1:$I$166,9,0)*VLOOKUP(WEEKDAY(B325,2)&amp;D325,Yoğunluk!$G$1:$J$29,4,0)</f>
        <v>432.00000000000006</v>
      </c>
      <c r="J325">
        <f t="shared" ca="1" si="18"/>
        <v>377</v>
      </c>
      <c r="K325">
        <f t="shared" ca="1" si="19"/>
        <v>537.22500000000002</v>
      </c>
    </row>
    <row r="326" spans="1:11" x14ac:dyDescent="0.3">
      <c r="A326">
        <f t="shared" si="17"/>
        <v>160</v>
      </c>
      <c r="B326" s="2">
        <f t="shared" si="20"/>
        <v>43102</v>
      </c>
      <c r="C326" t="str">
        <f>VLOOKUP(A326,'Günlük Sayaç'!$A$1:$I$166,3,0)</f>
        <v>Hacıosman</v>
      </c>
      <c r="D326" t="str">
        <f>VLOOKUP($A326,'Günlük Sayaç'!$A$1:$I$166,4,0)</f>
        <v>Sosyal</v>
      </c>
      <c r="E326" t="str">
        <f>VLOOKUP($A326,'Günlük Sayaç'!$A$1:$I$166,5,0)</f>
        <v>Sosyal Aylık</v>
      </c>
      <c r="F326">
        <f>VLOOKUP($A326,'Günlük Sayaç'!$A$1:$I$166,6,0)</f>
        <v>0.83333333333333337</v>
      </c>
      <c r="G326">
        <f>VLOOKUP($A326,'Günlük Sayaç'!$A$1:$I$166,7,0)</f>
        <v>4000</v>
      </c>
      <c r="H326">
        <f>VLOOKUP($A326,'Günlük Sayaç'!$A$1:$I$166,8,0)</f>
        <v>0.1</v>
      </c>
      <c r="I326">
        <f>VLOOKUP($A326,'Günlük Sayaç'!$A$1:$I$166,9,0)*VLOOKUP(WEEKDAY(B326,2)&amp;D326,Yoğunluk!$G$1:$J$29,4,0)</f>
        <v>288.00000000000006</v>
      </c>
      <c r="J326">
        <f t="shared" ca="1" si="18"/>
        <v>337</v>
      </c>
      <c r="K326">
        <f t="shared" ca="1" si="19"/>
        <v>280.83333333333337</v>
      </c>
    </row>
    <row r="327" spans="1:11" x14ac:dyDescent="0.3">
      <c r="A327">
        <f t="shared" si="17"/>
        <v>161</v>
      </c>
      <c r="B327" s="2">
        <f t="shared" si="20"/>
        <v>43102</v>
      </c>
      <c r="C327" t="str">
        <f>VLOOKUP(A327,'Günlük Sayaç'!$A$1:$I$166,3,0)</f>
        <v>Hacıosman</v>
      </c>
      <c r="D327" t="str">
        <f>VLOOKUP($A327,'Günlük Sayaç'!$A$1:$I$166,4,0)</f>
        <v>Ziyaretçi</v>
      </c>
      <c r="E327" t="str">
        <f>VLOOKUP($A327,'Günlük Sayaç'!$A$1:$I$166,5,0)</f>
        <v>Tekli Bilet</v>
      </c>
      <c r="F327">
        <f>VLOOKUP($A327,'Günlük Sayaç'!$A$1:$I$166,6,0)</f>
        <v>5</v>
      </c>
      <c r="G327">
        <f>VLOOKUP($A327,'Günlük Sayaç'!$A$1:$I$166,7,0)</f>
        <v>4000</v>
      </c>
      <c r="H327">
        <f>VLOOKUP($A327,'Günlük Sayaç'!$A$1:$I$166,8,0)</f>
        <v>0.01</v>
      </c>
      <c r="I327">
        <f>VLOOKUP($A327,'Günlük Sayaç'!$A$1:$I$166,9,0)*VLOOKUP(WEEKDAY(B327,2)&amp;D327,Yoğunluk!$G$1:$J$29,4,0)</f>
        <v>36</v>
      </c>
      <c r="J327">
        <f t="shared" ca="1" si="18"/>
        <v>29</v>
      </c>
      <c r="K327">
        <f t="shared" ca="1" si="19"/>
        <v>145</v>
      </c>
    </row>
    <row r="328" spans="1:11" x14ac:dyDescent="0.3">
      <c r="A328">
        <f t="shared" si="17"/>
        <v>162</v>
      </c>
      <c r="B328" s="2">
        <f t="shared" si="20"/>
        <v>43102</v>
      </c>
      <c r="C328" t="str">
        <f>VLOOKUP(A328,'Günlük Sayaç'!$A$1:$I$166,3,0)</f>
        <v>Hacıosman</v>
      </c>
      <c r="D328" t="str">
        <f>VLOOKUP($A328,'Günlük Sayaç'!$A$1:$I$166,4,0)</f>
        <v>Ziyaretçi</v>
      </c>
      <c r="E328" t="str">
        <f>VLOOKUP($A328,'Günlük Sayaç'!$A$1:$I$166,5,0)</f>
        <v>İkili Bilet</v>
      </c>
      <c r="F328">
        <f>VLOOKUP($A328,'Günlük Sayaç'!$A$1:$I$166,6,0)</f>
        <v>4</v>
      </c>
      <c r="G328">
        <f>VLOOKUP($A328,'Günlük Sayaç'!$A$1:$I$166,7,0)</f>
        <v>4000</v>
      </c>
      <c r="H328">
        <f>VLOOKUP($A328,'Günlük Sayaç'!$A$1:$I$166,8,0)</f>
        <v>0.01</v>
      </c>
      <c r="I328">
        <f>VLOOKUP($A328,'Günlük Sayaç'!$A$1:$I$166,9,0)*VLOOKUP(WEEKDAY(B328,2)&amp;D328,Yoğunluk!$G$1:$J$29,4,0)</f>
        <v>36</v>
      </c>
      <c r="J328">
        <f t="shared" ca="1" si="18"/>
        <v>36</v>
      </c>
      <c r="K328">
        <f t="shared" ca="1" si="19"/>
        <v>144</v>
      </c>
    </row>
    <row r="329" spans="1:11" x14ac:dyDescent="0.3">
      <c r="A329">
        <f t="shared" si="17"/>
        <v>163</v>
      </c>
      <c r="B329" s="2">
        <f t="shared" si="20"/>
        <v>43102</v>
      </c>
      <c r="C329" t="str">
        <f>VLOOKUP(A329,'Günlük Sayaç'!$A$1:$I$166,3,0)</f>
        <v>Hacıosman</v>
      </c>
      <c r="D329" t="str">
        <f>VLOOKUP($A329,'Günlük Sayaç'!$A$1:$I$166,4,0)</f>
        <v>Ziyaretçi</v>
      </c>
      <c r="E329" t="str">
        <f>VLOOKUP($A329,'Günlük Sayaç'!$A$1:$I$166,5,0)</f>
        <v>Üçlü Bilet</v>
      </c>
      <c r="F329">
        <f>VLOOKUP($A329,'Günlük Sayaç'!$A$1:$I$166,6,0)</f>
        <v>3.6666666666666665</v>
      </c>
      <c r="G329">
        <f>VLOOKUP($A329,'Günlük Sayaç'!$A$1:$I$166,7,0)</f>
        <v>4000</v>
      </c>
      <c r="H329">
        <f>VLOOKUP($A329,'Günlük Sayaç'!$A$1:$I$166,8,0)</f>
        <v>0.01</v>
      </c>
      <c r="I329">
        <f>VLOOKUP($A329,'Günlük Sayaç'!$A$1:$I$166,9,0)*VLOOKUP(WEEKDAY(B329,2)&amp;D329,Yoğunluk!$G$1:$J$29,4,0)</f>
        <v>36</v>
      </c>
      <c r="J329">
        <f t="shared" ca="1" si="18"/>
        <v>43</v>
      </c>
      <c r="K329">
        <f t="shared" ca="1" si="19"/>
        <v>157.66666666666666</v>
      </c>
    </row>
    <row r="330" spans="1:11" x14ac:dyDescent="0.3">
      <c r="A330">
        <f t="shared" si="17"/>
        <v>164</v>
      </c>
      <c r="B330" s="2">
        <f t="shared" si="20"/>
        <v>43102</v>
      </c>
      <c r="C330" t="str">
        <f>VLOOKUP(A330,'Günlük Sayaç'!$A$1:$I$166,3,0)</f>
        <v>Hacıosman</v>
      </c>
      <c r="D330" t="str">
        <f>VLOOKUP($A330,'Günlük Sayaç'!$A$1:$I$166,4,0)</f>
        <v>Ziyaretçi</v>
      </c>
      <c r="E330" t="str">
        <f>VLOOKUP($A330,'Günlük Sayaç'!$A$1:$I$166,5,0)</f>
        <v>Beşli Bilet</v>
      </c>
      <c r="F330">
        <f>VLOOKUP($A330,'Günlük Sayaç'!$A$1:$I$166,6,0)</f>
        <v>3.4</v>
      </c>
      <c r="G330">
        <f>VLOOKUP($A330,'Günlük Sayaç'!$A$1:$I$166,7,0)</f>
        <v>4000</v>
      </c>
      <c r="H330">
        <f>VLOOKUP($A330,'Günlük Sayaç'!$A$1:$I$166,8,0)</f>
        <v>0.01</v>
      </c>
      <c r="I330">
        <f>VLOOKUP($A330,'Günlük Sayaç'!$A$1:$I$166,9,0)*VLOOKUP(WEEKDAY(B330,2)&amp;D330,Yoğunluk!$G$1:$J$29,4,0)</f>
        <v>36</v>
      </c>
      <c r="J330">
        <f t="shared" ca="1" si="18"/>
        <v>36</v>
      </c>
      <c r="K330">
        <f t="shared" ca="1" si="19"/>
        <v>122.39999999999999</v>
      </c>
    </row>
    <row r="331" spans="1:11" x14ac:dyDescent="0.3">
      <c r="A331">
        <f t="shared" si="17"/>
        <v>165</v>
      </c>
      <c r="B331" s="2">
        <f t="shared" si="20"/>
        <v>43102</v>
      </c>
      <c r="C331" t="str">
        <f>VLOOKUP(A331,'Günlük Sayaç'!$A$1:$I$166,3,0)</f>
        <v>Hacıosman</v>
      </c>
      <c r="D331" t="str">
        <f>VLOOKUP($A331,'Günlük Sayaç'!$A$1:$I$166,4,0)</f>
        <v>Ziyaretçi</v>
      </c>
      <c r="E331" t="str">
        <f>VLOOKUP($A331,'Günlük Sayaç'!$A$1:$I$166,5,0)</f>
        <v>Onlu Bilet</v>
      </c>
      <c r="F331">
        <f>VLOOKUP($A331,'Günlük Sayaç'!$A$1:$I$166,6,0)</f>
        <v>3.2</v>
      </c>
      <c r="G331">
        <f>VLOOKUP($A331,'Günlük Sayaç'!$A$1:$I$166,7,0)</f>
        <v>4000</v>
      </c>
      <c r="H331">
        <f>VLOOKUP($A331,'Günlük Sayaç'!$A$1:$I$166,8,0)</f>
        <v>0.01</v>
      </c>
      <c r="I331">
        <f>VLOOKUP($A331,'Günlük Sayaç'!$A$1:$I$166,9,0)*VLOOKUP(WEEKDAY(B331,2)&amp;D331,Yoğunluk!$G$1:$J$29,4,0)</f>
        <v>36</v>
      </c>
      <c r="J331">
        <f t="shared" ca="1" si="18"/>
        <v>37</v>
      </c>
      <c r="K331">
        <f t="shared" ca="1" si="19"/>
        <v>118.4</v>
      </c>
    </row>
    <row r="332" spans="1:11" x14ac:dyDescent="0.3">
      <c r="A332">
        <f t="shared" si="17"/>
        <v>1</v>
      </c>
      <c r="B332" s="2">
        <f t="shared" si="20"/>
        <v>43103</v>
      </c>
      <c r="C332" t="str">
        <f>VLOOKUP(A332,'Günlük Sayaç'!$A$1:$I$166,3,0)</f>
        <v>Yenikapı</v>
      </c>
      <c r="D332" t="str">
        <f>VLOOKUP($A332,'Günlük Sayaç'!$A$1:$I$166,4,0)</f>
        <v>Tam</v>
      </c>
      <c r="E332" t="str">
        <f>VLOOKUP($A332,'Günlük Sayaç'!$A$1:$I$166,5,0)</f>
        <v>Akbil</v>
      </c>
      <c r="F332">
        <f>VLOOKUP($A332,'Günlük Sayaç'!$A$1:$I$166,6,0)</f>
        <v>2.2250000000000001</v>
      </c>
      <c r="G332">
        <f>VLOOKUP($A332,'Günlük Sayaç'!$A$1:$I$166,7,0)</f>
        <v>15000</v>
      </c>
      <c r="H332">
        <f>VLOOKUP($A332,'Günlük Sayaç'!$A$1:$I$166,8,0)</f>
        <v>0.2</v>
      </c>
      <c r="I332">
        <f>VLOOKUP($A332,'Günlük Sayaç'!$A$1:$I$166,9,0)*VLOOKUP(WEEKDAY(B332,2)&amp;D332,Yoğunluk!$G$1:$J$29,4,0)</f>
        <v>3600.0000000000005</v>
      </c>
      <c r="J332">
        <f t="shared" ca="1" si="18"/>
        <v>3549</v>
      </c>
      <c r="K332">
        <f t="shared" ca="1" si="19"/>
        <v>7896.5250000000005</v>
      </c>
    </row>
    <row r="333" spans="1:11" x14ac:dyDescent="0.3">
      <c r="A333">
        <f t="shared" si="17"/>
        <v>2</v>
      </c>
      <c r="B333" s="2">
        <f t="shared" si="20"/>
        <v>43103</v>
      </c>
      <c r="C333" t="str">
        <f>VLOOKUP(A333,'Günlük Sayaç'!$A$1:$I$166,3,0)</f>
        <v>Yenikapı</v>
      </c>
      <c r="D333" t="str">
        <f>VLOOKUP($A333,'Günlük Sayaç'!$A$1:$I$166,4,0)</f>
        <v>Tam</v>
      </c>
      <c r="E333" t="str">
        <f>VLOOKUP($A333,'Günlük Sayaç'!$A$1:$I$166,5,0)</f>
        <v>Mavi Kart</v>
      </c>
      <c r="F333">
        <f>VLOOKUP($A333,'Günlük Sayaç'!$A$1:$I$166,6,0)</f>
        <v>1.3666666666666667</v>
      </c>
      <c r="G333">
        <f>VLOOKUP($A333,'Günlük Sayaç'!$A$1:$I$166,7,0)</f>
        <v>15000</v>
      </c>
      <c r="H333">
        <f>VLOOKUP($A333,'Günlük Sayaç'!$A$1:$I$166,8,0)</f>
        <v>0.1</v>
      </c>
      <c r="I333">
        <f>VLOOKUP($A333,'Günlük Sayaç'!$A$1:$I$166,9,0)*VLOOKUP(WEEKDAY(B333,2)&amp;D333,Yoğunluk!$G$1:$J$29,4,0)</f>
        <v>1800.0000000000002</v>
      </c>
      <c r="J333">
        <f t="shared" ca="1" si="18"/>
        <v>1756</v>
      </c>
      <c r="K333">
        <f t="shared" ca="1" si="19"/>
        <v>2399.8666666666668</v>
      </c>
    </row>
    <row r="334" spans="1:11" x14ac:dyDescent="0.3">
      <c r="A334">
        <f t="shared" si="17"/>
        <v>3</v>
      </c>
      <c r="B334" s="2">
        <f t="shared" si="20"/>
        <v>43103</v>
      </c>
      <c r="C334" t="str">
        <f>VLOOKUP(A334,'Günlük Sayaç'!$A$1:$I$166,3,0)</f>
        <v>Yenikapı</v>
      </c>
      <c r="D334" t="str">
        <f>VLOOKUP($A334,'Günlük Sayaç'!$A$1:$I$166,4,0)</f>
        <v>Öğrenci</v>
      </c>
      <c r="E334" t="str">
        <f>VLOOKUP($A334,'Günlük Sayaç'!$A$1:$I$166,5,0)</f>
        <v>Öğrenci</v>
      </c>
      <c r="F334">
        <f>VLOOKUP($A334,'Günlük Sayaç'!$A$1:$I$166,6,0)</f>
        <v>0.9</v>
      </c>
      <c r="G334">
        <f>VLOOKUP($A334,'Günlük Sayaç'!$A$1:$I$166,7,0)</f>
        <v>15000</v>
      </c>
      <c r="H334">
        <f>VLOOKUP($A334,'Günlük Sayaç'!$A$1:$I$166,8,0)</f>
        <v>0.05</v>
      </c>
      <c r="I334">
        <f>VLOOKUP($A334,'Günlük Sayaç'!$A$1:$I$166,9,0)*VLOOKUP(WEEKDAY(B334,2)&amp;D334,Yoğunluk!$G$1:$J$29,4,0)</f>
        <v>600</v>
      </c>
      <c r="J334">
        <f t="shared" ca="1" si="18"/>
        <v>552</v>
      </c>
      <c r="K334">
        <f t="shared" ca="1" si="19"/>
        <v>496.8</v>
      </c>
    </row>
    <row r="335" spans="1:11" x14ac:dyDescent="0.3">
      <c r="A335">
        <f t="shared" si="17"/>
        <v>4</v>
      </c>
      <c r="B335" s="2">
        <f t="shared" si="20"/>
        <v>43103</v>
      </c>
      <c r="C335" t="str">
        <f>VLOOKUP(A335,'Günlük Sayaç'!$A$1:$I$166,3,0)</f>
        <v>Yenikapı</v>
      </c>
      <c r="D335" t="str">
        <f>VLOOKUP($A335,'Günlük Sayaç'!$A$1:$I$166,4,0)</f>
        <v>Öğrenci</v>
      </c>
      <c r="E335" t="str">
        <f>VLOOKUP($A335,'Günlük Sayaç'!$A$1:$I$166,5,0)</f>
        <v>Öğrenci Aylık</v>
      </c>
      <c r="F335">
        <f>VLOOKUP($A335,'Günlük Sayaç'!$A$1:$I$166,6,0)</f>
        <v>0.56666666666666665</v>
      </c>
      <c r="G335">
        <f>VLOOKUP($A335,'Günlük Sayaç'!$A$1:$I$166,7,0)</f>
        <v>15000</v>
      </c>
      <c r="H335">
        <f>VLOOKUP($A335,'Günlük Sayaç'!$A$1:$I$166,8,0)</f>
        <v>0.1</v>
      </c>
      <c r="I335">
        <f>VLOOKUP($A335,'Günlük Sayaç'!$A$1:$I$166,9,0)*VLOOKUP(WEEKDAY(B335,2)&amp;D335,Yoğunluk!$G$1:$J$29,4,0)</f>
        <v>1200</v>
      </c>
      <c r="J335">
        <f t="shared" ca="1" si="18"/>
        <v>1053</v>
      </c>
      <c r="K335">
        <f t="shared" ca="1" si="19"/>
        <v>596.69999999999993</v>
      </c>
    </row>
    <row r="336" spans="1:11" x14ac:dyDescent="0.3">
      <c r="A336">
        <f t="shared" si="17"/>
        <v>5</v>
      </c>
      <c r="B336" s="2">
        <f t="shared" si="20"/>
        <v>43103</v>
      </c>
      <c r="C336" t="str">
        <f>VLOOKUP(A336,'Günlük Sayaç'!$A$1:$I$166,3,0)</f>
        <v>Yenikapı</v>
      </c>
      <c r="D336" t="str">
        <f>VLOOKUP($A336,'Günlük Sayaç'!$A$1:$I$166,4,0)</f>
        <v>Sosyal</v>
      </c>
      <c r="E336" t="str">
        <f>VLOOKUP($A336,'Günlük Sayaç'!$A$1:$I$166,5,0)</f>
        <v>Sosyal</v>
      </c>
      <c r="F336">
        <f>VLOOKUP($A336,'Günlük Sayaç'!$A$1:$I$166,6,0)</f>
        <v>1.425</v>
      </c>
      <c r="G336">
        <f>VLOOKUP($A336,'Günlük Sayaç'!$A$1:$I$166,7,0)</f>
        <v>15000</v>
      </c>
      <c r="H336">
        <f>VLOOKUP($A336,'Günlük Sayaç'!$A$1:$I$166,8,0)</f>
        <v>0.1</v>
      </c>
      <c r="I336">
        <f>VLOOKUP($A336,'Günlük Sayaç'!$A$1:$I$166,9,0)*VLOOKUP(WEEKDAY(B336,2)&amp;D336,Yoğunluk!$G$1:$J$29,4,0)</f>
        <v>960.00000000000023</v>
      </c>
      <c r="J336">
        <f t="shared" ca="1" si="18"/>
        <v>939</v>
      </c>
      <c r="K336">
        <f t="shared" ca="1" si="19"/>
        <v>1338.075</v>
      </c>
    </row>
    <row r="337" spans="1:11" x14ac:dyDescent="0.3">
      <c r="A337">
        <f t="shared" si="17"/>
        <v>6</v>
      </c>
      <c r="B337" s="2">
        <f t="shared" si="20"/>
        <v>43103</v>
      </c>
      <c r="C337" t="str">
        <f>VLOOKUP(A337,'Günlük Sayaç'!$A$1:$I$166,3,0)</f>
        <v>Yenikapı</v>
      </c>
      <c r="D337" t="str">
        <f>VLOOKUP($A337,'Günlük Sayaç'!$A$1:$I$166,4,0)</f>
        <v>Sosyal</v>
      </c>
      <c r="E337" t="str">
        <f>VLOOKUP($A337,'Günlük Sayaç'!$A$1:$I$166,5,0)</f>
        <v>Sosyal Aylık</v>
      </c>
      <c r="F337">
        <f>VLOOKUP($A337,'Günlük Sayaç'!$A$1:$I$166,6,0)</f>
        <v>0.83333333333333337</v>
      </c>
      <c r="G337">
        <f>VLOOKUP($A337,'Günlük Sayaç'!$A$1:$I$166,7,0)</f>
        <v>15000</v>
      </c>
      <c r="H337">
        <f>VLOOKUP($A337,'Günlük Sayaç'!$A$1:$I$166,8,0)</f>
        <v>0.05</v>
      </c>
      <c r="I337">
        <f>VLOOKUP($A337,'Günlük Sayaç'!$A$1:$I$166,9,0)*VLOOKUP(WEEKDAY(B337,2)&amp;D337,Yoğunluk!$G$1:$J$29,4,0)</f>
        <v>480.00000000000011</v>
      </c>
      <c r="J337">
        <f t="shared" ca="1" si="18"/>
        <v>407</v>
      </c>
      <c r="K337">
        <f t="shared" ca="1" si="19"/>
        <v>339.16666666666669</v>
      </c>
    </row>
    <row r="338" spans="1:11" x14ac:dyDescent="0.3">
      <c r="A338">
        <f t="shared" si="17"/>
        <v>7</v>
      </c>
      <c r="B338" s="2">
        <f t="shared" si="20"/>
        <v>43103</v>
      </c>
      <c r="C338" t="str">
        <f>VLOOKUP(A338,'Günlük Sayaç'!$A$1:$I$166,3,0)</f>
        <v>Yenikapı</v>
      </c>
      <c r="D338" t="str">
        <f>VLOOKUP($A338,'Günlük Sayaç'!$A$1:$I$166,4,0)</f>
        <v>Ziyaretçi</v>
      </c>
      <c r="E338" t="str">
        <f>VLOOKUP($A338,'Günlük Sayaç'!$A$1:$I$166,5,0)</f>
        <v>Tekli Bilet</v>
      </c>
      <c r="F338">
        <f>VLOOKUP($A338,'Günlük Sayaç'!$A$1:$I$166,6,0)</f>
        <v>5</v>
      </c>
      <c r="G338">
        <f>VLOOKUP($A338,'Günlük Sayaç'!$A$1:$I$166,7,0)</f>
        <v>15000</v>
      </c>
      <c r="H338">
        <f>VLOOKUP($A338,'Günlük Sayaç'!$A$1:$I$166,8,0)</f>
        <v>0.1</v>
      </c>
      <c r="I338">
        <f>VLOOKUP($A338,'Günlük Sayaç'!$A$1:$I$166,9,0)*VLOOKUP(WEEKDAY(B338,2)&amp;D338,Yoğunluk!$G$1:$J$29,4,0)</f>
        <v>1200</v>
      </c>
      <c r="J338">
        <f t="shared" ca="1" si="18"/>
        <v>1156</v>
      </c>
      <c r="K338">
        <f t="shared" ca="1" si="19"/>
        <v>5780</v>
      </c>
    </row>
    <row r="339" spans="1:11" x14ac:dyDescent="0.3">
      <c r="A339">
        <f t="shared" si="17"/>
        <v>8</v>
      </c>
      <c r="B339" s="2">
        <f t="shared" si="20"/>
        <v>43103</v>
      </c>
      <c r="C339" t="str">
        <f>VLOOKUP(A339,'Günlük Sayaç'!$A$1:$I$166,3,0)</f>
        <v>Yenikapı</v>
      </c>
      <c r="D339" t="str">
        <f>VLOOKUP($A339,'Günlük Sayaç'!$A$1:$I$166,4,0)</f>
        <v>Ziyaretçi</v>
      </c>
      <c r="E339" t="str">
        <f>VLOOKUP($A339,'Günlük Sayaç'!$A$1:$I$166,5,0)</f>
        <v>İkili Bilet</v>
      </c>
      <c r="F339">
        <f>VLOOKUP($A339,'Günlük Sayaç'!$A$1:$I$166,6,0)</f>
        <v>4</v>
      </c>
      <c r="G339">
        <f>VLOOKUP($A339,'Günlük Sayaç'!$A$1:$I$166,7,0)</f>
        <v>15000</v>
      </c>
      <c r="H339">
        <f>VLOOKUP($A339,'Günlük Sayaç'!$A$1:$I$166,8,0)</f>
        <v>0.05</v>
      </c>
      <c r="I339">
        <f>VLOOKUP($A339,'Günlük Sayaç'!$A$1:$I$166,9,0)*VLOOKUP(WEEKDAY(B339,2)&amp;D339,Yoğunluk!$G$1:$J$29,4,0)</f>
        <v>600</v>
      </c>
      <c r="J339">
        <f t="shared" ca="1" si="18"/>
        <v>674</v>
      </c>
      <c r="K339">
        <f t="shared" ca="1" si="19"/>
        <v>2696</v>
      </c>
    </row>
    <row r="340" spans="1:11" x14ac:dyDescent="0.3">
      <c r="A340">
        <f t="shared" si="17"/>
        <v>9</v>
      </c>
      <c r="B340" s="2">
        <f t="shared" si="20"/>
        <v>43103</v>
      </c>
      <c r="C340" t="str">
        <f>VLOOKUP(A340,'Günlük Sayaç'!$A$1:$I$166,3,0)</f>
        <v>Yenikapı</v>
      </c>
      <c r="D340" t="str">
        <f>VLOOKUP($A340,'Günlük Sayaç'!$A$1:$I$166,4,0)</f>
        <v>Ziyaretçi</v>
      </c>
      <c r="E340" t="str">
        <f>VLOOKUP($A340,'Günlük Sayaç'!$A$1:$I$166,5,0)</f>
        <v>Üçlü Bilet</v>
      </c>
      <c r="F340">
        <f>VLOOKUP($A340,'Günlük Sayaç'!$A$1:$I$166,6,0)</f>
        <v>3.6666666666666665</v>
      </c>
      <c r="G340">
        <f>VLOOKUP($A340,'Günlük Sayaç'!$A$1:$I$166,7,0)</f>
        <v>15000</v>
      </c>
      <c r="H340">
        <f>VLOOKUP($A340,'Günlük Sayaç'!$A$1:$I$166,8,0)</f>
        <v>0.05</v>
      </c>
      <c r="I340">
        <f>VLOOKUP($A340,'Günlük Sayaç'!$A$1:$I$166,9,0)*VLOOKUP(WEEKDAY(B340,2)&amp;D340,Yoğunluk!$G$1:$J$29,4,0)</f>
        <v>600</v>
      </c>
      <c r="J340">
        <f t="shared" ca="1" si="18"/>
        <v>534</v>
      </c>
      <c r="K340">
        <f t="shared" ca="1" si="19"/>
        <v>1958</v>
      </c>
    </row>
    <row r="341" spans="1:11" x14ac:dyDescent="0.3">
      <c r="A341">
        <f t="shared" si="17"/>
        <v>10</v>
      </c>
      <c r="B341" s="2">
        <f t="shared" si="20"/>
        <v>43103</v>
      </c>
      <c r="C341" t="str">
        <f>VLOOKUP(A341,'Günlük Sayaç'!$A$1:$I$166,3,0)</f>
        <v>Yenikapı</v>
      </c>
      <c r="D341" t="str">
        <f>VLOOKUP($A341,'Günlük Sayaç'!$A$1:$I$166,4,0)</f>
        <v>Ziyaretçi</v>
      </c>
      <c r="E341" t="str">
        <f>VLOOKUP($A341,'Günlük Sayaç'!$A$1:$I$166,5,0)</f>
        <v>Beşli Bilet</v>
      </c>
      <c r="F341">
        <f>VLOOKUP($A341,'Günlük Sayaç'!$A$1:$I$166,6,0)</f>
        <v>3.4</v>
      </c>
      <c r="G341">
        <f>VLOOKUP($A341,'Günlük Sayaç'!$A$1:$I$166,7,0)</f>
        <v>15000</v>
      </c>
      <c r="H341">
        <f>VLOOKUP($A341,'Günlük Sayaç'!$A$1:$I$166,8,0)</f>
        <v>0.1</v>
      </c>
      <c r="I341">
        <f>VLOOKUP($A341,'Günlük Sayaç'!$A$1:$I$166,9,0)*VLOOKUP(WEEKDAY(B341,2)&amp;D341,Yoğunluk!$G$1:$J$29,4,0)</f>
        <v>1200</v>
      </c>
      <c r="J341">
        <f t="shared" ca="1" si="18"/>
        <v>1250</v>
      </c>
      <c r="K341">
        <f t="shared" ca="1" si="19"/>
        <v>4250</v>
      </c>
    </row>
    <row r="342" spans="1:11" x14ac:dyDescent="0.3">
      <c r="A342">
        <f t="shared" si="17"/>
        <v>11</v>
      </c>
      <c r="B342" s="2">
        <f t="shared" si="20"/>
        <v>43103</v>
      </c>
      <c r="C342" t="str">
        <f>VLOOKUP(A342,'Günlük Sayaç'!$A$1:$I$166,3,0)</f>
        <v>Yenikapı</v>
      </c>
      <c r="D342" t="str">
        <f>VLOOKUP($A342,'Günlük Sayaç'!$A$1:$I$166,4,0)</f>
        <v>Ziyaretçi</v>
      </c>
      <c r="E342" t="str">
        <f>VLOOKUP($A342,'Günlük Sayaç'!$A$1:$I$166,5,0)</f>
        <v>Onlu Bilet</v>
      </c>
      <c r="F342">
        <f>VLOOKUP($A342,'Günlük Sayaç'!$A$1:$I$166,6,0)</f>
        <v>3.2</v>
      </c>
      <c r="G342">
        <f>VLOOKUP($A342,'Günlük Sayaç'!$A$1:$I$166,7,0)</f>
        <v>15000</v>
      </c>
      <c r="H342">
        <f>VLOOKUP($A342,'Günlük Sayaç'!$A$1:$I$166,8,0)</f>
        <v>0.1</v>
      </c>
      <c r="I342">
        <f>VLOOKUP($A342,'Günlük Sayaç'!$A$1:$I$166,9,0)*VLOOKUP(WEEKDAY(B342,2)&amp;D342,Yoğunluk!$G$1:$J$29,4,0)</f>
        <v>1200</v>
      </c>
      <c r="J342">
        <f t="shared" ca="1" si="18"/>
        <v>1140</v>
      </c>
      <c r="K342">
        <f t="shared" ca="1" si="19"/>
        <v>3648</v>
      </c>
    </row>
    <row r="343" spans="1:11" x14ac:dyDescent="0.3">
      <c r="A343">
        <f t="shared" si="17"/>
        <v>12</v>
      </c>
      <c r="B343" s="2">
        <f t="shared" si="20"/>
        <v>43103</v>
      </c>
      <c r="C343" t="str">
        <f>VLOOKUP(A343,'Günlük Sayaç'!$A$1:$I$166,3,0)</f>
        <v>Vezneciler</v>
      </c>
      <c r="D343" t="str">
        <f>VLOOKUP($A343,'Günlük Sayaç'!$A$1:$I$166,4,0)</f>
        <v>Tam</v>
      </c>
      <c r="E343" t="str">
        <f>VLOOKUP($A343,'Günlük Sayaç'!$A$1:$I$166,5,0)</f>
        <v>Akbil</v>
      </c>
      <c r="F343">
        <f>VLOOKUP($A343,'Günlük Sayaç'!$A$1:$I$166,6,0)</f>
        <v>2.2250000000000001</v>
      </c>
      <c r="G343">
        <f>VLOOKUP($A343,'Günlük Sayaç'!$A$1:$I$166,7,0)</f>
        <v>8000</v>
      </c>
      <c r="H343">
        <f>VLOOKUP($A343,'Günlük Sayaç'!$A$1:$I$166,8,0)</f>
        <v>0.1</v>
      </c>
      <c r="I343">
        <f>VLOOKUP($A343,'Günlük Sayaç'!$A$1:$I$166,9,0)*VLOOKUP(WEEKDAY(B343,2)&amp;D343,Yoğunluk!$G$1:$J$29,4,0)</f>
        <v>960.00000000000011</v>
      </c>
      <c r="J343">
        <f t="shared" ca="1" si="18"/>
        <v>980</v>
      </c>
      <c r="K343">
        <f t="shared" ca="1" si="19"/>
        <v>2180.5</v>
      </c>
    </row>
    <row r="344" spans="1:11" x14ac:dyDescent="0.3">
      <c r="A344">
        <f t="shared" si="17"/>
        <v>13</v>
      </c>
      <c r="B344" s="2">
        <f t="shared" si="20"/>
        <v>43103</v>
      </c>
      <c r="C344" t="str">
        <f>VLOOKUP(A344,'Günlük Sayaç'!$A$1:$I$166,3,0)</f>
        <v>Vezneciler</v>
      </c>
      <c r="D344" t="str">
        <f>VLOOKUP($A344,'Günlük Sayaç'!$A$1:$I$166,4,0)</f>
        <v>Tam</v>
      </c>
      <c r="E344" t="str">
        <f>VLOOKUP($A344,'Günlük Sayaç'!$A$1:$I$166,5,0)</f>
        <v>Mavi Kart</v>
      </c>
      <c r="F344">
        <f>VLOOKUP($A344,'Günlük Sayaç'!$A$1:$I$166,6,0)</f>
        <v>1.3666666666666667</v>
      </c>
      <c r="G344">
        <f>VLOOKUP($A344,'Günlük Sayaç'!$A$1:$I$166,7,0)</f>
        <v>8000</v>
      </c>
      <c r="H344">
        <f>VLOOKUP($A344,'Günlük Sayaç'!$A$1:$I$166,8,0)</f>
        <v>7.0000000000000007E-2</v>
      </c>
      <c r="I344">
        <f>VLOOKUP($A344,'Günlük Sayaç'!$A$1:$I$166,9,0)*VLOOKUP(WEEKDAY(B344,2)&amp;D344,Yoğunluk!$G$1:$J$29,4,0)</f>
        <v>672.00000000000011</v>
      </c>
      <c r="J344">
        <f t="shared" ca="1" si="18"/>
        <v>512</v>
      </c>
      <c r="K344">
        <f t="shared" ca="1" si="19"/>
        <v>699.73333333333335</v>
      </c>
    </row>
    <row r="345" spans="1:11" x14ac:dyDescent="0.3">
      <c r="A345">
        <f t="shared" si="17"/>
        <v>14</v>
      </c>
      <c r="B345" s="2">
        <f t="shared" si="20"/>
        <v>43103</v>
      </c>
      <c r="C345" t="str">
        <f>VLOOKUP(A345,'Günlük Sayaç'!$A$1:$I$166,3,0)</f>
        <v>Vezneciler</v>
      </c>
      <c r="D345" t="str">
        <f>VLOOKUP($A345,'Günlük Sayaç'!$A$1:$I$166,4,0)</f>
        <v>Öğrenci</v>
      </c>
      <c r="E345" t="str">
        <f>VLOOKUP($A345,'Günlük Sayaç'!$A$1:$I$166,5,0)</f>
        <v>Öğrenci</v>
      </c>
      <c r="F345">
        <f>VLOOKUP($A345,'Günlük Sayaç'!$A$1:$I$166,6,0)</f>
        <v>0.9</v>
      </c>
      <c r="G345">
        <f>VLOOKUP($A345,'Günlük Sayaç'!$A$1:$I$166,7,0)</f>
        <v>8000</v>
      </c>
      <c r="H345">
        <f>VLOOKUP($A345,'Günlük Sayaç'!$A$1:$I$166,8,0)</f>
        <v>0.17</v>
      </c>
      <c r="I345">
        <f>VLOOKUP($A345,'Günlük Sayaç'!$A$1:$I$166,9,0)*VLOOKUP(WEEKDAY(B345,2)&amp;D345,Yoğunluk!$G$1:$J$29,4,0)</f>
        <v>1088</v>
      </c>
      <c r="J345">
        <f t="shared" ca="1" si="18"/>
        <v>1059</v>
      </c>
      <c r="K345">
        <f t="shared" ca="1" si="19"/>
        <v>953.1</v>
      </c>
    </row>
    <row r="346" spans="1:11" x14ac:dyDescent="0.3">
      <c r="A346">
        <f t="shared" si="17"/>
        <v>15</v>
      </c>
      <c r="B346" s="2">
        <f t="shared" si="20"/>
        <v>43103</v>
      </c>
      <c r="C346" t="str">
        <f>VLOOKUP(A346,'Günlük Sayaç'!$A$1:$I$166,3,0)</f>
        <v>Vezneciler</v>
      </c>
      <c r="D346" t="str">
        <f>VLOOKUP($A346,'Günlük Sayaç'!$A$1:$I$166,4,0)</f>
        <v>Öğrenci</v>
      </c>
      <c r="E346" t="str">
        <f>VLOOKUP($A346,'Günlük Sayaç'!$A$1:$I$166,5,0)</f>
        <v>Öğrenci Aylık</v>
      </c>
      <c r="F346">
        <f>VLOOKUP($A346,'Günlük Sayaç'!$A$1:$I$166,6,0)</f>
        <v>0.56666666666666665</v>
      </c>
      <c r="G346">
        <f>VLOOKUP($A346,'Günlük Sayaç'!$A$1:$I$166,7,0)</f>
        <v>8000</v>
      </c>
      <c r="H346">
        <f>VLOOKUP($A346,'Günlük Sayaç'!$A$1:$I$166,8,0)</f>
        <v>0.27</v>
      </c>
      <c r="I346">
        <f>VLOOKUP($A346,'Günlük Sayaç'!$A$1:$I$166,9,0)*VLOOKUP(WEEKDAY(B346,2)&amp;D346,Yoğunluk!$G$1:$J$29,4,0)</f>
        <v>1728</v>
      </c>
      <c r="J346">
        <f t="shared" ca="1" si="18"/>
        <v>1553</v>
      </c>
      <c r="K346">
        <f t="shared" ca="1" si="19"/>
        <v>880.0333333333333</v>
      </c>
    </row>
    <row r="347" spans="1:11" x14ac:dyDescent="0.3">
      <c r="A347">
        <f t="shared" si="17"/>
        <v>16</v>
      </c>
      <c r="B347" s="2">
        <f t="shared" si="20"/>
        <v>43103</v>
      </c>
      <c r="C347" t="str">
        <f>VLOOKUP(A347,'Günlük Sayaç'!$A$1:$I$166,3,0)</f>
        <v>Vezneciler</v>
      </c>
      <c r="D347" t="str">
        <f>VLOOKUP($A347,'Günlük Sayaç'!$A$1:$I$166,4,0)</f>
        <v>Sosyal</v>
      </c>
      <c r="E347" t="str">
        <f>VLOOKUP($A347,'Günlük Sayaç'!$A$1:$I$166,5,0)</f>
        <v>Sosyal</v>
      </c>
      <c r="F347">
        <f>VLOOKUP($A347,'Günlük Sayaç'!$A$1:$I$166,6,0)</f>
        <v>1.425</v>
      </c>
      <c r="G347">
        <f>VLOOKUP($A347,'Günlük Sayaç'!$A$1:$I$166,7,0)</f>
        <v>8000</v>
      </c>
      <c r="H347">
        <f>VLOOKUP($A347,'Günlük Sayaç'!$A$1:$I$166,8,0)</f>
        <v>0.15</v>
      </c>
      <c r="I347">
        <f>VLOOKUP($A347,'Günlük Sayaç'!$A$1:$I$166,9,0)*VLOOKUP(WEEKDAY(B347,2)&amp;D347,Yoğunluk!$G$1:$J$29,4,0)</f>
        <v>768.00000000000011</v>
      </c>
      <c r="J347">
        <f t="shared" ca="1" si="18"/>
        <v>617</v>
      </c>
      <c r="K347">
        <f t="shared" ca="1" si="19"/>
        <v>879.22500000000002</v>
      </c>
    </row>
    <row r="348" spans="1:11" x14ac:dyDescent="0.3">
      <c r="A348">
        <f t="shared" si="17"/>
        <v>17</v>
      </c>
      <c r="B348" s="2">
        <f t="shared" si="20"/>
        <v>43103</v>
      </c>
      <c r="C348" t="str">
        <f>VLOOKUP(A348,'Günlük Sayaç'!$A$1:$I$166,3,0)</f>
        <v>Vezneciler</v>
      </c>
      <c r="D348" t="str">
        <f>VLOOKUP($A348,'Günlük Sayaç'!$A$1:$I$166,4,0)</f>
        <v>Sosyal</v>
      </c>
      <c r="E348" t="str">
        <f>VLOOKUP($A348,'Günlük Sayaç'!$A$1:$I$166,5,0)</f>
        <v>Sosyal Aylık</v>
      </c>
      <c r="F348">
        <f>VLOOKUP($A348,'Günlük Sayaç'!$A$1:$I$166,6,0)</f>
        <v>0.83333333333333337</v>
      </c>
      <c r="G348">
        <f>VLOOKUP($A348,'Günlük Sayaç'!$A$1:$I$166,7,0)</f>
        <v>8000</v>
      </c>
      <c r="H348">
        <f>VLOOKUP($A348,'Günlük Sayaç'!$A$1:$I$166,8,0)</f>
        <v>0.15</v>
      </c>
      <c r="I348">
        <f>VLOOKUP($A348,'Günlük Sayaç'!$A$1:$I$166,9,0)*VLOOKUP(WEEKDAY(B348,2)&amp;D348,Yoğunluk!$G$1:$J$29,4,0)</f>
        <v>768.00000000000011</v>
      </c>
      <c r="J348">
        <f t="shared" ca="1" si="18"/>
        <v>645</v>
      </c>
      <c r="K348">
        <f t="shared" ca="1" si="19"/>
        <v>537.5</v>
      </c>
    </row>
    <row r="349" spans="1:11" x14ac:dyDescent="0.3">
      <c r="A349">
        <f t="shared" si="17"/>
        <v>18</v>
      </c>
      <c r="B349" s="2">
        <f t="shared" si="20"/>
        <v>43103</v>
      </c>
      <c r="C349" t="str">
        <f>VLOOKUP(A349,'Günlük Sayaç'!$A$1:$I$166,3,0)</f>
        <v>Vezneciler</v>
      </c>
      <c r="D349" t="str">
        <f>VLOOKUP($A349,'Günlük Sayaç'!$A$1:$I$166,4,0)</f>
        <v>Ziyaretçi</v>
      </c>
      <c r="E349" t="str">
        <f>VLOOKUP($A349,'Günlük Sayaç'!$A$1:$I$166,5,0)</f>
        <v>Tekli Bilet</v>
      </c>
      <c r="F349">
        <f>VLOOKUP($A349,'Günlük Sayaç'!$A$1:$I$166,6,0)</f>
        <v>5</v>
      </c>
      <c r="G349">
        <f>VLOOKUP($A349,'Günlük Sayaç'!$A$1:$I$166,7,0)</f>
        <v>8000</v>
      </c>
      <c r="H349">
        <f>VLOOKUP($A349,'Günlük Sayaç'!$A$1:$I$166,8,0)</f>
        <v>0.02</v>
      </c>
      <c r="I349">
        <f>VLOOKUP($A349,'Günlük Sayaç'!$A$1:$I$166,9,0)*VLOOKUP(WEEKDAY(B349,2)&amp;D349,Yoğunluk!$G$1:$J$29,4,0)</f>
        <v>128</v>
      </c>
      <c r="J349">
        <f t="shared" ca="1" si="18"/>
        <v>136</v>
      </c>
      <c r="K349">
        <f t="shared" ca="1" si="19"/>
        <v>680</v>
      </c>
    </row>
    <row r="350" spans="1:11" x14ac:dyDescent="0.3">
      <c r="A350">
        <f t="shared" si="17"/>
        <v>19</v>
      </c>
      <c r="B350" s="2">
        <f t="shared" si="20"/>
        <v>43103</v>
      </c>
      <c r="C350" t="str">
        <f>VLOOKUP(A350,'Günlük Sayaç'!$A$1:$I$166,3,0)</f>
        <v>Vezneciler</v>
      </c>
      <c r="D350" t="str">
        <f>VLOOKUP($A350,'Günlük Sayaç'!$A$1:$I$166,4,0)</f>
        <v>Ziyaretçi</v>
      </c>
      <c r="E350" t="str">
        <f>VLOOKUP($A350,'Günlük Sayaç'!$A$1:$I$166,5,0)</f>
        <v>İkili Bilet</v>
      </c>
      <c r="F350">
        <f>VLOOKUP($A350,'Günlük Sayaç'!$A$1:$I$166,6,0)</f>
        <v>4</v>
      </c>
      <c r="G350">
        <f>VLOOKUP($A350,'Günlük Sayaç'!$A$1:$I$166,7,0)</f>
        <v>8000</v>
      </c>
      <c r="H350">
        <f>VLOOKUP($A350,'Günlük Sayaç'!$A$1:$I$166,8,0)</f>
        <v>0.02</v>
      </c>
      <c r="I350">
        <f>VLOOKUP($A350,'Günlük Sayaç'!$A$1:$I$166,9,0)*VLOOKUP(WEEKDAY(B350,2)&amp;D350,Yoğunluk!$G$1:$J$29,4,0)</f>
        <v>128</v>
      </c>
      <c r="J350">
        <f t="shared" ca="1" si="18"/>
        <v>142</v>
      </c>
      <c r="K350">
        <f t="shared" ca="1" si="19"/>
        <v>568</v>
      </c>
    </row>
    <row r="351" spans="1:11" x14ac:dyDescent="0.3">
      <c r="A351">
        <f t="shared" si="17"/>
        <v>20</v>
      </c>
      <c r="B351" s="2">
        <f t="shared" si="20"/>
        <v>43103</v>
      </c>
      <c r="C351" t="str">
        <f>VLOOKUP(A351,'Günlük Sayaç'!$A$1:$I$166,3,0)</f>
        <v>Vezneciler</v>
      </c>
      <c r="D351" t="str">
        <f>VLOOKUP($A351,'Günlük Sayaç'!$A$1:$I$166,4,0)</f>
        <v>Ziyaretçi</v>
      </c>
      <c r="E351" t="str">
        <f>VLOOKUP($A351,'Günlük Sayaç'!$A$1:$I$166,5,0)</f>
        <v>Üçlü Bilet</v>
      </c>
      <c r="F351">
        <f>VLOOKUP($A351,'Günlük Sayaç'!$A$1:$I$166,6,0)</f>
        <v>3.6666666666666665</v>
      </c>
      <c r="G351">
        <f>VLOOKUP($A351,'Günlük Sayaç'!$A$1:$I$166,7,0)</f>
        <v>8000</v>
      </c>
      <c r="H351">
        <f>VLOOKUP($A351,'Günlük Sayaç'!$A$1:$I$166,8,0)</f>
        <v>0.01</v>
      </c>
      <c r="I351">
        <f>VLOOKUP($A351,'Günlük Sayaç'!$A$1:$I$166,9,0)*VLOOKUP(WEEKDAY(B351,2)&amp;D351,Yoğunluk!$G$1:$J$29,4,0)</f>
        <v>64</v>
      </c>
      <c r="J351">
        <f t="shared" ca="1" si="18"/>
        <v>72</v>
      </c>
      <c r="K351">
        <f t="shared" ca="1" si="19"/>
        <v>264</v>
      </c>
    </row>
    <row r="352" spans="1:11" x14ac:dyDescent="0.3">
      <c r="A352">
        <f t="shared" si="17"/>
        <v>21</v>
      </c>
      <c r="B352" s="2">
        <f t="shared" si="20"/>
        <v>43103</v>
      </c>
      <c r="C352" t="str">
        <f>VLOOKUP(A352,'Günlük Sayaç'!$A$1:$I$166,3,0)</f>
        <v>Vezneciler</v>
      </c>
      <c r="D352" t="str">
        <f>VLOOKUP($A352,'Günlük Sayaç'!$A$1:$I$166,4,0)</f>
        <v>Ziyaretçi</v>
      </c>
      <c r="E352" t="str">
        <f>VLOOKUP($A352,'Günlük Sayaç'!$A$1:$I$166,5,0)</f>
        <v>Beşli Bilet</v>
      </c>
      <c r="F352">
        <f>VLOOKUP($A352,'Günlük Sayaç'!$A$1:$I$166,6,0)</f>
        <v>3.4</v>
      </c>
      <c r="G352">
        <f>VLOOKUP($A352,'Günlük Sayaç'!$A$1:$I$166,7,0)</f>
        <v>8000</v>
      </c>
      <c r="H352">
        <f>VLOOKUP($A352,'Günlük Sayaç'!$A$1:$I$166,8,0)</f>
        <v>0.02</v>
      </c>
      <c r="I352">
        <f>VLOOKUP($A352,'Günlük Sayaç'!$A$1:$I$166,9,0)*VLOOKUP(WEEKDAY(B352,2)&amp;D352,Yoğunluk!$G$1:$J$29,4,0)</f>
        <v>128</v>
      </c>
      <c r="J352">
        <f t="shared" ca="1" si="18"/>
        <v>139</v>
      </c>
      <c r="K352">
        <f t="shared" ca="1" si="19"/>
        <v>472.59999999999997</v>
      </c>
    </row>
    <row r="353" spans="1:11" x14ac:dyDescent="0.3">
      <c r="A353">
        <f t="shared" si="17"/>
        <v>22</v>
      </c>
      <c r="B353" s="2">
        <f t="shared" si="20"/>
        <v>43103</v>
      </c>
      <c r="C353" t="str">
        <f>VLOOKUP(A353,'Günlük Sayaç'!$A$1:$I$166,3,0)</f>
        <v>Vezneciler</v>
      </c>
      <c r="D353" t="str">
        <f>VLOOKUP($A353,'Günlük Sayaç'!$A$1:$I$166,4,0)</f>
        <v>Ziyaretçi</v>
      </c>
      <c r="E353" t="str">
        <f>VLOOKUP($A353,'Günlük Sayaç'!$A$1:$I$166,5,0)</f>
        <v>Onlu Bilet</v>
      </c>
      <c r="F353">
        <f>VLOOKUP($A353,'Günlük Sayaç'!$A$1:$I$166,6,0)</f>
        <v>3.2</v>
      </c>
      <c r="G353">
        <f>VLOOKUP($A353,'Günlük Sayaç'!$A$1:$I$166,7,0)</f>
        <v>8000</v>
      </c>
      <c r="H353">
        <f>VLOOKUP($A353,'Günlük Sayaç'!$A$1:$I$166,8,0)</f>
        <v>0.02</v>
      </c>
      <c r="I353">
        <f>VLOOKUP($A353,'Günlük Sayaç'!$A$1:$I$166,9,0)*VLOOKUP(WEEKDAY(B353,2)&amp;D353,Yoğunluk!$G$1:$J$29,4,0)</f>
        <v>128</v>
      </c>
      <c r="J353">
        <f t="shared" ca="1" si="18"/>
        <v>122</v>
      </c>
      <c r="K353">
        <f t="shared" ca="1" si="19"/>
        <v>390.40000000000003</v>
      </c>
    </row>
    <row r="354" spans="1:11" x14ac:dyDescent="0.3">
      <c r="A354">
        <f t="shared" si="17"/>
        <v>23</v>
      </c>
      <c r="B354" s="2">
        <f t="shared" si="20"/>
        <v>43103</v>
      </c>
      <c r="C354" t="str">
        <f>VLOOKUP(A354,'Günlük Sayaç'!$A$1:$I$166,3,0)</f>
        <v>Haliç</v>
      </c>
      <c r="D354" t="str">
        <f>VLOOKUP($A354,'Günlük Sayaç'!$A$1:$I$166,4,0)</f>
        <v>Tam</v>
      </c>
      <c r="E354" t="str">
        <f>VLOOKUP($A354,'Günlük Sayaç'!$A$1:$I$166,5,0)</f>
        <v>Akbil</v>
      </c>
      <c r="F354">
        <f>VLOOKUP($A354,'Günlük Sayaç'!$A$1:$I$166,6,0)</f>
        <v>2.2250000000000001</v>
      </c>
      <c r="G354">
        <f>VLOOKUP($A354,'Günlük Sayaç'!$A$1:$I$166,7,0)</f>
        <v>9000</v>
      </c>
      <c r="H354">
        <f>VLOOKUP($A354,'Günlük Sayaç'!$A$1:$I$166,8,0)</f>
        <v>0.2</v>
      </c>
      <c r="I354">
        <f>VLOOKUP($A354,'Günlük Sayaç'!$A$1:$I$166,9,0)*VLOOKUP(WEEKDAY(B354,2)&amp;D354,Yoğunluk!$G$1:$J$29,4,0)</f>
        <v>2160.0000000000005</v>
      </c>
      <c r="J354">
        <f t="shared" ca="1" si="18"/>
        <v>2124</v>
      </c>
      <c r="K354">
        <f t="shared" ca="1" si="19"/>
        <v>4725.9000000000005</v>
      </c>
    </row>
    <row r="355" spans="1:11" x14ac:dyDescent="0.3">
      <c r="A355">
        <f t="shared" si="17"/>
        <v>24</v>
      </c>
      <c r="B355" s="2">
        <f t="shared" si="20"/>
        <v>43103</v>
      </c>
      <c r="C355" t="str">
        <f>VLOOKUP(A355,'Günlük Sayaç'!$A$1:$I$166,3,0)</f>
        <v>Haliç</v>
      </c>
      <c r="D355" t="str">
        <f>VLOOKUP($A355,'Günlük Sayaç'!$A$1:$I$166,4,0)</f>
        <v>Tam</v>
      </c>
      <c r="E355" t="str">
        <f>VLOOKUP($A355,'Günlük Sayaç'!$A$1:$I$166,5,0)</f>
        <v>Mavi Kart</v>
      </c>
      <c r="F355">
        <f>VLOOKUP($A355,'Günlük Sayaç'!$A$1:$I$166,6,0)</f>
        <v>1.3666666666666667</v>
      </c>
      <c r="G355">
        <f>VLOOKUP($A355,'Günlük Sayaç'!$A$1:$I$166,7,0)</f>
        <v>9000</v>
      </c>
      <c r="H355">
        <f>VLOOKUP($A355,'Günlük Sayaç'!$A$1:$I$166,8,0)</f>
        <v>0.1</v>
      </c>
      <c r="I355">
        <f>VLOOKUP($A355,'Günlük Sayaç'!$A$1:$I$166,9,0)*VLOOKUP(WEEKDAY(B355,2)&amp;D355,Yoğunluk!$G$1:$J$29,4,0)</f>
        <v>1080.0000000000002</v>
      </c>
      <c r="J355">
        <f t="shared" ca="1" si="18"/>
        <v>918</v>
      </c>
      <c r="K355">
        <f t="shared" ca="1" si="19"/>
        <v>1254.6000000000001</v>
      </c>
    </row>
    <row r="356" spans="1:11" x14ac:dyDescent="0.3">
      <c r="A356">
        <f t="shared" si="17"/>
        <v>25</v>
      </c>
      <c r="B356" s="2">
        <f t="shared" si="20"/>
        <v>43103</v>
      </c>
      <c r="C356" t="str">
        <f>VLOOKUP(A356,'Günlük Sayaç'!$A$1:$I$166,3,0)</f>
        <v>Haliç</v>
      </c>
      <c r="D356" t="str">
        <f>VLOOKUP($A356,'Günlük Sayaç'!$A$1:$I$166,4,0)</f>
        <v>Öğrenci</v>
      </c>
      <c r="E356" t="str">
        <f>VLOOKUP($A356,'Günlük Sayaç'!$A$1:$I$166,5,0)</f>
        <v>Öğrenci</v>
      </c>
      <c r="F356">
        <f>VLOOKUP($A356,'Günlük Sayaç'!$A$1:$I$166,6,0)</f>
        <v>0.9</v>
      </c>
      <c r="G356">
        <f>VLOOKUP($A356,'Günlük Sayaç'!$A$1:$I$166,7,0)</f>
        <v>9000</v>
      </c>
      <c r="H356">
        <f>VLOOKUP($A356,'Günlük Sayaç'!$A$1:$I$166,8,0)</f>
        <v>0.05</v>
      </c>
      <c r="I356">
        <f>VLOOKUP($A356,'Günlük Sayaç'!$A$1:$I$166,9,0)*VLOOKUP(WEEKDAY(B356,2)&amp;D356,Yoğunluk!$G$1:$J$29,4,0)</f>
        <v>360</v>
      </c>
      <c r="J356">
        <f t="shared" ca="1" si="18"/>
        <v>378</v>
      </c>
      <c r="K356">
        <f t="shared" ca="1" si="19"/>
        <v>340.2</v>
      </c>
    </row>
    <row r="357" spans="1:11" x14ac:dyDescent="0.3">
      <c r="A357">
        <f t="shared" si="17"/>
        <v>26</v>
      </c>
      <c r="B357" s="2">
        <f t="shared" si="20"/>
        <v>43103</v>
      </c>
      <c r="C357" t="str">
        <f>VLOOKUP(A357,'Günlük Sayaç'!$A$1:$I$166,3,0)</f>
        <v>Haliç</v>
      </c>
      <c r="D357" t="str">
        <f>VLOOKUP($A357,'Günlük Sayaç'!$A$1:$I$166,4,0)</f>
        <v>Öğrenci</v>
      </c>
      <c r="E357" t="str">
        <f>VLOOKUP($A357,'Günlük Sayaç'!$A$1:$I$166,5,0)</f>
        <v>Öğrenci Aylık</v>
      </c>
      <c r="F357">
        <f>VLOOKUP($A357,'Günlük Sayaç'!$A$1:$I$166,6,0)</f>
        <v>0.56666666666666665</v>
      </c>
      <c r="G357">
        <f>VLOOKUP($A357,'Günlük Sayaç'!$A$1:$I$166,7,0)</f>
        <v>9000</v>
      </c>
      <c r="H357">
        <f>VLOOKUP($A357,'Günlük Sayaç'!$A$1:$I$166,8,0)</f>
        <v>0.1</v>
      </c>
      <c r="I357">
        <f>VLOOKUP($A357,'Günlük Sayaç'!$A$1:$I$166,9,0)*VLOOKUP(WEEKDAY(B357,2)&amp;D357,Yoğunluk!$G$1:$J$29,4,0)</f>
        <v>720</v>
      </c>
      <c r="J357">
        <f t="shared" ca="1" si="18"/>
        <v>788</v>
      </c>
      <c r="K357">
        <f t="shared" ca="1" si="19"/>
        <v>446.5333333333333</v>
      </c>
    </row>
    <row r="358" spans="1:11" x14ac:dyDescent="0.3">
      <c r="A358">
        <f t="shared" si="17"/>
        <v>27</v>
      </c>
      <c r="B358" s="2">
        <f t="shared" si="20"/>
        <v>43103</v>
      </c>
      <c r="C358" t="str">
        <f>VLOOKUP(A358,'Günlük Sayaç'!$A$1:$I$166,3,0)</f>
        <v>Haliç</v>
      </c>
      <c r="D358" t="str">
        <f>VLOOKUP($A358,'Günlük Sayaç'!$A$1:$I$166,4,0)</f>
        <v>Sosyal</v>
      </c>
      <c r="E358" t="str">
        <f>VLOOKUP($A358,'Günlük Sayaç'!$A$1:$I$166,5,0)</f>
        <v>Sosyal</v>
      </c>
      <c r="F358">
        <f>VLOOKUP($A358,'Günlük Sayaç'!$A$1:$I$166,6,0)</f>
        <v>1.425</v>
      </c>
      <c r="G358">
        <f>VLOOKUP($A358,'Günlük Sayaç'!$A$1:$I$166,7,0)</f>
        <v>9000</v>
      </c>
      <c r="H358">
        <f>VLOOKUP($A358,'Günlük Sayaç'!$A$1:$I$166,8,0)</f>
        <v>0.1</v>
      </c>
      <c r="I358">
        <f>VLOOKUP($A358,'Günlük Sayaç'!$A$1:$I$166,9,0)*VLOOKUP(WEEKDAY(B358,2)&amp;D358,Yoğunluk!$G$1:$J$29,4,0)</f>
        <v>576.00000000000011</v>
      </c>
      <c r="J358">
        <f t="shared" ca="1" si="18"/>
        <v>554</v>
      </c>
      <c r="K358">
        <f t="shared" ca="1" si="19"/>
        <v>789.45</v>
      </c>
    </row>
    <row r="359" spans="1:11" x14ac:dyDescent="0.3">
      <c r="A359">
        <f t="shared" si="17"/>
        <v>28</v>
      </c>
      <c r="B359" s="2">
        <f t="shared" si="20"/>
        <v>43103</v>
      </c>
      <c r="C359" t="str">
        <f>VLOOKUP(A359,'Günlük Sayaç'!$A$1:$I$166,3,0)</f>
        <v>Haliç</v>
      </c>
      <c r="D359" t="str">
        <f>VLOOKUP($A359,'Günlük Sayaç'!$A$1:$I$166,4,0)</f>
        <v>Sosyal</v>
      </c>
      <c r="E359" t="str">
        <f>VLOOKUP($A359,'Günlük Sayaç'!$A$1:$I$166,5,0)</f>
        <v>Sosyal Aylık</v>
      </c>
      <c r="F359">
        <f>VLOOKUP($A359,'Günlük Sayaç'!$A$1:$I$166,6,0)</f>
        <v>0.83333333333333337</v>
      </c>
      <c r="G359">
        <f>VLOOKUP($A359,'Günlük Sayaç'!$A$1:$I$166,7,0)</f>
        <v>9000</v>
      </c>
      <c r="H359">
        <f>VLOOKUP($A359,'Günlük Sayaç'!$A$1:$I$166,8,0)</f>
        <v>0.05</v>
      </c>
      <c r="I359">
        <f>VLOOKUP($A359,'Günlük Sayaç'!$A$1:$I$166,9,0)*VLOOKUP(WEEKDAY(B359,2)&amp;D359,Yoğunluk!$G$1:$J$29,4,0)</f>
        <v>288.00000000000006</v>
      </c>
      <c r="J359">
        <f t="shared" ca="1" si="18"/>
        <v>305</v>
      </c>
      <c r="K359">
        <f t="shared" ca="1" si="19"/>
        <v>254.16666666666669</v>
      </c>
    </row>
    <row r="360" spans="1:11" x14ac:dyDescent="0.3">
      <c r="A360">
        <f t="shared" si="17"/>
        <v>29</v>
      </c>
      <c r="B360" s="2">
        <f t="shared" si="20"/>
        <v>43103</v>
      </c>
      <c r="C360" t="str">
        <f>VLOOKUP(A360,'Günlük Sayaç'!$A$1:$I$166,3,0)</f>
        <v>Haliç</v>
      </c>
      <c r="D360" t="str">
        <f>VLOOKUP($A360,'Günlük Sayaç'!$A$1:$I$166,4,0)</f>
        <v>Ziyaretçi</v>
      </c>
      <c r="E360" t="str">
        <f>VLOOKUP($A360,'Günlük Sayaç'!$A$1:$I$166,5,0)</f>
        <v>Tekli Bilet</v>
      </c>
      <c r="F360">
        <f>VLOOKUP($A360,'Günlük Sayaç'!$A$1:$I$166,6,0)</f>
        <v>5</v>
      </c>
      <c r="G360">
        <f>VLOOKUP($A360,'Günlük Sayaç'!$A$1:$I$166,7,0)</f>
        <v>9000</v>
      </c>
      <c r="H360">
        <f>VLOOKUP($A360,'Günlük Sayaç'!$A$1:$I$166,8,0)</f>
        <v>0.1</v>
      </c>
      <c r="I360">
        <f>VLOOKUP($A360,'Günlük Sayaç'!$A$1:$I$166,9,0)*VLOOKUP(WEEKDAY(B360,2)&amp;D360,Yoğunluk!$G$1:$J$29,4,0)</f>
        <v>720</v>
      </c>
      <c r="J360">
        <f t="shared" ca="1" si="18"/>
        <v>805</v>
      </c>
      <c r="K360">
        <f t="shared" ca="1" si="19"/>
        <v>4025</v>
      </c>
    </row>
    <row r="361" spans="1:11" x14ac:dyDescent="0.3">
      <c r="A361">
        <f t="shared" ref="A361:A424" si="21">IF(A360=165,1,A360+1)</f>
        <v>30</v>
      </c>
      <c r="B361" s="2">
        <f t="shared" si="20"/>
        <v>43103</v>
      </c>
      <c r="C361" t="str">
        <f>VLOOKUP(A361,'Günlük Sayaç'!$A$1:$I$166,3,0)</f>
        <v>Haliç</v>
      </c>
      <c r="D361" t="str">
        <f>VLOOKUP($A361,'Günlük Sayaç'!$A$1:$I$166,4,0)</f>
        <v>Ziyaretçi</v>
      </c>
      <c r="E361" t="str">
        <f>VLOOKUP($A361,'Günlük Sayaç'!$A$1:$I$166,5,0)</f>
        <v>İkili Bilet</v>
      </c>
      <c r="F361">
        <f>VLOOKUP($A361,'Günlük Sayaç'!$A$1:$I$166,6,0)</f>
        <v>4</v>
      </c>
      <c r="G361">
        <f>VLOOKUP($A361,'Günlük Sayaç'!$A$1:$I$166,7,0)</f>
        <v>9000</v>
      </c>
      <c r="H361">
        <f>VLOOKUP($A361,'Günlük Sayaç'!$A$1:$I$166,8,0)</f>
        <v>0.05</v>
      </c>
      <c r="I361">
        <f>VLOOKUP($A361,'Günlük Sayaç'!$A$1:$I$166,9,0)*VLOOKUP(WEEKDAY(B361,2)&amp;D361,Yoğunluk!$G$1:$J$29,4,0)</f>
        <v>360</v>
      </c>
      <c r="J361">
        <f t="shared" ca="1" si="18"/>
        <v>362</v>
      </c>
      <c r="K361">
        <f t="shared" ca="1" si="19"/>
        <v>1448</v>
      </c>
    </row>
    <row r="362" spans="1:11" x14ac:dyDescent="0.3">
      <c r="A362">
        <f t="shared" si="21"/>
        <v>31</v>
      </c>
      <c r="B362" s="2">
        <f t="shared" si="20"/>
        <v>43103</v>
      </c>
      <c r="C362" t="str">
        <f>VLOOKUP(A362,'Günlük Sayaç'!$A$1:$I$166,3,0)</f>
        <v>Haliç</v>
      </c>
      <c r="D362" t="str">
        <f>VLOOKUP($A362,'Günlük Sayaç'!$A$1:$I$166,4,0)</f>
        <v>Ziyaretçi</v>
      </c>
      <c r="E362" t="str">
        <f>VLOOKUP($A362,'Günlük Sayaç'!$A$1:$I$166,5,0)</f>
        <v>Üçlü Bilet</v>
      </c>
      <c r="F362">
        <f>VLOOKUP($A362,'Günlük Sayaç'!$A$1:$I$166,6,0)</f>
        <v>3.6666666666666665</v>
      </c>
      <c r="G362">
        <f>VLOOKUP($A362,'Günlük Sayaç'!$A$1:$I$166,7,0)</f>
        <v>9000</v>
      </c>
      <c r="H362">
        <f>VLOOKUP($A362,'Günlük Sayaç'!$A$1:$I$166,8,0)</f>
        <v>0.05</v>
      </c>
      <c r="I362">
        <f>VLOOKUP($A362,'Günlük Sayaç'!$A$1:$I$166,9,0)*VLOOKUP(WEEKDAY(B362,2)&amp;D362,Yoğunluk!$G$1:$J$29,4,0)</f>
        <v>360</v>
      </c>
      <c r="J362">
        <f t="shared" ca="1" si="18"/>
        <v>323</v>
      </c>
      <c r="K362">
        <f t="shared" ca="1" si="19"/>
        <v>1184.3333333333333</v>
      </c>
    </row>
    <row r="363" spans="1:11" x14ac:dyDescent="0.3">
      <c r="A363">
        <f t="shared" si="21"/>
        <v>32</v>
      </c>
      <c r="B363" s="2">
        <f t="shared" si="20"/>
        <v>43103</v>
      </c>
      <c r="C363" t="str">
        <f>VLOOKUP(A363,'Günlük Sayaç'!$A$1:$I$166,3,0)</f>
        <v>Haliç</v>
      </c>
      <c r="D363" t="str">
        <f>VLOOKUP($A363,'Günlük Sayaç'!$A$1:$I$166,4,0)</f>
        <v>Ziyaretçi</v>
      </c>
      <c r="E363" t="str">
        <f>VLOOKUP($A363,'Günlük Sayaç'!$A$1:$I$166,5,0)</f>
        <v>Beşli Bilet</v>
      </c>
      <c r="F363">
        <f>VLOOKUP($A363,'Günlük Sayaç'!$A$1:$I$166,6,0)</f>
        <v>3.4</v>
      </c>
      <c r="G363">
        <f>VLOOKUP($A363,'Günlük Sayaç'!$A$1:$I$166,7,0)</f>
        <v>9000</v>
      </c>
      <c r="H363">
        <f>VLOOKUP($A363,'Günlük Sayaç'!$A$1:$I$166,8,0)</f>
        <v>0.1</v>
      </c>
      <c r="I363">
        <f>VLOOKUP($A363,'Günlük Sayaç'!$A$1:$I$166,9,0)*VLOOKUP(WEEKDAY(B363,2)&amp;D363,Yoğunluk!$G$1:$J$29,4,0)</f>
        <v>720</v>
      </c>
      <c r="J363">
        <f t="shared" ca="1" si="18"/>
        <v>771</v>
      </c>
      <c r="K363">
        <f t="shared" ca="1" si="19"/>
        <v>2621.4</v>
      </c>
    </row>
    <row r="364" spans="1:11" x14ac:dyDescent="0.3">
      <c r="A364">
        <f t="shared" si="21"/>
        <v>33</v>
      </c>
      <c r="B364" s="2">
        <f t="shared" si="20"/>
        <v>43103</v>
      </c>
      <c r="C364" t="str">
        <f>VLOOKUP(A364,'Günlük Sayaç'!$A$1:$I$166,3,0)</f>
        <v>Haliç</v>
      </c>
      <c r="D364" t="str">
        <f>VLOOKUP($A364,'Günlük Sayaç'!$A$1:$I$166,4,0)</f>
        <v>Ziyaretçi</v>
      </c>
      <c r="E364" t="str">
        <f>VLOOKUP($A364,'Günlük Sayaç'!$A$1:$I$166,5,0)</f>
        <v>Onlu Bilet</v>
      </c>
      <c r="F364">
        <f>VLOOKUP($A364,'Günlük Sayaç'!$A$1:$I$166,6,0)</f>
        <v>3.2</v>
      </c>
      <c r="G364">
        <f>VLOOKUP($A364,'Günlük Sayaç'!$A$1:$I$166,7,0)</f>
        <v>9000</v>
      </c>
      <c r="H364">
        <f>VLOOKUP($A364,'Günlük Sayaç'!$A$1:$I$166,8,0)</f>
        <v>0.1</v>
      </c>
      <c r="I364">
        <f>VLOOKUP($A364,'Günlük Sayaç'!$A$1:$I$166,9,0)*VLOOKUP(WEEKDAY(B364,2)&amp;D364,Yoğunluk!$G$1:$J$29,4,0)</f>
        <v>720</v>
      </c>
      <c r="J364">
        <f t="shared" ca="1" si="18"/>
        <v>799</v>
      </c>
      <c r="K364">
        <f t="shared" ca="1" si="19"/>
        <v>2556.8000000000002</v>
      </c>
    </row>
    <row r="365" spans="1:11" x14ac:dyDescent="0.3">
      <c r="A365">
        <f t="shared" si="21"/>
        <v>34</v>
      </c>
      <c r="B365" s="2">
        <f t="shared" si="20"/>
        <v>43103</v>
      </c>
      <c r="C365" t="str">
        <f>VLOOKUP(A365,'Günlük Sayaç'!$A$1:$I$166,3,0)</f>
        <v>Şişhane</v>
      </c>
      <c r="D365" t="str">
        <f>VLOOKUP($A365,'Günlük Sayaç'!$A$1:$I$166,4,0)</f>
        <v>Tam</v>
      </c>
      <c r="E365" t="str">
        <f>VLOOKUP($A365,'Günlük Sayaç'!$A$1:$I$166,5,0)</f>
        <v>Akbil</v>
      </c>
      <c r="F365">
        <f>VLOOKUP($A365,'Günlük Sayaç'!$A$1:$I$166,6,0)</f>
        <v>2.2250000000000001</v>
      </c>
      <c r="G365">
        <f>VLOOKUP($A365,'Günlük Sayaç'!$A$1:$I$166,7,0)</f>
        <v>7000</v>
      </c>
      <c r="H365">
        <f>VLOOKUP($A365,'Günlük Sayaç'!$A$1:$I$166,8,0)</f>
        <v>0.25</v>
      </c>
      <c r="I365">
        <f>VLOOKUP($A365,'Günlük Sayaç'!$A$1:$I$166,9,0)*VLOOKUP(WEEKDAY(B365,2)&amp;D365,Yoğunluk!$G$1:$J$29,4,0)</f>
        <v>2100.0000000000005</v>
      </c>
      <c r="J365">
        <f t="shared" ca="1" si="18"/>
        <v>2415</v>
      </c>
      <c r="K365">
        <f t="shared" ca="1" si="19"/>
        <v>5373.375</v>
      </c>
    </row>
    <row r="366" spans="1:11" x14ac:dyDescent="0.3">
      <c r="A366">
        <f t="shared" si="21"/>
        <v>35</v>
      </c>
      <c r="B366" s="2">
        <f t="shared" si="20"/>
        <v>43103</v>
      </c>
      <c r="C366" t="str">
        <f>VLOOKUP(A366,'Günlük Sayaç'!$A$1:$I$166,3,0)</f>
        <v>Şişhane</v>
      </c>
      <c r="D366" t="str">
        <f>VLOOKUP($A366,'Günlük Sayaç'!$A$1:$I$166,4,0)</f>
        <v>Tam</v>
      </c>
      <c r="E366" t="str">
        <f>VLOOKUP($A366,'Günlük Sayaç'!$A$1:$I$166,5,0)</f>
        <v>Mavi Kart</v>
      </c>
      <c r="F366">
        <f>VLOOKUP($A366,'Günlük Sayaç'!$A$1:$I$166,6,0)</f>
        <v>1.3666666666666667</v>
      </c>
      <c r="G366">
        <f>VLOOKUP($A366,'Günlük Sayaç'!$A$1:$I$166,7,0)</f>
        <v>7000</v>
      </c>
      <c r="H366">
        <f>VLOOKUP($A366,'Günlük Sayaç'!$A$1:$I$166,8,0)</f>
        <v>0.1</v>
      </c>
      <c r="I366">
        <f>VLOOKUP($A366,'Günlük Sayaç'!$A$1:$I$166,9,0)*VLOOKUP(WEEKDAY(B366,2)&amp;D366,Yoğunluk!$G$1:$J$29,4,0)</f>
        <v>840.00000000000011</v>
      </c>
      <c r="J366">
        <f t="shared" ca="1" si="18"/>
        <v>845</v>
      </c>
      <c r="K366">
        <f t="shared" ca="1" si="19"/>
        <v>1154.8333333333333</v>
      </c>
    </row>
    <row r="367" spans="1:11" x14ac:dyDescent="0.3">
      <c r="A367">
        <f t="shared" si="21"/>
        <v>36</v>
      </c>
      <c r="B367" s="2">
        <f t="shared" si="20"/>
        <v>43103</v>
      </c>
      <c r="C367" t="str">
        <f>VLOOKUP(A367,'Günlük Sayaç'!$A$1:$I$166,3,0)</f>
        <v>Şişhane</v>
      </c>
      <c r="D367" t="str">
        <f>VLOOKUP($A367,'Günlük Sayaç'!$A$1:$I$166,4,0)</f>
        <v>Öğrenci</v>
      </c>
      <c r="E367" t="str">
        <f>VLOOKUP($A367,'Günlük Sayaç'!$A$1:$I$166,5,0)</f>
        <v>Öğrenci</v>
      </c>
      <c r="F367">
        <f>VLOOKUP($A367,'Günlük Sayaç'!$A$1:$I$166,6,0)</f>
        <v>0.9</v>
      </c>
      <c r="G367">
        <f>VLOOKUP($A367,'Günlük Sayaç'!$A$1:$I$166,7,0)</f>
        <v>7000</v>
      </c>
      <c r="H367">
        <f>VLOOKUP($A367,'Günlük Sayaç'!$A$1:$I$166,8,0)</f>
        <v>0.1</v>
      </c>
      <c r="I367">
        <f>VLOOKUP($A367,'Günlük Sayaç'!$A$1:$I$166,9,0)*VLOOKUP(WEEKDAY(B367,2)&amp;D367,Yoğunluk!$G$1:$J$29,4,0)</f>
        <v>560</v>
      </c>
      <c r="J367">
        <f t="shared" ca="1" si="18"/>
        <v>547</v>
      </c>
      <c r="K367">
        <f t="shared" ca="1" si="19"/>
        <v>492.3</v>
      </c>
    </row>
    <row r="368" spans="1:11" x14ac:dyDescent="0.3">
      <c r="A368">
        <f t="shared" si="21"/>
        <v>37</v>
      </c>
      <c r="B368" s="2">
        <f t="shared" si="20"/>
        <v>43103</v>
      </c>
      <c r="C368" t="str">
        <f>VLOOKUP(A368,'Günlük Sayaç'!$A$1:$I$166,3,0)</f>
        <v>Şişhane</v>
      </c>
      <c r="D368" t="str">
        <f>VLOOKUP($A368,'Günlük Sayaç'!$A$1:$I$166,4,0)</f>
        <v>Öğrenci</v>
      </c>
      <c r="E368" t="str">
        <f>VLOOKUP($A368,'Günlük Sayaç'!$A$1:$I$166,5,0)</f>
        <v>Öğrenci Aylık</v>
      </c>
      <c r="F368">
        <f>VLOOKUP($A368,'Günlük Sayaç'!$A$1:$I$166,6,0)</f>
        <v>0.56666666666666665</v>
      </c>
      <c r="G368">
        <f>VLOOKUP($A368,'Günlük Sayaç'!$A$1:$I$166,7,0)</f>
        <v>7000</v>
      </c>
      <c r="H368">
        <f>VLOOKUP($A368,'Günlük Sayaç'!$A$1:$I$166,8,0)</f>
        <v>0.15</v>
      </c>
      <c r="I368">
        <f>VLOOKUP($A368,'Günlük Sayaç'!$A$1:$I$166,9,0)*VLOOKUP(WEEKDAY(B368,2)&amp;D368,Yoğunluk!$G$1:$J$29,4,0)</f>
        <v>840</v>
      </c>
      <c r="J368">
        <f t="shared" ca="1" si="18"/>
        <v>917</v>
      </c>
      <c r="K368">
        <f t="shared" ca="1" si="19"/>
        <v>519.63333333333333</v>
      </c>
    </row>
    <row r="369" spans="1:11" x14ac:dyDescent="0.3">
      <c r="A369">
        <f t="shared" si="21"/>
        <v>38</v>
      </c>
      <c r="B369" s="2">
        <f t="shared" si="20"/>
        <v>43103</v>
      </c>
      <c r="C369" t="str">
        <f>VLOOKUP(A369,'Günlük Sayaç'!$A$1:$I$166,3,0)</f>
        <v>Şişhane</v>
      </c>
      <c r="D369" t="str">
        <f>VLOOKUP($A369,'Günlük Sayaç'!$A$1:$I$166,4,0)</f>
        <v>Sosyal</v>
      </c>
      <c r="E369" t="str">
        <f>VLOOKUP($A369,'Günlük Sayaç'!$A$1:$I$166,5,0)</f>
        <v>Sosyal</v>
      </c>
      <c r="F369">
        <f>VLOOKUP($A369,'Günlük Sayaç'!$A$1:$I$166,6,0)</f>
        <v>1.425</v>
      </c>
      <c r="G369">
        <f>VLOOKUP($A369,'Günlük Sayaç'!$A$1:$I$166,7,0)</f>
        <v>7000</v>
      </c>
      <c r="H369">
        <f>VLOOKUP($A369,'Günlük Sayaç'!$A$1:$I$166,8,0)</f>
        <v>0.15</v>
      </c>
      <c r="I369">
        <f>VLOOKUP($A369,'Günlük Sayaç'!$A$1:$I$166,9,0)*VLOOKUP(WEEKDAY(B369,2)&amp;D369,Yoğunluk!$G$1:$J$29,4,0)</f>
        <v>672.00000000000011</v>
      </c>
      <c r="J369">
        <f t="shared" ca="1" si="18"/>
        <v>716</v>
      </c>
      <c r="K369">
        <f t="shared" ca="1" si="19"/>
        <v>1020.3000000000001</v>
      </c>
    </row>
    <row r="370" spans="1:11" x14ac:dyDescent="0.3">
      <c r="A370">
        <f t="shared" si="21"/>
        <v>39</v>
      </c>
      <c r="B370" s="2">
        <f t="shared" si="20"/>
        <v>43103</v>
      </c>
      <c r="C370" t="str">
        <f>VLOOKUP(A370,'Günlük Sayaç'!$A$1:$I$166,3,0)</f>
        <v>Şişhane</v>
      </c>
      <c r="D370" t="str">
        <f>VLOOKUP($A370,'Günlük Sayaç'!$A$1:$I$166,4,0)</f>
        <v>Sosyal</v>
      </c>
      <c r="E370" t="str">
        <f>VLOOKUP($A370,'Günlük Sayaç'!$A$1:$I$166,5,0)</f>
        <v>Sosyal Aylık</v>
      </c>
      <c r="F370">
        <f>VLOOKUP($A370,'Günlük Sayaç'!$A$1:$I$166,6,0)</f>
        <v>0.83333333333333337</v>
      </c>
      <c r="G370">
        <f>VLOOKUP($A370,'Günlük Sayaç'!$A$1:$I$166,7,0)</f>
        <v>7000</v>
      </c>
      <c r="H370">
        <f>VLOOKUP($A370,'Günlük Sayaç'!$A$1:$I$166,8,0)</f>
        <v>0.05</v>
      </c>
      <c r="I370">
        <f>VLOOKUP($A370,'Günlük Sayaç'!$A$1:$I$166,9,0)*VLOOKUP(WEEKDAY(B370,2)&amp;D370,Yoğunluk!$G$1:$J$29,4,0)</f>
        <v>224.00000000000006</v>
      </c>
      <c r="J370">
        <f t="shared" ca="1" si="18"/>
        <v>257</v>
      </c>
      <c r="K370">
        <f t="shared" ca="1" si="19"/>
        <v>214.16666666666669</v>
      </c>
    </row>
    <row r="371" spans="1:11" x14ac:dyDescent="0.3">
      <c r="A371">
        <f t="shared" si="21"/>
        <v>40</v>
      </c>
      <c r="B371" s="2">
        <f t="shared" si="20"/>
        <v>43103</v>
      </c>
      <c r="C371" t="str">
        <f>VLOOKUP(A371,'Günlük Sayaç'!$A$1:$I$166,3,0)</f>
        <v>Şişhane</v>
      </c>
      <c r="D371" t="str">
        <f>VLOOKUP($A371,'Günlük Sayaç'!$A$1:$I$166,4,0)</f>
        <v>Ziyaretçi</v>
      </c>
      <c r="E371" t="str">
        <f>VLOOKUP($A371,'Günlük Sayaç'!$A$1:$I$166,5,0)</f>
        <v>Tekli Bilet</v>
      </c>
      <c r="F371">
        <f>VLOOKUP($A371,'Günlük Sayaç'!$A$1:$I$166,6,0)</f>
        <v>5</v>
      </c>
      <c r="G371">
        <f>VLOOKUP($A371,'Günlük Sayaç'!$A$1:$I$166,7,0)</f>
        <v>7000</v>
      </c>
      <c r="H371">
        <f>VLOOKUP($A371,'Günlük Sayaç'!$A$1:$I$166,8,0)</f>
        <v>0.05</v>
      </c>
      <c r="I371">
        <f>VLOOKUP($A371,'Günlük Sayaç'!$A$1:$I$166,9,0)*VLOOKUP(WEEKDAY(B371,2)&amp;D371,Yoğunluk!$G$1:$J$29,4,0)</f>
        <v>280</v>
      </c>
      <c r="J371">
        <f t="shared" ca="1" si="18"/>
        <v>311</v>
      </c>
      <c r="K371">
        <f t="shared" ca="1" si="19"/>
        <v>1555</v>
      </c>
    </row>
    <row r="372" spans="1:11" x14ac:dyDescent="0.3">
      <c r="A372">
        <f t="shared" si="21"/>
        <v>41</v>
      </c>
      <c r="B372" s="2">
        <f t="shared" si="20"/>
        <v>43103</v>
      </c>
      <c r="C372" t="str">
        <f>VLOOKUP(A372,'Günlük Sayaç'!$A$1:$I$166,3,0)</f>
        <v>Şişhane</v>
      </c>
      <c r="D372" t="str">
        <f>VLOOKUP($A372,'Günlük Sayaç'!$A$1:$I$166,4,0)</f>
        <v>Ziyaretçi</v>
      </c>
      <c r="E372" t="str">
        <f>VLOOKUP($A372,'Günlük Sayaç'!$A$1:$I$166,5,0)</f>
        <v>İkili Bilet</v>
      </c>
      <c r="F372">
        <f>VLOOKUP($A372,'Günlük Sayaç'!$A$1:$I$166,6,0)</f>
        <v>4</v>
      </c>
      <c r="G372">
        <f>VLOOKUP($A372,'Günlük Sayaç'!$A$1:$I$166,7,0)</f>
        <v>7000</v>
      </c>
      <c r="H372">
        <f>VLOOKUP($A372,'Günlük Sayaç'!$A$1:$I$166,8,0)</f>
        <v>0.03</v>
      </c>
      <c r="I372">
        <f>VLOOKUP($A372,'Günlük Sayaç'!$A$1:$I$166,9,0)*VLOOKUP(WEEKDAY(B372,2)&amp;D372,Yoğunluk!$G$1:$J$29,4,0)</f>
        <v>168</v>
      </c>
      <c r="J372">
        <f t="shared" ca="1" si="18"/>
        <v>201</v>
      </c>
      <c r="K372">
        <f t="shared" ca="1" si="19"/>
        <v>804</v>
      </c>
    </row>
    <row r="373" spans="1:11" x14ac:dyDescent="0.3">
      <c r="A373">
        <f t="shared" si="21"/>
        <v>42</v>
      </c>
      <c r="B373" s="2">
        <f t="shared" si="20"/>
        <v>43103</v>
      </c>
      <c r="C373" t="str">
        <f>VLOOKUP(A373,'Günlük Sayaç'!$A$1:$I$166,3,0)</f>
        <v>Şişhane</v>
      </c>
      <c r="D373" t="str">
        <f>VLOOKUP($A373,'Günlük Sayaç'!$A$1:$I$166,4,0)</f>
        <v>Ziyaretçi</v>
      </c>
      <c r="E373" t="str">
        <f>VLOOKUP($A373,'Günlük Sayaç'!$A$1:$I$166,5,0)</f>
        <v>Üçlü Bilet</v>
      </c>
      <c r="F373">
        <f>VLOOKUP($A373,'Günlük Sayaç'!$A$1:$I$166,6,0)</f>
        <v>3.6666666666666665</v>
      </c>
      <c r="G373">
        <f>VLOOKUP($A373,'Günlük Sayaç'!$A$1:$I$166,7,0)</f>
        <v>7000</v>
      </c>
      <c r="H373">
        <f>VLOOKUP($A373,'Günlük Sayaç'!$A$1:$I$166,8,0)</f>
        <v>0.02</v>
      </c>
      <c r="I373">
        <f>VLOOKUP($A373,'Günlük Sayaç'!$A$1:$I$166,9,0)*VLOOKUP(WEEKDAY(B373,2)&amp;D373,Yoğunluk!$G$1:$J$29,4,0)</f>
        <v>112</v>
      </c>
      <c r="J373">
        <f t="shared" ca="1" si="18"/>
        <v>125</v>
      </c>
      <c r="K373">
        <f t="shared" ca="1" si="19"/>
        <v>458.33333333333331</v>
      </c>
    </row>
    <row r="374" spans="1:11" x14ac:dyDescent="0.3">
      <c r="A374">
        <f t="shared" si="21"/>
        <v>43</v>
      </c>
      <c r="B374" s="2">
        <f t="shared" si="20"/>
        <v>43103</v>
      </c>
      <c r="C374" t="str">
        <f>VLOOKUP(A374,'Günlük Sayaç'!$A$1:$I$166,3,0)</f>
        <v>Şişhane</v>
      </c>
      <c r="D374" t="str">
        <f>VLOOKUP($A374,'Günlük Sayaç'!$A$1:$I$166,4,0)</f>
        <v>Ziyaretçi</v>
      </c>
      <c r="E374" t="str">
        <f>VLOOKUP($A374,'Günlük Sayaç'!$A$1:$I$166,5,0)</f>
        <v>Beşli Bilet</v>
      </c>
      <c r="F374">
        <f>VLOOKUP($A374,'Günlük Sayaç'!$A$1:$I$166,6,0)</f>
        <v>3.4</v>
      </c>
      <c r="G374">
        <f>VLOOKUP($A374,'Günlük Sayaç'!$A$1:$I$166,7,0)</f>
        <v>7000</v>
      </c>
      <c r="H374">
        <f>VLOOKUP($A374,'Günlük Sayaç'!$A$1:$I$166,8,0)</f>
        <v>0.05</v>
      </c>
      <c r="I374">
        <f>VLOOKUP($A374,'Günlük Sayaç'!$A$1:$I$166,9,0)*VLOOKUP(WEEKDAY(B374,2)&amp;D374,Yoğunluk!$G$1:$J$29,4,0)</f>
        <v>280</v>
      </c>
      <c r="J374">
        <f t="shared" ca="1" si="18"/>
        <v>284</v>
      </c>
      <c r="K374">
        <f t="shared" ca="1" si="19"/>
        <v>965.6</v>
      </c>
    </row>
    <row r="375" spans="1:11" x14ac:dyDescent="0.3">
      <c r="A375">
        <f t="shared" si="21"/>
        <v>44</v>
      </c>
      <c r="B375" s="2">
        <f t="shared" si="20"/>
        <v>43103</v>
      </c>
      <c r="C375" t="str">
        <f>VLOOKUP(A375,'Günlük Sayaç'!$A$1:$I$166,3,0)</f>
        <v>Şişhane</v>
      </c>
      <c r="D375" t="str">
        <f>VLOOKUP($A375,'Günlük Sayaç'!$A$1:$I$166,4,0)</f>
        <v>Ziyaretçi</v>
      </c>
      <c r="E375" t="str">
        <f>VLOOKUP($A375,'Günlük Sayaç'!$A$1:$I$166,5,0)</f>
        <v>Onlu Bilet</v>
      </c>
      <c r="F375">
        <f>VLOOKUP($A375,'Günlük Sayaç'!$A$1:$I$166,6,0)</f>
        <v>3.2</v>
      </c>
      <c r="G375">
        <f>VLOOKUP($A375,'Günlük Sayaç'!$A$1:$I$166,7,0)</f>
        <v>7000</v>
      </c>
      <c r="H375">
        <f>VLOOKUP($A375,'Günlük Sayaç'!$A$1:$I$166,8,0)</f>
        <v>0.05</v>
      </c>
      <c r="I375">
        <f>VLOOKUP($A375,'Günlük Sayaç'!$A$1:$I$166,9,0)*VLOOKUP(WEEKDAY(B375,2)&amp;D375,Yoğunluk!$G$1:$J$29,4,0)</f>
        <v>280</v>
      </c>
      <c r="J375">
        <f t="shared" ca="1" si="18"/>
        <v>225</v>
      </c>
      <c r="K375">
        <f t="shared" ca="1" si="19"/>
        <v>720</v>
      </c>
    </row>
    <row r="376" spans="1:11" x14ac:dyDescent="0.3">
      <c r="A376">
        <f t="shared" si="21"/>
        <v>45</v>
      </c>
      <c r="B376" s="2">
        <f t="shared" si="20"/>
        <v>43103</v>
      </c>
      <c r="C376" t="str">
        <f>VLOOKUP(A376,'Günlük Sayaç'!$A$1:$I$166,3,0)</f>
        <v>Taksim</v>
      </c>
      <c r="D376" t="str">
        <f>VLOOKUP($A376,'Günlük Sayaç'!$A$1:$I$166,4,0)</f>
        <v>Tam</v>
      </c>
      <c r="E376" t="str">
        <f>VLOOKUP($A376,'Günlük Sayaç'!$A$1:$I$166,5,0)</f>
        <v>Akbil</v>
      </c>
      <c r="F376">
        <f>VLOOKUP($A376,'Günlük Sayaç'!$A$1:$I$166,6,0)</f>
        <v>2.2250000000000001</v>
      </c>
      <c r="G376">
        <f>VLOOKUP($A376,'Günlük Sayaç'!$A$1:$I$166,7,0)</f>
        <v>15000</v>
      </c>
      <c r="H376">
        <f>VLOOKUP($A376,'Günlük Sayaç'!$A$1:$I$166,8,0)</f>
        <v>0.2</v>
      </c>
      <c r="I376">
        <f>VLOOKUP($A376,'Günlük Sayaç'!$A$1:$I$166,9,0)*VLOOKUP(WEEKDAY(B376,2)&amp;D376,Yoğunluk!$G$1:$J$29,4,0)</f>
        <v>3600.0000000000005</v>
      </c>
      <c r="J376">
        <f t="shared" ca="1" si="18"/>
        <v>3635</v>
      </c>
      <c r="K376">
        <f t="shared" ca="1" si="19"/>
        <v>8087.875</v>
      </c>
    </row>
    <row r="377" spans="1:11" x14ac:dyDescent="0.3">
      <c r="A377">
        <f t="shared" si="21"/>
        <v>46</v>
      </c>
      <c r="B377" s="2">
        <f t="shared" si="20"/>
        <v>43103</v>
      </c>
      <c r="C377" t="str">
        <f>VLOOKUP(A377,'Günlük Sayaç'!$A$1:$I$166,3,0)</f>
        <v>Taksim</v>
      </c>
      <c r="D377" t="str">
        <f>VLOOKUP($A377,'Günlük Sayaç'!$A$1:$I$166,4,0)</f>
        <v>Tam</v>
      </c>
      <c r="E377" t="str">
        <f>VLOOKUP($A377,'Günlük Sayaç'!$A$1:$I$166,5,0)</f>
        <v>Mavi Kart</v>
      </c>
      <c r="F377">
        <f>VLOOKUP($A377,'Günlük Sayaç'!$A$1:$I$166,6,0)</f>
        <v>1.3666666666666667</v>
      </c>
      <c r="G377">
        <f>VLOOKUP($A377,'Günlük Sayaç'!$A$1:$I$166,7,0)</f>
        <v>15000</v>
      </c>
      <c r="H377">
        <f>VLOOKUP($A377,'Günlük Sayaç'!$A$1:$I$166,8,0)</f>
        <v>0.1</v>
      </c>
      <c r="I377">
        <f>VLOOKUP($A377,'Günlük Sayaç'!$A$1:$I$166,9,0)*VLOOKUP(WEEKDAY(B377,2)&amp;D377,Yoğunluk!$G$1:$J$29,4,0)</f>
        <v>1800.0000000000002</v>
      </c>
      <c r="J377">
        <f t="shared" ca="1" si="18"/>
        <v>2023</v>
      </c>
      <c r="K377">
        <f t="shared" ca="1" si="19"/>
        <v>2764.7666666666669</v>
      </c>
    </row>
    <row r="378" spans="1:11" x14ac:dyDescent="0.3">
      <c r="A378">
        <f t="shared" si="21"/>
        <v>47</v>
      </c>
      <c r="B378" s="2">
        <f t="shared" si="20"/>
        <v>43103</v>
      </c>
      <c r="C378" t="str">
        <f>VLOOKUP(A378,'Günlük Sayaç'!$A$1:$I$166,3,0)</f>
        <v>Taksim</v>
      </c>
      <c r="D378" t="str">
        <f>VLOOKUP($A378,'Günlük Sayaç'!$A$1:$I$166,4,0)</f>
        <v>Öğrenci</v>
      </c>
      <c r="E378" t="str">
        <f>VLOOKUP($A378,'Günlük Sayaç'!$A$1:$I$166,5,0)</f>
        <v>Öğrenci</v>
      </c>
      <c r="F378">
        <f>VLOOKUP($A378,'Günlük Sayaç'!$A$1:$I$166,6,0)</f>
        <v>0.9</v>
      </c>
      <c r="G378">
        <f>VLOOKUP($A378,'Günlük Sayaç'!$A$1:$I$166,7,0)</f>
        <v>15000</v>
      </c>
      <c r="H378">
        <f>VLOOKUP($A378,'Günlük Sayaç'!$A$1:$I$166,8,0)</f>
        <v>0.1</v>
      </c>
      <c r="I378">
        <f>VLOOKUP($A378,'Günlük Sayaç'!$A$1:$I$166,9,0)*VLOOKUP(WEEKDAY(B378,2)&amp;D378,Yoğunluk!$G$1:$J$29,4,0)</f>
        <v>1200</v>
      </c>
      <c r="J378">
        <f t="shared" ca="1" si="18"/>
        <v>1454</v>
      </c>
      <c r="K378">
        <f t="shared" ca="1" si="19"/>
        <v>1308.6000000000001</v>
      </c>
    </row>
    <row r="379" spans="1:11" x14ac:dyDescent="0.3">
      <c r="A379">
        <f t="shared" si="21"/>
        <v>48</v>
      </c>
      <c r="B379" s="2">
        <f t="shared" si="20"/>
        <v>43103</v>
      </c>
      <c r="C379" t="str">
        <f>VLOOKUP(A379,'Günlük Sayaç'!$A$1:$I$166,3,0)</f>
        <v>Taksim</v>
      </c>
      <c r="D379" t="str">
        <f>VLOOKUP($A379,'Günlük Sayaç'!$A$1:$I$166,4,0)</f>
        <v>Öğrenci</v>
      </c>
      <c r="E379" t="str">
        <f>VLOOKUP($A379,'Günlük Sayaç'!$A$1:$I$166,5,0)</f>
        <v>Öğrenci Aylık</v>
      </c>
      <c r="F379">
        <f>VLOOKUP($A379,'Günlük Sayaç'!$A$1:$I$166,6,0)</f>
        <v>0.56666666666666665</v>
      </c>
      <c r="G379">
        <f>VLOOKUP($A379,'Günlük Sayaç'!$A$1:$I$166,7,0)</f>
        <v>15000</v>
      </c>
      <c r="H379">
        <f>VLOOKUP($A379,'Günlük Sayaç'!$A$1:$I$166,8,0)</f>
        <v>0.2</v>
      </c>
      <c r="I379">
        <f>VLOOKUP($A379,'Günlük Sayaç'!$A$1:$I$166,9,0)*VLOOKUP(WEEKDAY(B379,2)&amp;D379,Yoğunluk!$G$1:$J$29,4,0)</f>
        <v>2400</v>
      </c>
      <c r="J379">
        <f t="shared" ca="1" si="18"/>
        <v>2340</v>
      </c>
      <c r="K379">
        <f t="shared" ca="1" si="19"/>
        <v>1326</v>
      </c>
    </row>
    <row r="380" spans="1:11" x14ac:dyDescent="0.3">
      <c r="A380">
        <f t="shared" si="21"/>
        <v>49</v>
      </c>
      <c r="B380" s="2">
        <f t="shared" si="20"/>
        <v>43103</v>
      </c>
      <c r="C380" t="str">
        <f>VLOOKUP(A380,'Günlük Sayaç'!$A$1:$I$166,3,0)</f>
        <v>Taksim</v>
      </c>
      <c r="D380" t="str">
        <f>VLOOKUP($A380,'Günlük Sayaç'!$A$1:$I$166,4,0)</f>
        <v>Sosyal</v>
      </c>
      <c r="E380" t="str">
        <f>VLOOKUP($A380,'Günlük Sayaç'!$A$1:$I$166,5,0)</f>
        <v>Sosyal</v>
      </c>
      <c r="F380">
        <f>VLOOKUP($A380,'Günlük Sayaç'!$A$1:$I$166,6,0)</f>
        <v>1.425</v>
      </c>
      <c r="G380">
        <f>VLOOKUP($A380,'Günlük Sayaç'!$A$1:$I$166,7,0)</f>
        <v>15000</v>
      </c>
      <c r="H380">
        <f>VLOOKUP($A380,'Günlük Sayaç'!$A$1:$I$166,8,0)</f>
        <v>0.15</v>
      </c>
      <c r="I380">
        <f>VLOOKUP($A380,'Günlük Sayaç'!$A$1:$I$166,9,0)*VLOOKUP(WEEKDAY(B380,2)&amp;D380,Yoğunluk!$G$1:$J$29,4,0)</f>
        <v>1440.0000000000002</v>
      </c>
      <c r="J380">
        <f t="shared" ca="1" si="18"/>
        <v>1379</v>
      </c>
      <c r="K380">
        <f t="shared" ca="1" si="19"/>
        <v>1965.075</v>
      </c>
    </row>
    <row r="381" spans="1:11" x14ac:dyDescent="0.3">
      <c r="A381">
        <f t="shared" si="21"/>
        <v>50</v>
      </c>
      <c r="B381" s="2">
        <f t="shared" si="20"/>
        <v>43103</v>
      </c>
      <c r="C381" t="str">
        <f>VLOOKUP(A381,'Günlük Sayaç'!$A$1:$I$166,3,0)</f>
        <v>Taksim</v>
      </c>
      <c r="D381" t="str">
        <f>VLOOKUP($A381,'Günlük Sayaç'!$A$1:$I$166,4,0)</f>
        <v>Sosyal</v>
      </c>
      <c r="E381" t="str">
        <f>VLOOKUP($A381,'Günlük Sayaç'!$A$1:$I$166,5,0)</f>
        <v>Sosyal Aylık</v>
      </c>
      <c r="F381">
        <f>VLOOKUP($A381,'Günlük Sayaç'!$A$1:$I$166,6,0)</f>
        <v>0.83333333333333337</v>
      </c>
      <c r="G381">
        <f>VLOOKUP($A381,'Günlük Sayaç'!$A$1:$I$166,7,0)</f>
        <v>15000</v>
      </c>
      <c r="H381">
        <f>VLOOKUP($A381,'Günlük Sayaç'!$A$1:$I$166,8,0)</f>
        <v>0.05</v>
      </c>
      <c r="I381">
        <f>VLOOKUP($A381,'Günlük Sayaç'!$A$1:$I$166,9,0)*VLOOKUP(WEEKDAY(B381,2)&amp;D381,Yoğunluk!$G$1:$J$29,4,0)</f>
        <v>480.00000000000011</v>
      </c>
      <c r="J381">
        <f t="shared" ca="1" si="18"/>
        <v>505</v>
      </c>
      <c r="K381">
        <f t="shared" ca="1" si="19"/>
        <v>420.83333333333337</v>
      </c>
    </row>
    <row r="382" spans="1:11" x14ac:dyDescent="0.3">
      <c r="A382">
        <f t="shared" si="21"/>
        <v>51</v>
      </c>
      <c r="B382" s="2">
        <f t="shared" si="20"/>
        <v>43103</v>
      </c>
      <c r="C382" t="str">
        <f>VLOOKUP(A382,'Günlük Sayaç'!$A$1:$I$166,3,0)</f>
        <v>Taksim</v>
      </c>
      <c r="D382" t="str">
        <f>VLOOKUP($A382,'Günlük Sayaç'!$A$1:$I$166,4,0)</f>
        <v>Ziyaretçi</v>
      </c>
      <c r="E382" t="str">
        <f>VLOOKUP($A382,'Günlük Sayaç'!$A$1:$I$166,5,0)</f>
        <v>Tekli Bilet</v>
      </c>
      <c r="F382">
        <f>VLOOKUP($A382,'Günlük Sayaç'!$A$1:$I$166,6,0)</f>
        <v>5</v>
      </c>
      <c r="G382">
        <f>VLOOKUP($A382,'Günlük Sayaç'!$A$1:$I$166,7,0)</f>
        <v>15000</v>
      </c>
      <c r="H382">
        <f>VLOOKUP($A382,'Günlük Sayaç'!$A$1:$I$166,8,0)</f>
        <v>0.05</v>
      </c>
      <c r="I382">
        <f>VLOOKUP($A382,'Günlük Sayaç'!$A$1:$I$166,9,0)*VLOOKUP(WEEKDAY(B382,2)&amp;D382,Yoğunluk!$G$1:$J$29,4,0)</f>
        <v>600</v>
      </c>
      <c r="J382">
        <f t="shared" ca="1" si="18"/>
        <v>702</v>
      </c>
      <c r="K382">
        <f t="shared" ca="1" si="19"/>
        <v>3510</v>
      </c>
    </row>
    <row r="383" spans="1:11" x14ac:dyDescent="0.3">
      <c r="A383">
        <f t="shared" si="21"/>
        <v>52</v>
      </c>
      <c r="B383" s="2">
        <f t="shared" si="20"/>
        <v>43103</v>
      </c>
      <c r="C383" t="str">
        <f>VLOOKUP(A383,'Günlük Sayaç'!$A$1:$I$166,3,0)</f>
        <v>Taksim</v>
      </c>
      <c r="D383" t="str">
        <f>VLOOKUP($A383,'Günlük Sayaç'!$A$1:$I$166,4,0)</f>
        <v>Ziyaretçi</v>
      </c>
      <c r="E383" t="str">
        <f>VLOOKUP($A383,'Günlük Sayaç'!$A$1:$I$166,5,0)</f>
        <v>İkili Bilet</v>
      </c>
      <c r="F383">
        <f>VLOOKUP($A383,'Günlük Sayaç'!$A$1:$I$166,6,0)</f>
        <v>4</v>
      </c>
      <c r="G383">
        <f>VLOOKUP($A383,'Günlük Sayaç'!$A$1:$I$166,7,0)</f>
        <v>15000</v>
      </c>
      <c r="H383">
        <f>VLOOKUP($A383,'Günlük Sayaç'!$A$1:$I$166,8,0)</f>
        <v>0.03</v>
      </c>
      <c r="I383">
        <f>VLOOKUP($A383,'Günlük Sayaç'!$A$1:$I$166,9,0)*VLOOKUP(WEEKDAY(B383,2)&amp;D383,Yoğunluk!$G$1:$J$29,4,0)</f>
        <v>360</v>
      </c>
      <c r="J383">
        <f t="shared" ca="1" si="18"/>
        <v>364</v>
      </c>
      <c r="K383">
        <f t="shared" ca="1" si="19"/>
        <v>1456</v>
      </c>
    </row>
    <row r="384" spans="1:11" x14ac:dyDescent="0.3">
      <c r="A384">
        <f t="shared" si="21"/>
        <v>53</v>
      </c>
      <c r="B384" s="2">
        <f t="shared" si="20"/>
        <v>43103</v>
      </c>
      <c r="C384" t="str">
        <f>VLOOKUP(A384,'Günlük Sayaç'!$A$1:$I$166,3,0)</f>
        <v>Taksim</v>
      </c>
      <c r="D384" t="str">
        <f>VLOOKUP($A384,'Günlük Sayaç'!$A$1:$I$166,4,0)</f>
        <v>Ziyaretçi</v>
      </c>
      <c r="E384" t="str">
        <f>VLOOKUP($A384,'Günlük Sayaç'!$A$1:$I$166,5,0)</f>
        <v>Üçlü Bilet</v>
      </c>
      <c r="F384">
        <f>VLOOKUP($A384,'Günlük Sayaç'!$A$1:$I$166,6,0)</f>
        <v>3.6666666666666665</v>
      </c>
      <c r="G384">
        <f>VLOOKUP($A384,'Günlük Sayaç'!$A$1:$I$166,7,0)</f>
        <v>15000</v>
      </c>
      <c r="H384">
        <f>VLOOKUP($A384,'Günlük Sayaç'!$A$1:$I$166,8,0)</f>
        <v>0.02</v>
      </c>
      <c r="I384">
        <f>VLOOKUP($A384,'Günlük Sayaç'!$A$1:$I$166,9,0)*VLOOKUP(WEEKDAY(B384,2)&amp;D384,Yoğunluk!$G$1:$J$29,4,0)</f>
        <v>240</v>
      </c>
      <c r="J384">
        <f t="shared" ca="1" si="18"/>
        <v>252</v>
      </c>
      <c r="K384">
        <f t="shared" ca="1" si="19"/>
        <v>924</v>
      </c>
    </row>
    <row r="385" spans="1:11" x14ac:dyDescent="0.3">
      <c r="A385">
        <f t="shared" si="21"/>
        <v>54</v>
      </c>
      <c r="B385" s="2">
        <f t="shared" si="20"/>
        <v>43103</v>
      </c>
      <c r="C385" t="str">
        <f>VLOOKUP(A385,'Günlük Sayaç'!$A$1:$I$166,3,0)</f>
        <v>Taksim</v>
      </c>
      <c r="D385" t="str">
        <f>VLOOKUP($A385,'Günlük Sayaç'!$A$1:$I$166,4,0)</f>
        <v>Ziyaretçi</v>
      </c>
      <c r="E385" t="str">
        <f>VLOOKUP($A385,'Günlük Sayaç'!$A$1:$I$166,5,0)</f>
        <v>Beşli Bilet</v>
      </c>
      <c r="F385">
        <f>VLOOKUP($A385,'Günlük Sayaç'!$A$1:$I$166,6,0)</f>
        <v>3.4</v>
      </c>
      <c r="G385">
        <f>VLOOKUP($A385,'Günlük Sayaç'!$A$1:$I$166,7,0)</f>
        <v>15000</v>
      </c>
      <c r="H385">
        <f>VLOOKUP($A385,'Günlük Sayaç'!$A$1:$I$166,8,0)</f>
        <v>0.05</v>
      </c>
      <c r="I385">
        <f>VLOOKUP($A385,'Günlük Sayaç'!$A$1:$I$166,9,0)*VLOOKUP(WEEKDAY(B385,2)&amp;D385,Yoğunluk!$G$1:$J$29,4,0)</f>
        <v>600</v>
      </c>
      <c r="J385">
        <f t="shared" ca="1" si="18"/>
        <v>645</v>
      </c>
      <c r="K385">
        <f t="shared" ca="1" si="19"/>
        <v>2193</v>
      </c>
    </row>
    <row r="386" spans="1:11" x14ac:dyDescent="0.3">
      <c r="A386">
        <f t="shared" si="21"/>
        <v>55</v>
      </c>
      <c r="B386" s="2">
        <f t="shared" si="20"/>
        <v>43103</v>
      </c>
      <c r="C386" t="str">
        <f>VLOOKUP(A386,'Günlük Sayaç'!$A$1:$I$166,3,0)</f>
        <v>Taksim</v>
      </c>
      <c r="D386" t="str">
        <f>VLOOKUP($A386,'Günlük Sayaç'!$A$1:$I$166,4,0)</f>
        <v>Ziyaretçi</v>
      </c>
      <c r="E386" t="str">
        <f>VLOOKUP($A386,'Günlük Sayaç'!$A$1:$I$166,5,0)</f>
        <v>Onlu Bilet</v>
      </c>
      <c r="F386">
        <f>VLOOKUP($A386,'Günlük Sayaç'!$A$1:$I$166,6,0)</f>
        <v>3.2</v>
      </c>
      <c r="G386">
        <f>VLOOKUP($A386,'Günlük Sayaç'!$A$1:$I$166,7,0)</f>
        <v>15000</v>
      </c>
      <c r="H386">
        <f>VLOOKUP($A386,'Günlük Sayaç'!$A$1:$I$166,8,0)</f>
        <v>0.05</v>
      </c>
      <c r="I386">
        <f>VLOOKUP($A386,'Günlük Sayaç'!$A$1:$I$166,9,0)*VLOOKUP(WEEKDAY(B386,2)&amp;D386,Yoğunluk!$G$1:$J$29,4,0)</f>
        <v>600</v>
      </c>
      <c r="J386">
        <f t="shared" ca="1" si="18"/>
        <v>615</v>
      </c>
      <c r="K386">
        <f t="shared" ca="1" si="19"/>
        <v>1968</v>
      </c>
    </row>
    <row r="387" spans="1:11" x14ac:dyDescent="0.3">
      <c r="A387">
        <f t="shared" si="21"/>
        <v>56</v>
      </c>
      <c r="B387" s="2">
        <f t="shared" si="20"/>
        <v>43103</v>
      </c>
      <c r="C387" t="str">
        <f>VLOOKUP(A387,'Günlük Sayaç'!$A$1:$I$166,3,0)</f>
        <v>Osmanbey</v>
      </c>
      <c r="D387" t="str">
        <f>VLOOKUP($A387,'Günlük Sayaç'!$A$1:$I$166,4,0)</f>
        <v>Tam</v>
      </c>
      <c r="E387" t="str">
        <f>VLOOKUP($A387,'Günlük Sayaç'!$A$1:$I$166,5,0)</f>
        <v>Akbil</v>
      </c>
      <c r="F387">
        <f>VLOOKUP($A387,'Günlük Sayaç'!$A$1:$I$166,6,0)</f>
        <v>2.2250000000000001</v>
      </c>
      <c r="G387">
        <f>VLOOKUP($A387,'Günlük Sayaç'!$A$1:$I$166,7,0)</f>
        <v>5500</v>
      </c>
      <c r="H387">
        <f>VLOOKUP($A387,'Günlük Sayaç'!$A$1:$I$166,8,0)</f>
        <v>0.4</v>
      </c>
      <c r="I387">
        <f>VLOOKUP($A387,'Günlük Sayaç'!$A$1:$I$166,9,0)*VLOOKUP(WEEKDAY(B387,2)&amp;D387,Yoğunluk!$G$1:$J$29,4,0)</f>
        <v>2640.0000000000005</v>
      </c>
      <c r="J387">
        <f t="shared" ref="J387:J450" ca="1" si="22">FLOOR(I387+_xlfn.NORM.S.INV(RAND())*I387/10,1)</f>
        <v>2860</v>
      </c>
      <c r="K387">
        <f t="shared" ref="K387:K450" ca="1" si="23">J387*F387</f>
        <v>6363.5</v>
      </c>
    </row>
    <row r="388" spans="1:11" x14ac:dyDescent="0.3">
      <c r="A388">
        <f t="shared" si="21"/>
        <v>57</v>
      </c>
      <c r="B388" s="2">
        <f t="shared" ref="B388:B451" si="24">IF(A388=1,B387+1,B387)</f>
        <v>43103</v>
      </c>
      <c r="C388" t="str">
        <f>VLOOKUP(A388,'Günlük Sayaç'!$A$1:$I$166,3,0)</f>
        <v>Osmanbey</v>
      </c>
      <c r="D388" t="str">
        <f>VLOOKUP($A388,'Günlük Sayaç'!$A$1:$I$166,4,0)</f>
        <v>Tam</v>
      </c>
      <c r="E388" t="str">
        <f>VLOOKUP($A388,'Günlük Sayaç'!$A$1:$I$166,5,0)</f>
        <v>Mavi Kart</v>
      </c>
      <c r="F388">
        <f>VLOOKUP($A388,'Günlük Sayaç'!$A$1:$I$166,6,0)</f>
        <v>1.3666666666666667</v>
      </c>
      <c r="G388">
        <f>VLOOKUP($A388,'Günlük Sayaç'!$A$1:$I$166,7,0)</f>
        <v>5500</v>
      </c>
      <c r="H388">
        <f>VLOOKUP($A388,'Günlük Sayaç'!$A$1:$I$166,8,0)</f>
        <v>0.1</v>
      </c>
      <c r="I388">
        <f>VLOOKUP($A388,'Günlük Sayaç'!$A$1:$I$166,9,0)*VLOOKUP(WEEKDAY(B388,2)&amp;D388,Yoğunluk!$G$1:$J$29,4,0)</f>
        <v>660.00000000000011</v>
      </c>
      <c r="J388">
        <f t="shared" ca="1" si="22"/>
        <v>729</v>
      </c>
      <c r="K388">
        <f t="shared" ca="1" si="23"/>
        <v>996.30000000000007</v>
      </c>
    </row>
    <row r="389" spans="1:11" x14ac:dyDescent="0.3">
      <c r="A389">
        <f t="shared" si="21"/>
        <v>58</v>
      </c>
      <c r="B389" s="2">
        <f t="shared" si="24"/>
        <v>43103</v>
      </c>
      <c r="C389" t="str">
        <f>VLOOKUP(A389,'Günlük Sayaç'!$A$1:$I$166,3,0)</f>
        <v>Osmanbey</v>
      </c>
      <c r="D389" t="str">
        <f>VLOOKUP($A389,'Günlük Sayaç'!$A$1:$I$166,4,0)</f>
        <v>Öğrenci</v>
      </c>
      <c r="E389" t="str">
        <f>VLOOKUP($A389,'Günlük Sayaç'!$A$1:$I$166,5,0)</f>
        <v>Öğrenci</v>
      </c>
      <c r="F389">
        <f>VLOOKUP($A389,'Günlük Sayaç'!$A$1:$I$166,6,0)</f>
        <v>0.9</v>
      </c>
      <c r="G389">
        <f>VLOOKUP($A389,'Günlük Sayaç'!$A$1:$I$166,7,0)</f>
        <v>5500</v>
      </c>
      <c r="H389">
        <f>VLOOKUP($A389,'Günlük Sayaç'!$A$1:$I$166,8,0)</f>
        <v>0.1</v>
      </c>
      <c r="I389">
        <f>VLOOKUP($A389,'Günlük Sayaç'!$A$1:$I$166,9,0)*VLOOKUP(WEEKDAY(B389,2)&amp;D389,Yoğunluk!$G$1:$J$29,4,0)</f>
        <v>440</v>
      </c>
      <c r="J389">
        <f t="shared" ca="1" si="22"/>
        <v>412</v>
      </c>
      <c r="K389">
        <f t="shared" ca="1" si="23"/>
        <v>370.8</v>
      </c>
    </row>
    <row r="390" spans="1:11" x14ac:dyDescent="0.3">
      <c r="A390">
        <f t="shared" si="21"/>
        <v>59</v>
      </c>
      <c r="B390" s="2">
        <f t="shared" si="24"/>
        <v>43103</v>
      </c>
      <c r="C390" t="str">
        <f>VLOOKUP(A390,'Günlük Sayaç'!$A$1:$I$166,3,0)</f>
        <v>Osmanbey</v>
      </c>
      <c r="D390" t="str">
        <f>VLOOKUP($A390,'Günlük Sayaç'!$A$1:$I$166,4,0)</f>
        <v>Öğrenci</v>
      </c>
      <c r="E390" t="str">
        <f>VLOOKUP($A390,'Günlük Sayaç'!$A$1:$I$166,5,0)</f>
        <v>Öğrenci Aylık</v>
      </c>
      <c r="F390">
        <f>VLOOKUP($A390,'Günlük Sayaç'!$A$1:$I$166,6,0)</f>
        <v>0.56666666666666665</v>
      </c>
      <c r="G390">
        <f>VLOOKUP($A390,'Günlük Sayaç'!$A$1:$I$166,7,0)</f>
        <v>5500</v>
      </c>
      <c r="H390">
        <f>VLOOKUP($A390,'Günlük Sayaç'!$A$1:$I$166,8,0)</f>
        <v>0.2</v>
      </c>
      <c r="I390">
        <f>VLOOKUP($A390,'Günlük Sayaç'!$A$1:$I$166,9,0)*VLOOKUP(WEEKDAY(B390,2)&amp;D390,Yoğunluk!$G$1:$J$29,4,0)</f>
        <v>880</v>
      </c>
      <c r="J390">
        <f t="shared" ca="1" si="22"/>
        <v>799</v>
      </c>
      <c r="K390">
        <f t="shared" ca="1" si="23"/>
        <v>452.76666666666665</v>
      </c>
    </row>
    <row r="391" spans="1:11" x14ac:dyDescent="0.3">
      <c r="A391">
        <f t="shared" si="21"/>
        <v>60</v>
      </c>
      <c r="B391" s="2">
        <f t="shared" si="24"/>
        <v>43103</v>
      </c>
      <c r="C391" t="str">
        <f>VLOOKUP(A391,'Günlük Sayaç'!$A$1:$I$166,3,0)</f>
        <v>Osmanbey</v>
      </c>
      <c r="D391" t="str">
        <f>VLOOKUP($A391,'Günlük Sayaç'!$A$1:$I$166,4,0)</f>
        <v>Sosyal</v>
      </c>
      <c r="E391" t="str">
        <f>VLOOKUP($A391,'Günlük Sayaç'!$A$1:$I$166,5,0)</f>
        <v>Sosyal</v>
      </c>
      <c r="F391">
        <f>VLOOKUP($A391,'Günlük Sayaç'!$A$1:$I$166,6,0)</f>
        <v>1.425</v>
      </c>
      <c r="G391">
        <f>VLOOKUP($A391,'Günlük Sayaç'!$A$1:$I$166,7,0)</f>
        <v>5500</v>
      </c>
      <c r="H391">
        <f>VLOOKUP($A391,'Günlük Sayaç'!$A$1:$I$166,8,0)</f>
        <v>0.1</v>
      </c>
      <c r="I391">
        <f>VLOOKUP($A391,'Günlük Sayaç'!$A$1:$I$166,9,0)*VLOOKUP(WEEKDAY(B391,2)&amp;D391,Yoğunluk!$G$1:$J$29,4,0)</f>
        <v>352.00000000000006</v>
      </c>
      <c r="J391">
        <f t="shared" ca="1" si="22"/>
        <v>358</v>
      </c>
      <c r="K391">
        <f t="shared" ca="1" si="23"/>
        <v>510.15000000000003</v>
      </c>
    </row>
    <row r="392" spans="1:11" x14ac:dyDescent="0.3">
      <c r="A392">
        <f t="shared" si="21"/>
        <v>61</v>
      </c>
      <c r="B392" s="2">
        <f t="shared" si="24"/>
        <v>43103</v>
      </c>
      <c r="C392" t="str">
        <f>VLOOKUP(A392,'Günlük Sayaç'!$A$1:$I$166,3,0)</f>
        <v>Osmanbey</v>
      </c>
      <c r="D392" t="str">
        <f>VLOOKUP($A392,'Günlük Sayaç'!$A$1:$I$166,4,0)</f>
        <v>Sosyal</v>
      </c>
      <c r="E392" t="str">
        <f>VLOOKUP($A392,'Günlük Sayaç'!$A$1:$I$166,5,0)</f>
        <v>Sosyal Aylık</v>
      </c>
      <c r="F392">
        <f>VLOOKUP($A392,'Günlük Sayaç'!$A$1:$I$166,6,0)</f>
        <v>0.83333333333333337</v>
      </c>
      <c r="G392">
        <f>VLOOKUP($A392,'Günlük Sayaç'!$A$1:$I$166,7,0)</f>
        <v>5500</v>
      </c>
      <c r="H392">
        <f>VLOOKUP($A392,'Günlük Sayaç'!$A$1:$I$166,8,0)</f>
        <v>0.05</v>
      </c>
      <c r="I392">
        <f>VLOOKUP($A392,'Günlük Sayaç'!$A$1:$I$166,9,0)*VLOOKUP(WEEKDAY(B392,2)&amp;D392,Yoğunluk!$G$1:$J$29,4,0)</f>
        <v>176.00000000000003</v>
      </c>
      <c r="J392">
        <f t="shared" ca="1" si="22"/>
        <v>161</v>
      </c>
      <c r="K392">
        <f t="shared" ca="1" si="23"/>
        <v>134.16666666666669</v>
      </c>
    </row>
    <row r="393" spans="1:11" x14ac:dyDescent="0.3">
      <c r="A393">
        <f t="shared" si="21"/>
        <v>62</v>
      </c>
      <c r="B393" s="2">
        <f t="shared" si="24"/>
        <v>43103</v>
      </c>
      <c r="C393" t="str">
        <f>VLOOKUP(A393,'Günlük Sayaç'!$A$1:$I$166,3,0)</f>
        <v>Osmanbey</v>
      </c>
      <c r="D393" t="str">
        <f>VLOOKUP($A393,'Günlük Sayaç'!$A$1:$I$166,4,0)</f>
        <v>Ziyaretçi</v>
      </c>
      <c r="E393" t="str">
        <f>VLOOKUP($A393,'Günlük Sayaç'!$A$1:$I$166,5,0)</f>
        <v>Tekli Bilet</v>
      </c>
      <c r="F393">
        <f>VLOOKUP($A393,'Günlük Sayaç'!$A$1:$I$166,6,0)</f>
        <v>5</v>
      </c>
      <c r="G393">
        <f>VLOOKUP($A393,'Günlük Sayaç'!$A$1:$I$166,7,0)</f>
        <v>5500</v>
      </c>
      <c r="H393">
        <f>VLOOKUP($A393,'Günlük Sayaç'!$A$1:$I$166,8,0)</f>
        <v>0.01</v>
      </c>
      <c r="I393">
        <f>VLOOKUP($A393,'Günlük Sayaç'!$A$1:$I$166,9,0)*VLOOKUP(WEEKDAY(B393,2)&amp;D393,Yoğunluk!$G$1:$J$29,4,0)</f>
        <v>44</v>
      </c>
      <c r="J393">
        <f t="shared" ca="1" si="22"/>
        <v>49</v>
      </c>
      <c r="K393">
        <f t="shared" ca="1" si="23"/>
        <v>245</v>
      </c>
    </row>
    <row r="394" spans="1:11" x14ac:dyDescent="0.3">
      <c r="A394">
        <f t="shared" si="21"/>
        <v>63</v>
      </c>
      <c r="B394" s="2">
        <f t="shared" si="24"/>
        <v>43103</v>
      </c>
      <c r="C394" t="str">
        <f>VLOOKUP(A394,'Günlük Sayaç'!$A$1:$I$166,3,0)</f>
        <v>Osmanbey</v>
      </c>
      <c r="D394" t="str">
        <f>VLOOKUP($A394,'Günlük Sayaç'!$A$1:$I$166,4,0)</f>
        <v>Ziyaretçi</v>
      </c>
      <c r="E394" t="str">
        <f>VLOOKUP($A394,'Günlük Sayaç'!$A$1:$I$166,5,0)</f>
        <v>İkili Bilet</v>
      </c>
      <c r="F394">
        <f>VLOOKUP($A394,'Günlük Sayaç'!$A$1:$I$166,6,0)</f>
        <v>4</v>
      </c>
      <c r="G394">
        <f>VLOOKUP($A394,'Günlük Sayaç'!$A$1:$I$166,7,0)</f>
        <v>5500</v>
      </c>
      <c r="H394">
        <f>VLOOKUP($A394,'Günlük Sayaç'!$A$1:$I$166,8,0)</f>
        <v>0.01</v>
      </c>
      <c r="I394">
        <f>VLOOKUP($A394,'Günlük Sayaç'!$A$1:$I$166,9,0)*VLOOKUP(WEEKDAY(B394,2)&amp;D394,Yoğunluk!$G$1:$J$29,4,0)</f>
        <v>44</v>
      </c>
      <c r="J394">
        <f t="shared" ca="1" si="22"/>
        <v>46</v>
      </c>
      <c r="K394">
        <f t="shared" ca="1" si="23"/>
        <v>184</v>
      </c>
    </row>
    <row r="395" spans="1:11" x14ac:dyDescent="0.3">
      <c r="A395">
        <f t="shared" si="21"/>
        <v>64</v>
      </c>
      <c r="B395" s="2">
        <f t="shared" si="24"/>
        <v>43103</v>
      </c>
      <c r="C395" t="str">
        <f>VLOOKUP(A395,'Günlük Sayaç'!$A$1:$I$166,3,0)</f>
        <v>Osmanbey</v>
      </c>
      <c r="D395" t="str">
        <f>VLOOKUP($A395,'Günlük Sayaç'!$A$1:$I$166,4,0)</f>
        <v>Ziyaretçi</v>
      </c>
      <c r="E395" t="str">
        <f>VLOOKUP($A395,'Günlük Sayaç'!$A$1:$I$166,5,0)</f>
        <v>Üçlü Bilet</v>
      </c>
      <c r="F395">
        <f>VLOOKUP($A395,'Günlük Sayaç'!$A$1:$I$166,6,0)</f>
        <v>3.6666666666666665</v>
      </c>
      <c r="G395">
        <f>VLOOKUP($A395,'Günlük Sayaç'!$A$1:$I$166,7,0)</f>
        <v>5500</v>
      </c>
      <c r="H395">
        <f>VLOOKUP($A395,'Günlük Sayaç'!$A$1:$I$166,8,0)</f>
        <v>0.01</v>
      </c>
      <c r="I395">
        <f>VLOOKUP($A395,'Günlük Sayaç'!$A$1:$I$166,9,0)*VLOOKUP(WEEKDAY(B395,2)&amp;D395,Yoğunluk!$G$1:$J$29,4,0)</f>
        <v>44</v>
      </c>
      <c r="J395">
        <f t="shared" ca="1" si="22"/>
        <v>45</v>
      </c>
      <c r="K395">
        <f t="shared" ca="1" si="23"/>
        <v>165</v>
      </c>
    </row>
    <row r="396" spans="1:11" x14ac:dyDescent="0.3">
      <c r="A396">
        <f t="shared" si="21"/>
        <v>65</v>
      </c>
      <c r="B396" s="2">
        <f t="shared" si="24"/>
        <v>43103</v>
      </c>
      <c r="C396" t="str">
        <f>VLOOKUP(A396,'Günlük Sayaç'!$A$1:$I$166,3,0)</f>
        <v>Osmanbey</v>
      </c>
      <c r="D396" t="str">
        <f>VLOOKUP($A396,'Günlük Sayaç'!$A$1:$I$166,4,0)</f>
        <v>Ziyaretçi</v>
      </c>
      <c r="E396" t="str">
        <f>VLOOKUP($A396,'Günlük Sayaç'!$A$1:$I$166,5,0)</f>
        <v>Beşli Bilet</v>
      </c>
      <c r="F396">
        <f>VLOOKUP($A396,'Günlük Sayaç'!$A$1:$I$166,6,0)</f>
        <v>3.4</v>
      </c>
      <c r="G396">
        <f>VLOOKUP($A396,'Günlük Sayaç'!$A$1:$I$166,7,0)</f>
        <v>5500</v>
      </c>
      <c r="H396">
        <f>VLOOKUP($A396,'Günlük Sayaç'!$A$1:$I$166,8,0)</f>
        <v>0.01</v>
      </c>
      <c r="I396">
        <f>VLOOKUP($A396,'Günlük Sayaç'!$A$1:$I$166,9,0)*VLOOKUP(WEEKDAY(B396,2)&amp;D396,Yoğunluk!$G$1:$J$29,4,0)</f>
        <v>44</v>
      </c>
      <c r="J396">
        <f t="shared" ca="1" si="22"/>
        <v>40</v>
      </c>
      <c r="K396">
        <f t="shared" ca="1" si="23"/>
        <v>136</v>
      </c>
    </row>
    <row r="397" spans="1:11" x14ac:dyDescent="0.3">
      <c r="A397">
        <f t="shared" si="21"/>
        <v>66</v>
      </c>
      <c r="B397" s="2">
        <f t="shared" si="24"/>
        <v>43103</v>
      </c>
      <c r="C397" t="str">
        <f>VLOOKUP(A397,'Günlük Sayaç'!$A$1:$I$166,3,0)</f>
        <v>Osmanbey</v>
      </c>
      <c r="D397" t="str">
        <f>VLOOKUP($A397,'Günlük Sayaç'!$A$1:$I$166,4,0)</f>
        <v>Ziyaretçi</v>
      </c>
      <c r="E397" t="str">
        <f>VLOOKUP($A397,'Günlük Sayaç'!$A$1:$I$166,5,0)</f>
        <v>Onlu Bilet</v>
      </c>
      <c r="F397">
        <f>VLOOKUP($A397,'Günlük Sayaç'!$A$1:$I$166,6,0)</f>
        <v>3.2</v>
      </c>
      <c r="G397">
        <f>VLOOKUP($A397,'Günlük Sayaç'!$A$1:$I$166,7,0)</f>
        <v>5500</v>
      </c>
      <c r="H397">
        <f>VLOOKUP($A397,'Günlük Sayaç'!$A$1:$I$166,8,0)</f>
        <v>0.01</v>
      </c>
      <c r="I397">
        <f>VLOOKUP($A397,'Günlük Sayaç'!$A$1:$I$166,9,0)*VLOOKUP(WEEKDAY(B397,2)&amp;D397,Yoğunluk!$G$1:$J$29,4,0)</f>
        <v>44</v>
      </c>
      <c r="J397">
        <f t="shared" ca="1" si="22"/>
        <v>48</v>
      </c>
      <c r="K397">
        <f t="shared" ca="1" si="23"/>
        <v>153.60000000000002</v>
      </c>
    </row>
    <row r="398" spans="1:11" x14ac:dyDescent="0.3">
      <c r="A398">
        <f t="shared" si="21"/>
        <v>67</v>
      </c>
      <c r="B398" s="2">
        <f t="shared" si="24"/>
        <v>43103</v>
      </c>
      <c r="C398" t="str">
        <f>VLOOKUP(A398,'Günlük Sayaç'!$A$1:$I$166,3,0)</f>
        <v>Şişli</v>
      </c>
      <c r="D398" t="str">
        <f>VLOOKUP($A398,'Günlük Sayaç'!$A$1:$I$166,4,0)</f>
        <v>Tam</v>
      </c>
      <c r="E398" t="str">
        <f>VLOOKUP($A398,'Günlük Sayaç'!$A$1:$I$166,5,0)</f>
        <v>Akbil</v>
      </c>
      <c r="F398">
        <f>VLOOKUP($A398,'Günlük Sayaç'!$A$1:$I$166,6,0)</f>
        <v>2.2250000000000001</v>
      </c>
      <c r="G398">
        <f>VLOOKUP($A398,'Günlük Sayaç'!$A$1:$I$166,7,0)</f>
        <v>12000</v>
      </c>
      <c r="H398">
        <f>VLOOKUP($A398,'Günlük Sayaç'!$A$1:$I$166,8,0)</f>
        <v>0.3</v>
      </c>
      <c r="I398">
        <f>VLOOKUP($A398,'Günlük Sayaç'!$A$1:$I$166,9,0)*VLOOKUP(WEEKDAY(B398,2)&amp;D398,Yoğunluk!$G$1:$J$29,4,0)</f>
        <v>4320.0000000000009</v>
      </c>
      <c r="J398">
        <f t="shared" ca="1" si="22"/>
        <v>4312</v>
      </c>
      <c r="K398">
        <f t="shared" ca="1" si="23"/>
        <v>9594.2000000000007</v>
      </c>
    </row>
    <row r="399" spans="1:11" x14ac:dyDescent="0.3">
      <c r="A399">
        <f t="shared" si="21"/>
        <v>68</v>
      </c>
      <c r="B399" s="2">
        <f t="shared" si="24"/>
        <v>43103</v>
      </c>
      <c r="C399" t="str">
        <f>VLOOKUP(A399,'Günlük Sayaç'!$A$1:$I$166,3,0)</f>
        <v>Şişli</v>
      </c>
      <c r="D399" t="str">
        <f>VLOOKUP($A399,'Günlük Sayaç'!$A$1:$I$166,4,0)</f>
        <v>Tam</v>
      </c>
      <c r="E399" t="str">
        <f>VLOOKUP($A399,'Günlük Sayaç'!$A$1:$I$166,5,0)</f>
        <v>Mavi Kart</v>
      </c>
      <c r="F399">
        <f>VLOOKUP($A399,'Günlük Sayaç'!$A$1:$I$166,6,0)</f>
        <v>1.3666666666666667</v>
      </c>
      <c r="G399">
        <f>VLOOKUP($A399,'Günlük Sayaç'!$A$1:$I$166,7,0)</f>
        <v>12000</v>
      </c>
      <c r="H399">
        <f>VLOOKUP($A399,'Günlük Sayaç'!$A$1:$I$166,8,0)</f>
        <v>0.15</v>
      </c>
      <c r="I399">
        <f>VLOOKUP($A399,'Günlük Sayaç'!$A$1:$I$166,9,0)*VLOOKUP(WEEKDAY(B399,2)&amp;D399,Yoğunluk!$G$1:$J$29,4,0)</f>
        <v>2160.0000000000005</v>
      </c>
      <c r="J399">
        <f t="shared" ca="1" si="22"/>
        <v>2216</v>
      </c>
      <c r="K399">
        <f t="shared" ca="1" si="23"/>
        <v>3028.5333333333333</v>
      </c>
    </row>
    <row r="400" spans="1:11" x14ac:dyDescent="0.3">
      <c r="A400">
        <f t="shared" si="21"/>
        <v>69</v>
      </c>
      <c r="B400" s="2">
        <f t="shared" si="24"/>
        <v>43103</v>
      </c>
      <c r="C400" t="str">
        <f>VLOOKUP(A400,'Günlük Sayaç'!$A$1:$I$166,3,0)</f>
        <v>Şişli</v>
      </c>
      <c r="D400" t="str">
        <f>VLOOKUP($A400,'Günlük Sayaç'!$A$1:$I$166,4,0)</f>
        <v>Öğrenci</v>
      </c>
      <c r="E400" t="str">
        <f>VLOOKUP($A400,'Günlük Sayaç'!$A$1:$I$166,5,0)</f>
        <v>Öğrenci</v>
      </c>
      <c r="F400">
        <f>VLOOKUP($A400,'Günlük Sayaç'!$A$1:$I$166,6,0)</f>
        <v>0.9</v>
      </c>
      <c r="G400">
        <f>VLOOKUP($A400,'Günlük Sayaç'!$A$1:$I$166,7,0)</f>
        <v>12000</v>
      </c>
      <c r="H400">
        <f>VLOOKUP($A400,'Günlük Sayaç'!$A$1:$I$166,8,0)</f>
        <v>0.1</v>
      </c>
      <c r="I400">
        <f>VLOOKUP($A400,'Günlük Sayaç'!$A$1:$I$166,9,0)*VLOOKUP(WEEKDAY(B400,2)&amp;D400,Yoğunluk!$G$1:$J$29,4,0)</f>
        <v>960</v>
      </c>
      <c r="J400">
        <f t="shared" ca="1" si="22"/>
        <v>994</v>
      </c>
      <c r="K400">
        <f t="shared" ca="1" si="23"/>
        <v>894.6</v>
      </c>
    </row>
    <row r="401" spans="1:11" x14ac:dyDescent="0.3">
      <c r="A401">
        <f t="shared" si="21"/>
        <v>70</v>
      </c>
      <c r="B401" s="2">
        <f t="shared" si="24"/>
        <v>43103</v>
      </c>
      <c r="C401" t="str">
        <f>VLOOKUP(A401,'Günlük Sayaç'!$A$1:$I$166,3,0)</f>
        <v>Şişli</v>
      </c>
      <c r="D401" t="str">
        <f>VLOOKUP($A401,'Günlük Sayaç'!$A$1:$I$166,4,0)</f>
        <v>Öğrenci</v>
      </c>
      <c r="E401" t="str">
        <f>VLOOKUP($A401,'Günlük Sayaç'!$A$1:$I$166,5,0)</f>
        <v>Öğrenci Aylık</v>
      </c>
      <c r="F401">
        <f>VLOOKUP($A401,'Günlük Sayaç'!$A$1:$I$166,6,0)</f>
        <v>0.56666666666666665</v>
      </c>
      <c r="G401">
        <f>VLOOKUP($A401,'Günlük Sayaç'!$A$1:$I$166,7,0)</f>
        <v>12000</v>
      </c>
      <c r="H401">
        <f>VLOOKUP($A401,'Günlük Sayaç'!$A$1:$I$166,8,0)</f>
        <v>0.2</v>
      </c>
      <c r="I401">
        <f>VLOOKUP($A401,'Günlük Sayaç'!$A$1:$I$166,9,0)*VLOOKUP(WEEKDAY(B401,2)&amp;D401,Yoğunluk!$G$1:$J$29,4,0)</f>
        <v>1920</v>
      </c>
      <c r="J401">
        <f t="shared" ca="1" si="22"/>
        <v>2071</v>
      </c>
      <c r="K401">
        <f t="shared" ca="1" si="23"/>
        <v>1173.5666666666666</v>
      </c>
    </row>
    <row r="402" spans="1:11" x14ac:dyDescent="0.3">
      <c r="A402">
        <f t="shared" si="21"/>
        <v>71</v>
      </c>
      <c r="B402" s="2">
        <f t="shared" si="24"/>
        <v>43103</v>
      </c>
      <c r="C402" t="str">
        <f>VLOOKUP(A402,'Günlük Sayaç'!$A$1:$I$166,3,0)</f>
        <v>Şişli</v>
      </c>
      <c r="D402" t="str">
        <f>VLOOKUP($A402,'Günlük Sayaç'!$A$1:$I$166,4,0)</f>
        <v>Sosyal</v>
      </c>
      <c r="E402" t="str">
        <f>VLOOKUP($A402,'Günlük Sayaç'!$A$1:$I$166,5,0)</f>
        <v>Sosyal</v>
      </c>
      <c r="F402">
        <f>VLOOKUP($A402,'Günlük Sayaç'!$A$1:$I$166,6,0)</f>
        <v>1.425</v>
      </c>
      <c r="G402">
        <f>VLOOKUP($A402,'Günlük Sayaç'!$A$1:$I$166,7,0)</f>
        <v>12000</v>
      </c>
      <c r="H402">
        <f>VLOOKUP($A402,'Günlük Sayaç'!$A$1:$I$166,8,0)</f>
        <v>0.1</v>
      </c>
      <c r="I402">
        <f>VLOOKUP($A402,'Günlük Sayaç'!$A$1:$I$166,9,0)*VLOOKUP(WEEKDAY(B402,2)&amp;D402,Yoğunluk!$G$1:$J$29,4,0)</f>
        <v>768.00000000000011</v>
      </c>
      <c r="J402">
        <f t="shared" ca="1" si="22"/>
        <v>820</v>
      </c>
      <c r="K402">
        <f t="shared" ca="1" si="23"/>
        <v>1168.5</v>
      </c>
    </row>
    <row r="403" spans="1:11" x14ac:dyDescent="0.3">
      <c r="A403">
        <f t="shared" si="21"/>
        <v>72</v>
      </c>
      <c r="B403" s="2">
        <f t="shared" si="24"/>
        <v>43103</v>
      </c>
      <c r="C403" t="str">
        <f>VLOOKUP(A403,'Günlük Sayaç'!$A$1:$I$166,3,0)</f>
        <v>Şişli</v>
      </c>
      <c r="D403" t="str">
        <f>VLOOKUP($A403,'Günlük Sayaç'!$A$1:$I$166,4,0)</f>
        <v>Sosyal</v>
      </c>
      <c r="E403" t="str">
        <f>VLOOKUP($A403,'Günlük Sayaç'!$A$1:$I$166,5,0)</f>
        <v>Sosyal Aylık</v>
      </c>
      <c r="F403">
        <f>VLOOKUP($A403,'Günlük Sayaç'!$A$1:$I$166,6,0)</f>
        <v>0.83333333333333337</v>
      </c>
      <c r="G403">
        <f>VLOOKUP($A403,'Günlük Sayaç'!$A$1:$I$166,7,0)</f>
        <v>12000</v>
      </c>
      <c r="H403">
        <f>VLOOKUP($A403,'Günlük Sayaç'!$A$1:$I$166,8,0)</f>
        <v>0.1</v>
      </c>
      <c r="I403">
        <f>VLOOKUP($A403,'Günlük Sayaç'!$A$1:$I$166,9,0)*VLOOKUP(WEEKDAY(B403,2)&amp;D403,Yoğunluk!$G$1:$J$29,4,0)</f>
        <v>768.00000000000011</v>
      </c>
      <c r="J403">
        <f t="shared" ca="1" si="22"/>
        <v>792</v>
      </c>
      <c r="K403">
        <f t="shared" ca="1" si="23"/>
        <v>660</v>
      </c>
    </row>
    <row r="404" spans="1:11" x14ac:dyDescent="0.3">
      <c r="A404">
        <f t="shared" si="21"/>
        <v>73</v>
      </c>
      <c r="B404" s="2">
        <f t="shared" si="24"/>
        <v>43103</v>
      </c>
      <c r="C404" t="str">
        <f>VLOOKUP(A404,'Günlük Sayaç'!$A$1:$I$166,3,0)</f>
        <v>Şişli</v>
      </c>
      <c r="D404" t="str">
        <f>VLOOKUP($A404,'Günlük Sayaç'!$A$1:$I$166,4,0)</f>
        <v>Ziyaretçi</v>
      </c>
      <c r="E404" t="str">
        <f>VLOOKUP($A404,'Günlük Sayaç'!$A$1:$I$166,5,0)</f>
        <v>Tekli Bilet</v>
      </c>
      <c r="F404">
        <f>VLOOKUP($A404,'Günlük Sayaç'!$A$1:$I$166,6,0)</f>
        <v>5</v>
      </c>
      <c r="G404">
        <f>VLOOKUP($A404,'Günlük Sayaç'!$A$1:$I$166,7,0)</f>
        <v>12000</v>
      </c>
      <c r="H404">
        <f>VLOOKUP($A404,'Günlük Sayaç'!$A$1:$I$166,8,0)</f>
        <v>0.01</v>
      </c>
      <c r="I404">
        <f>VLOOKUP($A404,'Günlük Sayaç'!$A$1:$I$166,9,0)*VLOOKUP(WEEKDAY(B404,2)&amp;D404,Yoğunluk!$G$1:$J$29,4,0)</f>
        <v>96</v>
      </c>
      <c r="J404">
        <f t="shared" ca="1" si="22"/>
        <v>85</v>
      </c>
      <c r="K404">
        <f t="shared" ca="1" si="23"/>
        <v>425</v>
      </c>
    </row>
    <row r="405" spans="1:11" x14ac:dyDescent="0.3">
      <c r="A405">
        <f t="shared" si="21"/>
        <v>74</v>
      </c>
      <c r="B405" s="2">
        <f t="shared" si="24"/>
        <v>43103</v>
      </c>
      <c r="C405" t="str">
        <f>VLOOKUP(A405,'Günlük Sayaç'!$A$1:$I$166,3,0)</f>
        <v>Şişli</v>
      </c>
      <c r="D405" t="str">
        <f>VLOOKUP($A405,'Günlük Sayaç'!$A$1:$I$166,4,0)</f>
        <v>Ziyaretçi</v>
      </c>
      <c r="E405" t="str">
        <f>VLOOKUP($A405,'Günlük Sayaç'!$A$1:$I$166,5,0)</f>
        <v>İkili Bilet</v>
      </c>
      <c r="F405">
        <f>VLOOKUP($A405,'Günlük Sayaç'!$A$1:$I$166,6,0)</f>
        <v>4</v>
      </c>
      <c r="G405">
        <f>VLOOKUP($A405,'Günlük Sayaç'!$A$1:$I$166,7,0)</f>
        <v>12000</v>
      </c>
      <c r="H405">
        <f>VLOOKUP($A405,'Günlük Sayaç'!$A$1:$I$166,8,0)</f>
        <v>0.01</v>
      </c>
      <c r="I405">
        <f>VLOOKUP($A405,'Günlük Sayaç'!$A$1:$I$166,9,0)*VLOOKUP(WEEKDAY(B405,2)&amp;D405,Yoğunluk!$G$1:$J$29,4,0)</f>
        <v>96</v>
      </c>
      <c r="J405">
        <f t="shared" ca="1" si="22"/>
        <v>101</v>
      </c>
      <c r="K405">
        <f t="shared" ca="1" si="23"/>
        <v>404</v>
      </c>
    </row>
    <row r="406" spans="1:11" x14ac:dyDescent="0.3">
      <c r="A406">
        <f t="shared" si="21"/>
        <v>75</v>
      </c>
      <c r="B406" s="2">
        <f t="shared" si="24"/>
        <v>43103</v>
      </c>
      <c r="C406" t="str">
        <f>VLOOKUP(A406,'Günlük Sayaç'!$A$1:$I$166,3,0)</f>
        <v>Şişli</v>
      </c>
      <c r="D406" t="str">
        <f>VLOOKUP($A406,'Günlük Sayaç'!$A$1:$I$166,4,0)</f>
        <v>Ziyaretçi</v>
      </c>
      <c r="E406" t="str">
        <f>VLOOKUP($A406,'Günlük Sayaç'!$A$1:$I$166,5,0)</f>
        <v>Üçlü Bilet</v>
      </c>
      <c r="F406">
        <f>VLOOKUP($A406,'Günlük Sayaç'!$A$1:$I$166,6,0)</f>
        <v>3.6666666666666665</v>
      </c>
      <c r="G406">
        <f>VLOOKUP($A406,'Günlük Sayaç'!$A$1:$I$166,7,0)</f>
        <v>12000</v>
      </c>
      <c r="H406">
        <f>VLOOKUP($A406,'Günlük Sayaç'!$A$1:$I$166,8,0)</f>
        <v>0.01</v>
      </c>
      <c r="I406">
        <f>VLOOKUP($A406,'Günlük Sayaç'!$A$1:$I$166,9,0)*VLOOKUP(WEEKDAY(B406,2)&amp;D406,Yoğunluk!$G$1:$J$29,4,0)</f>
        <v>96</v>
      </c>
      <c r="J406">
        <f t="shared" ca="1" si="22"/>
        <v>101</v>
      </c>
      <c r="K406">
        <f t="shared" ca="1" si="23"/>
        <v>370.33333333333331</v>
      </c>
    </row>
    <row r="407" spans="1:11" x14ac:dyDescent="0.3">
      <c r="A407">
        <f t="shared" si="21"/>
        <v>76</v>
      </c>
      <c r="B407" s="2">
        <f t="shared" si="24"/>
        <v>43103</v>
      </c>
      <c r="C407" t="str">
        <f>VLOOKUP(A407,'Günlük Sayaç'!$A$1:$I$166,3,0)</f>
        <v>Şişli</v>
      </c>
      <c r="D407" t="str">
        <f>VLOOKUP($A407,'Günlük Sayaç'!$A$1:$I$166,4,0)</f>
        <v>Ziyaretçi</v>
      </c>
      <c r="E407" t="str">
        <f>VLOOKUP($A407,'Günlük Sayaç'!$A$1:$I$166,5,0)</f>
        <v>Beşli Bilet</v>
      </c>
      <c r="F407">
        <f>VLOOKUP($A407,'Günlük Sayaç'!$A$1:$I$166,6,0)</f>
        <v>3.4</v>
      </c>
      <c r="G407">
        <f>VLOOKUP($A407,'Günlük Sayaç'!$A$1:$I$166,7,0)</f>
        <v>12000</v>
      </c>
      <c r="H407">
        <f>VLOOKUP($A407,'Günlük Sayaç'!$A$1:$I$166,8,0)</f>
        <v>0.01</v>
      </c>
      <c r="I407">
        <f>VLOOKUP($A407,'Günlük Sayaç'!$A$1:$I$166,9,0)*VLOOKUP(WEEKDAY(B407,2)&amp;D407,Yoğunluk!$G$1:$J$29,4,0)</f>
        <v>96</v>
      </c>
      <c r="J407">
        <f t="shared" ca="1" si="22"/>
        <v>90</v>
      </c>
      <c r="K407">
        <f t="shared" ca="1" si="23"/>
        <v>306</v>
      </c>
    </row>
    <row r="408" spans="1:11" x14ac:dyDescent="0.3">
      <c r="A408">
        <f t="shared" si="21"/>
        <v>77</v>
      </c>
      <c r="B408" s="2">
        <f t="shared" si="24"/>
        <v>43103</v>
      </c>
      <c r="C408" t="str">
        <f>VLOOKUP(A408,'Günlük Sayaç'!$A$1:$I$166,3,0)</f>
        <v>Şişli</v>
      </c>
      <c r="D408" t="str">
        <f>VLOOKUP($A408,'Günlük Sayaç'!$A$1:$I$166,4,0)</f>
        <v>Ziyaretçi</v>
      </c>
      <c r="E408" t="str">
        <f>VLOOKUP($A408,'Günlük Sayaç'!$A$1:$I$166,5,0)</f>
        <v>Onlu Bilet</v>
      </c>
      <c r="F408">
        <f>VLOOKUP($A408,'Günlük Sayaç'!$A$1:$I$166,6,0)</f>
        <v>3.2</v>
      </c>
      <c r="G408">
        <f>VLOOKUP($A408,'Günlük Sayaç'!$A$1:$I$166,7,0)</f>
        <v>12000</v>
      </c>
      <c r="H408">
        <f>VLOOKUP($A408,'Günlük Sayaç'!$A$1:$I$166,8,0)</f>
        <v>0.01</v>
      </c>
      <c r="I408">
        <f>VLOOKUP($A408,'Günlük Sayaç'!$A$1:$I$166,9,0)*VLOOKUP(WEEKDAY(B408,2)&amp;D408,Yoğunluk!$G$1:$J$29,4,0)</f>
        <v>96</v>
      </c>
      <c r="J408">
        <f t="shared" ca="1" si="22"/>
        <v>103</v>
      </c>
      <c r="K408">
        <f t="shared" ca="1" si="23"/>
        <v>329.6</v>
      </c>
    </row>
    <row r="409" spans="1:11" x14ac:dyDescent="0.3">
      <c r="A409">
        <f t="shared" si="21"/>
        <v>78</v>
      </c>
      <c r="B409" s="2">
        <f t="shared" si="24"/>
        <v>43103</v>
      </c>
      <c r="C409" t="str">
        <f>VLOOKUP(A409,'Günlük Sayaç'!$A$1:$I$166,3,0)</f>
        <v>Gayrettepe</v>
      </c>
      <c r="D409" t="str">
        <f>VLOOKUP($A409,'Günlük Sayaç'!$A$1:$I$166,4,0)</f>
        <v>Tam</v>
      </c>
      <c r="E409" t="str">
        <f>VLOOKUP($A409,'Günlük Sayaç'!$A$1:$I$166,5,0)</f>
        <v>Akbil</v>
      </c>
      <c r="F409">
        <f>VLOOKUP($A409,'Günlük Sayaç'!$A$1:$I$166,6,0)</f>
        <v>2.2250000000000001</v>
      </c>
      <c r="G409">
        <f>VLOOKUP($A409,'Günlük Sayaç'!$A$1:$I$166,7,0)</f>
        <v>20000</v>
      </c>
      <c r="H409">
        <f>VLOOKUP($A409,'Günlük Sayaç'!$A$1:$I$166,8,0)</f>
        <v>0.3</v>
      </c>
      <c r="I409">
        <f>VLOOKUP($A409,'Günlük Sayaç'!$A$1:$I$166,9,0)*VLOOKUP(WEEKDAY(B409,2)&amp;D409,Yoğunluk!$G$1:$J$29,4,0)</f>
        <v>7200.0000000000009</v>
      </c>
      <c r="J409">
        <f t="shared" ca="1" si="22"/>
        <v>6554</v>
      </c>
      <c r="K409">
        <f t="shared" ca="1" si="23"/>
        <v>14582.650000000001</v>
      </c>
    </row>
    <row r="410" spans="1:11" x14ac:dyDescent="0.3">
      <c r="A410">
        <f t="shared" si="21"/>
        <v>79</v>
      </c>
      <c r="B410" s="2">
        <f t="shared" si="24"/>
        <v>43103</v>
      </c>
      <c r="C410" t="str">
        <f>VLOOKUP(A410,'Günlük Sayaç'!$A$1:$I$166,3,0)</f>
        <v>Gayrettepe</v>
      </c>
      <c r="D410" t="str">
        <f>VLOOKUP($A410,'Günlük Sayaç'!$A$1:$I$166,4,0)</f>
        <v>Tam</v>
      </c>
      <c r="E410" t="str">
        <f>VLOOKUP($A410,'Günlük Sayaç'!$A$1:$I$166,5,0)</f>
        <v>Mavi Kart</v>
      </c>
      <c r="F410">
        <f>VLOOKUP($A410,'Günlük Sayaç'!$A$1:$I$166,6,0)</f>
        <v>1.3666666666666667</v>
      </c>
      <c r="G410">
        <f>VLOOKUP($A410,'Günlük Sayaç'!$A$1:$I$166,7,0)</f>
        <v>20000</v>
      </c>
      <c r="H410">
        <f>VLOOKUP($A410,'Günlük Sayaç'!$A$1:$I$166,8,0)</f>
        <v>0.15</v>
      </c>
      <c r="I410">
        <f>VLOOKUP($A410,'Günlük Sayaç'!$A$1:$I$166,9,0)*VLOOKUP(WEEKDAY(B410,2)&amp;D410,Yoğunluk!$G$1:$J$29,4,0)</f>
        <v>3600.0000000000005</v>
      </c>
      <c r="J410">
        <f t="shared" ca="1" si="22"/>
        <v>3047</v>
      </c>
      <c r="K410">
        <f t="shared" ca="1" si="23"/>
        <v>4164.2333333333336</v>
      </c>
    </row>
    <row r="411" spans="1:11" x14ac:dyDescent="0.3">
      <c r="A411">
        <f t="shared" si="21"/>
        <v>80</v>
      </c>
      <c r="B411" s="2">
        <f t="shared" si="24"/>
        <v>43103</v>
      </c>
      <c r="C411" t="str">
        <f>VLOOKUP(A411,'Günlük Sayaç'!$A$1:$I$166,3,0)</f>
        <v>Gayrettepe</v>
      </c>
      <c r="D411" t="str">
        <f>VLOOKUP($A411,'Günlük Sayaç'!$A$1:$I$166,4,0)</f>
        <v>Öğrenci</v>
      </c>
      <c r="E411" t="str">
        <f>VLOOKUP($A411,'Günlük Sayaç'!$A$1:$I$166,5,0)</f>
        <v>Öğrenci</v>
      </c>
      <c r="F411">
        <f>VLOOKUP($A411,'Günlük Sayaç'!$A$1:$I$166,6,0)</f>
        <v>0.9</v>
      </c>
      <c r="G411">
        <f>VLOOKUP($A411,'Günlük Sayaç'!$A$1:$I$166,7,0)</f>
        <v>20000</v>
      </c>
      <c r="H411">
        <f>VLOOKUP($A411,'Günlük Sayaç'!$A$1:$I$166,8,0)</f>
        <v>0.1</v>
      </c>
      <c r="I411">
        <f>VLOOKUP($A411,'Günlük Sayaç'!$A$1:$I$166,9,0)*VLOOKUP(WEEKDAY(B411,2)&amp;D411,Yoğunluk!$G$1:$J$29,4,0)</f>
        <v>1600</v>
      </c>
      <c r="J411">
        <f t="shared" ca="1" si="22"/>
        <v>1532</v>
      </c>
      <c r="K411">
        <f t="shared" ca="1" si="23"/>
        <v>1378.8</v>
      </c>
    </row>
    <row r="412" spans="1:11" x14ac:dyDescent="0.3">
      <c r="A412">
        <f t="shared" si="21"/>
        <v>81</v>
      </c>
      <c r="B412" s="2">
        <f t="shared" si="24"/>
        <v>43103</v>
      </c>
      <c r="C412" t="str">
        <f>VLOOKUP(A412,'Günlük Sayaç'!$A$1:$I$166,3,0)</f>
        <v>Gayrettepe</v>
      </c>
      <c r="D412" t="str">
        <f>VLOOKUP($A412,'Günlük Sayaç'!$A$1:$I$166,4,0)</f>
        <v>Öğrenci</v>
      </c>
      <c r="E412" t="str">
        <f>VLOOKUP($A412,'Günlük Sayaç'!$A$1:$I$166,5,0)</f>
        <v>Öğrenci Aylık</v>
      </c>
      <c r="F412">
        <f>VLOOKUP($A412,'Günlük Sayaç'!$A$1:$I$166,6,0)</f>
        <v>0.56666666666666665</v>
      </c>
      <c r="G412">
        <f>VLOOKUP($A412,'Günlük Sayaç'!$A$1:$I$166,7,0)</f>
        <v>20000</v>
      </c>
      <c r="H412">
        <f>VLOOKUP($A412,'Günlük Sayaç'!$A$1:$I$166,8,0)</f>
        <v>0.15</v>
      </c>
      <c r="I412">
        <f>VLOOKUP($A412,'Günlük Sayaç'!$A$1:$I$166,9,0)*VLOOKUP(WEEKDAY(B412,2)&amp;D412,Yoğunluk!$G$1:$J$29,4,0)</f>
        <v>2400</v>
      </c>
      <c r="J412">
        <f t="shared" ca="1" si="22"/>
        <v>2199</v>
      </c>
      <c r="K412">
        <f t="shared" ca="1" si="23"/>
        <v>1246.0999999999999</v>
      </c>
    </row>
    <row r="413" spans="1:11" x14ac:dyDescent="0.3">
      <c r="A413">
        <f t="shared" si="21"/>
        <v>82</v>
      </c>
      <c r="B413" s="2">
        <f t="shared" si="24"/>
        <v>43103</v>
      </c>
      <c r="C413" t="str">
        <f>VLOOKUP(A413,'Günlük Sayaç'!$A$1:$I$166,3,0)</f>
        <v>Gayrettepe</v>
      </c>
      <c r="D413" t="str">
        <f>VLOOKUP($A413,'Günlük Sayaç'!$A$1:$I$166,4,0)</f>
        <v>Sosyal</v>
      </c>
      <c r="E413" t="str">
        <f>VLOOKUP($A413,'Günlük Sayaç'!$A$1:$I$166,5,0)</f>
        <v>Sosyal</v>
      </c>
      <c r="F413">
        <f>VLOOKUP($A413,'Günlük Sayaç'!$A$1:$I$166,6,0)</f>
        <v>1.425</v>
      </c>
      <c r="G413">
        <f>VLOOKUP($A413,'Günlük Sayaç'!$A$1:$I$166,7,0)</f>
        <v>20000</v>
      </c>
      <c r="H413">
        <f>VLOOKUP($A413,'Günlük Sayaç'!$A$1:$I$166,8,0)</f>
        <v>0.1</v>
      </c>
      <c r="I413">
        <f>VLOOKUP($A413,'Günlük Sayaç'!$A$1:$I$166,9,0)*VLOOKUP(WEEKDAY(B413,2)&amp;D413,Yoğunluk!$G$1:$J$29,4,0)</f>
        <v>1280.0000000000002</v>
      </c>
      <c r="J413">
        <f t="shared" ca="1" si="22"/>
        <v>1308</v>
      </c>
      <c r="K413">
        <f t="shared" ca="1" si="23"/>
        <v>1863.9</v>
      </c>
    </row>
    <row r="414" spans="1:11" x14ac:dyDescent="0.3">
      <c r="A414">
        <f t="shared" si="21"/>
        <v>83</v>
      </c>
      <c r="B414" s="2">
        <f t="shared" si="24"/>
        <v>43103</v>
      </c>
      <c r="C414" t="str">
        <f>VLOOKUP(A414,'Günlük Sayaç'!$A$1:$I$166,3,0)</f>
        <v>Gayrettepe</v>
      </c>
      <c r="D414" t="str">
        <f>VLOOKUP($A414,'Günlük Sayaç'!$A$1:$I$166,4,0)</f>
        <v>Sosyal</v>
      </c>
      <c r="E414" t="str">
        <f>VLOOKUP($A414,'Günlük Sayaç'!$A$1:$I$166,5,0)</f>
        <v>Sosyal Aylık</v>
      </c>
      <c r="F414">
        <f>VLOOKUP($A414,'Günlük Sayaç'!$A$1:$I$166,6,0)</f>
        <v>0.83333333333333337</v>
      </c>
      <c r="G414">
        <f>VLOOKUP($A414,'Günlük Sayaç'!$A$1:$I$166,7,0)</f>
        <v>20000</v>
      </c>
      <c r="H414">
        <f>VLOOKUP($A414,'Günlük Sayaç'!$A$1:$I$166,8,0)</f>
        <v>0.1</v>
      </c>
      <c r="I414">
        <f>VLOOKUP($A414,'Günlük Sayaç'!$A$1:$I$166,9,0)*VLOOKUP(WEEKDAY(B414,2)&amp;D414,Yoğunluk!$G$1:$J$29,4,0)</f>
        <v>1280.0000000000002</v>
      </c>
      <c r="J414">
        <f t="shared" ca="1" si="22"/>
        <v>1388</v>
      </c>
      <c r="K414">
        <f t="shared" ca="1" si="23"/>
        <v>1156.6666666666667</v>
      </c>
    </row>
    <row r="415" spans="1:11" x14ac:dyDescent="0.3">
      <c r="A415">
        <f t="shared" si="21"/>
        <v>84</v>
      </c>
      <c r="B415" s="2">
        <f t="shared" si="24"/>
        <v>43103</v>
      </c>
      <c r="C415" t="str">
        <f>VLOOKUP(A415,'Günlük Sayaç'!$A$1:$I$166,3,0)</f>
        <v>Gayrettepe</v>
      </c>
      <c r="D415" t="str">
        <f>VLOOKUP($A415,'Günlük Sayaç'!$A$1:$I$166,4,0)</f>
        <v>Ziyaretçi</v>
      </c>
      <c r="E415" t="str">
        <f>VLOOKUP($A415,'Günlük Sayaç'!$A$1:$I$166,5,0)</f>
        <v>Tekli Bilet</v>
      </c>
      <c r="F415">
        <f>VLOOKUP($A415,'Günlük Sayaç'!$A$1:$I$166,6,0)</f>
        <v>5</v>
      </c>
      <c r="G415">
        <f>VLOOKUP($A415,'Günlük Sayaç'!$A$1:$I$166,7,0)</f>
        <v>20000</v>
      </c>
      <c r="H415">
        <f>VLOOKUP($A415,'Günlük Sayaç'!$A$1:$I$166,8,0)</f>
        <v>0.02</v>
      </c>
      <c r="I415">
        <f>VLOOKUP($A415,'Günlük Sayaç'!$A$1:$I$166,9,0)*VLOOKUP(WEEKDAY(B415,2)&amp;D415,Yoğunluk!$G$1:$J$29,4,0)</f>
        <v>320</v>
      </c>
      <c r="J415">
        <f t="shared" ca="1" si="22"/>
        <v>327</v>
      </c>
      <c r="K415">
        <f t="shared" ca="1" si="23"/>
        <v>1635</v>
      </c>
    </row>
    <row r="416" spans="1:11" x14ac:dyDescent="0.3">
      <c r="A416">
        <f t="shared" si="21"/>
        <v>85</v>
      </c>
      <c r="B416" s="2">
        <f t="shared" si="24"/>
        <v>43103</v>
      </c>
      <c r="C416" t="str">
        <f>VLOOKUP(A416,'Günlük Sayaç'!$A$1:$I$166,3,0)</f>
        <v>Gayrettepe</v>
      </c>
      <c r="D416" t="str">
        <f>VLOOKUP($A416,'Günlük Sayaç'!$A$1:$I$166,4,0)</f>
        <v>Ziyaretçi</v>
      </c>
      <c r="E416" t="str">
        <f>VLOOKUP($A416,'Günlük Sayaç'!$A$1:$I$166,5,0)</f>
        <v>İkili Bilet</v>
      </c>
      <c r="F416">
        <f>VLOOKUP($A416,'Günlük Sayaç'!$A$1:$I$166,6,0)</f>
        <v>4</v>
      </c>
      <c r="G416">
        <f>VLOOKUP($A416,'Günlük Sayaç'!$A$1:$I$166,7,0)</f>
        <v>20000</v>
      </c>
      <c r="H416">
        <f>VLOOKUP($A416,'Günlük Sayaç'!$A$1:$I$166,8,0)</f>
        <v>0.02</v>
      </c>
      <c r="I416">
        <f>VLOOKUP($A416,'Günlük Sayaç'!$A$1:$I$166,9,0)*VLOOKUP(WEEKDAY(B416,2)&amp;D416,Yoğunluk!$G$1:$J$29,4,0)</f>
        <v>320</v>
      </c>
      <c r="J416">
        <f t="shared" ca="1" si="22"/>
        <v>304</v>
      </c>
      <c r="K416">
        <f t="shared" ca="1" si="23"/>
        <v>1216</v>
      </c>
    </row>
    <row r="417" spans="1:11" x14ac:dyDescent="0.3">
      <c r="A417">
        <f t="shared" si="21"/>
        <v>86</v>
      </c>
      <c r="B417" s="2">
        <f t="shared" si="24"/>
        <v>43103</v>
      </c>
      <c r="C417" t="str">
        <f>VLOOKUP(A417,'Günlük Sayaç'!$A$1:$I$166,3,0)</f>
        <v>Gayrettepe</v>
      </c>
      <c r="D417" t="str">
        <f>VLOOKUP($A417,'Günlük Sayaç'!$A$1:$I$166,4,0)</f>
        <v>Ziyaretçi</v>
      </c>
      <c r="E417" t="str">
        <f>VLOOKUP($A417,'Günlük Sayaç'!$A$1:$I$166,5,0)</f>
        <v>Üçlü Bilet</v>
      </c>
      <c r="F417">
        <f>VLOOKUP($A417,'Günlük Sayaç'!$A$1:$I$166,6,0)</f>
        <v>3.6666666666666665</v>
      </c>
      <c r="G417">
        <f>VLOOKUP($A417,'Günlük Sayaç'!$A$1:$I$166,7,0)</f>
        <v>20000</v>
      </c>
      <c r="H417">
        <f>VLOOKUP($A417,'Günlük Sayaç'!$A$1:$I$166,8,0)</f>
        <v>0.02</v>
      </c>
      <c r="I417">
        <f>VLOOKUP($A417,'Günlük Sayaç'!$A$1:$I$166,9,0)*VLOOKUP(WEEKDAY(B417,2)&amp;D417,Yoğunluk!$G$1:$J$29,4,0)</f>
        <v>320</v>
      </c>
      <c r="J417">
        <f t="shared" ca="1" si="22"/>
        <v>264</v>
      </c>
      <c r="K417">
        <f t="shared" ca="1" si="23"/>
        <v>968</v>
      </c>
    </row>
    <row r="418" spans="1:11" x14ac:dyDescent="0.3">
      <c r="A418">
        <f t="shared" si="21"/>
        <v>87</v>
      </c>
      <c r="B418" s="2">
        <f t="shared" si="24"/>
        <v>43103</v>
      </c>
      <c r="C418" t="str">
        <f>VLOOKUP(A418,'Günlük Sayaç'!$A$1:$I$166,3,0)</f>
        <v>Gayrettepe</v>
      </c>
      <c r="D418" t="str">
        <f>VLOOKUP($A418,'Günlük Sayaç'!$A$1:$I$166,4,0)</f>
        <v>Ziyaretçi</v>
      </c>
      <c r="E418" t="str">
        <f>VLOOKUP($A418,'Günlük Sayaç'!$A$1:$I$166,5,0)</f>
        <v>Beşli Bilet</v>
      </c>
      <c r="F418">
        <f>VLOOKUP($A418,'Günlük Sayaç'!$A$1:$I$166,6,0)</f>
        <v>3.4</v>
      </c>
      <c r="G418">
        <f>VLOOKUP($A418,'Günlük Sayaç'!$A$1:$I$166,7,0)</f>
        <v>20000</v>
      </c>
      <c r="H418">
        <f>VLOOKUP($A418,'Günlük Sayaç'!$A$1:$I$166,8,0)</f>
        <v>0.02</v>
      </c>
      <c r="I418">
        <f>VLOOKUP($A418,'Günlük Sayaç'!$A$1:$I$166,9,0)*VLOOKUP(WEEKDAY(B418,2)&amp;D418,Yoğunluk!$G$1:$J$29,4,0)</f>
        <v>320</v>
      </c>
      <c r="J418">
        <f t="shared" ca="1" si="22"/>
        <v>269</v>
      </c>
      <c r="K418">
        <f t="shared" ca="1" si="23"/>
        <v>914.6</v>
      </c>
    </row>
    <row r="419" spans="1:11" x14ac:dyDescent="0.3">
      <c r="A419">
        <f t="shared" si="21"/>
        <v>88</v>
      </c>
      <c r="B419" s="2">
        <f t="shared" si="24"/>
        <v>43103</v>
      </c>
      <c r="C419" t="str">
        <f>VLOOKUP(A419,'Günlük Sayaç'!$A$1:$I$166,3,0)</f>
        <v>Gayrettepe</v>
      </c>
      <c r="D419" t="str">
        <f>VLOOKUP($A419,'Günlük Sayaç'!$A$1:$I$166,4,0)</f>
        <v>Ziyaretçi</v>
      </c>
      <c r="E419" t="str">
        <f>VLOOKUP($A419,'Günlük Sayaç'!$A$1:$I$166,5,0)</f>
        <v>Onlu Bilet</v>
      </c>
      <c r="F419">
        <f>VLOOKUP($A419,'Günlük Sayaç'!$A$1:$I$166,6,0)</f>
        <v>3.2</v>
      </c>
      <c r="G419">
        <f>VLOOKUP($A419,'Günlük Sayaç'!$A$1:$I$166,7,0)</f>
        <v>20000</v>
      </c>
      <c r="H419">
        <f>VLOOKUP($A419,'Günlük Sayaç'!$A$1:$I$166,8,0)</f>
        <v>0.02</v>
      </c>
      <c r="I419">
        <f>VLOOKUP($A419,'Günlük Sayaç'!$A$1:$I$166,9,0)*VLOOKUP(WEEKDAY(B419,2)&amp;D419,Yoğunluk!$G$1:$J$29,4,0)</f>
        <v>320</v>
      </c>
      <c r="J419">
        <f t="shared" ca="1" si="22"/>
        <v>299</v>
      </c>
      <c r="K419">
        <f t="shared" ca="1" si="23"/>
        <v>956.80000000000007</v>
      </c>
    </row>
    <row r="420" spans="1:11" x14ac:dyDescent="0.3">
      <c r="A420">
        <f t="shared" si="21"/>
        <v>89</v>
      </c>
      <c r="B420" s="2">
        <f t="shared" si="24"/>
        <v>43103</v>
      </c>
      <c r="C420" t="str">
        <f>VLOOKUP(A420,'Günlük Sayaç'!$A$1:$I$166,3,0)</f>
        <v>Levent</v>
      </c>
      <c r="D420" t="str">
        <f>VLOOKUP($A420,'Günlük Sayaç'!$A$1:$I$166,4,0)</f>
        <v>Tam</v>
      </c>
      <c r="E420" t="str">
        <f>VLOOKUP($A420,'Günlük Sayaç'!$A$1:$I$166,5,0)</f>
        <v>Akbil</v>
      </c>
      <c r="F420">
        <f>VLOOKUP($A420,'Günlük Sayaç'!$A$1:$I$166,6,0)</f>
        <v>2.2250000000000001</v>
      </c>
      <c r="G420">
        <f>VLOOKUP($A420,'Günlük Sayaç'!$A$1:$I$166,7,0)</f>
        <v>15000</v>
      </c>
      <c r="H420">
        <f>VLOOKUP($A420,'Günlük Sayaç'!$A$1:$I$166,8,0)</f>
        <v>0.3</v>
      </c>
      <c r="I420">
        <f>VLOOKUP($A420,'Günlük Sayaç'!$A$1:$I$166,9,0)*VLOOKUP(WEEKDAY(B420,2)&amp;D420,Yoğunluk!$G$1:$J$29,4,0)</f>
        <v>5400.0000000000009</v>
      </c>
      <c r="J420">
        <f t="shared" ca="1" si="22"/>
        <v>5984</v>
      </c>
      <c r="K420">
        <f t="shared" ca="1" si="23"/>
        <v>13314.4</v>
      </c>
    </row>
    <row r="421" spans="1:11" x14ac:dyDescent="0.3">
      <c r="A421">
        <f t="shared" si="21"/>
        <v>90</v>
      </c>
      <c r="B421" s="2">
        <f t="shared" si="24"/>
        <v>43103</v>
      </c>
      <c r="C421" t="str">
        <f>VLOOKUP(A421,'Günlük Sayaç'!$A$1:$I$166,3,0)</f>
        <v>Levent</v>
      </c>
      <c r="D421" t="str">
        <f>VLOOKUP($A421,'Günlük Sayaç'!$A$1:$I$166,4,0)</f>
        <v>Tam</v>
      </c>
      <c r="E421" t="str">
        <f>VLOOKUP($A421,'Günlük Sayaç'!$A$1:$I$166,5,0)</f>
        <v>Mavi Kart</v>
      </c>
      <c r="F421">
        <f>VLOOKUP($A421,'Günlük Sayaç'!$A$1:$I$166,6,0)</f>
        <v>1.3666666666666667</v>
      </c>
      <c r="G421">
        <f>VLOOKUP($A421,'Günlük Sayaç'!$A$1:$I$166,7,0)</f>
        <v>15000</v>
      </c>
      <c r="H421">
        <f>VLOOKUP($A421,'Günlük Sayaç'!$A$1:$I$166,8,0)</f>
        <v>0.15</v>
      </c>
      <c r="I421">
        <f>VLOOKUP($A421,'Günlük Sayaç'!$A$1:$I$166,9,0)*VLOOKUP(WEEKDAY(B421,2)&amp;D421,Yoğunluk!$G$1:$J$29,4,0)</f>
        <v>2700.0000000000005</v>
      </c>
      <c r="J421">
        <f t="shared" ca="1" si="22"/>
        <v>2420</v>
      </c>
      <c r="K421">
        <f t="shared" ca="1" si="23"/>
        <v>3307.3333333333335</v>
      </c>
    </row>
    <row r="422" spans="1:11" x14ac:dyDescent="0.3">
      <c r="A422">
        <f t="shared" si="21"/>
        <v>91</v>
      </c>
      <c r="B422" s="2">
        <f t="shared" si="24"/>
        <v>43103</v>
      </c>
      <c r="C422" t="str">
        <f>VLOOKUP(A422,'Günlük Sayaç'!$A$1:$I$166,3,0)</f>
        <v>Levent</v>
      </c>
      <c r="D422" t="str">
        <f>VLOOKUP($A422,'Günlük Sayaç'!$A$1:$I$166,4,0)</f>
        <v>Öğrenci</v>
      </c>
      <c r="E422" t="str">
        <f>VLOOKUP($A422,'Günlük Sayaç'!$A$1:$I$166,5,0)</f>
        <v>Öğrenci</v>
      </c>
      <c r="F422">
        <f>VLOOKUP($A422,'Günlük Sayaç'!$A$1:$I$166,6,0)</f>
        <v>0.9</v>
      </c>
      <c r="G422">
        <f>VLOOKUP($A422,'Günlük Sayaç'!$A$1:$I$166,7,0)</f>
        <v>15000</v>
      </c>
      <c r="H422">
        <f>VLOOKUP($A422,'Günlük Sayaç'!$A$1:$I$166,8,0)</f>
        <v>0.1</v>
      </c>
      <c r="I422">
        <f>VLOOKUP($A422,'Günlük Sayaç'!$A$1:$I$166,9,0)*VLOOKUP(WEEKDAY(B422,2)&amp;D422,Yoğunluk!$G$1:$J$29,4,0)</f>
        <v>1200</v>
      </c>
      <c r="J422">
        <f t="shared" ca="1" si="22"/>
        <v>1445</v>
      </c>
      <c r="K422">
        <f t="shared" ca="1" si="23"/>
        <v>1300.5</v>
      </c>
    </row>
    <row r="423" spans="1:11" x14ac:dyDescent="0.3">
      <c r="A423">
        <f t="shared" si="21"/>
        <v>92</v>
      </c>
      <c r="B423" s="2">
        <f t="shared" si="24"/>
        <v>43103</v>
      </c>
      <c r="C423" t="str">
        <f>VLOOKUP(A423,'Günlük Sayaç'!$A$1:$I$166,3,0)</f>
        <v>Levent</v>
      </c>
      <c r="D423" t="str">
        <f>VLOOKUP($A423,'Günlük Sayaç'!$A$1:$I$166,4,0)</f>
        <v>Öğrenci</v>
      </c>
      <c r="E423" t="str">
        <f>VLOOKUP($A423,'Günlük Sayaç'!$A$1:$I$166,5,0)</f>
        <v>Öğrenci Aylık</v>
      </c>
      <c r="F423">
        <f>VLOOKUP($A423,'Günlük Sayaç'!$A$1:$I$166,6,0)</f>
        <v>0.56666666666666665</v>
      </c>
      <c r="G423">
        <f>VLOOKUP($A423,'Günlük Sayaç'!$A$1:$I$166,7,0)</f>
        <v>15000</v>
      </c>
      <c r="H423">
        <f>VLOOKUP($A423,'Günlük Sayaç'!$A$1:$I$166,8,0)</f>
        <v>0.15</v>
      </c>
      <c r="I423">
        <f>VLOOKUP($A423,'Günlük Sayaç'!$A$1:$I$166,9,0)*VLOOKUP(WEEKDAY(B423,2)&amp;D423,Yoğunluk!$G$1:$J$29,4,0)</f>
        <v>1800</v>
      </c>
      <c r="J423">
        <f t="shared" ca="1" si="22"/>
        <v>2001</v>
      </c>
      <c r="K423">
        <f t="shared" ca="1" si="23"/>
        <v>1133.8999999999999</v>
      </c>
    </row>
    <row r="424" spans="1:11" x14ac:dyDescent="0.3">
      <c r="A424">
        <f t="shared" si="21"/>
        <v>93</v>
      </c>
      <c r="B424" s="2">
        <f t="shared" si="24"/>
        <v>43103</v>
      </c>
      <c r="C424" t="str">
        <f>VLOOKUP(A424,'Günlük Sayaç'!$A$1:$I$166,3,0)</f>
        <v>Levent</v>
      </c>
      <c r="D424" t="str">
        <f>VLOOKUP($A424,'Günlük Sayaç'!$A$1:$I$166,4,0)</f>
        <v>Sosyal</v>
      </c>
      <c r="E424" t="str">
        <f>VLOOKUP($A424,'Günlük Sayaç'!$A$1:$I$166,5,0)</f>
        <v>Sosyal</v>
      </c>
      <c r="F424">
        <f>VLOOKUP($A424,'Günlük Sayaç'!$A$1:$I$166,6,0)</f>
        <v>1.425</v>
      </c>
      <c r="G424">
        <f>VLOOKUP($A424,'Günlük Sayaç'!$A$1:$I$166,7,0)</f>
        <v>15000</v>
      </c>
      <c r="H424">
        <f>VLOOKUP($A424,'Günlük Sayaç'!$A$1:$I$166,8,0)</f>
        <v>0.1</v>
      </c>
      <c r="I424">
        <f>VLOOKUP($A424,'Günlük Sayaç'!$A$1:$I$166,9,0)*VLOOKUP(WEEKDAY(B424,2)&amp;D424,Yoğunluk!$G$1:$J$29,4,0)</f>
        <v>960.00000000000023</v>
      </c>
      <c r="J424">
        <f t="shared" ca="1" si="22"/>
        <v>837</v>
      </c>
      <c r="K424">
        <f t="shared" ca="1" si="23"/>
        <v>1192.7250000000001</v>
      </c>
    </row>
    <row r="425" spans="1:11" x14ac:dyDescent="0.3">
      <c r="A425">
        <f t="shared" ref="A425:A488" si="25">IF(A424=165,1,A424+1)</f>
        <v>94</v>
      </c>
      <c r="B425" s="2">
        <f t="shared" si="24"/>
        <v>43103</v>
      </c>
      <c r="C425" t="str">
        <f>VLOOKUP(A425,'Günlük Sayaç'!$A$1:$I$166,3,0)</f>
        <v>Levent</v>
      </c>
      <c r="D425" t="str">
        <f>VLOOKUP($A425,'Günlük Sayaç'!$A$1:$I$166,4,0)</f>
        <v>Sosyal</v>
      </c>
      <c r="E425" t="str">
        <f>VLOOKUP($A425,'Günlük Sayaç'!$A$1:$I$166,5,0)</f>
        <v>Sosyal Aylık</v>
      </c>
      <c r="F425">
        <f>VLOOKUP($A425,'Günlük Sayaç'!$A$1:$I$166,6,0)</f>
        <v>0.83333333333333337</v>
      </c>
      <c r="G425">
        <f>VLOOKUP($A425,'Günlük Sayaç'!$A$1:$I$166,7,0)</f>
        <v>15000</v>
      </c>
      <c r="H425">
        <f>VLOOKUP($A425,'Günlük Sayaç'!$A$1:$I$166,8,0)</f>
        <v>0.1</v>
      </c>
      <c r="I425">
        <f>VLOOKUP($A425,'Günlük Sayaç'!$A$1:$I$166,9,0)*VLOOKUP(WEEKDAY(B425,2)&amp;D425,Yoğunluk!$G$1:$J$29,4,0)</f>
        <v>960.00000000000023</v>
      </c>
      <c r="J425">
        <f t="shared" ca="1" si="22"/>
        <v>815</v>
      </c>
      <c r="K425">
        <f t="shared" ca="1" si="23"/>
        <v>679.16666666666674</v>
      </c>
    </row>
    <row r="426" spans="1:11" x14ac:dyDescent="0.3">
      <c r="A426">
        <f t="shared" si="25"/>
        <v>95</v>
      </c>
      <c r="B426" s="2">
        <f t="shared" si="24"/>
        <v>43103</v>
      </c>
      <c r="C426" t="str">
        <f>VLOOKUP(A426,'Günlük Sayaç'!$A$1:$I$166,3,0)</f>
        <v>Levent</v>
      </c>
      <c r="D426" t="str">
        <f>VLOOKUP($A426,'Günlük Sayaç'!$A$1:$I$166,4,0)</f>
        <v>Ziyaretçi</v>
      </c>
      <c r="E426" t="str">
        <f>VLOOKUP($A426,'Günlük Sayaç'!$A$1:$I$166,5,0)</f>
        <v>Tekli Bilet</v>
      </c>
      <c r="F426">
        <f>VLOOKUP($A426,'Günlük Sayaç'!$A$1:$I$166,6,0)</f>
        <v>5</v>
      </c>
      <c r="G426">
        <f>VLOOKUP($A426,'Günlük Sayaç'!$A$1:$I$166,7,0)</f>
        <v>15000</v>
      </c>
      <c r="H426">
        <f>VLOOKUP($A426,'Günlük Sayaç'!$A$1:$I$166,8,0)</f>
        <v>0.02</v>
      </c>
      <c r="I426">
        <f>VLOOKUP($A426,'Günlük Sayaç'!$A$1:$I$166,9,0)*VLOOKUP(WEEKDAY(B426,2)&amp;D426,Yoğunluk!$G$1:$J$29,4,0)</f>
        <v>240</v>
      </c>
      <c r="J426">
        <f t="shared" ca="1" si="22"/>
        <v>239</v>
      </c>
      <c r="K426">
        <f t="shared" ca="1" si="23"/>
        <v>1195</v>
      </c>
    </row>
    <row r="427" spans="1:11" x14ac:dyDescent="0.3">
      <c r="A427">
        <f t="shared" si="25"/>
        <v>96</v>
      </c>
      <c r="B427" s="2">
        <f t="shared" si="24"/>
        <v>43103</v>
      </c>
      <c r="C427" t="str">
        <f>VLOOKUP(A427,'Günlük Sayaç'!$A$1:$I$166,3,0)</f>
        <v>Levent</v>
      </c>
      <c r="D427" t="str">
        <f>VLOOKUP($A427,'Günlük Sayaç'!$A$1:$I$166,4,0)</f>
        <v>Ziyaretçi</v>
      </c>
      <c r="E427" t="str">
        <f>VLOOKUP($A427,'Günlük Sayaç'!$A$1:$I$166,5,0)</f>
        <v>İkili Bilet</v>
      </c>
      <c r="F427">
        <f>VLOOKUP($A427,'Günlük Sayaç'!$A$1:$I$166,6,0)</f>
        <v>4</v>
      </c>
      <c r="G427">
        <f>VLOOKUP($A427,'Günlük Sayaç'!$A$1:$I$166,7,0)</f>
        <v>15000</v>
      </c>
      <c r="H427">
        <f>VLOOKUP($A427,'Günlük Sayaç'!$A$1:$I$166,8,0)</f>
        <v>0.02</v>
      </c>
      <c r="I427">
        <f>VLOOKUP($A427,'Günlük Sayaç'!$A$1:$I$166,9,0)*VLOOKUP(WEEKDAY(B427,2)&amp;D427,Yoğunluk!$G$1:$J$29,4,0)</f>
        <v>240</v>
      </c>
      <c r="J427">
        <f t="shared" ca="1" si="22"/>
        <v>240</v>
      </c>
      <c r="K427">
        <f t="shared" ca="1" si="23"/>
        <v>960</v>
      </c>
    </row>
    <row r="428" spans="1:11" x14ac:dyDescent="0.3">
      <c r="A428">
        <f t="shared" si="25"/>
        <v>97</v>
      </c>
      <c r="B428" s="2">
        <f t="shared" si="24"/>
        <v>43103</v>
      </c>
      <c r="C428" t="str">
        <f>VLOOKUP(A428,'Günlük Sayaç'!$A$1:$I$166,3,0)</f>
        <v>Levent</v>
      </c>
      <c r="D428" t="str">
        <f>VLOOKUP($A428,'Günlük Sayaç'!$A$1:$I$166,4,0)</f>
        <v>Ziyaretçi</v>
      </c>
      <c r="E428" t="str">
        <f>VLOOKUP($A428,'Günlük Sayaç'!$A$1:$I$166,5,0)</f>
        <v>Üçlü Bilet</v>
      </c>
      <c r="F428">
        <f>VLOOKUP($A428,'Günlük Sayaç'!$A$1:$I$166,6,0)</f>
        <v>3.6666666666666665</v>
      </c>
      <c r="G428">
        <f>VLOOKUP($A428,'Günlük Sayaç'!$A$1:$I$166,7,0)</f>
        <v>15000</v>
      </c>
      <c r="H428">
        <f>VLOOKUP($A428,'Günlük Sayaç'!$A$1:$I$166,8,0)</f>
        <v>0.02</v>
      </c>
      <c r="I428">
        <f>VLOOKUP($A428,'Günlük Sayaç'!$A$1:$I$166,9,0)*VLOOKUP(WEEKDAY(B428,2)&amp;D428,Yoğunluk!$G$1:$J$29,4,0)</f>
        <v>240</v>
      </c>
      <c r="J428">
        <f t="shared" ca="1" si="22"/>
        <v>219</v>
      </c>
      <c r="K428">
        <f t="shared" ca="1" si="23"/>
        <v>803</v>
      </c>
    </row>
    <row r="429" spans="1:11" x14ac:dyDescent="0.3">
      <c r="A429">
        <f t="shared" si="25"/>
        <v>98</v>
      </c>
      <c r="B429" s="2">
        <f t="shared" si="24"/>
        <v>43103</v>
      </c>
      <c r="C429" t="str">
        <f>VLOOKUP(A429,'Günlük Sayaç'!$A$1:$I$166,3,0)</f>
        <v>Levent</v>
      </c>
      <c r="D429" t="str">
        <f>VLOOKUP($A429,'Günlük Sayaç'!$A$1:$I$166,4,0)</f>
        <v>Ziyaretçi</v>
      </c>
      <c r="E429" t="str">
        <f>VLOOKUP($A429,'Günlük Sayaç'!$A$1:$I$166,5,0)</f>
        <v>Beşli Bilet</v>
      </c>
      <c r="F429">
        <f>VLOOKUP($A429,'Günlük Sayaç'!$A$1:$I$166,6,0)</f>
        <v>3.4</v>
      </c>
      <c r="G429">
        <f>VLOOKUP($A429,'Günlük Sayaç'!$A$1:$I$166,7,0)</f>
        <v>15000</v>
      </c>
      <c r="H429">
        <f>VLOOKUP($A429,'Günlük Sayaç'!$A$1:$I$166,8,0)</f>
        <v>0.02</v>
      </c>
      <c r="I429">
        <f>VLOOKUP($A429,'Günlük Sayaç'!$A$1:$I$166,9,0)*VLOOKUP(WEEKDAY(B429,2)&amp;D429,Yoğunluk!$G$1:$J$29,4,0)</f>
        <v>240</v>
      </c>
      <c r="J429">
        <f t="shared" ca="1" si="22"/>
        <v>228</v>
      </c>
      <c r="K429">
        <f t="shared" ca="1" si="23"/>
        <v>775.19999999999993</v>
      </c>
    </row>
    <row r="430" spans="1:11" x14ac:dyDescent="0.3">
      <c r="A430">
        <f t="shared" si="25"/>
        <v>99</v>
      </c>
      <c r="B430" s="2">
        <f t="shared" si="24"/>
        <v>43103</v>
      </c>
      <c r="C430" t="str">
        <f>VLOOKUP(A430,'Günlük Sayaç'!$A$1:$I$166,3,0)</f>
        <v>Levent</v>
      </c>
      <c r="D430" t="str">
        <f>VLOOKUP($A430,'Günlük Sayaç'!$A$1:$I$166,4,0)</f>
        <v>Ziyaretçi</v>
      </c>
      <c r="E430" t="str">
        <f>VLOOKUP($A430,'Günlük Sayaç'!$A$1:$I$166,5,0)</f>
        <v>Onlu Bilet</v>
      </c>
      <c r="F430">
        <f>VLOOKUP($A430,'Günlük Sayaç'!$A$1:$I$166,6,0)</f>
        <v>3.2</v>
      </c>
      <c r="G430">
        <f>VLOOKUP($A430,'Günlük Sayaç'!$A$1:$I$166,7,0)</f>
        <v>15000</v>
      </c>
      <c r="H430">
        <f>VLOOKUP($A430,'Günlük Sayaç'!$A$1:$I$166,8,0)</f>
        <v>0.02</v>
      </c>
      <c r="I430">
        <f>VLOOKUP($A430,'Günlük Sayaç'!$A$1:$I$166,9,0)*VLOOKUP(WEEKDAY(B430,2)&amp;D430,Yoğunluk!$G$1:$J$29,4,0)</f>
        <v>240</v>
      </c>
      <c r="J430">
        <f t="shared" ca="1" si="22"/>
        <v>231</v>
      </c>
      <c r="K430">
        <f t="shared" ca="1" si="23"/>
        <v>739.2</v>
      </c>
    </row>
    <row r="431" spans="1:11" x14ac:dyDescent="0.3">
      <c r="A431">
        <f t="shared" si="25"/>
        <v>100</v>
      </c>
      <c r="B431" s="2">
        <f t="shared" si="24"/>
        <v>43103</v>
      </c>
      <c r="C431" t="str">
        <f>VLOOKUP(A431,'Günlük Sayaç'!$A$1:$I$166,3,0)</f>
        <v>4. Levent</v>
      </c>
      <c r="D431" t="str">
        <f>VLOOKUP($A431,'Günlük Sayaç'!$A$1:$I$166,4,0)</f>
        <v>Tam</v>
      </c>
      <c r="E431" t="str">
        <f>VLOOKUP($A431,'Günlük Sayaç'!$A$1:$I$166,5,0)</f>
        <v>Akbil</v>
      </c>
      <c r="F431">
        <f>VLOOKUP($A431,'Günlük Sayaç'!$A$1:$I$166,6,0)</f>
        <v>2.2250000000000001</v>
      </c>
      <c r="G431">
        <f>VLOOKUP($A431,'Günlük Sayaç'!$A$1:$I$166,7,0)</f>
        <v>12000</v>
      </c>
      <c r="H431">
        <f>VLOOKUP($A431,'Günlük Sayaç'!$A$1:$I$166,8,0)</f>
        <v>0.3</v>
      </c>
      <c r="I431">
        <f>VLOOKUP($A431,'Günlük Sayaç'!$A$1:$I$166,9,0)*VLOOKUP(WEEKDAY(B431,2)&amp;D431,Yoğunluk!$G$1:$J$29,4,0)</f>
        <v>4320.0000000000009</v>
      </c>
      <c r="J431">
        <f t="shared" ca="1" si="22"/>
        <v>4337</v>
      </c>
      <c r="K431">
        <f t="shared" ca="1" si="23"/>
        <v>9649.8250000000007</v>
      </c>
    </row>
    <row r="432" spans="1:11" x14ac:dyDescent="0.3">
      <c r="A432">
        <f t="shared" si="25"/>
        <v>101</v>
      </c>
      <c r="B432" s="2">
        <f t="shared" si="24"/>
        <v>43103</v>
      </c>
      <c r="C432" t="str">
        <f>VLOOKUP(A432,'Günlük Sayaç'!$A$1:$I$166,3,0)</f>
        <v>4. Levent</v>
      </c>
      <c r="D432" t="str">
        <f>VLOOKUP($A432,'Günlük Sayaç'!$A$1:$I$166,4,0)</f>
        <v>Tam</v>
      </c>
      <c r="E432" t="str">
        <f>VLOOKUP($A432,'Günlük Sayaç'!$A$1:$I$166,5,0)</f>
        <v>Mavi Kart</v>
      </c>
      <c r="F432">
        <f>VLOOKUP($A432,'Günlük Sayaç'!$A$1:$I$166,6,0)</f>
        <v>1.3666666666666667</v>
      </c>
      <c r="G432">
        <f>VLOOKUP($A432,'Günlük Sayaç'!$A$1:$I$166,7,0)</f>
        <v>12000</v>
      </c>
      <c r="H432">
        <f>VLOOKUP($A432,'Günlük Sayaç'!$A$1:$I$166,8,0)</f>
        <v>0.15</v>
      </c>
      <c r="I432">
        <f>VLOOKUP($A432,'Günlük Sayaç'!$A$1:$I$166,9,0)*VLOOKUP(WEEKDAY(B432,2)&amp;D432,Yoğunluk!$G$1:$J$29,4,0)</f>
        <v>2160.0000000000005</v>
      </c>
      <c r="J432">
        <f t="shared" ca="1" si="22"/>
        <v>1896</v>
      </c>
      <c r="K432">
        <f t="shared" ca="1" si="23"/>
        <v>2591.2000000000003</v>
      </c>
    </row>
    <row r="433" spans="1:11" x14ac:dyDescent="0.3">
      <c r="A433">
        <f t="shared" si="25"/>
        <v>102</v>
      </c>
      <c r="B433" s="2">
        <f t="shared" si="24"/>
        <v>43103</v>
      </c>
      <c r="C433" t="str">
        <f>VLOOKUP(A433,'Günlük Sayaç'!$A$1:$I$166,3,0)</f>
        <v>4. Levent</v>
      </c>
      <c r="D433" t="str">
        <f>VLOOKUP($A433,'Günlük Sayaç'!$A$1:$I$166,4,0)</f>
        <v>Öğrenci</v>
      </c>
      <c r="E433" t="str">
        <f>VLOOKUP($A433,'Günlük Sayaç'!$A$1:$I$166,5,0)</f>
        <v>Öğrenci</v>
      </c>
      <c r="F433">
        <f>VLOOKUP($A433,'Günlük Sayaç'!$A$1:$I$166,6,0)</f>
        <v>0.9</v>
      </c>
      <c r="G433">
        <f>VLOOKUP($A433,'Günlük Sayaç'!$A$1:$I$166,7,0)</f>
        <v>12000</v>
      </c>
      <c r="H433">
        <f>VLOOKUP($A433,'Günlük Sayaç'!$A$1:$I$166,8,0)</f>
        <v>0.1</v>
      </c>
      <c r="I433">
        <f>VLOOKUP($A433,'Günlük Sayaç'!$A$1:$I$166,9,0)*VLOOKUP(WEEKDAY(B433,2)&amp;D433,Yoğunluk!$G$1:$J$29,4,0)</f>
        <v>960</v>
      </c>
      <c r="J433">
        <f t="shared" ca="1" si="22"/>
        <v>694</v>
      </c>
      <c r="K433">
        <f t="shared" ca="1" si="23"/>
        <v>624.6</v>
      </c>
    </row>
    <row r="434" spans="1:11" x14ac:dyDescent="0.3">
      <c r="A434">
        <f t="shared" si="25"/>
        <v>103</v>
      </c>
      <c r="B434" s="2">
        <f t="shared" si="24"/>
        <v>43103</v>
      </c>
      <c r="C434" t="str">
        <f>VLOOKUP(A434,'Günlük Sayaç'!$A$1:$I$166,3,0)</f>
        <v>4. Levent</v>
      </c>
      <c r="D434" t="str">
        <f>VLOOKUP($A434,'Günlük Sayaç'!$A$1:$I$166,4,0)</f>
        <v>Öğrenci</v>
      </c>
      <c r="E434" t="str">
        <f>VLOOKUP($A434,'Günlük Sayaç'!$A$1:$I$166,5,0)</f>
        <v>Öğrenci Aylık</v>
      </c>
      <c r="F434">
        <f>VLOOKUP($A434,'Günlük Sayaç'!$A$1:$I$166,6,0)</f>
        <v>0.56666666666666665</v>
      </c>
      <c r="G434">
        <f>VLOOKUP($A434,'Günlük Sayaç'!$A$1:$I$166,7,0)</f>
        <v>12000</v>
      </c>
      <c r="H434">
        <f>VLOOKUP($A434,'Günlük Sayaç'!$A$1:$I$166,8,0)</f>
        <v>0.15</v>
      </c>
      <c r="I434">
        <f>VLOOKUP($A434,'Günlük Sayaç'!$A$1:$I$166,9,0)*VLOOKUP(WEEKDAY(B434,2)&amp;D434,Yoğunluk!$G$1:$J$29,4,0)</f>
        <v>1440</v>
      </c>
      <c r="J434">
        <f t="shared" ca="1" si="22"/>
        <v>1370</v>
      </c>
      <c r="K434">
        <f t="shared" ca="1" si="23"/>
        <v>776.33333333333326</v>
      </c>
    </row>
    <row r="435" spans="1:11" x14ac:dyDescent="0.3">
      <c r="A435">
        <f t="shared" si="25"/>
        <v>104</v>
      </c>
      <c r="B435" s="2">
        <f t="shared" si="24"/>
        <v>43103</v>
      </c>
      <c r="C435" t="str">
        <f>VLOOKUP(A435,'Günlük Sayaç'!$A$1:$I$166,3,0)</f>
        <v>4. Levent</v>
      </c>
      <c r="D435" t="str">
        <f>VLOOKUP($A435,'Günlük Sayaç'!$A$1:$I$166,4,0)</f>
        <v>Sosyal</v>
      </c>
      <c r="E435" t="str">
        <f>VLOOKUP($A435,'Günlük Sayaç'!$A$1:$I$166,5,0)</f>
        <v>Sosyal</v>
      </c>
      <c r="F435">
        <f>VLOOKUP($A435,'Günlük Sayaç'!$A$1:$I$166,6,0)</f>
        <v>1.425</v>
      </c>
      <c r="G435">
        <f>VLOOKUP($A435,'Günlük Sayaç'!$A$1:$I$166,7,0)</f>
        <v>12000</v>
      </c>
      <c r="H435">
        <f>VLOOKUP($A435,'Günlük Sayaç'!$A$1:$I$166,8,0)</f>
        <v>0.1</v>
      </c>
      <c r="I435">
        <f>VLOOKUP($A435,'Günlük Sayaç'!$A$1:$I$166,9,0)*VLOOKUP(WEEKDAY(B435,2)&amp;D435,Yoğunluk!$G$1:$J$29,4,0)</f>
        <v>768.00000000000011</v>
      </c>
      <c r="J435">
        <f t="shared" ca="1" si="22"/>
        <v>653</v>
      </c>
      <c r="K435">
        <f t="shared" ca="1" si="23"/>
        <v>930.52499999999998</v>
      </c>
    </row>
    <row r="436" spans="1:11" x14ac:dyDescent="0.3">
      <c r="A436">
        <f t="shared" si="25"/>
        <v>105</v>
      </c>
      <c r="B436" s="2">
        <f t="shared" si="24"/>
        <v>43103</v>
      </c>
      <c r="C436" t="str">
        <f>VLOOKUP(A436,'Günlük Sayaç'!$A$1:$I$166,3,0)</f>
        <v>4. Levent</v>
      </c>
      <c r="D436" t="str">
        <f>VLOOKUP($A436,'Günlük Sayaç'!$A$1:$I$166,4,0)</f>
        <v>Sosyal</v>
      </c>
      <c r="E436" t="str">
        <f>VLOOKUP($A436,'Günlük Sayaç'!$A$1:$I$166,5,0)</f>
        <v>Sosyal Aylık</v>
      </c>
      <c r="F436">
        <f>VLOOKUP($A436,'Günlük Sayaç'!$A$1:$I$166,6,0)</f>
        <v>0.83333333333333337</v>
      </c>
      <c r="G436">
        <f>VLOOKUP($A436,'Günlük Sayaç'!$A$1:$I$166,7,0)</f>
        <v>12000</v>
      </c>
      <c r="H436">
        <f>VLOOKUP($A436,'Günlük Sayaç'!$A$1:$I$166,8,0)</f>
        <v>0.1</v>
      </c>
      <c r="I436">
        <f>VLOOKUP($A436,'Günlük Sayaç'!$A$1:$I$166,9,0)*VLOOKUP(WEEKDAY(B436,2)&amp;D436,Yoğunluk!$G$1:$J$29,4,0)</f>
        <v>768.00000000000011</v>
      </c>
      <c r="J436">
        <f t="shared" ca="1" si="22"/>
        <v>700</v>
      </c>
      <c r="K436">
        <f t="shared" ca="1" si="23"/>
        <v>583.33333333333337</v>
      </c>
    </row>
    <row r="437" spans="1:11" x14ac:dyDescent="0.3">
      <c r="A437">
        <f t="shared" si="25"/>
        <v>106</v>
      </c>
      <c r="B437" s="2">
        <f t="shared" si="24"/>
        <v>43103</v>
      </c>
      <c r="C437" t="str">
        <f>VLOOKUP(A437,'Günlük Sayaç'!$A$1:$I$166,3,0)</f>
        <v>4. Levent</v>
      </c>
      <c r="D437" t="str">
        <f>VLOOKUP($A437,'Günlük Sayaç'!$A$1:$I$166,4,0)</f>
        <v>Ziyaretçi</v>
      </c>
      <c r="E437" t="str">
        <f>VLOOKUP($A437,'Günlük Sayaç'!$A$1:$I$166,5,0)</f>
        <v>Tekli Bilet</v>
      </c>
      <c r="F437">
        <f>VLOOKUP($A437,'Günlük Sayaç'!$A$1:$I$166,6,0)</f>
        <v>5</v>
      </c>
      <c r="G437">
        <f>VLOOKUP($A437,'Günlük Sayaç'!$A$1:$I$166,7,0)</f>
        <v>12000</v>
      </c>
      <c r="H437">
        <f>VLOOKUP($A437,'Günlük Sayaç'!$A$1:$I$166,8,0)</f>
        <v>0.02</v>
      </c>
      <c r="I437">
        <f>VLOOKUP($A437,'Günlük Sayaç'!$A$1:$I$166,9,0)*VLOOKUP(WEEKDAY(B437,2)&amp;D437,Yoğunluk!$G$1:$J$29,4,0)</f>
        <v>192</v>
      </c>
      <c r="J437">
        <f t="shared" ca="1" si="22"/>
        <v>188</v>
      </c>
      <c r="K437">
        <f t="shared" ca="1" si="23"/>
        <v>940</v>
      </c>
    </row>
    <row r="438" spans="1:11" x14ac:dyDescent="0.3">
      <c r="A438">
        <f t="shared" si="25"/>
        <v>107</v>
      </c>
      <c r="B438" s="2">
        <f t="shared" si="24"/>
        <v>43103</v>
      </c>
      <c r="C438" t="str">
        <f>VLOOKUP(A438,'Günlük Sayaç'!$A$1:$I$166,3,0)</f>
        <v>4. Levent</v>
      </c>
      <c r="D438" t="str">
        <f>VLOOKUP($A438,'Günlük Sayaç'!$A$1:$I$166,4,0)</f>
        <v>Ziyaretçi</v>
      </c>
      <c r="E438" t="str">
        <f>VLOOKUP($A438,'Günlük Sayaç'!$A$1:$I$166,5,0)</f>
        <v>İkili Bilet</v>
      </c>
      <c r="F438">
        <f>VLOOKUP($A438,'Günlük Sayaç'!$A$1:$I$166,6,0)</f>
        <v>4</v>
      </c>
      <c r="G438">
        <f>VLOOKUP($A438,'Günlük Sayaç'!$A$1:$I$166,7,0)</f>
        <v>12000</v>
      </c>
      <c r="H438">
        <f>VLOOKUP($A438,'Günlük Sayaç'!$A$1:$I$166,8,0)</f>
        <v>0.02</v>
      </c>
      <c r="I438">
        <f>VLOOKUP($A438,'Günlük Sayaç'!$A$1:$I$166,9,0)*VLOOKUP(WEEKDAY(B438,2)&amp;D438,Yoğunluk!$G$1:$J$29,4,0)</f>
        <v>192</v>
      </c>
      <c r="J438">
        <f t="shared" ca="1" si="22"/>
        <v>179</v>
      </c>
      <c r="K438">
        <f t="shared" ca="1" si="23"/>
        <v>716</v>
      </c>
    </row>
    <row r="439" spans="1:11" x14ac:dyDescent="0.3">
      <c r="A439">
        <f t="shared" si="25"/>
        <v>108</v>
      </c>
      <c r="B439" s="2">
        <f t="shared" si="24"/>
        <v>43103</v>
      </c>
      <c r="C439" t="str">
        <f>VLOOKUP(A439,'Günlük Sayaç'!$A$1:$I$166,3,0)</f>
        <v>4. Levent</v>
      </c>
      <c r="D439" t="str">
        <f>VLOOKUP($A439,'Günlük Sayaç'!$A$1:$I$166,4,0)</f>
        <v>Ziyaretçi</v>
      </c>
      <c r="E439" t="str">
        <f>VLOOKUP($A439,'Günlük Sayaç'!$A$1:$I$166,5,0)</f>
        <v>Üçlü Bilet</v>
      </c>
      <c r="F439">
        <f>VLOOKUP($A439,'Günlük Sayaç'!$A$1:$I$166,6,0)</f>
        <v>3.6666666666666665</v>
      </c>
      <c r="G439">
        <f>VLOOKUP($A439,'Günlük Sayaç'!$A$1:$I$166,7,0)</f>
        <v>12000</v>
      </c>
      <c r="H439">
        <f>VLOOKUP($A439,'Günlük Sayaç'!$A$1:$I$166,8,0)</f>
        <v>0.02</v>
      </c>
      <c r="I439">
        <f>VLOOKUP($A439,'Günlük Sayaç'!$A$1:$I$166,9,0)*VLOOKUP(WEEKDAY(B439,2)&amp;D439,Yoğunluk!$G$1:$J$29,4,0)</f>
        <v>192</v>
      </c>
      <c r="J439">
        <f t="shared" ca="1" si="22"/>
        <v>224</v>
      </c>
      <c r="K439">
        <f t="shared" ca="1" si="23"/>
        <v>821.33333333333326</v>
      </c>
    </row>
    <row r="440" spans="1:11" x14ac:dyDescent="0.3">
      <c r="A440">
        <f t="shared" si="25"/>
        <v>109</v>
      </c>
      <c r="B440" s="2">
        <f t="shared" si="24"/>
        <v>43103</v>
      </c>
      <c r="C440" t="str">
        <f>VLOOKUP(A440,'Günlük Sayaç'!$A$1:$I$166,3,0)</f>
        <v>4. Levent</v>
      </c>
      <c r="D440" t="str">
        <f>VLOOKUP($A440,'Günlük Sayaç'!$A$1:$I$166,4,0)</f>
        <v>Ziyaretçi</v>
      </c>
      <c r="E440" t="str">
        <f>VLOOKUP($A440,'Günlük Sayaç'!$A$1:$I$166,5,0)</f>
        <v>Beşli Bilet</v>
      </c>
      <c r="F440">
        <f>VLOOKUP($A440,'Günlük Sayaç'!$A$1:$I$166,6,0)</f>
        <v>3.4</v>
      </c>
      <c r="G440">
        <f>VLOOKUP($A440,'Günlük Sayaç'!$A$1:$I$166,7,0)</f>
        <v>12000</v>
      </c>
      <c r="H440">
        <f>VLOOKUP($A440,'Günlük Sayaç'!$A$1:$I$166,8,0)</f>
        <v>0.02</v>
      </c>
      <c r="I440">
        <f>VLOOKUP($A440,'Günlük Sayaç'!$A$1:$I$166,9,0)*VLOOKUP(WEEKDAY(B440,2)&amp;D440,Yoğunluk!$G$1:$J$29,4,0)</f>
        <v>192</v>
      </c>
      <c r="J440">
        <f t="shared" ca="1" si="22"/>
        <v>190</v>
      </c>
      <c r="K440">
        <f t="shared" ca="1" si="23"/>
        <v>646</v>
      </c>
    </row>
    <row r="441" spans="1:11" x14ac:dyDescent="0.3">
      <c r="A441">
        <f t="shared" si="25"/>
        <v>110</v>
      </c>
      <c r="B441" s="2">
        <f t="shared" si="24"/>
        <v>43103</v>
      </c>
      <c r="C441" t="str">
        <f>VLOOKUP(A441,'Günlük Sayaç'!$A$1:$I$166,3,0)</f>
        <v>4. Levent</v>
      </c>
      <c r="D441" t="str">
        <f>VLOOKUP($A441,'Günlük Sayaç'!$A$1:$I$166,4,0)</f>
        <v>Ziyaretçi</v>
      </c>
      <c r="E441" t="str">
        <f>VLOOKUP($A441,'Günlük Sayaç'!$A$1:$I$166,5,0)</f>
        <v>Onlu Bilet</v>
      </c>
      <c r="F441">
        <f>VLOOKUP($A441,'Günlük Sayaç'!$A$1:$I$166,6,0)</f>
        <v>3.2</v>
      </c>
      <c r="G441">
        <f>VLOOKUP($A441,'Günlük Sayaç'!$A$1:$I$166,7,0)</f>
        <v>12000</v>
      </c>
      <c r="H441">
        <f>VLOOKUP($A441,'Günlük Sayaç'!$A$1:$I$166,8,0)</f>
        <v>0.02</v>
      </c>
      <c r="I441">
        <f>VLOOKUP($A441,'Günlük Sayaç'!$A$1:$I$166,9,0)*VLOOKUP(WEEKDAY(B441,2)&amp;D441,Yoğunluk!$G$1:$J$29,4,0)</f>
        <v>192</v>
      </c>
      <c r="J441">
        <f t="shared" ca="1" si="22"/>
        <v>184</v>
      </c>
      <c r="K441">
        <f t="shared" ca="1" si="23"/>
        <v>588.80000000000007</v>
      </c>
    </row>
    <row r="442" spans="1:11" x14ac:dyDescent="0.3">
      <c r="A442">
        <f t="shared" si="25"/>
        <v>111</v>
      </c>
      <c r="B442" s="2">
        <f t="shared" si="24"/>
        <v>43103</v>
      </c>
      <c r="C442" t="str">
        <f>VLOOKUP(A442,'Günlük Sayaç'!$A$1:$I$166,3,0)</f>
        <v>Sanayi Mah.</v>
      </c>
      <c r="D442" t="str">
        <f>VLOOKUP($A442,'Günlük Sayaç'!$A$1:$I$166,4,0)</f>
        <v>Tam</v>
      </c>
      <c r="E442" t="str">
        <f>VLOOKUP($A442,'Günlük Sayaç'!$A$1:$I$166,5,0)</f>
        <v>Akbil</v>
      </c>
      <c r="F442">
        <f>VLOOKUP($A442,'Günlük Sayaç'!$A$1:$I$166,6,0)</f>
        <v>2.2250000000000001</v>
      </c>
      <c r="G442">
        <f>VLOOKUP($A442,'Günlük Sayaç'!$A$1:$I$166,7,0)</f>
        <v>4000</v>
      </c>
      <c r="H442">
        <f>VLOOKUP($A442,'Günlük Sayaç'!$A$1:$I$166,8,0)</f>
        <v>0.3</v>
      </c>
      <c r="I442">
        <f>VLOOKUP($A442,'Günlük Sayaç'!$A$1:$I$166,9,0)*VLOOKUP(WEEKDAY(B442,2)&amp;D442,Yoğunluk!$G$1:$J$29,4,0)</f>
        <v>1440.0000000000002</v>
      </c>
      <c r="J442">
        <f t="shared" ca="1" si="22"/>
        <v>1435</v>
      </c>
      <c r="K442">
        <f t="shared" ca="1" si="23"/>
        <v>3192.875</v>
      </c>
    </row>
    <row r="443" spans="1:11" x14ac:dyDescent="0.3">
      <c r="A443">
        <f t="shared" si="25"/>
        <v>112</v>
      </c>
      <c r="B443" s="2">
        <f t="shared" si="24"/>
        <v>43103</v>
      </c>
      <c r="C443" t="str">
        <f>VLOOKUP(A443,'Günlük Sayaç'!$A$1:$I$166,3,0)</f>
        <v>Sanayi Mah.</v>
      </c>
      <c r="D443" t="str">
        <f>VLOOKUP($A443,'Günlük Sayaç'!$A$1:$I$166,4,0)</f>
        <v>Tam</v>
      </c>
      <c r="E443" t="str">
        <f>VLOOKUP($A443,'Günlük Sayaç'!$A$1:$I$166,5,0)</f>
        <v>Mavi Kart</v>
      </c>
      <c r="F443">
        <f>VLOOKUP($A443,'Günlük Sayaç'!$A$1:$I$166,6,0)</f>
        <v>1.3666666666666667</v>
      </c>
      <c r="G443">
        <f>VLOOKUP($A443,'Günlük Sayaç'!$A$1:$I$166,7,0)</f>
        <v>4000</v>
      </c>
      <c r="H443">
        <f>VLOOKUP($A443,'Günlük Sayaç'!$A$1:$I$166,8,0)</f>
        <v>0.35</v>
      </c>
      <c r="I443">
        <f>VLOOKUP($A443,'Günlük Sayaç'!$A$1:$I$166,9,0)*VLOOKUP(WEEKDAY(B443,2)&amp;D443,Yoğunluk!$G$1:$J$29,4,0)</f>
        <v>1680.0000000000002</v>
      </c>
      <c r="J443">
        <f t="shared" ca="1" si="22"/>
        <v>1673</v>
      </c>
      <c r="K443">
        <f t="shared" ca="1" si="23"/>
        <v>2286.4333333333334</v>
      </c>
    </row>
    <row r="444" spans="1:11" x14ac:dyDescent="0.3">
      <c r="A444">
        <f t="shared" si="25"/>
        <v>113</v>
      </c>
      <c r="B444" s="2">
        <f t="shared" si="24"/>
        <v>43103</v>
      </c>
      <c r="C444" t="str">
        <f>VLOOKUP(A444,'Günlük Sayaç'!$A$1:$I$166,3,0)</f>
        <v>Sanayi Mah.</v>
      </c>
      <c r="D444" t="str">
        <f>VLOOKUP($A444,'Günlük Sayaç'!$A$1:$I$166,4,0)</f>
        <v>Öğrenci</v>
      </c>
      <c r="E444" t="str">
        <f>VLOOKUP($A444,'Günlük Sayaç'!$A$1:$I$166,5,0)</f>
        <v>Öğrenci</v>
      </c>
      <c r="F444">
        <f>VLOOKUP($A444,'Günlük Sayaç'!$A$1:$I$166,6,0)</f>
        <v>0.9</v>
      </c>
      <c r="G444">
        <f>VLOOKUP($A444,'Günlük Sayaç'!$A$1:$I$166,7,0)</f>
        <v>4000</v>
      </c>
      <c r="H444">
        <f>VLOOKUP($A444,'Günlük Sayaç'!$A$1:$I$166,8,0)</f>
        <v>0.1</v>
      </c>
      <c r="I444">
        <f>VLOOKUP($A444,'Günlük Sayaç'!$A$1:$I$166,9,0)*VLOOKUP(WEEKDAY(B444,2)&amp;D444,Yoğunluk!$G$1:$J$29,4,0)</f>
        <v>320</v>
      </c>
      <c r="J444">
        <f t="shared" ca="1" si="22"/>
        <v>246</v>
      </c>
      <c r="K444">
        <f t="shared" ca="1" si="23"/>
        <v>221.4</v>
      </c>
    </row>
    <row r="445" spans="1:11" x14ac:dyDescent="0.3">
      <c r="A445">
        <f t="shared" si="25"/>
        <v>114</v>
      </c>
      <c r="B445" s="2">
        <f t="shared" si="24"/>
        <v>43103</v>
      </c>
      <c r="C445" t="str">
        <f>VLOOKUP(A445,'Günlük Sayaç'!$A$1:$I$166,3,0)</f>
        <v>Sanayi Mah.</v>
      </c>
      <c r="D445" t="str">
        <f>VLOOKUP($A445,'Günlük Sayaç'!$A$1:$I$166,4,0)</f>
        <v>Öğrenci</v>
      </c>
      <c r="E445" t="str">
        <f>VLOOKUP($A445,'Günlük Sayaç'!$A$1:$I$166,5,0)</f>
        <v>Öğrenci Aylık</v>
      </c>
      <c r="F445">
        <f>VLOOKUP($A445,'Günlük Sayaç'!$A$1:$I$166,6,0)</f>
        <v>0.56666666666666665</v>
      </c>
      <c r="G445">
        <f>VLOOKUP($A445,'Günlük Sayaç'!$A$1:$I$166,7,0)</f>
        <v>4000</v>
      </c>
      <c r="H445">
        <f>VLOOKUP($A445,'Günlük Sayaç'!$A$1:$I$166,8,0)</f>
        <v>0.1</v>
      </c>
      <c r="I445">
        <f>VLOOKUP($A445,'Günlük Sayaç'!$A$1:$I$166,9,0)*VLOOKUP(WEEKDAY(B445,2)&amp;D445,Yoğunluk!$G$1:$J$29,4,0)</f>
        <v>320</v>
      </c>
      <c r="J445">
        <f t="shared" ca="1" si="22"/>
        <v>343</v>
      </c>
      <c r="K445">
        <f t="shared" ca="1" si="23"/>
        <v>194.36666666666667</v>
      </c>
    </row>
    <row r="446" spans="1:11" x14ac:dyDescent="0.3">
      <c r="A446">
        <f t="shared" si="25"/>
        <v>115</v>
      </c>
      <c r="B446" s="2">
        <f t="shared" si="24"/>
        <v>43103</v>
      </c>
      <c r="C446" t="str">
        <f>VLOOKUP(A446,'Günlük Sayaç'!$A$1:$I$166,3,0)</f>
        <v>Sanayi Mah.</v>
      </c>
      <c r="D446" t="str">
        <f>VLOOKUP($A446,'Günlük Sayaç'!$A$1:$I$166,4,0)</f>
        <v>Sosyal</v>
      </c>
      <c r="E446" t="str">
        <f>VLOOKUP($A446,'Günlük Sayaç'!$A$1:$I$166,5,0)</f>
        <v>Sosyal</v>
      </c>
      <c r="F446">
        <f>VLOOKUP($A446,'Günlük Sayaç'!$A$1:$I$166,6,0)</f>
        <v>1.425</v>
      </c>
      <c r="G446">
        <f>VLOOKUP($A446,'Günlük Sayaç'!$A$1:$I$166,7,0)</f>
        <v>4000</v>
      </c>
      <c r="H446">
        <f>VLOOKUP($A446,'Günlük Sayaç'!$A$1:$I$166,8,0)</f>
        <v>0.05</v>
      </c>
      <c r="I446">
        <f>VLOOKUP($A446,'Günlük Sayaç'!$A$1:$I$166,9,0)*VLOOKUP(WEEKDAY(B446,2)&amp;D446,Yoğunluk!$G$1:$J$29,4,0)</f>
        <v>128.00000000000003</v>
      </c>
      <c r="J446">
        <f t="shared" ca="1" si="22"/>
        <v>103</v>
      </c>
      <c r="K446">
        <f t="shared" ca="1" si="23"/>
        <v>146.77500000000001</v>
      </c>
    </row>
    <row r="447" spans="1:11" x14ac:dyDescent="0.3">
      <c r="A447">
        <f t="shared" si="25"/>
        <v>116</v>
      </c>
      <c r="B447" s="2">
        <f t="shared" si="24"/>
        <v>43103</v>
      </c>
      <c r="C447" t="str">
        <f>VLOOKUP(A447,'Günlük Sayaç'!$A$1:$I$166,3,0)</f>
        <v>Sanayi Mah.</v>
      </c>
      <c r="D447" t="str">
        <f>VLOOKUP($A447,'Günlük Sayaç'!$A$1:$I$166,4,0)</f>
        <v>Sosyal</v>
      </c>
      <c r="E447" t="str">
        <f>VLOOKUP($A447,'Günlük Sayaç'!$A$1:$I$166,5,0)</f>
        <v>Sosyal Aylık</v>
      </c>
      <c r="F447">
        <f>VLOOKUP($A447,'Günlük Sayaç'!$A$1:$I$166,6,0)</f>
        <v>0.83333333333333337</v>
      </c>
      <c r="G447">
        <f>VLOOKUP($A447,'Günlük Sayaç'!$A$1:$I$166,7,0)</f>
        <v>4000</v>
      </c>
      <c r="H447">
        <f>VLOOKUP($A447,'Günlük Sayaç'!$A$1:$I$166,8,0)</f>
        <v>0.05</v>
      </c>
      <c r="I447">
        <f>VLOOKUP($A447,'Günlük Sayaç'!$A$1:$I$166,9,0)*VLOOKUP(WEEKDAY(B447,2)&amp;D447,Yoğunluk!$G$1:$J$29,4,0)</f>
        <v>128.00000000000003</v>
      </c>
      <c r="J447">
        <f t="shared" ca="1" si="22"/>
        <v>121</v>
      </c>
      <c r="K447">
        <f t="shared" ca="1" si="23"/>
        <v>100.83333333333334</v>
      </c>
    </row>
    <row r="448" spans="1:11" x14ac:dyDescent="0.3">
      <c r="A448">
        <f t="shared" si="25"/>
        <v>117</v>
      </c>
      <c r="B448" s="2">
        <f t="shared" si="24"/>
        <v>43103</v>
      </c>
      <c r="C448" t="str">
        <f>VLOOKUP(A448,'Günlük Sayaç'!$A$1:$I$166,3,0)</f>
        <v>Sanayi Mah.</v>
      </c>
      <c r="D448" t="str">
        <f>VLOOKUP($A448,'Günlük Sayaç'!$A$1:$I$166,4,0)</f>
        <v>Ziyaretçi</v>
      </c>
      <c r="E448" t="str">
        <f>VLOOKUP($A448,'Günlük Sayaç'!$A$1:$I$166,5,0)</f>
        <v>Tekli Bilet</v>
      </c>
      <c r="F448">
        <f>VLOOKUP($A448,'Günlük Sayaç'!$A$1:$I$166,6,0)</f>
        <v>5</v>
      </c>
      <c r="G448">
        <f>VLOOKUP($A448,'Günlük Sayaç'!$A$1:$I$166,7,0)</f>
        <v>4000</v>
      </c>
      <c r="H448">
        <f>VLOOKUP($A448,'Günlük Sayaç'!$A$1:$I$166,8,0)</f>
        <v>0.01</v>
      </c>
      <c r="I448">
        <f>VLOOKUP($A448,'Günlük Sayaç'!$A$1:$I$166,9,0)*VLOOKUP(WEEKDAY(B448,2)&amp;D448,Yoğunluk!$G$1:$J$29,4,0)</f>
        <v>32</v>
      </c>
      <c r="J448">
        <f t="shared" ca="1" si="22"/>
        <v>26</v>
      </c>
      <c r="K448">
        <f t="shared" ca="1" si="23"/>
        <v>130</v>
      </c>
    </row>
    <row r="449" spans="1:11" x14ac:dyDescent="0.3">
      <c r="A449">
        <f t="shared" si="25"/>
        <v>118</v>
      </c>
      <c r="B449" s="2">
        <f t="shared" si="24"/>
        <v>43103</v>
      </c>
      <c r="C449" t="str">
        <f>VLOOKUP(A449,'Günlük Sayaç'!$A$1:$I$166,3,0)</f>
        <v>Sanayi Mah.</v>
      </c>
      <c r="D449" t="str">
        <f>VLOOKUP($A449,'Günlük Sayaç'!$A$1:$I$166,4,0)</f>
        <v>Ziyaretçi</v>
      </c>
      <c r="E449" t="str">
        <f>VLOOKUP($A449,'Günlük Sayaç'!$A$1:$I$166,5,0)</f>
        <v>İkili Bilet</v>
      </c>
      <c r="F449">
        <f>VLOOKUP($A449,'Günlük Sayaç'!$A$1:$I$166,6,0)</f>
        <v>4</v>
      </c>
      <c r="G449">
        <f>VLOOKUP($A449,'Günlük Sayaç'!$A$1:$I$166,7,0)</f>
        <v>4000</v>
      </c>
      <c r="H449">
        <f>VLOOKUP($A449,'Günlük Sayaç'!$A$1:$I$166,8,0)</f>
        <v>0.01</v>
      </c>
      <c r="I449">
        <f>VLOOKUP($A449,'Günlük Sayaç'!$A$1:$I$166,9,0)*VLOOKUP(WEEKDAY(B449,2)&amp;D449,Yoğunluk!$G$1:$J$29,4,0)</f>
        <v>32</v>
      </c>
      <c r="J449">
        <f t="shared" ca="1" si="22"/>
        <v>34</v>
      </c>
      <c r="K449">
        <f t="shared" ca="1" si="23"/>
        <v>136</v>
      </c>
    </row>
    <row r="450" spans="1:11" x14ac:dyDescent="0.3">
      <c r="A450">
        <f t="shared" si="25"/>
        <v>119</v>
      </c>
      <c r="B450" s="2">
        <f t="shared" si="24"/>
        <v>43103</v>
      </c>
      <c r="C450" t="str">
        <f>VLOOKUP(A450,'Günlük Sayaç'!$A$1:$I$166,3,0)</f>
        <v>Sanayi Mah.</v>
      </c>
      <c r="D450" t="str">
        <f>VLOOKUP($A450,'Günlük Sayaç'!$A$1:$I$166,4,0)</f>
        <v>Ziyaretçi</v>
      </c>
      <c r="E450" t="str">
        <f>VLOOKUP($A450,'Günlük Sayaç'!$A$1:$I$166,5,0)</f>
        <v>Üçlü Bilet</v>
      </c>
      <c r="F450">
        <f>VLOOKUP($A450,'Günlük Sayaç'!$A$1:$I$166,6,0)</f>
        <v>3.6666666666666665</v>
      </c>
      <c r="G450">
        <f>VLOOKUP($A450,'Günlük Sayaç'!$A$1:$I$166,7,0)</f>
        <v>4000</v>
      </c>
      <c r="H450">
        <f>VLOOKUP($A450,'Günlük Sayaç'!$A$1:$I$166,8,0)</f>
        <v>0.01</v>
      </c>
      <c r="I450">
        <f>VLOOKUP($A450,'Günlük Sayaç'!$A$1:$I$166,9,0)*VLOOKUP(WEEKDAY(B450,2)&amp;D450,Yoğunluk!$G$1:$J$29,4,0)</f>
        <v>32</v>
      </c>
      <c r="J450">
        <f t="shared" ca="1" si="22"/>
        <v>35</v>
      </c>
      <c r="K450">
        <f t="shared" ca="1" si="23"/>
        <v>128.33333333333331</v>
      </c>
    </row>
    <row r="451" spans="1:11" x14ac:dyDescent="0.3">
      <c r="A451">
        <f t="shared" si="25"/>
        <v>120</v>
      </c>
      <c r="B451" s="2">
        <f t="shared" si="24"/>
        <v>43103</v>
      </c>
      <c r="C451" t="str">
        <f>VLOOKUP(A451,'Günlük Sayaç'!$A$1:$I$166,3,0)</f>
        <v>Sanayi Mah.</v>
      </c>
      <c r="D451" t="str">
        <f>VLOOKUP($A451,'Günlük Sayaç'!$A$1:$I$166,4,0)</f>
        <v>Ziyaretçi</v>
      </c>
      <c r="E451" t="str">
        <f>VLOOKUP($A451,'Günlük Sayaç'!$A$1:$I$166,5,0)</f>
        <v>Beşli Bilet</v>
      </c>
      <c r="F451">
        <f>VLOOKUP($A451,'Günlük Sayaç'!$A$1:$I$166,6,0)</f>
        <v>3.4</v>
      </c>
      <c r="G451">
        <f>VLOOKUP($A451,'Günlük Sayaç'!$A$1:$I$166,7,0)</f>
        <v>4000</v>
      </c>
      <c r="H451">
        <f>VLOOKUP($A451,'Günlük Sayaç'!$A$1:$I$166,8,0)</f>
        <v>0.01</v>
      </c>
      <c r="I451">
        <f>VLOOKUP($A451,'Günlük Sayaç'!$A$1:$I$166,9,0)*VLOOKUP(WEEKDAY(B451,2)&amp;D451,Yoğunluk!$G$1:$J$29,4,0)</f>
        <v>32</v>
      </c>
      <c r="J451">
        <f t="shared" ref="J451:J514" ca="1" si="26">FLOOR(I451+_xlfn.NORM.S.INV(RAND())*I451/10,1)</f>
        <v>34</v>
      </c>
      <c r="K451">
        <f t="shared" ref="K451:K514" ca="1" si="27">J451*F451</f>
        <v>115.6</v>
      </c>
    </row>
    <row r="452" spans="1:11" x14ac:dyDescent="0.3">
      <c r="A452">
        <f t="shared" si="25"/>
        <v>121</v>
      </c>
      <c r="B452" s="2">
        <f t="shared" ref="B452:B515" si="28">IF(A452=1,B451+1,B451)</f>
        <v>43103</v>
      </c>
      <c r="C452" t="str">
        <f>VLOOKUP(A452,'Günlük Sayaç'!$A$1:$I$166,3,0)</f>
        <v>Sanayi Mah.</v>
      </c>
      <c r="D452" t="str">
        <f>VLOOKUP($A452,'Günlük Sayaç'!$A$1:$I$166,4,0)</f>
        <v>Ziyaretçi</v>
      </c>
      <c r="E452" t="str">
        <f>VLOOKUP($A452,'Günlük Sayaç'!$A$1:$I$166,5,0)</f>
        <v>Onlu Bilet</v>
      </c>
      <c r="F452">
        <f>VLOOKUP($A452,'Günlük Sayaç'!$A$1:$I$166,6,0)</f>
        <v>3.2</v>
      </c>
      <c r="G452">
        <f>VLOOKUP($A452,'Günlük Sayaç'!$A$1:$I$166,7,0)</f>
        <v>4000</v>
      </c>
      <c r="H452">
        <f>VLOOKUP($A452,'Günlük Sayaç'!$A$1:$I$166,8,0)</f>
        <v>0.01</v>
      </c>
      <c r="I452">
        <f>VLOOKUP($A452,'Günlük Sayaç'!$A$1:$I$166,9,0)*VLOOKUP(WEEKDAY(B452,2)&amp;D452,Yoğunluk!$G$1:$J$29,4,0)</f>
        <v>32</v>
      </c>
      <c r="J452">
        <f t="shared" ca="1" si="26"/>
        <v>33</v>
      </c>
      <c r="K452">
        <f t="shared" ca="1" si="27"/>
        <v>105.60000000000001</v>
      </c>
    </row>
    <row r="453" spans="1:11" x14ac:dyDescent="0.3">
      <c r="A453">
        <f t="shared" si="25"/>
        <v>122</v>
      </c>
      <c r="B453" s="2">
        <f t="shared" si="28"/>
        <v>43103</v>
      </c>
      <c r="C453" t="str">
        <f>VLOOKUP(A453,'Günlük Sayaç'!$A$1:$I$166,3,0)</f>
        <v>İTÜ</v>
      </c>
      <c r="D453" t="str">
        <f>VLOOKUP($A453,'Günlük Sayaç'!$A$1:$I$166,4,0)</f>
        <v>Tam</v>
      </c>
      <c r="E453" t="str">
        <f>VLOOKUP($A453,'Günlük Sayaç'!$A$1:$I$166,5,0)</f>
        <v>Akbil</v>
      </c>
      <c r="F453">
        <f>VLOOKUP($A453,'Günlük Sayaç'!$A$1:$I$166,6,0)</f>
        <v>2.2250000000000001</v>
      </c>
      <c r="G453">
        <f>VLOOKUP($A453,'Günlük Sayaç'!$A$1:$I$166,7,0)</f>
        <v>15000</v>
      </c>
      <c r="H453">
        <f>VLOOKUP($A453,'Günlük Sayaç'!$A$1:$I$166,8,0)</f>
        <v>0.1</v>
      </c>
      <c r="I453">
        <f>VLOOKUP($A453,'Günlük Sayaç'!$A$1:$I$166,9,0)*VLOOKUP(WEEKDAY(B453,2)&amp;D453,Yoğunluk!$G$1:$J$29,4,0)</f>
        <v>1800.0000000000002</v>
      </c>
      <c r="J453">
        <f t="shared" ca="1" si="26"/>
        <v>1693</v>
      </c>
      <c r="K453">
        <f t="shared" ca="1" si="27"/>
        <v>3766.9250000000002</v>
      </c>
    </row>
    <row r="454" spans="1:11" x14ac:dyDescent="0.3">
      <c r="A454">
        <f t="shared" si="25"/>
        <v>123</v>
      </c>
      <c r="B454" s="2">
        <f t="shared" si="28"/>
        <v>43103</v>
      </c>
      <c r="C454" t="str">
        <f>VLOOKUP(A454,'Günlük Sayaç'!$A$1:$I$166,3,0)</f>
        <v>İTÜ</v>
      </c>
      <c r="D454" t="str">
        <f>VLOOKUP($A454,'Günlük Sayaç'!$A$1:$I$166,4,0)</f>
        <v>Tam</v>
      </c>
      <c r="E454" t="str">
        <f>VLOOKUP($A454,'Günlük Sayaç'!$A$1:$I$166,5,0)</f>
        <v>Mavi Kart</v>
      </c>
      <c r="F454">
        <f>VLOOKUP($A454,'Günlük Sayaç'!$A$1:$I$166,6,0)</f>
        <v>1.3666666666666667</v>
      </c>
      <c r="G454">
        <f>VLOOKUP($A454,'Günlük Sayaç'!$A$1:$I$166,7,0)</f>
        <v>15000</v>
      </c>
      <c r="H454">
        <f>VLOOKUP($A454,'Günlük Sayaç'!$A$1:$I$166,8,0)</f>
        <v>7.0000000000000007E-2</v>
      </c>
      <c r="I454">
        <f>VLOOKUP($A454,'Günlük Sayaç'!$A$1:$I$166,9,0)*VLOOKUP(WEEKDAY(B454,2)&amp;D454,Yoğunluk!$G$1:$J$29,4,0)</f>
        <v>1260.0000000000002</v>
      </c>
      <c r="J454">
        <f t="shared" ca="1" si="26"/>
        <v>1343</v>
      </c>
      <c r="K454">
        <f t="shared" ca="1" si="27"/>
        <v>1835.4333333333334</v>
      </c>
    </row>
    <row r="455" spans="1:11" x14ac:dyDescent="0.3">
      <c r="A455">
        <f t="shared" si="25"/>
        <v>124</v>
      </c>
      <c r="B455" s="2">
        <f t="shared" si="28"/>
        <v>43103</v>
      </c>
      <c r="C455" t="str">
        <f>VLOOKUP(A455,'Günlük Sayaç'!$A$1:$I$166,3,0)</f>
        <v>İTÜ</v>
      </c>
      <c r="D455" t="str">
        <f>VLOOKUP($A455,'Günlük Sayaç'!$A$1:$I$166,4,0)</f>
        <v>Öğrenci</v>
      </c>
      <c r="E455" t="str">
        <f>VLOOKUP($A455,'Günlük Sayaç'!$A$1:$I$166,5,0)</f>
        <v>Öğrenci</v>
      </c>
      <c r="F455">
        <f>VLOOKUP($A455,'Günlük Sayaç'!$A$1:$I$166,6,0)</f>
        <v>0.9</v>
      </c>
      <c r="G455">
        <f>VLOOKUP($A455,'Günlük Sayaç'!$A$1:$I$166,7,0)</f>
        <v>15000</v>
      </c>
      <c r="H455">
        <f>VLOOKUP($A455,'Günlük Sayaç'!$A$1:$I$166,8,0)</f>
        <v>0.17</v>
      </c>
      <c r="I455">
        <f>VLOOKUP($A455,'Günlük Sayaç'!$A$1:$I$166,9,0)*VLOOKUP(WEEKDAY(B455,2)&amp;D455,Yoğunluk!$G$1:$J$29,4,0)</f>
        <v>2040</v>
      </c>
      <c r="J455">
        <f t="shared" ca="1" si="26"/>
        <v>1853</v>
      </c>
      <c r="K455">
        <f t="shared" ca="1" si="27"/>
        <v>1667.7</v>
      </c>
    </row>
    <row r="456" spans="1:11" x14ac:dyDescent="0.3">
      <c r="A456">
        <f t="shared" si="25"/>
        <v>125</v>
      </c>
      <c r="B456" s="2">
        <f t="shared" si="28"/>
        <v>43103</v>
      </c>
      <c r="C456" t="str">
        <f>VLOOKUP(A456,'Günlük Sayaç'!$A$1:$I$166,3,0)</f>
        <v>İTÜ</v>
      </c>
      <c r="D456" t="str">
        <f>VLOOKUP($A456,'Günlük Sayaç'!$A$1:$I$166,4,0)</f>
        <v>Öğrenci</v>
      </c>
      <c r="E456" t="str">
        <f>VLOOKUP($A456,'Günlük Sayaç'!$A$1:$I$166,5,0)</f>
        <v>Öğrenci Aylık</v>
      </c>
      <c r="F456">
        <f>VLOOKUP($A456,'Günlük Sayaç'!$A$1:$I$166,6,0)</f>
        <v>0.56666666666666665</v>
      </c>
      <c r="G456">
        <f>VLOOKUP($A456,'Günlük Sayaç'!$A$1:$I$166,7,0)</f>
        <v>15000</v>
      </c>
      <c r="H456">
        <f>VLOOKUP($A456,'Günlük Sayaç'!$A$1:$I$166,8,0)</f>
        <v>0.27</v>
      </c>
      <c r="I456">
        <f>VLOOKUP($A456,'Günlük Sayaç'!$A$1:$I$166,9,0)*VLOOKUP(WEEKDAY(B456,2)&amp;D456,Yoğunluk!$G$1:$J$29,4,0)</f>
        <v>3240.0000000000005</v>
      </c>
      <c r="J456">
        <f t="shared" ca="1" si="26"/>
        <v>2413</v>
      </c>
      <c r="K456">
        <f t="shared" ca="1" si="27"/>
        <v>1367.3666666666666</v>
      </c>
    </row>
    <row r="457" spans="1:11" x14ac:dyDescent="0.3">
      <c r="A457">
        <f t="shared" si="25"/>
        <v>126</v>
      </c>
      <c r="B457" s="2">
        <f t="shared" si="28"/>
        <v>43103</v>
      </c>
      <c r="C457" t="str">
        <f>VLOOKUP(A457,'Günlük Sayaç'!$A$1:$I$166,3,0)</f>
        <v>İTÜ</v>
      </c>
      <c r="D457" t="str">
        <f>VLOOKUP($A457,'Günlük Sayaç'!$A$1:$I$166,4,0)</f>
        <v>Sosyal</v>
      </c>
      <c r="E457" t="str">
        <f>VLOOKUP($A457,'Günlük Sayaç'!$A$1:$I$166,5,0)</f>
        <v>Sosyal</v>
      </c>
      <c r="F457">
        <f>VLOOKUP($A457,'Günlük Sayaç'!$A$1:$I$166,6,0)</f>
        <v>1.425</v>
      </c>
      <c r="G457">
        <f>VLOOKUP($A457,'Günlük Sayaç'!$A$1:$I$166,7,0)</f>
        <v>15000</v>
      </c>
      <c r="H457">
        <f>VLOOKUP($A457,'Günlük Sayaç'!$A$1:$I$166,8,0)</f>
        <v>0.15</v>
      </c>
      <c r="I457">
        <f>VLOOKUP($A457,'Günlük Sayaç'!$A$1:$I$166,9,0)*VLOOKUP(WEEKDAY(B457,2)&amp;D457,Yoğunluk!$G$1:$J$29,4,0)</f>
        <v>1440.0000000000002</v>
      </c>
      <c r="J457">
        <f t="shared" ca="1" si="26"/>
        <v>1545</v>
      </c>
      <c r="K457">
        <f t="shared" ca="1" si="27"/>
        <v>2201.625</v>
      </c>
    </row>
    <row r="458" spans="1:11" x14ac:dyDescent="0.3">
      <c r="A458">
        <f t="shared" si="25"/>
        <v>127</v>
      </c>
      <c r="B458" s="2">
        <f t="shared" si="28"/>
        <v>43103</v>
      </c>
      <c r="C458" t="str">
        <f>VLOOKUP(A458,'Günlük Sayaç'!$A$1:$I$166,3,0)</f>
        <v>İTÜ</v>
      </c>
      <c r="D458" t="str">
        <f>VLOOKUP($A458,'Günlük Sayaç'!$A$1:$I$166,4,0)</f>
        <v>Sosyal</v>
      </c>
      <c r="E458" t="str">
        <f>VLOOKUP($A458,'Günlük Sayaç'!$A$1:$I$166,5,0)</f>
        <v>Sosyal Aylık</v>
      </c>
      <c r="F458">
        <f>VLOOKUP($A458,'Günlük Sayaç'!$A$1:$I$166,6,0)</f>
        <v>0.83333333333333337</v>
      </c>
      <c r="G458">
        <f>VLOOKUP($A458,'Günlük Sayaç'!$A$1:$I$166,7,0)</f>
        <v>15000</v>
      </c>
      <c r="H458">
        <f>VLOOKUP($A458,'Günlük Sayaç'!$A$1:$I$166,8,0)</f>
        <v>0.15</v>
      </c>
      <c r="I458">
        <f>VLOOKUP($A458,'Günlük Sayaç'!$A$1:$I$166,9,0)*VLOOKUP(WEEKDAY(B458,2)&amp;D458,Yoğunluk!$G$1:$J$29,4,0)</f>
        <v>1440.0000000000002</v>
      </c>
      <c r="J458">
        <f t="shared" ca="1" si="26"/>
        <v>1587</v>
      </c>
      <c r="K458">
        <f t="shared" ca="1" si="27"/>
        <v>1322.5</v>
      </c>
    </row>
    <row r="459" spans="1:11" x14ac:dyDescent="0.3">
      <c r="A459">
        <f t="shared" si="25"/>
        <v>128</v>
      </c>
      <c r="B459" s="2">
        <f t="shared" si="28"/>
        <v>43103</v>
      </c>
      <c r="C459" t="str">
        <f>VLOOKUP(A459,'Günlük Sayaç'!$A$1:$I$166,3,0)</f>
        <v>İTÜ</v>
      </c>
      <c r="D459" t="str">
        <f>VLOOKUP($A459,'Günlük Sayaç'!$A$1:$I$166,4,0)</f>
        <v>Ziyaretçi</v>
      </c>
      <c r="E459" t="str">
        <f>VLOOKUP($A459,'Günlük Sayaç'!$A$1:$I$166,5,0)</f>
        <v>Tekli Bilet</v>
      </c>
      <c r="F459">
        <f>VLOOKUP($A459,'Günlük Sayaç'!$A$1:$I$166,6,0)</f>
        <v>5</v>
      </c>
      <c r="G459">
        <f>VLOOKUP($A459,'Günlük Sayaç'!$A$1:$I$166,7,0)</f>
        <v>15000</v>
      </c>
      <c r="H459">
        <f>VLOOKUP($A459,'Günlük Sayaç'!$A$1:$I$166,8,0)</f>
        <v>0.02</v>
      </c>
      <c r="I459">
        <f>VLOOKUP($A459,'Günlük Sayaç'!$A$1:$I$166,9,0)*VLOOKUP(WEEKDAY(B459,2)&amp;D459,Yoğunluk!$G$1:$J$29,4,0)</f>
        <v>240</v>
      </c>
      <c r="J459">
        <f t="shared" ca="1" si="26"/>
        <v>266</v>
      </c>
      <c r="K459">
        <f t="shared" ca="1" si="27"/>
        <v>1330</v>
      </c>
    </row>
    <row r="460" spans="1:11" x14ac:dyDescent="0.3">
      <c r="A460">
        <f t="shared" si="25"/>
        <v>129</v>
      </c>
      <c r="B460" s="2">
        <f t="shared" si="28"/>
        <v>43103</v>
      </c>
      <c r="C460" t="str">
        <f>VLOOKUP(A460,'Günlük Sayaç'!$A$1:$I$166,3,0)</f>
        <v>İTÜ</v>
      </c>
      <c r="D460" t="str">
        <f>VLOOKUP($A460,'Günlük Sayaç'!$A$1:$I$166,4,0)</f>
        <v>Ziyaretçi</v>
      </c>
      <c r="E460" t="str">
        <f>VLOOKUP($A460,'Günlük Sayaç'!$A$1:$I$166,5,0)</f>
        <v>İkili Bilet</v>
      </c>
      <c r="F460">
        <f>VLOOKUP($A460,'Günlük Sayaç'!$A$1:$I$166,6,0)</f>
        <v>4</v>
      </c>
      <c r="G460">
        <f>VLOOKUP($A460,'Günlük Sayaç'!$A$1:$I$166,7,0)</f>
        <v>15000</v>
      </c>
      <c r="H460">
        <f>VLOOKUP($A460,'Günlük Sayaç'!$A$1:$I$166,8,0)</f>
        <v>0.02</v>
      </c>
      <c r="I460">
        <f>VLOOKUP($A460,'Günlük Sayaç'!$A$1:$I$166,9,0)*VLOOKUP(WEEKDAY(B460,2)&amp;D460,Yoğunluk!$G$1:$J$29,4,0)</f>
        <v>240</v>
      </c>
      <c r="J460">
        <f t="shared" ca="1" si="26"/>
        <v>238</v>
      </c>
      <c r="K460">
        <f t="shared" ca="1" si="27"/>
        <v>952</v>
      </c>
    </row>
    <row r="461" spans="1:11" x14ac:dyDescent="0.3">
      <c r="A461">
        <f t="shared" si="25"/>
        <v>130</v>
      </c>
      <c r="B461" s="2">
        <f t="shared" si="28"/>
        <v>43103</v>
      </c>
      <c r="C461" t="str">
        <f>VLOOKUP(A461,'Günlük Sayaç'!$A$1:$I$166,3,0)</f>
        <v>İTÜ</v>
      </c>
      <c r="D461" t="str">
        <f>VLOOKUP($A461,'Günlük Sayaç'!$A$1:$I$166,4,0)</f>
        <v>Ziyaretçi</v>
      </c>
      <c r="E461" t="str">
        <f>VLOOKUP($A461,'Günlük Sayaç'!$A$1:$I$166,5,0)</f>
        <v>Üçlü Bilet</v>
      </c>
      <c r="F461">
        <f>VLOOKUP($A461,'Günlük Sayaç'!$A$1:$I$166,6,0)</f>
        <v>3.6666666666666665</v>
      </c>
      <c r="G461">
        <f>VLOOKUP($A461,'Günlük Sayaç'!$A$1:$I$166,7,0)</f>
        <v>15000</v>
      </c>
      <c r="H461">
        <f>VLOOKUP($A461,'Günlük Sayaç'!$A$1:$I$166,8,0)</f>
        <v>0.01</v>
      </c>
      <c r="I461">
        <f>VLOOKUP($A461,'Günlük Sayaç'!$A$1:$I$166,9,0)*VLOOKUP(WEEKDAY(B461,2)&amp;D461,Yoğunluk!$G$1:$J$29,4,0)</f>
        <v>120</v>
      </c>
      <c r="J461">
        <f t="shared" ca="1" si="26"/>
        <v>114</v>
      </c>
      <c r="K461">
        <f t="shared" ca="1" si="27"/>
        <v>418</v>
      </c>
    </row>
    <row r="462" spans="1:11" x14ac:dyDescent="0.3">
      <c r="A462">
        <f t="shared" si="25"/>
        <v>131</v>
      </c>
      <c r="B462" s="2">
        <f t="shared" si="28"/>
        <v>43103</v>
      </c>
      <c r="C462" t="str">
        <f>VLOOKUP(A462,'Günlük Sayaç'!$A$1:$I$166,3,0)</f>
        <v>İTÜ</v>
      </c>
      <c r="D462" t="str">
        <f>VLOOKUP($A462,'Günlük Sayaç'!$A$1:$I$166,4,0)</f>
        <v>Ziyaretçi</v>
      </c>
      <c r="E462" t="str">
        <f>VLOOKUP($A462,'Günlük Sayaç'!$A$1:$I$166,5,0)</f>
        <v>Beşli Bilet</v>
      </c>
      <c r="F462">
        <f>VLOOKUP($A462,'Günlük Sayaç'!$A$1:$I$166,6,0)</f>
        <v>3.4</v>
      </c>
      <c r="G462">
        <f>VLOOKUP($A462,'Günlük Sayaç'!$A$1:$I$166,7,0)</f>
        <v>15000</v>
      </c>
      <c r="H462">
        <f>VLOOKUP($A462,'Günlük Sayaç'!$A$1:$I$166,8,0)</f>
        <v>0.02</v>
      </c>
      <c r="I462">
        <f>VLOOKUP($A462,'Günlük Sayaç'!$A$1:$I$166,9,0)*VLOOKUP(WEEKDAY(B462,2)&amp;D462,Yoğunluk!$G$1:$J$29,4,0)</f>
        <v>240</v>
      </c>
      <c r="J462">
        <f t="shared" ca="1" si="26"/>
        <v>201</v>
      </c>
      <c r="K462">
        <f t="shared" ca="1" si="27"/>
        <v>683.4</v>
      </c>
    </row>
    <row r="463" spans="1:11" x14ac:dyDescent="0.3">
      <c r="A463">
        <f t="shared" si="25"/>
        <v>132</v>
      </c>
      <c r="B463" s="2">
        <f t="shared" si="28"/>
        <v>43103</v>
      </c>
      <c r="C463" t="str">
        <f>VLOOKUP(A463,'Günlük Sayaç'!$A$1:$I$166,3,0)</f>
        <v>İTÜ</v>
      </c>
      <c r="D463" t="str">
        <f>VLOOKUP($A463,'Günlük Sayaç'!$A$1:$I$166,4,0)</f>
        <v>Ziyaretçi</v>
      </c>
      <c r="E463" t="str">
        <f>VLOOKUP($A463,'Günlük Sayaç'!$A$1:$I$166,5,0)</f>
        <v>Onlu Bilet</v>
      </c>
      <c r="F463">
        <f>VLOOKUP($A463,'Günlük Sayaç'!$A$1:$I$166,6,0)</f>
        <v>3.2</v>
      </c>
      <c r="G463">
        <f>VLOOKUP($A463,'Günlük Sayaç'!$A$1:$I$166,7,0)</f>
        <v>15000</v>
      </c>
      <c r="H463">
        <f>VLOOKUP($A463,'Günlük Sayaç'!$A$1:$I$166,8,0)</f>
        <v>0.02</v>
      </c>
      <c r="I463">
        <f>VLOOKUP($A463,'Günlük Sayaç'!$A$1:$I$166,9,0)*VLOOKUP(WEEKDAY(B463,2)&amp;D463,Yoğunluk!$G$1:$J$29,4,0)</f>
        <v>240</v>
      </c>
      <c r="J463">
        <f t="shared" ca="1" si="26"/>
        <v>232</v>
      </c>
      <c r="K463">
        <f t="shared" ca="1" si="27"/>
        <v>742.40000000000009</v>
      </c>
    </row>
    <row r="464" spans="1:11" x14ac:dyDescent="0.3">
      <c r="A464">
        <f t="shared" si="25"/>
        <v>133</v>
      </c>
      <c r="B464" s="2">
        <f t="shared" si="28"/>
        <v>43103</v>
      </c>
      <c r="C464" t="str">
        <f>VLOOKUP(A464,'Günlük Sayaç'!$A$1:$I$166,3,0)</f>
        <v>Atatürk Oto Sanayi</v>
      </c>
      <c r="D464" t="str">
        <f>VLOOKUP($A464,'Günlük Sayaç'!$A$1:$I$166,4,0)</f>
        <v>Tam</v>
      </c>
      <c r="E464" t="str">
        <f>VLOOKUP($A464,'Günlük Sayaç'!$A$1:$I$166,5,0)</f>
        <v>Akbil</v>
      </c>
      <c r="F464">
        <f>VLOOKUP($A464,'Günlük Sayaç'!$A$1:$I$166,6,0)</f>
        <v>2.2250000000000001</v>
      </c>
      <c r="G464">
        <f>VLOOKUP($A464,'Günlük Sayaç'!$A$1:$I$166,7,0)</f>
        <v>5000</v>
      </c>
      <c r="H464">
        <f>VLOOKUP($A464,'Günlük Sayaç'!$A$1:$I$166,8,0)</f>
        <v>0.3</v>
      </c>
      <c r="I464">
        <f>VLOOKUP($A464,'Günlük Sayaç'!$A$1:$I$166,9,0)*VLOOKUP(WEEKDAY(B464,2)&amp;D464,Yoğunluk!$G$1:$J$29,4,0)</f>
        <v>1800.0000000000002</v>
      </c>
      <c r="J464">
        <f t="shared" ca="1" si="26"/>
        <v>1778</v>
      </c>
      <c r="K464">
        <f t="shared" ca="1" si="27"/>
        <v>3956.05</v>
      </c>
    </row>
    <row r="465" spans="1:11" x14ac:dyDescent="0.3">
      <c r="A465">
        <f t="shared" si="25"/>
        <v>134</v>
      </c>
      <c r="B465" s="2">
        <f t="shared" si="28"/>
        <v>43103</v>
      </c>
      <c r="C465" t="str">
        <f>VLOOKUP(A465,'Günlük Sayaç'!$A$1:$I$166,3,0)</f>
        <v>Atatürk Oto Sanayi</v>
      </c>
      <c r="D465" t="str">
        <f>VLOOKUP($A465,'Günlük Sayaç'!$A$1:$I$166,4,0)</f>
        <v>Tam</v>
      </c>
      <c r="E465" t="str">
        <f>VLOOKUP($A465,'Günlük Sayaç'!$A$1:$I$166,5,0)</f>
        <v>Mavi Kart</v>
      </c>
      <c r="F465">
        <f>VLOOKUP($A465,'Günlük Sayaç'!$A$1:$I$166,6,0)</f>
        <v>1.3666666666666667</v>
      </c>
      <c r="G465">
        <f>VLOOKUP($A465,'Günlük Sayaç'!$A$1:$I$166,7,0)</f>
        <v>5000</v>
      </c>
      <c r="H465">
        <f>VLOOKUP($A465,'Günlük Sayaç'!$A$1:$I$166,8,0)</f>
        <v>0.35</v>
      </c>
      <c r="I465">
        <f>VLOOKUP($A465,'Günlük Sayaç'!$A$1:$I$166,9,0)*VLOOKUP(WEEKDAY(B465,2)&amp;D465,Yoğunluk!$G$1:$J$29,4,0)</f>
        <v>2100.0000000000005</v>
      </c>
      <c r="J465">
        <f t="shared" ca="1" si="26"/>
        <v>2111</v>
      </c>
      <c r="K465">
        <f t="shared" ca="1" si="27"/>
        <v>2885.0333333333333</v>
      </c>
    </row>
    <row r="466" spans="1:11" x14ac:dyDescent="0.3">
      <c r="A466">
        <f t="shared" si="25"/>
        <v>135</v>
      </c>
      <c r="B466" s="2">
        <f t="shared" si="28"/>
        <v>43103</v>
      </c>
      <c r="C466" t="str">
        <f>VLOOKUP(A466,'Günlük Sayaç'!$A$1:$I$166,3,0)</f>
        <v>Atatürk Oto Sanayi</v>
      </c>
      <c r="D466" t="str">
        <f>VLOOKUP($A466,'Günlük Sayaç'!$A$1:$I$166,4,0)</f>
        <v>Öğrenci</v>
      </c>
      <c r="E466" t="str">
        <f>VLOOKUP($A466,'Günlük Sayaç'!$A$1:$I$166,5,0)</f>
        <v>Öğrenci</v>
      </c>
      <c r="F466">
        <f>VLOOKUP($A466,'Günlük Sayaç'!$A$1:$I$166,6,0)</f>
        <v>0.9</v>
      </c>
      <c r="G466">
        <f>VLOOKUP($A466,'Günlük Sayaç'!$A$1:$I$166,7,0)</f>
        <v>5000</v>
      </c>
      <c r="H466">
        <f>VLOOKUP($A466,'Günlük Sayaç'!$A$1:$I$166,8,0)</f>
        <v>0.1</v>
      </c>
      <c r="I466">
        <f>VLOOKUP($A466,'Günlük Sayaç'!$A$1:$I$166,9,0)*VLOOKUP(WEEKDAY(B466,2)&amp;D466,Yoğunluk!$G$1:$J$29,4,0)</f>
        <v>400</v>
      </c>
      <c r="J466">
        <f t="shared" ca="1" si="26"/>
        <v>391</v>
      </c>
      <c r="K466">
        <f t="shared" ca="1" si="27"/>
        <v>351.90000000000003</v>
      </c>
    </row>
    <row r="467" spans="1:11" x14ac:dyDescent="0.3">
      <c r="A467">
        <f t="shared" si="25"/>
        <v>136</v>
      </c>
      <c r="B467" s="2">
        <f t="shared" si="28"/>
        <v>43103</v>
      </c>
      <c r="C467" t="str">
        <f>VLOOKUP(A467,'Günlük Sayaç'!$A$1:$I$166,3,0)</f>
        <v>Atatürk Oto Sanayi</v>
      </c>
      <c r="D467" t="str">
        <f>VLOOKUP($A467,'Günlük Sayaç'!$A$1:$I$166,4,0)</f>
        <v>Öğrenci</v>
      </c>
      <c r="E467" t="str">
        <f>VLOOKUP($A467,'Günlük Sayaç'!$A$1:$I$166,5,0)</f>
        <v>Öğrenci Aylık</v>
      </c>
      <c r="F467">
        <f>VLOOKUP($A467,'Günlük Sayaç'!$A$1:$I$166,6,0)</f>
        <v>0.56666666666666665</v>
      </c>
      <c r="G467">
        <f>VLOOKUP($A467,'Günlük Sayaç'!$A$1:$I$166,7,0)</f>
        <v>5000</v>
      </c>
      <c r="H467">
        <f>VLOOKUP($A467,'Günlük Sayaç'!$A$1:$I$166,8,0)</f>
        <v>0.1</v>
      </c>
      <c r="I467">
        <f>VLOOKUP($A467,'Günlük Sayaç'!$A$1:$I$166,9,0)*VLOOKUP(WEEKDAY(B467,2)&amp;D467,Yoğunluk!$G$1:$J$29,4,0)</f>
        <v>400</v>
      </c>
      <c r="J467">
        <f t="shared" ca="1" si="26"/>
        <v>405</v>
      </c>
      <c r="K467">
        <f t="shared" ca="1" si="27"/>
        <v>229.5</v>
      </c>
    </row>
    <row r="468" spans="1:11" x14ac:dyDescent="0.3">
      <c r="A468">
        <f t="shared" si="25"/>
        <v>137</v>
      </c>
      <c r="B468" s="2">
        <f t="shared" si="28"/>
        <v>43103</v>
      </c>
      <c r="C468" t="str">
        <f>VLOOKUP(A468,'Günlük Sayaç'!$A$1:$I$166,3,0)</f>
        <v>Atatürk Oto Sanayi</v>
      </c>
      <c r="D468" t="str">
        <f>VLOOKUP($A468,'Günlük Sayaç'!$A$1:$I$166,4,0)</f>
        <v>Sosyal</v>
      </c>
      <c r="E468" t="str">
        <f>VLOOKUP($A468,'Günlük Sayaç'!$A$1:$I$166,5,0)</f>
        <v>Sosyal</v>
      </c>
      <c r="F468">
        <f>VLOOKUP($A468,'Günlük Sayaç'!$A$1:$I$166,6,0)</f>
        <v>1.425</v>
      </c>
      <c r="G468">
        <f>VLOOKUP($A468,'Günlük Sayaç'!$A$1:$I$166,7,0)</f>
        <v>5000</v>
      </c>
      <c r="H468">
        <f>VLOOKUP($A468,'Günlük Sayaç'!$A$1:$I$166,8,0)</f>
        <v>0.05</v>
      </c>
      <c r="I468">
        <f>VLOOKUP($A468,'Günlük Sayaç'!$A$1:$I$166,9,0)*VLOOKUP(WEEKDAY(B468,2)&amp;D468,Yoğunluk!$G$1:$J$29,4,0)</f>
        <v>160.00000000000003</v>
      </c>
      <c r="J468">
        <f t="shared" ca="1" si="26"/>
        <v>140</v>
      </c>
      <c r="K468">
        <f t="shared" ca="1" si="27"/>
        <v>199.5</v>
      </c>
    </row>
    <row r="469" spans="1:11" x14ac:dyDescent="0.3">
      <c r="A469">
        <f t="shared" si="25"/>
        <v>138</v>
      </c>
      <c r="B469" s="2">
        <f t="shared" si="28"/>
        <v>43103</v>
      </c>
      <c r="C469" t="str">
        <f>VLOOKUP(A469,'Günlük Sayaç'!$A$1:$I$166,3,0)</f>
        <v>Atatürk Oto Sanayi</v>
      </c>
      <c r="D469" t="str">
        <f>VLOOKUP($A469,'Günlük Sayaç'!$A$1:$I$166,4,0)</f>
        <v>Sosyal</v>
      </c>
      <c r="E469" t="str">
        <f>VLOOKUP($A469,'Günlük Sayaç'!$A$1:$I$166,5,0)</f>
        <v>Sosyal Aylık</v>
      </c>
      <c r="F469">
        <f>VLOOKUP($A469,'Günlük Sayaç'!$A$1:$I$166,6,0)</f>
        <v>0.83333333333333337</v>
      </c>
      <c r="G469">
        <f>VLOOKUP($A469,'Günlük Sayaç'!$A$1:$I$166,7,0)</f>
        <v>5000</v>
      </c>
      <c r="H469">
        <f>VLOOKUP($A469,'Günlük Sayaç'!$A$1:$I$166,8,0)</f>
        <v>0.05</v>
      </c>
      <c r="I469">
        <f>VLOOKUP($A469,'Günlük Sayaç'!$A$1:$I$166,9,0)*VLOOKUP(WEEKDAY(B469,2)&amp;D469,Yoğunluk!$G$1:$J$29,4,0)</f>
        <v>160.00000000000003</v>
      </c>
      <c r="J469">
        <f t="shared" ca="1" si="26"/>
        <v>182</v>
      </c>
      <c r="K469">
        <f t="shared" ca="1" si="27"/>
        <v>151.66666666666669</v>
      </c>
    </row>
    <row r="470" spans="1:11" x14ac:dyDescent="0.3">
      <c r="A470">
        <f t="shared" si="25"/>
        <v>139</v>
      </c>
      <c r="B470" s="2">
        <f t="shared" si="28"/>
        <v>43103</v>
      </c>
      <c r="C470" t="str">
        <f>VLOOKUP(A470,'Günlük Sayaç'!$A$1:$I$166,3,0)</f>
        <v>Atatürk Oto Sanayi</v>
      </c>
      <c r="D470" t="str">
        <f>VLOOKUP($A470,'Günlük Sayaç'!$A$1:$I$166,4,0)</f>
        <v>Ziyaretçi</v>
      </c>
      <c r="E470" t="str">
        <f>VLOOKUP($A470,'Günlük Sayaç'!$A$1:$I$166,5,0)</f>
        <v>Tekli Bilet</v>
      </c>
      <c r="F470">
        <f>VLOOKUP($A470,'Günlük Sayaç'!$A$1:$I$166,6,0)</f>
        <v>5</v>
      </c>
      <c r="G470">
        <f>VLOOKUP($A470,'Günlük Sayaç'!$A$1:$I$166,7,0)</f>
        <v>5000</v>
      </c>
      <c r="H470">
        <f>VLOOKUP($A470,'Günlük Sayaç'!$A$1:$I$166,8,0)</f>
        <v>0.01</v>
      </c>
      <c r="I470">
        <f>VLOOKUP($A470,'Günlük Sayaç'!$A$1:$I$166,9,0)*VLOOKUP(WEEKDAY(B470,2)&amp;D470,Yoğunluk!$G$1:$J$29,4,0)</f>
        <v>40</v>
      </c>
      <c r="J470">
        <f t="shared" ca="1" si="26"/>
        <v>39</v>
      </c>
      <c r="K470">
        <f t="shared" ca="1" si="27"/>
        <v>195</v>
      </c>
    </row>
    <row r="471" spans="1:11" x14ac:dyDescent="0.3">
      <c r="A471">
        <f t="shared" si="25"/>
        <v>140</v>
      </c>
      <c r="B471" s="2">
        <f t="shared" si="28"/>
        <v>43103</v>
      </c>
      <c r="C471" t="str">
        <f>VLOOKUP(A471,'Günlük Sayaç'!$A$1:$I$166,3,0)</f>
        <v>Atatürk Oto Sanayi</v>
      </c>
      <c r="D471" t="str">
        <f>VLOOKUP($A471,'Günlük Sayaç'!$A$1:$I$166,4,0)</f>
        <v>Ziyaretçi</v>
      </c>
      <c r="E471" t="str">
        <f>VLOOKUP($A471,'Günlük Sayaç'!$A$1:$I$166,5,0)</f>
        <v>İkili Bilet</v>
      </c>
      <c r="F471">
        <f>VLOOKUP($A471,'Günlük Sayaç'!$A$1:$I$166,6,0)</f>
        <v>4</v>
      </c>
      <c r="G471">
        <f>VLOOKUP($A471,'Günlük Sayaç'!$A$1:$I$166,7,0)</f>
        <v>5000</v>
      </c>
      <c r="H471">
        <f>VLOOKUP($A471,'Günlük Sayaç'!$A$1:$I$166,8,0)</f>
        <v>0.01</v>
      </c>
      <c r="I471">
        <f>VLOOKUP($A471,'Günlük Sayaç'!$A$1:$I$166,9,0)*VLOOKUP(WEEKDAY(B471,2)&amp;D471,Yoğunluk!$G$1:$J$29,4,0)</f>
        <v>40</v>
      </c>
      <c r="J471">
        <f t="shared" ca="1" si="26"/>
        <v>38</v>
      </c>
      <c r="K471">
        <f t="shared" ca="1" si="27"/>
        <v>152</v>
      </c>
    </row>
    <row r="472" spans="1:11" x14ac:dyDescent="0.3">
      <c r="A472">
        <f t="shared" si="25"/>
        <v>141</v>
      </c>
      <c r="B472" s="2">
        <f t="shared" si="28"/>
        <v>43103</v>
      </c>
      <c r="C472" t="str">
        <f>VLOOKUP(A472,'Günlük Sayaç'!$A$1:$I$166,3,0)</f>
        <v>Atatürk Oto Sanayi</v>
      </c>
      <c r="D472" t="str">
        <f>VLOOKUP($A472,'Günlük Sayaç'!$A$1:$I$166,4,0)</f>
        <v>Ziyaretçi</v>
      </c>
      <c r="E472" t="str">
        <f>VLOOKUP($A472,'Günlük Sayaç'!$A$1:$I$166,5,0)</f>
        <v>Üçlü Bilet</v>
      </c>
      <c r="F472">
        <f>VLOOKUP($A472,'Günlük Sayaç'!$A$1:$I$166,6,0)</f>
        <v>3.6666666666666665</v>
      </c>
      <c r="G472">
        <f>VLOOKUP($A472,'Günlük Sayaç'!$A$1:$I$166,7,0)</f>
        <v>5000</v>
      </c>
      <c r="H472">
        <f>VLOOKUP($A472,'Günlük Sayaç'!$A$1:$I$166,8,0)</f>
        <v>0.01</v>
      </c>
      <c r="I472">
        <f>VLOOKUP($A472,'Günlük Sayaç'!$A$1:$I$166,9,0)*VLOOKUP(WEEKDAY(B472,2)&amp;D472,Yoğunluk!$G$1:$J$29,4,0)</f>
        <v>40</v>
      </c>
      <c r="J472">
        <f t="shared" ca="1" si="26"/>
        <v>38</v>
      </c>
      <c r="K472">
        <f t="shared" ca="1" si="27"/>
        <v>139.33333333333331</v>
      </c>
    </row>
    <row r="473" spans="1:11" x14ac:dyDescent="0.3">
      <c r="A473">
        <f t="shared" si="25"/>
        <v>142</v>
      </c>
      <c r="B473" s="2">
        <f t="shared" si="28"/>
        <v>43103</v>
      </c>
      <c r="C473" t="str">
        <f>VLOOKUP(A473,'Günlük Sayaç'!$A$1:$I$166,3,0)</f>
        <v>Atatürk Oto Sanayi</v>
      </c>
      <c r="D473" t="str">
        <f>VLOOKUP($A473,'Günlük Sayaç'!$A$1:$I$166,4,0)</f>
        <v>Ziyaretçi</v>
      </c>
      <c r="E473" t="str">
        <f>VLOOKUP($A473,'Günlük Sayaç'!$A$1:$I$166,5,0)</f>
        <v>Beşli Bilet</v>
      </c>
      <c r="F473">
        <f>VLOOKUP($A473,'Günlük Sayaç'!$A$1:$I$166,6,0)</f>
        <v>3.4</v>
      </c>
      <c r="G473">
        <f>VLOOKUP($A473,'Günlük Sayaç'!$A$1:$I$166,7,0)</f>
        <v>5000</v>
      </c>
      <c r="H473">
        <f>VLOOKUP($A473,'Günlük Sayaç'!$A$1:$I$166,8,0)</f>
        <v>0.01</v>
      </c>
      <c r="I473">
        <f>VLOOKUP($A473,'Günlük Sayaç'!$A$1:$I$166,9,0)*VLOOKUP(WEEKDAY(B473,2)&amp;D473,Yoğunluk!$G$1:$J$29,4,0)</f>
        <v>40</v>
      </c>
      <c r="J473">
        <f t="shared" ca="1" si="26"/>
        <v>43</v>
      </c>
      <c r="K473">
        <f t="shared" ca="1" si="27"/>
        <v>146.19999999999999</v>
      </c>
    </row>
    <row r="474" spans="1:11" x14ac:dyDescent="0.3">
      <c r="A474">
        <f t="shared" si="25"/>
        <v>143</v>
      </c>
      <c r="B474" s="2">
        <f t="shared" si="28"/>
        <v>43103</v>
      </c>
      <c r="C474" t="str">
        <f>VLOOKUP(A474,'Günlük Sayaç'!$A$1:$I$166,3,0)</f>
        <v>Atatürk Oto Sanayi</v>
      </c>
      <c r="D474" t="str">
        <f>VLOOKUP($A474,'Günlük Sayaç'!$A$1:$I$166,4,0)</f>
        <v>Ziyaretçi</v>
      </c>
      <c r="E474" t="str">
        <f>VLOOKUP($A474,'Günlük Sayaç'!$A$1:$I$166,5,0)</f>
        <v>Onlu Bilet</v>
      </c>
      <c r="F474">
        <f>VLOOKUP($A474,'Günlük Sayaç'!$A$1:$I$166,6,0)</f>
        <v>3.2</v>
      </c>
      <c r="G474">
        <f>VLOOKUP($A474,'Günlük Sayaç'!$A$1:$I$166,7,0)</f>
        <v>5000</v>
      </c>
      <c r="H474">
        <f>VLOOKUP($A474,'Günlük Sayaç'!$A$1:$I$166,8,0)</f>
        <v>0.01</v>
      </c>
      <c r="I474">
        <f>VLOOKUP($A474,'Günlük Sayaç'!$A$1:$I$166,9,0)*VLOOKUP(WEEKDAY(B474,2)&amp;D474,Yoğunluk!$G$1:$J$29,4,0)</f>
        <v>40</v>
      </c>
      <c r="J474">
        <f t="shared" ca="1" si="26"/>
        <v>40</v>
      </c>
      <c r="K474">
        <f t="shared" ca="1" si="27"/>
        <v>128</v>
      </c>
    </row>
    <row r="475" spans="1:11" x14ac:dyDescent="0.3">
      <c r="A475">
        <f t="shared" si="25"/>
        <v>144</v>
      </c>
      <c r="B475" s="2">
        <f t="shared" si="28"/>
        <v>43103</v>
      </c>
      <c r="C475" t="str">
        <f>VLOOKUP(A475,'Günlük Sayaç'!$A$1:$I$166,3,0)</f>
        <v>Darüşşafaka</v>
      </c>
      <c r="D475" t="str">
        <f>VLOOKUP($A475,'Günlük Sayaç'!$A$1:$I$166,4,0)</f>
        <v>Tam</v>
      </c>
      <c r="E475" t="str">
        <f>VLOOKUP($A475,'Günlük Sayaç'!$A$1:$I$166,5,0)</f>
        <v>Akbil</v>
      </c>
      <c r="F475">
        <f>VLOOKUP($A475,'Günlük Sayaç'!$A$1:$I$166,6,0)</f>
        <v>2.2250000000000001</v>
      </c>
      <c r="G475">
        <f>VLOOKUP($A475,'Günlük Sayaç'!$A$1:$I$166,7,0)</f>
        <v>6000</v>
      </c>
      <c r="H475">
        <f>VLOOKUP($A475,'Günlük Sayaç'!$A$1:$I$166,8,0)</f>
        <v>0.2</v>
      </c>
      <c r="I475">
        <f>VLOOKUP($A475,'Günlük Sayaç'!$A$1:$I$166,9,0)*VLOOKUP(WEEKDAY(B475,2)&amp;D475,Yoğunluk!$G$1:$J$29,4,0)</f>
        <v>1440.0000000000002</v>
      </c>
      <c r="J475">
        <f t="shared" ca="1" si="26"/>
        <v>1516</v>
      </c>
      <c r="K475">
        <f t="shared" ca="1" si="27"/>
        <v>3373.1</v>
      </c>
    </row>
    <row r="476" spans="1:11" x14ac:dyDescent="0.3">
      <c r="A476">
        <f t="shared" si="25"/>
        <v>145</v>
      </c>
      <c r="B476" s="2">
        <f t="shared" si="28"/>
        <v>43103</v>
      </c>
      <c r="C476" t="str">
        <f>VLOOKUP(A476,'Günlük Sayaç'!$A$1:$I$166,3,0)</f>
        <v>Darüşşafaka</v>
      </c>
      <c r="D476" t="str">
        <f>VLOOKUP($A476,'Günlük Sayaç'!$A$1:$I$166,4,0)</f>
        <v>Tam</v>
      </c>
      <c r="E476" t="str">
        <f>VLOOKUP($A476,'Günlük Sayaç'!$A$1:$I$166,5,0)</f>
        <v>Mavi Kart</v>
      </c>
      <c r="F476">
        <f>VLOOKUP($A476,'Günlük Sayaç'!$A$1:$I$166,6,0)</f>
        <v>1.3666666666666667</v>
      </c>
      <c r="G476">
        <f>VLOOKUP($A476,'Günlük Sayaç'!$A$1:$I$166,7,0)</f>
        <v>6000</v>
      </c>
      <c r="H476">
        <f>VLOOKUP($A476,'Günlük Sayaç'!$A$1:$I$166,8,0)</f>
        <v>0.2</v>
      </c>
      <c r="I476">
        <f>VLOOKUP($A476,'Günlük Sayaç'!$A$1:$I$166,9,0)*VLOOKUP(WEEKDAY(B476,2)&amp;D476,Yoğunluk!$G$1:$J$29,4,0)</f>
        <v>1440.0000000000002</v>
      </c>
      <c r="J476">
        <f t="shared" ca="1" si="26"/>
        <v>1505</v>
      </c>
      <c r="K476">
        <f t="shared" ca="1" si="27"/>
        <v>2056.8333333333335</v>
      </c>
    </row>
    <row r="477" spans="1:11" x14ac:dyDescent="0.3">
      <c r="A477">
        <f t="shared" si="25"/>
        <v>146</v>
      </c>
      <c r="B477" s="2">
        <f t="shared" si="28"/>
        <v>43103</v>
      </c>
      <c r="C477" t="str">
        <f>VLOOKUP(A477,'Günlük Sayaç'!$A$1:$I$166,3,0)</f>
        <v>Darüşşafaka</v>
      </c>
      <c r="D477" t="str">
        <f>VLOOKUP($A477,'Günlük Sayaç'!$A$1:$I$166,4,0)</f>
        <v>Öğrenci</v>
      </c>
      <c r="E477" t="str">
        <f>VLOOKUP($A477,'Günlük Sayaç'!$A$1:$I$166,5,0)</f>
        <v>Öğrenci</v>
      </c>
      <c r="F477">
        <f>VLOOKUP($A477,'Günlük Sayaç'!$A$1:$I$166,6,0)</f>
        <v>0.9</v>
      </c>
      <c r="G477">
        <f>VLOOKUP($A477,'Günlük Sayaç'!$A$1:$I$166,7,0)</f>
        <v>6000</v>
      </c>
      <c r="H477">
        <f>VLOOKUP($A477,'Günlük Sayaç'!$A$1:$I$166,8,0)</f>
        <v>0.1</v>
      </c>
      <c r="I477">
        <f>VLOOKUP($A477,'Günlük Sayaç'!$A$1:$I$166,9,0)*VLOOKUP(WEEKDAY(B477,2)&amp;D477,Yoğunluk!$G$1:$J$29,4,0)</f>
        <v>480</v>
      </c>
      <c r="J477">
        <f t="shared" ca="1" si="26"/>
        <v>542</v>
      </c>
      <c r="K477">
        <f t="shared" ca="1" si="27"/>
        <v>487.8</v>
      </c>
    </row>
    <row r="478" spans="1:11" x14ac:dyDescent="0.3">
      <c r="A478">
        <f t="shared" si="25"/>
        <v>147</v>
      </c>
      <c r="B478" s="2">
        <f t="shared" si="28"/>
        <v>43103</v>
      </c>
      <c r="C478" t="str">
        <f>VLOOKUP(A478,'Günlük Sayaç'!$A$1:$I$166,3,0)</f>
        <v>Darüşşafaka</v>
      </c>
      <c r="D478" t="str">
        <f>VLOOKUP($A478,'Günlük Sayaç'!$A$1:$I$166,4,0)</f>
        <v>Öğrenci</v>
      </c>
      <c r="E478" t="str">
        <f>VLOOKUP($A478,'Günlük Sayaç'!$A$1:$I$166,5,0)</f>
        <v>Öğrenci Aylık</v>
      </c>
      <c r="F478">
        <f>VLOOKUP($A478,'Günlük Sayaç'!$A$1:$I$166,6,0)</f>
        <v>0.56666666666666665</v>
      </c>
      <c r="G478">
        <f>VLOOKUP($A478,'Günlük Sayaç'!$A$1:$I$166,7,0)</f>
        <v>6000</v>
      </c>
      <c r="H478">
        <f>VLOOKUP($A478,'Günlük Sayaç'!$A$1:$I$166,8,0)</f>
        <v>0.2</v>
      </c>
      <c r="I478">
        <f>VLOOKUP($A478,'Günlük Sayaç'!$A$1:$I$166,9,0)*VLOOKUP(WEEKDAY(B478,2)&amp;D478,Yoğunluk!$G$1:$J$29,4,0)</f>
        <v>960</v>
      </c>
      <c r="J478">
        <f t="shared" ca="1" si="26"/>
        <v>993</v>
      </c>
      <c r="K478">
        <f t="shared" ca="1" si="27"/>
        <v>562.69999999999993</v>
      </c>
    </row>
    <row r="479" spans="1:11" x14ac:dyDescent="0.3">
      <c r="A479">
        <f t="shared" si="25"/>
        <v>148</v>
      </c>
      <c r="B479" s="2">
        <f t="shared" si="28"/>
        <v>43103</v>
      </c>
      <c r="C479" t="str">
        <f>VLOOKUP(A479,'Günlük Sayaç'!$A$1:$I$166,3,0)</f>
        <v>Darüşşafaka</v>
      </c>
      <c r="D479" t="str">
        <f>VLOOKUP($A479,'Günlük Sayaç'!$A$1:$I$166,4,0)</f>
        <v>Sosyal</v>
      </c>
      <c r="E479" t="str">
        <f>VLOOKUP($A479,'Günlük Sayaç'!$A$1:$I$166,5,0)</f>
        <v>Sosyal</v>
      </c>
      <c r="F479">
        <f>VLOOKUP($A479,'Günlük Sayaç'!$A$1:$I$166,6,0)</f>
        <v>1.425</v>
      </c>
      <c r="G479">
        <f>VLOOKUP($A479,'Günlük Sayaç'!$A$1:$I$166,7,0)</f>
        <v>6000</v>
      </c>
      <c r="H479">
        <f>VLOOKUP($A479,'Günlük Sayaç'!$A$1:$I$166,8,0)</f>
        <v>0.15</v>
      </c>
      <c r="I479">
        <f>VLOOKUP($A479,'Günlük Sayaç'!$A$1:$I$166,9,0)*VLOOKUP(WEEKDAY(B479,2)&amp;D479,Yoğunluk!$G$1:$J$29,4,0)</f>
        <v>576.00000000000011</v>
      </c>
      <c r="J479">
        <f t="shared" ca="1" si="26"/>
        <v>629</v>
      </c>
      <c r="K479">
        <f t="shared" ca="1" si="27"/>
        <v>896.32500000000005</v>
      </c>
    </row>
    <row r="480" spans="1:11" x14ac:dyDescent="0.3">
      <c r="A480">
        <f t="shared" si="25"/>
        <v>149</v>
      </c>
      <c r="B480" s="2">
        <f t="shared" si="28"/>
        <v>43103</v>
      </c>
      <c r="C480" t="str">
        <f>VLOOKUP(A480,'Günlük Sayaç'!$A$1:$I$166,3,0)</f>
        <v>Darüşşafaka</v>
      </c>
      <c r="D480" t="str">
        <f>VLOOKUP($A480,'Günlük Sayaç'!$A$1:$I$166,4,0)</f>
        <v>Sosyal</v>
      </c>
      <c r="E480" t="str">
        <f>VLOOKUP($A480,'Günlük Sayaç'!$A$1:$I$166,5,0)</f>
        <v>Sosyal Aylık</v>
      </c>
      <c r="F480">
        <f>VLOOKUP($A480,'Günlük Sayaç'!$A$1:$I$166,6,0)</f>
        <v>0.83333333333333337</v>
      </c>
      <c r="G480">
        <f>VLOOKUP($A480,'Günlük Sayaç'!$A$1:$I$166,7,0)</f>
        <v>6000</v>
      </c>
      <c r="H480">
        <f>VLOOKUP($A480,'Günlük Sayaç'!$A$1:$I$166,8,0)</f>
        <v>0.1</v>
      </c>
      <c r="I480">
        <f>VLOOKUP($A480,'Günlük Sayaç'!$A$1:$I$166,9,0)*VLOOKUP(WEEKDAY(B480,2)&amp;D480,Yoğunluk!$G$1:$J$29,4,0)</f>
        <v>384.00000000000006</v>
      </c>
      <c r="J480">
        <f t="shared" ca="1" si="26"/>
        <v>446</v>
      </c>
      <c r="K480">
        <f t="shared" ca="1" si="27"/>
        <v>371.66666666666669</v>
      </c>
    </row>
    <row r="481" spans="1:11" x14ac:dyDescent="0.3">
      <c r="A481">
        <f t="shared" si="25"/>
        <v>150</v>
      </c>
      <c r="B481" s="2">
        <f t="shared" si="28"/>
        <v>43103</v>
      </c>
      <c r="C481" t="str">
        <f>VLOOKUP(A481,'Günlük Sayaç'!$A$1:$I$166,3,0)</f>
        <v>Darüşşafaka</v>
      </c>
      <c r="D481" t="str">
        <f>VLOOKUP($A481,'Günlük Sayaç'!$A$1:$I$166,4,0)</f>
        <v>Ziyaretçi</v>
      </c>
      <c r="E481" t="str">
        <f>VLOOKUP($A481,'Günlük Sayaç'!$A$1:$I$166,5,0)</f>
        <v>Tekli Bilet</v>
      </c>
      <c r="F481">
        <f>VLOOKUP($A481,'Günlük Sayaç'!$A$1:$I$166,6,0)</f>
        <v>5</v>
      </c>
      <c r="G481">
        <f>VLOOKUP($A481,'Günlük Sayaç'!$A$1:$I$166,7,0)</f>
        <v>6000</v>
      </c>
      <c r="H481">
        <f>VLOOKUP($A481,'Günlük Sayaç'!$A$1:$I$166,8,0)</f>
        <v>0.01</v>
      </c>
      <c r="I481">
        <f>VLOOKUP($A481,'Günlük Sayaç'!$A$1:$I$166,9,0)*VLOOKUP(WEEKDAY(B481,2)&amp;D481,Yoğunluk!$G$1:$J$29,4,0)</f>
        <v>48</v>
      </c>
      <c r="J481">
        <f t="shared" ca="1" si="26"/>
        <v>53</v>
      </c>
      <c r="K481">
        <f t="shared" ca="1" si="27"/>
        <v>265</v>
      </c>
    </row>
    <row r="482" spans="1:11" x14ac:dyDescent="0.3">
      <c r="A482">
        <f t="shared" si="25"/>
        <v>151</v>
      </c>
      <c r="B482" s="2">
        <f t="shared" si="28"/>
        <v>43103</v>
      </c>
      <c r="C482" t="str">
        <f>VLOOKUP(A482,'Günlük Sayaç'!$A$1:$I$166,3,0)</f>
        <v>Darüşşafaka</v>
      </c>
      <c r="D482" t="str">
        <f>VLOOKUP($A482,'Günlük Sayaç'!$A$1:$I$166,4,0)</f>
        <v>Ziyaretçi</v>
      </c>
      <c r="E482" t="str">
        <f>VLOOKUP($A482,'Günlük Sayaç'!$A$1:$I$166,5,0)</f>
        <v>İkili Bilet</v>
      </c>
      <c r="F482">
        <f>VLOOKUP($A482,'Günlük Sayaç'!$A$1:$I$166,6,0)</f>
        <v>4</v>
      </c>
      <c r="G482">
        <f>VLOOKUP($A482,'Günlük Sayaç'!$A$1:$I$166,7,0)</f>
        <v>6000</v>
      </c>
      <c r="H482">
        <f>VLOOKUP($A482,'Günlük Sayaç'!$A$1:$I$166,8,0)</f>
        <v>0.01</v>
      </c>
      <c r="I482">
        <f>VLOOKUP($A482,'Günlük Sayaç'!$A$1:$I$166,9,0)*VLOOKUP(WEEKDAY(B482,2)&amp;D482,Yoğunluk!$G$1:$J$29,4,0)</f>
        <v>48</v>
      </c>
      <c r="J482">
        <f t="shared" ca="1" si="26"/>
        <v>54</v>
      </c>
      <c r="K482">
        <f t="shared" ca="1" si="27"/>
        <v>216</v>
      </c>
    </row>
    <row r="483" spans="1:11" x14ac:dyDescent="0.3">
      <c r="A483">
        <f t="shared" si="25"/>
        <v>152</v>
      </c>
      <c r="B483" s="2">
        <f t="shared" si="28"/>
        <v>43103</v>
      </c>
      <c r="C483" t="str">
        <f>VLOOKUP(A483,'Günlük Sayaç'!$A$1:$I$166,3,0)</f>
        <v>Darüşşafaka</v>
      </c>
      <c r="D483" t="str">
        <f>VLOOKUP($A483,'Günlük Sayaç'!$A$1:$I$166,4,0)</f>
        <v>Ziyaretçi</v>
      </c>
      <c r="E483" t="str">
        <f>VLOOKUP($A483,'Günlük Sayaç'!$A$1:$I$166,5,0)</f>
        <v>Üçlü Bilet</v>
      </c>
      <c r="F483">
        <f>VLOOKUP($A483,'Günlük Sayaç'!$A$1:$I$166,6,0)</f>
        <v>3.6666666666666665</v>
      </c>
      <c r="G483">
        <f>VLOOKUP($A483,'Günlük Sayaç'!$A$1:$I$166,7,0)</f>
        <v>6000</v>
      </c>
      <c r="H483">
        <f>VLOOKUP($A483,'Günlük Sayaç'!$A$1:$I$166,8,0)</f>
        <v>0.01</v>
      </c>
      <c r="I483">
        <f>VLOOKUP($A483,'Günlük Sayaç'!$A$1:$I$166,9,0)*VLOOKUP(WEEKDAY(B483,2)&amp;D483,Yoğunluk!$G$1:$J$29,4,0)</f>
        <v>48</v>
      </c>
      <c r="J483">
        <f t="shared" ca="1" si="26"/>
        <v>42</v>
      </c>
      <c r="K483">
        <f t="shared" ca="1" si="27"/>
        <v>154</v>
      </c>
    </row>
    <row r="484" spans="1:11" x14ac:dyDescent="0.3">
      <c r="A484">
        <f t="shared" si="25"/>
        <v>153</v>
      </c>
      <c r="B484" s="2">
        <f t="shared" si="28"/>
        <v>43103</v>
      </c>
      <c r="C484" t="str">
        <f>VLOOKUP(A484,'Günlük Sayaç'!$A$1:$I$166,3,0)</f>
        <v>Darüşşafaka</v>
      </c>
      <c r="D484" t="str">
        <f>VLOOKUP($A484,'Günlük Sayaç'!$A$1:$I$166,4,0)</f>
        <v>Ziyaretçi</v>
      </c>
      <c r="E484" t="str">
        <f>VLOOKUP($A484,'Günlük Sayaç'!$A$1:$I$166,5,0)</f>
        <v>Beşli Bilet</v>
      </c>
      <c r="F484">
        <f>VLOOKUP($A484,'Günlük Sayaç'!$A$1:$I$166,6,0)</f>
        <v>3.4</v>
      </c>
      <c r="G484">
        <f>VLOOKUP($A484,'Günlük Sayaç'!$A$1:$I$166,7,0)</f>
        <v>6000</v>
      </c>
      <c r="H484">
        <f>VLOOKUP($A484,'Günlük Sayaç'!$A$1:$I$166,8,0)</f>
        <v>0.01</v>
      </c>
      <c r="I484">
        <f>VLOOKUP($A484,'Günlük Sayaç'!$A$1:$I$166,9,0)*VLOOKUP(WEEKDAY(B484,2)&amp;D484,Yoğunluk!$G$1:$J$29,4,0)</f>
        <v>48</v>
      </c>
      <c r="J484">
        <f t="shared" ca="1" si="26"/>
        <v>45</v>
      </c>
      <c r="K484">
        <f t="shared" ca="1" si="27"/>
        <v>153</v>
      </c>
    </row>
    <row r="485" spans="1:11" x14ac:dyDescent="0.3">
      <c r="A485">
        <f t="shared" si="25"/>
        <v>154</v>
      </c>
      <c r="B485" s="2">
        <f t="shared" si="28"/>
        <v>43103</v>
      </c>
      <c r="C485" t="str">
        <f>VLOOKUP(A485,'Günlük Sayaç'!$A$1:$I$166,3,0)</f>
        <v>Darüşşafaka</v>
      </c>
      <c r="D485" t="str">
        <f>VLOOKUP($A485,'Günlük Sayaç'!$A$1:$I$166,4,0)</f>
        <v>Ziyaretçi</v>
      </c>
      <c r="E485" t="str">
        <f>VLOOKUP($A485,'Günlük Sayaç'!$A$1:$I$166,5,0)</f>
        <v>Onlu Bilet</v>
      </c>
      <c r="F485">
        <f>VLOOKUP($A485,'Günlük Sayaç'!$A$1:$I$166,6,0)</f>
        <v>3.2</v>
      </c>
      <c r="G485">
        <f>VLOOKUP($A485,'Günlük Sayaç'!$A$1:$I$166,7,0)</f>
        <v>6000</v>
      </c>
      <c r="H485">
        <f>VLOOKUP($A485,'Günlük Sayaç'!$A$1:$I$166,8,0)</f>
        <v>0.01</v>
      </c>
      <c r="I485">
        <f>VLOOKUP($A485,'Günlük Sayaç'!$A$1:$I$166,9,0)*VLOOKUP(WEEKDAY(B485,2)&amp;D485,Yoğunluk!$G$1:$J$29,4,0)</f>
        <v>48</v>
      </c>
      <c r="J485">
        <f t="shared" ca="1" si="26"/>
        <v>47</v>
      </c>
      <c r="K485">
        <f t="shared" ca="1" si="27"/>
        <v>150.4</v>
      </c>
    </row>
    <row r="486" spans="1:11" x14ac:dyDescent="0.3">
      <c r="A486">
        <f t="shared" si="25"/>
        <v>155</v>
      </c>
      <c r="B486" s="2">
        <f t="shared" si="28"/>
        <v>43103</v>
      </c>
      <c r="C486" t="str">
        <f>VLOOKUP(A486,'Günlük Sayaç'!$A$1:$I$166,3,0)</f>
        <v>Hacıosman</v>
      </c>
      <c r="D486" t="str">
        <f>VLOOKUP($A486,'Günlük Sayaç'!$A$1:$I$166,4,0)</f>
        <v>Tam</v>
      </c>
      <c r="E486" t="str">
        <f>VLOOKUP($A486,'Günlük Sayaç'!$A$1:$I$166,5,0)</f>
        <v>Akbil</v>
      </c>
      <c r="F486">
        <f>VLOOKUP($A486,'Günlük Sayaç'!$A$1:$I$166,6,0)</f>
        <v>2.2250000000000001</v>
      </c>
      <c r="G486">
        <f>VLOOKUP($A486,'Günlük Sayaç'!$A$1:$I$166,7,0)</f>
        <v>4000</v>
      </c>
      <c r="H486">
        <f>VLOOKUP($A486,'Günlük Sayaç'!$A$1:$I$166,8,0)</f>
        <v>0.2</v>
      </c>
      <c r="I486">
        <f>VLOOKUP($A486,'Günlük Sayaç'!$A$1:$I$166,9,0)*VLOOKUP(WEEKDAY(B486,2)&amp;D486,Yoğunluk!$G$1:$J$29,4,0)</f>
        <v>960.00000000000011</v>
      </c>
      <c r="J486">
        <f t="shared" ca="1" si="26"/>
        <v>987</v>
      </c>
      <c r="K486">
        <f t="shared" ca="1" si="27"/>
        <v>2196.0750000000003</v>
      </c>
    </row>
    <row r="487" spans="1:11" x14ac:dyDescent="0.3">
      <c r="A487">
        <f t="shared" si="25"/>
        <v>156</v>
      </c>
      <c r="B487" s="2">
        <f t="shared" si="28"/>
        <v>43103</v>
      </c>
      <c r="C487" t="str">
        <f>VLOOKUP(A487,'Günlük Sayaç'!$A$1:$I$166,3,0)</f>
        <v>Hacıosman</v>
      </c>
      <c r="D487" t="str">
        <f>VLOOKUP($A487,'Günlük Sayaç'!$A$1:$I$166,4,0)</f>
        <v>Tam</v>
      </c>
      <c r="E487" t="str">
        <f>VLOOKUP($A487,'Günlük Sayaç'!$A$1:$I$166,5,0)</f>
        <v>Mavi Kart</v>
      </c>
      <c r="F487">
        <f>VLOOKUP($A487,'Günlük Sayaç'!$A$1:$I$166,6,0)</f>
        <v>1.3666666666666667</v>
      </c>
      <c r="G487">
        <f>VLOOKUP($A487,'Günlük Sayaç'!$A$1:$I$166,7,0)</f>
        <v>4000</v>
      </c>
      <c r="H487">
        <f>VLOOKUP($A487,'Günlük Sayaç'!$A$1:$I$166,8,0)</f>
        <v>0.2</v>
      </c>
      <c r="I487">
        <f>VLOOKUP($A487,'Günlük Sayaç'!$A$1:$I$166,9,0)*VLOOKUP(WEEKDAY(B487,2)&amp;D487,Yoğunluk!$G$1:$J$29,4,0)</f>
        <v>960.00000000000011</v>
      </c>
      <c r="J487">
        <f t="shared" ca="1" si="26"/>
        <v>1055</v>
      </c>
      <c r="K487">
        <f t="shared" ca="1" si="27"/>
        <v>1441.8333333333333</v>
      </c>
    </row>
    <row r="488" spans="1:11" x14ac:dyDescent="0.3">
      <c r="A488">
        <f t="shared" si="25"/>
        <v>157</v>
      </c>
      <c r="B488" s="2">
        <f t="shared" si="28"/>
        <v>43103</v>
      </c>
      <c r="C488" t="str">
        <f>VLOOKUP(A488,'Günlük Sayaç'!$A$1:$I$166,3,0)</f>
        <v>Hacıosman</v>
      </c>
      <c r="D488" t="str">
        <f>VLOOKUP($A488,'Günlük Sayaç'!$A$1:$I$166,4,0)</f>
        <v>Öğrenci</v>
      </c>
      <c r="E488" t="str">
        <f>VLOOKUP($A488,'Günlük Sayaç'!$A$1:$I$166,5,0)</f>
        <v>Öğrenci</v>
      </c>
      <c r="F488">
        <f>VLOOKUP($A488,'Günlük Sayaç'!$A$1:$I$166,6,0)</f>
        <v>0.9</v>
      </c>
      <c r="G488">
        <f>VLOOKUP($A488,'Günlük Sayaç'!$A$1:$I$166,7,0)</f>
        <v>4000</v>
      </c>
      <c r="H488">
        <f>VLOOKUP($A488,'Günlük Sayaç'!$A$1:$I$166,8,0)</f>
        <v>0.1</v>
      </c>
      <c r="I488">
        <f>VLOOKUP($A488,'Günlük Sayaç'!$A$1:$I$166,9,0)*VLOOKUP(WEEKDAY(B488,2)&amp;D488,Yoğunluk!$G$1:$J$29,4,0)</f>
        <v>320</v>
      </c>
      <c r="J488">
        <f t="shared" ca="1" si="26"/>
        <v>309</v>
      </c>
      <c r="K488">
        <f t="shared" ca="1" si="27"/>
        <v>278.10000000000002</v>
      </c>
    </row>
    <row r="489" spans="1:11" x14ac:dyDescent="0.3">
      <c r="A489">
        <f t="shared" ref="A489:A552" si="29">IF(A488=165,1,A488+1)</f>
        <v>158</v>
      </c>
      <c r="B489" s="2">
        <f t="shared" si="28"/>
        <v>43103</v>
      </c>
      <c r="C489" t="str">
        <f>VLOOKUP(A489,'Günlük Sayaç'!$A$1:$I$166,3,0)</f>
        <v>Hacıosman</v>
      </c>
      <c r="D489" t="str">
        <f>VLOOKUP($A489,'Günlük Sayaç'!$A$1:$I$166,4,0)</f>
        <v>Öğrenci</v>
      </c>
      <c r="E489" t="str">
        <f>VLOOKUP($A489,'Günlük Sayaç'!$A$1:$I$166,5,0)</f>
        <v>Öğrenci Aylık</v>
      </c>
      <c r="F489">
        <f>VLOOKUP($A489,'Günlük Sayaç'!$A$1:$I$166,6,0)</f>
        <v>0.56666666666666665</v>
      </c>
      <c r="G489">
        <f>VLOOKUP($A489,'Günlük Sayaç'!$A$1:$I$166,7,0)</f>
        <v>4000</v>
      </c>
      <c r="H489">
        <f>VLOOKUP($A489,'Günlük Sayaç'!$A$1:$I$166,8,0)</f>
        <v>0.2</v>
      </c>
      <c r="I489">
        <f>VLOOKUP($A489,'Günlük Sayaç'!$A$1:$I$166,9,0)*VLOOKUP(WEEKDAY(B489,2)&amp;D489,Yoğunluk!$G$1:$J$29,4,0)</f>
        <v>640</v>
      </c>
      <c r="J489">
        <f t="shared" ca="1" si="26"/>
        <v>699</v>
      </c>
      <c r="K489">
        <f t="shared" ca="1" si="27"/>
        <v>396.09999999999997</v>
      </c>
    </row>
    <row r="490" spans="1:11" x14ac:dyDescent="0.3">
      <c r="A490">
        <f t="shared" si="29"/>
        <v>159</v>
      </c>
      <c r="B490" s="2">
        <f t="shared" si="28"/>
        <v>43103</v>
      </c>
      <c r="C490" t="str">
        <f>VLOOKUP(A490,'Günlük Sayaç'!$A$1:$I$166,3,0)</f>
        <v>Hacıosman</v>
      </c>
      <c r="D490" t="str">
        <f>VLOOKUP($A490,'Günlük Sayaç'!$A$1:$I$166,4,0)</f>
        <v>Sosyal</v>
      </c>
      <c r="E490" t="str">
        <f>VLOOKUP($A490,'Günlük Sayaç'!$A$1:$I$166,5,0)</f>
        <v>Sosyal</v>
      </c>
      <c r="F490">
        <f>VLOOKUP($A490,'Günlük Sayaç'!$A$1:$I$166,6,0)</f>
        <v>1.425</v>
      </c>
      <c r="G490">
        <f>VLOOKUP($A490,'Günlük Sayaç'!$A$1:$I$166,7,0)</f>
        <v>4000</v>
      </c>
      <c r="H490">
        <f>VLOOKUP($A490,'Günlük Sayaç'!$A$1:$I$166,8,0)</f>
        <v>0.15</v>
      </c>
      <c r="I490">
        <f>VLOOKUP($A490,'Günlük Sayaç'!$A$1:$I$166,9,0)*VLOOKUP(WEEKDAY(B490,2)&amp;D490,Yoğunluk!$G$1:$J$29,4,0)</f>
        <v>384.00000000000006</v>
      </c>
      <c r="J490">
        <f t="shared" ca="1" si="26"/>
        <v>331</v>
      </c>
      <c r="K490">
        <f t="shared" ca="1" si="27"/>
        <v>471.67500000000001</v>
      </c>
    </row>
    <row r="491" spans="1:11" x14ac:dyDescent="0.3">
      <c r="A491">
        <f t="shared" si="29"/>
        <v>160</v>
      </c>
      <c r="B491" s="2">
        <f t="shared" si="28"/>
        <v>43103</v>
      </c>
      <c r="C491" t="str">
        <f>VLOOKUP(A491,'Günlük Sayaç'!$A$1:$I$166,3,0)</f>
        <v>Hacıosman</v>
      </c>
      <c r="D491" t="str">
        <f>VLOOKUP($A491,'Günlük Sayaç'!$A$1:$I$166,4,0)</f>
        <v>Sosyal</v>
      </c>
      <c r="E491" t="str">
        <f>VLOOKUP($A491,'Günlük Sayaç'!$A$1:$I$166,5,0)</f>
        <v>Sosyal Aylık</v>
      </c>
      <c r="F491">
        <f>VLOOKUP($A491,'Günlük Sayaç'!$A$1:$I$166,6,0)</f>
        <v>0.83333333333333337</v>
      </c>
      <c r="G491">
        <f>VLOOKUP($A491,'Günlük Sayaç'!$A$1:$I$166,7,0)</f>
        <v>4000</v>
      </c>
      <c r="H491">
        <f>VLOOKUP($A491,'Günlük Sayaç'!$A$1:$I$166,8,0)</f>
        <v>0.1</v>
      </c>
      <c r="I491">
        <f>VLOOKUP($A491,'Günlük Sayaç'!$A$1:$I$166,9,0)*VLOOKUP(WEEKDAY(B491,2)&amp;D491,Yoğunluk!$G$1:$J$29,4,0)</f>
        <v>256.00000000000006</v>
      </c>
      <c r="J491">
        <f t="shared" ca="1" si="26"/>
        <v>234</v>
      </c>
      <c r="K491">
        <f t="shared" ca="1" si="27"/>
        <v>195</v>
      </c>
    </row>
    <row r="492" spans="1:11" x14ac:dyDescent="0.3">
      <c r="A492">
        <f t="shared" si="29"/>
        <v>161</v>
      </c>
      <c r="B492" s="2">
        <f t="shared" si="28"/>
        <v>43103</v>
      </c>
      <c r="C492" t="str">
        <f>VLOOKUP(A492,'Günlük Sayaç'!$A$1:$I$166,3,0)</f>
        <v>Hacıosman</v>
      </c>
      <c r="D492" t="str">
        <f>VLOOKUP($A492,'Günlük Sayaç'!$A$1:$I$166,4,0)</f>
        <v>Ziyaretçi</v>
      </c>
      <c r="E492" t="str">
        <f>VLOOKUP($A492,'Günlük Sayaç'!$A$1:$I$166,5,0)</f>
        <v>Tekli Bilet</v>
      </c>
      <c r="F492">
        <f>VLOOKUP($A492,'Günlük Sayaç'!$A$1:$I$166,6,0)</f>
        <v>5</v>
      </c>
      <c r="G492">
        <f>VLOOKUP($A492,'Günlük Sayaç'!$A$1:$I$166,7,0)</f>
        <v>4000</v>
      </c>
      <c r="H492">
        <f>VLOOKUP($A492,'Günlük Sayaç'!$A$1:$I$166,8,0)</f>
        <v>0.01</v>
      </c>
      <c r="I492">
        <f>VLOOKUP($A492,'Günlük Sayaç'!$A$1:$I$166,9,0)*VLOOKUP(WEEKDAY(B492,2)&amp;D492,Yoğunluk!$G$1:$J$29,4,0)</f>
        <v>32</v>
      </c>
      <c r="J492">
        <f t="shared" ca="1" si="26"/>
        <v>31</v>
      </c>
      <c r="K492">
        <f t="shared" ca="1" si="27"/>
        <v>155</v>
      </c>
    </row>
    <row r="493" spans="1:11" x14ac:dyDescent="0.3">
      <c r="A493">
        <f t="shared" si="29"/>
        <v>162</v>
      </c>
      <c r="B493" s="2">
        <f t="shared" si="28"/>
        <v>43103</v>
      </c>
      <c r="C493" t="str">
        <f>VLOOKUP(A493,'Günlük Sayaç'!$A$1:$I$166,3,0)</f>
        <v>Hacıosman</v>
      </c>
      <c r="D493" t="str">
        <f>VLOOKUP($A493,'Günlük Sayaç'!$A$1:$I$166,4,0)</f>
        <v>Ziyaretçi</v>
      </c>
      <c r="E493" t="str">
        <f>VLOOKUP($A493,'Günlük Sayaç'!$A$1:$I$166,5,0)</f>
        <v>İkili Bilet</v>
      </c>
      <c r="F493">
        <f>VLOOKUP($A493,'Günlük Sayaç'!$A$1:$I$166,6,0)</f>
        <v>4</v>
      </c>
      <c r="G493">
        <f>VLOOKUP($A493,'Günlük Sayaç'!$A$1:$I$166,7,0)</f>
        <v>4000</v>
      </c>
      <c r="H493">
        <f>VLOOKUP($A493,'Günlük Sayaç'!$A$1:$I$166,8,0)</f>
        <v>0.01</v>
      </c>
      <c r="I493">
        <f>VLOOKUP($A493,'Günlük Sayaç'!$A$1:$I$166,9,0)*VLOOKUP(WEEKDAY(B493,2)&amp;D493,Yoğunluk!$G$1:$J$29,4,0)</f>
        <v>32</v>
      </c>
      <c r="J493">
        <f t="shared" ca="1" si="26"/>
        <v>34</v>
      </c>
      <c r="K493">
        <f t="shared" ca="1" si="27"/>
        <v>136</v>
      </c>
    </row>
    <row r="494" spans="1:11" x14ac:dyDescent="0.3">
      <c r="A494">
        <f t="shared" si="29"/>
        <v>163</v>
      </c>
      <c r="B494" s="2">
        <f t="shared" si="28"/>
        <v>43103</v>
      </c>
      <c r="C494" t="str">
        <f>VLOOKUP(A494,'Günlük Sayaç'!$A$1:$I$166,3,0)</f>
        <v>Hacıosman</v>
      </c>
      <c r="D494" t="str">
        <f>VLOOKUP($A494,'Günlük Sayaç'!$A$1:$I$166,4,0)</f>
        <v>Ziyaretçi</v>
      </c>
      <c r="E494" t="str">
        <f>VLOOKUP($A494,'Günlük Sayaç'!$A$1:$I$166,5,0)</f>
        <v>Üçlü Bilet</v>
      </c>
      <c r="F494">
        <f>VLOOKUP($A494,'Günlük Sayaç'!$A$1:$I$166,6,0)</f>
        <v>3.6666666666666665</v>
      </c>
      <c r="G494">
        <f>VLOOKUP($A494,'Günlük Sayaç'!$A$1:$I$166,7,0)</f>
        <v>4000</v>
      </c>
      <c r="H494">
        <f>VLOOKUP($A494,'Günlük Sayaç'!$A$1:$I$166,8,0)</f>
        <v>0.01</v>
      </c>
      <c r="I494">
        <f>VLOOKUP($A494,'Günlük Sayaç'!$A$1:$I$166,9,0)*VLOOKUP(WEEKDAY(B494,2)&amp;D494,Yoğunluk!$G$1:$J$29,4,0)</f>
        <v>32</v>
      </c>
      <c r="J494">
        <f t="shared" ca="1" si="26"/>
        <v>32</v>
      </c>
      <c r="K494">
        <f t="shared" ca="1" si="27"/>
        <v>117.33333333333333</v>
      </c>
    </row>
    <row r="495" spans="1:11" x14ac:dyDescent="0.3">
      <c r="A495">
        <f t="shared" si="29"/>
        <v>164</v>
      </c>
      <c r="B495" s="2">
        <f t="shared" si="28"/>
        <v>43103</v>
      </c>
      <c r="C495" t="str">
        <f>VLOOKUP(A495,'Günlük Sayaç'!$A$1:$I$166,3,0)</f>
        <v>Hacıosman</v>
      </c>
      <c r="D495" t="str">
        <f>VLOOKUP($A495,'Günlük Sayaç'!$A$1:$I$166,4,0)</f>
        <v>Ziyaretçi</v>
      </c>
      <c r="E495" t="str">
        <f>VLOOKUP($A495,'Günlük Sayaç'!$A$1:$I$166,5,0)</f>
        <v>Beşli Bilet</v>
      </c>
      <c r="F495">
        <f>VLOOKUP($A495,'Günlük Sayaç'!$A$1:$I$166,6,0)</f>
        <v>3.4</v>
      </c>
      <c r="G495">
        <f>VLOOKUP($A495,'Günlük Sayaç'!$A$1:$I$166,7,0)</f>
        <v>4000</v>
      </c>
      <c r="H495">
        <f>VLOOKUP($A495,'Günlük Sayaç'!$A$1:$I$166,8,0)</f>
        <v>0.01</v>
      </c>
      <c r="I495">
        <f>VLOOKUP($A495,'Günlük Sayaç'!$A$1:$I$166,9,0)*VLOOKUP(WEEKDAY(B495,2)&amp;D495,Yoğunluk!$G$1:$J$29,4,0)</f>
        <v>32</v>
      </c>
      <c r="J495">
        <f t="shared" ca="1" si="26"/>
        <v>27</v>
      </c>
      <c r="K495">
        <f t="shared" ca="1" si="27"/>
        <v>91.8</v>
      </c>
    </row>
    <row r="496" spans="1:11" x14ac:dyDescent="0.3">
      <c r="A496">
        <f t="shared" si="29"/>
        <v>165</v>
      </c>
      <c r="B496" s="2">
        <f t="shared" si="28"/>
        <v>43103</v>
      </c>
      <c r="C496" t="str">
        <f>VLOOKUP(A496,'Günlük Sayaç'!$A$1:$I$166,3,0)</f>
        <v>Hacıosman</v>
      </c>
      <c r="D496" t="str">
        <f>VLOOKUP($A496,'Günlük Sayaç'!$A$1:$I$166,4,0)</f>
        <v>Ziyaretçi</v>
      </c>
      <c r="E496" t="str">
        <f>VLOOKUP($A496,'Günlük Sayaç'!$A$1:$I$166,5,0)</f>
        <v>Onlu Bilet</v>
      </c>
      <c r="F496">
        <f>VLOOKUP($A496,'Günlük Sayaç'!$A$1:$I$166,6,0)</f>
        <v>3.2</v>
      </c>
      <c r="G496">
        <f>VLOOKUP($A496,'Günlük Sayaç'!$A$1:$I$166,7,0)</f>
        <v>4000</v>
      </c>
      <c r="H496">
        <f>VLOOKUP($A496,'Günlük Sayaç'!$A$1:$I$166,8,0)</f>
        <v>0.01</v>
      </c>
      <c r="I496">
        <f>VLOOKUP($A496,'Günlük Sayaç'!$A$1:$I$166,9,0)*VLOOKUP(WEEKDAY(B496,2)&amp;D496,Yoğunluk!$G$1:$J$29,4,0)</f>
        <v>32</v>
      </c>
      <c r="J496">
        <f t="shared" ca="1" si="26"/>
        <v>33</v>
      </c>
      <c r="K496">
        <f t="shared" ca="1" si="27"/>
        <v>105.60000000000001</v>
      </c>
    </row>
    <row r="497" spans="1:11" x14ac:dyDescent="0.3">
      <c r="A497">
        <f t="shared" si="29"/>
        <v>1</v>
      </c>
      <c r="B497" s="2">
        <f t="shared" si="28"/>
        <v>43104</v>
      </c>
      <c r="C497" t="str">
        <f>VLOOKUP(A497,'Günlük Sayaç'!$A$1:$I$166,3,0)</f>
        <v>Yenikapı</v>
      </c>
      <c r="D497" t="str">
        <f>VLOOKUP($A497,'Günlük Sayaç'!$A$1:$I$166,4,0)</f>
        <v>Tam</v>
      </c>
      <c r="E497" t="str">
        <f>VLOOKUP($A497,'Günlük Sayaç'!$A$1:$I$166,5,0)</f>
        <v>Akbil</v>
      </c>
      <c r="F497">
        <f>VLOOKUP($A497,'Günlük Sayaç'!$A$1:$I$166,6,0)</f>
        <v>2.2250000000000001</v>
      </c>
      <c r="G497">
        <f>VLOOKUP($A497,'Günlük Sayaç'!$A$1:$I$166,7,0)</f>
        <v>15000</v>
      </c>
      <c r="H497">
        <f>VLOOKUP($A497,'Günlük Sayaç'!$A$1:$I$166,8,0)</f>
        <v>0.2</v>
      </c>
      <c r="I497">
        <f>VLOOKUP($A497,'Günlük Sayaç'!$A$1:$I$166,9,0)*VLOOKUP(WEEKDAY(B497,2)&amp;D497,Yoğunluk!$G$1:$J$29,4,0)</f>
        <v>4050.0000000000005</v>
      </c>
      <c r="J497">
        <f t="shared" ca="1" si="26"/>
        <v>4775</v>
      </c>
      <c r="K497">
        <f t="shared" ca="1" si="27"/>
        <v>10624.375</v>
      </c>
    </row>
    <row r="498" spans="1:11" x14ac:dyDescent="0.3">
      <c r="A498">
        <f t="shared" si="29"/>
        <v>2</v>
      </c>
      <c r="B498" s="2">
        <f t="shared" si="28"/>
        <v>43104</v>
      </c>
      <c r="C498" t="str">
        <f>VLOOKUP(A498,'Günlük Sayaç'!$A$1:$I$166,3,0)</f>
        <v>Yenikapı</v>
      </c>
      <c r="D498" t="str">
        <f>VLOOKUP($A498,'Günlük Sayaç'!$A$1:$I$166,4,0)</f>
        <v>Tam</v>
      </c>
      <c r="E498" t="str">
        <f>VLOOKUP($A498,'Günlük Sayaç'!$A$1:$I$166,5,0)</f>
        <v>Mavi Kart</v>
      </c>
      <c r="F498">
        <f>VLOOKUP($A498,'Günlük Sayaç'!$A$1:$I$166,6,0)</f>
        <v>1.3666666666666667</v>
      </c>
      <c r="G498">
        <f>VLOOKUP($A498,'Günlük Sayaç'!$A$1:$I$166,7,0)</f>
        <v>15000</v>
      </c>
      <c r="H498">
        <f>VLOOKUP($A498,'Günlük Sayaç'!$A$1:$I$166,8,0)</f>
        <v>0.1</v>
      </c>
      <c r="I498">
        <f>VLOOKUP($A498,'Günlük Sayaç'!$A$1:$I$166,9,0)*VLOOKUP(WEEKDAY(B498,2)&amp;D498,Yoğunluk!$G$1:$J$29,4,0)</f>
        <v>2025.0000000000002</v>
      </c>
      <c r="J498">
        <f t="shared" ca="1" si="26"/>
        <v>2094</v>
      </c>
      <c r="K498">
        <f t="shared" ca="1" si="27"/>
        <v>2861.8</v>
      </c>
    </row>
    <row r="499" spans="1:11" x14ac:dyDescent="0.3">
      <c r="A499">
        <f t="shared" si="29"/>
        <v>3</v>
      </c>
      <c r="B499" s="2">
        <f t="shared" si="28"/>
        <v>43104</v>
      </c>
      <c r="C499" t="str">
        <f>VLOOKUP(A499,'Günlük Sayaç'!$A$1:$I$166,3,0)</f>
        <v>Yenikapı</v>
      </c>
      <c r="D499" t="str">
        <f>VLOOKUP($A499,'Günlük Sayaç'!$A$1:$I$166,4,0)</f>
        <v>Öğrenci</v>
      </c>
      <c r="E499" t="str">
        <f>VLOOKUP($A499,'Günlük Sayaç'!$A$1:$I$166,5,0)</f>
        <v>Öğrenci</v>
      </c>
      <c r="F499">
        <f>VLOOKUP($A499,'Günlük Sayaç'!$A$1:$I$166,6,0)</f>
        <v>0.9</v>
      </c>
      <c r="G499">
        <f>VLOOKUP($A499,'Günlük Sayaç'!$A$1:$I$166,7,0)</f>
        <v>15000</v>
      </c>
      <c r="H499">
        <f>VLOOKUP($A499,'Günlük Sayaç'!$A$1:$I$166,8,0)</f>
        <v>0.05</v>
      </c>
      <c r="I499">
        <f>VLOOKUP($A499,'Günlük Sayaç'!$A$1:$I$166,9,0)*VLOOKUP(WEEKDAY(B499,2)&amp;D499,Yoğunluk!$G$1:$J$29,4,0)</f>
        <v>675</v>
      </c>
      <c r="J499">
        <f t="shared" ca="1" si="26"/>
        <v>674</v>
      </c>
      <c r="K499">
        <f t="shared" ca="1" si="27"/>
        <v>606.6</v>
      </c>
    </row>
    <row r="500" spans="1:11" x14ac:dyDescent="0.3">
      <c r="A500">
        <f t="shared" si="29"/>
        <v>4</v>
      </c>
      <c r="B500" s="2">
        <f t="shared" si="28"/>
        <v>43104</v>
      </c>
      <c r="C500" t="str">
        <f>VLOOKUP(A500,'Günlük Sayaç'!$A$1:$I$166,3,0)</f>
        <v>Yenikapı</v>
      </c>
      <c r="D500" t="str">
        <f>VLOOKUP($A500,'Günlük Sayaç'!$A$1:$I$166,4,0)</f>
        <v>Öğrenci</v>
      </c>
      <c r="E500" t="str">
        <f>VLOOKUP($A500,'Günlük Sayaç'!$A$1:$I$166,5,0)</f>
        <v>Öğrenci Aylık</v>
      </c>
      <c r="F500">
        <f>VLOOKUP($A500,'Günlük Sayaç'!$A$1:$I$166,6,0)</f>
        <v>0.56666666666666665</v>
      </c>
      <c r="G500">
        <f>VLOOKUP($A500,'Günlük Sayaç'!$A$1:$I$166,7,0)</f>
        <v>15000</v>
      </c>
      <c r="H500">
        <f>VLOOKUP($A500,'Günlük Sayaç'!$A$1:$I$166,8,0)</f>
        <v>0.1</v>
      </c>
      <c r="I500">
        <f>VLOOKUP($A500,'Günlük Sayaç'!$A$1:$I$166,9,0)*VLOOKUP(WEEKDAY(B500,2)&amp;D500,Yoğunluk!$G$1:$J$29,4,0)</f>
        <v>1350</v>
      </c>
      <c r="J500">
        <f t="shared" ca="1" si="26"/>
        <v>1359</v>
      </c>
      <c r="K500">
        <f t="shared" ca="1" si="27"/>
        <v>770.1</v>
      </c>
    </row>
    <row r="501" spans="1:11" x14ac:dyDescent="0.3">
      <c r="A501">
        <f t="shared" si="29"/>
        <v>5</v>
      </c>
      <c r="B501" s="2">
        <f t="shared" si="28"/>
        <v>43104</v>
      </c>
      <c r="C501" t="str">
        <f>VLOOKUP(A501,'Günlük Sayaç'!$A$1:$I$166,3,0)</f>
        <v>Yenikapı</v>
      </c>
      <c r="D501" t="str">
        <f>VLOOKUP($A501,'Günlük Sayaç'!$A$1:$I$166,4,0)</f>
        <v>Sosyal</v>
      </c>
      <c r="E501" t="str">
        <f>VLOOKUP($A501,'Günlük Sayaç'!$A$1:$I$166,5,0)</f>
        <v>Sosyal</v>
      </c>
      <c r="F501">
        <f>VLOOKUP($A501,'Günlük Sayaç'!$A$1:$I$166,6,0)</f>
        <v>1.425</v>
      </c>
      <c r="G501">
        <f>VLOOKUP($A501,'Günlük Sayaç'!$A$1:$I$166,7,0)</f>
        <v>15000</v>
      </c>
      <c r="H501">
        <f>VLOOKUP($A501,'Günlük Sayaç'!$A$1:$I$166,8,0)</f>
        <v>0.1</v>
      </c>
      <c r="I501">
        <f>VLOOKUP($A501,'Günlük Sayaç'!$A$1:$I$166,9,0)*VLOOKUP(WEEKDAY(B501,2)&amp;D501,Yoğunluk!$G$1:$J$29,4,0)</f>
        <v>1080.0000000000002</v>
      </c>
      <c r="J501">
        <f t="shared" ca="1" si="26"/>
        <v>745</v>
      </c>
      <c r="K501">
        <f t="shared" ca="1" si="27"/>
        <v>1061.625</v>
      </c>
    </row>
    <row r="502" spans="1:11" x14ac:dyDescent="0.3">
      <c r="A502">
        <f t="shared" si="29"/>
        <v>6</v>
      </c>
      <c r="B502" s="2">
        <f t="shared" si="28"/>
        <v>43104</v>
      </c>
      <c r="C502" t="str">
        <f>VLOOKUP(A502,'Günlük Sayaç'!$A$1:$I$166,3,0)</f>
        <v>Yenikapı</v>
      </c>
      <c r="D502" t="str">
        <f>VLOOKUP($A502,'Günlük Sayaç'!$A$1:$I$166,4,0)</f>
        <v>Sosyal</v>
      </c>
      <c r="E502" t="str">
        <f>VLOOKUP($A502,'Günlük Sayaç'!$A$1:$I$166,5,0)</f>
        <v>Sosyal Aylık</v>
      </c>
      <c r="F502">
        <f>VLOOKUP($A502,'Günlük Sayaç'!$A$1:$I$166,6,0)</f>
        <v>0.83333333333333337</v>
      </c>
      <c r="G502">
        <f>VLOOKUP($A502,'Günlük Sayaç'!$A$1:$I$166,7,0)</f>
        <v>15000</v>
      </c>
      <c r="H502">
        <f>VLOOKUP($A502,'Günlük Sayaç'!$A$1:$I$166,8,0)</f>
        <v>0.05</v>
      </c>
      <c r="I502">
        <f>VLOOKUP($A502,'Günlük Sayaç'!$A$1:$I$166,9,0)*VLOOKUP(WEEKDAY(B502,2)&amp;D502,Yoğunluk!$G$1:$J$29,4,0)</f>
        <v>540.00000000000011</v>
      </c>
      <c r="J502">
        <f t="shared" ca="1" si="26"/>
        <v>637</v>
      </c>
      <c r="K502">
        <f t="shared" ca="1" si="27"/>
        <v>530.83333333333337</v>
      </c>
    </row>
    <row r="503" spans="1:11" x14ac:dyDescent="0.3">
      <c r="A503">
        <f t="shared" si="29"/>
        <v>7</v>
      </c>
      <c r="B503" s="2">
        <f t="shared" si="28"/>
        <v>43104</v>
      </c>
      <c r="C503" t="str">
        <f>VLOOKUP(A503,'Günlük Sayaç'!$A$1:$I$166,3,0)</f>
        <v>Yenikapı</v>
      </c>
      <c r="D503" t="str">
        <f>VLOOKUP($A503,'Günlük Sayaç'!$A$1:$I$166,4,0)</f>
        <v>Ziyaretçi</v>
      </c>
      <c r="E503" t="str">
        <f>VLOOKUP($A503,'Günlük Sayaç'!$A$1:$I$166,5,0)</f>
        <v>Tekli Bilet</v>
      </c>
      <c r="F503">
        <f>VLOOKUP($A503,'Günlük Sayaç'!$A$1:$I$166,6,0)</f>
        <v>5</v>
      </c>
      <c r="G503">
        <f>VLOOKUP($A503,'Günlük Sayaç'!$A$1:$I$166,7,0)</f>
        <v>15000</v>
      </c>
      <c r="H503">
        <f>VLOOKUP($A503,'Günlük Sayaç'!$A$1:$I$166,8,0)</f>
        <v>0.1</v>
      </c>
      <c r="I503">
        <f>VLOOKUP($A503,'Günlük Sayaç'!$A$1:$I$166,9,0)*VLOOKUP(WEEKDAY(B503,2)&amp;D503,Yoğunluk!$G$1:$J$29,4,0)</f>
        <v>1350</v>
      </c>
      <c r="J503">
        <f t="shared" ca="1" si="26"/>
        <v>1219</v>
      </c>
      <c r="K503">
        <f t="shared" ca="1" si="27"/>
        <v>6095</v>
      </c>
    </row>
    <row r="504" spans="1:11" x14ac:dyDescent="0.3">
      <c r="A504">
        <f t="shared" si="29"/>
        <v>8</v>
      </c>
      <c r="B504" s="2">
        <f t="shared" si="28"/>
        <v>43104</v>
      </c>
      <c r="C504" t="str">
        <f>VLOOKUP(A504,'Günlük Sayaç'!$A$1:$I$166,3,0)</f>
        <v>Yenikapı</v>
      </c>
      <c r="D504" t="str">
        <f>VLOOKUP($A504,'Günlük Sayaç'!$A$1:$I$166,4,0)</f>
        <v>Ziyaretçi</v>
      </c>
      <c r="E504" t="str">
        <f>VLOOKUP($A504,'Günlük Sayaç'!$A$1:$I$166,5,0)</f>
        <v>İkili Bilet</v>
      </c>
      <c r="F504">
        <f>VLOOKUP($A504,'Günlük Sayaç'!$A$1:$I$166,6,0)</f>
        <v>4</v>
      </c>
      <c r="G504">
        <f>VLOOKUP($A504,'Günlük Sayaç'!$A$1:$I$166,7,0)</f>
        <v>15000</v>
      </c>
      <c r="H504">
        <f>VLOOKUP($A504,'Günlük Sayaç'!$A$1:$I$166,8,0)</f>
        <v>0.05</v>
      </c>
      <c r="I504">
        <f>VLOOKUP($A504,'Günlük Sayaç'!$A$1:$I$166,9,0)*VLOOKUP(WEEKDAY(B504,2)&amp;D504,Yoğunluk!$G$1:$J$29,4,0)</f>
        <v>675</v>
      </c>
      <c r="J504">
        <f t="shared" ca="1" si="26"/>
        <v>640</v>
      </c>
      <c r="K504">
        <f t="shared" ca="1" si="27"/>
        <v>2560</v>
      </c>
    </row>
    <row r="505" spans="1:11" x14ac:dyDescent="0.3">
      <c r="A505">
        <f t="shared" si="29"/>
        <v>9</v>
      </c>
      <c r="B505" s="2">
        <f t="shared" si="28"/>
        <v>43104</v>
      </c>
      <c r="C505" t="str">
        <f>VLOOKUP(A505,'Günlük Sayaç'!$A$1:$I$166,3,0)</f>
        <v>Yenikapı</v>
      </c>
      <c r="D505" t="str">
        <f>VLOOKUP($A505,'Günlük Sayaç'!$A$1:$I$166,4,0)</f>
        <v>Ziyaretçi</v>
      </c>
      <c r="E505" t="str">
        <f>VLOOKUP($A505,'Günlük Sayaç'!$A$1:$I$166,5,0)</f>
        <v>Üçlü Bilet</v>
      </c>
      <c r="F505">
        <f>VLOOKUP($A505,'Günlük Sayaç'!$A$1:$I$166,6,0)</f>
        <v>3.6666666666666665</v>
      </c>
      <c r="G505">
        <f>VLOOKUP($A505,'Günlük Sayaç'!$A$1:$I$166,7,0)</f>
        <v>15000</v>
      </c>
      <c r="H505">
        <f>VLOOKUP($A505,'Günlük Sayaç'!$A$1:$I$166,8,0)</f>
        <v>0.05</v>
      </c>
      <c r="I505">
        <f>VLOOKUP($A505,'Günlük Sayaç'!$A$1:$I$166,9,0)*VLOOKUP(WEEKDAY(B505,2)&amp;D505,Yoğunluk!$G$1:$J$29,4,0)</f>
        <v>675</v>
      </c>
      <c r="J505">
        <f t="shared" ca="1" si="26"/>
        <v>560</v>
      </c>
      <c r="K505">
        <f t="shared" ca="1" si="27"/>
        <v>2053.333333333333</v>
      </c>
    </row>
    <row r="506" spans="1:11" x14ac:dyDescent="0.3">
      <c r="A506">
        <f t="shared" si="29"/>
        <v>10</v>
      </c>
      <c r="B506" s="2">
        <f t="shared" si="28"/>
        <v>43104</v>
      </c>
      <c r="C506" t="str">
        <f>VLOOKUP(A506,'Günlük Sayaç'!$A$1:$I$166,3,0)</f>
        <v>Yenikapı</v>
      </c>
      <c r="D506" t="str">
        <f>VLOOKUP($A506,'Günlük Sayaç'!$A$1:$I$166,4,0)</f>
        <v>Ziyaretçi</v>
      </c>
      <c r="E506" t="str">
        <f>VLOOKUP($A506,'Günlük Sayaç'!$A$1:$I$166,5,0)</f>
        <v>Beşli Bilet</v>
      </c>
      <c r="F506">
        <f>VLOOKUP($A506,'Günlük Sayaç'!$A$1:$I$166,6,0)</f>
        <v>3.4</v>
      </c>
      <c r="G506">
        <f>VLOOKUP($A506,'Günlük Sayaç'!$A$1:$I$166,7,0)</f>
        <v>15000</v>
      </c>
      <c r="H506">
        <f>VLOOKUP($A506,'Günlük Sayaç'!$A$1:$I$166,8,0)</f>
        <v>0.1</v>
      </c>
      <c r="I506">
        <f>VLOOKUP($A506,'Günlük Sayaç'!$A$1:$I$166,9,0)*VLOOKUP(WEEKDAY(B506,2)&amp;D506,Yoğunluk!$G$1:$J$29,4,0)</f>
        <v>1350</v>
      </c>
      <c r="J506">
        <f t="shared" ca="1" si="26"/>
        <v>1384</v>
      </c>
      <c r="K506">
        <f t="shared" ca="1" si="27"/>
        <v>4705.5999999999995</v>
      </c>
    </row>
    <row r="507" spans="1:11" x14ac:dyDescent="0.3">
      <c r="A507">
        <f t="shared" si="29"/>
        <v>11</v>
      </c>
      <c r="B507" s="2">
        <f t="shared" si="28"/>
        <v>43104</v>
      </c>
      <c r="C507" t="str">
        <f>VLOOKUP(A507,'Günlük Sayaç'!$A$1:$I$166,3,0)</f>
        <v>Yenikapı</v>
      </c>
      <c r="D507" t="str">
        <f>VLOOKUP($A507,'Günlük Sayaç'!$A$1:$I$166,4,0)</f>
        <v>Ziyaretçi</v>
      </c>
      <c r="E507" t="str">
        <f>VLOOKUP($A507,'Günlük Sayaç'!$A$1:$I$166,5,0)</f>
        <v>Onlu Bilet</v>
      </c>
      <c r="F507">
        <f>VLOOKUP($A507,'Günlük Sayaç'!$A$1:$I$166,6,0)</f>
        <v>3.2</v>
      </c>
      <c r="G507">
        <f>VLOOKUP($A507,'Günlük Sayaç'!$A$1:$I$166,7,0)</f>
        <v>15000</v>
      </c>
      <c r="H507">
        <f>VLOOKUP($A507,'Günlük Sayaç'!$A$1:$I$166,8,0)</f>
        <v>0.1</v>
      </c>
      <c r="I507">
        <f>VLOOKUP($A507,'Günlük Sayaç'!$A$1:$I$166,9,0)*VLOOKUP(WEEKDAY(B507,2)&amp;D507,Yoğunluk!$G$1:$J$29,4,0)</f>
        <v>1350</v>
      </c>
      <c r="J507">
        <f t="shared" ca="1" si="26"/>
        <v>1563</v>
      </c>
      <c r="K507">
        <f t="shared" ca="1" si="27"/>
        <v>5001.6000000000004</v>
      </c>
    </row>
    <row r="508" spans="1:11" x14ac:dyDescent="0.3">
      <c r="A508">
        <f t="shared" si="29"/>
        <v>12</v>
      </c>
      <c r="B508" s="2">
        <f t="shared" si="28"/>
        <v>43104</v>
      </c>
      <c r="C508" t="str">
        <f>VLOOKUP(A508,'Günlük Sayaç'!$A$1:$I$166,3,0)</f>
        <v>Vezneciler</v>
      </c>
      <c r="D508" t="str">
        <f>VLOOKUP($A508,'Günlük Sayaç'!$A$1:$I$166,4,0)</f>
        <v>Tam</v>
      </c>
      <c r="E508" t="str">
        <f>VLOOKUP($A508,'Günlük Sayaç'!$A$1:$I$166,5,0)</f>
        <v>Akbil</v>
      </c>
      <c r="F508">
        <f>VLOOKUP($A508,'Günlük Sayaç'!$A$1:$I$166,6,0)</f>
        <v>2.2250000000000001</v>
      </c>
      <c r="G508">
        <f>VLOOKUP($A508,'Günlük Sayaç'!$A$1:$I$166,7,0)</f>
        <v>8000</v>
      </c>
      <c r="H508">
        <f>VLOOKUP($A508,'Günlük Sayaç'!$A$1:$I$166,8,0)</f>
        <v>0.1</v>
      </c>
      <c r="I508">
        <f>VLOOKUP($A508,'Günlük Sayaç'!$A$1:$I$166,9,0)*VLOOKUP(WEEKDAY(B508,2)&amp;D508,Yoğunluk!$G$1:$J$29,4,0)</f>
        <v>1080</v>
      </c>
      <c r="J508">
        <f t="shared" ca="1" si="26"/>
        <v>1431</v>
      </c>
      <c r="K508">
        <f t="shared" ca="1" si="27"/>
        <v>3183.9749999999999</v>
      </c>
    </row>
    <row r="509" spans="1:11" x14ac:dyDescent="0.3">
      <c r="A509">
        <f t="shared" si="29"/>
        <v>13</v>
      </c>
      <c r="B509" s="2">
        <f t="shared" si="28"/>
        <v>43104</v>
      </c>
      <c r="C509" t="str">
        <f>VLOOKUP(A509,'Günlük Sayaç'!$A$1:$I$166,3,0)</f>
        <v>Vezneciler</v>
      </c>
      <c r="D509" t="str">
        <f>VLOOKUP($A509,'Günlük Sayaç'!$A$1:$I$166,4,0)</f>
        <v>Tam</v>
      </c>
      <c r="E509" t="str">
        <f>VLOOKUP($A509,'Günlük Sayaç'!$A$1:$I$166,5,0)</f>
        <v>Mavi Kart</v>
      </c>
      <c r="F509">
        <f>VLOOKUP($A509,'Günlük Sayaç'!$A$1:$I$166,6,0)</f>
        <v>1.3666666666666667</v>
      </c>
      <c r="G509">
        <f>VLOOKUP($A509,'Günlük Sayaç'!$A$1:$I$166,7,0)</f>
        <v>8000</v>
      </c>
      <c r="H509">
        <f>VLOOKUP($A509,'Günlük Sayaç'!$A$1:$I$166,8,0)</f>
        <v>7.0000000000000007E-2</v>
      </c>
      <c r="I509">
        <f>VLOOKUP($A509,'Günlük Sayaç'!$A$1:$I$166,9,0)*VLOOKUP(WEEKDAY(B509,2)&amp;D509,Yoğunluk!$G$1:$J$29,4,0)</f>
        <v>756</v>
      </c>
      <c r="J509">
        <f t="shared" ca="1" si="26"/>
        <v>680</v>
      </c>
      <c r="K509">
        <f t="shared" ca="1" si="27"/>
        <v>929.33333333333337</v>
      </c>
    </row>
    <row r="510" spans="1:11" x14ac:dyDescent="0.3">
      <c r="A510">
        <f t="shared" si="29"/>
        <v>14</v>
      </c>
      <c r="B510" s="2">
        <f t="shared" si="28"/>
        <v>43104</v>
      </c>
      <c r="C510" t="str">
        <f>VLOOKUP(A510,'Günlük Sayaç'!$A$1:$I$166,3,0)</f>
        <v>Vezneciler</v>
      </c>
      <c r="D510" t="str">
        <f>VLOOKUP($A510,'Günlük Sayaç'!$A$1:$I$166,4,0)</f>
        <v>Öğrenci</v>
      </c>
      <c r="E510" t="str">
        <f>VLOOKUP($A510,'Günlük Sayaç'!$A$1:$I$166,5,0)</f>
        <v>Öğrenci</v>
      </c>
      <c r="F510">
        <f>VLOOKUP($A510,'Günlük Sayaç'!$A$1:$I$166,6,0)</f>
        <v>0.9</v>
      </c>
      <c r="G510">
        <f>VLOOKUP($A510,'Günlük Sayaç'!$A$1:$I$166,7,0)</f>
        <v>8000</v>
      </c>
      <c r="H510">
        <f>VLOOKUP($A510,'Günlük Sayaç'!$A$1:$I$166,8,0)</f>
        <v>0.17</v>
      </c>
      <c r="I510">
        <f>VLOOKUP($A510,'Günlük Sayaç'!$A$1:$I$166,9,0)*VLOOKUP(WEEKDAY(B510,2)&amp;D510,Yoğunluk!$G$1:$J$29,4,0)</f>
        <v>1224</v>
      </c>
      <c r="J510">
        <f t="shared" ca="1" si="26"/>
        <v>1322</v>
      </c>
      <c r="K510">
        <f t="shared" ca="1" si="27"/>
        <v>1189.8</v>
      </c>
    </row>
    <row r="511" spans="1:11" x14ac:dyDescent="0.3">
      <c r="A511">
        <f t="shared" si="29"/>
        <v>15</v>
      </c>
      <c r="B511" s="2">
        <f t="shared" si="28"/>
        <v>43104</v>
      </c>
      <c r="C511" t="str">
        <f>VLOOKUP(A511,'Günlük Sayaç'!$A$1:$I$166,3,0)</f>
        <v>Vezneciler</v>
      </c>
      <c r="D511" t="str">
        <f>VLOOKUP($A511,'Günlük Sayaç'!$A$1:$I$166,4,0)</f>
        <v>Öğrenci</v>
      </c>
      <c r="E511" t="str">
        <f>VLOOKUP($A511,'Günlük Sayaç'!$A$1:$I$166,5,0)</f>
        <v>Öğrenci Aylık</v>
      </c>
      <c r="F511">
        <f>VLOOKUP($A511,'Günlük Sayaç'!$A$1:$I$166,6,0)</f>
        <v>0.56666666666666665</v>
      </c>
      <c r="G511">
        <f>VLOOKUP($A511,'Günlük Sayaç'!$A$1:$I$166,7,0)</f>
        <v>8000</v>
      </c>
      <c r="H511">
        <f>VLOOKUP($A511,'Günlük Sayaç'!$A$1:$I$166,8,0)</f>
        <v>0.27</v>
      </c>
      <c r="I511">
        <f>VLOOKUP($A511,'Günlük Sayaç'!$A$1:$I$166,9,0)*VLOOKUP(WEEKDAY(B511,2)&amp;D511,Yoğunluk!$G$1:$J$29,4,0)</f>
        <v>1944</v>
      </c>
      <c r="J511">
        <f t="shared" ca="1" si="26"/>
        <v>1879</v>
      </c>
      <c r="K511">
        <f t="shared" ca="1" si="27"/>
        <v>1064.7666666666667</v>
      </c>
    </row>
    <row r="512" spans="1:11" x14ac:dyDescent="0.3">
      <c r="A512">
        <f t="shared" si="29"/>
        <v>16</v>
      </c>
      <c r="B512" s="2">
        <f t="shared" si="28"/>
        <v>43104</v>
      </c>
      <c r="C512" t="str">
        <f>VLOOKUP(A512,'Günlük Sayaç'!$A$1:$I$166,3,0)</f>
        <v>Vezneciler</v>
      </c>
      <c r="D512" t="str">
        <f>VLOOKUP($A512,'Günlük Sayaç'!$A$1:$I$166,4,0)</f>
        <v>Sosyal</v>
      </c>
      <c r="E512" t="str">
        <f>VLOOKUP($A512,'Günlük Sayaç'!$A$1:$I$166,5,0)</f>
        <v>Sosyal</v>
      </c>
      <c r="F512">
        <f>VLOOKUP($A512,'Günlük Sayaç'!$A$1:$I$166,6,0)</f>
        <v>1.425</v>
      </c>
      <c r="G512">
        <f>VLOOKUP($A512,'Günlük Sayaç'!$A$1:$I$166,7,0)</f>
        <v>8000</v>
      </c>
      <c r="H512">
        <f>VLOOKUP($A512,'Günlük Sayaç'!$A$1:$I$166,8,0)</f>
        <v>0.15</v>
      </c>
      <c r="I512">
        <f>VLOOKUP($A512,'Günlük Sayaç'!$A$1:$I$166,9,0)*VLOOKUP(WEEKDAY(B512,2)&amp;D512,Yoğunluk!$G$1:$J$29,4,0)</f>
        <v>864.00000000000011</v>
      </c>
      <c r="J512">
        <f t="shared" ca="1" si="26"/>
        <v>806</v>
      </c>
      <c r="K512">
        <f t="shared" ca="1" si="27"/>
        <v>1148.55</v>
      </c>
    </row>
    <row r="513" spans="1:11" x14ac:dyDescent="0.3">
      <c r="A513">
        <f t="shared" si="29"/>
        <v>17</v>
      </c>
      <c r="B513" s="2">
        <f t="shared" si="28"/>
        <v>43104</v>
      </c>
      <c r="C513" t="str">
        <f>VLOOKUP(A513,'Günlük Sayaç'!$A$1:$I$166,3,0)</f>
        <v>Vezneciler</v>
      </c>
      <c r="D513" t="str">
        <f>VLOOKUP($A513,'Günlük Sayaç'!$A$1:$I$166,4,0)</f>
        <v>Sosyal</v>
      </c>
      <c r="E513" t="str">
        <f>VLOOKUP($A513,'Günlük Sayaç'!$A$1:$I$166,5,0)</f>
        <v>Sosyal Aylık</v>
      </c>
      <c r="F513">
        <f>VLOOKUP($A513,'Günlük Sayaç'!$A$1:$I$166,6,0)</f>
        <v>0.83333333333333337</v>
      </c>
      <c r="G513">
        <f>VLOOKUP($A513,'Günlük Sayaç'!$A$1:$I$166,7,0)</f>
        <v>8000</v>
      </c>
      <c r="H513">
        <f>VLOOKUP($A513,'Günlük Sayaç'!$A$1:$I$166,8,0)</f>
        <v>0.15</v>
      </c>
      <c r="I513">
        <f>VLOOKUP($A513,'Günlük Sayaç'!$A$1:$I$166,9,0)*VLOOKUP(WEEKDAY(B513,2)&amp;D513,Yoğunluk!$G$1:$J$29,4,0)</f>
        <v>864.00000000000011</v>
      </c>
      <c r="J513">
        <f t="shared" ca="1" si="26"/>
        <v>823</v>
      </c>
      <c r="K513">
        <f t="shared" ca="1" si="27"/>
        <v>685.83333333333337</v>
      </c>
    </row>
    <row r="514" spans="1:11" x14ac:dyDescent="0.3">
      <c r="A514">
        <f t="shared" si="29"/>
        <v>18</v>
      </c>
      <c r="B514" s="2">
        <f t="shared" si="28"/>
        <v>43104</v>
      </c>
      <c r="C514" t="str">
        <f>VLOOKUP(A514,'Günlük Sayaç'!$A$1:$I$166,3,0)</f>
        <v>Vezneciler</v>
      </c>
      <c r="D514" t="str">
        <f>VLOOKUP($A514,'Günlük Sayaç'!$A$1:$I$166,4,0)</f>
        <v>Ziyaretçi</v>
      </c>
      <c r="E514" t="str">
        <f>VLOOKUP($A514,'Günlük Sayaç'!$A$1:$I$166,5,0)</f>
        <v>Tekli Bilet</v>
      </c>
      <c r="F514">
        <f>VLOOKUP($A514,'Günlük Sayaç'!$A$1:$I$166,6,0)</f>
        <v>5</v>
      </c>
      <c r="G514">
        <f>VLOOKUP($A514,'Günlük Sayaç'!$A$1:$I$166,7,0)</f>
        <v>8000</v>
      </c>
      <c r="H514">
        <f>VLOOKUP($A514,'Günlük Sayaç'!$A$1:$I$166,8,0)</f>
        <v>0.02</v>
      </c>
      <c r="I514">
        <f>VLOOKUP($A514,'Günlük Sayaç'!$A$1:$I$166,9,0)*VLOOKUP(WEEKDAY(B514,2)&amp;D514,Yoğunluk!$G$1:$J$29,4,0)</f>
        <v>144</v>
      </c>
      <c r="J514">
        <f t="shared" ca="1" si="26"/>
        <v>136</v>
      </c>
      <c r="K514">
        <f t="shared" ca="1" si="27"/>
        <v>680</v>
      </c>
    </row>
    <row r="515" spans="1:11" x14ac:dyDescent="0.3">
      <c r="A515">
        <f t="shared" si="29"/>
        <v>19</v>
      </c>
      <c r="B515" s="2">
        <f t="shared" si="28"/>
        <v>43104</v>
      </c>
      <c r="C515" t="str">
        <f>VLOOKUP(A515,'Günlük Sayaç'!$A$1:$I$166,3,0)</f>
        <v>Vezneciler</v>
      </c>
      <c r="D515" t="str">
        <f>VLOOKUP($A515,'Günlük Sayaç'!$A$1:$I$166,4,0)</f>
        <v>Ziyaretçi</v>
      </c>
      <c r="E515" t="str">
        <f>VLOOKUP($A515,'Günlük Sayaç'!$A$1:$I$166,5,0)</f>
        <v>İkili Bilet</v>
      </c>
      <c r="F515">
        <f>VLOOKUP($A515,'Günlük Sayaç'!$A$1:$I$166,6,0)</f>
        <v>4</v>
      </c>
      <c r="G515">
        <f>VLOOKUP($A515,'Günlük Sayaç'!$A$1:$I$166,7,0)</f>
        <v>8000</v>
      </c>
      <c r="H515">
        <f>VLOOKUP($A515,'Günlük Sayaç'!$A$1:$I$166,8,0)</f>
        <v>0.02</v>
      </c>
      <c r="I515">
        <f>VLOOKUP($A515,'Günlük Sayaç'!$A$1:$I$166,9,0)*VLOOKUP(WEEKDAY(B515,2)&amp;D515,Yoğunluk!$G$1:$J$29,4,0)</f>
        <v>144</v>
      </c>
      <c r="J515">
        <f t="shared" ref="J515:J578" ca="1" si="30">FLOOR(I515+_xlfn.NORM.S.INV(RAND())*I515/10,1)</f>
        <v>156</v>
      </c>
      <c r="K515">
        <f t="shared" ref="K515:K578" ca="1" si="31">J515*F515</f>
        <v>624</v>
      </c>
    </row>
    <row r="516" spans="1:11" x14ac:dyDescent="0.3">
      <c r="A516">
        <f t="shared" si="29"/>
        <v>20</v>
      </c>
      <c r="B516" s="2">
        <f t="shared" ref="B516:B579" si="32">IF(A516=1,B515+1,B515)</f>
        <v>43104</v>
      </c>
      <c r="C516" t="str">
        <f>VLOOKUP(A516,'Günlük Sayaç'!$A$1:$I$166,3,0)</f>
        <v>Vezneciler</v>
      </c>
      <c r="D516" t="str">
        <f>VLOOKUP($A516,'Günlük Sayaç'!$A$1:$I$166,4,0)</f>
        <v>Ziyaretçi</v>
      </c>
      <c r="E516" t="str">
        <f>VLOOKUP($A516,'Günlük Sayaç'!$A$1:$I$166,5,0)</f>
        <v>Üçlü Bilet</v>
      </c>
      <c r="F516">
        <f>VLOOKUP($A516,'Günlük Sayaç'!$A$1:$I$166,6,0)</f>
        <v>3.6666666666666665</v>
      </c>
      <c r="G516">
        <f>VLOOKUP($A516,'Günlük Sayaç'!$A$1:$I$166,7,0)</f>
        <v>8000</v>
      </c>
      <c r="H516">
        <f>VLOOKUP($A516,'Günlük Sayaç'!$A$1:$I$166,8,0)</f>
        <v>0.01</v>
      </c>
      <c r="I516">
        <f>VLOOKUP($A516,'Günlük Sayaç'!$A$1:$I$166,9,0)*VLOOKUP(WEEKDAY(B516,2)&amp;D516,Yoğunluk!$G$1:$J$29,4,0)</f>
        <v>72</v>
      </c>
      <c r="J516">
        <f t="shared" ca="1" si="30"/>
        <v>68</v>
      </c>
      <c r="K516">
        <f t="shared" ca="1" si="31"/>
        <v>249.33333333333331</v>
      </c>
    </row>
    <row r="517" spans="1:11" x14ac:dyDescent="0.3">
      <c r="A517">
        <f t="shared" si="29"/>
        <v>21</v>
      </c>
      <c r="B517" s="2">
        <f t="shared" si="32"/>
        <v>43104</v>
      </c>
      <c r="C517" t="str">
        <f>VLOOKUP(A517,'Günlük Sayaç'!$A$1:$I$166,3,0)</f>
        <v>Vezneciler</v>
      </c>
      <c r="D517" t="str">
        <f>VLOOKUP($A517,'Günlük Sayaç'!$A$1:$I$166,4,0)</f>
        <v>Ziyaretçi</v>
      </c>
      <c r="E517" t="str">
        <f>VLOOKUP($A517,'Günlük Sayaç'!$A$1:$I$166,5,0)</f>
        <v>Beşli Bilet</v>
      </c>
      <c r="F517">
        <f>VLOOKUP($A517,'Günlük Sayaç'!$A$1:$I$166,6,0)</f>
        <v>3.4</v>
      </c>
      <c r="G517">
        <f>VLOOKUP($A517,'Günlük Sayaç'!$A$1:$I$166,7,0)</f>
        <v>8000</v>
      </c>
      <c r="H517">
        <f>VLOOKUP($A517,'Günlük Sayaç'!$A$1:$I$166,8,0)</f>
        <v>0.02</v>
      </c>
      <c r="I517">
        <f>VLOOKUP($A517,'Günlük Sayaç'!$A$1:$I$166,9,0)*VLOOKUP(WEEKDAY(B517,2)&amp;D517,Yoğunluk!$G$1:$J$29,4,0)</f>
        <v>144</v>
      </c>
      <c r="J517">
        <f t="shared" ca="1" si="30"/>
        <v>131</v>
      </c>
      <c r="K517">
        <f t="shared" ca="1" si="31"/>
        <v>445.4</v>
      </c>
    </row>
    <row r="518" spans="1:11" x14ac:dyDescent="0.3">
      <c r="A518">
        <f t="shared" si="29"/>
        <v>22</v>
      </c>
      <c r="B518" s="2">
        <f t="shared" si="32"/>
        <v>43104</v>
      </c>
      <c r="C518" t="str">
        <f>VLOOKUP(A518,'Günlük Sayaç'!$A$1:$I$166,3,0)</f>
        <v>Vezneciler</v>
      </c>
      <c r="D518" t="str">
        <f>VLOOKUP($A518,'Günlük Sayaç'!$A$1:$I$166,4,0)</f>
        <v>Ziyaretçi</v>
      </c>
      <c r="E518" t="str">
        <f>VLOOKUP($A518,'Günlük Sayaç'!$A$1:$I$166,5,0)</f>
        <v>Onlu Bilet</v>
      </c>
      <c r="F518">
        <f>VLOOKUP($A518,'Günlük Sayaç'!$A$1:$I$166,6,0)</f>
        <v>3.2</v>
      </c>
      <c r="G518">
        <f>VLOOKUP($A518,'Günlük Sayaç'!$A$1:$I$166,7,0)</f>
        <v>8000</v>
      </c>
      <c r="H518">
        <f>VLOOKUP($A518,'Günlük Sayaç'!$A$1:$I$166,8,0)</f>
        <v>0.02</v>
      </c>
      <c r="I518">
        <f>VLOOKUP($A518,'Günlük Sayaç'!$A$1:$I$166,9,0)*VLOOKUP(WEEKDAY(B518,2)&amp;D518,Yoğunluk!$G$1:$J$29,4,0)</f>
        <v>144</v>
      </c>
      <c r="J518">
        <f t="shared" ca="1" si="30"/>
        <v>146</v>
      </c>
      <c r="K518">
        <f t="shared" ca="1" si="31"/>
        <v>467.20000000000005</v>
      </c>
    </row>
    <row r="519" spans="1:11" x14ac:dyDescent="0.3">
      <c r="A519">
        <f t="shared" si="29"/>
        <v>23</v>
      </c>
      <c r="B519" s="2">
        <f t="shared" si="32"/>
        <v>43104</v>
      </c>
      <c r="C519" t="str">
        <f>VLOOKUP(A519,'Günlük Sayaç'!$A$1:$I$166,3,0)</f>
        <v>Haliç</v>
      </c>
      <c r="D519" t="str">
        <f>VLOOKUP($A519,'Günlük Sayaç'!$A$1:$I$166,4,0)</f>
        <v>Tam</v>
      </c>
      <c r="E519" t="str">
        <f>VLOOKUP($A519,'Günlük Sayaç'!$A$1:$I$166,5,0)</f>
        <v>Akbil</v>
      </c>
      <c r="F519">
        <f>VLOOKUP($A519,'Günlük Sayaç'!$A$1:$I$166,6,0)</f>
        <v>2.2250000000000001</v>
      </c>
      <c r="G519">
        <f>VLOOKUP($A519,'Günlük Sayaç'!$A$1:$I$166,7,0)</f>
        <v>9000</v>
      </c>
      <c r="H519">
        <f>VLOOKUP($A519,'Günlük Sayaç'!$A$1:$I$166,8,0)</f>
        <v>0.2</v>
      </c>
      <c r="I519">
        <f>VLOOKUP($A519,'Günlük Sayaç'!$A$1:$I$166,9,0)*VLOOKUP(WEEKDAY(B519,2)&amp;D519,Yoğunluk!$G$1:$J$29,4,0)</f>
        <v>2430</v>
      </c>
      <c r="J519">
        <f t="shared" ca="1" si="30"/>
        <v>2138</v>
      </c>
      <c r="K519">
        <f t="shared" ca="1" si="31"/>
        <v>4757.05</v>
      </c>
    </row>
    <row r="520" spans="1:11" x14ac:dyDescent="0.3">
      <c r="A520">
        <f t="shared" si="29"/>
        <v>24</v>
      </c>
      <c r="B520" s="2">
        <f t="shared" si="32"/>
        <v>43104</v>
      </c>
      <c r="C520" t="str">
        <f>VLOOKUP(A520,'Günlük Sayaç'!$A$1:$I$166,3,0)</f>
        <v>Haliç</v>
      </c>
      <c r="D520" t="str">
        <f>VLOOKUP($A520,'Günlük Sayaç'!$A$1:$I$166,4,0)</f>
        <v>Tam</v>
      </c>
      <c r="E520" t="str">
        <f>VLOOKUP($A520,'Günlük Sayaç'!$A$1:$I$166,5,0)</f>
        <v>Mavi Kart</v>
      </c>
      <c r="F520">
        <f>VLOOKUP($A520,'Günlük Sayaç'!$A$1:$I$166,6,0)</f>
        <v>1.3666666666666667</v>
      </c>
      <c r="G520">
        <f>VLOOKUP($A520,'Günlük Sayaç'!$A$1:$I$166,7,0)</f>
        <v>9000</v>
      </c>
      <c r="H520">
        <f>VLOOKUP($A520,'Günlük Sayaç'!$A$1:$I$166,8,0)</f>
        <v>0.1</v>
      </c>
      <c r="I520">
        <f>VLOOKUP($A520,'Günlük Sayaç'!$A$1:$I$166,9,0)*VLOOKUP(WEEKDAY(B520,2)&amp;D520,Yoğunluk!$G$1:$J$29,4,0)</f>
        <v>1215</v>
      </c>
      <c r="J520">
        <f t="shared" ca="1" si="30"/>
        <v>1280</v>
      </c>
      <c r="K520">
        <f t="shared" ca="1" si="31"/>
        <v>1749.3333333333335</v>
      </c>
    </row>
    <row r="521" spans="1:11" x14ac:dyDescent="0.3">
      <c r="A521">
        <f t="shared" si="29"/>
        <v>25</v>
      </c>
      <c r="B521" s="2">
        <f t="shared" si="32"/>
        <v>43104</v>
      </c>
      <c r="C521" t="str">
        <f>VLOOKUP(A521,'Günlük Sayaç'!$A$1:$I$166,3,0)</f>
        <v>Haliç</v>
      </c>
      <c r="D521" t="str">
        <f>VLOOKUP($A521,'Günlük Sayaç'!$A$1:$I$166,4,0)</f>
        <v>Öğrenci</v>
      </c>
      <c r="E521" t="str">
        <f>VLOOKUP($A521,'Günlük Sayaç'!$A$1:$I$166,5,0)</f>
        <v>Öğrenci</v>
      </c>
      <c r="F521">
        <f>VLOOKUP($A521,'Günlük Sayaç'!$A$1:$I$166,6,0)</f>
        <v>0.9</v>
      </c>
      <c r="G521">
        <f>VLOOKUP($A521,'Günlük Sayaç'!$A$1:$I$166,7,0)</f>
        <v>9000</v>
      </c>
      <c r="H521">
        <f>VLOOKUP($A521,'Günlük Sayaç'!$A$1:$I$166,8,0)</f>
        <v>0.05</v>
      </c>
      <c r="I521">
        <f>VLOOKUP($A521,'Günlük Sayaç'!$A$1:$I$166,9,0)*VLOOKUP(WEEKDAY(B521,2)&amp;D521,Yoğunluk!$G$1:$J$29,4,0)</f>
        <v>405</v>
      </c>
      <c r="J521">
        <f t="shared" ca="1" si="30"/>
        <v>418</v>
      </c>
      <c r="K521">
        <f t="shared" ca="1" si="31"/>
        <v>376.2</v>
      </c>
    </row>
    <row r="522" spans="1:11" x14ac:dyDescent="0.3">
      <c r="A522">
        <f t="shared" si="29"/>
        <v>26</v>
      </c>
      <c r="B522" s="2">
        <f t="shared" si="32"/>
        <v>43104</v>
      </c>
      <c r="C522" t="str">
        <f>VLOOKUP(A522,'Günlük Sayaç'!$A$1:$I$166,3,0)</f>
        <v>Haliç</v>
      </c>
      <c r="D522" t="str">
        <f>VLOOKUP($A522,'Günlük Sayaç'!$A$1:$I$166,4,0)</f>
        <v>Öğrenci</v>
      </c>
      <c r="E522" t="str">
        <f>VLOOKUP($A522,'Günlük Sayaç'!$A$1:$I$166,5,0)</f>
        <v>Öğrenci Aylık</v>
      </c>
      <c r="F522">
        <f>VLOOKUP($A522,'Günlük Sayaç'!$A$1:$I$166,6,0)</f>
        <v>0.56666666666666665</v>
      </c>
      <c r="G522">
        <f>VLOOKUP($A522,'Günlük Sayaç'!$A$1:$I$166,7,0)</f>
        <v>9000</v>
      </c>
      <c r="H522">
        <f>VLOOKUP($A522,'Günlük Sayaç'!$A$1:$I$166,8,0)</f>
        <v>0.1</v>
      </c>
      <c r="I522">
        <f>VLOOKUP($A522,'Günlük Sayaç'!$A$1:$I$166,9,0)*VLOOKUP(WEEKDAY(B522,2)&amp;D522,Yoğunluk!$G$1:$J$29,4,0)</f>
        <v>810</v>
      </c>
      <c r="J522">
        <f t="shared" ca="1" si="30"/>
        <v>833</v>
      </c>
      <c r="K522">
        <f t="shared" ca="1" si="31"/>
        <v>472.0333333333333</v>
      </c>
    </row>
    <row r="523" spans="1:11" x14ac:dyDescent="0.3">
      <c r="A523">
        <f t="shared" si="29"/>
        <v>27</v>
      </c>
      <c r="B523" s="2">
        <f t="shared" si="32"/>
        <v>43104</v>
      </c>
      <c r="C523" t="str">
        <f>VLOOKUP(A523,'Günlük Sayaç'!$A$1:$I$166,3,0)</f>
        <v>Haliç</v>
      </c>
      <c r="D523" t="str">
        <f>VLOOKUP($A523,'Günlük Sayaç'!$A$1:$I$166,4,0)</f>
        <v>Sosyal</v>
      </c>
      <c r="E523" t="str">
        <f>VLOOKUP($A523,'Günlük Sayaç'!$A$1:$I$166,5,0)</f>
        <v>Sosyal</v>
      </c>
      <c r="F523">
        <f>VLOOKUP($A523,'Günlük Sayaç'!$A$1:$I$166,6,0)</f>
        <v>1.425</v>
      </c>
      <c r="G523">
        <f>VLOOKUP($A523,'Günlük Sayaç'!$A$1:$I$166,7,0)</f>
        <v>9000</v>
      </c>
      <c r="H523">
        <f>VLOOKUP($A523,'Günlük Sayaç'!$A$1:$I$166,8,0)</f>
        <v>0.1</v>
      </c>
      <c r="I523">
        <f>VLOOKUP($A523,'Günlük Sayaç'!$A$1:$I$166,9,0)*VLOOKUP(WEEKDAY(B523,2)&amp;D523,Yoğunluk!$G$1:$J$29,4,0)</f>
        <v>648.00000000000011</v>
      </c>
      <c r="J523">
        <f t="shared" ca="1" si="30"/>
        <v>725</v>
      </c>
      <c r="K523">
        <f t="shared" ca="1" si="31"/>
        <v>1033.125</v>
      </c>
    </row>
    <row r="524" spans="1:11" x14ac:dyDescent="0.3">
      <c r="A524">
        <f t="shared" si="29"/>
        <v>28</v>
      </c>
      <c r="B524" s="2">
        <f t="shared" si="32"/>
        <v>43104</v>
      </c>
      <c r="C524" t="str">
        <f>VLOOKUP(A524,'Günlük Sayaç'!$A$1:$I$166,3,0)</f>
        <v>Haliç</v>
      </c>
      <c r="D524" t="str">
        <f>VLOOKUP($A524,'Günlük Sayaç'!$A$1:$I$166,4,0)</f>
        <v>Sosyal</v>
      </c>
      <c r="E524" t="str">
        <f>VLOOKUP($A524,'Günlük Sayaç'!$A$1:$I$166,5,0)</f>
        <v>Sosyal Aylık</v>
      </c>
      <c r="F524">
        <f>VLOOKUP($A524,'Günlük Sayaç'!$A$1:$I$166,6,0)</f>
        <v>0.83333333333333337</v>
      </c>
      <c r="G524">
        <f>VLOOKUP($A524,'Günlük Sayaç'!$A$1:$I$166,7,0)</f>
        <v>9000</v>
      </c>
      <c r="H524">
        <f>VLOOKUP($A524,'Günlük Sayaç'!$A$1:$I$166,8,0)</f>
        <v>0.05</v>
      </c>
      <c r="I524">
        <f>VLOOKUP($A524,'Günlük Sayaç'!$A$1:$I$166,9,0)*VLOOKUP(WEEKDAY(B524,2)&amp;D524,Yoğunluk!$G$1:$J$29,4,0)</f>
        <v>324.00000000000006</v>
      </c>
      <c r="J524">
        <f t="shared" ca="1" si="30"/>
        <v>385</v>
      </c>
      <c r="K524">
        <f t="shared" ca="1" si="31"/>
        <v>320.83333333333337</v>
      </c>
    </row>
    <row r="525" spans="1:11" x14ac:dyDescent="0.3">
      <c r="A525">
        <f t="shared" si="29"/>
        <v>29</v>
      </c>
      <c r="B525" s="2">
        <f t="shared" si="32"/>
        <v>43104</v>
      </c>
      <c r="C525" t="str">
        <f>VLOOKUP(A525,'Günlük Sayaç'!$A$1:$I$166,3,0)</f>
        <v>Haliç</v>
      </c>
      <c r="D525" t="str">
        <f>VLOOKUP($A525,'Günlük Sayaç'!$A$1:$I$166,4,0)</f>
        <v>Ziyaretçi</v>
      </c>
      <c r="E525" t="str">
        <f>VLOOKUP($A525,'Günlük Sayaç'!$A$1:$I$166,5,0)</f>
        <v>Tekli Bilet</v>
      </c>
      <c r="F525">
        <f>VLOOKUP($A525,'Günlük Sayaç'!$A$1:$I$166,6,0)</f>
        <v>5</v>
      </c>
      <c r="G525">
        <f>VLOOKUP($A525,'Günlük Sayaç'!$A$1:$I$166,7,0)</f>
        <v>9000</v>
      </c>
      <c r="H525">
        <f>VLOOKUP($A525,'Günlük Sayaç'!$A$1:$I$166,8,0)</f>
        <v>0.1</v>
      </c>
      <c r="I525">
        <f>VLOOKUP($A525,'Günlük Sayaç'!$A$1:$I$166,9,0)*VLOOKUP(WEEKDAY(B525,2)&amp;D525,Yoğunluk!$G$1:$J$29,4,0)</f>
        <v>810</v>
      </c>
      <c r="J525">
        <f t="shared" ca="1" si="30"/>
        <v>824</v>
      </c>
      <c r="K525">
        <f t="shared" ca="1" si="31"/>
        <v>4120</v>
      </c>
    </row>
    <row r="526" spans="1:11" x14ac:dyDescent="0.3">
      <c r="A526">
        <f t="shared" si="29"/>
        <v>30</v>
      </c>
      <c r="B526" s="2">
        <f t="shared" si="32"/>
        <v>43104</v>
      </c>
      <c r="C526" t="str">
        <f>VLOOKUP(A526,'Günlük Sayaç'!$A$1:$I$166,3,0)</f>
        <v>Haliç</v>
      </c>
      <c r="D526" t="str">
        <f>VLOOKUP($A526,'Günlük Sayaç'!$A$1:$I$166,4,0)</f>
        <v>Ziyaretçi</v>
      </c>
      <c r="E526" t="str">
        <f>VLOOKUP($A526,'Günlük Sayaç'!$A$1:$I$166,5,0)</f>
        <v>İkili Bilet</v>
      </c>
      <c r="F526">
        <f>VLOOKUP($A526,'Günlük Sayaç'!$A$1:$I$166,6,0)</f>
        <v>4</v>
      </c>
      <c r="G526">
        <f>VLOOKUP($A526,'Günlük Sayaç'!$A$1:$I$166,7,0)</f>
        <v>9000</v>
      </c>
      <c r="H526">
        <f>VLOOKUP($A526,'Günlük Sayaç'!$A$1:$I$166,8,0)</f>
        <v>0.05</v>
      </c>
      <c r="I526">
        <f>VLOOKUP($A526,'Günlük Sayaç'!$A$1:$I$166,9,0)*VLOOKUP(WEEKDAY(B526,2)&amp;D526,Yoğunluk!$G$1:$J$29,4,0)</f>
        <v>405</v>
      </c>
      <c r="J526">
        <f t="shared" ca="1" si="30"/>
        <v>385</v>
      </c>
      <c r="K526">
        <f t="shared" ca="1" si="31"/>
        <v>1540</v>
      </c>
    </row>
    <row r="527" spans="1:11" x14ac:dyDescent="0.3">
      <c r="A527">
        <f t="shared" si="29"/>
        <v>31</v>
      </c>
      <c r="B527" s="2">
        <f t="shared" si="32"/>
        <v>43104</v>
      </c>
      <c r="C527" t="str">
        <f>VLOOKUP(A527,'Günlük Sayaç'!$A$1:$I$166,3,0)</f>
        <v>Haliç</v>
      </c>
      <c r="D527" t="str">
        <f>VLOOKUP($A527,'Günlük Sayaç'!$A$1:$I$166,4,0)</f>
        <v>Ziyaretçi</v>
      </c>
      <c r="E527" t="str">
        <f>VLOOKUP($A527,'Günlük Sayaç'!$A$1:$I$166,5,0)</f>
        <v>Üçlü Bilet</v>
      </c>
      <c r="F527">
        <f>VLOOKUP($A527,'Günlük Sayaç'!$A$1:$I$166,6,0)</f>
        <v>3.6666666666666665</v>
      </c>
      <c r="G527">
        <f>VLOOKUP($A527,'Günlük Sayaç'!$A$1:$I$166,7,0)</f>
        <v>9000</v>
      </c>
      <c r="H527">
        <f>VLOOKUP($A527,'Günlük Sayaç'!$A$1:$I$166,8,0)</f>
        <v>0.05</v>
      </c>
      <c r="I527">
        <f>VLOOKUP($A527,'Günlük Sayaç'!$A$1:$I$166,9,0)*VLOOKUP(WEEKDAY(B527,2)&amp;D527,Yoğunluk!$G$1:$J$29,4,0)</f>
        <v>405</v>
      </c>
      <c r="J527">
        <f t="shared" ca="1" si="30"/>
        <v>389</v>
      </c>
      <c r="K527">
        <f t="shared" ca="1" si="31"/>
        <v>1426.3333333333333</v>
      </c>
    </row>
    <row r="528" spans="1:11" x14ac:dyDescent="0.3">
      <c r="A528">
        <f t="shared" si="29"/>
        <v>32</v>
      </c>
      <c r="B528" s="2">
        <f t="shared" si="32"/>
        <v>43104</v>
      </c>
      <c r="C528" t="str">
        <f>VLOOKUP(A528,'Günlük Sayaç'!$A$1:$I$166,3,0)</f>
        <v>Haliç</v>
      </c>
      <c r="D528" t="str">
        <f>VLOOKUP($A528,'Günlük Sayaç'!$A$1:$I$166,4,0)</f>
        <v>Ziyaretçi</v>
      </c>
      <c r="E528" t="str">
        <f>VLOOKUP($A528,'Günlük Sayaç'!$A$1:$I$166,5,0)</f>
        <v>Beşli Bilet</v>
      </c>
      <c r="F528">
        <f>VLOOKUP($A528,'Günlük Sayaç'!$A$1:$I$166,6,0)</f>
        <v>3.4</v>
      </c>
      <c r="G528">
        <f>VLOOKUP($A528,'Günlük Sayaç'!$A$1:$I$166,7,0)</f>
        <v>9000</v>
      </c>
      <c r="H528">
        <f>VLOOKUP($A528,'Günlük Sayaç'!$A$1:$I$166,8,0)</f>
        <v>0.1</v>
      </c>
      <c r="I528">
        <f>VLOOKUP($A528,'Günlük Sayaç'!$A$1:$I$166,9,0)*VLOOKUP(WEEKDAY(B528,2)&amp;D528,Yoğunluk!$G$1:$J$29,4,0)</f>
        <v>810</v>
      </c>
      <c r="J528">
        <f t="shared" ca="1" si="30"/>
        <v>855</v>
      </c>
      <c r="K528">
        <f t="shared" ca="1" si="31"/>
        <v>2907</v>
      </c>
    </row>
    <row r="529" spans="1:11" x14ac:dyDescent="0.3">
      <c r="A529">
        <f t="shared" si="29"/>
        <v>33</v>
      </c>
      <c r="B529" s="2">
        <f t="shared" si="32"/>
        <v>43104</v>
      </c>
      <c r="C529" t="str">
        <f>VLOOKUP(A529,'Günlük Sayaç'!$A$1:$I$166,3,0)</f>
        <v>Haliç</v>
      </c>
      <c r="D529" t="str">
        <f>VLOOKUP($A529,'Günlük Sayaç'!$A$1:$I$166,4,0)</f>
        <v>Ziyaretçi</v>
      </c>
      <c r="E529" t="str">
        <f>VLOOKUP($A529,'Günlük Sayaç'!$A$1:$I$166,5,0)</f>
        <v>Onlu Bilet</v>
      </c>
      <c r="F529">
        <f>VLOOKUP($A529,'Günlük Sayaç'!$A$1:$I$166,6,0)</f>
        <v>3.2</v>
      </c>
      <c r="G529">
        <f>VLOOKUP($A529,'Günlük Sayaç'!$A$1:$I$166,7,0)</f>
        <v>9000</v>
      </c>
      <c r="H529">
        <f>VLOOKUP($A529,'Günlük Sayaç'!$A$1:$I$166,8,0)</f>
        <v>0.1</v>
      </c>
      <c r="I529">
        <f>VLOOKUP($A529,'Günlük Sayaç'!$A$1:$I$166,9,0)*VLOOKUP(WEEKDAY(B529,2)&amp;D529,Yoğunluk!$G$1:$J$29,4,0)</f>
        <v>810</v>
      </c>
      <c r="J529">
        <f t="shared" ca="1" si="30"/>
        <v>756</v>
      </c>
      <c r="K529">
        <f t="shared" ca="1" si="31"/>
        <v>2419.2000000000003</v>
      </c>
    </row>
    <row r="530" spans="1:11" x14ac:dyDescent="0.3">
      <c r="A530">
        <f t="shared" si="29"/>
        <v>34</v>
      </c>
      <c r="B530" s="2">
        <f t="shared" si="32"/>
        <v>43104</v>
      </c>
      <c r="C530" t="str">
        <f>VLOOKUP(A530,'Günlük Sayaç'!$A$1:$I$166,3,0)</f>
        <v>Şişhane</v>
      </c>
      <c r="D530" t="str">
        <f>VLOOKUP($A530,'Günlük Sayaç'!$A$1:$I$166,4,0)</f>
        <v>Tam</v>
      </c>
      <c r="E530" t="str">
        <f>VLOOKUP($A530,'Günlük Sayaç'!$A$1:$I$166,5,0)</f>
        <v>Akbil</v>
      </c>
      <c r="F530">
        <f>VLOOKUP($A530,'Günlük Sayaç'!$A$1:$I$166,6,0)</f>
        <v>2.2250000000000001</v>
      </c>
      <c r="G530">
        <f>VLOOKUP($A530,'Günlük Sayaç'!$A$1:$I$166,7,0)</f>
        <v>7000</v>
      </c>
      <c r="H530">
        <f>VLOOKUP($A530,'Günlük Sayaç'!$A$1:$I$166,8,0)</f>
        <v>0.25</v>
      </c>
      <c r="I530">
        <f>VLOOKUP($A530,'Günlük Sayaç'!$A$1:$I$166,9,0)*VLOOKUP(WEEKDAY(B530,2)&amp;D530,Yoğunluk!$G$1:$J$29,4,0)</f>
        <v>2362.5</v>
      </c>
      <c r="J530">
        <f t="shared" ca="1" si="30"/>
        <v>2542</v>
      </c>
      <c r="K530">
        <f t="shared" ca="1" si="31"/>
        <v>5655.95</v>
      </c>
    </row>
    <row r="531" spans="1:11" x14ac:dyDescent="0.3">
      <c r="A531">
        <f t="shared" si="29"/>
        <v>35</v>
      </c>
      <c r="B531" s="2">
        <f t="shared" si="32"/>
        <v>43104</v>
      </c>
      <c r="C531" t="str">
        <f>VLOOKUP(A531,'Günlük Sayaç'!$A$1:$I$166,3,0)</f>
        <v>Şişhane</v>
      </c>
      <c r="D531" t="str">
        <f>VLOOKUP($A531,'Günlük Sayaç'!$A$1:$I$166,4,0)</f>
        <v>Tam</v>
      </c>
      <c r="E531" t="str">
        <f>VLOOKUP($A531,'Günlük Sayaç'!$A$1:$I$166,5,0)</f>
        <v>Mavi Kart</v>
      </c>
      <c r="F531">
        <f>VLOOKUP($A531,'Günlük Sayaç'!$A$1:$I$166,6,0)</f>
        <v>1.3666666666666667</v>
      </c>
      <c r="G531">
        <f>VLOOKUP($A531,'Günlük Sayaç'!$A$1:$I$166,7,0)</f>
        <v>7000</v>
      </c>
      <c r="H531">
        <f>VLOOKUP($A531,'Günlük Sayaç'!$A$1:$I$166,8,0)</f>
        <v>0.1</v>
      </c>
      <c r="I531">
        <f>VLOOKUP($A531,'Günlük Sayaç'!$A$1:$I$166,9,0)*VLOOKUP(WEEKDAY(B531,2)&amp;D531,Yoğunluk!$G$1:$J$29,4,0)</f>
        <v>945.00000000000011</v>
      </c>
      <c r="J531">
        <f t="shared" ca="1" si="30"/>
        <v>894</v>
      </c>
      <c r="K531">
        <f t="shared" ca="1" si="31"/>
        <v>1221.8</v>
      </c>
    </row>
    <row r="532" spans="1:11" x14ac:dyDescent="0.3">
      <c r="A532">
        <f t="shared" si="29"/>
        <v>36</v>
      </c>
      <c r="B532" s="2">
        <f t="shared" si="32"/>
        <v>43104</v>
      </c>
      <c r="C532" t="str">
        <f>VLOOKUP(A532,'Günlük Sayaç'!$A$1:$I$166,3,0)</f>
        <v>Şişhane</v>
      </c>
      <c r="D532" t="str">
        <f>VLOOKUP($A532,'Günlük Sayaç'!$A$1:$I$166,4,0)</f>
        <v>Öğrenci</v>
      </c>
      <c r="E532" t="str">
        <f>VLOOKUP($A532,'Günlük Sayaç'!$A$1:$I$166,5,0)</f>
        <v>Öğrenci</v>
      </c>
      <c r="F532">
        <f>VLOOKUP($A532,'Günlük Sayaç'!$A$1:$I$166,6,0)</f>
        <v>0.9</v>
      </c>
      <c r="G532">
        <f>VLOOKUP($A532,'Günlük Sayaç'!$A$1:$I$166,7,0)</f>
        <v>7000</v>
      </c>
      <c r="H532">
        <f>VLOOKUP($A532,'Günlük Sayaç'!$A$1:$I$166,8,0)</f>
        <v>0.1</v>
      </c>
      <c r="I532">
        <f>VLOOKUP($A532,'Günlük Sayaç'!$A$1:$I$166,9,0)*VLOOKUP(WEEKDAY(B532,2)&amp;D532,Yoğunluk!$G$1:$J$29,4,0)</f>
        <v>630</v>
      </c>
      <c r="J532">
        <f t="shared" ca="1" si="30"/>
        <v>605</v>
      </c>
      <c r="K532">
        <f t="shared" ca="1" si="31"/>
        <v>544.5</v>
      </c>
    </row>
    <row r="533" spans="1:11" x14ac:dyDescent="0.3">
      <c r="A533">
        <f t="shared" si="29"/>
        <v>37</v>
      </c>
      <c r="B533" s="2">
        <f t="shared" si="32"/>
        <v>43104</v>
      </c>
      <c r="C533" t="str">
        <f>VLOOKUP(A533,'Günlük Sayaç'!$A$1:$I$166,3,0)</f>
        <v>Şişhane</v>
      </c>
      <c r="D533" t="str">
        <f>VLOOKUP($A533,'Günlük Sayaç'!$A$1:$I$166,4,0)</f>
        <v>Öğrenci</v>
      </c>
      <c r="E533" t="str">
        <f>VLOOKUP($A533,'Günlük Sayaç'!$A$1:$I$166,5,0)</f>
        <v>Öğrenci Aylık</v>
      </c>
      <c r="F533">
        <f>VLOOKUP($A533,'Günlük Sayaç'!$A$1:$I$166,6,0)</f>
        <v>0.56666666666666665</v>
      </c>
      <c r="G533">
        <f>VLOOKUP($A533,'Günlük Sayaç'!$A$1:$I$166,7,0)</f>
        <v>7000</v>
      </c>
      <c r="H533">
        <f>VLOOKUP($A533,'Günlük Sayaç'!$A$1:$I$166,8,0)</f>
        <v>0.15</v>
      </c>
      <c r="I533">
        <f>VLOOKUP($A533,'Günlük Sayaç'!$A$1:$I$166,9,0)*VLOOKUP(WEEKDAY(B533,2)&amp;D533,Yoğunluk!$G$1:$J$29,4,0)</f>
        <v>945</v>
      </c>
      <c r="J533">
        <f t="shared" ca="1" si="30"/>
        <v>1096</v>
      </c>
      <c r="K533">
        <f t="shared" ca="1" si="31"/>
        <v>621.06666666666661</v>
      </c>
    </row>
    <row r="534" spans="1:11" x14ac:dyDescent="0.3">
      <c r="A534">
        <f t="shared" si="29"/>
        <v>38</v>
      </c>
      <c r="B534" s="2">
        <f t="shared" si="32"/>
        <v>43104</v>
      </c>
      <c r="C534" t="str">
        <f>VLOOKUP(A534,'Günlük Sayaç'!$A$1:$I$166,3,0)</f>
        <v>Şişhane</v>
      </c>
      <c r="D534" t="str">
        <f>VLOOKUP($A534,'Günlük Sayaç'!$A$1:$I$166,4,0)</f>
        <v>Sosyal</v>
      </c>
      <c r="E534" t="str">
        <f>VLOOKUP($A534,'Günlük Sayaç'!$A$1:$I$166,5,0)</f>
        <v>Sosyal</v>
      </c>
      <c r="F534">
        <f>VLOOKUP($A534,'Günlük Sayaç'!$A$1:$I$166,6,0)</f>
        <v>1.425</v>
      </c>
      <c r="G534">
        <f>VLOOKUP($A534,'Günlük Sayaç'!$A$1:$I$166,7,0)</f>
        <v>7000</v>
      </c>
      <c r="H534">
        <f>VLOOKUP($A534,'Günlük Sayaç'!$A$1:$I$166,8,0)</f>
        <v>0.15</v>
      </c>
      <c r="I534">
        <f>VLOOKUP($A534,'Günlük Sayaç'!$A$1:$I$166,9,0)*VLOOKUP(WEEKDAY(B534,2)&amp;D534,Yoğunluk!$G$1:$J$29,4,0)</f>
        <v>756.00000000000011</v>
      </c>
      <c r="J534">
        <f t="shared" ca="1" si="30"/>
        <v>742</v>
      </c>
      <c r="K534">
        <f t="shared" ca="1" si="31"/>
        <v>1057.3500000000001</v>
      </c>
    </row>
    <row r="535" spans="1:11" x14ac:dyDescent="0.3">
      <c r="A535">
        <f t="shared" si="29"/>
        <v>39</v>
      </c>
      <c r="B535" s="2">
        <f t="shared" si="32"/>
        <v>43104</v>
      </c>
      <c r="C535" t="str">
        <f>VLOOKUP(A535,'Günlük Sayaç'!$A$1:$I$166,3,0)</f>
        <v>Şişhane</v>
      </c>
      <c r="D535" t="str">
        <f>VLOOKUP($A535,'Günlük Sayaç'!$A$1:$I$166,4,0)</f>
        <v>Sosyal</v>
      </c>
      <c r="E535" t="str">
        <f>VLOOKUP($A535,'Günlük Sayaç'!$A$1:$I$166,5,0)</f>
        <v>Sosyal Aylık</v>
      </c>
      <c r="F535">
        <f>VLOOKUP($A535,'Günlük Sayaç'!$A$1:$I$166,6,0)</f>
        <v>0.83333333333333337</v>
      </c>
      <c r="G535">
        <f>VLOOKUP($A535,'Günlük Sayaç'!$A$1:$I$166,7,0)</f>
        <v>7000</v>
      </c>
      <c r="H535">
        <f>VLOOKUP($A535,'Günlük Sayaç'!$A$1:$I$166,8,0)</f>
        <v>0.05</v>
      </c>
      <c r="I535">
        <f>VLOOKUP($A535,'Günlük Sayaç'!$A$1:$I$166,9,0)*VLOOKUP(WEEKDAY(B535,2)&amp;D535,Yoğunluk!$G$1:$J$29,4,0)</f>
        <v>252.00000000000003</v>
      </c>
      <c r="J535">
        <f t="shared" ca="1" si="30"/>
        <v>279</v>
      </c>
      <c r="K535">
        <f t="shared" ca="1" si="31"/>
        <v>232.5</v>
      </c>
    </row>
    <row r="536" spans="1:11" x14ac:dyDescent="0.3">
      <c r="A536">
        <f t="shared" si="29"/>
        <v>40</v>
      </c>
      <c r="B536" s="2">
        <f t="shared" si="32"/>
        <v>43104</v>
      </c>
      <c r="C536" t="str">
        <f>VLOOKUP(A536,'Günlük Sayaç'!$A$1:$I$166,3,0)</f>
        <v>Şişhane</v>
      </c>
      <c r="D536" t="str">
        <f>VLOOKUP($A536,'Günlük Sayaç'!$A$1:$I$166,4,0)</f>
        <v>Ziyaretçi</v>
      </c>
      <c r="E536" t="str">
        <f>VLOOKUP($A536,'Günlük Sayaç'!$A$1:$I$166,5,0)</f>
        <v>Tekli Bilet</v>
      </c>
      <c r="F536">
        <f>VLOOKUP($A536,'Günlük Sayaç'!$A$1:$I$166,6,0)</f>
        <v>5</v>
      </c>
      <c r="G536">
        <f>VLOOKUP($A536,'Günlük Sayaç'!$A$1:$I$166,7,0)</f>
        <v>7000</v>
      </c>
      <c r="H536">
        <f>VLOOKUP($A536,'Günlük Sayaç'!$A$1:$I$166,8,0)</f>
        <v>0.05</v>
      </c>
      <c r="I536">
        <f>VLOOKUP($A536,'Günlük Sayaç'!$A$1:$I$166,9,0)*VLOOKUP(WEEKDAY(B536,2)&amp;D536,Yoğunluk!$G$1:$J$29,4,0)</f>
        <v>315</v>
      </c>
      <c r="J536">
        <f t="shared" ca="1" si="30"/>
        <v>347</v>
      </c>
      <c r="K536">
        <f t="shared" ca="1" si="31"/>
        <v>1735</v>
      </c>
    </row>
    <row r="537" spans="1:11" x14ac:dyDescent="0.3">
      <c r="A537">
        <f t="shared" si="29"/>
        <v>41</v>
      </c>
      <c r="B537" s="2">
        <f t="shared" si="32"/>
        <v>43104</v>
      </c>
      <c r="C537" t="str">
        <f>VLOOKUP(A537,'Günlük Sayaç'!$A$1:$I$166,3,0)</f>
        <v>Şişhane</v>
      </c>
      <c r="D537" t="str">
        <f>VLOOKUP($A537,'Günlük Sayaç'!$A$1:$I$166,4,0)</f>
        <v>Ziyaretçi</v>
      </c>
      <c r="E537" t="str">
        <f>VLOOKUP($A537,'Günlük Sayaç'!$A$1:$I$166,5,0)</f>
        <v>İkili Bilet</v>
      </c>
      <c r="F537">
        <f>VLOOKUP($A537,'Günlük Sayaç'!$A$1:$I$166,6,0)</f>
        <v>4</v>
      </c>
      <c r="G537">
        <f>VLOOKUP($A537,'Günlük Sayaç'!$A$1:$I$166,7,0)</f>
        <v>7000</v>
      </c>
      <c r="H537">
        <f>VLOOKUP($A537,'Günlük Sayaç'!$A$1:$I$166,8,0)</f>
        <v>0.03</v>
      </c>
      <c r="I537">
        <f>VLOOKUP($A537,'Günlük Sayaç'!$A$1:$I$166,9,0)*VLOOKUP(WEEKDAY(B537,2)&amp;D537,Yoğunluk!$G$1:$J$29,4,0)</f>
        <v>189</v>
      </c>
      <c r="J537">
        <f t="shared" ca="1" si="30"/>
        <v>180</v>
      </c>
      <c r="K537">
        <f t="shared" ca="1" si="31"/>
        <v>720</v>
      </c>
    </row>
    <row r="538" spans="1:11" x14ac:dyDescent="0.3">
      <c r="A538">
        <f t="shared" si="29"/>
        <v>42</v>
      </c>
      <c r="B538" s="2">
        <f t="shared" si="32"/>
        <v>43104</v>
      </c>
      <c r="C538" t="str">
        <f>VLOOKUP(A538,'Günlük Sayaç'!$A$1:$I$166,3,0)</f>
        <v>Şişhane</v>
      </c>
      <c r="D538" t="str">
        <f>VLOOKUP($A538,'Günlük Sayaç'!$A$1:$I$166,4,0)</f>
        <v>Ziyaretçi</v>
      </c>
      <c r="E538" t="str">
        <f>VLOOKUP($A538,'Günlük Sayaç'!$A$1:$I$166,5,0)</f>
        <v>Üçlü Bilet</v>
      </c>
      <c r="F538">
        <f>VLOOKUP($A538,'Günlük Sayaç'!$A$1:$I$166,6,0)</f>
        <v>3.6666666666666665</v>
      </c>
      <c r="G538">
        <f>VLOOKUP($A538,'Günlük Sayaç'!$A$1:$I$166,7,0)</f>
        <v>7000</v>
      </c>
      <c r="H538">
        <f>VLOOKUP($A538,'Günlük Sayaç'!$A$1:$I$166,8,0)</f>
        <v>0.02</v>
      </c>
      <c r="I538">
        <f>VLOOKUP($A538,'Günlük Sayaç'!$A$1:$I$166,9,0)*VLOOKUP(WEEKDAY(B538,2)&amp;D538,Yoğunluk!$G$1:$J$29,4,0)</f>
        <v>126</v>
      </c>
      <c r="J538">
        <f t="shared" ca="1" si="30"/>
        <v>123</v>
      </c>
      <c r="K538">
        <f t="shared" ca="1" si="31"/>
        <v>451</v>
      </c>
    </row>
    <row r="539" spans="1:11" x14ac:dyDescent="0.3">
      <c r="A539">
        <f t="shared" si="29"/>
        <v>43</v>
      </c>
      <c r="B539" s="2">
        <f t="shared" si="32"/>
        <v>43104</v>
      </c>
      <c r="C539" t="str">
        <f>VLOOKUP(A539,'Günlük Sayaç'!$A$1:$I$166,3,0)</f>
        <v>Şişhane</v>
      </c>
      <c r="D539" t="str">
        <f>VLOOKUP($A539,'Günlük Sayaç'!$A$1:$I$166,4,0)</f>
        <v>Ziyaretçi</v>
      </c>
      <c r="E539" t="str">
        <f>VLOOKUP($A539,'Günlük Sayaç'!$A$1:$I$166,5,0)</f>
        <v>Beşli Bilet</v>
      </c>
      <c r="F539">
        <f>VLOOKUP($A539,'Günlük Sayaç'!$A$1:$I$166,6,0)</f>
        <v>3.4</v>
      </c>
      <c r="G539">
        <f>VLOOKUP($A539,'Günlük Sayaç'!$A$1:$I$166,7,0)</f>
        <v>7000</v>
      </c>
      <c r="H539">
        <f>VLOOKUP($A539,'Günlük Sayaç'!$A$1:$I$166,8,0)</f>
        <v>0.05</v>
      </c>
      <c r="I539">
        <f>VLOOKUP($A539,'Günlük Sayaç'!$A$1:$I$166,9,0)*VLOOKUP(WEEKDAY(B539,2)&amp;D539,Yoğunluk!$G$1:$J$29,4,0)</f>
        <v>315</v>
      </c>
      <c r="J539">
        <f t="shared" ca="1" si="30"/>
        <v>325</v>
      </c>
      <c r="K539">
        <f t="shared" ca="1" si="31"/>
        <v>1105</v>
      </c>
    </row>
    <row r="540" spans="1:11" x14ac:dyDescent="0.3">
      <c r="A540">
        <f t="shared" si="29"/>
        <v>44</v>
      </c>
      <c r="B540" s="2">
        <f t="shared" si="32"/>
        <v>43104</v>
      </c>
      <c r="C540" t="str">
        <f>VLOOKUP(A540,'Günlük Sayaç'!$A$1:$I$166,3,0)</f>
        <v>Şişhane</v>
      </c>
      <c r="D540" t="str">
        <f>VLOOKUP($A540,'Günlük Sayaç'!$A$1:$I$166,4,0)</f>
        <v>Ziyaretçi</v>
      </c>
      <c r="E540" t="str">
        <f>VLOOKUP($A540,'Günlük Sayaç'!$A$1:$I$166,5,0)</f>
        <v>Onlu Bilet</v>
      </c>
      <c r="F540">
        <f>VLOOKUP($A540,'Günlük Sayaç'!$A$1:$I$166,6,0)</f>
        <v>3.2</v>
      </c>
      <c r="G540">
        <f>VLOOKUP($A540,'Günlük Sayaç'!$A$1:$I$166,7,0)</f>
        <v>7000</v>
      </c>
      <c r="H540">
        <f>VLOOKUP($A540,'Günlük Sayaç'!$A$1:$I$166,8,0)</f>
        <v>0.05</v>
      </c>
      <c r="I540">
        <f>VLOOKUP($A540,'Günlük Sayaç'!$A$1:$I$166,9,0)*VLOOKUP(WEEKDAY(B540,2)&amp;D540,Yoğunluk!$G$1:$J$29,4,0)</f>
        <v>315</v>
      </c>
      <c r="J540">
        <f t="shared" ca="1" si="30"/>
        <v>312</v>
      </c>
      <c r="K540">
        <f t="shared" ca="1" si="31"/>
        <v>998.40000000000009</v>
      </c>
    </row>
    <row r="541" spans="1:11" x14ac:dyDescent="0.3">
      <c r="A541">
        <f t="shared" si="29"/>
        <v>45</v>
      </c>
      <c r="B541" s="2">
        <f t="shared" si="32"/>
        <v>43104</v>
      </c>
      <c r="C541" t="str">
        <f>VLOOKUP(A541,'Günlük Sayaç'!$A$1:$I$166,3,0)</f>
        <v>Taksim</v>
      </c>
      <c r="D541" t="str">
        <f>VLOOKUP($A541,'Günlük Sayaç'!$A$1:$I$166,4,0)</f>
        <v>Tam</v>
      </c>
      <c r="E541" t="str">
        <f>VLOOKUP($A541,'Günlük Sayaç'!$A$1:$I$166,5,0)</f>
        <v>Akbil</v>
      </c>
      <c r="F541">
        <f>VLOOKUP($A541,'Günlük Sayaç'!$A$1:$I$166,6,0)</f>
        <v>2.2250000000000001</v>
      </c>
      <c r="G541">
        <f>VLOOKUP($A541,'Günlük Sayaç'!$A$1:$I$166,7,0)</f>
        <v>15000</v>
      </c>
      <c r="H541">
        <f>VLOOKUP($A541,'Günlük Sayaç'!$A$1:$I$166,8,0)</f>
        <v>0.2</v>
      </c>
      <c r="I541">
        <f>VLOOKUP($A541,'Günlük Sayaç'!$A$1:$I$166,9,0)*VLOOKUP(WEEKDAY(B541,2)&amp;D541,Yoğunluk!$G$1:$J$29,4,0)</f>
        <v>4050.0000000000005</v>
      </c>
      <c r="J541">
        <f t="shared" ca="1" si="30"/>
        <v>4944</v>
      </c>
      <c r="K541">
        <f t="shared" ca="1" si="31"/>
        <v>11000.4</v>
      </c>
    </row>
    <row r="542" spans="1:11" x14ac:dyDescent="0.3">
      <c r="A542">
        <f t="shared" si="29"/>
        <v>46</v>
      </c>
      <c r="B542" s="2">
        <f t="shared" si="32"/>
        <v>43104</v>
      </c>
      <c r="C542" t="str">
        <f>VLOOKUP(A542,'Günlük Sayaç'!$A$1:$I$166,3,0)</f>
        <v>Taksim</v>
      </c>
      <c r="D542" t="str">
        <f>VLOOKUP($A542,'Günlük Sayaç'!$A$1:$I$166,4,0)</f>
        <v>Tam</v>
      </c>
      <c r="E542" t="str">
        <f>VLOOKUP($A542,'Günlük Sayaç'!$A$1:$I$166,5,0)</f>
        <v>Mavi Kart</v>
      </c>
      <c r="F542">
        <f>VLOOKUP($A542,'Günlük Sayaç'!$A$1:$I$166,6,0)</f>
        <v>1.3666666666666667</v>
      </c>
      <c r="G542">
        <f>VLOOKUP($A542,'Günlük Sayaç'!$A$1:$I$166,7,0)</f>
        <v>15000</v>
      </c>
      <c r="H542">
        <f>VLOOKUP($A542,'Günlük Sayaç'!$A$1:$I$166,8,0)</f>
        <v>0.1</v>
      </c>
      <c r="I542">
        <f>VLOOKUP($A542,'Günlük Sayaç'!$A$1:$I$166,9,0)*VLOOKUP(WEEKDAY(B542,2)&amp;D542,Yoğunluk!$G$1:$J$29,4,0)</f>
        <v>2025.0000000000002</v>
      </c>
      <c r="J542">
        <f t="shared" ca="1" si="30"/>
        <v>2209</v>
      </c>
      <c r="K542">
        <f t="shared" ca="1" si="31"/>
        <v>3018.9666666666667</v>
      </c>
    </row>
    <row r="543" spans="1:11" x14ac:dyDescent="0.3">
      <c r="A543">
        <f t="shared" si="29"/>
        <v>47</v>
      </c>
      <c r="B543" s="2">
        <f t="shared" si="32"/>
        <v>43104</v>
      </c>
      <c r="C543" t="str">
        <f>VLOOKUP(A543,'Günlük Sayaç'!$A$1:$I$166,3,0)</f>
        <v>Taksim</v>
      </c>
      <c r="D543" t="str">
        <f>VLOOKUP($A543,'Günlük Sayaç'!$A$1:$I$166,4,0)</f>
        <v>Öğrenci</v>
      </c>
      <c r="E543" t="str">
        <f>VLOOKUP($A543,'Günlük Sayaç'!$A$1:$I$166,5,0)</f>
        <v>Öğrenci</v>
      </c>
      <c r="F543">
        <f>VLOOKUP($A543,'Günlük Sayaç'!$A$1:$I$166,6,0)</f>
        <v>0.9</v>
      </c>
      <c r="G543">
        <f>VLOOKUP($A543,'Günlük Sayaç'!$A$1:$I$166,7,0)</f>
        <v>15000</v>
      </c>
      <c r="H543">
        <f>VLOOKUP($A543,'Günlük Sayaç'!$A$1:$I$166,8,0)</f>
        <v>0.1</v>
      </c>
      <c r="I543">
        <f>VLOOKUP($A543,'Günlük Sayaç'!$A$1:$I$166,9,0)*VLOOKUP(WEEKDAY(B543,2)&amp;D543,Yoğunluk!$G$1:$J$29,4,0)</f>
        <v>1350</v>
      </c>
      <c r="J543">
        <f t="shared" ca="1" si="30"/>
        <v>1379</v>
      </c>
      <c r="K543">
        <f t="shared" ca="1" si="31"/>
        <v>1241.1000000000001</v>
      </c>
    </row>
    <row r="544" spans="1:11" x14ac:dyDescent="0.3">
      <c r="A544">
        <f t="shared" si="29"/>
        <v>48</v>
      </c>
      <c r="B544" s="2">
        <f t="shared" si="32"/>
        <v>43104</v>
      </c>
      <c r="C544" t="str">
        <f>VLOOKUP(A544,'Günlük Sayaç'!$A$1:$I$166,3,0)</f>
        <v>Taksim</v>
      </c>
      <c r="D544" t="str">
        <f>VLOOKUP($A544,'Günlük Sayaç'!$A$1:$I$166,4,0)</f>
        <v>Öğrenci</v>
      </c>
      <c r="E544" t="str">
        <f>VLOOKUP($A544,'Günlük Sayaç'!$A$1:$I$166,5,0)</f>
        <v>Öğrenci Aylık</v>
      </c>
      <c r="F544">
        <f>VLOOKUP($A544,'Günlük Sayaç'!$A$1:$I$166,6,0)</f>
        <v>0.56666666666666665</v>
      </c>
      <c r="G544">
        <f>VLOOKUP($A544,'Günlük Sayaç'!$A$1:$I$166,7,0)</f>
        <v>15000</v>
      </c>
      <c r="H544">
        <f>VLOOKUP($A544,'Günlük Sayaç'!$A$1:$I$166,8,0)</f>
        <v>0.2</v>
      </c>
      <c r="I544">
        <f>VLOOKUP($A544,'Günlük Sayaç'!$A$1:$I$166,9,0)*VLOOKUP(WEEKDAY(B544,2)&amp;D544,Yoğunluk!$G$1:$J$29,4,0)</f>
        <v>2700</v>
      </c>
      <c r="J544">
        <f t="shared" ca="1" si="30"/>
        <v>2237</v>
      </c>
      <c r="K544">
        <f t="shared" ca="1" si="31"/>
        <v>1267.6333333333332</v>
      </c>
    </row>
    <row r="545" spans="1:11" x14ac:dyDescent="0.3">
      <c r="A545">
        <f t="shared" si="29"/>
        <v>49</v>
      </c>
      <c r="B545" s="2">
        <f t="shared" si="32"/>
        <v>43104</v>
      </c>
      <c r="C545" t="str">
        <f>VLOOKUP(A545,'Günlük Sayaç'!$A$1:$I$166,3,0)</f>
        <v>Taksim</v>
      </c>
      <c r="D545" t="str">
        <f>VLOOKUP($A545,'Günlük Sayaç'!$A$1:$I$166,4,0)</f>
        <v>Sosyal</v>
      </c>
      <c r="E545" t="str">
        <f>VLOOKUP($A545,'Günlük Sayaç'!$A$1:$I$166,5,0)</f>
        <v>Sosyal</v>
      </c>
      <c r="F545">
        <f>VLOOKUP($A545,'Günlük Sayaç'!$A$1:$I$166,6,0)</f>
        <v>1.425</v>
      </c>
      <c r="G545">
        <f>VLOOKUP($A545,'Günlük Sayaç'!$A$1:$I$166,7,0)</f>
        <v>15000</v>
      </c>
      <c r="H545">
        <f>VLOOKUP($A545,'Günlük Sayaç'!$A$1:$I$166,8,0)</f>
        <v>0.15</v>
      </c>
      <c r="I545">
        <f>VLOOKUP($A545,'Günlük Sayaç'!$A$1:$I$166,9,0)*VLOOKUP(WEEKDAY(B545,2)&amp;D545,Yoğunluk!$G$1:$J$29,4,0)</f>
        <v>1620.0000000000002</v>
      </c>
      <c r="J545">
        <f t="shared" ca="1" si="30"/>
        <v>1925</v>
      </c>
      <c r="K545">
        <f t="shared" ca="1" si="31"/>
        <v>2743.125</v>
      </c>
    </row>
    <row r="546" spans="1:11" x14ac:dyDescent="0.3">
      <c r="A546">
        <f t="shared" si="29"/>
        <v>50</v>
      </c>
      <c r="B546" s="2">
        <f t="shared" si="32"/>
        <v>43104</v>
      </c>
      <c r="C546" t="str">
        <f>VLOOKUP(A546,'Günlük Sayaç'!$A$1:$I$166,3,0)</f>
        <v>Taksim</v>
      </c>
      <c r="D546" t="str">
        <f>VLOOKUP($A546,'Günlük Sayaç'!$A$1:$I$166,4,0)</f>
        <v>Sosyal</v>
      </c>
      <c r="E546" t="str">
        <f>VLOOKUP($A546,'Günlük Sayaç'!$A$1:$I$166,5,0)</f>
        <v>Sosyal Aylık</v>
      </c>
      <c r="F546">
        <f>VLOOKUP($A546,'Günlük Sayaç'!$A$1:$I$166,6,0)</f>
        <v>0.83333333333333337</v>
      </c>
      <c r="G546">
        <f>VLOOKUP($A546,'Günlük Sayaç'!$A$1:$I$166,7,0)</f>
        <v>15000</v>
      </c>
      <c r="H546">
        <f>VLOOKUP($A546,'Günlük Sayaç'!$A$1:$I$166,8,0)</f>
        <v>0.05</v>
      </c>
      <c r="I546">
        <f>VLOOKUP($A546,'Günlük Sayaç'!$A$1:$I$166,9,0)*VLOOKUP(WEEKDAY(B546,2)&amp;D546,Yoğunluk!$G$1:$J$29,4,0)</f>
        <v>540.00000000000011</v>
      </c>
      <c r="J546">
        <f t="shared" ca="1" si="30"/>
        <v>447</v>
      </c>
      <c r="K546">
        <f t="shared" ca="1" si="31"/>
        <v>372.5</v>
      </c>
    </row>
    <row r="547" spans="1:11" x14ac:dyDescent="0.3">
      <c r="A547">
        <f t="shared" si="29"/>
        <v>51</v>
      </c>
      <c r="B547" s="2">
        <f t="shared" si="32"/>
        <v>43104</v>
      </c>
      <c r="C547" t="str">
        <f>VLOOKUP(A547,'Günlük Sayaç'!$A$1:$I$166,3,0)</f>
        <v>Taksim</v>
      </c>
      <c r="D547" t="str">
        <f>VLOOKUP($A547,'Günlük Sayaç'!$A$1:$I$166,4,0)</f>
        <v>Ziyaretçi</v>
      </c>
      <c r="E547" t="str">
        <f>VLOOKUP($A547,'Günlük Sayaç'!$A$1:$I$166,5,0)</f>
        <v>Tekli Bilet</v>
      </c>
      <c r="F547">
        <f>VLOOKUP($A547,'Günlük Sayaç'!$A$1:$I$166,6,0)</f>
        <v>5</v>
      </c>
      <c r="G547">
        <f>VLOOKUP($A547,'Günlük Sayaç'!$A$1:$I$166,7,0)</f>
        <v>15000</v>
      </c>
      <c r="H547">
        <f>VLOOKUP($A547,'Günlük Sayaç'!$A$1:$I$166,8,0)</f>
        <v>0.05</v>
      </c>
      <c r="I547">
        <f>VLOOKUP($A547,'Günlük Sayaç'!$A$1:$I$166,9,0)*VLOOKUP(WEEKDAY(B547,2)&amp;D547,Yoğunluk!$G$1:$J$29,4,0)</f>
        <v>675</v>
      </c>
      <c r="J547">
        <f t="shared" ca="1" si="30"/>
        <v>725</v>
      </c>
      <c r="K547">
        <f t="shared" ca="1" si="31"/>
        <v>3625</v>
      </c>
    </row>
    <row r="548" spans="1:11" x14ac:dyDescent="0.3">
      <c r="A548">
        <f t="shared" si="29"/>
        <v>52</v>
      </c>
      <c r="B548" s="2">
        <f t="shared" si="32"/>
        <v>43104</v>
      </c>
      <c r="C548" t="str">
        <f>VLOOKUP(A548,'Günlük Sayaç'!$A$1:$I$166,3,0)</f>
        <v>Taksim</v>
      </c>
      <c r="D548" t="str">
        <f>VLOOKUP($A548,'Günlük Sayaç'!$A$1:$I$166,4,0)</f>
        <v>Ziyaretçi</v>
      </c>
      <c r="E548" t="str">
        <f>VLOOKUP($A548,'Günlük Sayaç'!$A$1:$I$166,5,0)</f>
        <v>İkili Bilet</v>
      </c>
      <c r="F548">
        <f>VLOOKUP($A548,'Günlük Sayaç'!$A$1:$I$166,6,0)</f>
        <v>4</v>
      </c>
      <c r="G548">
        <f>VLOOKUP($A548,'Günlük Sayaç'!$A$1:$I$166,7,0)</f>
        <v>15000</v>
      </c>
      <c r="H548">
        <f>VLOOKUP($A548,'Günlük Sayaç'!$A$1:$I$166,8,0)</f>
        <v>0.03</v>
      </c>
      <c r="I548">
        <f>VLOOKUP($A548,'Günlük Sayaç'!$A$1:$I$166,9,0)*VLOOKUP(WEEKDAY(B548,2)&amp;D548,Yoğunluk!$G$1:$J$29,4,0)</f>
        <v>405</v>
      </c>
      <c r="J548">
        <f t="shared" ca="1" si="30"/>
        <v>398</v>
      </c>
      <c r="K548">
        <f t="shared" ca="1" si="31"/>
        <v>1592</v>
      </c>
    </row>
    <row r="549" spans="1:11" x14ac:dyDescent="0.3">
      <c r="A549">
        <f t="shared" si="29"/>
        <v>53</v>
      </c>
      <c r="B549" s="2">
        <f t="shared" si="32"/>
        <v>43104</v>
      </c>
      <c r="C549" t="str">
        <f>VLOOKUP(A549,'Günlük Sayaç'!$A$1:$I$166,3,0)</f>
        <v>Taksim</v>
      </c>
      <c r="D549" t="str">
        <f>VLOOKUP($A549,'Günlük Sayaç'!$A$1:$I$166,4,0)</f>
        <v>Ziyaretçi</v>
      </c>
      <c r="E549" t="str">
        <f>VLOOKUP($A549,'Günlük Sayaç'!$A$1:$I$166,5,0)</f>
        <v>Üçlü Bilet</v>
      </c>
      <c r="F549">
        <f>VLOOKUP($A549,'Günlük Sayaç'!$A$1:$I$166,6,0)</f>
        <v>3.6666666666666665</v>
      </c>
      <c r="G549">
        <f>VLOOKUP($A549,'Günlük Sayaç'!$A$1:$I$166,7,0)</f>
        <v>15000</v>
      </c>
      <c r="H549">
        <f>VLOOKUP($A549,'Günlük Sayaç'!$A$1:$I$166,8,0)</f>
        <v>0.02</v>
      </c>
      <c r="I549">
        <f>VLOOKUP($A549,'Günlük Sayaç'!$A$1:$I$166,9,0)*VLOOKUP(WEEKDAY(B549,2)&amp;D549,Yoğunluk!$G$1:$J$29,4,0)</f>
        <v>270</v>
      </c>
      <c r="J549">
        <f t="shared" ca="1" si="30"/>
        <v>299</v>
      </c>
      <c r="K549">
        <f t="shared" ca="1" si="31"/>
        <v>1096.3333333333333</v>
      </c>
    </row>
    <row r="550" spans="1:11" x14ac:dyDescent="0.3">
      <c r="A550">
        <f t="shared" si="29"/>
        <v>54</v>
      </c>
      <c r="B550" s="2">
        <f t="shared" si="32"/>
        <v>43104</v>
      </c>
      <c r="C550" t="str">
        <f>VLOOKUP(A550,'Günlük Sayaç'!$A$1:$I$166,3,0)</f>
        <v>Taksim</v>
      </c>
      <c r="D550" t="str">
        <f>VLOOKUP($A550,'Günlük Sayaç'!$A$1:$I$166,4,0)</f>
        <v>Ziyaretçi</v>
      </c>
      <c r="E550" t="str">
        <f>VLOOKUP($A550,'Günlük Sayaç'!$A$1:$I$166,5,0)</f>
        <v>Beşli Bilet</v>
      </c>
      <c r="F550">
        <f>VLOOKUP($A550,'Günlük Sayaç'!$A$1:$I$166,6,0)</f>
        <v>3.4</v>
      </c>
      <c r="G550">
        <f>VLOOKUP($A550,'Günlük Sayaç'!$A$1:$I$166,7,0)</f>
        <v>15000</v>
      </c>
      <c r="H550">
        <f>VLOOKUP($A550,'Günlük Sayaç'!$A$1:$I$166,8,0)</f>
        <v>0.05</v>
      </c>
      <c r="I550">
        <f>VLOOKUP($A550,'Günlük Sayaç'!$A$1:$I$166,9,0)*VLOOKUP(WEEKDAY(B550,2)&amp;D550,Yoğunluk!$G$1:$J$29,4,0)</f>
        <v>675</v>
      </c>
      <c r="J550">
        <f t="shared" ca="1" si="30"/>
        <v>689</v>
      </c>
      <c r="K550">
        <f t="shared" ca="1" si="31"/>
        <v>2342.6</v>
      </c>
    </row>
    <row r="551" spans="1:11" x14ac:dyDescent="0.3">
      <c r="A551">
        <f t="shared" si="29"/>
        <v>55</v>
      </c>
      <c r="B551" s="2">
        <f t="shared" si="32"/>
        <v>43104</v>
      </c>
      <c r="C551" t="str">
        <f>VLOOKUP(A551,'Günlük Sayaç'!$A$1:$I$166,3,0)</f>
        <v>Taksim</v>
      </c>
      <c r="D551" t="str">
        <f>VLOOKUP($A551,'Günlük Sayaç'!$A$1:$I$166,4,0)</f>
        <v>Ziyaretçi</v>
      </c>
      <c r="E551" t="str">
        <f>VLOOKUP($A551,'Günlük Sayaç'!$A$1:$I$166,5,0)</f>
        <v>Onlu Bilet</v>
      </c>
      <c r="F551">
        <f>VLOOKUP($A551,'Günlük Sayaç'!$A$1:$I$166,6,0)</f>
        <v>3.2</v>
      </c>
      <c r="G551">
        <f>VLOOKUP($A551,'Günlük Sayaç'!$A$1:$I$166,7,0)</f>
        <v>15000</v>
      </c>
      <c r="H551">
        <f>VLOOKUP($A551,'Günlük Sayaç'!$A$1:$I$166,8,0)</f>
        <v>0.05</v>
      </c>
      <c r="I551">
        <f>VLOOKUP($A551,'Günlük Sayaç'!$A$1:$I$166,9,0)*VLOOKUP(WEEKDAY(B551,2)&amp;D551,Yoğunluk!$G$1:$J$29,4,0)</f>
        <v>675</v>
      </c>
      <c r="J551">
        <f t="shared" ca="1" si="30"/>
        <v>729</v>
      </c>
      <c r="K551">
        <f t="shared" ca="1" si="31"/>
        <v>2332.8000000000002</v>
      </c>
    </row>
    <row r="552" spans="1:11" x14ac:dyDescent="0.3">
      <c r="A552">
        <f t="shared" si="29"/>
        <v>56</v>
      </c>
      <c r="B552" s="2">
        <f t="shared" si="32"/>
        <v>43104</v>
      </c>
      <c r="C552" t="str">
        <f>VLOOKUP(A552,'Günlük Sayaç'!$A$1:$I$166,3,0)</f>
        <v>Osmanbey</v>
      </c>
      <c r="D552" t="str">
        <f>VLOOKUP($A552,'Günlük Sayaç'!$A$1:$I$166,4,0)</f>
        <v>Tam</v>
      </c>
      <c r="E552" t="str">
        <f>VLOOKUP($A552,'Günlük Sayaç'!$A$1:$I$166,5,0)</f>
        <v>Akbil</v>
      </c>
      <c r="F552">
        <f>VLOOKUP($A552,'Günlük Sayaç'!$A$1:$I$166,6,0)</f>
        <v>2.2250000000000001</v>
      </c>
      <c r="G552">
        <f>VLOOKUP($A552,'Günlük Sayaç'!$A$1:$I$166,7,0)</f>
        <v>5500</v>
      </c>
      <c r="H552">
        <f>VLOOKUP($A552,'Günlük Sayaç'!$A$1:$I$166,8,0)</f>
        <v>0.4</v>
      </c>
      <c r="I552">
        <f>VLOOKUP($A552,'Günlük Sayaç'!$A$1:$I$166,9,0)*VLOOKUP(WEEKDAY(B552,2)&amp;D552,Yoğunluk!$G$1:$J$29,4,0)</f>
        <v>2970</v>
      </c>
      <c r="J552">
        <f t="shared" ca="1" si="30"/>
        <v>3199</v>
      </c>
      <c r="K552">
        <f t="shared" ca="1" si="31"/>
        <v>7117.7750000000005</v>
      </c>
    </row>
    <row r="553" spans="1:11" x14ac:dyDescent="0.3">
      <c r="A553">
        <f t="shared" ref="A553:A616" si="33">IF(A552=165,1,A552+1)</f>
        <v>57</v>
      </c>
      <c r="B553" s="2">
        <f t="shared" si="32"/>
        <v>43104</v>
      </c>
      <c r="C553" t="str">
        <f>VLOOKUP(A553,'Günlük Sayaç'!$A$1:$I$166,3,0)</f>
        <v>Osmanbey</v>
      </c>
      <c r="D553" t="str">
        <f>VLOOKUP($A553,'Günlük Sayaç'!$A$1:$I$166,4,0)</f>
        <v>Tam</v>
      </c>
      <c r="E553" t="str">
        <f>VLOOKUP($A553,'Günlük Sayaç'!$A$1:$I$166,5,0)</f>
        <v>Mavi Kart</v>
      </c>
      <c r="F553">
        <f>VLOOKUP($A553,'Günlük Sayaç'!$A$1:$I$166,6,0)</f>
        <v>1.3666666666666667</v>
      </c>
      <c r="G553">
        <f>VLOOKUP($A553,'Günlük Sayaç'!$A$1:$I$166,7,0)</f>
        <v>5500</v>
      </c>
      <c r="H553">
        <f>VLOOKUP($A553,'Günlük Sayaç'!$A$1:$I$166,8,0)</f>
        <v>0.1</v>
      </c>
      <c r="I553">
        <f>VLOOKUP($A553,'Günlük Sayaç'!$A$1:$I$166,9,0)*VLOOKUP(WEEKDAY(B553,2)&amp;D553,Yoğunluk!$G$1:$J$29,4,0)</f>
        <v>742.5</v>
      </c>
      <c r="J553">
        <f t="shared" ca="1" si="30"/>
        <v>714</v>
      </c>
      <c r="K553">
        <f t="shared" ca="1" si="31"/>
        <v>975.80000000000007</v>
      </c>
    </row>
    <row r="554" spans="1:11" x14ac:dyDescent="0.3">
      <c r="A554">
        <f t="shared" si="33"/>
        <v>58</v>
      </c>
      <c r="B554" s="2">
        <f t="shared" si="32"/>
        <v>43104</v>
      </c>
      <c r="C554" t="str">
        <f>VLOOKUP(A554,'Günlük Sayaç'!$A$1:$I$166,3,0)</f>
        <v>Osmanbey</v>
      </c>
      <c r="D554" t="str">
        <f>VLOOKUP($A554,'Günlük Sayaç'!$A$1:$I$166,4,0)</f>
        <v>Öğrenci</v>
      </c>
      <c r="E554" t="str">
        <f>VLOOKUP($A554,'Günlük Sayaç'!$A$1:$I$166,5,0)</f>
        <v>Öğrenci</v>
      </c>
      <c r="F554">
        <f>VLOOKUP($A554,'Günlük Sayaç'!$A$1:$I$166,6,0)</f>
        <v>0.9</v>
      </c>
      <c r="G554">
        <f>VLOOKUP($A554,'Günlük Sayaç'!$A$1:$I$166,7,0)</f>
        <v>5500</v>
      </c>
      <c r="H554">
        <f>VLOOKUP($A554,'Günlük Sayaç'!$A$1:$I$166,8,0)</f>
        <v>0.1</v>
      </c>
      <c r="I554">
        <f>VLOOKUP($A554,'Günlük Sayaç'!$A$1:$I$166,9,0)*VLOOKUP(WEEKDAY(B554,2)&amp;D554,Yoğunluk!$G$1:$J$29,4,0)</f>
        <v>495</v>
      </c>
      <c r="J554">
        <f t="shared" ca="1" si="30"/>
        <v>614</v>
      </c>
      <c r="K554">
        <f t="shared" ca="1" si="31"/>
        <v>552.6</v>
      </c>
    </row>
    <row r="555" spans="1:11" x14ac:dyDescent="0.3">
      <c r="A555">
        <f t="shared" si="33"/>
        <v>59</v>
      </c>
      <c r="B555" s="2">
        <f t="shared" si="32"/>
        <v>43104</v>
      </c>
      <c r="C555" t="str">
        <f>VLOOKUP(A555,'Günlük Sayaç'!$A$1:$I$166,3,0)</f>
        <v>Osmanbey</v>
      </c>
      <c r="D555" t="str">
        <f>VLOOKUP($A555,'Günlük Sayaç'!$A$1:$I$166,4,0)</f>
        <v>Öğrenci</v>
      </c>
      <c r="E555" t="str">
        <f>VLOOKUP($A555,'Günlük Sayaç'!$A$1:$I$166,5,0)</f>
        <v>Öğrenci Aylık</v>
      </c>
      <c r="F555">
        <f>VLOOKUP($A555,'Günlük Sayaç'!$A$1:$I$166,6,0)</f>
        <v>0.56666666666666665</v>
      </c>
      <c r="G555">
        <f>VLOOKUP($A555,'Günlük Sayaç'!$A$1:$I$166,7,0)</f>
        <v>5500</v>
      </c>
      <c r="H555">
        <f>VLOOKUP($A555,'Günlük Sayaç'!$A$1:$I$166,8,0)</f>
        <v>0.2</v>
      </c>
      <c r="I555">
        <f>VLOOKUP($A555,'Günlük Sayaç'!$A$1:$I$166,9,0)*VLOOKUP(WEEKDAY(B555,2)&amp;D555,Yoğunluk!$G$1:$J$29,4,0)</f>
        <v>990</v>
      </c>
      <c r="J555">
        <f t="shared" ca="1" si="30"/>
        <v>1102</v>
      </c>
      <c r="K555">
        <f t="shared" ca="1" si="31"/>
        <v>624.4666666666667</v>
      </c>
    </row>
    <row r="556" spans="1:11" x14ac:dyDescent="0.3">
      <c r="A556">
        <f t="shared" si="33"/>
        <v>60</v>
      </c>
      <c r="B556" s="2">
        <f t="shared" si="32"/>
        <v>43104</v>
      </c>
      <c r="C556" t="str">
        <f>VLOOKUP(A556,'Günlük Sayaç'!$A$1:$I$166,3,0)</f>
        <v>Osmanbey</v>
      </c>
      <c r="D556" t="str">
        <f>VLOOKUP($A556,'Günlük Sayaç'!$A$1:$I$166,4,0)</f>
        <v>Sosyal</v>
      </c>
      <c r="E556" t="str">
        <f>VLOOKUP($A556,'Günlük Sayaç'!$A$1:$I$166,5,0)</f>
        <v>Sosyal</v>
      </c>
      <c r="F556">
        <f>VLOOKUP($A556,'Günlük Sayaç'!$A$1:$I$166,6,0)</f>
        <v>1.425</v>
      </c>
      <c r="G556">
        <f>VLOOKUP($A556,'Günlük Sayaç'!$A$1:$I$166,7,0)</f>
        <v>5500</v>
      </c>
      <c r="H556">
        <f>VLOOKUP($A556,'Günlük Sayaç'!$A$1:$I$166,8,0)</f>
        <v>0.1</v>
      </c>
      <c r="I556">
        <f>VLOOKUP($A556,'Günlük Sayaç'!$A$1:$I$166,9,0)*VLOOKUP(WEEKDAY(B556,2)&amp;D556,Yoğunluk!$G$1:$J$29,4,0)</f>
        <v>396.00000000000006</v>
      </c>
      <c r="J556">
        <f t="shared" ca="1" si="30"/>
        <v>420</v>
      </c>
      <c r="K556">
        <f t="shared" ca="1" si="31"/>
        <v>598.5</v>
      </c>
    </row>
    <row r="557" spans="1:11" x14ac:dyDescent="0.3">
      <c r="A557">
        <f t="shared" si="33"/>
        <v>61</v>
      </c>
      <c r="B557" s="2">
        <f t="shared" si="32"/>
        <v>43104</v>
      </c>
      <c r="C557" t="str">
        <f>VLOOKUP(A557,'Günlük Sayaç'!$A$1:$I$166,3,0)</f>
        <v>Osmanbey</v>
      </c>
      <c r="D557" t="str">
        <f>VLOOKUP($A557,'Günlük Sayaç'!$A$1:$I$166,4,0)</f>
        <v>Sosyal</v>
      </c>
      <c r="E557" t="str">
        <f>VLOOKUP($A557,'Günlük Sayaç'!$A$1:$I$166,5,0)</f>
        <v>Sosyal Aylık</v>
      </c>
      <c r="F557">
        <f>VLOOKUP($A557,'Günlük Sayaç'!$A$1:$I$166,6,0)</f>
        <v>0.83333333333333337</v>
      </c>
      <c r="G557">
        <f>VLOOKUP($A557,'Günlük Sayaç'!$A$1:$I$166,7,0)</f>
        <v>5500</v>
      </c>
      <c r="H557">
        <f>VLOOKUP($A557,'Günlük Sayaç'!$A$1:$I$166,8,0)</f>
        <v>0.05</v>
      </c>
      <c r="I557">
        <f>VLOOKUP($A557,'Günlük Sayaç'!$A$1:$I$166,9,0)*VLOOKUP(WEEKDAY(B557,2)&amp;D557,Yoğunluk!$G$1:$J$29,4,0)</f>
        <v>198.00000000000003</v>
      </c>
      <c r="J557">
        <f t="shared" ca="1" si="30"/>
        <v>207</v>
      </c>
      <c r="K557">
        <f t="shared" ca="1" si="31"/>
        <v>172.5</v>
      </c>
    </row>
    <row r="558" spans="1:11" x14ac:dyDescent="0.3">
      <c r="A558">
        <f t="shared" si="33"/>
        <v>62</v>
      </c>
      <c r="B558" s="2">
        <f t="shared" si="32"/>
        <v>43104</v>
      </c>
      <c r="C558" t="str">
        <f>VLOOKUP(A558,'Günlük Sayaç'!$A$1:$I$166,3,0)</f>
        <v>Osmanbey</v>
      </c>
      <c r="D558" t="str">
        <f>VLOOKUP($A558,'Günlük Sayaç'!$A$1:$I$166,4,0)</f>
        <v>Ziyaretçi</v>
      </c>
      <c r="E558" t="str">
        <f>VLOOKUP($A558,'Günlük Sayaç'!$A$1:$I$166,5,0)</f>
        <v>Tekli Bilet</v>
      </c>
      <c r="F558">
        <f>VLOOKUP($A558,'Günlük Sayaç'!$A$1:$I$166,6,0)</f>
        <v>5</v>
      </c>
      <c r="G558">
        <f>VLOOKUP($A558,'Günlük Sayaç'!$A$1:$I$166,7,0)</f>
        <v>5500</v>
      </c>
      <c r="H558">
        <f>VLOOKUP($A558,'Günlük Sayaç'!$A$1:$I$166,8,0)</f>
        <v>0.01</v>
      </c>
      <c r="I558">
        <f>VLOOKUP($A558,'Günlük Sayaç'!$A$1:$I$166,9,0)*VLOOKUP(WEEKDAY(B558,2)&amp;D558,Yoğunluk!$G$1:$J$29,4,0)</f>
        <v>49.5</v>
      </c>
      <c r="J558">
        <f t="shared" ca="1" si="30"/>
        <v>53</v>
      </c>
      <c r="K558">
        <f t="shared" ca="1" si="31"/>
        <v>265</v>
      </c>
    </row>
    <row r="559" spans="1:11" x14ac:dyDescent="0.3">
      <c r="A559">
        <f t="shared" si="33"/>
        <v>63</v>
      </c>
      <c r="B559" s="2">
        <f t="shared" si="32"/>
        <v>43104</v>
      </c>
      <c r="C559" t="str">
        <f>VLOOKUP(A559,'Günlük Sayaç'!$A$1:$I$166,3,0)</f>
        <v>Osmanbey</v>
      </c>
      <c r="D559" t="str">
        <f>VLOOKUP($A559,'Günlük Sayaç'!$A$1:$I$166,4,0)</f>
        <v>Ziyaretçi</v>
      </c>
      <c r="E559" t="str">
        <f>VLOOKUP($A559,'Günlük Sayaç'!$A$1:$I$166,5,0)</f>
        <v>İkili Bilet</v>
      </c>
      <c r="F559">
        <f>VLOOKUP($A559,'Günlük Sayaç'!$A$1:$I$166,6,0)</f>
        <v>4</v>
      </c>
      <c r="G559">
        <f>VLOOKUP($A559,'Günlük Sayaç'!$A$1:$I$166,7,0)</f>
        <v>5500</v>
      </c>
      <c r="H559">
        <f>VLOOKUP($A559,'Günlük Sayaç'!$A$1:$I$166,8,0)</f>
        <v>0.01</v>
      </c>
      <c r="I559">
        <f>VLOOKUP($A559,'Günlük Sayaç'!$A$1:$I$166,9,0)*VLOOKUP(WEEKDAY(B559,2)&amp;D559,Yoğunluk!$G$1:$J$29,4,0)</f>
        <v>49.5</v>
      </c>
      <c r="J559">
        <f t="shared" ca="1" si="30"/>
        <v>46</v>
      </c>
      <c r="K559">
        <f t="shared" ca="1" si="31"/>
        <v>184</v>
      </c>
    </row>
    <row r="560" spans="1:11" x14ac:dyDescent="0.3">
      <c r="A560">
        <f t="shared" si="33"/>
        <v>64</v>
      </c>
      <c r="B560" s="2">
        <f t="shared" si="32"/>
        <v>43104</v>
      </c>
      <c r="C560" t="str">
        <f>VLOOKUP(A560,'Günlük Sayaç'!$A$1:$I$166,3,0)</f>
        <v>Osmanbey</v>
      </c>
      <c r="D560" t="str">
        <f>VLOOKUP($A560,'Günlük Sayaç'!$A$1:$I$166,4,0)</f>
        <v>Ziyaretçi</v>
      </c>
      <c r="E560" t="str">
        <f>VLOOKUP($A560,'Günlük Sayaç'!$A$1:$I$166,5,0)</f>
        <v>Üçlü Bilet</v>
      </c>
      <c r="F560">
        <f>VLOOKUP($A560,'Günlük Sayaç'!$A$1:$I$166,6,0)</f>
        <v>3.6666666666666665</v>
      </c>
      <c r="G560">
        <f>VLOOKUP($A560,'Günlük Sayaç'!$A$1:$I$166,7,0)</f>
        <v>5500</v>
      </c>
      <c r="H560">
        <f>VLOOKUP($A560,'Günlük Sayaç'!$A$1:$I$166,8,0)</f>
        <v>0.01</v>
      </c>
      <c r="I560">
        <f>VLOOKUP($A560,'Günlük Sayaç'!$A$1:$I$166,9,0)*VLOOKUP(WEEKDAY(B560,2)&amp;D560,Yoğunluk!$G$1:$J$29,4,0)</f>
        <v>49.5</v>
      </c>
      <c r="J560">
        <f t="shared" ca="1" si="30"/>
        <v>52</v>
      </c>
      <c r="K560">
        <f t="shared" ca="1" si="31"/>
        <v>190.66666666666666</v>
      </c>
    </row>
    <row r="561" spans="1:11" x14ac:dyDescent="0.3">
      <c r="A561">
        <f t="shared" si="33"/>
        <v>65</v>
      </c>
      <c r="B561" s="2">
        <f t="shared" si="32"/>
        <v>43104</v>
      </c>
      <c r="C561" t="str">
        <f>VLOOKUP(A561,'Günlük Sayaç'!$A$1:$I$166,3,0)</f>
        <v>Osmanbey</v>
      </c>
      <c r="D561" t="str">
        <f>VLOOKUP($A561,'Günlük Sayaç'!$A$1:$I$166,4,0)</f>
        <v>Ziyaretçi</v>
      </c>
      <c r="E561" t="str">
        <f>VLOOKUP($A561,'Günlük Sayaç'!$A$1:$I$166,5,0)</f>
        <v>Beşli Bilet</v>
      </c>
      <c r="F561">
        <f>VLOOKUP($A561,'Günlük Sayaç'!$A$1:$I$166,6,0)</f>
        <v>3.4</v>
      </c>
      <c r="G561">
        <f>VLOOKUP($A561,'Günlük Sayaç'!$A$1:$I$166,7,0)</f>
        <v>5500</v>
      </c>
      <c r="H561">
        <f>VLOOKUP($A561,'Günlük Sayaç'!$A$1:$I$166,8,0)</f>
        <v>0.01</v>
      </c>
      <c r="I561">
        <f>VLOOKUP($A561,'Günlük Sayaç'!$A$1:$I$166,9,0)*VLOOKUP(WEEKDAY(B561,2)&amp;D561,Yoğunluk!$G$1:$J$29,4,0)</f>
        <v>49.5</v>
      </c>
      <c r="J561">
        <f t="shared" ca="1" si="30"/>
        <v>48</v>
      </c>
      <c r="K561">
        <f t="shared" ca="1" si="31"/>
        <v>163.19999999999999</v>
      </c>
    </row>
    <row r="562" spans="1:11" x14ac:dyDescent="0.3">
      <c r="A562">
        <f t="shared" si="33"/>
        <v>66</v>
      </c>
      <c r="B562" s="2">
        <f t="shared" si="32"/>
        <v>43104</v>
      </c>
      <c r="C562" t="str">
        <f>VLOOKUP(A562,'Günlük Sayaç'!$A$1:$I$166,3,0)</f>
        <v>Osmanbey</v>
      </c>
      <c r="D562" t="str">
        <f>VLOOKUP($A562,'Günlük Sayaç'!$A$1:$I$166,4,0)</f>
        <v>Ziyaretçi</v>
      </c>
      <c r="E562" t="str">
        <f>VLOOKUP($A562,'Günlük Sayaç'!$A$1:$I$166,5,0)</f>
        <v>Onlu Bilet</v>
      </c>
      <c r="F562">
        <f>VLOOKUP($A562,'Günlük Sayaç'!$A$1:$I$166,6,0)</f>
        <v>3.2</v>
      </c>
      <c r="G562">
        <f>VLOOKUP($A562,'Günlük Sayaç'!$A$1:$I$166,7,0)</f>
        <v>5500</v>
      </c>
      <c r="H562">
        <f>VLOOKUP($A562,'Günlük Sayaç'!$A$1:$I$166,8,0)</f>
        <v>0.01</v>
      </c>
      <c r="I562">
        <f>VLOOKUP($A562,'Günlük Sayaç'!$A$1:$I$166,9,0)*VLOOKUP(WEEKDAY(B562,2)&amp;D562,Yoğunluk!$G$1:$J$29,4,0)</f>
        <v>49.5</v>
      </c>
      <c r="J562">
        <f t="shared" ca="1" si="30"/>
        <v>47</v>
      </c>
      <c r="K562">
        <f t="shared" ca="1" si="31"/>
        <v>150.4</v>
      </c>
    </row>
    <row r="563" spans="1:11" x14ac:dyDescent="0.3">
      <c r="A563">
        <f t="shared" si="33"/>
        <v>67</v>
      </c>
      <c r="B563" s="2">
        <f t="shared" si="32"/>
        <v>43104</v>
      </c>
      <c r="C563" t="str">
        <f>VLOOKUP(A563,'Günlük Sayaç'!$A$1:$I$166,3,0)</f>
        <v>Şişli</v>
      </c>
      <c r="D563" t="str">
        <f>VLOOKUP($A563,'Günlük Sayaç'!$A$1:$I$166,4,0)</f>
        <v>Tam</v>
      </c>
      <c r="E563" t="str">
        <f>VLOOKUP($A563,'Günlük Sayaç'!$A$1:$I$166,5,0)</f>
        <v>Akbil</v>
      </c>
      <c r="F563">
        <f>VLOOKUP($A563,'Günlük Sayaç'!$A$1:$I$166,6,0)</f>
        <v>2.2250000000000001</v>
      </c>
      <c r="G563">
        <f>VLOOKUP($A563,'Günlük Sayaç'!$A$1:$I$166,7,0)</f>
        <v>12000</v>
      </c>
      <c r="H563">
        <f>VLOOKUP($A563,'Günlük Sayaç'!$A$1:$I$166,8,0)</f>
        <v>0.3</v>
      </c>
      <c r="I563">
        <f>VLOOKUP($A563,'Günlük Sayaç'!$A$1:$I$166,9,0)*VLOOKUP(WEEKDAY(B563,2)&amp;D563,Yoğunluk!$G$1:$J$29,4,0)</f>
        <v>4860</v>
      </c>
      <c r="J563">
        <f t="shared" ca="1" si="30"/>
        <v>4983</v>
      </c>
      <c r="K563">
        <f t="shared" ca="1" si="31"/>
        <v>11087.175000000001</v>
      </c>
    </row>
    <row r="564" spans="1:11" x14ac:dyDescent="0.3">
      <c r="A564">
        <f t="shared" si="33"/>
        <v>68</v>
      </c>
      <c r="B564" s="2">
        <f t="shared" si="32"/>
        <v>43104</v>
      </c>
      <c r="C564" t="str">
        <f>VLOOKUP(A564,'Günlük Sayaç'!$A$1:$I$166,3,0)</f>
        <v>Şişli</v>
      </c>
      <c r="D564" t="str">
        <f>VLOOKUP($A564,'Günlük Sayaç'!$A$1:$I$166,4,0)</f>
        <v>Tam</v>
      </c>
      <c r="E564" t="str">
        <f>VLOOKUP($A564,'Günlük Sayaç'!$A$1:$I$166,5,0)</f>
        <v>Mavi Kart</v>
      </c>
      <c r="F564">
        <f>VLOOKUP($A564,'Günlük Sayaç'!$A$1:$I$166,6,0)</f>
        <v>1.3666666666666667</v>
      </c>
      <c r="G564">
        <f>VLOOKUP($A564,'Günlük Sayaç'!$A$1:$I$166,7,0)</f>
        <v>12000</v>
      </c>
      <c r="H564">
        <f>VLOOKUP($A564,'Günlük Sayaç'!$A$1:$I$166,8,0)</f>
        <v>0.15</v>
      </c>
      <c r="I564">
        <f>VLOOKUP($A564,'Günlük Sayaç'!$A$1:$I$166,9,0)*VLOOKUP(WEEKDAY(B564,2)&amp;D564,Yoğunluk!$G$1:$J$29,4,0)</f>
        <v>2430</v>
      </c>
      <c r="J564">
        <f t="shared" ca="1" si="30"/>
        <v>2361</v>
      </c>
      <c r="K564">
        <f t="shared" ca="1" si="31"/>
        <v>3226.7000000000003</v>
      </c>
    </row>
    <row r="565" spans="1:11" x14ac:dyDescent="0.3">
      <c r="A565">
        <f t="shared" si="33"/>
        <v>69</v>
      </c>
      <c r="B565" s="2">
        <f t="shared" si="32"/>
        <v>43104</v>
      </c>
      <c r="C565" t="str">
        <f>VLOOKUP(A565,'Günlük Sayaç'!$A$1:$I$166,3,0)</f>
        <v>Şişli</v>
      </c>
      <c r="D565" t="str">
        <f>VLOOKUP($A565,'Günlük Sayaç'!$A$1:$I$166,4,0)</f>
        <v>Öğrenci</v>
      </c>
      <c r="E565" t="str">
        <f>VLOOKUP($A565,'Günlük Sayaç'!$A$1:$I$166,5,0)</f>
        <v>Öğrenci</v>
      </c>
      <c r="F565">
        <f>VLOOKUP($A565,'Günlük Sayaç'!$A$1:$I$166,6,0)</f>
        <v>0.9</v>
      </c>
      <c r="G565">
        <f>VLOOKUP($A565,'Günlük Sayaç'!$A$1:$I$166,7,0)</f>
        <v>12000</v>
      </c>
      <c r="H565">
        <f>VLOOKUP($A565,'Günlük Sayaç'!$A$1:$I$166,8,0)</f>
        <v>0.1</v>
      </c>
      <c r="I565">
        <f>VLOOKUP($A565,'Günlük Sayaç'!$A$1:$I$166,9,0)*VLOOKUP(WEEKDAY(B565,2)&amp;D565,Yoğunluk!$G$1:$J$29,4,0)</f>
        <v>1080</v>
      </c>
      <c r="J565">
        <f t="shared" ca="1" si="30"/>
        <v>1047</v>
      </c>
      <c r="K565">
        <f t="shared" ca="1" si="31"/>
        <v>942.30000000000007</v>
      </c>
    </row>
    <row r="566" spans="1:11" x14ac:dyDescent="0.3">
      <c r="A566">
        <f t="shared" si="33"/>
        <v>70</v>
      </c>
      <c r="B566" s="2">
        <f t="shared" si="32"/>
        <v>43104</v>
      </c>
      <c r="C566" t="str">
        <f>VLOOKUP(A566,'Günlük Sayaç'!$A$1:$I$166,3,0)</f>
        <v>Şişli</v>
      </c>
      <c r="D566" t="str">
        <f>VLOOKUP($A566,'Günlük Sayaç'!$A$1:$I$166,4,0)</f>
        <v>Öğrenci</v>
      </c>
      <c r="E566" t="str">
        <f>VLOOKUP($A566,'Günlük Sayaç'!$A$1:$I$166,5,0)</f>
        <v>Öğrenci Aylık</v>
      </c>
      <c r="F566">
        <f>VLOOKUP($A566,'Günlük Sayaç'!$A$1:$I$166,6,0)</f>
        <v>0.56666666666666665</v>
      </c>
      <c r="G566">
        <f>VLOOKUP($A566,'Günlük Sayaç'!$A$1:$I$166,7,0)</f>
        <v>12000</v>
      </c>
      <c r="H566">
        <f>VLOOKUP($A566,'Günlük Sayaç'!$A$1:$I$166,8,0)</f>
        <v>0.2</v>
      </c>
      <c r="I566">
        <f>VLOOKUP($A566,'Günlük Sayaç'!$A$1:$I$166,9,0)*VLOOKUP(WEEKDAY(B566,2)&amp;D566,Yoğunluk!$G$1:$J$29,4,0)</f>
        <v>2160</v>
      </c>
      <c r="J566">
        <f t="shared" ca="1" si="30"/>
        <v>2263</v>
      </c>
      <c r="K566">
        <f t="shared" ca="1" si="31"/>
        <v>1282.3666666666666</v>
      </c>
    </row>
    <row r="567" spans="1:11" x14ac:dyDescent="0.3">
      <c r="A567">
        <f t="shared" si="33"/>
        <v>71</v>
      </c>
      <c r="B567" s="2">
        <f t="shared" si="32"/>
        <v>43104</v>
      </c>
      <c r="C567" t="str">
        <f>VLOOKUP(A567,'Günlük Sayaç'!$A$1:$I$166,3,0)</f>
        <v>Şişli</v>
      </c>
      <c r="D567" t="str">
        <f>VLOOKUP($A567,'Günlük Sayaç'!$A$1:$I$166,4,0)</f>
        <v>Sosyal</v>
      </c>
      <c r="E567" t="str">
        <f>VLOOKUP($A567,'Günlük Sayaç'!$A$1:$I$166,5,0)</f>
        <v>Sosyal</v>
      </c>
      <c r="F567">
        <f>VLOOKUP($A567,'Günlük Sayaç'!$A$1:$I$166,6,0)</f>
        <v>1.425</v>
      </c>
      <c r="G567">
        <f>VLOOKUP($A567,'Günlük Sayaç'!$A$1:$I$166,7,0)</f>
        <v>12000</v>
      </c>
      <c r="H567">
        <f>VLOOKUP($A567,'Günlük Sayaç'!$A$1:$I$166,8,0)</f>
        <v>0.1</v>
      </c>
      <c r="I567">
        <f>VLOOKUP($A567,'Günlük Sayaç'!$A$1:$I$166,9,0)*VLOOKUP(WEEKDAY(B567,2)&amp;D567,Yoğunluk!$G$1:$J$29,4,0)</f>
        <v>864.00000000000011</v>
      </c>
      <c r="J567">
        <f t="shared" ca="1" si="30"/>
        <v>827</v>
      </c>
      <c r="K567">
        <f t="shared" ca="1" si="31"/>
        <v>1178.4750000000001</v>
      </c>
    </row>
    <row r="568" spans="1:11" x14ac:dyDescent="0.3">
      <c r="A568">
        <f t="shared" si="33"/>
        <v>72</v>
      </c>
      <c r="B568" s="2">
        <f t="shared" si="32"/>
        <v>43104</v>
      </c>
      <c r="C568" t="str">
        <f>VLOOKUP(A568,'Günlük Sayaç'!$A$1:$I$166,3,0)</f>
        <v>Şişli</v>
      </c>
      <c r="D568" t="str">
        <f>VLOOKUP($A568,'Günlük Sayaç'!$A$1:$I$166,4,0)</f>
        <v>Sosyal</v>
      </c>
      <c r="E568" t="str">
        <f>VLOOKUP($A568,'Günlük Sayaç'!$A$1:$I$166,5,0)</f>
        <v>Sosyal Aylık</v>
      </c>
      <c r="F568">
        <f>VLOOKUP($A568,'Günlük Sayaç'!$A$1:$I$166,6,0)</f>
        <v>0.83333333333333337</v>
      </c>
      <c r="G568">
        <f>VLOOKUP($A568,'Günlük Sayaç'!$A$1:$I$166,7,0)</f>
        <v>12000</v>
      </c>
      <c r="H568">
        <f>VLOOKUP($A568,'Günlük Sayaç'!$A$1:$I$166,8,0)</f>
        <v>0.1</v>
      </c>
      <c r="I568">
        <f>VLOOKUP($A568,'Günlük Sayaç'!$A$1:$I$166,9,0)*VLOOKUP(WEEKDAY(B568,2)&amp;D568,Yoğunluk!$G$1:$J$29,4,0)</f>
        <v>864.00000000000011</v>
      </c>
      <c r="J568">
        <f t="shared" ca="1" si="30"/>
        <v>869</v>
      </c>
      <c r="K568">
        <f t="shared" ca="1" si="31"/>
        <v>724.16666666666674</v>
      </c>
    </row>
    <row r="569" spans="1:11" x14ac:dyDescent="0.3">
      <c r="A569">
        <f t="shared" si="33"/>
        <v>73</v>
      </c>
      <c r="B569" s="2">
        <f t="shared" si="32"/>
        <v>43104</v>
      </c>
      <c r="C569" t="str">
        <f>VLOOKUP(A569,'Günlük Sayaç'!$A$1:$I$166,3,0)</f>
        <v>Şişli</v>
      </c>
      <c r="D569" t="str">
        <f>VLOOKUP($A569,'Günlük Sayaç'!$A$1:$I$166,4,0)</f>
        <v>Ziyaretçi</v>
      </c>
      <c r="E569" t="str">
        <f>VLOOKUP($A569,'Günlük Sayaç'!$A$1:$I$166,5,0)</f>
        <v>Tekli Bilet</v>
      </c>
      <c r="F569">
        <f>VLOOKUP($A569,'Günlük Sayaç'!$A$1:$I$166,6,0)</f>
        <v>5</v>
      </c>
      <c r="G569">
        <f>VLOOKUP($A569,'Günlük Sayaç'!$A$1:$I$166,7,0)</f>
        <v>12000</v>
      </c>
      <c r="H569">
        <f>VLOOKUP($A569,'Günlük Sayaç'!$A$1:$I$166,8,0)</f>
        <v>0.01</v>
      </c>
      <c r="I569">
        <f>VLOOKUP($A569,'Günlük Sayaç'!$A$1:$I$166,9,0)*VLOOKUP(WEEKDAY(B569,2)&amp;D569,Yoğunluk!$G$1:$J$29,4,0)</f>
        <v>108</v>
      </c>
      <c r="J569">
        <f t="shared" ca="1" si="30"/>
        <v>103</v>
      </c>
      <c r="K569">
        <f t="shared" ca="1" si="31"/>
        <v>515</v>
      </c>
    </row>
    <row r="570" spans="1:11" x14ac:dyDescent="0.3">
      <c r="A570">
        <f t="shared" si="33"/>
        <v>74</v>
      </c>
      <c r="B570" s="2">
        <f t="shared" si="32"/>
        <v>43104</v>
      </c>
      <c r="C570" t="str">
        <f>VLOOKUP(A570,'Günlük Sayaç'!$A$1:$I$166,3,0)</f>
        <v>Şişli</v>
      </c>
      <c r="D570" t="str">
        <f>VLOOKUP($A570,'Günlük Sayaç'!$A$1:$I$166,4,0)</f>
        <v>Ziyaretçi</v>
      </c>
      <c r="E570" t="str">
        <f>VLOOKUP($A570,'Günlük Sayaç'!$A$1:$I$166,5,0)</f>
        <v>İkili Bilet</v>
      </c>
      <c r="F570">
        <f>VLOOKUP($A570,'Günlük Sayaç'!$A$1:$I$166,6,0)</f>
        <v>4</v>
      </c>
      <c r="G570">
        <f>VLOOKUP($A570,'Günlük Sayaç'!$A$1:$I$166,7,0)</f>
        <v>12000</v>
      </c>
      <c r="H570">
        <f>VLOOKUP($A570,'Günlük Sayaç'!$A$1:$I$166,8,0)</f>
        <v>0.01</v>
      </c>
      <c r="I570">
        <f>VLOOKUP($A570,'Günlük Sayaç'!$A$1:$I$166,9,0)*VLOOKUP(WEEKDAY(B570,2)&amp;D570,Yoğunluk!$G$1:$J$29,4,0)</f>
        <v>108</v>
      </c>
      <c r="J570">
        <f t="shared" ca="1" si="30"/>
        <v>113</v>
      </c>
      <c r="K570">
        <f t="shared" ca="1" si="31"/>
        <v>452</v>
      </c>
    </row>
    <row r="571" spans="1:11" x14ac:dyDescent="0.3">
      <c r="A571">
        <f t="shared" si="33"/>
        <v>75</v>
      </c>
      <c r="B571" s="2">
        <f t="shared" si="32"/>
        <v>43104</v>
      </c>
      <c r="C571" t="str">
        <f>VLOOKUP(A571,'Günlük Sayaç'!$A$1:$I$166,3,0)</f>
        <v>Şişli</v>
      </c>
      <c r="D571" t="str">
        <f>VLOOKUP($A571,'Günlük Sayaç'!$A$1:$I$166,4,0)</f>
        <v>Ziyaretçi</v>
      </c>
      <c r="E571" t="str">
        <f>VLOOKUP($A571,'Günlük Sayaç'!$A$1:$I$166,5,0)</f>
        <v>Üçlü Bilet</v>
      </c>
      <c r="F571">
        <f>VLOOKUP($A571,'Günlük Sayaç'!$A$1:$I$166,6,0)</f>
        <v>3.6666666666666665</v>
      </c>
      <c r="G571">
        <f>VLOOKUP($A571,'Günlük Sayaç'!$A$1:$I$166,7,0)</f>
        <v>12000</v>
      </c>
      <c r="H571">
        <f>VLOOKUP($A571,'Günlük Sayaç'!$A$1:$I$166,8,0)</f>
        <v>0.01</v>
      </c>
      <c r="I571">
        <f>VLOOKUP($A571,'Günlük Sayaç'!$A$1:$I$166,9,0)*VLOOKUP(WEEKDAY(B571,2)&amp;D571,Yoğunluk!$G$1:$J$29,4,0)</f>
        <v>108</v>
      </c>
      <c r="J571">
        <f t="shared" ca="1" si="30"/>
        <v>113</v>
      </c>
      <c r="K571">
        <f t="shared" ca="1" si="31"/>
        <v>414.33333333333331</v>
      </c>
    </row>
    <row r="572" spans="1:11" x14ac:dyDescent="0.3">
      <c r="A572">
        <f t="shared" si="33"/>
        <v>76</v>
      </c>
      <c r="B572" s="2">
        <f t="shared" si="32"/>
        <v>43104</v>
      </c>
      <c r="C572" t="str">
        <f>VLOOKUP(A572,'Günlük Sayaç'!$A$1:$I$166,3,0)</f>
        <v>Şişli</v>
      </c>
      <c r="D572" t="str">
        <f>VLOOKUP($A572,'Günlük Sayaç'!$A$1:$I$166,4,0)</f>
        <v>Ziyaretçi</v>
      </c>
      <c r="E572" t="str">
        <f>VLOOKUP($A572,'Günlük Sayaç'!$A$1:$I$166,5,0)</f>
        <v>Beşli Bilet</v>
      </c>
      <c r="F572">
        <f>VLOOKUP($A572,'Günlük Sayaç'!$A$1:$I$166,6,0)</f>
        <v>3.4</v>
      </c>
      <c r="G572">
        <f>VLOOKUP($A572,'Günlük Sayaç'!$A$1:$I$166,7,0)</f>
        <v>12000</v>
      </c>
      <c r="H572">
        <f>VLOOKUP($A572,'Günlük Sayaç'!$A$1:$I$166,8,0)</f>
        <v>0.01</v>
      </c>
      <c r="I572">
        <f>VLOOKUP($A572,'Günlük Sayaç'!$A$1:$I$166,9,0)*VLOOKUP(WEEKDAY(B572,2)&amp;D572,Yoğunluk!$G$1:$J$29,4,0)</f>
        <v>108</v>
      </c>
      <c r="J572">
        <f t="shared" ca="1" si="30"/>
        <v>127</v>
      </c>
      <c r="K572">
        <f t="shared" ca="1" si="31"/>
        <v>431.8</v>
      </c>
    </row>
    <row r="573" spans="1:11" x14ac:dyDescent="0.3">
      <c r="A573">
        <f t="shared" si="33"/>
        <v>77</v>
      </c>
      <c r="B573" s="2">
        <f t="shared" si="32"/>
        <v>43104</v>
      </c>
      <c r="C573" t="str">
        <f>VLOOKUP(A573,'Günlük Sayaç'!$A$1:$I$166,3,0)</f>
        <v>Şişli</v>
      </c>
      <c r="D573" t="str">
        <f>VLOOKUP($A573,'Günlük Sayaç'!$A$1:$I$166,4,0)</f>
        <v>Ziyaretçi</v>
      </c>
      <c r="E573" t="str">
        <f>VLOOKUP($A573,'Günlük Sayaç'!$A$1:$I$166,5,0)</f>
        <v>Onlu Bilet</v>
      </c>
      <c r="F573">
        <f>VLOOKUP($A573,'Günlük Sayaç'!$A$1:$I$166,6,0)</f>
        <v>3.2</v>
      </c>
      <c r="G573">
        <f>VLOOKUP($A573,'Günlük Sayaç'!$A$1:$I$166,7,0)</f>
        <v>12000</v>
      </c>
      <c r="H573">
        <f>VLOOKUP($A573,'Günlük Sayaç'!$A$1:$I$166,8,0)</f>
        <v>0.01</v>
      </c>
      <c r="I573">
        <f>VLOOKUP($A573,'Günlük Sayaç'!$A$1:$I$166,9,0)*VLOOKUP(WEEKDAY(B573,2)&amp;D573,Yoğunluk!$G$1:$J$29,4,0)</f>
        <v>108</v>
      </c>
      <c r="J573">
        <f t="shared" ca="1" si="30"/>
        <v>94</v>
      </c>
      <c r="K573">
        <f t="shared" ca="1" si="31"/>
        <v>300.8</v>
      </c>
    </row>
    <row r="574" spans="1:11" x14ac:dyDescent="0.3">
      <c r="A574">
        <f t="shared" si="33"/>
        <v>78</v>
      </c>
      <c r="B574" s="2">
        <f t="shared" si="32"/>
        <v>43104</v>
      </c>
      <c r="C574" t="str">
        <f>VLOOKUP(A574,'Günlük Sayaç'!$A$1:$I$166,3,0)</f>
        <v>Gayrettepe</v>
      </c>
      <c r="D574" t="str">
        <f>VLOOKUP($A574,'Günlük Sayaç'!$A$1:$I$166,4,0)</f>
        <v>Tam</v>
      </c>
      <c r="E574" t="str">
        <f>VLOOKUP($A574,'Günlük Sayaç'!$A$1:$I$166,5,0)</f>
        <v>Akbil</v>
      </c>
      <c r="F574">
        <f>VLOOKUP($A574,'Günlük Sayaç'!$A$1:$I$166,6,0)</f>
        <v>2.2250000000000001</v>
      </c>
      <c r="G574">
        <f>VLOOKUP($A574,'Günlük Sayaç'!$A$1:$I$166,7,0)</f>
        <v>20000</v>
      </c>
      <c r="H574">
        <f>VLOOKUP($A574,'Günlük Sayaç'!$A$1:$I$166,8,0)</f>
        <v>0.3</v>
      </c>
      <c r="I574">
        <f>VLOOKUP($A574,'Günlük Sayaç'!$A$1:$I$166,9,0)*VLOOKUP(WEEKDAY(B574,2)&amp;D574,Yoğunluk!$G$1:$J$29,4,0)</f>
        <v>8100.0000000000009</v>
      </c>
      <c r="J574">
        <f t="shared" ca="1" si="30"/>
        <v>7657</v>
      </c>
      <c r="K574">
        <f t="shared" ca="1" si="31"/>
        <v>17036.825000000001</v>
      </c>
    </row>
    <row r="575" spans="1:11" x14ac:dyDescent="0.3">
      <c r="A575">
        <f t="shared" si="33"/>
        <v>79</v>
      </c>
      <c r="B575" s="2">
        <f t="shared" si="32"/>
        <v>43104</v>
      </c>
      <c r="C575" t="str">
        <f>VLOOKUP(A575,'Günlük Sayaç'!$A$1:$I$166,3,0)</f>
        <v>Gayrettepe</v>
      </c>
      <c r="D575" t="str">
        <f>VLOOKUP($A575,'Günlük Sayaç'!$A$1:$I$166,4,0)</f>
        <v>Tam</v>
      </c>
      <c r="E575" t="str">
        <f>VLOOKUP($A575,'Günlük Sayaç'!$A$1:$I$166,5,0)</f>
        <v>Mavi Kart</v>
      </c>
      <c r="F575">
        <f>VLOOKUP($A575,'Günlük Sayaç'!$A$1:$I$166,6,0)</f>
        <v>1.3666666666666667</v>
      </c>
      <c r="G575">
        <f>VLOOKUP($A575,'Günlük Sayaç'!$A$1:$I$166,7,0)</f>
        <v>20000</v>
      </c>
      <c r="H575">
        <f>VLOOKUP($A575,'Günlük Sayaç'!$A$1:$I$166,8,0)</f>
        <v>0.15</v>
      </c>
      <c r="I575">
        <f>VLOOKUP($A575,'Günlük Sayaç'!$A$1:$I$166,9,0)*VLOOKUP(WEEKDAY(B575,2)&amp;D575,Yoğunluk!$G$1:$J$29,4,0)</f>
        <v>4050.0000000000005</v>
      </c>
      <c r="J575">
        <f t="shared" ca="1" si="30"/>
        <v>3639</v>
      </c>
      <c r="K575">
        <f t="shared" ca="1" si="31"/>
        <v>4973.3</v>
      </c>
    </row>
    <row r="576" spans="1:11" x14ac:dyDescent="0.3">
      <c r="A576">
        <f t="shared" si="33"/>
        <v>80</v>
      </c>
      <c r="B576" s="2">
        <f t="shared" si="32"/>
        <v>43104</v>
      </c>
      <c r="C576" t="str">
        <f>VLOOKUP(A576,'Günlük Sayaç'!$A$1:$I$166,3,0)</f>
        <v>Gayrettepe</v>
      </c>
      <c r="D576" t="str">
        <f>VLOOKUP($A576,'Günlük Sayaç'!$A$1:$I$166,4,0)</f>
        <v>Öğrenci</v>
      </c>
      <c r="E576" t="str">
        <f>VLOOKUP($A576,'Günlük Sayaç'!$A$1:$I$166,5,0)</f>
        <v>Öğrenci</v>
      </c>
      <c r="F576">
        <f>VLOOKUP($A576,'Günlük Sayaç'!$A$1:$I$166,6,0)</f>
        <v>0.9</v>
      </c>
      <c r="G576">
        <f>VLOOKUP($A576,'Günlük Sayaç'!$A$1:$I$166,7,0)</f>
        <v>20000</v>
      </c>
      <c r="H576">
        <f>VLOOKUP($A576,'Günlük Sayaç'!$A$1:$I$166,8,0)</f>
        <v>0.1</v>
      </c>
      <c r="I576">
        <f>VLOOKUP($A576,'Günlük Sayaç'!$A$1:$I$166,9,0)*VLOOKUP(WEEKDAY(B576,2)&amp;D576,Yoğunluk!$G$1:$J$29,4,0)</f>
        <v>1800</v>
      </c>
      <c r="J576">
        <f t="shared" ca="1" si="30"/>
        <v>2076</v>
      </c>
      <c r="K576">
        <f t="shared" ca="1" si="31"/>
        <v>1868.4</v>
      </c>
    </row>
    <row r="577" spans="1:11" x14ac:dyDescent="0.3">
      <c r="A577">
        <f t="shared" si="33"/>
        <v>81</v>
      </c>
      <c r="B577" s="2">
        <f t="shared" si="32"/>
        <v>43104</v>
      </c>
      <c r="C577" t="str">
        <f>VLOOKUP(A577,'Günlük Sayaç'!$A$1:$I$166,3,0)</f>
        <v>Gayrettepe</v>
      </c>
      <c r="D577" t="str">
        <f>VLOOKUP($A577,'Günlük Sayaç'!$A$1:$I$166,4,0)</f>
        <v>Öğrenci</v>
      </c>
      <c r="E577" t="str">
        <f>VLOOKUP($A577,'Günlük Sayaç'!$A$1:$I$166,5,0)</f>
        <v>Öğrenci Aylık</v>
      </c>
      <c r="F577">
        <f>VLOOKUP($A577,'Günlük Sayaç'!$A$1:$I$166,6,0)</f>
        <v>0.56666666666666665</v>
      </c>
      <c r="G577">
        <f>VLOOKUP($A577,'Günlük Sayaç'!$A$1:$I$166,7,0)</f>
        <v>20000</v>
      </c>
      <c r="H577">
        <f>VLOOKUP($A577,'Günlük Sayaç'!$A$1:$I$166,8,0)</f>
        <v>0.15</v>
      </c>
      <c r="I577">
        <f>VLOOKUP($A577,'Günlük Sayaç'!$A$1:$I$166,9,0)*VLOOKUP(WEEKDAY(B577,2)&amp;D577,Yoğunluk!$G$1:$J$29,4,0)</f>
        <v>2700</v>
      </c>
      <c r="J577">
        <f t="shared" ca="1" si="30"/>
        <v>2620</v>
      </c>
      <c r="K577">
        <f t="shared" ca="1" si="31"/>
        <v>1484.6666666666665</v>
      </c>
    </row>
    <row r="578" spans="1:11" x14ac:dyDescent="0.3">
      <c r="A578">
        <f t="shared" si="33"/>
        <v>82</v>
      </c>
      <c r="B578" s="2">
        <f t="shared" si="32"/>
        <v>43104</v>
      </c>
      <c r="C578" t="str">
        <f>VLOOKUP(A578,'Günlük Sayaç'!$A$1:$I$166,3,0)</f>
        <v>Gayrettepe</v>
      </c>
      <c r="D578" t="str">
        <f>VLOOKUP($A578,'Günlük Sayaç'!$A$1:$I$166,4,0)</f>
        <v>Sosyal</v>
      </c>
      <c r="E578" t="str">
        <f>VLOOKUP($A578,'Günlük Sayaç'!$A$1:$I$166,5,0)</f>
        <v>Sosyal</v>
      </c>
      <c r="F578">
        <f>VLOOKUP($A578,'Günlük Sayaç'!$A$1:$I$166,6,0)</f>
        <v>1.425</v>
      </c>
      <c r="G578">
        <f>VLOOKUP($A578,'Günlük Sayaç'!$A$1:$I$166,7,0)</f>
        <v>20000</v>
      </c>
      <c r="H578">
        <f>VLOOKUP($A578,'Günlük Sayaç'!$A$1:$I$166,8,0)</f>
        <v>0.1</v>
      </c>
      <c r="I578">
        <f>VLOOKUP($A578,'Günlük Sayaç'!$A$1:$I$166,9,0)*VLOOKUP(WEEKDAY(B578,2)&amp;D578,Yoğunluk!$G$1:$J$29,4,0)</f>
        <v>1440.0000000000002</v>
      </c>
      <c r="J578">
        <f t="shared" ca="1" si="30"/>
        <v>1193</v>
      </c>
      <c r="K578">
        <f t="shared" ca="1" si="31"/>
        <v>1700.0250000000001</v>
      </c>
    </row>
    <row r="579" spans="1:11" x14ac:dyDescent="0.3">
      <c r="A579">
        <f t="shared" si="33"/>
        <v>83</v>
      </c>
      <c r="B579" s="2">
        <f t="shared" si="32"/>
        <v>43104</v>
      </c>
      <c r="C579" t="str">
        <f>VLOOKUP(A579,'Günlük Sayaç'!$A$1:$I$166,3,0)</f>
        <v>Gayrettepe</v>
      </c>
      <c r="D579" t="str">
        <f>VLOOKUP($A579,'Günlük Sayaç'!$A$1:$I$166,4,0)</f>
        <v>Sosyal</v>
      </c>
      <c r="E579" t="str">
        <f>VLOOKUP($A579,'Günlük Sayaç'!$A$1:$I$166,5,0)</f>
        <v>Sosyal Aylık</v>
      </c>
      <c r="F579">
        <f>VLOOKUP($A579,'Günlük Sayaç'!$A$1:$I$166,6,0)</f>
        <v>0.83333333333333337</v>
      </c>
      <c r="G579">
        <f>VLOOKUP($A579,'Günlük Sayaç'!$A$1:$I$166,7,0)</f>
        <v>20000</v>
      </c>
      <c r="H579">
        <f>VLOOKUP($A579,'Günlük Sayaç'!$A$1:$I$166,8,0)</f>
        <v>0.1</v>
      </c>
      <c r="I579">
        <f>VLOOKUP($A579,'Günlük Sayaç'!$A$1:$I$166,9,0)*VLOOKUP(WEEKDAY(B579,2)&amp;D579,Yoğunluk!$G$1:$J$29,4,0)</f>
        <v>1440.0000000000002</v>
      </c>
      <c r="J579">
        <f t="shared" ref="J579:J642" ca="1" si="34">FLOOR(I579+_xlfn.NORM.S.INV(RAND())*I579/10,1)</f>
        <v>1234</v>
      </c>
      <c r="K579">
        <f t="shared" ref="K579:K642" ca="1" si="35">J579*F579</f>
        <v>1028.3333333333335</v>
      </c>
    </row>
    <row r="580" spans="1:11" x14ac:dyDescent="0.3">
      <c r="A580">
        <f t="shared" si="33"/>
        <v>84</v>
      </c>
      <c r="B580" s="2">
        <f t="shared" ref="B580:B643" si="36">IF(A580=1,B579+1,B579)</f>
        <v>43104</v>
      </c>
      <c r="C580" t="str">
        <f>VLOOKUP(A580,'Günlük Sayaç'!$A$1:$I$166,3,0)</f>
        <v>Gayrettepe</v>
      </c>
      <c r="D580" t="str">
        <f>VLOOKUP($A580,'Günlük Sayaç'!$A$1:$I$166,4,0)</f>
        <v>Ziyaretçi</v>
      </c>
      <c r="E580" t="str">
        <f>VLOOKUP($A580,'Günlük Sayaç'!$A$1:$I$166,5,0)</f>
        <v>Tekli Bilet</v>
      </c>
      <c r="F580">
        <f>VLOOKUP($A580,'Günlük Sayaç'!$A$1:$I$166,6,0)</f>
        <v>5</v>
      </c>
      <c r="G580">
        <f>VLOOKUP($A580,'Günlük Sayaç'!$A$1:$I$166,7,0)</f>
        <v>20000</v>
      </c>
      <c r="H580">
        <f>VLOOKUP($A580,'Günlük Sayaç'!$A$1:$I$166,8,0)</f>
        <v>0.02</v>
      </c>
      <c r="I580">
        <f>VLOOKUP($A580,'Günlük Sayaç'!$A$1:$I$166,9,0)*VLOOKUP(WEEKDAY(B580,2)&amp;D580,Yoğunluk!$G$1:$J$29,4,0)</f>
        <v>360</v>
      </c>
      <c r="J580">
        <f t="shared" ca="1" si="34"/>
        <v>406</v>
      </c>
      <c r="K580">
        <f t="shared" ca="1" si="35"/>
        <v>2030</v>
      </c>
    </row>
    <row r="581" spans="1:11" x14ac:dyDescent="0.3">
      <c r="A581">
        <f t="shared" si="33"/>
        <v>85</v>
      </c>
      <c r="B581" s="2">
        <f t="shared" si="36"/>
        <v>43104</v>
      </c>
      <c r="C581" t="str">
        <f>VLOOKUP(A581,'Günlük Sayaç'!$A$1:$I$166,3,0)</f>
        <v>Gayrettepe</v>
      </c>
      <c r="D581" t="str">
        <f>VLOOKUP($A581,'Günlük Sayaç'!$A$1:$I$166,4,0)</f>
        <v>Ziyaretçi</v>
      </c>
      <c r="E581" t="str">
        <f>VLOOKUP($A581,'Günlük Sayaç'!$A$1:$I$166,5,0)</f>
        <v>İkili Bilet</v>
      </c>
      <c r="F581">
        <f>VLOOKUP($A581,'Günlük Sayaç'!$A$1:$I$166,6,0)</f>
        <v>4</v>
      </c>
      <c r="G581">
        <f>VLOOKUP($A581,'Günlük Sayaç'!$A$1:$I$166,7,0)</f>
        <v>20000</v>
      </c>
      <c r="H581">
        <f>VLOOKUP($A581,'Günlük Sayaç'!$A$1:$I$166,8,0)</f>
        <v>0.02</v>
      </c>
      <c r="I581">
        <f>VLOOKUP($A581,'Günlük Sayaç'!$A$1:$I$166,9,0)*VLOOKUP(WEEKDAY(B581,2)&amp;D581,Yoğunluk!$G$1:$J$29,4,0)</f>
        <v>360</v>
      </c>
      <c r="J581">
        <f t="shared" ca="1" si="34"/>
        <v>377</v>
      </c>
      <c r="K581">
        <f t="shared" ca="1" si="35"/>
        <v>1508</v>
      </c>
    </row>
    <row r="582" spans="1:11" x14ac:dyDescent="0.3">
      <c r="A582">
        <f t="shared" si="33"/>
        <v>86</v>
      </c>
      <c r="B582" s="2">
        <f t="shared" si="36"/>
        <v>43104</v>
      </c>
      <c r="C582" t="str">
        <f>VLOOKUP(A582,'Günlük Sayaç'!$A$1:$I$166,3,0)</f>
        <v>Gayrettepe</v>
      </c>
      <c r="D582" t="str">
        <f>VLOOKUP($A582,'Günlük Sayaç'!$A$1:$I$166,4,0)</f>
        <v>Ziyaretçi</v>
      </c>
      <c r="E582" t="str">
        <f>VLOOKUP($A582,'Günlük Sayaç'!$A$1:$I$166,5,0)</f>
        <v>Üçlü Bilet</v>
      </c>
      <c r="F582">
        <f>VLOOKUP($A582,'Günlük Sayaç'!$A$1:$I$166,6,0)</f>
        <v>3.6666666666666665</v>
      </c>
      <c r="G582">
        <f>VLOOKUP($A582,'Günlük Sayaç'!$A$1:$I$166,7,0)</f>
        <v>20000</v>
      </c>
      <c r="H582">
        <f>VLOOKUP($A582,'Günlük Sayaç'!$A$1:$I$166,8,0)</f>
        <v>0.02</v>
      </c>
      <c r="I582">
        <f>VLOOKUP($A582,'Günlük Sayaç'!$A$1:$I$166,9,0)*VLOOKUP(WEEKDAY(B582,2)&amp;D582,Yoğunluk!$G$1:$J$29,4,0)</f>
        <v>360</v>
      </c>
      <c r="J582">
        <f t="shared" ca="1" si="34"/>
        <v>384</v>
      </c>
      <c r="K582">
        <f t="shared" ca="1" si="35"/>
        <v>1408</v>
      </c>
    </row>
    <row r="583" spans="1:11" x14ac:dyDescent="0.3">
      <c r="A583">
        <f t="shared" si="33"/>
        <v>87</v>
      </c>
      <c r="B583" s="2">
        <f t="shared" si="36"/>
        <v>43104</v>
      </c>
      <c r="C583" t="str">
        <f>VLOOKUP(A583,'Günlük Sayaç'!$A$1:$I$166,3,0)</f>
        <v>Gayrettepe</v>
      </c>
      <c r="D583" t="str">
        <f>VLOOKUP($A583,'Günlük Sayaç'!$A$1:$I$166,4,0)</f>
        <v>Ziyaretçi</v>
      </c>
      <c r="E583" t="str">
        <f>VLOOKUP($A583,'Günlük Sayaç'!$A$1:$I$166,5,0)</f>
        <v>Beşli Bilet</v>
      </c>
      <c r="F583">
        <f>VLOOKUP($A583,'Günlük Sayaç'!$A$1:$I$166,6,0)</f>
        <v>3.4</v>
      </c>
      <c r="G583">
        <f>VLOOKUP($A583,'Günlük Sayaç'!$A$1:$I$166,7,0)</f>
        <v>20000</v>
      </c>
      <c r="H583">
        <f>VLOOKUP($A583,'Günlük Sayaç'!$A$1:$I$166,8,0)</f>
        <v>0.02</v>
      </c>
      <c r="I583">
        <f>VLOOKUP($A583,'Günlük Sayaç'!$A$1:$I$166,9,0)*VLOOKUP(WEEKDAY(B583,2)&amp;D583,Yoğunluk!$G$1:$J$29,4,0)</f>
        <v>360</v>
      </c>
      <c r="J583">
        <f t="shared" ca="1" si="34"/>
        <v>357</v>
      </c>
      <c r="K583">
        <f t="shared" ca="1" si="35"/>
        <v>1213.8</v>
      </c>
    </row>
    <row r="584" spans="1:11" x14ac:dyDescent="0.3">
      <c r="A584">
        <f t="shared" si="33"/>
        <v>88</v>
      </c>
      <c r="B584" s="2">
        <f t="shared" si="36"/>
        <v>43104</v>
      </c>
      <c r="C584" t="str">
        <f>VLOOKUP(A584,'Günlük Sayaç'!$A$1:$I$166,3,0)</f>
        <v>Gayrettepe</v>
      </c>
      <c r="D584" t="str">
        <f>VLOOKUP($A584,'Günlük Sayaç'!$A$1:$I$166,4,0)</f>
        <v>Ziyaretçi</v>
      </c>
      <c r="E584" t="str">
        <f>VLOOKUP($A584,'Günlük Sayaç'!$A$1:$I$166,5,0)</f>
        <v>Onlu Bilet</v>
      </c>
      <c r="F584">
        <f>VLOOKUP($A584,'Günlük Sayaç'!$A$1:$I$166,6,0)</f>
        <v>3.2</v>
      </c>
      <c r="G584">
        <f>VLOOKUP($A584,'Günlük Sayaç'!$A$1:$I$166,7,0)</f>
        <v>20000</v>
      </c>
      <c r="H584">
        <f>VLOOKUP($A584,'Günlük Sayaç'!$A$1:$I$166,8,0)</f>
        <v>0.02</v>
      </c>
      <c r="I584">
        <f>VLOOKUP($A584,'Günlük Sayaç'!$A$1:$I$166,9,0)*VLOOKUP(WEEKDAY(B584,2)&amp;D584,Yoğunluk!$G$1:$J$29,4,0)</f>
        <v>360</v>
      </c>
      <c r="J584">
        <f t="shared" ca="1" si="34"/>
        <v>342</v>
      </c>
      <c r="K584">
        <f t="shared" ca="1" si="35"/>
        <v>1094.4000000000001</v>
      </c>
    </row>
    <row r="585" spans="1:11" x14ac:dyDescent="0.3">
      <c r="A585">
        <f t="shared" si="33"/>
        <v>89</v>
      </c>
      <c r="B585" s="2">
        <f t="shared" si="36"/>
        <v>43104</v>
      </c>
      <c r="C585" t="str">
        <f>VLOOKUP(A585,'Günlük Sayaç'!$A$1:$I$166,3,0)</f>
        <v>Levent</v>
      </c>
      <c r="D585" t="str">
        <f>VLOOKUP($A585,'Günlük Sayaç'!$A$1:$I$166,4,0)</f>
        <v>Tam</v>
      </c>
      <c r="E585" t="str">
        <f>VLOOKUP($A585,'Günlük Sayaç'!$A$1:$I$166,5,0)</f>
        <v>Akbil</v>
      </c>
      <c r="F585">
        <f>VLOOKUP($A585,'Günlük Sayaç'!$A$1:$I$166,6,0)</f>
        <v>2.2250000000000001</v>
      </c>
      <c r="G585">
        <f>VLOOKUP($A585,'Günlük Sayaç'!$A$1:$I$166,7,0)</f>
        <v>15000</v>
      </c>
      <c r="H585">
        <f>VLOOKUP($A585,'Günlük Sayaç'!$A$1:$I$166,8,0)</f>
        <v>0.3</v>
      </c>
      <c r="I585">
        <f>VLOOKUP($A585,'Günlük Sayaç'!$A$1:$I$166,9,0)*VLOOKUP(WEEKDAY(B585,2)&amp;D585,Yoğunluk!$G$1:$J$29,4,0)</f>
        <v>6075</v>
      </c>
      <c r="J585">
        <f t="shared" ca="1" si="34"/>
        <v>6135</v>
      </c>
      <c r="K585">
        <f t="shared" ca="1" si="35"/>
        <v>13650.375</v>
      </c>
    </row>
    <row r="586" spans="1:11" x14ac:dyDescent="0.3">
      <c r="A586">
        <f t="shared" si="33"/>
        <v>90</v>
      </c>
      <c r="B586" s="2">
        <f t="shared" si="36"/>
        <v>43104</v>
      </c>
      <c r="C586" t="str">
        <f>VLOOKUP(A586,'Günlük Sayaç'!$A$1:$I$166,3,0)</f>
        <v>Levent</v>
      </c>
      <c r="D586" t="str">
        <f>VLOOKUP($A586,'Günlük Sayaç'!$A$1:$I$166,4,0)</f>
        <v>Tam</v>
      </c>
      <c r="E586" t="str">
        <f>VLOOKUP($A586,'Günlük Sayaç'!$A$1:$I$166,5,0)</f>
        <v>Mavi Kart</v>
      </c>
      <c r="F586">
        <f>VLOOKUP($A586,'Günlük Sayaç'!$A$1:$I$166,6,0)</f>
        <v>1.3666666666666667</v>
      </c>
      <c r="G586">
        <f>VLOOKUP($A586,'Günlük Sayaç'!$A$1:$I$166,7,0)</f>
        <v>15000</v>
      </c>
      <c r="H586">
        <f>VLOOKUP($A586,'Günlük Sayaç'!$A$1:$I$166,8,0)</f>
        <v>0.15</v>
      </c>
      <c r="I586">
        <f>VLOOKUP($A586,'Günlük Sayaç'!$A$1:$I$166,9,0)*VLOOKUP(WEEKDAY(B586,2)&amp;D586,Yoğunluk!$G$1:$J$29,4,0)</f>
        <v>3037.5</v>
      </c>
      <c r="J586">
        <f t="shared" ca="1" si="34"/>
        <v>2994</v>
      </c>
      <c r="K586">
        <f t="shared" ca="1" si="35"/>
        <v>4091.8</v>
      </c>
    </row>
    <row r="587" spans="1:11" x14ac:dyDescent="0.3">
      <c r="A587">
        <f t="shared" si="33"/>
        <v>91</v>
      </c>
      <c r="B587" s="2">
        <f t="shared" si="36"/>
        <v>43104</v>
      </c>
      <c r="C587" t="str">
        <f>VLOOKUP(A587,'Günlük Sayaç'!$A$1:$I$166,3,0)</f>
        <v>Levent</v>
      </c>
      <c r="D587" t="str">
        <f>VLOOKUP($A587,'Günlük Sayaç'!$A$1:$I$166,4,0)</f>
        <v>Öğrenci</v>
      </c>
      <c r="E587" t="str">
        <f>VLOOKUP($A587,'Günlük Sayaç'!$A$1:$I$166,5,0)</f>
        <v>Öğrenci</v>
      </c>
      <c r="F587">
        <f>VLOOKUP($A587,'Günlük Sayaç'!$A$1:$I$166,6,0)</f>
        <v>0.9</v>
      </c>
      <c r="G587">
        <f>VLOOKUP($A587,'Günlük Sayaç'!$A$1:$I$166,7,0)</f>
        <v>15000</v>
      </c>
      <c r="H587">
        <f>VLOOKUP($A587,'Günlük Sayaç'!$A$1:$I$166,8,0)</f>
        <v>0.1</v>
      </c>
      <c r="I587">
        <f>VLOOKUP($A587,'Günlük Sayaç'!$A$1:$I$166,9,0)*VLOOKUP(WEEKDAY(B587,2)&amp;D587,Yoğunluk!$G$1:$J$29,4,0)</f>
        <v>1350</v>
      </c>
      <c r="J587">
        <f t="shared" ca="1" si="34"/>
        <v>1543</v>
      </c>
      <c r="K587">
        <f t="shared" ca="1" si="35"/>
        <v>1388.7</v>
      </c>
    </row>
    <row r="588" spans="1:11" x14ac:dyDescent="0.3">
      <c r="A588">
        <f t="shared" si="33"/>
        <v>92</v>
      </c>
      <c r="B588" s="2">
        <f t="shared" si="36"/>
        <v>43104</v>
      </c>
      <c r="C588" t="str">
        <f>VLOOKUP(A588,'Günlük Sayaç'!$A$1:$I$166,3,0)</f>
        <v>Levent</v>
      </c>
      <c r="D588" t="str">
        <f>VLOOKUP($A588,'Günlük Sayaç'!$A$1:$I$166,4,0)</f>
        <v>Öğrenci</v>
      </c>
      <c r="E588" t="str">
        <f>VLOOKUP($A588,'Günlük Sayaç'!$A$1:$I$166,5,0)</f>
        <v>Öğrenci Aylık</v>
      </c>
      <c r="F588">
        <f>VLOOKUP($A588,'Günlük Sayaç'!$A$1:$I$166,6,0)</f>
        <v>0.56666666666666665</v>
      </c>
      <c r="G588">
        <f>VLOOKUP($A588,'Günlük Sayaç'!$A$1:$I$166,7,0)</f>
        <v>15000</v>
      </c>
      <c r="H588">
        <f>VLOOKUP($A588,'Günlük Sayaç'!$A$1:$I$166,8,0)</f>
        <v>0.15</v>
      </c>
      <c r="I588">
        <f>VLOOKUP($A588,'Günlük Sayaç'!$A$1:$I$166,9,0)*VLOOKUP(WEEKDAY(B588,2)&amp;D588,Yoğunluk!$G$1:$J$29,4,0)</f>
        <v>2025</v>
      </c>
      <c r="J588">
        <f t="shared" ca="1" si="34"/>
        <v>1921</v>
      </c>
      <c r="K588">
        <f t="shared" ca="1" si="35"/>
        <v>1088.5666666666666</v>
      </c>
    </row>
    <row r="589" spans="1:11" x14ac:dyDescent="0.3">
      <c r="A589">
        <f t="shared" si="33"/>
        <v>93</v>
      </c>
      <c r="B589" s="2">
        <f t="shared" si="36"/>
        <v>43104</v>
      </c>
      <c r="C589" t="str">
        <f>VLOOKUP(A589,'Günlük Sayaç'!$A$1:$I$166,3,0)</f>
        <v>Levent</v>
      </c>
      <c r="D589" t="str">
        <f>VLOOKUP($A589,'Günlük Sayaç'!$A$1:$I$166,4,0)</f>
        <v>Sosyal</v>
      </c>
      <c r="E589" t="str">
        <f>VLOOKUP($A589,'Günlük Sayaç'!$A$1:$I$166,5,0)</f>
        <v>Sosyal</v>
      </c>
      <c r="F589">
        <f>VLOOKUP($A589,'Günlük Sayaç'!$A$1:$I$166,6,0)</f>
        <v>1.425</v>
      </c>
      <c r="G589">
        <f>VLOOKUP($A589,'Günlük Sayaç'!$A$1:$I$166,7,0)</f>
        <v>15000</v>
      </c>
      <c r="H589">
        <f>VLOOKUP($A589,'Günlük Sayaç'!$A$1:$I$166,8,0)</f>
        <v>0.1</v>
      </c>
      <c r="I589">
        <f>VLOOKUP($A589,'Günlük Sayaç'!$A$1:$I$166,9,0)*VLOOKUP(WEEKDAY(B589,2)&amp;D589,Yoğunluk!$G$1:$J$29,4,0)</f>
        <v>1080.0000000000002</v>
      </c>
      <c r="J589">
        <f t="shared" ca="1" si="34"/>
        <v>1065</v>
      </c>
      <c r="K589">
        <f t="shared" ca="1" si="35"/>
        <v>1517.625</v>
      </c>
    </row>
    <row r="590" spans="1:11" x14ac:dyDescent="0.3">
      <c r="A590">
        <f t="shared" si="33"/>
        <v>94</v>
      </c>
      <c r="B590" s="2">
        <f t="shared" si="36"/>
        <v>43104</v>
      </c>
      <c r="C590" t="str">
        <f>VLOOKUP(A590,'Günlük Sayaç'!$A$1:$I$166,3,0)</f>
        <v>Levent</v>
      </c>
      <c r="D590" t="str">
        <f>VLOOKUP($A590,'Günlük Sayaç'!$A$1:$I$166,4,0)</f>
        <v>Sosyal</v>
      </c>
      <c r="E590" t="str">
        <f>VLOOKUP($A590,'Günlük Sayaç'!$A$1:$I$166,5,0)</f>
        <v>Sosyal Aylık</v>
      </c>
      <c r="F590">
        <f>VLOOKUP($A590,'Günlük Sayaç'!$A$1:$I$166,6,0)</f>
        <v>0.83333333333333337</v>
      </c>
      <c r="G590">
        <f>VLOOKUP($A590,'Günlük Sayaç'!$A$1:$I$166,7,0)</f>
        <v>15000</v>
      </c>
      <c r="H590">
        <f>VLOOKUP($A590,'Günlük Sayaç'!$A$1:$I$166,8,0)</f>
        <v>0.1</v>
      </c>
      <c r="I590">
        <f>VLOOKUP($A590,'Günlük Sayaç'!$A$1:$I$166,9,0)*VLOOKUP(WEEKDAY(B590,2)&amp;D590,Yoğunluk!$G$1:$J$29,4,0)</f>
        <v>1080.0000000000002</v>
      </c>
      <c r="J590">
        <f t="shared" ca="1" si="34"/>
        <v>1083</v>
      </c>
      <c r="K590">
        <f t="shared" ca="1" si="35"/>
        <v>902.5</v>
      </c>
    </row>
    <row r="591" spans="1:11" x14ac:dyDescent="0.3">
      <c r="A591">
        <f t="shared" si="33"/>
        <v>95</v>
      </c>
      <c r="B591" s="2">
        <f t="shared" si="36"/>
        <v>43104</v>
      </c>
      <c r="C591" t="str">
        <f>VLOOKUP(A591,'Günlük Sayaç'!$A$1:$I$166,3,0)</f>
        <v>Levent</v>
      </c>
      <c r="D591" t="str">
        <f>VLOOKUP($A591,'Günlük Sayaç'!$A$1:$I$166,4,0)</f>
        <v>Ziyaretçi</v>
      </c>
      <c r="E591" t="str">
        <f>VLOOKUP($A591,'Günlük Sayaç'!$A$1:$I$166,5,0)</f>
        <v>Tekli Bilet</v>
      </c>
      <c r="F591">
        <f>VLOOKUP($A591,'Günlük Sayaç'!$A$1:$I$166,6,0)</f>
        <v>5</v>
      </c>
      <c r="G591">
        <f>VLOOKUP($A591,'Günlük Sayaç'!$A$1:$I$166,7,0)</f>
        <v>15000</v>
      </c>
      <c r="H591">
        <f>VLOOKUP($A591,'Günlük Sayaç'!$A$1:$I$166,8,0)</f>
        <v>0.02</v>
      </c>
      <c r="I591">
        <f>VLOOKUP($A591,'Günlük Sayaç'!$A$1:$I$166,9,0)*VLOOKUP(WEEKDAY(B591,2)&amp;D591,Yoğunluk!$G$1:$J$29,4,0)</f>
        <v>270</v>
      </c>
      <c r="J591">
        <f t="shared" ca="1" si="34"/>
        <v>281</v>
      </c>
      <c r="K591">
        <f t="shared" ca="1" si="35"/>
        <v>1405</v>
      </c>
    </row>
    <row r="592" spans="1:11" x14ac:dyDescent="0.3">
      <c r="A592">
        <f t="shared" si="33"/>
        <v>96</v>
      </c>
      <c r="B592" s="2">
        <f t="shared" si="36"/>
        <v>43104</v>
      </c>
      <c r="C592" t="str">
        <f>VLOOKUP(A592,'Günlük Sayaç'!$A$1:$I$166,3,0)</f>
        <v>Levent</v>
      </c>
      <c r="D592" t="str">
        <f>VLOOKUP($A592,'Günlük Sayaç'!$A$1:$I$166,4,0)</f>
        <v>Ziyaretçi</v>
      </c>
      <c r="E592" t="str">
        <f>VLOOKUP($A592,'Günlük Sayaç'!$A$1:$I$166,5,0)</f>
        <v>İkili Bilet</v>
      </c>
      <c r="F592">
        <f>VLOOKUP($A592,'Günlük Sayaç'!$A$1:$I$166,6,0)</f>
        <v>4</v>
      </c>
      <c r="G592">
        <f>VLOOKUP($A592,'Günlük Sayaç'!$A$1:$I$166,7,0)</f>
        <v>15000</v>
      </c>
      <c r="H592">
        <f>VLOOKUP($A592,'Günlük Sayaç'!$A$1:$I$166,8,0)</f>
        <v>0.02</v>
      </c>
      <c r="I592">
        <f>VLOOKUP($A592,'Günlük Sayaç'!$A$1:$I$166,9,0)*VLOOKUP(WEEKDAY(B592,2)&amp;D592,Yoğunluk!$G$1:$J$29,4,0)</f>
        <v>270</v>
      </c>
      <c r="J592">
        <f t="shared" ca="1" si="34"/>
        <v>264</v>
      </c>
      <c r="K592">
        <f t="shared" ca="1" si="35"/>
        <v>1056</v>
      </c>
    </row>
    <row r="593" spans="1:11" x14ac:dyDescent="0.3">
      <c r="A593">
        <f t="shared" si="33"/>
        <v>97</v>
      </c>
      <c r="B593" s="2">
        <f t="shared" si="36"/>
        <v>43104</v>
      </c>
      <c r="C593" t="str">
        <f>VLOOKUP(A593,'Günlük Sayaç'!$A$1:$I$166,3,0)</f>
        <v>Levent</v>
      </c>
      <c r="D593" t="str">
        <f>VLOOKUP($A593,'Günlük Sayaç'!$A$1:$I$166,4,0)</f>
        <v>Ziyaretçi</v>
      </c>
      <c r="E593" t="str">
        <f>VLOOKUP($A593,'Günlük Sayaç'!$A$1:$I$166,5,0)</f>
        <v>Üçlü Bilet</v>
      </c>
      <c r="F593">
        <f>VLOOKUP($A593,'Günlük Sayaç'!$A$1:$I$166,6,0)</f>
        <v>3.6666666666666665</v>
      </c>
      <c r="G593">
        <f>VLOOKUP($A593,'Günlük Sayaç'!$A$1:$I$166,7,0)</f>
        <v>15000</v>
      </c>
      <c r="H593">
        <f>VLOOKUP($A593,'Günlük Sayaç'!$A$1:$I$166,8,0)</f>
        <v>0.02</v>
      </c>
      <c r="I593">
        <f>VLOOKUP($A593,'Günlük Sayaç'!$A$1:$I$166,9,0)*VLOOKUP(WEEKDAY(B593,2)&amp;D593,Yoğunluk!$G$1:$J$29,4,0)</f>
        <v>270</v>
      </c>
      <c r="J593">
        <f t="shared" ca="1" si="34"/>
        <v>269</v>
      </c>
      <c r="K593">
        <f t="shared" ca="1" si="35"/>
        <v>986.33333333333326</v>
      </c>
    </row>
    <row r="594" spans="1:11" x14ac:dyDescent="0.3">
      <c r="A594">
        <f t="shared" si="33"/>
        <v>98</v>
      </c>
      <c r="B594" s="2">
        <f t="shared" si="36"/>
        <v>43104</v>
      </c>
      <c r="C594" t="str">
        <f>VLOOKUP(A594,'Günlük Sayaç'!$A$1:$I$166,3,0)</f>
        <v>Levent</v>
      </c>
      <c r="D594" t="str">
        <f>VLOOKUP($A594,'Günlük Sayaç'!$A$1:$I$166,4,0)</f>
        <v>Ziyaretçi</v>
      </c>
      <c r="E594" t="str">
        <f>VLOOKUP($A594,'Günlük Sayaç'!$A$1:$I$166,5,0)</f>
        <v>Beşli Bilet</v>
      </c>
      <c r="F594">
        <f>VLOOKUP($A594,'Günlük Sayaç'!$A$1:$I$166,6,0)</f>
        <v>3.4</v>
      </c>
      <c r="G594">
        <f>VLOOKUP($A594,'Günlük Sayaç'!$A$1:$I$166,7,0)</f>
        <v>15000</v>
      </c>
      <c r="H594">
        <f>VLOOKUP($A594,'Günlük Sayaç'!$A$1:$I$166,8,0)</f>
        <v>0.02</v>
      </c>
      <c r="I594">
        <f>VLOOKUP($A594,'Günlük Sayaç'!$A$1:$I$166,9,0)*VLOOKUP(WEEKDAY(B594,2)&amp;D594,Yoğunluk!$G$1:$J$29,4,0)</f>
        <v>270</v>
      </c>
      <c r="J594">
        <f t="shared" ca="1" si="34"/>
        <v>304</v>
      </c>
      <c r="K594">
        <f t="shared" ca="1" si="35"/>
        <v>1033.5999999999999</v>
      </c>
    </row>
    <row r="595" spans="1:11" x14ac:dyDescent="0.3">
      <c r="A595">
        <f t="shared" si="33"/>
        <v>99</v>
      </c>
      <c r="B595" s="2">
        <f t="shared" si="36"/>
        <v>43104</v>
      </c>
      <c r="C595" t="str">
        <f>VLOOKUP(A595,'Günlük Sayaç'!$A$1:$I$166,3,0)</f>
        <v>Levent</v>
      </c>
      <c r="D595" t="str">
        <f>VLOOKUP($A595,'Günlük Sayaç'!$A$1:$I$166,4,0)</f>
        <v>Ziyaretçi</v>
      </c>
      <c r="E595" t="str">
        <f>VLOOKUP($A595,'Günlük Sayaç'!$A$1:$I$166,5,0)</f>
        <v>Onlu Bilet</v>
      </c>
      <c r="F595">
        <f>VLOOKUP($A595,'Günlük Sayaç'!$A$1:$I$166,6,0)</f>
        <v>3.2</v>
      </c>
      <c r="G595">
        <f>VLOOKUP($A595,'Günlük Sayaç'!$A$1:$I$166,7,0)</f>
        <v>15000</v>
      </c>
      <c r="H595">
        <f>VLOOKUP($A595,'Günlük Sayaç'!$A$1:$I$166,8,0)</f>
        <v>0.02</v>
      </c>
      <c r="I595">
        <f>VLOOKUP($A595,'Günlük Sayaç'!$A$1:$I$166,9,0)*VLOOKUP(WEEKDAY(B595,2)&amp;D595,Yoğunluk!$G$1:$J$29,4,0)</f>
        <v>270</v>
      </c>
      <c r="J595">
        <f t="shared" ca="1" si="34"/>
        <v>255</v>
      </c>
      <c r="K595">
        <f t="shared" ca="1" si="35"/>
        <v>816</v>
      </c>
    </row>
    <row r="596" spans="1:11" x14ac:dyDescent="0.3">
      <c r="A596">
        <f t="shared" si="33"/>
        <v>100</v>
      </c>
      <c r="B596" s="2">
        <f t="shared" si="36"/>
        <v>43104</v>
      </c>
      <c r="C596" t="str">
        <f>VLOOKUP(A596,'Günlük Sayaç'!$A$1:$I$166,3,0)</f>
        <v>4. Levent</v>
      </c>
      <c r="D596" t="str">
        <f>VLOOKUP($A596,'Günlük Sayaç'!$A$1:$I$166,4,0)</f>
        <v>Tam</v>
      </c>
      <c r="E596" t="str">
        <f>VLOOKUP($A596,'Günlük Sayaç'!$A$1:$I$166,5,0)</f>
        <v>Akbil</v>
      </c>
      <c r="F596">
        <f>VLOOKUP($A596,'Günlük Sayaç'!$A$1:$I$166,6,0)</f>
        <v>2.2250000000000001</v>
      </c>
      <c r="G596">
        <f>VLOOKUP($A596,'Günlük Sayaç'!$A$1:$I$166,7,0)</f>
        <v>12000</v>
      </c>
      <c r="H596">
        <f>VLOOKUP($A596,'Günlük Sayaç'!$A$1:$I$166,8,0)</f>
        <v>0.3</v>
      </c>
      <c r="I596">
        <f>VLOOKUP($A596,'Günlük Sayaç'!$A$1:$I$166,9,0)*VLOOKUP(WEEKDAY(B596,2)&amp;D596,Yoğunluk!$G$1:$J$29,4,0)</f>
        <v>4860</v>
      </c>
      <c r="J596">
        <f t="shared" ca="1" si="34"/>
        <v>5117</v>
      </c>
      <c r="K596">
        <f t="shared" ca="1" si="35"/>
        <v>11385.325000000001</v>
      </c>
    </row>
    <row r="597" spans="1:11" x14ac:dyDescent="0.3">
      <c r="A597">
        <f t="shared" si="33"/>
        <v>101</v>
      </c>
      <c r="B597" s="2">
        <f t="shared" si="36"/>
        <v>43104</v>
      </c>
      <c r="C597" t="str">
        <f>VLOOKUP(A597,'Günlük Sayaç'!$A$1:$I$166,3,0)</f>
        <v>4. Levent</v>
      </c>
      <c r="D597" t="str">
        <f>VLOOKUP($A597,'Günlük Sayaç'!$A$1:$I$166,4,0)</f>
        <v>Tam</v>
      </c>
      <c r="E597" t="str">
        <f>VLOOKUP($A597,'Günlük Sayaç'!$A$1:$I$166,5,0)</f>
        <v>Mavi Kart</v>
      </c>
      <c r="F597">
        <f>VLOOKUP($A597,'Günlük Sayaç'!$A$1:$I$166,6,0)</f>
        <v>1.3666666666666667</v>
      </c>
      <c r="G597">
        <f>VLOOKUP($A597,'Günlük Sayaç'!$A$1:$I$166,7,0)</f>
        <v>12000</v>
      </c>
      <c r="H597">
        <f>VLOOKUP($A597,'Günlük Sayaç'!$A$1:$I$166,8,0)</f>
        <v>0.15</v>
      </c>
      <c r="I597">
        <f>VLOOKUP($A597,'Günlük Sayaç'!$A$1:$I$166,9,0)*VLOOKUP(WEEKDAY(B597,2)&amp;D597,Yoğunluk!$G$1:$J$29,4,0)</f>
        <v>2430</v>
      </c>
      <c r="J597">
        <f t="shared" ca="1" si="34"/>
        <v>2381</v>
      </c>
      <c r="K597">
        <f t="shared" ca="1" si="35"/>
        <v>3254.0333333333333</v>
      </c>
    </row>
    <row r="598" spans="1:11" x14ac:dyDescent="0.3">
      <c r="A598">
        <f t="shared" si="33"/>
        <v>102</v>
      </c>
      <c r="B598" s="2">
        <f t="shared" si="36"/>
        <v>43104</v>
      </c>
      <c r="C598" t="str">
        <f>VLOOKUP(A598,'Günlük Sayaç'!$A$1:$I$166,3,0)</f>
        <v>4. Levent</v>
      </c>
      <c r="D598" t="str">
        <f>VLOOKUP($A598,'Günlük Sayaç'!$A$1:$I$166,4,0)</f>
        <v>Öğrenci</v>
      </c>
      <c r="E598" t="str">
        <f>VLOOKUP($A598,'Günlük Sayaç'!$A$1:$I$166,5,0)</f>
        <v>Öğrenci</v>
      </c>
      <c r="F598">
        <f>VLOOKUP($A598,'Günlük Sayaç'!$A$1:$I$166,6,0)</f>
        <v>0.9</v>
      </c>
      <c r="G598">
        <f>VLOOKUP($A598,'Günlük Sayaç'!$A$1:$I$166,7,0)</f>
        <v>12000</v>
      </c>
      <c r="H598">
        <f>VLOOKUP($A598,'Günlük Sayaç'!$A$1:$I$166,8,0)</f>
        <v>0.1</v>
      </c>
      <c r="I598">
        <f>VLOOKUP($A598,'Günlük Sayaç'!$A$1:$I$166,9,0)*VLOOKUP(WEEKDAY(B598,2)&amp;D598,Yoğunluk!$G$1:$J$29,4,0)</f>
        <v>1080</v>
      </c>
      <c r="J598">
        <f t="shared" ca="1" si="34"/>
        <v>967</v>
      </c>
      <c r="K598">
        <f t="shared" ca="1" si="35"/>
        <v>870.30000000000007</v>
      </c>
    </row>
    <row r="599" spans="1:11" x14ac:dyDescent="0.3">
      <c r="A599">
        <f t="shared" si="33"/>
        <v>103</v>
      </c>
      <c r="B599" s="2">
        <f t="shared" si="36"/>
        <v>43104</v>
      </c>
      <c r="C599" t="str">
        <f>VLOOKUP(A599,'Günlük Sayaç'!$A$1:$I$166,3,0)</f>
        <v>4. Levent</v>
      </c>
      <c r="D599" t="str">
        <f>VLOOKUP($A599,'Günlük Sayaç'!$A$1:$I$166,4,0)</f>
        <v>Öğrenci</v>
      </c>
      <c r="E599" t="str">
        <f>VLOOKUP($A599,'Günlük Sayaç'!$A$1:$I$166,5,0)</f>
        <v>Öğrenci Aylık</v>
      </c>
      <c r="F599">
        <f>VLOOKUP($A599,'Günlük Sayaç'!$A$1:$I$166,6,0)</f>
        <v>0.56666666666666665</v>
      </c>
      <c r="G599">
        <f>VLOOKUP($A599,'Günlük Sayaç'!$A$1:$I$166,7,0)</f>
        <v>12000</v>
      </c>
      <c r="H599">
        <f>VLOOKUP($A599,'Günlük Sayaç'!$A$1:$I$166,8,0)</f>
        <v>0.15</v>
      </c>
      <c r="I599">
        <f>VLOOKUP($A599,'Günlük Sayaç'!$A$1:$I$166,9,0)*VLOOKUP(WEEKDAY(B599,2)&amp;D599,Yoğunluk!$G$1:$J$29,4,0)</f>
        <v>1620</v>
      </c>
      <c r="J599">
        <f t="shared" ca="1" si="34"/>
        <v>1717</v>
      </c>
      <c r="K599">
        <f t="shared" ca="1" si="35"/>
        <v>972.9666666666667</v>
      </c>
    </row>
    <row r="600" spans="1:11" x14ac:dyDescent="0.3">
      <c r="A600">
        <f t="shared" si="33"/>
        <v>104</v>
      </c>
      <c r="B600" s="2">
        <f t="shared" si="36"/>
        <v>43104</v>
      </c>
      <c r="C600" t="str">
        <f>VLOOKUP(A600,'Günlük Sayaç'!$A$1:$I$166,3,0)</f>
        <v>4. Levent</v>
      </c>
      <c r="D600" t="str">
        <f>VLOOKUP($A600,'Günlük Sayaç'!$A$1:$I$166,4,0)</f>
        <v>Sosyal</v>
      </c>
      <c r="E600" t="str">
        <f>VLOOKUP($A600,'Günlük Sayaç'!$A$1:$I$166,5,0)</f>
        <v>Sosyal</v>
      </c>
      <c r="F600">
        <f>VLOOKUP($A600,'Günlük Sayaç'!$A$1:$I$166,6,0)</f>
        <v>1.425</v>
      </c>
      <c r="G600">
        <f>VLOOKUP($A600,'Günlük Sayaç'!$A$1:$I$166,7,0)</f>
        <v>12000</v>
      </c>
      <c r="H600">
        <f>VLOOKUP($A600,'Günlük Sayaç'!$A$1:$I$166,8,0)</f>
        <v>0.1</v>
      </c>
      <c r="I600">
        <f>VLOOKUP($A600,'Günlük Sayaç'!$A$1:$I$166,9,0)*VLOOKUP(WEEKDAY(B600,2)&amp;D600,Yoğunluk!$G$1:$J$29,4,0)</f>
        <v>864.00000000000011</v>
      </c>
      <c r="J600">
        <f t="shared" ca="1" si="34"/>
        <v>1009</v>
      </c>
      <c r="K600">
        <f t="shared" ca="1" si="35"/>
        <v>1437.825</v>
      </c>
    </row>
    <row r="601" spans="1:11" x14ac:dyDescent="0.3">
      <c r="A601">
        <f t="shared" si="33"/>
        <v>105</v>
      </c>
      <c r="B601" s="2">
        <f t="shared" si="36"/>
        <v>43104</v>
      </c>
      <c r="C601" t="str">
        <f>VLOOKUP(A601,'Günlük Sayaç'!$A$1:$I$166,3,0)</f>
        <v>4. Levent</v>
      </c>
      <c r="D601" t="str">
        <f>VLOOKUP($A601,'Günlük Sayaç'!$A$1:$I$166,4,0)</f>
        <v>Sosyal</v>
      </c>
      <c r="E601" t="str">
        <f>VLOOKUP($A601,'Günlük Sayaç'!$A$1:$I$166,5,0)</f>
        <v>Sosyal Aylık</v>
      </c>
      <c r="F601">
        <f>VLOOKUP($A601,'Günlük Sayaç'!$A$1:$I$166,6,0)</f>
        <v>0.83333333333333337</v>
      </c>
      <c r="G601">
        <f>VLOOKUP($A601,'Günlük Sayaç'!$A$1:$I$166,7,0)</f>
        <v>12000</v>
      </c>
      <c r="H601">
        <f>VLOOKUP($A601,'Günlük Sayaç'!$A$1:$I$166,8,0)</f>
        <v>0.1</v>
      </c>
      <c r="I601">
        <f>VLOOKUP($A601,'Günlük Sayaç'!$A$1:$I$166,9,0)*VLOOKUP(WEEKDAY(B601,2)&amp;D601,Yoğunluk!$G$1:$J$29,4,0)</f>
        <v>864.00000000000011</v>
      </c>
      <c r="J601">
        <f t="shared" ca="1" si="34"/>
        <v>844</v>
      </c>
      <c r="K601">
        <f t="shared" ca="1" si="35"/>
        <v>703.33333333333337</v>
      </c>
    </row>
    <row r="602" spans="1:11" x14ac:dyDescent="0.3">
      <c r="A602">
        <f t="shared" si="33"/>
        <v>106</v>
      </c>
      <c r="B602" s="2">
        <f t="shared" si="36"/>
        <v>43104</v>
      </c>
      <c r="C602" t="str">
        <f>VLOOKUP(A602,'Günlük Sayaç'!$A$1:$I$166,3,0)</f>
        <v>4. Levent</v>
      </c>
      <c r="D602" t="str">
        <f>VLOOKUP($A602,'Günlük Sayaç'!$A$1:$I$166,4,0)</f>
        <v>Ziyaretçi</v>
      </c>
      <c r="E602" t="str">
        <f>VLOOKUP($A602,'Günlük Sayaç'!$A$1:$I$166,5,0)</f>
        <v>Tekli Bilet</v>
      </c>
      <c r="F602">
        <f>VLOOKUP($A602,'Günlük Sayaç'!$A$1:$I$166,6,0)</f>
        <v>5</v>
      </c>
      <c r="G602">
        <f>VLOOKUP($A602,'Günlük Sayaç'!$A$1:$I$166,7,0)</f>
        <v>12000</v>
      </c>
      <c r="H602">
        <f>VLOOKUP($A602,'Günlük Sayaç'!$A$1:$I$166,8,0)</f>
        <v>0.02</v>
      </c>
      <c r="I602">
        <f>VLOOKUP($A602,'Günlük Sayaç'!$A$1:$I$166,9,0)*VLOOKUP(WEEKDAY(B602,2)&amp;D602,Yoğunluk!$G$1:$J$29,4,0)</f>
        <v>216</v>
      </c>
      <c r="J602">
        <f t="shared" ca="1" si="34"/>
        <v>258</v>
      </c>
      <c r="K602">
        <f t="shared" ca="1" si="35"/>
        <v>1290</v>
      </c>
    </row>
    <row r="603" spans="1:11" x14ac:dyDescent="0.3">
      <c r="A603">
        <f t="shared" si="33"/>
        <v>107</v>
      </c>
      <c r="B603" s="2">
        <f t="shared" si="36"/>
        <v>43104</v>
      </c>
      <c r="C603" t="str">
        <f>VLOOKUP(A603,'Günlük Sayaç'!$A$1:$I$166,3,0)</f>
        <v>4. Levent</v>
      </c>
      <c r="D603" t="str">
        <f>VLOOKUP($A603,'Günlük Sayaç'!$A$1:$I$166,4,0)</f>
        <v>Ziyaretçi</v>
      </c>
      <c r="E603" t="str">
        <f>VLOOKUP($A603,'Günlük Sayaç'!$A$1:$I$166,5,0)</f>
        <v>İkili Bilet</v>
      </c>
      <c r="F603">
        <f>VLOOKUP($A603,'Günlük Sayaç'!$A$1:$I$166,6,0)</f>
        <v>4</v>
      </c>
      <c r="G603">
        <f>VLOOKUP($A603,'Günlük Sayaç'!$A$1:$I$166,7,0)</f>
        <v>12000</v>
      </c>
      <c r="H603">
        <f>VLOOKUP($A603,'Günlük Sayaç'!$A$1:$I$166,8,0)</f>
        <v>0.02</v>
      </c>
      <c r="I603">
        <f>VLOOKUP($A603,'Günlük Sayaç'!$A$1:$I$166,9,0)*VLOOKUP(WEEKDAY(B603,2)&amp;D603,Yoğunluk!$G$1:$J$29,4,0)</f>
        <v>216</v>
      </c>
      <c r="J603">
        <f t="shared" ca="1" si="34"/>
        <v>236</v>
      </c>
      <c r="K603">
        <f t="shared" ca="1" si="35"/>
        <v>944</v>
      </c>
    </row>
    <row r="604" spans="1:11" x14ac:dyDescent="0.3">
      <c r="A604">
        <f t="shared" si="33"/>
        <v>108</v>
      </c>
      <c r="B604" s="2">
        <f t="shared" si="36"/>
        <v>43104</v>
      </c>
      <c r="C604" t="str">
        <f>VLOOKUP(A604,'Günlük Sayaç'!$A$1:$I$166,3,0)</f>
        <v>4. Levent</v>
      </c>
      <c r="D604" t="str">
        <f>VLOOKUP($A604,'Günlük Sayaç'!$A$1:$I$166,4,0)</f>
        <v>Ziyaretçi</v>
      </c>
      <c r="E604" t="str">
        <f>VLOOKUP($A604,'Günlük Sayaç'!$A$1:$I$166,5,0)</f>
        <v>Üçlü Bilet</v>
      </c>
      <c r="F604">
        <f>VLOOKUP($A604,'Günlük Sayaç'!$A$1:$I$166,6,0)</f>
        <v>3.6666666666666665</v>
      </c>
      <c r="G604">
        <f>VLOOKUP($A604,'Günlük Sayaç'!$A$1:$I$166,7,0)</f>
        <v>12000</v>
      </c>
      <c r="H604">
        <f>VLOOKUP($A604,'Günlük Sayaç'!$A$1:$I$166,8,0)</f>
        <v>0.02</v>
      </c>
      <c r="I604">
        <f>VLOOKUP($A604,'Günlük Sayaç'!$A$1:$I$166,9,0)*VLOOKUP(WEEKDAY(B604,2)&amp;D604,Yoğunluk!$G$1:$J$29,4,0)</f>
        <v>216</v>
      </c>
      <c r="J604">
        <f t="shared" ca="1" si="34"/>
        <v>219</v>
      </c>
      <c r="K604">
        <f t="shared" ca="1" si="35"/>
        <v>803</v>
      </c>
    </row>
    <row r="605" spans="1:11" x14ac:dyDescent="0.3">
      <c r="A605">
        <f t="shared" si="33"/>
        <v>109</v>
      </c>
      <c r="B605" s="2">
        <f t="shared" si="36"/>
        <v>43104</v>
      </c>
      <c r="C605" t="str">
        <f>VLOOKUP(A605,'Günlük Sayaç'!$A$1:$I$166,3,0)</f>
        <v>4. Levent</v>
      </c>
      <c r="D605" t="str">
        <f>VLOOKUP($A605,'Günlük Sayaç'!$A$1:$I$166,4,0)</f>
        <v>Ziyaretçi</v>
      </c>
      <c r="E605" t="str">
        <f>VLOOKUP($A605,'Günlük Sayaç'!$A$1:$I$166,5,0)</f>
        <v>Beşli Bilet</v>
      </c>
      <c r="F605">
        <f>VLOOKUP($A605,'Günlük Sayaç'!$A$1:$I$166,6,0)</f>
        <v>3.4</v>
      </c>
      <c r="G605">
        <f>VLOOKUP($A605,'Günlük Sayaç'!$A$1:$I$166,7,0)</f>
        <v>12000</v>
      </c>
      <c r="H605">
        <f>VLOOKUP($A605,'Günlük Sayaç'!$A$1:$I$166,8,0)</f>
        <v>0.02</v>
      </c>
      <c r="I605">
        <f>VLOOKUP($A605,'Günlük Sayaç'!$A$1:$I$166,9,0)*VLOOKUP(WEEKDAY(B605,2)&amp;D605,Yoğunluk!$G$1:$J$29,4,0)</f>
        <v>216</v>
      </c>
      <c r="J605">
        <f t="shared" ca="1" si="34"/>
        <v>242</v>
      </c>
      <c r="K605">
        <f t="shared" ca="1" si="35"/>
        <v>822.8</v>
      </c>
    </row>
    <row r="606" spans="1:11" x14ac:dyDescent="0.3">
      <c r="A606">
        <f t="shared" si="33"/>
        <v>110</v>
      </c>
      <c r="B606" s="2">
        <f t="shared" si="36"/>
        <v>43104</v>
      </c>
      <c r="C606" t="str">
        <f>VLOOKUP(A606,'Günlük Sayaç'!$A$1:$I$166,3,0)</f>
        <v>4. Levent</v>
      </c>
      <c r="D606" t="str">
        <f>VLOOKUP($A606,'Günlük Sayaç'!$A$1:$I$166,4,0)</f>
        <v>Ziyaretçi</v>
      </c>
      <c r="E606" t="str">
        <f>VLOOKUP($A606,'Günlük Sayaç'!$A$1:$I$166,5,0)</f>
        <v>Onlu Bilet</v>
      </c>
      <c r="F606">
        <f>VLOOKUP($A606,'Günlük Sayaç'!$A$1:$I$166,6,0)</f>
        <v>3.2</v>
      </c>
      <c r="G606">
        <f>VLOOKUP($A606,'Günlük Sayaç'!$A$1:$I$166,7,0)</f>
        <v>12000</v>
      </c>
      <c r="H606">
        <f>VLOOKUP($A606,'Günlük Sayaç'!$A$1:$I$166,8,0)</f>
        <v>0.02</v>
      </c>
      <c r="I606">
        <f>VLOOKUP($A606,'Günlük Sayaç'!$A$1:$I$166,9,0)*VLOOKUP(WEEKDAY(B606,2)&amp;D606,Yoğunluk!$G$1:$J$29,4,0)</f>
        <v>216</v>
      </c>
      <c r="J606">
        <f t="shared" ca="1" si="34"/>
        <v>190</v>
      </c>
      <c r="K606">
        <f t="shared" ca="1" si="35"/>
        <v>608</v>
      </c>
    </row>
    <row r="607" spans="1:11" x14ac:dyDescent="0.3">
      <c r="A607">
        <f t="shared" si="33"/>
        <v>111</v>
      </c>
      <c r="B607" s="2">
        <f t="shared" si="36"/>
        <v>43104</v>
      </c>
      <c r="C607" t="str">
        <f>VLOOKUP(A607,'Günlük Sayaç'!$A$1:$I$166,3,0)</f>
        <v>Sanayi Mah.</v>
      </c>
      <c r="D607" t="str">
        <f>VLOOKUP($A607,'Günlük Sayaç'!$A$1:$I$166,4,0)</f>
        <v>Tam</v>
      </c>
      <c r="E607" t="str">
        <f>VLOOKUP($A607,'Günlük Sayaç'!$A$1:$I$166,5,0)</f>
        <v>Akbil</v>
      </c>
      <c r="F607">
        <f>VLOOKUP($A607,'Günlük Sayaç'!$A$1:$I$166,6,0)</f>
        <v>2.2250000000000001</v>
      </c>
      <c r="G607">
        <f>VLOOKUP($A607,'Günlük Sayaç'!$A$1:$I$166,7,0)</f>
        <v>4000</v>
      </c>
      <c r="H607">
        <f>VLOOKUP($A607,'Günlük Sayaç'!$A$1:$I$166,8,0)</f>
        <v>0.3</v>
      </c>
      <c r="I607">
        <f>VLOOKUP($A607,'Günlük Sayaç'!$A$1:$I$166,9,0)*VLOOKUP(WEEKDAY(B607,2)&amp;D607,Yoğunluk!$G$1:$J$29,4,0)</f>
        <v>1620</v>
      </c>
      <c r="J607">
        <f t="shared" ca="1" si="34"/>
        <v>2015</v>
      </c>
      <c r="K607">
        <f t="shared" ca="1" si="35"/>
        <v>4483.375</v>
      </c>
    </row>
    <row r="608" spans="1:11" x14ac:dyDescent="0.3">
      <c r="A608">
        <f t="shared" si="33"/>
        <v>112</v>
      </c>
      <c r="B608" s="2">
        <f t="shared" si="36"/>
        <v>43104</v>
      </c>
      <c r="C608" t="str">
        <f>VLOOKUP(A608,'Günlük Sayaç'!$A$1:$I$166,3,0)</f>
        <v>Sanayi Mah.</v>
      </c>
      <c r="D608" t="str">
        <f>VLOOKUP($A608,'Günlük Sayaç'!$A$1:$I$166,4,0)</f>
        <v>Tam</v>
      </c>
      <c r="E608" t="str">
        <f>VLOOKUP($A608,'Günlük Sayaç'!$A$1:$I$166,5,0)</f>
        <v>Mavi Kart</v>
      </c>
      <c r="F608">
        <f>VLOOKUP($A608,'Günlük Sayaç'!$A$1:$I$166,6,0)</f>
        <v>1.3666666666666667</v>
      </c>
      <c r="G608">
        <f>VLOOKUP($A608,'Günlük Sayaç'!$A$1:$I$166,7,0)</f>
        <v>4000</v>
      </c>
      <c r="H608">
        <f>VLOOKUP($A608,'Günlük Sayaç'!$A$1:$I$166,8,0)</f>
        <v>0.35</v>
      </c>
      <c r="I608">
        <f>VLOOKUP($A608,'Günlük Sayaç'!$A$1:$I$166,9,0)*VLOOKUP(WEEKDAY(B608,2)&amp;D608,Yoğunluk!$G$1:$J$29,4,0)</f>
        <v>1890.0000000000002</v>
      </c>
      <c r="J608">
        <f t="shared" ca="1" si="34"/>
        <v>1504</v>
      </c>
      <c r="K608">
        <f t="shared" ca="1" si="35"/>
        <v>2055.4666666666667</v>
      </c>
    </row>
    <row r="609" spans="1:11" x14ac:dyDescent="0.3">
      <c r="A609">
        <f t="shared" si="33"/>
        <v>113</v>
      </c>
      <c r="B609" s="2">
        <f t="shared" si="36"/>
        <v>43104</v>
      </c>
      <c r="C609" t="str">
        <f>VLOOKUP(A609,'Günlük Sayaç'!$A$1:$I$166,3,0)</f>
        <v>Sanayi Mah.</v>
      </c>
      <c r="D609" t="str">
        <f>VLOOKUP($A609,'Günlük Sayaç'!$A$1:$I$166,4,0)</f>
        <v>Öğrenci</v>
      </c>
      <c r="E609" t="str">
        <f>VLOOKUP($A609,'Günlük Sayaç'!$A$1:$I$166,5,0)</f>
        <v>Öğrenci</v>
      </c>
      <c r="F609">
        <f>VLOOKUP($A609,'Günlük Sayaç'!$A$1:$I$166,6,0)</f>
        <v>0.9</v>
      </c>
      <c r="G609">
        <f>VLOOKUP($A609,'Günlük Sayaç'!$A$1:$I$166,7,0)</f>
        <v>4000</v>
      </c>
      <c r="H609">
        <f>VLOOKUP($A609,'Günlük Sayaç'!$A$1:$I$166,8,0)</f>
        <v>0.1</v>
      </c>
      <c r="I609">
        <f>VLOOKUP($A609,'Günlük Sayaç'!$A$1:$I$166,9,0)*VLOOKUP(WEEKDAY(B609,2)&amp;D609,Yoğunluk!$G$1:$J$29,4,0)</f>
        <v>360</v>
      </c>
      <c r="J609">
        <f t="shared" ca="1" si="34"/>
        <v>328</v>
      </c>
      <c r="K609">
        <f t="shared" ca="1" si="35"/>
        <v>295.2</v>
      </c>
    </row>
    <row r="610" spans="1:11" x14ac:dyDescent="0.3">
      <c r="A610">
        <f t="shared" si="33"/>
        <v>114</v>
      </c>
      <c r="B610" s="2">
        <f t="shared" si="36"/>
        <v>43104</v>
      </c>
      <c r="C610" t="str">
        <f>VLOOKUP(A610,'Günlük Sayaç'!$A$1:$I$166,3,0)</f>
        <v>Sanayi Mah.</v>
      </c>
      <c r="D610" t="str">
        <f>VLOOKUP($A610,'Günlük Sayaç'!$A$1:$I$166,4,0)</f>
        <v>Öğrenci</v>
      </c>
      <c r="E610" t="str">
        <f>VLOOKUP($A610,'Günlük Sayaç'!$A$1:$I$166,5,0)</f>
        <v>Öğrenci Aylık</v>
      </c>
      <c r="F610">
        <f>VLOOKUP($A610,'Günlük Sayaç'!$A$1:$I$166,6,0)</f>
        <v>0.56666666666666665</v>
      </c>
      <c r="G610">
        <f>VLOOKUP($A610,'Günlük Sayaç'!$A$1:$I$166,7,0)</f>
        <v>4000</v>
      </c>
      <c r="H610">
        <f>VLOOKUP($A610,'Günlük Sayaç'!$A$1:$I$166,8,0)</f>
        <v>0.1</v>
      </c>
      <c r="I610">
        <f>VLOOKUP($A610,'Günlük Sayaç'!$A$1:$I$166,9,0)*VLOOKUP(WEEKDAY(B610,2)&amp;D610,Yoğunluk!$G$1:$J$29,4,0)</f>
        <v>360</v>
      </c>
      <c r="J610">
        <f t="shared" ca="1" si="34"/>
        <v>300</v>
      </c>
      <c r="K610">
        <f t="shared" ca="1" si="35"/>
        <v>170</v>
      </c>
    </row>
    <row r="611" spans="1:11" x14ac:dyDescent="0.3">
      <c r="A611">
        <f t="shared" si="33"/>
        <v>115</v>
      </c>
      <c r="B611" s="2">
        <f t="shared" si="36"/>
        <v>43104</v>
      </c>
      <c r="C611" t="str">
        <f>VLOOKUP(A611,'Günlük Sayaç'!$A$1:$I$166,3,0)</f>
        <v>Sanayi Mah.</v>
      </c>
      <c r="D611" t="str">
        <f>VLOOKUP($A611,'Günlük Sayaç'!$A$1:$I$166,4,0)</f>
        <v>Sosyal</v>
      </c>
      <c r="E611" t="str">
        <f>VLOOKUP($A611,'Günlük Sayaç'!$A$1:$I$166,5,0)</f>
        <v>Sosyal</v>
      </c>
      <c r="F611">
        <f>VLOOKUP($A611,'Günlük Sayaç'!$A$1:$I$166,6,0)</f>
        <v>1.425</v>
      </c>
      <c r="G611">
        <f>VLOOKUP($A611,'Günlük Sayaç'!$A$1:$I$166,7,0)</f>
        <v>4000</v>
      </c>
      <c r="H611">
        <f>VLOOKUP($A611,'Günlük Sayaç'!$A$1:$I$166,8,0)</f>
        <v>0.05</v>
      </c>
      <c r="I611">
        <f>VLOOKUP($A611,'Günlük Sayaç'!$A$1:$I$166,9,0)*VLOOKUP(WEEKDAY(B611,2)&amp;D611,Yoğunluk!$G$1:$J$29,4,0)</f>
        <v>144.00000000000003</v>
      </c>
      <c r="J611">
        <f t="shared" ca="1" si="34"/>
        <v>130</v>
      </c>
      <c r="K611">
        <f t="shared" ca="1" si="35"/>
        <v>185.25</v>
      </c>
    </row>
    <row r="612" spans="1:11" x14ac:dyDescent="0.3">
      <c r="A612">
        <f t="shared" si="33"/>
        <v>116</v>
      </c>
      <c r="B612" s="2">
        <f t="shared" si="36"/>
        <v>43104</v>
      </c>
      <c r="C612" t="str">
        <f>VLOOKUP(A612,'Günlük Sayaç'!$A$1:$I$166,3,0)</f>
        <v>Sanayi Mah.</v>
      </c>
      <c r="D612" t="str">
        <f>VLOOKUP($A612,'Günlük Sayaç'!$A$1:$I$166,4,0)</f>
        <v>Sosyal</v>
      </c>
      <c r="E612" t="str">
        <f>VLOOKUP($A612,'Günlük Sayaç'!$A$1:$I$166,5,0)</f>
        <v>Sosyal Aylık</v>
      </c>
      <c r="F612">
        <f>VLOOKUP($A612,'Günlük Sayaç'!$A$1:$I$166,6,0)</f>
        <v>0.83333333333333337</v>
      </c>
      <c r="G612">
        <f>VLOOKUP($A612,'Günlük Sayaç'!$A$1:$I$166,7,0)</f>
        <v>4000</v>
      </c>
      <c r="H612">
        <f>VLOOKUP($A612,'Günlük Sayaç'!$A$1:$I$166,8,0)</f>
        <v>0.05</v>
      </c>
      <c r="I612">
        <f>VLOOKUP($A612,'Günlük Sayaç'!$A$1:$I$166,9,0)*VLOOKUP(WEEKDAY(B612,2)&amp;D612,Yoğunluk!$G$1:$J$29,4,0)</f>
        <v>144.00000000000003</v>
      </c>
      <c r="J612">
        <f t="shared" ca="1" si="34"/>
        <v>153</v>
      </c>
      <c r="K612">
        <f t="shared" ca="1" si="35"/>
        <v>127.5</v>
      </c>
    </row>
    <row r="613" spans="1:11" x14ac:dyDescent="0.3">
      <c r="A613">
        <f t="shared" si="33"/>
        <v>117</v>
      </c>
      <c r="B613" s="2">
        <f t="shared" si="36"/>
        <v>43104</v>
      </c>
      <c r="C613" t="str">
        <f>VLOOKUP(A613,'Günlük Sayaç'!$A$1:$I$166,3,0)</f>
        <v>Sanayi Mah.</v>
      </c>
      <c r="D613" t="str">
        <f>VLOOKUP($A613,'Günlük Sayaç'!$A$1:$I$166,4,0)</f>
        <v>Ziyaretçi</v>
      </c>
      <c r="E613" t="str">
        <f>VLOOKUP($A613,'Günlük Sayaç'!$A$1:$I$166,5,0)</f>
        <v>Tekli Bilet</v>
      </c>
      <c r="F613">
        <f>VLOOKUP($A613,'Günlük Sayaç'!$A$1:$I$166,6,0)</f>
        <v>5</v>
      </c>
      <c r="G613">
        <f>VLOOKUP($A613,'Günlük Sayaç'!$A$1:$I$166,7,0)</f>
        <v>4000</v>
      </c>
      <c r="H613">
        <f>VLOOKUP($A613,'Günlük Sayaç'!$A$1:$I$166,8,0)</f>
        <v>0.01</v>
      </c>
      <c r="I613">
        <f>VLOOKUP($A613,'Günlük Sayaç'!$A$1:$I$166,9,0)*VLOOKUP(WEEKDAY(B613,2)&amp;D613,Yoğunluk!$G$1:$J$29,4,0)</f>
        <v>36</v>
      </c>
      <c r="J613">
        <f t="shared" ca="1" si="34"/>
        <v>41</v>
      </c>
      <c r="K613">
        <f t="shared" ca="1" si="35"/>
        <v>205</v>
      </c>
    </row>
    <row r="614" spans="1:11" x14ac:dyDescent="0.3">
      <c r="A614">
        <f t="shared" si="33"/>
        <v>118</v>
      </c>
      <c r="B614" s="2">
        <f t="shared" si="36"/>
        <v>43104</v>
      </c>
      <c r="C614" t="str">
        <f>VLOOKUP(A614,'Günlük Sayaç'!$A$1:$I$166,3,0)</f>
        <v>Sanayi Mah.</v>
      </c>
      <c r="D614" t="str">
        <f>VLOOKUP($A614,'Günlük Sayaç'!$A$1:$I$166,4,0)</f>
        <v>Ziyaretçi</v>
      </c>
      <c r="E614" t="str">
        <f>VLOOKUP($A614,'Günlük Sayaç'!$A$1:$I$166,5,0)</f>
        <v>İkili Bilet</v>
      </c>
      <c r="F614">
        <f>VLOOKUP($A614,'Günlük Sayaç'!$A$1:$I$166,6,0)</f>
        <v>4</v>
      </c>
      <c r="G614">
        <f>VLOOKUP($A614,'Günlük Sayaç'!$A$1:$I$166,7,0)</f>
        <v>4000</v>
      </c>
      <c r="H614">
        <f>VLOOKUP($A614,'Günlük Sayaç'!$A$1:$I$166,8,0)</f>
        <v>0.01</v>
      </c>
      <c r="I614">
        <f>VLOOKUP($A614,'Günlük Sayaç'!$A$1:$I$166,9,0)*VLOOKUP(WEEKDAY(B614,2)&amp;D614,Yoğunluk!$G$1:$J$29,4,0)</f>
        <v>36</v>
      </c>
      <c r="J614">
        <f t="shared" ca="1" si="34"/>
        <v>39</v>
      </c>
      <c r="K614">
        <f t="shared" ca="1" si="35"/>
        <v>156</v>
      </c>
    </row>
    <row r="615" spans="1:11" x14ac:dyDescent="0.3">
      <c r="A615">
        <f t="shared" si="33"/>
        <v>119</v>
      </c>
      <c r="B615" s="2">
        <f t="shared" si="36"/>
        <v>43104</v>
      </c>
      <c r="C615" t="str">
        <f>VLOOKUP(A615,'Günlük Sayaç'!$A$1:$I$166,3,0)</f>
        <v>Sanayi Mah.</v>
      </c>
      <c r="D615" t="str">
        <f>VLOOKUP($A615,'Günlük Sayaç'!$A$1:$I$166,4,0)</f>
        <v>Ziyaretçi</v>
      </c>
      <c r="E615" t="str">
        <f>VLOOKUP($A615,'Günlük Sayaç'!$A$1:$I$166,5,0)</f>
        <v>Üçlü Bilet</v>
      </c>
      <c r="F615">
        <f>VLOOKUP($A615,'Günlük Sayaç'!$A$1:$I$166,6,0)</f>
        <v>3.6666666666666665</v>
      </c>
      <c r="G615">
        <f>VLOOKUP($A615,'Günlük Sayaç'!$A$1:$I$166,7,0)</f>
        <v>4000</v>
      </c>
      <c r="H615">
        <f>VLOOKUP($A615,'Günlük Sayaç'!$A$1:$I$166,8,0)</f>
        <v>0.01</v>
      </c>
      <c r="I615">
        <f>VLOOKUP($A615,'Günlük Sayaç'!$A$1:$I$166,9,0)*VLOOKUP(WEEKDAY(B615,2)&amp;D615,Yoğunluk!$G$1:$J$29,4,0)</f>
        <v>36</v>
      </c>
      <c r="J615">
        <f t="shared" ca="1" si="34"/>
        <v>28</v>
      </c>
      <c r="K615">
        <f t="shared" ca="1" si="35"/>
        <v>102.66666666666666</v>
      </c>
    </row>
    <row r="616" spans="1:11" x14ac:dyDescent="0.3">
      <c r="A616">
        <f t="shared" si="33"/>
        <v>120</v>
      </c>
      <c r="B616" s="2">
        <f t="shared" si="36"/>
        <v>43104</v>
      </c>
      <c r="C616" t="str">
        <f>VLOOKUP(A616,'Günlük Sayaç'!$A$1:$I$166,3,0)</f>
        <v>Sanayi Mah.</v>
      </c>
      <c r="D616" t="str">
        <f>VLOOKUP($A616,'Günlük Sayaç'!$A$1:$I$166,4,0)</f>
        <v>Ziyaretçi</v>
      </c>
      <c r="E616" t="str">
        <f>VLOOKUP($A616,'Günlük Sayaç'!$A$1:$I$166,5,0)</f>
        <v>Beşli Bilet</v>
      </c>
      <c r="F616">
        <f>VLOOKUP($A616,'Günlük Sayaç'!$A$1:$I$166,6,0)</f>
        <v>3.4</v>
      </c>
      <c r="G616">
        <f>VLOOKUP($A616,'Günlük Sayaç'!$A$1:$I$166,7,0)</f>
        <v>4000</v>
      </c>
      <c r="H616">
        <f>VLOOKUP($A616,'Günlük Sayaç'!$A$1:$I$166,8,0)</f>
        <v>0.01</v>
      </c>
      <c r="I616">
        <f>VLOOKUP($A616,'Günlük Sayaç'!$A$1:$I$166,9,0)*VLOOKUP(WEEKDAY(B616,2)&amp;D616,Yoğunluk!$G$1:$J$29,4,0)</f>
        <v>36</v>
      </c>
      <c r="J616">
        <f t="shared" ca="1" si="34"/>
        <v>37</v>
      </c>
      <c r="K616">
        <f t="shared" ca="1" si="35"/>
        <v>125.8</v>
      </c>
    </row>
    <row r="617" spans="1:11" x14ac:dyDescent="0.3">
      <c r="A617">
        <f t="shared" ref="A617:A680" si="37">IF(A616=165,1,A616+1)</f>
        <v>121</v>
      </c>
      <c r="B617" s="2">
        <f t="shared" si="36"/>
        <v>43104</v>
      </c>
      <c r="C617" t="str">
        <f>VLOOKUP(A617,'Günlük Sayaç'!$A$1:$I$166,3,0)</f>
        <v>Sanayi Mah.</v>
      </c>
      <c r="D617" t="str">
        <f>VLOOKUP($A617,'Günlük Sayaç'!$A$1:$I$166,4,0)</f>
        <v>Ziyaretçi</v>
      </c>
      <c r="E617" t="str">
        <f>VLOOKUP($A617,'Günlük Sayaç'!$A$1:$I$166,5,0)</f>
        <v>Onlu Bilet</v>
      </c>
      <c r="F617">
        <f>VLOOKUP($A617,'Günlük Sayaç'!$A$1:$I$166,6,0)</f>
        <v>3.2</v>
      </c>
      <c r="G617">
        <f>VLOOKUP($A617,'Günlük Sayaç'!$A$1:$I$166,7,0)</f>
        <v>4000</v>
      </c>
      <c r="H617">
        <f>VLOOKUP($A617,'Günlük Sayaç'!$A$1:$I$166,8,0)</f>
        <v>0.01</v>
      </c>
      <c r="I617">
        <f>VLOOKUP($A617,'Günlük Sayaç'!$A$1:$I$166,9,0)*VLOOKUP(WEEKDAY(B617,2)&amp;D617,Yoğunluk!$G$1:$J$29,4,0)</f>
        <v>36</v>
      </c>
      <c r="J617">
        <f t="shared" ca="1" si="34"/>
        <v>43</v>
      </c>
      <c r="K617">
        <f t="shared" ca="1" si="35"/>
        <v>137.6</v>
      </c>
    </row>
    <row r="618" spans="1:11" x14ac:dyDescent="0.3">
      <c r="A618">
        <f t="shared" si="37"/>
        <v>122</v>
      </c>
      <c r="B618" s="2">
        <f t="shared" si="36"/>
        <v>43104</v>
      </c>
      <c r="C618" t="str">
        <f>VLOOKUP(A618,'Günlük Sayaç'!$A$1:$I$166,3,0)</f>
        <v>İTÜ</v>
      </c>
      <c r="D618" t="str">
        <f>VLOOKUP($A618,'Günlük Sayaç'!$A$1:$I$166,4,0)</f>
        <v>Tam</v>
      </c>
      <c r="E618" t="str">
        <f>VLOOKUP($A618,'Günlük Sayaç'!$A$1:$I$166,5,0)</f>
        <v>Akbil</v>
      </c>
      <c r="F618">
        <f>VLOOKUP($A618,'Günlük Sayaç'!$A$1:$I$166,6,0)</f>
        <v>2.2250000000000001</v>
      </c>
      <c r="G618">
        <f>VLOOKUP($A618,'Günlük Sayaç'!$A$1:$I$166,7,0)</f>
        <v>15000</v>
      </c>
      <c r="H618">
        <f>VLOOKUP($A618,'Günlük Sayaç'!$A$1:$I$166,8,0)</f>
        <v>0.1</v>
      </c>
      <c r="I618">
        <f>VLOOKUP($A618,'Günlük Sayaç'!$A$1:$I$166,9,0)*VLOOKUP(WEEKDAY(B618,2)&amp;D618,Yoğunluk!$G$1:$J$29,4,0)</f>
        <v>2025.0000000000002</v>
      </c>
      <c r="J618">
        <f t="shared" ca="1" si="34"/>
        <v>2056</v>
      </c>
      <c r="K618">
        <f t="shared" ca="1" si="35"/>
        <v>4574.6000000000004</v>
      </c>
    </row>
    <row r="619" spans="1:11" x14ac:dyDescent="0.3">
      <c r="A619">
        <f t="shared" si="37"/>
        <v>123</v>
      </c>
      <c r="B619" s="2">
        <f t="shared" si="36"/>
        <v>43104</v>
      </c>
      <c r="C619" t="str">
        <f>VLOOKUP(A619,'Günlük Sayaç'!$A$1:$I$166,3,0)</f>
        <v>İTÜ</v>
      </c>
      <c r="D619" t="str">
        <f>VLOOKUP($A619,'Günlük Sayaç'!$A$1:$I$166,4,0)</f>
        <v>Tam</v>
      </c>
      <c r="E619" t="str">
        <f>VLOOKUP($A619,'Günlük Sayaç'!$A$1:$I$166,5,0)</f>
        <v>Mavi Kart</v>
      </c>
      <c r="F619">
        <f>VLOOKUP($A619,'Günlük Sayaç'!$A$1:$I$166,6,0)</f>
        <v>1.3666666666666667</v>
      </c>
      <c r="G619">
        <f>VLOOKUP($A619,'Günlük Sayaç'!$A$1:$I$166,7,0)</f>
        <v>15000</v>
      </c>
      <c r="H619">
        <f>VLOOKUP($A619,'Günlük Sayaç'!$A$1:$I$166,8,0)</f>
        <v>7.0000000000000007E-2</v>
      </c>
      <c r="I619">
        <f>VLOOKUP($A619,'Günlük Sayaç'!$A$1:$I$166,9,0)*VLOOKUP(WEEKDAY(B619,2)&amp;D619,Yoğunluk!$G$1:$J$29,4,0)</f>
        <v>1417.5</v>
      </c>
      <c r="J619">
        <f t="shared" ca="1" si="34"/>
        <v>1658</v>
      </c>
      <c r="K619">
        <f t="shared" ca="1" si="35"/>
        <v>2265.9333333333334</v>
      </c>
    </row>
    <row r="620" spans="1:11" x14ac:dyDescent="0.3">
      <c r="A620">
        <f t="shared" si="37"/>
        <v>124</v>
      </c>
      <c r="B620" s="2">
        <f t="shared" si="36"/>
        <v>43104</v>
      </c>
      <c r="C620" t="str">
        <f>VLOOKUP(A620,'Günlük Sayaç'!$A$1:$I$166,3,0)</f>
        <v>İTÜ</v>
      </c>
      <c r="D620" t="str">
        <f>VLOOKUP($A620,'Günlük Sayaç'!$A$1:$I$166,4,0)</f>
        <v>Öğrenci</v>
      </c>
      <c r="E620" t="str">
        <f>VLOOKUP($A620,'Günlük Sayaç'!$A$1:$I$166,5,0)</f>
        <v>Öğrenci</v>
      </c>
      <c r="F620">
        <f>VLOOKUP($A620,'Günlük Sayaç'!$A$1:$I$166,6,0)</f>
        <v>0.9</v>
      </c>
      <c r="G620">
        <f>VLOOKUP($A620,'Günlük Sayaç'!$A$1:$I$166,7,0)</f>
        <v>15000</v>
      </c>
      <c r="H620">
        <f>VLOOKUP($A620,'Günlük Sayaç'!$A$1:$I$166,8,0)</f>
        <v>0.17</v>
      </c>
      <c r="I620">
        <f>VLOOKUP($A620,'Günlük Sayaç'!$A$1:$I$166,9,0)*VLOOKUP(WEEKDAY(B620,2)&amp;D620,Yoğunluk!$G$1:$J$29,4,0)</f>
        <v>2295</v>
      </c>
      <c r="J620">
        <f t="shared" ca="1" si="34"/>
        <v>1847</v>
      </c>
      <c r="K620">
        <f t="shared" ca="1" si="35"/>
        <v>1662.3</v>
      </c>
    </row>
    <row r="621" spans="1:11" x14ac:dyDescent="0.3">
      <c r="A621">
        <f t="shared" si="37"/>
        <v>125</v>
      </c>
      <c r="B621" s="2">
        <f t="shared" si="36"/>
        <v>43104</v>
      </c>
      <c r="C621" t="str">
        <f>VLOOKUP(A621,'Günlük Sayaç'!$A$1:$I$166,3,0)</f>
        <v>İTÜ</v>
      </c>
      <c r="D621" t="str">
        <f>VLOOKUP($A621,'Günlük Sayaç'!$A$1:$I$166,4,0)</f>
        <v>Öğrenci</v>
      </c>
      <c r="E621" t="str">
        <f>VLOOKUP($A621,'Günlük Sayaç'!$A$1:$I$166,5,0)</f>
        <v>Öğrenci Aylık</v>
      </c>
      <c r="F621">
        <f>VLOOKUP($A621,'Günlük Sayaç'!$A$1:$I$166,6,0)</f>
        <v>0.56666666666666665</v>
      </c>
      <c r="G621">
        <f>VLOOKUP($A621,'Günlük Sayaç'!$A$1:$I$166,7,0)</f>
        <v>15000</v>
      </c>
      <c r="H621">
        <f>VLOOKUP($A621,'Günlük Sayaç'!$A$1:$I$166,8,0)</f>
        <v>0.27</v>
      </c>
      <c r="I621">
        <f>VLOOKUP($A621,'Günlük Sayaç'!$A$1:$I$166,9,0)*VLOOKUP(WEEKDAY(B621,2)&amp;D621,Yoğunluk!$G$1:$J$29,4,0)</f>
        <v>3645.0000000000005</v>
      </c>
      <c r="J621">
        <f t="shared" ca="1" si="34"/>
        <v>4654</v>
      </c>
      <c r="K621">
        <f t="shared" ca="1" si="35"/>
        <v>2637.2666666666664</v>
      </c>
    </row>
    <row r="622" spans="1:11" x14ac:dyDescent="0.3">
      <c r="A622">
        <f t="shared" si="37"/>
        <v>126</v>
      </c>
      <c r="B622" s="2">
        <f t="shared" si="36"/>
        <v>43104</v>
      </c>
      <c r="C622" t="str">
        <f>VLOOKUP(A622,'Günlük Sayaç'!$A$1:$I$166,3,0)</f>
        <v>İTÜ</v>
      </c>
      <c r="D622" t="str">
        <f>VLOOKUP($A622,'Günlük Sayaç'!$A$1:$I$166,4,0)</f>
        <v>Sosyal</v>
      </c>
      <c r="E622" t="str">
        <f>VLOOKUP($A622,'Günlük Sayaç'!$A$1:$I$166,5,0)</f>
        <v>Sosyal</v>
      </c>
      <c r="F622">
        <f>VLOOKUP($A622,'Günlük Sayaç'!$A$1:$I$166,6,0)</f>
        <v>1.425</v>
      </c>
      <c r="G622">
        <f>VLOOKUP($A622,'Günlük Sayaç'!$A$1:$I$166,7,0)</f>
        <v>15000</v>
      </c>
      <c r="H622">
        <f>VLOOKUP($A622,'Günlük Sayaç'!$A$1:$I$166,8,0)</f>
        <v>0.15</v>
      </c>
      <c r="I622">
        <f>VLOOKUP($A622,'Günlük Sayaç'!$A$1:$I$166,9,0)*VLOOKUP(WEEKDAY(B622,2)&amp;D622,Yoğunluk!$G$1:$J$29,4,0)</f>
        <v>1620.0000000000002</v>
      </c>
      <c r="J622">
        <f t="shared" ca="1" si="34"/>
        <v>1821</v>
      </c>
      <c r="K622">
        <f t="shared" ca="1" si="35"/>
        <v>2594.9250000000002</v>
      </c>
    </row>
    <row r="623" spans="1:11" x14ac:dyDescent="0.3">
      <c r="A623">
        <f t="shared" si="37"/>
        <v>127</v>
      </c>
      <c r="B623" s="2">
        <f t="shared" si="36"/>
        <v>43104</v>
      </c>
      <c r="C623" t="str">
        <f>VLOOKUP(A623,'Günlük Sayaç'!$A$1:$I$166,3,0)</f>
        <v>İTÜ</v>
      </c>
      <c r="D623" t="str">
        <f>VLOOKUP($A623,'Günlük Sayaç'!$A$1:$I$166,4,0)</f>
        <v>Sosyal</v>
      </c>
      <c r="E623" t="str">
        <f>VLOOKUP($A623,'Günlük Sayaç'!$A$1:$I$166,5,0)</f>
        <v>Sosyal Aylık</v>
      </c>
      <c r="F623">
        <f>VLOOKUP($A623,'Günlük Sayaç'!$A$1:$I$166,6,0)</f>
        <v>0.83333333333333337</v>
      </c>
      <c r="G623">
        <f>VLOOKUP($A623,'Günlük Sayaç'!$A$1:$I$166,7,0)</f>
        <v>15000</v>
      </c>
      <c r="H623">
        <f>VLOOKUP($A623,'Günlük Sayaç'!$A$1:$I$166,8,0)</f>
        <v>0.15</v>
      </c>
      <c r="I623">
        <f>VLOOKUP($A623,'Günlük Sayaç'!$A$1:$I$166,9,0)*VLOOKUP(WEEKDAY(B623,2)&amp;D623,Yoğunluk!$G$1:$J$29,4,0)</f>
        <v>1620.0000000000002</v>
      </c>
      <c r="J623">
        <f t="shared" ca="1" si="34"/>
        <v>1618</v>
      </c>
      <c r="K623">
        <f t="shared" ca="1" si="35"/>
        <v>1348.3333333333335</v>
      </c>
    </row>
    <row r="624" spans="1:11" x14ac:dyDescent="0.3">
      <c r="A624">
        <f t="shared" si="37"/>
        <v>128</v>
      </c>
      <c r="B624" s="2">
        <f t="shared" si="36"/>
        <v>43104</v>
      </c>
      <c r="C624" t="str">
        <f>VLOOKUP(A624,'Günlük Sayaç'!$A$1:$I$166,3,0)</f>
        <v>İTÜ</v>
      </c>
      <c r="D624" t="str">
        <f>VLOOKUP($A624,'Günlük Sayaç'!$A$1:$I$166,4,0)</f>
        <v>Ziyaretçi</v>
      </c>
      <c r="E624" t="str">
        <f>VLOOKUP($A624,'Günlük Sayaç'!$A$1:$I$166,5,0)</f>
        <v>Tekli Bilet</v>
      </c>
      <c r="F624">
        <f>VLOOKUP($A624,'Günlük Sayaç'!$A$1:$I$166,6,0)</f>
        <v>5</v>
      </c>
      <c r="G624">
        <f>VLOOKUP($A624,'Günlük Sayaç'!$A$1:$I$166,7,0)</f>
        <v>15000</v>
      </c>
      <c r="H624">
        <f>VLOOKUP($A624,'Günlük Sayaç'!$A$1:$I$166,8,0)</f>
        <v>0.02</v>
      </c>
      <c r="I624">
        <f>VLOOKUP($A624,'Günlük Sayaç'!$A$1:$I$166,9,0)*VLOOKUP(WEEKDAY(B624,2)&amp;D624,Yoğunluk!$G$1:$J$29,4,0)</f>
        <v>270</v>
      </c>
      <c r="J624">
        <f t="shared" ca="1" si="34"/>
        <v>283</v>
      </c>
      <c r="K624">
        <f t="shared" ca="1" si="35"/>
        <v>1415</v>
      </c>
    </row>
    <row r="625" spans="1:11" x14ac:dyDescent="0.3">
      <c r="A625">
        <f t="shared" si="37"/>
        <v>129</v>
      </c>
      <c r="B625" s="2">
        <f t="shared" si="36"/>
        <v>43104</v>
      </c>
      <c r="C625" t="str">
        <f>VLOOKUP(A625,'Günlük Sayaç'!$A$1:$I$166,3,0)</f>
        <v>İTÜ</v>
      </c>
      <c r="D625" t="str">
        <f>VLOOKUP($A625,'Günlük Sayaç'!$A$1:$I$166,4,0)</f>
        <v>Ziyaretçi</v>
      </c>
      <c r="E625" t="str">
        <f>VLOOKUP($A625,'Günlük Sayaç'!$A$1:$I$166,5,0)</f>
        <v>İkili Bilet</v>
      </c>
      <c r="F625">
        <f>VLOOKUP($A625,'Günlük Sayaç'!$A$1:$I$166,6,0)</f>
        <v>4</v>
      </c>
      <c r="G625">
        <f>VLOOKUP($A625,'Günlük Sayaç'!$A$1:$I$166,7,0)</f>
        <v>15000</v>
      </c>
      <c r="H625">
        <f>VLOOKUP($A625,'Günlük Sayaç'!$A$1:$I$166,8,0)</f>
        <v>0.02</v>
      </c>
      <c r="I625">
        <f>VLOOKUP($A625,'Günlük Sayaç'!$A$1:$I$166,9,0)*VLOOKUP(WEEKDAY(B625,2)&amp;D625,Yoğunluk!$G$1:$J$29,4,0)</f>
        <v>270</v>
      </c>
      <c r="J625">
        <f t="shared" ca="1" si="34"/>
        <v>325</v>
      </c>
      <c r="K625">
        <f t="shared" ca="1" si="35"/>
        <v>1300</v>
      </c>
    </row>
    <row r="626" spans="1:11" x14ac:dyDescent="0.3">
      <c r="A626">
        <f t="shared" si="37"/>
        <v>130</v>
      </c>
      <c r="B626" s="2">
        <f t="shared" si="36"/>
        <v>43104</v>
      </c>
      <c r="C626" t="str">
        <f>VLOOKUP(A626,'Günlük Sayaç'!$A$1:$I$166,3,0)</f>
        <v>İTÜ</v>
      </c>
      <c r="D626" t="str">
        <f>VLOOKUP($A626,'Günlük Sayaç'!$A$1:$I$166,4,0)</f>
        <v>Ziyaretçi</v>
      </c>
      <c r="E626" t="str">
        <f>VLOOKUP($A626,'Günlük Sayaç'!$A$1:$I$166,5,0)</f>
        <v>Üçlü Bilet</v>
      </c>
      <c r="F626">
        <f>VLOOKUP($A626,'Günlük Sayaç'!$A$1:$I$166,6,0)</f>
        <v>3.6666666666666665</v>
      </c>
      <c r="G626">
        <f>VLOOKUP($A626,'Günlük Sayaç'!$A$1:$I$166,7,0)</f>
        <v>15000</v>
      </c>
      <c r="H626">
        <f>VLOOKUP($A626,'Günlük Sayaç'!$A$1:$I$166,8,0)</f>
        <v>0.01</v>
      </c>
      <c r="I626">
        <f>VLOOKUP($A626,'Günlük Sayaç'!$A$1:$I$166,9,0)*VLOOKUP(WEEKDAY(B626,2)&amp;D626,Yoğunluk!$G$1:$J$29,4,0)</f>
        <v>135</v>
      </c>
      <c r="J626">
        <f t="shared" ca="1" si="34"/>
        <v>146</v>
      </c>
      <c r="K626">
        <f t="shared" ca="1" si="35"/>
        <v>535.33333333333326</v>
      </c>
    </row>
    <row r="627" spans="1:11" x14ac:dyDescent="0.3">
      <c r="A627">
        <f t="shared" si="37"/>
        <v>131</v>
      </c>
      <c r="B627" s="2">
        <f t="shared" si="36"/>
        <v>43104</v>
      </c>
      <c r="C627" t="str">
        <f>VLOOKUP(A627,'Günlük Sayaç'!$A$1:$I$166,3,0)</f>
        <v>İTÜ</v>
      </c>
      <c r="D627" t="str">
        <f>VLOOKUP($A627,'Günlük Sayaç'!$A$1:$I$166,4,0)</f>
        <v>Ziyaretçi</v>
      </c>
      <c r="E627" t="str">
        <f>VLOOKUP($A627,'Günlük Sayaç'!$A$1:$I$166,5,0)</f>
        <v>Beşli Bilet</v>
      </c>
      <c r="F627">
        <f>VLOOKUP($A627,'Günlük Sayaç'!$A$1:$I$166,6,0)</f>
        <v>3.4</v>
      </c>
      <c r="G627">
        <f>VLOOKUP($A627,'Günlük Sayaç'!$A$1:$I$166,7,0)</f>
        <v>15000</v>
      </c>
      <c r="H627">
        <f>VLOOKUP($A627,'Günlük Sayaç'!$A$1:$I$166,8,0)</f>
        <v>0.02</v>
      </c>
      <c r="I627">
        <f>VLOOKUP($A627,'Günlük Sayaç'!$A$1:$I$166,9,0)*VLOOKUP(WEEKDAY(B627,2)&amp;D627,Yoğunluk!$G$1:$J$29,4,0)</f>
        <v>270</v>
      </c>
      <c r="J627">
        <f t="shared" ca="1" si="34"/>
        <v>288</v>
      </c>
      <c r="K627">
        <f t="shared" ca="1" si="35"/>
        <v>979.19999999999993</v>
      </c>
    </row>
    <row r="628" spans="1:11" x14ac:dyDescent="0.3">
      <c r="A628">
        <f t="shared" si="37"/>
        <v>132</v>
      </c>
      <c r="B628" s="2">
        <f t="shared" si="36"/>
        <v>43104</v>
      </c>
      <c r="C628" t="str">
        <f>VLOOKUP(A628,'Günlük Sayaç'!$A$1:$I$166,3,0)</f>
        <v>İTÜ</v>
      </c>
      <c r="D628" t="str">
        <f>VLOOKUP($A628,'Günlük Sayaç'!$A$1:$I$166,4,0)</f>
        <v>Ziyaretçi</v>
      </c>
      <c r="E628" t="str">
        <f>VLOOKUP($A628,'Günlük Sayaç'!$A$1:$I$166,5,0)</f>
        <v>Onlu Bilet</v>
      </c>
      <c r="F628">
        <f>VLOOKUP($A628,'Günlük Sayaç'!$A$1:$I$166,6,0)</f>
        <v>3.2</v>
      </c>
      <c r="G628">
        <f>VLOOKUP($A628,'Günlük Sayaç'!$A$1:$I$166,7,0)</f>
        <v>15000</v>
      </c>
      <c r="H628">
        <f>VLOOKUP($A628,'Günlük Sayaç'!$A$1:$I$166,8,0)</f>
        <v>0.02</v>
      </c>
      <c r="I628">
        <f>VLOOKUP($A628,'Günlük Sayaç'!$A$1:$I$166,9,0)*VLOOKUP(WEEKDAY(B628,2)&amp;D628,Yoğunluk!$G$1:$J$29,4,0)</f>
        <v>270</v>
      </c>
      <c r="J628">
        <f t="shared" ca="1" si="34"/>
        <v>243</v>
      </c>
      <c r="K628">
        <f t="shared" ca="1" si="35"/>
        <v>777.6</v>
      </c>
    </row>
    <row r="629" spans="1:11" x14ac:dyDescent="0.3">
      <c r="A629">
        <f t="shared" si="37"/>
        <v>133</v>
      </c>
      <c r="B629" s="2">
        <f t="shared" si="36"/>
        <v>43104</v>
      </c>
      <c r="C629" t="str">
        <f>VLOOKUP(A629,'Günlük Sayaç'!$A$1:$I$166,3,0)</f>
        <v>Atatürk Oto Sanayi</v>
      </c>
      <c r="D629" t="str">
        <f>VLOOKUP($A629,'Günlük Sayaç'!$A$1:$I$166,4,0)</f>
        <v>Tam</v>
      </c>
      <c r="E629" t="str">
        <f>VLOOKUP($A629,'Günlük Sayaç'!$A$1:$I$166,5,0)</f>
        <v>Akbil</v>
      </c>
      <c r="F629">
        <f>VLOOKUP($A629,'Günlük Sayaç'!$A$1:$I$166,6,0)</f>
        <v>2.2250000000000001</v>
      </c>
      <c r="G629">
        <f>VLOOKUP($A629,'Günlük Sayaç'!$A$1:$I$166,7,0)</f>
        <v>5000</v>
      </c>
      <c r="H629">
        <f>VLOOKUP($A629,'Günlük Sayaç'!$A$1:$I$166,8,0)</f>
        <v>0.3</v>
      </c>
      <c r="I629">
        <f>VLOOKUP($A629,'Günlük Sayaç'!$A$1:$I$166,9,0)*VLOOKUP(WEEKDAY(B629,2)&amp;D629,Yoğunluk!$G$1:$J$29,4,0)</f>
        <v>2025.0000000000002</v>
      </c>
      <c r="J629">
        <f t="shared" ca="1" si="34"/>
        <v>2055</v>
      </c>
      <c r="K629">
        <f t="shared" ca="1" si="35"/>
        <v>4572.375</v>
      </c>
    </row>
    <row r="630" spans="1:11" x14ac:dyDescent="0.3">
      <c r="A630">
        <f t="shared" si="37"/>
        <v>134</v>
      </c>
      <c r="B630" s="2">
        <f t="shared" si="36"/>
        <v>43104</v>
      </c>
      <c r="C630" t="str">
        <f>VLOOKUP(A630,'Günlük Sayaç'!$A$1:$I$166,3,0)</f>
        <v>Atatürk Oto Sanayi</v>
      </c>
      <c r="D630" t="str">
        <f>VLOOKUP($A630,'Günlük Sayaç'!$A$1:$I$166,4,0)</f>
        <v>Tam</v>
      </c>
      <c r="E630" t="str">
        <f>VLOOKUP($A630,'Günlük Sayaç'!$A$1:$I$166,5,0)</f>
        <v>Mavi Kart</v>
      </c>
      <c r="F630">
        <f>VLOOKUP($A630,'Günlük Sayaç'!$A$1:$I$166,6,0)</f>
        <v>1.3666666666666667</v>
      </c>
      <c r="G630">
        <f>VLOOKUP($A630,'Günlük Sayaç'!$A$1:$I$166,7,0)</f>
        <v>5000</v>
      </c>
      <c r="H630">
        <f>VLOOKUP($A630,'Günlük Sayaç'!$A$1:$I$166,8,0)</f>
        <v>0.35</v>
      </c>
      <c r="I630">
        <f>VLOOKUP($A630,'Günlük Sayaç'!$A$1:$I$166,9,0)*VLOOKUP(WEEKDAY(B630,2)&amp;D630,Yoğunluk!$G$1:$J$29,4,0)</f>
        <v>2362.5</v>
      </c>
      <c r="J630">
        <f t="shared" ca="1" si="34"/>
        <v>2429</v>
      </c>
      <c r="K630">
        <f t="shared" ca="1" si="35"/>
        <v>3319.6333333333332</v>
      </c>
    </row>
    <row r="631" spans="1:11" x14ac:dyDescent="0.3">
      <c r="A631">
        <f t="shared" si="37"/>
        <v>135</v>
      </c>
      <c r="B631" s="2">
        <f t="shared" si="36"/>
        <v>43104</v>
      </c>
      <c r="C631" t="str">
        <f>VLOOKUP(A631,'Günlük Sayaç'!$A$1:$I$166,3,0)</f>
        <v>Atatürk Oto Sanayi</v>
      </c>
      <c r="D631" t="str">
        <f>VLOOKUP($A631,'Günlük Sayaç'!$A$1:$I$166,4,0)</f>
        <v>Öğrenci</v>
      </c>
      <c r="E631" t="str">
        <f>VLOOKUP($A631,'Günlük Sayaç'!$A$1:$I$166,5,0)</f>
        <v>Öğrenci</v>
      </c>
      <c r="F631">
        <f>VLOOKUP($A631,'Günlük Sayaç'!$A$1:$I$166,6,0)</f>
        <v>0.9</v>
      </c>
      <c r="G631">
        <f>VLOOKUP($A631,'Günlük Sayaç'!$A$1:$I$166,7,0)</f>
        <v>5000</v>
      </c>
      <c r="H631">
        <f>VLOOKUP($A631,'Günlük Sayaç'!$A$1:$I$166,8,0)</f>
        <v>0.1</v>
      </c>
      <c r="I631">
        <f>VLOOKUP($A631,'Günlük Sayaç'!$A$1:$I$166,9,0)*VLOOKUP(WEEKDAY(B631,2)&amp;D631,Yoğunluk!$G$1:$J$29,4,0)</f>
        <v>450</v>
      </c>
      <c r="J631">
        <f t="shared" ca="1" si="34"/>
        <v>500</v>
      </c>
      <c r="K631">
        <f t="shared" ca="1" si="35"/>
        <v>450</v>
      </c>
    </row>
    <row r="632" spans="1:11" x14ac:dyDescent="0.3">
      <c r="A632">
        <f t="shared" si="37"/>
        <v>136</v>
      </c>
      <c r="B632" s="2">
        <f t="shared" si="36"/>
        <v>43104</v>
      </c>
      <c r="C632" t="str">
        <f>VLOOKUP(A632,'Günlük Sayaç'!$A$1:$I$166,3,0)</f>
        <v>Atatürk Oto Sanayi</v>
      </c>
      <c r="D632" t="str">
        <f>VLOOKUP($A632,'Günlük Sayaç'!$A$1:$I$166,4,0)</f>
        <v>Öğrenci</v>
      </c>
      <c r="E632" t="str">
        <f>VLOOKUP($A632,'Günlük Sayaç'!$A$1:$I$166,5,0)</f>
        <v>Öğrenci Aylık</v>
      </c>
      <c r="F632">
        <f>VLOOKUP($A632,'Günlük Sayaç'!$A$1:$I$166,6,0)</f>
        <v>0.56666666666666665</v>
      </c>
      <c r="G632">
        <f>VLOOKUP($A632,'Günlük Sayaç'!$A$1:$I$166,7,0)</f>
        <v>5000</v>
      </c>
      <c r="H632">
        <f>VLOOKUP($A632,'Günlük Sayaç'!$A$1:$I$166,8,0)</f>
        <v>0.1</v>
      </c>
      <c r="I632">
        <f>VLOOKUP($A632,'Günlük Sayaç'!$A$1:$I$166,9,0)*VLOOKUP(WEEKDAY(B632,2)&amp;D632,Yoğunluk!$G$1:$J$29,4,0)</f>
        <v>450</v>
      </c>
      <c r="J632">
        <f t="shared" ca="1" si="34"/>
        <v>524</v>
      </c>
      <c r="K632">
        <f t="shared" ca="1" si="35"/>
        <v>296.93333333333334</v>
      </c>
    </row>
    <row r="633" spans="1:11" x14ac:dyDescent="0.3">
      <c r="A633">
        <f t="shared" si="37"/>
        <v>137</v>
      </c>
      <c r="B633" s="2">
        <f t="shared" si="36"/>
        <v>43104</v>
      </c>
      <c r="C633" t="str">
        <f>VLOOKUP(A633,'Günlük Sayaç'!$A$1:$I$166,3,0)</f>
        <v>Atatürk Oto Sanayi</v>
      </c>
      <c r="D633" t="str">
        <f>VLOOKUP($A633,'Günlük Sayaç'!$A$1:$I$166,4,0)</f>
        <v>Sosyal</v>
      </c>
      <c r="E633" t="str">
        <f>VLOOKUP($A633,'Günlük Sayaç'!$A$1:$I$166,5,0)</f>
        <v>Sosyal</v>
      </c>
      <c r="F633">
        <f>VLOOKUP($A633,'Günlük Sayaç'!$A$1:$I$166,6,0)</f>
        <v>1.425</v>
      </c>
      <c r="G633">
        <f>VLOOKUP($A633,'Günlük Sayaç'!$A$1:$I$166,7,0)</f>
        <v>5000</v>
      </c>
      <c r="H633">
        <f>VLOOKUP($A633,'Günlük Sayaç'!$A$1:$I$166,8,0)</f>
        <v>0.05</v>
      </c>
      <c r="I633">
        <f>VLOOKUP($A633,'Günlük Sayaç'!$A$1:$I$166,9,0)*VLOOKUP(WEEKDAY(B633,2)&amp;D633,Yoğunluk!$G$1:$J$29,4,0)</f>
        <v>180.00000000000003</v>
      </c>
      <c r="J633">
        <f t="shared" ca="1" si="34"/>
        <v>179</v>
      </c>
      <c r="K633">
        <f t="shared" ca="1" si="35"/>
        <v>255.07500000000002</v>
      </c>
    </row>
    <row r="634" spans="1:11" x14ac:dyDescent="0.3">
      <c r="A634">
        <f t="shared" si="37"/>
        <v>138</v>
      </c>
      <c r="B634" s="2">
        <f t="shared" si="36"/>
        <v>43104</v>
      </c>
      <c r="C634" t="str">
        <f>VLOOKUP(A634,'Günlük Sayaç'!$A$1:$I$166,3,0)</f>
        <v>Atatürk Oto Sanayi</v>
      </c>
      <c r="D634" t="str">
        <f>VLOOKUP($A634,'Günlük Sayaç'!$A$1:$I$166,4,0)</f>
        <v>Sosyal</v>
      </c>
      <c r="E634" t="str">
        <f>VLOOKUP($A634,'Günlük Sayaç'!$A$1:$I$166,5,0)</f>
        <v>Sosyal Aylık</v>
      </c>
      <c r="F634">
        <f>VLOOKUP($A634,'Günlük Sayaç'!$A$1:$I$166,6,0)</f>
        <v>0.83333333333333337</v>
      </c>
      <c r="G634">
        <f>VLOOKUP($A634,'Günlük Sayaç'!$A$1:$I$166,7,0)</f>
        <v>5000</v>
      </c>
      <c r="H634">
        <f>VLOOKUP($A634,'Günlük Sayaç'!$A$1:$I$166,8,0)</f>
        <v>0.05</v>
      </c>
      <c r="I634">
        <f>VLOOKUP($A634,'Günlük Sayaç'!$A$1:$I$166,9,0)*VLOOKUP(WEEKDAY(B634,2)&amp;D634,Yoğunluk!$G$1:$J$29,4,0)</f>
        <v>180.00000000000003</v>
      </c>
      <c r="J634">
        <f t="shared" ca="1" si="34"/>
        <v>188</v>
      </c>
      <c r="K634">
        <f t="shared" ca="1" si="35"/>
        <v>156.66666666666669</v>
      </c>
    </row>
    <row r="635" spans="1:11" x14ac:dyDescent="0.3">
      <c r="A635">
        <f t="shared" si="37"/>
        <v>139</v>
      </c>
      <c r="B635" s="2">
        <f t="shared" si="36"/>
        <v>43104</v>
      </c>
      <c r="C635" t="str">
        <f>VLOOKUP(A635,'Günlük Sayaç'!$A$1:$I$166,3,0)</f>
        <v>Atatürk Oto Sanayi</v>
      </c>
      <c r="D635" t="str">
        <f>VLOOKUP($A635,'Günlük Sayaç'!$A$1:$I$166,4,0)</f>
        <v>Ziyaretçi</v>
      </c>
      <c r="E635" t="str">
        <f>VLOOKUP($A635,'Günlük Sayaç'!$A$1:$I$166,5,0)</f>
        <v>Tekli Bilet</v>
      </c>
      <c r="F635">
        <f>VLOOKUP($A635,'Günlük Sayaç'!$A$1:$I$166,6,0)</f>
        <v>5</v>
      </c>
      <c r="G635">
        <f>VLOOKUP($A635,'Günlük Sayaç'!$A$1:$I$166,7,0)</f>
        <v>5000</v>
      </c>
      <c r="H635">
        <f>VLOOKUP($A635,'Günlük Sayaç'!$A$1:$I$166,8,0)</f>
        <v>0.01</v>
      </c>
      <c r="I635">
        <f>VLOOKUP($A635,'Günlük Sayaç'!$A$1:$I$166,9,0)*VLOOKUP(WEEKDAY(B635,2)&amp;D635,Yoğunluk!$G$1:$J$29,4,0)</f>
        <v>45</v>
      </c>
      <c r="J635">
        <f t="shared" ca="1" si="34"/>
        <v>50</v>
      </c>
      <c r="K635">
        <f t="shared" ca="1" si="35"/>
        <v>250</v>
      </c>
    </row>
    <row r="636" spans="1:11" x14ac:dyDescent="0.3">
      <c r="A636">
        <f t="shared" si="37"/>
        <v>140</v>
      </c>
      <c r="B636" s="2">
        <f t="shared" si="36"/>
        <v>43104</v>
      </c>
      <c r="C636" t="str">
        <f>VLOOKUP(A636,'Günlük Sayaç'!$A$1:$I$166,3,0)</f>
        <v>Atatürk Oto Sanayi</v>
      </c>
      <c r="D636" t="str">
        <f>VLOOKUP($A636,'Günlük Sayaç'!$A$1:$I$166,4,0)</f>
        <v>Ziyaretçi</v>
      </c>
      <c r="E636" t="str">
        <f>VLOOKUP($A636,'Günlük Sayaç'!$A$1:$I$166,5,0)</f>
        <v>İkili Bilet</v>
      </c>
      <c r="F636">
        <f>VLOOKUP($A636,'Günlük Sayaç'!$A$1:$I$166,6,0)</f>
        <v>4</v>
      </c>
      <c r="G636">
        <f>VLOOKUP($A636,'Günlük Sayaç'!$A$1:$I$166,7,0)</f>
        <v>5000</v>
      </c>
      <c r="H636">
        <f>VLOOKUP($A636,'Günlük Sayaç'!$A$1:$I$166,8,0)</f>
        <v>0.01</v>
      </c>
      <c r="I636">
        <f>VLOOKUP($A636,'Günlük Sayaç'!$A$1:$I$166,9,0)*VLOOKUP(WEEKDAY(B636,2)&amp;D636,Yoğunluk!$G$1:$J$29,4,0)</f>
        <v>45</v>
      </c>
      <c r="J636">
        <f t="shared" ca="1" si="34"/>
        <v>42</v>
      </c>
      <c r="K636">
        <f t="shared" ca="1" si="35"/>
        <v>168</v>
      </c>
    </row>
    <row r="637" spans="1:11" x14ac:dyDescent="0.3">
      <c r="A637">
        <f t="shared" si="37"/>
        <v>141</v>
      </c>
      <c r="B637" s="2">
        <f t="shared" si="36"/>
        <v>43104</v>
      </c>
      <c r="C637" t="str">
        <f>VLOOKUP(A637,'Günlük Sayaç'!$A$1:$I$166,3,0)</f>
        <v>Atatürk Oto Sanayi</v>
      </c>
      <c r="D637" t="str">
        <f>VLOOKUP($A637,'Günlük Sayaç'!$A$1:$I$166,4,0)</f>
        <v>Ziyaretçi</v>
      </c>
      <c r="E637" t="str">
        <f>VLOOKUP($A637,'Günlük Sayaç'!$A$1:$I$166,5,0)</f>
        <v>Üçlü Bilet</v>
      </c>
      <c r="F637">
        <f>VLOOKUP($A637,'Günlük Sayaç'!$A$1:$I$166,6,0)</f>
        <v>3.6666666666666665</v>
      </c>
      <c r="G637">
        <f>VLOOKUP($A637,'Günlük Sayaç'!$A$1:$I$166,7,0)</f>
        <v>5000</v>
      </c>
      <c r="H637">
        <f>VLOOKUP($A637,'Günlük Sayaç'!$A$1:$I$166,8,0)</f>
        <v>0.01</v>
      </c>
      <c r="I637">
        <f>VLOOKUP($A637,'Günlük Sayaç'!$A$1:$I$166,9,0)*VLOOKUP(WEEKDAY(B637,2)&amp;D637,Yoğunluk!$G$1:$J$29,4,0)</f>
        <v>45</v>
      </c>
      <c r="J637">
        <f t="shared" ca="1" si="34"/>
        <v>43</v>
      </c>
      <c r="K637">
        <f t="shared" ca="1" si="35"/>
        <v>157.66666666666666</v>
      </c>
    </row>
    <row r="638" spans="1:11" x14ac:dyDescent="0.3">
      <c r="A638">
        <f t="shared" si="37"/>
        <v>142</v>
      </c>
      <c r="B638" s="2">
        <f t="shared" si="36"/>
        <v>43104</v>
      </c>
      <c r="C638" t="str">
        <f>VLOOKUP(A638,'Günlük Sayaç'!$A$1:$I$166,3,0)</f>
        <v>Atatürk Oto Sanayi</v>
      </c>
      <c r="D638" t="str">
        <f>VLOOKUP($A638,'Günlük Sayaç'!$A$1:$I$166,4,0)</f>
        <v>Ziyaretçi</v>
      </c>
      <c r="E638" t="str">
        <f>VLOOKUP($A638,'Günlük Sayaç'!$A$1:$I$166,5,0)</f>
        <v>Beşli Bilet</v>
      </c>
      <c r="F638">
        <f>VLOOKUP($A638,'Günlük Sayaç'!$A$1:$I$166,6,0)</f>
        <v>3.4</v>
      </c>
      <c r="G638">
        <f>VLOOKUP($A638,'Günlük Sayaç'!$A$1:$I$166,7,0)</f>
        <v>5000</v>
      </c>
      <c r="H638">
        <f>VLOOKUP($A638,'Günlük Sayaç'!$A$1:$I$166,8,0)</f>
        <v>0.01</v>
      </c>
      <c r="I638">
        <f>VLOOKUP($A638,'Günlük Sayaç'!$A$1:$I$166,9,0)*VLOOKUP(WEEKDAY(B638,2)&amp;D638,Yoğunluk!$G$1:$J$29,4,0)</f>
        <v>45</v>
      </c>
      <c r="J638">
        <f t="shared" ca="1" si="34"/>
        <v>35</v>
      </c>
      <c r="K638">
        <f t="shared" ca="1" si="35"/>
        <v>119</v>
      </c>
    </row>
    <row r="639" spans="1:11" x14ac:dyDescent="0.3">
      <c r="A639">
        <f t="shared" si="37"/>
        <v>143</v>
      </c>
      <c r="B639" s="2">
        <f t="shared" si="36"/>
        <v>43104</v>
      </c>
      <c r="C639" t="str">
        <f>VLOOKUP(A639,'Günlük Sayaç'!$A$1:$I$166,3,0)</f>
        <v>Atatürk Oto Sanayi</v>
      </c>
      <c r="D639" t="str">
        <f>VLOOKUP($A639,'Günlük Sayaç'!$A$1:$I$166,4,0)</f>
        <v>Ziyaretçi</v>
      </c>
      <c r="E639" t="str">
        <f>VLOOKUP($A639,'Günlük Sayaç'!$A$1:$I$166,5,0)</f>
        <v>Onlu Bilet</v>
      </c>
      <c r="F639">
        <f>VLOOKUP($A639,'Günlük Sayaç'!$A$1:$I$166,6,0)</f>
        <v>3.2</v>
      </c>
      <c r="G639">
        <f>VLOOKUP($A639,'Günlük Sayaç'!$A$1:$I$166,7,0)</f>
        <v>5000</v>
      </c>
      <c r="H639">
        <f>VLOOKUP($A639,'Günlük Sayaç'!$A$1:$I$166,8,0)</f>
        <v>0.01</v>
      </c>
      <c r="I639">
        <f>VLOOKUP($A639,'Günlük Sayaç'!$A$1:$I$166,9,0)*VLOOKUP(WEEKDAY(B639,2)&amp;D639,Yoğunluk!$G$1:$J$29,4,0)</f>
        <v>45</v>
      </c>
      <c r="J639">
        <f t="shared" ca="1" si="34"/>
        <v>32</v>
      </c>
      <c r="K639">
        <f t="shared" ca="1" si="35"/>
        <v>102.4</v>
      </c>
    </row>
    <row r="640" spans="1:11" x14ac:dyDescent="0.3">
      <c r="A640">
        <f t="shared" si="37"/>
        <v>144</v>
      </c>
      <c r="B640" s="2">
        <f t="shared" si="36"/>
        <v>43104</v>
      </c>
      <c r="C640" t="str">
        <f>VLOOKUP(A640,'Günlük Sayaç'!$A$1:$I$166,3,0)</f>
        <v>Darüşşafaka</v>
      </c>
      <c r="D640" t="str">
        <f>VLOOKUP($A640,'Günlük Sayaç'!$A$1:$I$166,4,0)</f>
        <v>Tam</v>
      </c>
      <c r="E640" t="str">
        <f>VLOOKUP($A640,'Günlük Sayaç'!$A$1:$I$166,5,0)</f>
        <v>Akbil</v>
      </c>
      <c r="F640">
        <f>VLOOKUP($A640,'Günlük Sayaç'!$A$1:$I$166,6,0)</f>
        <v>2.2250000000000001</v>
      </c>
      <c r="G640">
        <f>VLOOKUP($A640,'Günlük Sayaç'!$A$1:$I$166,7,0)</f>
        <v>6000</v>
      </c>
      <c r="H640">
        <f>VLOOKUP($A640,'Günlük Sayaç'!$A$1:$I$166,8,0)</f>
        <v>0.2</v>
      </c>
      <c r="I640">
        <f>VLOOKUP($A640,'Günlük Sayaç'!$A$1:$I$166,9,0)*VLOOKUP(WEEKDAY(B640,2)&amp;D640,Yoğunluk!$G$1:$J$29,4,0)</f>
        <v>1620</v>
      </c>
      <c r="J640">
        <f t="shared" ca="1" si="34"/>
        <v>1654</v>
      </c>
      <c r="K640">
        <f t="shared" ca="1" si="35"/>
        <v>3680.15</v>
      </c>
    </row>
    <row r="641" spans="1:11" x14ac:dyDescent="0.3">
      <c r="A641">
        <f t="shared" si="37"/>
        <v>145</v>
      </c>
      <c r="B641" s="2">
        <f t="shared" si="36"/>
        <v>43104</v>
      </c>
      <c r="C641" t="str">
        <f>VLOOKUP(A641,'Günlük Sayaç'!$A$1:$I$166,3,0)</f>
        <v>Darüşşafaka</v>
      </c>
      <c r="D641" t="str">
        <f>VLOOKUP($A641,'Günlük Sayaç'!$A$1:$I$166,4,0)</f>
        <v>Tam</v>
      </c>
      <c r="E641" t="str">
        <f>VLOOKUP($A641,'Günlük Sayaç'!$A$1:$I$166,5,0)</f>
        <v>Mavi Kart</v>
      </c>
      <c r="F641">
        <f>VLOOKUP($A641,'Günlük Sayaç'!$A$1:$I$166,6,0)</f>
        <v>1.3666666666666667</v>
      </c>
      <c r="G641">
        <f>VLOOKUP($A641,'Günlük Sayaç'!$A$1:$I$166,7,0)</f>
        <v>6000</v>
      </c>
      <c r="H641">
        <f>VLOOKUP($A641,'Günlük Sayaç'!$A$1:$I$166,8,0)</f>
        <v>0.2</v>
      </c>
      <c r="I641">
        <f>VLOOKUP($A641,'Günlük Sayaç'!$A$1:$I$166,9,0)*VLOOKUP(WEEKDAY(B641,2)&amp;D641,Yoğunluk!$G$1:$J$29,4,0)</f>
        <v>1620</v>
      </c>
      <c r="J641">
        <f t="shared" ca="1" si="34"/>
        <v>1409</v>
      </c>
      <c r="K641">
        <f t="shared" ca="1" si="35"/>
        <v>1925.6333333333334</v>
      </c>
    </row>
    <row r="642" spans="1:11" x14ac:dyDescent="0.3">
      <c r="A642">
        <f t="shared" si="37"/>
        <v>146</v>
      </c>
      <c r="B642" s="2">
        <f t="shared" si="36"/>
        <v>43104</v>
      </c>
      <c r="C642" t="str">
        <f>VLOOKUP(A642,'Günlük Sayaç'!$A$1:$I$166,3,0)</f>
        <v>Darüşşafaka</v>
      </c>
      <c r="D642" t="str">
        <f>VLOOKUP($A642,'Günlük Sayaç'!$A$1:$I$166,4,0)</f>
        <v>Öğrenci</v>
      </c>
      <c r="E642" t="str">
        <f>VLOOKUP($A642,'Günlük Sayaç'!$A$1:$I$166,5,0)</f>
        <v>Öğrenci</v>
      </c>
      <c r="F642">
        <f>VLOOKUP($A642,'Günlük Sayaç'!$A$1:$I$166,6,0)</f>
        <v>0.9</v>
      </c>
      <c r="G642">
        <f>VLOOKUP($A642,'Günlük Sayaç'!$A$1:$I$166,7,0)</f>
        <v>6000</v>
      </c>
      <c r="H642">
        <f>VLOOKUP($A642,'Günlük Sayaç'!$A$1:$I$166,8,0)</f>
        <v>0.1</v>
      </c>
      <c r="I642">
        <f>VLOOKUP($A642,'Günlük Sayaç'!$A$1:$I$166,9,0)*VLOOKUP(WEEKDAY(B642,2)&amp;D642,Yoğunluk!$G$1:$J$29,4,0)</f>
        <v>540</v>
      </c>
      <c r="J642">
        <f t="shared" ca="1" si="34"/>
        <v>577</v>
      </c>
      <c r="K642">
        <f t="shared" ca="1" si="35"/>
        <v>519.30000000000007</v>
      </c>
    </row>
    <row r="643" spans="1:11" x14ac:dyDescent="0.3">
      <c r="A643">
        <f t="shared" si="37"/>
        <v>147</v>
      </c>
      <c r="B643" s="2">
        <f t="shared" si="36"/>
        <v>43104</v>
      </c>
      <c r="C643" t="str">
        <f>VLOOKUP(A643,'Günlük Sayaç'!$A$1:$I$166,3,0)</f>
        <v>Darüşşafaka</v>
      </c>
      <c r="D643" t="str">
        <f>VLOOKUP($A643,'Günlük Sayaç'!$A$1:$I$166,4,0)</f>
        <v>Öğrenci</v>
      </c>
      <c r="E643" t="str">
        <f>VLOOKUP($A643,'Günlük Sayaç'!$A$1:$I$166,5,0)</f>
        <v>Öğrenci Aylık</v>
      </c>
      <c r="F643">
        <f>VLOOKUP($A643,'Günlük Sayaç'!$A$1:$I$166,6,0)</f>
        <v>0.56666666666666665</v>
      </c>
      <c r="G643">
        <f>VLOOKUP($A643,'Günlük Sayaç'!$A$1:$I$166,7,0)</f>
        <v>6000</v>
      </c>
      <c r="H643">
        <f>VLOOKUP($A643,'Günlük Sayaç'!$A$1:$I$166,8,0)</f>
        <v>0.2</v>
      </c>
      <c r="I643">
        <f>VLOOKUP($A643,'Günlük Sayaç'!$A$1:$I$166,9,0)*VLOOKUP(WEEKDAY(B643,2)&amp;D643,Yoğunluk!$G$1:$J$29,4,0)</f>
        <v>1080</v>
      </c>
      <c r="J643">
        <f t="shared" ref="J643:J706" ca="1" si="38">FLOOR(I643+_xlfn.NORM.S.INV(RAND())*I643/10,1)</f>
        <v>1060</v>
      </c>
      <c r="K643">
        <f t="shared" ref="K643:K706" ca="1" si="39">J643*F643</f>
        <v>600.66666666666663</v>
      </c>
    </row>
    <row r="644" spans="1:11" x14ac:dyDescent="0.3">
      <c r="A644">
        <f t="shared" si="37"/>
        <v>148</v>
      </c>
      <c r="B644" s="2">
        <f t="shared" ref="B644:B707" si="40">IF(A644=1,B643+1,B643)</f>
        <v>43104</v>
      </c>
      <c r="C644" t="str">
        <f>VLOOKUP(A644,'Günlük Sayaç'!$A$1:$I$166,3,0)</f>
        <v>Darüşşafaka</v>
      </c>
      <c r="D644" t="str">
        <f>VLOOKUP($A644,'Günlük Sayaç'!$A$1:$I$166,4,0)</f>
        <v>Sosyal</v>
      </c>
      <c r="E644" t="str">
        <f>VLOOKUP($A644,'Günlük Sayaç'!$A$1:$I$166,5,0)</f>
        <v>Sosyal</v>
      </c>
      <c r="F644">
        <f>VLOOKUP($A644,'Günlük Sayaç'!$A$1:$I$166,6,0)</f>
        <v>1.425</v>
      </c>
      <c r="G644">
        <f>VLOOKUP($A644,'Günlük Sayaç'!$A$1:$I$166,7,0)</f>
        <v>6000</v>
      </c>
      <c r="H644">
        <f>VLOOKUP($A644,'Günlük Sayaç'!$A$1:$I$166,8,0)</f>
        <v>0.15</v>
      </c>
      <c r="I644">
        <f>VLOOKUP($A644,'Günlük Sayaç'!$A$1:$I$166,9,0)*VLOOKUP(WEEKDAY(B644,2)&amp;D644,Yoğunluk!$G$1:$J$29,4,0)</f>
        <v>648.00000000000011</v>
      </c>
      <c r="J644">
        <f t="shared" ca="1" si="38"/>
        <v>589</v>
      </c>
      <c r="K644">
        <f t="shared" ca="1" si="39"/>
        <v>839.32500000000005</v>
      </c>
    </row>
    <row r="645" spans="1:11" x14ac:dyDescent="0.3">
      <c r="A645">
        <f t="shared" si="37"/>
        <v>149</v>
      </c>
      <c r="B645" s="2">
        <f t="shared" si="40"/>
        <v>43104</v>
      </c>
      <c r="C645" t="str">
        <f>VLOOKUP(A645,'Günlük Sayaç'!$A$1:$I$166,3,0)</f>
        <v>Darüşşafaka</v>
      </c>
      <c r="D645" t="str">
        <f>VLOOKUP($A645,'Günlük Sayaç'!$A$1:$I$166,4,0)</f>
        <v>Sosyal</v>
      </c>
      <c r="E645" t="str">
        <f>VLOOKUP($A645,'Günlük Sayaç'!$A$1:$I$166,5,0)</f>
        <v>Sosyal Aylık</v>
      </c>
      <c r="F645">
        <f>VLOOKUP($A645,'Günlük Sayaç'!$A$1:$I$166,6,0)</f>
        <v>0.83333333333333337</v>
      </c>
      <c r="G645">
        <f>VLOOKUP($A645,'Günlük Sayaç'!$A$1:$I$166,7,0)</f>
        <v>6000</v>
      </c>
      <c r="H645">
        <f>VLOOKUP($A645,'Günlük Sayaç'!$A$1:$I$166,8,0)</f>
        <v>0.1</v>
      </c>
      <c r="I645">
        <f>VLOOKUP($A645,'Günlük Sayaç'!$A$1:$I$166,9,0)*VLOOKUP(WEEKDAY(B645,2)&amp;D645,Yoğunluk!$G$1:$J$29,4,0)</f>
        <v>432.00000000000006</v>
      </c>
      <c r="J645">
        <f t="shared" ca="1" si="38"/>
        <v>531</v>
      </c>
      <c r="K645">
        <f t="shared" ca="1" si="39"/>
        <v>442.5</v>
      </c>
    </row>
    <row r="646" spans="1:11" x14ac:dyDescent="0.3">
      <c r="A646">
        <f t="shared" si="37"/>
        <v>150</v>
      </c>
      <c r="B646" s="2">
        <f t="shared" si="40"/>
        <v>43104</v>
      </c>
      <c r="C646" t="str">
        <f>VLOOKUP(A646,'Günlük Sayaç'!$A$1:$I$166,3,0)</f>
        <v>Darüşşafaka</v>
      </c>
      <c r="D646" t="str">
        <f>VLOOKUP($A646,'Günlük Sayaç'!$A$1:$I$166,4,0)</f>
        <v>Ziyaretçi</v>
      </c>
      <c r="E646" t="str">
        <f>VLOOKUP($A646,'Günlük Sayaç'!$A$1:$I$166,5,0)</f>
        <v>Tekli Bilet</v>
      </c>
      <c r="F646">
        <f>VLOOKUP($A646,'Günlük Sayaç'!$A$1:$I$166,6,0)</f>
        <v>5</v>
      </c>
      <c r="G646">
        <f>VLOOKUP($A646,'Günlük Sayaç'!$A$1:$I$166,7,0)</f>
        <v>6000</v>
      </c>
      <c r="H646">
        <f>VLOOKUP($A646,'Günlük Sayaç'!$A$1:$I$166,8,0)</f>
        <v>0.01</v>
      </c>
      <c r="I646">
        <f>VLOOKUP($A646,'Günlük Sayaç'!$A$1:$I$166,9,0)*VLOOKUP(WEEKDAY(B646,2)&amp;D646,Yoğunluk!$G$1:$J$29,4,0)</f>
        <v>54</v>
      </c>
      <c r="J646">
        <f t="shared" ca="1" si="38"/>
        <v>50</v>
      </c>
      <c r="K646">
        <f t="shared" ca="1" si="39"/>
        <v>250</v>
      </c>
    </row>
    <row r="647" spans="1:11" x14ac:dyDescent="0.3">
      <c r="A647">
        <f t="shared" si="37"/>
        <v>151</v>
      </c>
      <c r="B647" s="2">
        <f t="shared" si="40"/>
        <v>43104</v>
      </c>
      <c r="C647" t="str">
        <f>VLOOKUP(A647,'Günlük Sayaç'!$A$1:$I$166,3,0)</f>
        <v>Darüşşafaka</v>
      </c>
      <c r="D647" t="str">
        <f>VLOOKUP($A647,'Günlük Sayaç'!$A$1:$I$166,4,0)</f>
        <v>Ziyaretçi</v>
      </c>
      <c r="E647" t="str">
        <f>VLOOKUP($A647,'Günlük Sayaç'!$A$1:$I$166,5,0)</f>
        <v>İkili Bilet</v>
      </c>
      <c r="F647">
        <f>VLOOKUP($A647,'Günlük Sayaç'!$A$1:$I$166,6,0)</f>
        <v>4</v>
      </c>
      <c r="G647">
        <f>VLOOKUP($A647,'Günlük Sayaç'!$A$1:$I$166,7,0)</f>
        <v>6000</v>
      </c>
      <c r="H647">
        <f>VLOOKUP($A647,'Günlük Sayaç'!$A$1:$I$166,8,0)</f>
        <v>0.01</v>
      </c>
      <c r="I647">
        <f>VLOOKUP($A647,'Günlük Sayaç'!$A$1:$I$166,9,0)*VLOOKUP(WEEKDAY(B647,2)&amp;D647,Yoğunluk!$G$1:$J$29,4,0)</f>
        <v>54</v>
      </c>
      <c r="J647">
        <f t="shared" ca="1" si="38"/>
        <v>46</v>
      </c>
      <c r="K647">
        <f t="shared" ca="1" si="39"/>
        <v>184</v>
      </c>
    </row>
    <row r="648" spans="1:11" x14ac:dyDescent="0.3">
      <c r="A648">
        <f t="shared" si="37"/>
        <v>152</v>
      </c>
      <c r="B648" s="2">
        <f t="shared" si="40"/>
        <v>43104</v>
      </c>
      <c r="C648" t="str">
        <f>VLOOKUP(A648,'Günlük Sayaç'!$A$1:$I$166,3,0)</f>
        <v>Darüşşafaka</v>
      </c>
      <c r="D648" t="str">
        <f>VLOOKUP($A648,'Günlük Sayaç'!$A$1:$I$166,4,0)</f>
        <v>Ziyaretçi</v>
      </c>
      <c r="E648" t="str">
        <f>VLOOKUP($A648,'Günlük Sayaç'!$A$1:$I$166,5,0)</f>
        <v>Üçlü Bilet</v>
      </c>
      <c r="F648">
        <f>VLOOKUP($A648,'Günlük Sayaç'!$A$1:$I$166,6,0)</f>
        <v>3.6666666666666665</v>
      </c>
      <c r="G648">
        <f>VLOOKUP($A648,'Günlük Sayaç'!$A$1:$I$166,7,0)</f>
        <v>6000</v>
      </c>
      <c r="H648">
        <f>VLOOKUP($A648,'Günlük Sayaç'!$A$1:$I$166,8,0)</f>
        <v>0.01</v>
      </c>
      <c r="I648">
        <f>VLOOKUP($A648,'Günlük Sayaç'!$A$1:$I$166,9,0)*VLOOKUP(WEEKDAY(B648,2)&amp;D648,Yoğunluk!$G$1:$J$29,4,0)</f>
        <v>54</v>
      </c>
      <c r="J648">
        <f t="shared" ca="1" si="38"/>
        <v>54</v>
      </c>
      <c r="K648">
        <f t="shared" ca="1" si="39"/>
        <v>198</v>
      </c>
    </row>
    <row r="649" spans="1:11" x14ac:dyDescent="0.3">
      <c r="A649">
        <f t="shared" si="37"/>
        <v>153</v>
      </c>
      <c r="B649" s="2">
        <f t="shared" si="40"/>
        <v>43104</v>
      </c>
      <c r="C649" t="str">
        <f>VLOOKUP(A649,'Günlük Sayaç'!$A$1:$I$166,3,0)</f>
        <v>Darüşşafaka</v>
      </c>
      <c r="D649" t="str">
        <f>VLOOKUP($A649,'Günlük Sayaç'!$A$1:$I$166,4,0)</f>
        <v>Ziyaretçi</v>
      </c>
      <c r="E649" t="str">
        <f>VLOOKUP($A649,'Günlük Sayaç'!$A$1:$I$166,5,0)</f>
        <v>Beşli Bilet</v>
      </c>
      <c r="F649">
        <f>VLOOKUP($A649,'Günlük Sayaç'!$A$1:$I$166,6,0)</f>
        <v>3.4</v>
      </c>
      <c r="G649">
        <f>VLOOKUP($A649,'Günlük Sayaç'!$A$1:$I$166,7,0)</f>
        <v>6000</v>
      </c>
      <c r="H649">
        <f>VLOOKUP($A649,'Günlük Sayaç'!$A$1:$I$166,8,0)</f>
        <v>0.01</v>
      </c>
      <c r="I649">
        <f>VLOOKUP($A649,'Günlük Sayaç'!$A$1:$I$166,9,0)*VLOOKUP(WEEKDAY(B649,2)&amp;D649,Yoğunluk!$G$1:$J$29,4,0)</f>
        <v>54</v>
      </c>
      <c r="J649">
        <f t="shared" ca="1" si="38"/>
        <v>45</v>
      </c>
      <c r="K649">
        <f t="shared" ca="1" si="39"/>
        <v>153</v>
      </c>
    </row>
    <row r="650" spans="1:11" x14ac:dyDescent="0.3">
      <c r="A650">
        <f t="shared" si="37"/>
        <v>154</v>
      </c>
      <c r="B650" s="2">
        <f t="shared" si="40"/>
        <v>43104</v>
      </c>
      <c r="C650" t="str">
        <f>VLOOKUP(A650,'Günlük Sayaç'!$A$1:$I$166,3,0)</f>
        <v>Darüşşafaka</v>
      </c>
      <c r="D650" t="str">
        <f>VLOOKUP($A650,'Günlük Sayaç'!$A$1:$I$166,4,0)</f>
        <v>Ziyaretçi</v>
      </c>
      <c r="E650" t="str">
        <f>VLOOKUP($A650,'Günlük Sayaç'!$A$1:$I$166,5,0)</f>
        <v>Onlu Bilet</v>
      </c>
      <c r="F650">
        <f>VLOOKUP($A650,'Günlük Sayaç'!$A$1:$I$166,6,0)</f>
        <v>3.2</v>
      </c>
      <c r="G650">
        <f>VLOOKUP($A650,'Günlük Sayaç'!$A$1:$I$166,7,0)</f>
        <v>6000</v>
      </c>
      <c r="H650">
        <f>VLOOKUP($A650,'Günlük Sayaç'!$A$1:$I$166,8,0)</f>
        <v>0.01</v>
      </c>
      <c r="I650">
        <f>VLOOKUP($A650,'Günlük Sayaç'!$A$1:$I$166,9,0)*VLOOKUP(WEEKDAY(B650,2)&amp;D650,Yoğunluk!$G$1:$J$29,4,0)</f>
        <v>54</v>
      </c>
      <c r="J650">
        <f t="shared" ca="1" si="38"/>
        <v>58</v>
      </c>
      <c r="K650">
        <f t="shared" ca="1" si="39"/>
        <v>185.60000000000002</v>
      </c>
    </row>
    <row r="651" spans="1:11" x14ac:dyDescent="0.3">
      <c r="A651">
        <f t="shared" si="37"/>
        <v>155</v>
      </c>
      <c r="B651" s="2">
        <f t="shared" si="40"/>
        <v>43104</v>
      </c>
      <c r="C651" t="str">
        <f>VLOOKUP(A651,'Günlük Sayaç'!$A$1:$I$166,3,0)</f>
        <v>Hacıosman</v>
      </c>
      <c r="D651" t="str">
        <f>VLOOKUP($A651,'Günlük Sayaç'!$A$1:$I$166,4,0)</f>
        <v>Tam</v>
      </c>
      <c r="E651" t="str">
        <f>VLOOKUP($A651,'Günlük Sayaç'!$A$1:$I$166,5,0)</f>
        <v>Akbil</v>
      </c>
      <c r="F651">
        <f>VLOOKUP($A651,'Günlük Sayaç'!$A$1:$I$166,6,0)</f>
        <v>2.2250000000000001</v>
      </c>
      <c r="G651">
        <f>VLOOKUP($A651,'Günlük Sayaç'!$A$1:$I$166,7,0)</f>
        <v>4000</v>
      </c>
      <c r="H651">
        <f>VLOOKUP($A651,'Günlük Sayaç'!$A$1:$I$166,8,0)</f>
        <v>0.2</v>
      </c>
      <c r="I651">
        <f>VLOOKUP($A651,'Günlük Sayaç'!$A$1:$I$166,9,0)*VLOOKUP(WEEKDAY(B651,2)&amp;D651,Yoğunluk!$G$1:$J$29,4,0)</f>
        <v>1080</v>
      </c>
      <c r="J651">
        <f t="shared" ca="1" si="38"/>
        <v>1036</v>
      </c>
      <c r="K651">
        <f t="shared" ca="1" si="39"/>
        <v>2305.1</v>
      </c>
    </row>
    <row r="652" spans="1:11" x14ac:dyDescent="0.3">
      <c r="A652">
        <f t="shared" si="37"/>
        <v>156</v>
      </c>
      <c r="B652" s="2">
        <f t="shared" si="40"/>
        <v>43104</v>
      </c>
      <c r="C652" t="str">
        <f>VLOOKUP(A652,'Günlük Sayaç'!$A$1:$I$166,3,0)</f>
        <v>Hacıosman</v>
      </c>
      <c r="D652" t="str">
        <f>VLOOKUP($A652,'Günlük Sayaç'!$A$1:$I$166,4,0)</f>
        <v>Tam</v>
      </c>
      <c r="E652" t="str">
        <f>VLOOKUP($A652,'Günlük Sayaç'!$A$1:$I$166,5,0)</f>
        <v>Mavi Kart</v>
      </c>
      <c r="F652">
        <f>VLOOKUP($A652,'Günlük Sayaç'!$A$1:$I$166,6,0)</f>
        <v>1.3666666666666667</v>
      </c>
      <c r="G652">
        <f>VLOOKUP($A652,'Günlük Sayaç'!$A$1:$I$166,7,0)</f>
        <v>4000</v>
      </c>
      <c r="H652">
        <f>VLOOKUP($A652,'Günlük Sayaç'!$A$1:$I$166,8,0)</f>
        <v>0.2</v>
      </c>
      <c r="I652">
        <f>VLOOKUP($A652,'Günlük Sayaç'!$A$1:$I$166,9,0)*VLOOKUP(WEEKDAY(B652,2)&amp;D652,Yoğunluk!$G$1:$J$29,4,0)</f>
        <v>1080</v>
      </c>
      <c r="J652">
        <f t="shared" ca="1" si="38"/>
        <v>1008</v>
      </c>
      <c r="K652">
        <f t="shared" ca="1" si="39"/>
        <v>1377.6000000000001</v>
      </c>
    </row>
    <row r="653" spans="1:11" x14ac:dyDescent="0.3">
      <c r="A653">
        <f t="shared" si="37"/>
        <v>157</v>
      </c>
      <c r="B653" s="2">
        <f t="shared" si="40"/>
        <v>43104</v>
      </c>
      <c r="C653" t="str">
        <f>VLOOKUP(A653,'Günlük Sayaç'!$A$1:$I$166,3,0)</f>
        <v>Hacıosman</v>
      </c>
      <c r="D653" t="str">
        <f>VLOOKUP($A653,'Günlük Sayaç'!$A$1:$I$166,4,0)</f>
        <v>Öğrenci</v>
      </c>
      <c r="E653" t="str">
        <f>VLOOKUP($A653,'Günlük Sayaç'!$A$1:$I$166,5,0)</f>
        <v>Öğrenci</v>
      </c>
      <c r="F653">
        <f>VLOOKUP($A653,'Günlük Sayaç'!$A$1:$I$166,6,0)</f>
        <v>0.9</v>
      </c>
      <c r="G653">
        <f>VLOOKUP($A653,'Günlük Sayaç'!$A$1:$I$166,7,0)</f>
        <v>4000</v>
      </c>
      <c r="H653">
        <f>VLOOKUP($A653,'Günlük Sayaç'!$A$1:$I$166,8,0)</f>
        <v>0.1</v>
      </c>
      <c r="I653">
        <f>VLOOKUP($A653,'Günlük Sayaç'!$A$1:$I$166,9,0)*VLOOKUP(WEEKDAY(B653,2)&amp;D653,Yoğunluk!$G$1:$J$29,4,0)</f>
        <v>360</v>
      </c>
      <c r="J653">
        <f t="shared" ca="1" si="38"/>
        <v>341</v>
      </c>
      <c r="K653">
        <f t="shared" ca="1" si="39"/>
        <v>306.90000000000003</v>
      </c>
    </row>
    <row r="654" spans="1:11" x14ac:dyDescent="0.3">
      <c r="A654">
        <f t="shared" si="37"/>
        <v>158</v>
      </c>
      <c r="B654" s="2">
        <f t="shared" si="40"/>
        <v>43104</v>
      </c>
      <c r="C654" t="str">
        <f>VLOOKUP(A654,'Günlük Sayaç'!$A$1:$I$166,3,0)</f>
        <v>Hacıosman</v>
      </c>
      <c r="D654" t="str">
        <f>VLOOKUP($A654,'Günlük Sayaç'!$A$1:$I$166,4,0)</f>
        <v>Öğrenci</v>
      </c>
      <c r="E654" t="str">
        <f>VLOOKUP($A654,'Günlük Sayaç'!$A$1:$I$166,5,0)</f>
        <v>Öğrenci Aylık</v>
      </c>
      <c r="F654">
        <f>VLOOKUP($A654,'Günlük Sayaç'!$A$1:$I$166,6,0)</f>
        <v>0.56666666666666665</v>
      </c>
      <c r="G654">
        <f>VLOOKUP($A654,'Günlük Sayaç'!$A$1:$I$166,7,0)</f>
        <v>4000</v>
      </c>
      <c r="H654">
        <f>VLOOKUP($A654,'Günlük Sayaç'!$A$1:$I$166,8,0)</f>
        <v>0.2</v>
      </c>
      <c r="I654">
        <f>VLOOKUP($A654,'Günlük Sayaç'!$A$1:$I$166,9,0)*VLOOKUP(WEEKDAY(B654,2)&amp;D654,Yoğunluk!$G$1:$J$29,4,0)</f>
        <v>720</v>
      </c>
      <c r="J654">
        <f t="shared" ca="1" si="38"/>
        <v>712</v>
      </c>
      <c r="K654">
        <f t="shared" ca="1" si="39"/>
        <v>403.46666666666664</v>
      </c>
    </row>
    <row r="655" spans="1:11" x14ac:dyDescent="0.3">
      <c r="A655">
        <f t="shared" si="37"/>
        <v>159</v>
      </c>
      <c r="B655" s="2">
        <f t="shared" si="40"/>
        <v>43104</v>
      </c>
      <c r="C655" t="str">
        <f>VLOOKUP(A655,'Günlük Sayaç'!$A$1:$I$166,3,0)</f>
        <v>Hacıosman</v>
      </c>
      <c r="D655" t="str">
        <f>VLOOKUP($A655,'Günlük Sayaç'!$A$1:$I$166,4,0)</f>
        <v>Sosyal</v>
      </c>
      <c r="E655" t="str">
        <f>VLOOKUP($A655,'Günlük Sayaç'!$A$1:$I$166,5,0)</f>
        <v>Sosyal</v>
      </c>
      <c r="F655">
        <f>VLOOKUP($A655,'Günlük Sayaç'!$A$1:$I$166,6,0)</f>
        <v>1.425</v>
      </c>
      <c r="G655">
        <f>VLOOKUP($A655,'Günlük Sayaç'!$A$1:$I$166,7,0)</f>
        <v>4000</v>
      </c>
      <c r="H655">
        <f>VLOOKUP($A655,'Günlük Sayaç'!$A$1:$I$166,8,0)</f>
        <v>0.15</v>
      </c>
      <c r="I655">
        <f>VLOOKUP($A655,'Günlük Sayaç'!$A$1:$I$166,9,0)*VLOOKUP(WEEKDAY(B655,2)&amp;D655,Yoğunluk!$G$1:$J$29,4,0)</f>
        <v>432.00000000000006</v>
      </c>
      <c r="J655">
        <f t="shared" ca="1" si="38"/>
        <v>406</v>
      </c>
      <c r="K655">
        <f t="shared" ca="1" si="39"/>
        <v>578.55000000000007</v>
      </c>
    </row>
    <row r="656" spans="1:11" x14ac:dyDescent="0.3">
      <c r="A656">
        <f t="shared" si="37"/>
        <v>160</v>
      </c>
      <c r="B656" s="2">
        <f t="shared" si="40"/>
        <v>43104</v>
      </c>
      <c r="C656" t="str">
        <f>VLOOKUP(A656,'Günlük Sayaç'!$A$1:$I$166,3,0)</f>
        <v>Hacıosman</v>
      </c>
      <c r="D656" t="str">
        <f>VLOOKUP($A656,'Günlük Sayaç'!$A$1:$I$166,4,0)</f>
        <v>Sosyal</v>
      </c>
      <c r="E656" t="str">
        <f>VLOOKUP($A656,'Günlük Sayaç'!$A$1:$I$166,5,0)</f>
        <v>Sosyal Aylık</v>
      </c>
      <c r="F656">
        <f>VLOOKUP($A656,'Günlük Sayaç'!$A$1:$I$166,6,0)</f>
        <v>0.83333333333333337</v>
      </c>
      <c r="G656">
        <f>VLOOKUP($A656,'Günlük Sayaç'!$A$1:$I$166,7,0)</f>
        <v>4000</v>
      </c>
      <c r="H656">
        <f>VLOOKUP($A656,'Günlük Sayaç'!$A$1:$I$166,8,0)</f>
        <v>0.1</v>
      </c>
      <c r="I656">
        <f>VLOOKUP($A656,'Günlük Sayaç'!$A$1:$I$166,9,0)*VLOOKUP(WEEKDAY(B656,2)&amp;D656,Yoğunluk!$G$1:$J$29,4,0)</f>
        <v>288.00000000000006</v>
      </c>
      <c r="J656">
        <f t="shared" ca="1" si="38"/>
        <v>258</v>
      </c>
      <c r="K656">
        <f t="shared" ca="1" si="39"/>
        <v>215</v>
      </c>
    </row>
    <row r="657" spans="1:11" x14ac:dyDescent="0.3">
      <c r="A657">
        <f t="shared" si="37"/>
        <v>161</v>
      </c>
      <c r="B657" s="2">
        <f t="shared" si="40"/>
        <v>43104</v>
      </c>
      <c r="C657" t="str">
        <f>VLOOKUP(A657,'Günlük Sayaç'!$A$1:$I$166,3,0)</f>
        <v>Hacıosman</v>
      </c>
      <c r="D657" t="str">
        <f>VLOOKUP($A657,'Günlük Sayaç'!$A$1:$I$166,4,0)</f>
        <v>Ziyaretçi</v>
      </c>
      <c r="E657" t="str">
        <f>VLOOKUP($A657,'Günlük Sayaç'!$A$1:$I$166,5,0)</f>
        <v>Tekli Bilet</v>
      </c>
      <c r="F657">
        <f>VLOOKUP($A657,'Günlük Sayaç'!$A$1:$I$166,6,0)</f>
        <v>5</v>
      </c>
      <c r="G657">
        <f>VLOOKUP($A657,'Günlük Sayaç'!$A$1:$I$166,7,0)</f>
        <v>4000</v>
      </c>
      <c r="H657">
        <f>VLOOKUP($A657,'Günlük Sayaç'!$A$1:$I$166,8,0)</f>
        <v>0.01</v>
      </c>
      <c r="I657">
        <f>VLOOKUP($A657,'Günlük Sayaç'!$A$1:$I$166,9,0)*VLOOKUP(WEEKDAY(B657,2)&amp;D657,Yoğunluk!$G$1:$J$29,4,0)</f>
        <v>36</v>
      </c>
      <c r="J657">
        <f t="shared" ca="1" si="38"/>
        <v>42</v>
      </c>
      <c r="K657">
        <f t="shared" ca="1" si="39"/>
        <v>210</v>
      </c>
    </row>
    <row r="658" spans="1:11" x14ac:dyDescent="0.3">
      <c r="A658">
        <f t="shared" si="37"/>
        <v>162</v>
      </c>
      <c r="B658" s="2">
        <f t="shared" si="40"/>
        <v>43104</v>
      </c>
      <c r="C658" t="str">
        <f>VLOOKUP(A658,'Günlük Sayaç'!$A$1:$I$166,3,0)</f>
        <v>Hacıosman</v>
      </c>
      <c r="D658" t="str">
        <f>VLOOKUP($A658,'Günlük Sayaç'!$A$1:$I$166,4,0)</f>
        <v>Ziyaretçi</v>
      </c>
      <c r="E658" t="str">
        <f>VLOOKUP($A658,'Günlük Sayaç'!$A$1:$I$166,5,0)</f>
        <v>İkili Bilet</v>
      </c>
      <c r="F658">
        <f>VLOOKUP($A658,'Günlük Sayaç'!$A$1:$I$166,6,0)</f>
        <v>4</v>
      </c>
      <c r="G658">
        <f>VLOOKUP($A658,'Günlük Sayaç'!$A$1:$I$166,7,0)</f>
        <v>4000</v>
      </c>
      <c r="H658">
        <f>VLOOKUP($A658,'Günlük Sayaç'!$A$1:$I$166,8,0)</f>
        <v>0.01</v>
      </c>
      <c r="I658">
        <f>VLOOKUP($A658,'Günlük Sayaç'!$A$1:$I$166,9,0)*VLOOKUP(WEEKDAY(B658,2)&amp;D658,Yoğunluk!$G$1:$J$29,4,0)</f>
        <v>36</v>
      </c>
      <c r="J658">
        <f t="shared" ca="1" si="38"/>
        <v>32</v>
      </c>
      <c r="K658">
        <f t="shared" ca="1" si="39"/>
        <v>128</v>
      </c>
    </row>
    <row r="659" spans="1:11" x14ac:dyDescent="0.3">
      <c r="A659">
        <f t="shared" si="37"/>
        <v>163</v>
      </c>
      <c r="B659" s="2">
        <f t="shared" si="40"/>
        <v>43104</v>
      </c>
      <c r="C659" t="str">
        <f>VLOOKUP(A659,'Günlük Sayaç'!$A$1:$I$166,3,0)</f>
        <v>Hacıosman</v>
      </c>
      <c r="D659" t="str">
        <f>VLOOKUP($A659,'Günlük Sayaç'!$A$1:$I$166,4,0)</f>
        <v>Ziyaretçi</v>
      </c>
      <c r="E659" t="str">
        <f>VLOOKUP($A659,'Günlük Sayaç'!$A$1:$I$166,5,0)</f>
        <v>Üçlü Bilet</v>
      </c>
      <c r="F659">
        <f>VLOOKUP($A659,'Günlük Sayaç'!$A$1:$I$166,6,0)</f>
        <v>3.6666666666666665</v>
      </c>
      <c r="G659">
        <f>VLOOKUP($A659,'Günlük Sayaç'!$A$1:$I$166,7,0)</f>
        <v>4000</v>
      </c>
      <c r="H659">
        <f>VLOOKUP($A659,'Günlük Sayaç'!$A$1:$I$166,8,0)</f>
        <v>0.01</v>
      </c>
      <c r="I659">
        <f>VLOOKUP($A659,'Günlük Sayaç'!$A$1:$I$166,9,0)*VLOOKUP(WEEKDAY(B659,2)&amp;D659,Yoğunluk!$G$1:$J$29,4,0)</f>
        <v>36</v>
      </c>
      <c r="J659">
        <f t="shared" ca="1" si="38"/>
        <v>37</v>
      </c>
      <c r="K659">
        <f t="shared" ca="1" si="39"/>
        <v>135.66666666666666</v>
      </c>
    </row>
    <row r="660" spans="1:11" x14ac:dyDescent="0.3">
      <c r="A660">
        <f t="shared" si="37"/>
        <v>164</v>
      </c>
      <c r="B660" s="2">
        <f t="shared" si="40"/>
        <v>43104</v>
      </c>
      <c r="C660" t="str">
        <f>VLOOKUP(A660,'Günlük Sayaç'!$A$1:$I$166,3,0)</f>
        <v>Hacıosman</v>
      </c>
      <c r="D660" t="str">
        <f>VLOOKUP($A660,'Günlük Sayaç'!$A$1:$I$166,4,0)</f>
        <v>Ziyaretçi</v>
      </c>
      <c r="E660" t="str">
        <f>VLOOKUP($A660,'Günlük Sayaç'!$A$1:$I$166,5,0)</f>
        <v>Beşli Bilet</v>
      </c>
      <c r="F660">
        <f>VLOOKUP($A660,'Günlük Sayaç'!$A$1:$I$166,6,0)</f>
        <v>3.4</v>
      </c>
      <c r="G660">
        <f>VLOOKUP($A660,'Günlük Sayaç'!$A$1:$I$166,7,0)</f>
        <v>4000</v>
      </c>
      <c r="H660">
        <f>VLOOKUP($A660,'Günlük Sayaç'!$A$1:$I$166,8,0)</f>
        <v>0.01</v>
      </c>
      <c r="I660">
        <f>VLOOKUP($A660,'Günlük Sayaç'!$A$1:$I$166,9,0)*VLOOKUP(WEEKDAY(B660,2)&amp;D660,Yoğunluk!$G$1:$J$29,4,0)</f>
        <v>36</v>
      </c>
      <c r="J660">
        <f t="shared" ca="1" si="38"/>
        <v>33</v>
      </c>
      <c r="K660">
        <f t="shared" ca="1" si="39"/>
        <v>112.2</v>
      </c>
    </row>
    <row r="661" spans="1:11" x14ac:dyDescent="0.3">
      <c r="A661">
        <f t="shared" si="37"/>
        <v>165</v>
      </c>
      <c r="B661" s="2">
        <f t="shared" si="40"/>
        <v>43104</v>
      </c>
      <c r="C661" t="str">
        <f>VLOOKUP(A661,'Günlük Sayaç'!$A$1:$I$166,3,0)</f>
        <v>Hacıosman</v>
      </c>
      <c r="D661" t="str">
        <f>VLOOKUP($A661,'Günlük Sayaç'!$A$1:$I$166,4,0)</f>
        <v>Ziyaretçi</v>
      </c>
      <c r="E661" t="str">
        <f>VLOOKUP($A661,'Günlük Sayaç'!$A$1:$I$166,5,0)</f>
        <v>Onlu Bilet</v>
      </c>
      <c r="F661">
        <f>VLOOKUP($A661,'Günlük Sayaç'!$A$1:$I$166,6,0)</f>
        <v>3.2</v>
      </c>
      <c r="G661">
        <f>VLOOKUP($A661,'Günlük Sayaç'!$A$1:$I$166,7,0)</f>
        <v>4000</v>
      </c>
      <c r="H661">
        <f>VLOOKUP($A661,'Günlük Sayaç'!$A$1:$I$166,8,0)</f>
        <v>0.01</v>
      </c>
      <c r="I661">
        <f>VLOOKUP($A661,'Günlük Sayaç'!$A$1:$I$166,9,0)*VLOOKUP(WEEKDAY(B661,2)&amp;D661,Yoğunluk!$G$1:$J$29,4,0)</f>
        <v>36</v>
      </c>
      <c r="J661">
        <f t="shared" ca="1" si="38"/>
        <v>34</v>
      </c>
      <c r="K661">
        <f t="shared" ca="1" si="39"/>
        <v>108.80000000000001</v>
      </c>
    </row>
    <row r="662" spans="1:11" x14ac:dyDescent="0.3">
      <c r="A662">
        <f t="shared" si="37"/>
        <v>1</v>
      </c>
      <c r="B662" s="2">
        <f t="shared" si="40"/>
        <v>43105</v>
      </c>
      <c r="C662" t="str">
        <f>VLOOKUP(A662,'Günlük Sayaç'!$A$1:$I$166,3,0)</f>
        <v>Yenikapı</v>
      </c>
      <c r="D662" t="str">
        <f>VLOOKUP($A662,'Günlük Sayaç'!$A$1:$I$166,4,0)</f>
        <v>Tam</v>
      </c>
      <c r="E662" t="str">
        <f>VLOOKUP($A662,'Günlük Sayaç'!$A$1:$I$166,5,0)</f>
        <v>Akbil</v>
      </c>
      <c r="F662">
        <f>VLOOKUP($A662,'Günlük Sayaç'!$A$1:$I$166,6,0)</f>
        <v>2.2250000000000001</v>
      </c>
      <c r="G662">
        <f>VLOOKUP($A662,'Günlük Sayaç'!$A$1:$I$166,7,0)</f>
        <v>15000</v>
      </c>
      <c r="H662">
        <f>VLOOKUP($A662,'Günlük Sayaç'!$A$1:$I$166,8,0)</f>
        <v>0.2</v>
      </c>
      <c r="I662">
        <f>VLOOKUP($A662,'Günlük Sayaç'!$A$1:$I$166,9,0)*VLOOKUP(WEEKDAY(B662,2)&amp;D662,Yoğunluk!$G$1:$J$29,4,0)</f>
        <v>4950</v>
      </c>
      <c r="J662">
        <f t="shared" ca="1" si="38"/>
        <v>5586</v>
      </c>
      <c r="K662">
        <f t="shared" ca="1" si="39"/>
        <v>12428.85</v>
      </c>
    </row>
    <row r="663" spans="1:11" x14ac:dyDescent="0.3">
      <c r="A663">
        <f t="shared" si="37"/>
        <v>2</v>
      </c>
      <c r="B663" s="2">
        <f t="shared" si="40"/>
        <v>43105</v>
      </c>
      <c r="C663" t="str">
        <f>VLOOKUP(A663,'Günlük Sayaç'!$A$1:$I$166,3,0)</f>
        <v>Yenikapı</v>
      </c>
      <c r="D663" t="str">
        <f>VLOOKUP($A663,'Günlük Sayaç'!$A$1:$I$166,4,0)</f>
        <v>Tam</v>
      </c>
      <c r="E663" t="str">
        <f>VLOOKUP($A663,'Günlük Sayaç'!$A$1:$I$166,5,0)</f>
        <v>Mavi Kart</v>
      </c>
      <c r="F663">
        <f>VLOOKUP($A663,'Günlük Sayaç'!$A$1:$I$166,6,0)</f>
        <v>1.3666666666666667</v>
      </c>
      <c r="G663">
        <f>VLOOKUP($A663,'Günlük Sayaç'!$A$1:$I$166,7,0)</f>
        <v>15000</v>
      </c>
      <c r="H663">
        <f>VLOOKUP($A663,'Günlük Sayaç'!$A$1:$I$166,8,0)</f>
        <v>0.1</v>
      </c>
      <c r="I663">
        <f>VLOOKUP($A663,'Günlük Sayaç'!$A$1:$I$166,9,0)*VLOOKUP(WEEKDAY(B663,2)&amp;D663,Yoğunluk!$G$1:$J$29,4,0)</f>
        <v>2475</v>
      </c>
      <c r="J663">
        <f t="shared" ca="1" si="38"/>
        <v>2420</v>
      </c>
      <c r="K663">
        <f t="shared" ca="1" si="39"/>
        <v>3307.3333333333335</v>
      </c>
    </row>
    <row r="664" spans="1:11" x14ac:dyDescent="0.3">
      <c r="A664">
        <f t="shared" si="37"/>
        <v>3</v>
      </c>
      <c r="B664" s="2">
        <f t="shared" si="40"/>
        <v>43105</v>
      </c>
      <c r="C664" t="str">
        <f>VLOOKUP(A664,'Günlük Sayaç'!$A$1:$I$166,3,0)</f>
        <v>Yenikapı</v>
      </c>
      <c r="D664" t="str">
        <f>VLOOKUP($A664,'Günlük Sayaç'!$A$1:$I$166,4,0)</f>
        <v>Öğrenci</v>
      </c>
      <c r="E664" t="str">
        <f>VLOOKUP($A664,'Günlük Sayaç'!$A$1:$I$166,5,0)</f>
        <v>Öğrenci</v>
      </c>
      <c r="F664">
        <f>VLOOKUP($A664,'Günlük Sayaç'!$A$1:$I$166,6,0)</f>
        <v>0.9</v>
      </c>
      <c r="G664">
        <f>VLOOKUP($A664,'Günlük Sayaç'!$A$1:$I$166,7,0)</f>
        <v>15000</v>
      </c>
      <c r="H664">
        <f>VLOOKUP($A664,'Günlük Sayaç'!$A$1:$I$166,8,0)</f>
        <v>0.05</v>
      </c>
      <c r="I664">
        <f>VLOOKUP($A664,'Günlük Sayaç'!$A$1:$I$166,9,0)*VLOOKUP(WEEKDAY(B664,2)&amp;D664,Yoğunluk!$G$1:$J$29,4,0)</f>
        <v>825.00000000000011</v>
      </c>
      <c r="J664">
        <f t="shared" ca="1" si="38"/>
        <v>806</v>
      </c>
      <c r="K664">
        <f t="shared" ca="1" si="39"/>
        <v>725.4</v>
      </c>
    </row>
    <row r="665" spans="1:11" x14ac:dyDescent="0.3">
      <c r="A665">
        <f t="shared" si="37"/>
        <v>4</v>
      </c>
      <c r="B665" s="2">
        <f t="shared" si="40"/>
        <v>43105</v>
      </c>
      <c r="C665" t="str">
        <f>VLOOKUP(A665,'Günlük Sayaç'!$A$1:$I$166,3,0)</f>
        <v>Yenikapı</v>
      </c>
      <c r="D665" t="str">
        <f>VLOOKUP($A665,'Günlük Sayaç'!$A$1:$I$166,4,0)</f>
        <v>Öğrenci</v>
      </c>
      <c r="E665" t="str">
        <f>VLOOKUP($A665,'Günlük Sayaç'!$A$1:$I$166,5,0)</f>
        <v>Öğrenci Aylık</v>
      </c>
      <c r="F665">
        <f>VLOOKUP($A665,'Günlük Sayaç'!$A$1:$I$166,6,0)</f>
        <v>0.56666666666666665</v>
      </c>
      <c r="G665">
        <f>VLOOKUP($A665,'Günlük Sayaç'!$A$1:$I$166,7,0)</f>
        <v>15000</v>
      </c>
      <c r="H665">
        <f>VLOOKUP($A665,'Günlük Sayaç'!$A$1:$I$166,8,0)</f>
        <v>0.1</v>
      </c>
      <c r="I665">
        <f>VLOOKUP($A665,'Günlük Sayaç'!$A$1:$I$166,9,0)*VLOOKUP(WEEKDAY(B665,2)&amp;D665,Yoğunluk!$G$1:$J$29,4,0)</f>
        <v>1650.0000000000002</v>
      </c>
      <c r="J665">
        <f t="shared" ca="1" si="38"/>
        <v>1680</v>
      </c>
      <c r="K665">
        <f t="shared" ca="1" si="39"/>
        <v>952</v>
      </c>
    </row>
    <row r="666" spans="1:11" x14ac:dyDescent="0.3">
      <c r="A666">
        <f t="shared" si="37"/>
        <v>5</v>
      </c>
      <c r="B666" s="2">
        <f t="shared" si="40"/>
        <v>43105</v>
      </c>
      <c r="C666" t="str">
        <f>VLOOKUP(A666,'Günlük Sayaç'!$A$1:$I$166,3,0)</f>
        <v>Yenikapı</v>
      </c>
      <c r="D666" t="str">
        <f>VLOOKUP($A666,'Günlük Sayaç'!$A$1:$I$166,4,0)</f>
        <v>Sosyal</v>
      </c>
      <c r="E666" t="str">
        <f>VLOOKUP($A666,'Günlük Sayaç'!$A$1:$I$166,5,0)</f>
        <v>Sosyal</v>
      </c>
      <c r="F666">
        <f>VLOOKUP($A666,'Günlük Sayaç'!$A$1:$I$166,6,0)</f>
        <v>1.425</v>
      </c>
      <c r="G666">
        <f>VLOOKUP($A666,'Günlük Sayaç'!$A$1:$I$166,7,0)</f>
        <v>15000</v>
      </c>
      <c r="H666">
        <f>VLOOKUP($A666,'Günlük Sayaç'!$A$1:$I$166,8,0)</f>
        <v>0.1</v>
      </c>
      <c r="I666">
        <f>VLOOKUP($A666,'Günlük Sayaç'!$A$1:$I$166,9,0)*VLOOKUP(WEEKDAY(B666,2)&amp;D666,Yoğunluk!$G$1:$J$29,4,0)</f>
        <v>1320.0000000000002</v>
      </c>
      <c r="J666">
        <f t="shared" ca="1" si="38"/>
        <v>1330</v>
      </c>
      <c r="K666">
        <f t="shared" ca="1" si="39"/>
        <v>1895.25</v>
      </c>
    </row>
    <row r="667" spans="1:11" x14ac:dyDescent="0.3">
      <c r="A667">
        <f t="shared" si="37"/>
        <v>6</v>
      </c>
      <c r="B667" s="2">
        <f t="shared" si="40"/>
        <v>43105</v>
      </c>
      <c r="C667" t="str">
        <f>VLOOKUP(A667,'Günlük Sayaç'!$A$1:$I$166,3,0)</f>
        <v>Yenikapı</v>
      </c>
      <c r="D667" t="str">
        <f>VLOOKUP($A667,'Günlük Sayaç'!$A$1:$I$166,4,0)</f>
        <v>Sosyal</v>
      </c>
      <c r="E667" t="str">
        <f>VLOOKUP($A667,'Günlük Sayaç'!$A$1:$I$166,5,0)</f>
        <v>Sosyal Aylık</v>
      </c>
      <c r="F667">
        <f>VLOOKUP($A667,'Günlük Sayaç'!$A$1:$I$166,6,0)</f>
        <v>0.83333333333333337</v>
      </c>
      <c r="G667">
        <f>VLOOKUP($A667,'Günlük Sayaç'!$A$1:$I$166,7,0)</f>
        <v>15000</v>
      </c>
      <c r="H667">
        <f>VLOOKUP($A667,'Günlük Sayaç'!$A$1:$I$166,8,0)</f>
        <v>0.05</v>
      </c>
      <c r="I667">
        <f>VLOOKUP($A667,'Günlük Sayaç'!$A$1:$I$166,9,0)*VLOOKUP(WEEKDAY(B667,2)&amp;D667,Yoğunluk!$G$1:$J$29,4,0)</f>
        <v>660.00000000000011</v>
      </c>
      <c r="J667">
        <f t="shared" ca="1" si="38"/>
        <v>696</v>
      </c>
      <c r="K667">
        <f t="shared" ca="1" si="39"/>
        <v>580</v>
      </c>
    </row>
    <row r="668" spans="1:11" x14ac:dyDescent="0.3">
      <c r="A668">
        <f t="shared" si="37"/>
        <v>7</v>
      </c>
      <c r="B668" s="2">
        <f t="shared" si="40"/>
        <v>43105</v>
      </c>
      <c r="C668" t="str">
        <f>VLOOKUP(A668,'Günlük Sayaç'!$A$1:$I$166,3,0)</f>
        <v>Yenikapı</v>
      </c>
      <c r="D668" t="str">
        <f>VLOOKUP($A668,'Günlük Sayaç'!$A$1:$I$166,4,0)</f>
        <v>Ziyaretçi</v>
      </c>
      <c r="E668" t="str">
        <f>VLOOKUP($A668,'Günlük Sayaç'!$A$1:$I$166,5,0)</f>
        <v>Tekli Bilet</v>
      </c>
      <c r="F668">
        <f>VLOOKUP($A668,'Günlük Sayaç'!$A$1:$I$166,6,0)</f>
        <v>5</v>
      </c>
      <c r="G668">
        <f>VLOOKUP($A668,'Günlük Sayaç'!$A$1:$I$166,7,0)</f>
        <v>15000</v>
      </c>
      <c r="H668">
        <f>VLOOKUP($A668,'Günlük Sayaç'!$A$1:$I$166,8,0)</f>
        <v>0.1</v>
      </c>
      <c r="I668">
        <f>VLOOKUP($A668,'Günlük Sayaç'!$A$1:$I$166,9,0)*VLOOKUP(WEEKDAY(B668,2)&amp;D668,Yoğunluk!$G$1:$J$29,4,0)</f>
        <v>1650.0000000000002</v>
      </c>
      <c r="J668">
        <f t="shared" ca="1" si="38"/>
        <v>1957</v>
      </c>
      <c r="K668">
        <f t="shared" ca="1" si="39"/>
        <v>9785</v>
      </c>
    </row>
    <row r="669" spans="1:11" x14ac:dyDescent="0.3">
      <c r="A669">
        <f t="shared" si="37"/>
        <v>8</v>
      </c>
      <c r="B669" s="2">
        <f t="shared" si="40"/>
        <v>43105</v>
      </c>
      <c r="C669" t="str">
        <f>VLOOKUP(A669,'Günlük Sayaç'!$A$1:$I$166,3,0)</f>
        <v>Yenikapı</v>
      </c>
      <c r="D669" t="str">
        <f>VLOOKUP($A669,'Günlük Sayaç'!$A$1:$I$166,4,0)</f>
        <v>Ziyaretçi</v>
      </c>
      <c r="E669" t="str">
        <f>VLOOKUP($A669,'Günlük Sayaç'!$A$1:$I$166,5,0)</f>
        <v>İkili Bilet</v>
      </c>
      <c r="F669">
        <f>VLOOKUP($A669,'Günlük Sayaç'!$A$1:$I$166,6,0)</f>
        <v>4</v>
      </c>
      <c r="G669">
        <f>VLOOKUP($A669,'Günlük Sayaç'!$A$1:$I$166,7,0)</f>
        <v>15000</v>
      </c>
      <c r="H669">
        <f>VLOOKUP($A669,'Günlük Sayaç'!$A$1:$I$166,8,0)</f>
        <v>0.05</v>
      </c>
      <c r="I669">
        <f>VLOOKUP($A669,'Günlük Sayaç'!$A$1:$I$166,9,0)*VLOOKUP(WEEKDAY(B669,2)&amp;D669,Yoğunluk!$G$1:$J$29,4,0)</f>
        <v>825.00000000000011</v>
      </c>
      <c r="J669">
        <f t="shared" ca="1" si="38"/>
        <v>780</v>
      </c>
      <c r="K669">
        <f t="shared" ca="1" si="39"/>
        <v>3120</v>
      </c>
    </row>
    <row r="670" spans="1:11" x14ac:dyDescent="0.3">
      <c r="A670">
        <f t="shared" si="37"/>
        <v>9</v>
      </c>
      <c r="B670" s="2">
        <f t="shared" si="40"/>
        <v>43105</v>
      </c>
      <c r="C670" t="str">
        <f>VLOOKUP(A670,'Günlük Sayaç'!$A$1:$I$166,3,0)</f>
        <v>Yenikapı</v>
      </c>
      <c r="D670" t="str">
        <f>VLOOKUP($A670,'Günlük Sayaç'!$A$1:$I$166,4,0)</f>
        <v>Ziyaretçi</v>
      </c>
      <c r="E670" t="str">
        <f>VLOOKUP($A670,'Günlük Sayaç'!$A$1:$I$166,5,0)</f>
        <v>Üçlü Bilet</v>
      </c>
      <c r="F670">
        <f>VLOOKUP($A670,'Günlük Sayaç'!$A$1:$I$166,6,0)</f>
        <v>3.6666666666666665</v>
      </c>
      <c r="G670">
        <f>VLOOKUP($A670,'Günlük Sayaç'!$A$1:$I$166,7,0)</f>
        <v>15000</v>
      </c>
      <c r="H670">
        <f>VLOOKUP($A670,'Günlük Sayaç'!$A$1:$I$166,8,0)</f>
        <v>0.05</v>
      </c>
      <c r="I670">
        <f>VLOOKUP($A670,'Günlük Sayaç'!$A$1:$I$166,9,0)*VLOOKUP(WEEKDAY(B670,2)&amp;D670,Yoğunluk!$G$1:$J$29,4,0)</f>
        <v>825.00000000000011</v>
      </c>
      <c r="J670">
        <f t="shared" ca="1" si="38"/>
        <v>834</v>
      </c>
      <c r="K670">
        <f t="shared" ca="1" si="39"/>
        <v>3058</v>
      </c>
    </row>
    <row r="671" spans="1:11" x14ac:dyDescent="0.3">
      <c r="A671">
        <f t="shared" si="37"/>
        <v>10</v>
      </c>
      <c r="B671" s="2">
        <f t="shared" si="40"/>
        <v>43105</v>
      </c>
      <c r="C671" t="str">
        <f>VLOOKUP(A671,'Günlük Sayaç'!$A$1:$I$166,3,0)</f>
        <v>Yenikapı</v>
      </c>
      <c r="D671" t="str">
        <f>VLOOKUP($A671,'Günlük Sayaç'!$A$1:$I$166,4,0)</f>
        <v>Ziyaretçi</v>
      </c>
      <c r="E671" t="str">
        <f>VLOOKUP($A671,'Günlük Sayaç'!$A$1:$I$166,5,0)</f>
        <v>Beşli Bilet</v>
      </c>
      <c r="F671">
        <f>VLOOKUP($A671,'Günlük Sayaç'!$A$1:$I$166,6,0)</f>
        <v>3.4</v>
      </c>
      <c r="G671">
        <f>VLOOKUP($A671,'Günlük Sayaç'!$A$1:$I$166,7,0)</f>
        <v>15000</v>
      </c>
      <c r="H671">
        <f>VLOOKUP($A671,'Günlük Sayaç'!$A$1:$I$166,8,0)</f>
        <v>0.1</v>
      </c>
      <c r="I671">
        <f>VLOOKUP($A671,'Günlük Sayaç'!$A$1:$I$166,9,0)*VLOOKUP(WEEKDAY(B671,2)&amp;D671,Yoğunluk!$G$1:$J$29,4,0)</f>
        <v>1650.0000000000002</v>
      </c>
      <c r="J671">
        <f t="shared" ca="1" si="38"/>
        <v>1855</v>
      </c>
      <c r="K671">
        <f t="shared" ca="1" si="39"/>
        <v>6307</v>
      </c>
    </row>
    <row r="672" spans="1:11" x14ac:dyDescent="0.3">
      <c r="A672">
        <f t="shared" si="37"/>
        <v>11</v>
      </c>
      <c r="B672" s="2">
        <f t="shared" si="40"/>
        <v>43105</v>
      </c>
      <c r="C672" t="str">
        <f>VLOOKUP(A672,'Günlük Sayaç'!$A$1:$I$166,3,0)</f>
        <v>Yenikapı</v>
      </c>
      <c r="D672" t="str">
        <f>VLOOKUP($A672,'Günlük Sayaç'!$A$1:$I$166,4,0)</f>
        <v>Ziyaretçi</v>
      </c>
      <c r="E672" t="str">
        <f>VLOOKUP($A672,'Günlük Sayaç'!$A$1:$I$166,5,0)</f>
        <v>Onlu Bilet</v>
      </c>
      <c r="F672">
        <f>VLOOKUP($A672,'Günlük Sayaç'!$A$1:$I$166,6,0)</f>
        <v>3.2</v>
      </c>
      <c r="G672">
        <f>VLOOKUP($A672,'Günlük Sayaç'!$A$1:$I$166,7,0)</f>
        <v>15000</v>
      </c>
      <c r="H672">
        <f>VLOOKUP($A672,'Günlük Sayaç'!$A$1:$I$166,8,0)</f>
        <v>0.1</v>
      </c>
      <c r="I672">
        <f>VLOOKUP($A672,'Günlük Sayaç'!$A$1:$I$166,9,0)*VLOOKUP(WEEKDAY(B672,2)&amp;D672,Yoğunluk!$G$1:$J$29,4,0)</f>
        <v>1650.0000000000002</v>
      </c>
      <c r="J672">
        <f t="shared" ca="1" si="38"/>
        <v>1986</v>
      </c>
      <c r="K672">
        <f t="shared" ca="1" si="39"/>
        <v>6355.2000000000007</v>
      </c>
    </row>
    <row r="673" spans="1:11" x14ac:dyDescent="0.3">
      <c r="A673">
        <f t="shared" si="37"/>
        <v>12</v>
      </c>
      <c r="B673" s="2">
        <f t="shared" si="40"/>
        <v>43105</v>
      </c>
      <c r="C673" t="str">
        <f>VLOOKUP(A673,'Günlük Sayaç'!$A$1:$I$166,3,0)</f>
        <v>Vezneciler</v>
      </c>
      <c r="D673" t="str">
        <f>VLOOKUP($A673,'Günlük Sayaç'!$A$1:$I$166,4,0)</f>
        <v>Tam</v>
      </c>
      <c r="E673" t="str">
        <f>VLOOKUP($A673,'Günlük Sayaç'!$A$1:$I$166,5,0)</f>
        <v>Akbil</v>
      </c>
      <c r="F673">
        <f>VLOOKUP($A673,'Günlük Sayaç'!$A$1:$I$166,6,0)</f>
        <v>2.2250000000000001</v>
      </c>
      <c r="G673">
        <f>VLOOKUP($A673,'Günlük Sayaç'!$A$1:$I$166,7,0)</f>
        <v>8000</v>
      </c>
      <c r="H673">
        <f>VLOOKUP($A673,'Günlük Sayaç'!$A$1:$I$166,8,0)</f>
        <v>0.1</v>
      </c>
      <c r="I673">
        <f>VLOOKUP($A673,'Günlük Sayaç'!$A$1:$I$166,9,0)*VLOOKUP(WEEKDAY(B673,2)&amp;D673,Yoğunluk!$G$1:$J$29,4,0)</f>
        <v>1320</v>
      </c>
      <c r="J673">
        <f t="shared" ca="1" si="38"/>
        <v>1320</v>
      </c>
      <c r="K673">
        <f t="shared" ca="1" si="39"/>
        <v>2937</v>
      </c>
    </row>
    <row r="674" spans="1:11" x14ac:dyDescent="0.3">
      <c r="A674">
        <f t="shared" si="37"/>
        <v>13</v>
      </c>
      <c r="B674" s="2">
        <f t="shared" si="40"/>
        <v>43105</v>
      </c>
      <c r="C674" t="str">
        <f>VLOOKUP(A674,'Günlük Sayaç'!$A$1:$I$166,3,0)</f>
        <v>Vezneciler</v>
      </c>
      <c r="D674" t="str">
        <f>VLOOKUP($A674,'Günlük Sayaç'!$A$1:$I$166,4,0)</f>
        <v>Tam</v>
      </c>
      <c r="E674" t="str">
        <f>VLOOKUP($A674,'Günlük Sayaç'!$A$1:$I$166,5,0)</f>
        <v>Mavi Kart</v>
      </c>
      <c r="F674">
        <f>VLOOKUP($A674,'Günlük Sayaç'!$A$1:$I$166,6,0)</f>
        <v>1.3666666666666667</v>
      </c>
      <c r="G674">
        <f>VLOOKUP($A674,'Günlük Sayaç'!$A$1:$I$166,7,0)</f>
        <v>8000</v>
      </c>
      <c r="H674">
        <f>VLOOKUP($A674,'Günlük Sayaç'!$A$1:$I$166,8,0)</f>
        <v>7.0000000000000007E-2</v>
      </c>
      <c r="I674">
        <f>VLOOKUP($A674,'Günlük Sayaç'!$A$1:$I$166,9,0)*VLOOKUP(WEEKDAY(B674,2)&amp;D674,Yoğunluk!$G$1:$J$29,4,0)</f>
        <v>924.00000000000011</v>
      </c>
      <c r="J674">
        <f t="shared" ca="1" si="38"/>
        <v>948</v>
      </c>
      <c r="K674">
        <f t="shared" ca="1" si="39"/>
        <v>1295.6000000000001</v>
      </c>
    </row>
    <row r="675" spans="1:11" x14ac:dyDescent="0.3">
      <c r="A675">
        <f t="shared" si="37"/>
        <v>14</v>
      </c>
      <c r="B675" s="2">
        <f t="shared" si="40"/>
        <v>43105</v>
      </c>
      <c r="C675" t="str">
        <f>VLOOKUP(A675,'Günlük Sayaç'!$A$1:$I$166,3,0)</f>
        <v>Vezneciler</v>
      </c>
      <c r="D675" t="str">
        <f>VLOOKUP($A675,'Günlük Sayaç'!$A$1:$I$166,4,0)</f>
        <v>Öğrenci</v>
      </c>
      <c r="E675" t="str">
        <f>VLOOKUP($A675,'Günlük Sayaç'!$A$1:$I$166,5,0)</f>
        <v>Öğrenci</v>
      </c>
      <c r="F675">
        <f>VLOOKUP($A675,'Günlük Sayaç'!$A$1:$I$166,6,0)</f>
        <v>0.9</v>
      </c>
      <c r="G675">
        <f>VLOOKUP($A675,'Günlük Sayaç'!$A$1:$I$166,7,0)</f>
        <v>8000</v>
      </c>
      <c r="H675">
        <f>VLOOKUP($A675,'Günlük Sayaç'!$A$1:$I$166,8,0)</f>
        <v>0.17</v>
      </c>
      <c r="I675">
        <f>VLOOKUP($A675,'Günlük Sayaç'!$A$1:$I$166,9,0)*VLOOKUP(WEEKDAY(B675,2)&amp;D675,Yoğunluk!$G$1:$J$29,4,0)</f>
        <v>1496.0000000000002</v>
      </c>
      <c r="J675">
        <f t="shared" ca="1" si="38"/>
        <v>1344</v>
      </c>
      <c r="K675">
        <f t="shared" ca="1" si="39"/>
        <v>1209.6000000000001</v>
      </c>
    </row>
    <row r="676" spans="1:11" x14ac:dyDescent="0.3">
      <c r="A676">
        <f t="shared" si="37"/>
        <v>15</v>
      </c>
      <c r="B676" s="2">
        <f t="shared" si="40"/>
        <v>43105</v>
      </c>
      <c r="C676" t="str">
        <f>VLOOKUP(A676,'Günlük Sayaç'!$A$1:$I$166,3,0)</f>
        <v>Vezneciler</v>
      </c>
      <c r="D676" t="str">
        <f>VLOOKUP($A676,'Günlük Sayaç'!$A$1:$I$166,4,0)</f>
        <v>Öğrenci</v>
      </c>
      <c r="E676" t="str">
        <f>VLOOKUP($A676,'Günlük Sayaç'!$A$1:$I$166,5,0)</f>
        <v>Öğrenci Aylık</v>
      </c>
      <c r="F676">
        <f>VLOOKUP($A676,'Günlük Sayaç'!$A$1:$I$166,6,0)</f>
        <v>0.56666666666666665</v>
      </c>
      <c r="G676">
        <f>VLOOKUP($A676,'Günlük Sayaç'!$A$1:$I$166,7,0)</f>
        <v>8000</v>
      </c>
      <c r="H676">
        <f>VLOOKUP($A676,'Günlük Sayaç'!$A$1:$I$166,8,0)</f>
        <v>0.27</v>
      </c>
      <c r="I676">
        <f>VLOOKUP($A676,'Günlük Sayaç'!$A$1:$I$166,9,0)*VLOOKUP(WEEKDAY(B676,2)&amp;D676,Yoğunluk!$G$1:$J$29,4,0)</f>
        <v>2376</v>
      </c>
      <c r="J676">
        <f t="shared" ca="1" si="38"/>
        <v>2203</v>
      </c>
      <c r="K676">
        <f t="shared" ca="1" si="39"/>
        <v>1248.3666666666666</v>
      </c>
    </row>
    <row r="677" spans="1:11" x14ac:dyDescent="0.3">
      <c r="A677">
        <f t="shared" si="37"/>
        <v>16</v>
      </c>
      <c r="B677" s="2">
        <f t="shared" si="40"/>
        <v>43105</v>
      </c>
      <c r="C677" t="str">
        <f>VLOOKUP(A677,'Günlük Sayaç'!$A$1:$I$166,3,0)</f>
        <v>Vezneciler</v>
      </c>
      <c r="D677" t="str">
        <f>VLOOKUP($A677,'Günlük Sayaç'!$A$1:$I$166,4,0)</f>
        <v>Sosyal</v>
      </c>
      <c r="E677" t="str">
        <f>VLOOKUP($A677,'Günlük Sayaç'!$A$1:$I$166,5,0)</f>
        <v>Sosyal</v>
      </c>
      <c r="F677">
        <f>VLOOKUP($A677,'Günlük Sayaç'!$A$1:$I$166,6,0)</f>
        <v>1.425</v>
      </c>
      <c r="G677">
        <f>VLOOKUP($A677,'Günlük Sayaç'!$A$1:$I$166,7,0)</f>
        <v>8000</v>
      </c>
      <c r="H677">
        <f>VLOOKUP($A677,'Günlük Sayaç'!$A$1:$I$166,8,0)</f>
        <v>0.15</v>
      </c>
      <c r="I677">
        <f>VLOOKUP($A677,'Günlük Sayaç'!$A$1:$I$166,9,0)*VLOOKUP(WEEKDAY(B677,2)&amp;D677,Yoğunluk!$G$1:$J$29,4,0)</f>
        <v>1056.0000000000002</v>
      </c>
      <c r="J677">
        <f t="shared" ca="1" si="38"/>
        <v>1148</v>
      </c>
      <c r="K677">
        <f t="shared" ca="1" si="39"/>
        <v>1635.9</v>
      </c>
    </row>
    <row r="678" spans="1:11" x14ac:dyDescent="0.3">
      <c r="A678">
        <f t="shared" si="37"/>
        <v>17</v>
      </c>
      <c r="B678" s="2">
        <f t="shared" si="40"/>
        <v>43105</v>
      </c>
      <c r="C678" t="str">
        <f>VLOOKUP(A678,'Günlük Sayaç'!$A$1:$I$166,3,0)</f>
        <v>Vezneciler</v>
      </c>
      <c r="D678" t="str">
        <f>VLOOKUP($A678,'Günlük Sayaç'!$A$1:$I$166,4,0)</f>
        <v>Sosyal</v>
      </c>
      <c r="E678" t="str">
        <f>VLOOKUP($A678,'Günlük Sayaç'!$A$1:$I$166,5,0)</f>
        <v>Sosyal Aylık</v>
      </c>
      <c r="F678">
        <f>VLOOKUP($A678,'Günlük Sayaç'!$A$1:$I$166,6,0)</f>
        <v>0.83333333333333337</v>
      </c>
      <c r="G678">
        <f>VLOOKUP($A678,'Günlük Sayaç'!$A$1:$I$166,7,0)</f>
        <v>8000</v>
      </c>
      <c r="H678">
        <f>VLOOKUP($A678,'Günlük Sayaç'!$A$1:$I$166,8,0)</f>
        <v>0.15</v>
      </c>
      <c r="I678">
        <f>VLOOKUP($A678,'Günlük Sayaç'!$A$1:$I$166,9,0)*VLOOKUP(WEEKDAY(B678,2)&amp;D678,Yoğunluk!$G$1:$J$29,4,0)</f>
        <v>1056.0000000000002</v>
      </c>
      <c r="J678">
        <f t="shared" ca="1" si="38"/>
        <v>1163</v>
      </c>
      <c r="K678">
        <f t="shared" ca="1" si="39"/>
        <v>969.16666666666674</v>
      </c>
    </row>
    <row r="679" spans="1:11" x14ac:dyDescent="0.3">
      <c r="A679">
        <f t="shared" si="37"/>
        <v>18</v>
      </c>
      <c r="B679" s="2">
        <f t="shared" si="40"/>
        <v>43105</v>
      </c>
      <c r="C679" t="str">
        <f>VLOOKUP(A679,'Günlük Sayaç'!$A$1:$I$166,3,0)</f>
        <v>Vezneciler</v>
      </c>
      <c r="D679" t="str">
        <f>VLOOKUP($A679,'Günlük Sayaç'!$A$1:$I$166,4,0)</f>
        <v>Ziyaretçi</v>
      </c>
      <c r="E679" t="str">
        <f>VLOOKUP($A679,'Günlük Sayaç'!$A$1:$I$166,5,0)</f>
        <v>Tekli Bilet</v>
      </c>
      <c r="F679">
        <f>VLOOKUP($A679,'Günlük Sayaç'!$A$1:$I$166,6,0)</f>
        <v>5</v>
      </c>
      <c r="G679">
        <f>VLOOKUP($A679,'Günlük Sayaç'!$A$1:$I$166,7,0)</f>
        <v>8000</v>
      </c>
      <c r="H679">
        <f>VLOOKUP($A679,'Günlük Sayaç'!$A$1:$I$166,8,0)</f>
        <v>0.02</v>
      </c>
      <c r="I679">
        <f>VLOOKUP($A679,'Günlük Sayaç'!$A$1:$I$166,9,0)*VLOOKUP(WEEKDAY(B679,2)&amp;D679,Yoğunluk!$G$1:$J$29,4,0)</f>
        <v>176</v>
      </c>
      <c r="J679">
        <f t="shared" ca="1" si="38"/>
        <v>181</v>
      </c>
      <c r="K679">
        <f t="shared" ca="1" si="39"/>
        <v>905</v>
      </c>
    </row>
    <row r="680" spans="1:11" x14ac:dyDescent="0.3">
      <c r="A680">
        <f t="shared" si="37"/>
        <v>19</v>
      </c>
      <c r="B680" s="2">
        <f t="shared" si="40"/>
        <v>43105</v>
      </c>
      <c r="C680" t="str">
        <f>VLOOKUP(A680,'Günlük Sayaç'!$A$1:$I$166,3,0)</f>
        <v>Vezneciler</v>
      </c>
      <c r="D680" t="str">
        <f>VLOOKUP($A680,'Günlük Sayaç'!$A$1:$I$166,4,0)</f>
        <v>Ziyaretçi</v>
      </c>
      <c r="E680" t="str">
        <f>VLOOKUP($A680,'Günlük Sayaç'!$A$1:$I$166,5,0)</f>
        <v>İkili Bilet</v>
      </c>
      <c r="F680">
        <f>VLOOKUP($A680,'Günlük Sayaç'!$A$1:$I$166,6,0)</f>
        <v>4</v>
      </c>
      <c r="G680">
        <f>VLOOKUP($A680,'Günlük Sayaç'!$A$1:$I$166,7,0)</f>
        <v>8000</v>
      </c>
      <c r="H680">
        <f>VLOOKUP($A680,'Günlük Sayaç'!$A$1:$I$166,8,0)</f>
        <v>0.02</v>
      </c>
      <c r="I680">
        <f>VLOOKUP($A680,'Günlük Sayaç'!$A$1:$I$166,9,0)*VLOOKUP(WEEKDAY(B680,2)&amp;D680,Yoğunluk!$G$1:$J$29,4,0)</f>
        <v>176</v>
      </c>
      <c r="J680">
        <f t="shared" ca="1" si="38"/>
        <v>202</v>
      </c>
      <c r="K680">
        <f t="shared" ca="1" si="39"/>
        <v>808</v>
      </c>
    </row>
    <row r="681" spans="1:11" x14ac:dyDescent="0.3">
      <c r="A681">
        <f t="shared" ref="A681:A744" si="41">IF(A680=165,1,A680+1)</f>
        <v>20</v>
      </c>
      <c r="B681" s="2">
        <f t="shared" si="40"/>
        <v>43105</v>
      </c>
      <c r="C681" t="str">
        <f>VLOOKUP(A681,'Günlük Sayaç'!$A$1:$I$166,3,0)</f>
        <v>Vezneciler</v>
      </c>
      <c r="D681" t="str">
        <f>VLOOKUP($A681,'Günlük Sayaç'!$A$1:$I$166,4,0)</f>
        <v>Ziyaretçi</v>
      </c>
      <c r="E681" t="str">
        <f>VLOOKUP($A681,'Günlük Sayaç'!$A$1:$I$166,5,0)</f>
        <v>Üçlü Bilet</v>
      </c>
      <c r="F681">
        <f>VLOOKUP($A681,'Günlük Sayaç'!$A$1:$I$166,6,0)</f>
        <v>3.6666666666666665</v>
      </c>
      <c r="G681">
        <f>VLOOKUP($A681,'Günlük Sayaç'!$A$1:$I$166,7,0)</f>
        <v>8000</v>
      </c>
      <c r="H681">
        <f>VLOOKUP($A681,'Günlük Sayaç'!$A$1:$I$166,8,0)</f>
        <v>0.01</v>
      </c>
      <c r="I681">
        <f>VLOOKUP($A681,'Günlük Sayaç'!$A$1:$I$166,9,0)*VLOOKUP(WEEKDAY(B681,2)&amp;D681,Yoğunluk!$G$1:$J$29,4,0)</f>
        <v>88</v>
      </c>
      <c r="J681">
        <f t="shared" ca="1" si="38"/>
        <v>90</v>
      </c>
      <c r="K681">
        <f t="shared" ca="1" si="39"/>
        <v>330</v>
      </c>
    </row>
    <row r="682" spans="1:11" x14ac:dyDescent="0.3">
      <c r="A682">
        <f t="shared" si="41"/>
        <v>21</v>
      </c>
      <c r="B682" s="2">
        <f t="shared" si="40"/>
        <v>43105</v>
      </c>
      <c r="C682" t="str">
        <f>VLOOKUP(A682,'Günlük Sayaç'!$A$1:$I$166,3,0)</f>
        <v>Vezneciler</v>
      </c>
      <c r="D682" t="str">
        <f>VLOOKUP($A682,'Günlük Sayaç'!$A$1:$I$166,4,0)</f>
        <v>Ziyaretçi</v>
      </c>
      <c r="E682" t="str">
        <f>VLOOKUP($A682,'Günlük Sayaç'!$A$1:$I$166,5,0)</f>
        <v>Beşli Bilet</v>
      </c>
      <c r="F682">
        <f>VLOOKUP($A682,'Günlük Sayaç'!$A$1:$I$166,6,0)</f>
        <v>3.4</v>
      </c>
      <c r="G682">
        <f>VLOOKUP($A682,'Günlük Sayaç'!$A$1:$I$166,7,0)</f>
        <v>8000</v>
      </c>
      <c r="H682">
        <f>VLOOKUP($A682,'Günlük Sayaç'!$A$1:$I$166,8,0)</f>
        <v>0.02</v>
      </c>
      <c r="I682">
        <f>VLOOKUP($A682,'Günlük Sayaç'!$A$1:$I$166,9,0)*VLOOKUP(WEEKDAY(B682,2)&amp;D682,Yoğunluk!$G$1:$J$29,4,0)</f>
        <v>176</v>
      </c>
      <c r="J682">
        <f t="shared" ca="1" si="38"/>
        <v>191</v>
      </c>
      <c r="K682">
        <f t="shared" ca="1" si="39"/>
        <v>649.4</v>
      </c>
    </row>
    <row r="683" spans="1:11" x14ac:dyDescent="0.3">
      <c r="A683">
        <f t="shared" si="41"/>
        <v>22</v>
      </c>
      <c r="B683" s="2">
        <f t="shared" si="40"/>
        <v>43105</v>
      </c>
      <c r="C683" t="str">
        <f>VLOOKUP(A683,'Günlük Sayaç'!$A$1:$I$166,3,0)</f>
        <v>Vezneciler</v>
      </c>
      <c r="D683" t="str">
        <f>VLOOKUP($A683,'Günlük Sayaç'!$A$1:$I$166,4,0)</f>
        <v>Ziyaretçi</v>
      </c>
      <c r="E683" t="str">
        <f>VLOOKUP($A683,'Günlük Sayaç'!$A$1:$I$166,5,0)</f>
        <v>Onlu Bilet</v>
      </c>
      <c r="F683">
        <f>VLOOKUP($A683,'Günlük Sayaç'!$A$1:$I$166,6,0)</f>
        <v>3.2</v>
      </c>
      <c r="G683">
        <f>VLOOKUP($A683,'Günlük Sayaç'!$A$1:$I$166,7,0)</f>
        <v>8000</v>
      </c>
      <c r="H683">
        <f>VLOOKUP($A683,'Günlük Sayaç'!$A$1:$I$166,8,0)</f>
        <v>0.02</v>
      </c>
      <c r="I683">
        <f>VLOOKUP($A683,'Günlük Sayaç'!$A$1:$I$166,9,0)*VLOOKUP(WEEKDAY(B683,2)&amp;D683,Yoğunluk!$G$1:$J$29,4,0)</f>
        <v>176</v>
      </c>
      <c r="J683">
        <f t="shared" ca="1" si="38"/>
        <v>190</v>
      </c>
      <c r="K683">
        <f t="shared" ca="1" si="39"/>
        <v>608</v>
      </c>
    </row>
    <row r="684" spans="1:11" x14ac:dyDescent="0.3">
      <c r="A684">
        <f t="shared" si="41"/>
        <v>23</v>
      </c>
      <c r="B684" s="2">
        <f t="shared" si="40"/>
        <v>43105</v>
      </c>
      <c r="C684" t="str">
        <f>VLOOKUP(A684,'Günlük Sayaç'!$A$1:$I$166,3,0)</f>
        <v>Haliç</v>
      </c>
      <c r="D684" t="str">
        <f>VLOOKUP($A684,'Günlük Sayaç'!$A$1:$I$166,4,0)</f>
        <v>Tam</v>
      </c>
      <c r="E684" t="str">
        <f>VLOOKUP($A684,'Günlük Sayaç'!$A$1:$I$166,5,0)</f>
        <v>Akbil</v>
      </c>
      <c r="F684">
        <f>VLOOKUP($A684,'Günlük Sayaç'!$A$1:$I$166,6,0)</f>
        <v>2.2250000000000001</v>
      </c>
      <c r="G684">
        <f>VLOOKUP($A684,'Günlük Sayaç'!$A$1:$I$166,7,0)</f>
        <v>9000</v>
      </c>
      <c r="H684">
        <f>VLOOKUP($A684,'Günlük Sayaç'!$A$1:$I$166,8,0)</f>
        <v>0.2</v>
      </c>
      <c r="I684">
        <f>VLOOKUP($A684,'Günlük Sayaç'!$A$1:$I$166,9,0)*VLOOKUP(WEEKDAY(B684,2)&amp;D684,Yoğunluk!$G$1:$J$29,4,0)</f>
        <v>2970.0000000000005</v>
      </c>
      <c r="J684">
        <f t="shared" ca="1" si="38"/>
        <v>2896</v>
      </c>
      <c r="K684">
        <f t="shared" ca="1" si="39"/>
        <v>6443.6</v>
      </c>
    </row>
    <row r="685" spans="1:11" x14ac:dyDescent="0.3">
      <c r="A685">
        <f t="shared" si="41"/>
        <v>24</v>
      </c>
      <c r="B685" s="2">
        <f t="shared" si="40"/>
        <v>43105</v>
      </c>
      <c r="C685" t="str">
        <f>VLOOKUP(A685,'Günlük Sayaç'!$A$1:$I$166,3,0)</f>
        <v>Haliç</v>
      </c>
      <c r="D685" t="str">
        <f>VLOOKUP($A685,'Günlük Sayaç'!$A$1:$I$166,4,0)</f>
        <v>Tam</v>
      </c>
      <c r="E685" t="str">
        <f>VLOOKUP($A685,'Günlük Sayaç'!$A$1:$I$166,5,0)</f>
        <v>Mavi Kart</v>
      </c>
      <c r="F685">
        <f>VLOOKUP($A685,'Günlük Sayaç'!$A$1:$I$166,6,0)</f>
        <v>1.3666666666666667</v>
      </c>
      <c r="G685">
        <f>VLOOKUP($A685,'Günlük Sayaç'!$A$1:$I$166,7,0)</f>
        <v>9000</v>
      </c>
      <c r="H685">
        <f>VLOOKUP($A685,'Günlük Sayaç'!$A$1:$I$166,8,0)</f>
        <v>0.1</v>
      </c>
      <c r="I685">
        <f>VLOOKUP($A685,'Günlük Sayaç'!$A$1:$I$166,9,0)*VLOOKUP(WEEKDAY(B685,2)&amp;D685,Yoğunluk!$G$1:$J$29,4,0)</f>
        <v>1485.0000000000002</v>
      </c>
      <c r="J685">
        <f t="shared" ca="1" si="38"/>
        <v>1736</v>
      </c>
      <c r="K685">
        <f t="shared" ca="1" si="39"/>
        <v>2372.5333333333333</v>
      </c>
    </row>
    <row r="686" spans="1:11" x14ac:dyDescent="0.3">
      <c r="A686">
        <f t="shared" si="41"/>
        <v>25</v>
      </c>
      <c r="B686" s="2">
        <f t="shared" si="40"/>
        <v>43105</v>
      </c>
      <c r="C686" t="str">
        <f>VLOOKUP(A686,'Günlük Sayaç'!$A$1:$I$166,3,0)</f>
        <v>Haliç</v>
      </c>
      <c r="D686" t="str">
        <f>VLOOKUP($A686,'Günlük Sayaç'!$A$1:$I$166,4,0)</f>
        <v>Öğrenci</v>
      </c>
      <c r="E686" t="str">
        <f>VLOOKUP($A686,'Günlük Sayaç'!$A$1:$I$166,5,0)</f>
        <v>Öğrenci</v>
      </c>
      <c r="F686">
        <f>VLOOKUP($A686,'Günlük Sayaç'!$A$1:$I$166,6,0)</f>
        <v>0.9</v>
      </c>
      <c r="G686">
        <f>VLOOKUP($A686,'Günlük Sayaç'!$A$1:$I$166,7,0)</f>
        <v>9000</v>
      </c>
      <c r="H686">
        <f>VLOOKUP($A686,'Günlük Sayaç'!$A$1:$I$166,8,0)</f>
        <v>0.05</v>
      </c>
      <c r="I686">
        <f>VLOOKUP($A686,'Günlük Sayaç'!$A$1:$I$166,9,0)*VLOOKUP(WEEKDAY(B686,2)&amp;D686,Yoğunluk!$G$1:$J$29,4,0)</f>
        <v>495.00000000000006</v>
      </c>
      <c r="J686">
        <f t="shared" ca="1" si="38"/>
        <v>454</v>
      </c>
      <c r="K686">
        <f t="shared" ca="1" si="39"/>
        <v>408.6</v>
      </c>
    </row>
    <row r="687" spans="1:11" x14ac:dyDescent="0.3">
      <c r="A687">
        <f t="shared" si="41"/>
        <v>26</v>
      </c>
      <c r="B687" s="2">
        <f t="shared" si="40"/>
        <v>43105</v>
      </c>
      <c r="C687" t="str">
        <f>VLOOKUP(A687,'Günlük Sayaç'!$A$1:$I$166,3,0)</f>
        <v>Haliç</v>
      </c>
      <c r="D687" t="str">
        <f>VLOOKUP($A687,'Günlük Sayaç'!$A$1:$I$166,4,0)</f>
        <v>Öğrenci</v>
      </c>
      <c r="E687" t="str">
        <f>VLOOKUP($A687,'Günlük Sayaç'!$A$1:$I$166,5,0)</f>
        <v>Öğrenci Aylık</v>
      </c>
      <c r="F687">
        <f>VLOOKUP($A687,'Günlük Sayaç'!$A$1:$I$166,6,0)</f>
        <v>0.56666666666666665</v>
      </c>
      <c r="G687">
        <f>VLOOKUP($A687,'Günlük Sayaç'!$A$1:$I$166,7,0)</f>
        <v>9000</v>
      </c>
      <c r="H687">
        <f>VLOOKUP($A687,'Günlük Sayaç'!$A$1:$I$166,8,0)</f>
        <v>0.1</v>
      </c>
      <c r="I687">
        <f>VLOOKUP($A687,'Günlük Sayaç'!$A$1:$I$166,9,0)*VLOOKUP(WEEKDAY(B687,2)&amp;D687,Yoğunluk!$G$1:$J$29,4,0)</f>
        <v>990.00000000000011</v>
      </c>
      <c r="J687">
        <f t="shared" ca="1" si="38"/>
        <v>890</v>
      </c>
      <c r="K687">
        <f t="shared" ca="1" si="39"/>
        <v>504.33333333333331</v>
      </c>
    </row>
    <row r="688" spans="1:11" x14ac:dyDescent="0.3">
      <c r="A688">
        <f t="shared" si="41"/>
        <v>27</v>
      </c>
      <c r="B688" s="2">
        <f t="shared" si="40"/>
        <v>43105</v>
      </c>
      <c r="C688" t="str">
        <f>VLOOKUP(A688,'Günlük Sayaç'!$A$1:$I$166,3,0)</f>
        <v>Haliç</v>
      </c>
      <c r="D688" t="str">
        <f>VLOOKUP($A688,'Günlük Sayaç'!$A$1:$I$166,4,0)</f>
        <v>Sosyal</v>
      </c>
      <c r="E688" t="str">
        <f>VLOOKUP($A688,'Günlük Sayaç'!$A$1:$I$166,5,0)</f>
        <v>Sosyal</v>
      </c>
      <c r="F688">
        <f>VLOOKUP($A688,'Günlük Sayaç'!$A$1:$I$166,6,0)</f>
        <v>1.425</v>
      </c>
      <c r="G688">
        <f>VLOOKUP($A688,'Günlük Sayaç'!$A$1:$I$166,7,0)</f>
        <v>9000</v>
      </c>
      <c r="H688">
        <f>VLOOKUP($A688,'Günlük Sayaç'!$A$1:$I$166,8,0)</f>
        <v>0.1</v>
      </c>
      <c r="I688">
        <f>VLOOKUP($A688,'Günlük Sayaç'!$A$1:$I$166,9,0)*VLOOKUP(WEEKDAY(B688,2)&amp;D688,Yoğunluk!$G$1:$J$29,4,0)</f>
        <v>792.00000000000011</v>
      </c>
      <c r="J688">
        <f t="shared" ca="1" si="38"/>
        <v>648</v>
      </c>
      <c r="K688">
        <f t="shared" ca="1" si="39"/>
        <v>923.4</v>
      </c>
    </row>
    <row r="689" spans="1:11" x14ac:dyDescent="0.3">
      <c r="A689">
        <f t="shared" si="41"/>
        <v>28</v>
      </c>
      <c r="B689" s="2">
        <f t="shared" si="40"/>
        <v>43105</v>
      </c>
      <c r="C689" t="str">
        <f>VLOOKUP(A689,'Günlük Sayaç'!$A$1:$I$166,3,0)</f>
        <v>Haliç</v>
      </c>
      <c r="D689" t="str">
        <f>VLOOKUP($A689,'Günlük Sayaç'!$A$1:$I$166,4,0)</f>
        <v>Sosyal</v>
      </c>
      <c r="E689" t="str">
        <f>VLOOKUP($A689,'Günlük Sayaç'!$A$1:$I$166,5,0)</f>
        <v>Sosyal Aylık</v>
      </c>
      <c r="F689">
        <f>VLOOKUP($A689,'Günlük Sayaç'!$A$1:$I$166,6,0)</f>
        <v>0.83333333333333337</v>
      </c>
      <c r="G689">
        <f>VLOOKUP($A689,'Günlük Sayaç'!$A$1:$I$166,7,0)</f>
        <v>9000</v>
      </c>
      <c r="H689">
        <f>VLOOKUP($A689,'Günlük Sayaç'!$A$1:$I$166,8,0)</f>
        <v>0.05</v>
      </c>
      <c r="I689">
        <f>VLOOKUP($A689,'Günlük Sayaç'!$A$1:$I$166,9,0)*VLOOKUP(WEEKDAY(B689,2)&amp;D689,Yoğunluk!$G$1:$J$29,4,0)</f>
        <v>396.00000000000006</v>
      </c>
      <c r="J689">
        <f t="shared" ca="1" si="38"/>
        <v>403</v>
      </c>
      <c r="K689">
        <f t="shared" ca="1" si="39"/>
        <v>335.83333333333337</v>
      </c>
    </row>
    <row r="690" spans="1:11" x14ac:dyDescent="0.3">
      <c r="A690">
        <f t="shared" si="41"/>
        <v>29</v>
      </c>
      <c r="B690" s="2">
        <f t="shared" si="40"/>
        <v>43105</v>
      </c>
      <c r="C690" t="str">
        <f>VLOOKUP(A690,'Günlük Sayaç'!$A$1:$I$166,3,0)</f>
        <v>Haliç</v>
      </c>
      <c r="D690" t="str">
        <f>VLOOKUP($A690,'Günlük Sayaç'!$A$1:$I$166,4,0)</f>
        <v>Ziyaretçi</v>
      </c>
      <c r="E690" t="str">
        <f>VLOOKUP($A690,'Günlük Sayaç'!$A$1:$I$166,5,0)</f>
        <v>Tekli Bilet</v>
      </c>
      <c r="F690">
        <f>VLOOKUP($A690,'Günlük Sayaç'!$A$1:$I$166,6,0)</f>
        <v>5</v>
      </c>
      <c r="G690">
        <f>VLOOKUP($A690,'Günlük Sayaç'!$A$1:$I$166,7,0)</f>
        <v>9000</v>
      </c>
      <c r="H690">
        <f>VLOOKUP($A690,'Günlük Sayaç'!$A$1:$I$166,8,0)</f>
        <v>0.1</v>
      </c>
      <c r="I690">
        <f>VLOOKUP($A690,'Günlük Sayaç'!$A$1:$I$166,9,0)*VLOOKUP(WEEKDAY(B690,2)&amp;D690,Yoğunluk!$G$1:$J$29,4,0)</f>
        <v>990.00000000000011</v>
      </c>
      <c r="J690">
        <f t="shared" ca="1" si="38"/>
        <v>1052</v>
      </c>
      <c r="K690">
        <f t="shared" ca="1" si="39"/>
        <v>5260</v>
      </c>
    </row>
    <row r="691" spans="1:11" x14ac:dyDescent="0.3">
      <c r="A691">
        <f t="shared" si="41"/>
        <v>30</v>
      </c>
      <c r="B691" s="2">
        <f t="shared" si="40"/>
        <v>43105</v>
      </c>
      <c r="C691" t="str">
        <f>VLOOKUP(A691,'Günlük Sayaç'!$A$1:$I$166,3,0)</f>
        <v>Haliç</v>
      </c>
      <c r="D691" t="str">
        <f>VLOOKUP($A691,'Günlük Sayaç'!$A$1:$I$166,4,0)</f>
        <v>Ziyaretçi</v>
      </c>
      <c r="E691" t="str">
        <f>VLOOKUP($A691,'Günlük Sayaç'!$A$1:$I$166,5,0)</f>
        <v>İkili Bilet</v>
      </c>
      <c r="F691">
        <f>VLOOKUP($A691,'Günlük Sayaç'!$A$1:$I$166,6,0)</f>
        <v>4</v>
      </c>
      <c r="G691">
        <f>VLOOKUP($A691,'Günlük Sayaç'!$A$1:$I$166,7,0)</f>
        <v>9000</v>
      </c>
      <c r="H691">
        <f>VLOOKUP($A691,'Günlük Sayaç'!$A$1:$I$166,8,0)</f>
        <v>0.05</v>
      </c>
      <c r="I691">
        <f>VLOOKUP($A691,'Günlük Sayaç'!$A$1:$I$166,9,0)*VLOOKUP(WEEKDAY(B691,2)&amp;D691,Yoğunluk!$G$1:$J$29,4,0)</f>
        <v>495.00000000000006</v>
      </c>
      <c r="J691">
        <f t="shared" ca="1" si="38"/>
        <v>501</v>
      </c>
      <c r="K691">
        <f t="shared" ca="1" si="39"/>
        <v>2004</v>
      </c>
    </row>
    <row r="692" spans="1:11" x14ac:dyDescent="0.3">
      <c r="A692">
        <f t="shared" si="41"/>
        <v>31</v>
      </c>
      <c r="B692" s="2">
        <f t="shared" si="40"/>
        <v>43105</v>
      </c>
      <c r="C692" t="str">
        <f>VLOOKUP(A692,'Günlük Sayaç'!$A$1:$I$166,3,0)</f>
        <v>Haliç</v>
      </c>
      <c r="D692" t="str">
        <f>VLOOKUP($A692,'Günlük Sayaç'!$A$1:$I$166,4,0)</f>
        <v>Ziyaretçi</v>
      </c>
      <c r="E692" t="str">
        <f>VLOOKUP($A692,'Günlük Sayaç'!$A$1:$I$166,5,0)</f>
        <v>Üçlü Bilet</v>
      </c>
      <c r="F692">
        <f>VLOOKUP($A692,'Günlük Sayaç'!$A$1:$I$166,6,0)</f>
        <v>3.6666666666666665</v>
      </c>
      <c r="G692">
        <f>VLOOKUP($A692,'Günlük Sayaç'!$A$1:$I$166,7,0)</f>
        <v>9000</v>
      </c>
      <c r="H692">
        <f>VLOOKUP($A692,'Günlük Sayaç'!$A$1:$I$166,8,0)</f>
        <v>0.05</v>
      </c>
      <c r="I692">
        <f>VLOOKUP($A692,'Günlük Sayaç'!$A$1:$I$166,9,0)*VLOOKUP(WEEKDAY(B692,2)&amp;D692,Yoğunluk!$G$1:$J$29,4,0)</f>
        <v>495.00000000000006</v>
      </c>
      <c r="J692">
        <f t="shared" ca="1" si="38"/>
        <v>580</v>
      </c>
      <c r="K692">
        <f t="shared" ca="1" si="39"/>
        <v>2126.6666666666665</v>
      </c>
    </row>
    <row r="693" spans="1:11" x14ac:dyDescent="0.3">
      <c r="A693">
        <f t="shared" si="41"/>
        <v>32</v>
      </c>
      <c r="B693" s="2">
        <f t="shared" si="40"/>
        <v>43105</v>
      </c>
      <c r="C693" t="str">
        <f>VLOOKUP(A693,'Günlük Sayaç'!$A$1:$I$166,3,0)</f>
        <v>Haliç</v>
      </c>
      <c r="D693" t="str">
        <f>VLOOKUP($A693,'Günlük Sayaç'!$A$1:$I$166,4,0)</f>
        <v>Ziyaretçi</v>
      </c>
      <c r="E693" t="str">
        <f>VLOOKUP($A693,'Günlük Sayaç'!$A$1:$I$166,5,0)</f>
        <v>Beşli Bilet</v>
      </c>
      <c r="F693">
        <f>VLOOKUP($A693,'Günlük Sayaç'!$A$1:$I$166,6,0)</f>
        <v>3.4</v>
      </c>
      <c r="G693">
        <f>VLOOKUP($A693,'Günlük Sayaç'!$A$1:$I$166,7,0)</f>
        <v>9000</v>
      </c>
      <c r="H693">
        <f>VLOOKUP($A693,'Günlük Sayaç'!$A$1:$I$166,8,0)</f>
        <v>0.1</v>
      </c>
      <c r="I693">
        <f>VLOOKUP($A693,'Günlük Sayaç'!$A$1:$I$166,9,0)*VLOOKUP(WEEKDAY(B693,2)&amp;D693,Yoğunluk!$G$1:$J$29,4,0)</f>
        <v>990.00000000000011</v>
      </c>
      <c r="J693">
        <f t="shared" ca="1" si="38"/>
        <v>944</v>
      </c>
      <c r="K693">
        <f t="shared" ca="1" si="39"/>
        <v>3209.6</v>
      </c>
    </row>
    <row r="694" spans="1:11" x14ac:dyDescent="0.3">
      <c r="A694">
        <f t="shared" si="41"/>
        <v>33</v>
      </c>
      <c r="B694" s="2">
        <f t="shared" si="40"/>
        <v>43105</v>
      </c>
      <c r="C694" t="str">
        <f>VLOOKUP(A694,'Günlük Sayaç'!$A$1:$I$166,3,0)</f>
        <v>Haliç</v>
      </c>
      <c r="D694" t="str">
        <f>VLOOKUP($A694,'Günlük Sayaç'!$A$1:$I$166,4,0)</f>
        <v>Ziyaretçi</v>
      </c>
      <c r="E694" t="str">
        <f>VLOOKUP($A694,'Günlük Sayaç'!$A$1:$I$166,5,0)</f>
        <v>Onlu Bilet</v>
      </c>
      <c r="F694">
        <f>VLOOKUP($A694,'Günlük Sayaç'!$A$1:$I$166,6,0)</f>
        <v>3.2</v>
      </c>
      <c r="G694">
        <f>VLOOKUP($A694,'Günlük Sayaç'!$A$1:$I$166,7,0)</f>
        <v>9000</v>
      </c>
      <c r="H694">
        <f>VLOOKUP($A694,'Günlük Sayaç'!$A$1:$I$166,8,0)</f>
        <v>0.1</v>
      </c>
      <c r="I694">
        <f>VLOOKUP($A694,'Günlük Sayaç'!$A$1:$I$166,9,0)*VLOOKUP(WEEKDAY(B694,2)&amp;D694,Yoğunluk!$G$1:$J$29,4,0)</f>
        <v>990.00000000000011</v>
      </c>
      <c r="J694">
        <f t="shared" ca="1" si="38"/>
        <v>841</v>
      </c>
      <c r="K694">
        <f t="shared" ca="1" si="39"/>
        <v>2691.2000000000003</v>
      </c>
    </row>
    <row r="695" spans="1:11" x14ac:dyDescent="0.3">
      <c r="A695">
        <f t="shared" si="41"/>
        <v>34</v>
      </c>
      <c r="B695" s="2">
        <f t="shared" si="40"/>
        <v>43105</v>
      </c>
      <c r="C695" t="str">
        <f>VLOOKUP(A695,'Günlük Sayaç'!$A$1:$I$166,3,0)</f>
        <v>Şişhane</v>
      </c>
      <c r="D695" t="str">
        <f>VLOOKUP($A695,'Günlük Sayaç'!$A$1:$I$166,4,0)</f>
        <v>Tam</v>
      </c>
      <c r="E695" t="str">
        <f>VLOOKUP($A695,'Günlük Sayaç'!$A$1:$I$166,5,0)</f>
        <v>Akbil</v>
      </c>
      <c r="F695">
        <f>VLOOKUP($A695,'Günlük Sayaç'!$A$1:$I$166,6,0)</f>
        <v>2.2250000000000001</v>
      </c>
      <c r="G695">
        <f>VLOOKUP($A695,'Günlük Sayaç'!$A$1:$I$166,7,0)</f>
        <v>7000</v>
      </c>
      <c r="H695">
        <f>VLOOKUP($A695,'Günlük Sayaç'!$A$1:$I$166,8,0)</f>
        <v>0.25</v>
      </c>
      <c r="I695">
        <f>VLOOKUP($A695,'Günlük Sayaç'!$A$1:$I$166,9,0)*VLOOKUP(WEEKDAY(B695,2)&amp;D695,Yoğunluk!$G$1:$J$29,4,0)</f>
        <v>2887.5000000000005</v>
      </c>
      <c r="J695">
        <f t="shared" ca="1" si="38"/>
        <v>2499</v>
      </c>
      <c r="K695">
        <f t="shared" ca="1" si="39"/>
        <v>5560.2750000000005</v>
      </c>
    </row>
    <row r="696" spans="1:11" x14ac:dyDescent="0.3">
      <c r="A696">
        <f t="shared" si="41"/>
        <v>35</v>
      </c>
      <c r="B696" s="2">
        <f t="shared" si="40"/>
        <v>43105</v>
      </c>
      <c r="C696" t="str">
        <f>VLOOKUP(A696,'Günlük Sayaç'!$A$1:$I$166,3,0)</f>
        <v>Şişhane</v>
      </c>
      <c r="D696" t="str">
        <f>VLOOKUP($A696,'Günlük Sayaç'!$A$1:$I$166,4,0)</f>
        <v>Tam</v>
      </c>
      <c r="E696" t="str">
        <f>VLOOKUP($A696,'Günlük Sayaç'!$A$1:$I$166,5,0)</f>
        <v>Mavi Kart</v>
      </c>
      <c r="F696">
        <f>VLOOKUP($A696,'Günlük Sayaç'!$A$1:$I$166,6,0)</f>
        <v>1.3666666666666667</v>
      </c>
      <c r="G696">
        <f>VLOOKUP($A696,'Günlük Sayaç'!$A$1:$I$166,7,0)</f>
        <v>7000</v>
      </c>
      <c r="H696">
        <f>VLOOKUP($A696,'Günlük Sayaç'!$A$1:$I$166,8,0)</f>
        <v>0.1</v>
      </c>
      <c r="I696">
        <f>VLOOKUP($A696,'Günlük Sayaç'!$A$1:$I$166,9,0)*VLOOKUP(WEEKDAY(B696,2)&amp;D696,Yoğunluk!$G$1:$J$29,4,0)</f>
        <v>1155</v>
      </c>
      <c r="J696">
        <f t="shared" ca="1" si="38"/>
        <v>1185</v>
      </c>
      <c r="K696">
        <f t="shared" ca="1" si="39"/>
        <v>1619.5</v>
      </c>
    </row>
    <row r="697" spans="1:11" x14ac:dyDescent="0.3">
      <c r="A697">
        <f t="shared" si="41"/>
        <v>36</v>
      </c>
      <c r="B697" s="2">
        <f t="shared" si="40"/>
        <v>43105</v>
      </c>
      <c r="C697" t="str">
        <f>VLOOKUP(A697,'Günlük Sayaç'!$A$1:$I$166,3,0)</f>
        <v>Şişhane</v>
      </c>
      <c r="D697" t="str">
        <f>VLOOKUP($A697,'Günlük Sayaç'!$A$1:$I$166,4,0)</f>
        <v>Öğrenci</v>
      </c>
      <c r="E697" t="str">
        <f>VLOOKUP($A697,'Günlük Sayaç'!$A$1:$I$166,5,0)</f>
        <v>Öğrenci</v>
      </c>
      <c r="F697">
        <f>VLOOKUP($A697,'Günlük Sayaç'!$A$1:$I$166,6,0)</f>
        <v>0.9</v>
      </c>
      <c r="G697">
        <f>VLOOKUP($A697,'Günlük Sayaç'!$A$1:$I$166,7,0)</f>
        <v>7000</v>
      </c>
      <c r="H697">
        <f>VLOOKUP($A697,'Günlük Sayaç'!$A$1:$I$166,8,0)</f>
        <v>0.1</v>
      </c>
      <c r="I697">
        <f>VLOOKUP($A697,'Günlük Sayaç'!$A$1:$I$166,9,0)*VLOOKUP(WEEKDAY(B697,2)&amp;D697,Yoğunluk!$G$1:$J$29,4,0)</f>
        <v>770.00000000000011</v>
      </c>
      <c r="J697">
        <f t="shared" ca="1" si="38"/>
        <v>845</v>
      </c>
      <c r="K697">
        <f t="shared" ca="1" si="39"/>
        <v>760.5</v>
      </c>
    </row>
    <row r="698" spans="1:11" x14ac:dyDescent="0.3">
      <c r="A698">
        <f t="shared" si="41"/>
        <v>37</v>
      </c>
      <c r="B698" s="2">
        <f t="shared" si="40"/>
        <v>43105</v>
      </c>
      <c r="C698" t="str">
        <f>VLOOKUP(A698,'Günlük Sayaç'!$A$1:$I$166,3,0)</f>
        <v>Şişhane</v>
      </c>
      <c r="D698" t="str">
        <f>VLOOKUP($A698,'Günlük Sayaç'!$A$1:$I$166,4,0)</f>
        <v>Öğrenci</v>
      </c>
      <c r="E698" t="str">
        <f>VLOOKUP($A698,'Günlük Sayaç'!$A$1:$I$166,5,0)</f>
        <v>Öğrenci Aylık</v>
      </c>
      <c r="F698">
        <f>VLOOKUP($A698,'Günlük Sayaç'!$A$1:$I$166,6,0)</f>
        <v>0.56666666666666665</v>
      </c>
      <c r="G698">
        <f>VLOOKUP($A698,'Günlük Sayaç'!$A$1:$I$166,7,0)</f>
        <v>7000</v>
      </c>
      <c r="H698">
        <f>VLOOKUP($A698,'Günlük Sayaç'!$A$1:$I$166,8,0)</f>
        <v>0.15</v>
      </c>
      <c r="I698">
        <f>VLOOKUP($A698,'Günlük Sayaç'!$A$1:$I$166,9,0)*VLOOKUP(WEEKDAY(B698,2)&amp;D698,Yoğunluk!$G$1:$J$29,4,0)</f>
        <v>1155</v>
      </c>
      <c r="J698">
        <f t="shared" ca="1" si="38"/>
        <v>1149</v>
      </c>
      <c r="K698">
        <f t="shared" ca="1" si="39"/>
        <v>651.1</v>
      </c>
    </row>
    <row r="699" spans="1:11" x14ac:dyDescent="0.3">
      <c r="A699">
        <f t="shared" si="41"/>
        <v>38</v>
      </c>
      <c r="B699" s="2">
        <f t="shared" si="40"/>
        <v>43105</v>
      </c>
      <c r="C699" t="str">
        <f>VLOOKUP(A699,'Günlük Sayaç'!$A$1:$I$166,3,0)</f>
        <v>Şişhane</v>
      </c>
      <c r="D699" t="str">
        <f>VLOOKUP($A699,'Günlük Sayaç'!$A$1:$I$166,4,0)</f>
        <v>Sosyal</v>
      </c>
      <c r="E699" t="str">
        <f>VLOOKUP($A699,'Günlük Sayaç'!$A$1:$I$166,5,0)</f>
        <v>Sosyal</v>
      </c>
      <c r="F699">
        <f>VLOOKUP($A699,'Günlük Sayaç'!$A$1:$I$166,6,0)</f>
        <v>1.425</v>
      </c>
      <c r="G699">
        <f>VLOOKUP($A699,'Günlük Sayaç'!$A$1:$I$166,7,0)</f>
        <v>7000</v>
      </c>
      <c r="H699">
        <f>VLOOKUP($A699,'Günlük Sayaç'!$A$1:$I$166,8,0)</f>
        <v>0.15</v>
      </c>
      <c r="I699">
        <f>VLOOKUP($A699,'Günlük Sayaç'!$A$1:$I$166,9,0)*VLOOKUP(WEEKDAY(B699,2)&amp;D699,Yoğunluk!$G$1:$J$29,4,0)</f>
        <v>924.00000000000011</v>
      </c>
      <c r="J699">
        <f t="shared" ca="1" si="38"/>
        <v>829</v>
      </c>
      <c r="K699">
        <f t="shared" ca="1" si="39"/>
        <v>1181.325</v>
      </c>
    </row>
    <row r="700" spans="1:11" x14ac:dyDescent="0.3">
      <c r="A700">
        <f t="shared" si="41"/>
        <v>39</v>
      </c>
      <c r="B700" s="2">
        <f t="shared" si="40"/>
        <v>43105</v>
      </c>
      <c r="C700" t="str">
        <f>VLOOKUP(A700,'Günlük Sayaç'!$A$1:$I$166,3,0)</f>
        <v>Şişhane</v>
      </c>
      <c r="D700" t="str">
        <f>VLOOKUP($A700,'Günlük Sayaç'!$A$1:$I$166,4,0)</f>
        <v>Sosyal</v>
      </c>
      <c r="E700" t="str">
        <f>VLOOKUP($A700,'Günlük Sayaç'!$A$1:$I$166,5,0)</f>
        <v>Sosyal Aylık</v>
      </c>
      <c r="F700">
        <f>VLOOKUP($A700,'Günlük Sayaç'!$A$1:$I$166,6,0)</f>
        <v>0.83333333333333337</v>
      </c>
      <c r="G700">
        <f>VLOOKUP($A700,'Günlük Sayaç'!$A$1:$I$166,7,0)</f>
        <v>7000</v>
      </c>
      <c r="H700">
        <f>VLOOKUP($A700,'Günlük Sayaç'!$A$1:$I$166,8,0)</f>
        <v>0.05</v>
      </c>
      <c r="I700">
        <f>VLOOKUP($A700,'Günlük Sayaç'!$A$1:$I$166,9,0)*VLOOKUP(WEEKDAY(B700,2)&amp;D700,Yoğunluk!$G$1:$J$29,4,0)</f>
        <v>308.00000000000006</v>
      </c>
      <c r="J700">
        <f t="shared" ca="1" si="38"/>
        <v>292</v>
      </c>
      <c r="K700">
        <f t="shared" ca="1" si="39"/>
        <v>243.33333333333334</v>
      </c>
    </row>
    <row r="701" spans="1:11" x14ac:dyDescent="0.3">
      <c r="A701">
        <f t="shared" si="41"/>
        <v>40</v>
      </c>
      <c r="B701" s="2">
        <f t="shared" si="40"/>
        <v>43105</v>
      </c>
      <c r="C701" t="str">
        <f>VLOOKUP(A701,'Günlük Sayaç'!$A$1:$I$166,3,0)</f>
        <v>Şişhane</v>
      </c>
      <c r="D701" t="str">
        <f>VLOOKUP($A701,'Günlük Sayaç'!$A$1:$I$166,4,0)</f>
        <v>Ziyaretçi</v>
      </c>
      <c r="E701" t="str">
        <f>VLOOKUP($A701,'Günlük Sayaç'!$A$1:$I$166,5,0)</f>
        <v>Tekli Bilet</v>
      </c>
      <c r="F701">
        <f>VLOOKUP($A701,'Günlük Sayaç'!$A$1:$I$166,6,0)</f>
        <v>5</v>
      </c>
      <c r="G701">
        <f>VLOOKUP($A701,'Günlük Sayaç'!$A$1:$I$166,7,0)</f>
        <v>7000</v>
      </c>
      <c r="H701">
        <f>VLOOKUP($A701,'Günlük Sayaç'!$A$1:$I$166,8,0)</f>
        <v>0.05</v>
      </c>
      <c r="I701">
        <f>VLOOKUP($A701,'Günlük Sayaç'!$A$1:$I$166,9,0)*VLOOKUP(WEEKDAY(B701,2)&amp;D701,Yoğunluk!$G$1:$J$29,4,0)</f>
        <v>385.00000000000006</v>
      </c>
      <c r="J701">
        <f t="shared" ca="1" si="38"/>
        <v>412</v>
      </c>
      <c r="K701">
        <f t="shared" ca="1" si="39"/>
        <v>2060</v>
      </c>
    </row>
    <row r="702" spans="1:11" x14ac:dyDescent="0.3">
      <c r="A702">
        <f t="shared" si="41"/>
        <v>41</v>
      </c>
      <c r="B702" s="2">
        <f t="shared" si="40"/>
        <v>43105</v>
      </c>
      <c r="C702" t="str">
        <f>VLOOKUP(A702,'Günlük Sayaç'!$A$1:$I$166,3,0)</f>
        <v>Şişhane</v>
      </c>
      <c r="D702" t="str">
        <f>VLOOKUP($A702,'Günlük Sayaç'!$A$1:$I$166,4,0)</f>
        <v>Ziyaretçi</v>
      </c>
      <c r="E702" t="str">
        <f>VLOOKUP($A702,'Günlük Sayaç'!$A$1:$I$166,5,0)</f>
        <v>İkili Bilet</v>
      </c>
      <c r="F702">
        <f>VLOOKUP($A702,'Günlük Sayaç'!$A$1:$I$166,6,0)</f>
        <v>4</v>
      </c>
      <c r="G702">
        <f>VLOOKUP($A702,'Günlük Sayaç'!$A$1:$I$166,7,0)</f>
        <v>7000</v>
      </c>
      <c r="H702">
        <f>VLOOKUP($A702,'Günlük Sayaç'!$A$1:$I$166,8,0)</f>
        <v>0.03</v>
      </c>
      <c r="I702">
        <f>VLOOKUP($A702,'Günlük Sayaç'!$A$1:$I$166,9,0)*VLOOKUP(WEEKDAY(B702,2)&amp;D702,Yoğunluk!$G$1:$J$29,4,0)</f>
        <v>231.00000000000003</v>
      </c>
      <c r="J702">
        <f t="shared" ca="1" si="38"/>
        <v>226</v>
      </c>
      <c r="K702">
        <f t="shared" ca="1" si="39"/>
        <v>904</v>
      </c>
    </row>
    <row r="703" spans="1:11" x14ac:dyDescent="0.3">
      <c r="A703">
        <f t="shared" si="41"/>
        <v>42</v>
      </c>
      <c r="B703" s="2">
        <f t="shared" si="40"/>
        <v>43105</v>
      </c>
      <c r="C703" t="str">
        <f>VLOOKUP(A703,'Günlük Sayaç'!$A$1:$I$166,3,0)</f>
        <v>Şişhane</v>
      </c>
      <c r="D703" t="str">
        <f>VLOOKUP($A703,'Günlük Sayaç'!$A$1:$I$166,4,0)</f>
        <v>Ziyaretçi</v>
      </c>
      <c r="E703" t="str">
        <f>VLOOKUP($A703,'Günlük Sayaç'!$A$1:$I$166,5,0)</f>
        <v>Üçlü Bilet</v>
      </c>
      <c r="F703">
        <f>VLOOKUP($A703,'Günlük Sayaç'!$A$1:$I$166,6,0)</f>
        <v>3.6666666666666665</v>
      </c>
      <c r="G703">
        <f>VLOOKUP($A703,'Günlük Sayaç'!$A$1:$I$166,7,0)</f>
        <v>7000</v>
      </c>
      <c r="H703">
        <f>VLOOKUP($A703,'Günlük Sayaç'!$A$1:$I$166,8,0)</f>
        <v>0.02</v>
      </c>
      <c r="I703">
        <f>VLOOKUP($A703,'Günlük Sayaç'!$A$1:$I$166,9,0)*VLOOKUP(WEEKDAY(B703,2)&amp;D703,Yoğunluk!$G$1:$J$29,4,0)</f>
        <v>154</v>
      </c>
      <c r="J703">
        <f t="shared" ca="1" si="38"/>
        <v>160</v>
      </c>
      <c r="K703">
        <f t="shared" ca="1" si="39"/>
        <v>586.66666666666663</v>
      </c>
    </row>
    <row r="704" spans="1:11" x14ac:dyDescent="0.3">
      <c r="A704">
        <f t="shared" si="41"/>
        <v>43</v>
      </c>
      <c r="B704" s="2">
        <f t="shared" si="40"/>
        <v>43105</v>
      </c>
      <c r="C704" t="str">
        <f>VLOOKUP(A704,'Günlük Sayaç'!$A$1:$I$166,3,0)</f>
        <v>Şişhane</v>
      </c>
      <c r="D704" t="str">
        <f>VLOOKUP($A704,'Günlük Sayaç'!$A$1:$I$166,4,0)</f>
        <v>Ziyaretçi</v>
      </c>
      <c r="E704" t="str">
        <f>VLOOKUP($A704,'Günlük Sayaç'!$A$1:$I$166,5,0)</f>
        <v>Beşli Bilet</v>
      </c>
      <c r="F704">
        <f>VLOOKUP($A704,'Günlük Sayaç'!$A$1:$I$166,6,0)</f>
        <v>3.4</v>
      </c>
      <c r="G704">
        <f>VLOOKUP($A704,'Günlük Sayaç'!$A$1:$I$166,7,0)</f>
        <v>7000</v>
      </c>
      <c r="H704">
        <f>VLOOKUP($A704,'Günlük Sayaç'!$A$1:$I$166,8,0)</f>
        <v>0.05</v>
      </c>
      <c r="I704">
        <f>VLOOKUP($A704,'Günlük Sayaç'!$A$1:$I$166,9,0)*VLOOKUP(WEEKDAY(B704,2)&amp;D704,Yoğunluk!$G$1:$J$29,4,0)</f>
        <v>385.00000000000006</v>
      </c>
      <c r="J704">
        <f t="shared" ca="1" si="38"/>
        <v>426</v>
      </c>
      <c r="K704">
        <f t="shared" ca="1" si="39"/>
        <v>1448.3999999999999</v>
      </c>
    </row>
    <row r="705" spans="1:11" x14ac:dyDescent="0.3">
      <c r="A705">
        <f t="shared" si="41"/>
        <v>44</v>
      </c>
      <c r="B705" s="2">
        <f t="shared" si="40"/>
        <v>43105</v>
      </c>
      <c r="C705" t="str">
        <f>VLOOKUP(A705,'Günlük Sayaç'!$A$1:$I$166,3,0)</f>
        <v>Şişhane</v>
      </c>
      <c r="D705" t="str">
        <f>VLOOKUP($A705,'Günlük Sayaç'!$A$1:$I$166,4,0)</f>
        <v>Ziyaretçi</v>
      </c>
      <c r="E705" t="str">
        <f>VLOOKUP($A705,'Günlük Sayaç'!$A$1:$I$166,5,0)</f>
        <v>Onlu Bilet</v>
      </c>
      <c r="F705">
        <f>VLOOKUP($A705,'Günlük Sayaç'!$A$1:$I$166,6,0)</f>
        <v>3.2</v>
      </c>
      <c r="G705">
        <f>VLOOKUP($A705,'Günlük Sayaç'!$A$1:$I$166,7,0)</f>
        <v>7000</v>
      </c>
      <c r="H705">
        <f>VLOOKUP($A705,'Günlük Sayaç'!$A$1:$I$166,8,0)</f>
        <v>0.05</v>
      </c>
      <c r="I705">
        <f>VLOOKUP($A705,'Günlük Sayaç'!$A$1:$I$166,9,0)*VLOOKUP(WEEKDAY(B705,2)&amp;D705,Yoğunluk!$G$1:$J$29,4,0)</f>
        <v>385.00000000000006</v>
      </c>
      <c r="J705">
        <f t="shared" ca="1" si="38"/>
        <v>387</v>
      </c>
      <c r="K705">
        <f t="shared" ca="1" si="39"/>
        <v>1238.4000000000001</v>
      </c>
    </row>
    <row r="706" spans="1:11" x14ac:dyDescent="0.3">
      <c r="A706">
        <f t="shared" si="41"/>
        <v>45</v>
      </c>
      <c r="B706" s="2">
        <f t="shared" si="40"/>
        <v>43105</v>
      </c>
      <c r="C706" t="str">
        <f>VLOOKUP(A706,'Günlük Sayaç'!$A$1:$I$166,3,0)</f>
        <v>Taksim</v>
      </c>
      <c r="D706" t="str">
        <f>VLOOKUP($A706,'Günlük Sayaç'!$A$1:$I$166,4,0)</f>
        <v>Tam</v>
      </c>
      <c r="E706" t="str">
        <f>VLOOKUP($A706,'Günlük Sayaç'!$A$1:$I$166,5,0)</f>
        <v>Akbil</v>
      </c>
      <c r="F706">
        <f>VLOOKUP($A706,'Günlük Sayaç'!$A$1:$I$166,6,0)</f>
        <v>2.2250000000000001</v>
      </c>
      <c r="G706">
        <f>VLOOKUP($A706,'Günlük Sayaç'!$A$1:$I$166,7,0)</f>
        <v>15000</v>
      </c>
      <c r="H706">
        <f>VLOOKUP($A706,'Günlük Sayaç'!$A$1:$I$166,8,0)</f>
        <v>0.2</v>
      </c>
      <c r="I706">
        <f>VLOOKUP($A706,'Günlük Sayaç'!$A$1:$I$166,9,0)*VLOOKUP(WEEKDAY(B706,2)&amp;D706,Yoğunluk!$G$1:$J$29,4,0)</f>
        <v>4950</v>
      </c>
      <c r="J706">
        <f t="shared" ca="1" si="38"/>
        <v>3806</v>
      </c>
      <c r="K706">
        <f t="shared" ca="1" si="39"/>
        <v>8468.35</v>
      </c>
    </row>
    <row r="707" spans="1:11" x14ac:dyDescent="0.3">
      <c r="A707">
        <f t="shared" si="41"/>
        <v>46</v>
      </c>
      <c r="B707" s="2">
        <f t="shared" si="40"/>
        <v>43105</v>
      </c>
      <c r="C707" t="str">
        <f>VLOOKUP(A707,'Günlük Sayaç'!$A$1:$I$166,3,0)</f>
        <v>Taksim</v>
      </c>
      <c r="D707" t="str">
        <f>VLOOKUP($A707,'Günlük Sayaç'!$A$1:$I$166,4,0)</f>
        <v>Tam</v>
      </c>
      <c r="E707" t="str">
        <f>VLOOKUP($A707,'Günlük Sayaç'!$A$1:$I$166,5,0)</f>
        <v>Mavi Kart</v>
      </c>
      <c r="F707">
        <f>VLOOKUP($A707,'Günlük Sayaç'!$A$1:$I$166,6,0)</f>
        <v>1.3666666666666667</v>
      </c>
      <c r="G707">
        <f>VLOOKUP($A707,'Günlük Sayaç'!$A$1:$I$166,7,0)</f>
        <v>15000</v>
      </c>
      <c r="H707">
        <f>VLOOKUP($A707,'Günlük Sayaç'!$A$1:$I$166,8,0)</f>
        <v>0.1</v>
      </c>
      <c r="I707">
        <f>VLOOKUP($A707,'Günlük Sayaç'!$A$1:$I$166,9,0)*VLOOKUP(WEEKDAY(B707,2)&amp;D707,Yoğunluk!$G$1:$J$29,4,0)</f>
        <v>2475</v>
      </c>
      <c r="J707">
        <f t="shared" ref="J707:J770" ca="1" si="42">FLOOR(I707+_xlfn.NORM.S.INV(RAND())*I707/10,1)</f>
        <v>2053</v>
      </c>
      <c r="K707">
        <f t="shared" ref="K707:K770" ca="1" si="43">J707*F707</f>
        <v>2805.7666666666669</v>
      </c>
    </row>
    <row r="708" spans="1:11" x14ac:dyDescent="0.3">
      <c r="A708">
        <f t="shared" si="41"/>
        <v>47</v>
      </c>
      <c r="B708" s="2">
        <f t="shared" ref="B708:B771" si="44">IF(A708=1,B707+1,B707)</f>
        <v>43105</v>
      </c>
      <c r="C708" t="str">
        <f>VLOOKUP(A708,'Günlük Sayaç'!$A$1:$I$166,3,0)</f>
        <v>Taksim</v>
      </c>
      <c r="D708" t="str">
        <f>VLOOKUP($A708,'Günlük Sayaç'!$A$1:$I$166,4,0)</f>
        <v>Öğrenci</v>
      </c>
      <c r="E708" t="str">
        <f>VLOOKUP($A708,'Günlük Sayaç'!$A$1:$I$166,5,0)</f>
        <v>Öğrenci</v>
      </c>
      <c r="F708">
        <f>VLOOKUP($A708,'Günlük Sayaç'!$A$1:$I$166,6,0)</f>
        <v>0.9</v>
      </c>
      <c r="G708">
        <f>VLOOKUP($A708,'Günlük Sayaç'!$A$1:$I$166,7,0)</f>
        <v>15000</v>
      </c>
      <c r="H708">
        <f>VLOOKUP($A708,'Günlük Sayaç'!$A$1:$I$166,8,0)</f>
        <v>0.1</v>
      </c>
      <c r="I708">
        <f>VLOOKUP($A708,'Günlük Sayaç'!$A$1:$I$166,9,0)*VLOOKUP(WEEKDAY(B708,2)&amp;D708,Yoğunluk!$G$1:$J$29,4,0)</f>
        <v>1650.0000000000002</v>
      </c>
      <c r="J708">
        <f t="shared" ca="1" si="42"/>
        <v>1839</v>
      </c>
      <c r="K708">
        <f t="shared" ca="1" si="43"/>
        <v>1655.1000000000001</v>
      </c>
    </row>
    <row r="709" spans="1:11" x14ac:dyDescent="0.3">
      <c r="A709">
        <f t="shared" si="41"/>
        <v>48</v>
      </c>
      <c r="B709" s="2">
        <f t="shared" si="44"/>
        <v>43105</v>
      </c>
      <c r="C709" t="str">
        <f>VLOOKUP(A709,'Günlük Sayaç'!$A$1:$I$166,3,0)</f>
        <v>Taksim</v>
      </c>
      <c r="D709" t="str">
        <f>VLOOKUP($A709,'Günlük Sayaç'!$A$1:$I$166,4,0)</f>
        <v>Öğrenci</v>
      </c>
      <c r="E709" t="str">
        <f>VLOOKUP($A709,'Günlük Sayaç'!$A$1:$I$166,5,0)</f>
        <v>Öğrenci Aylık</v>
      </c>
      <c r="F709">
        <f>VLOOKUP($A709,'Günlük Sayaç'!$A$1:$I$166,6,0)</f>
        <v>0.56666666666666665</v>
      </c>
      <c r="G709">
        <f>VLOOKUP($A709,'Günlük Sayaç'!$A$1:$I$166,7,0)</f>
        <v>15000</v>
      </c>
      <c r="H709">
        <f>VLOOKUP($A709,'Günlük Sayaç'!$A$1:$I$166,8,0)</f>
        <v>0.2</v>
      </c>
      <c r="I709">
        <f>VLOOKUP($A709,'Günlük Sayaç'!$A$1:$I$166,9,0)*VLOOKUP(WEEKDAY(B709,2)&amp;D709,Yoğunluk!$G$1:$J$29,4,0)</f>
        <v>3300.0000000000005</v>
      </c>
      <c r="J709">
        <f t="shared" ca="1" si="42"/>
        <v>3288</v>
      </c>
      <c r="K709">
        <f t="shared" ca="1" si="43"/>
        <v>1863.2</v>
      </c>
    </row>
    <row r="710" spans="1:11" x14ac:dyDescent="0.3">
      <c r="A710">
        <f t="shared" si="41"/>
        <v>49</v>
      </c>
      <c r="B710" s="2">
        <f t="shared" si="44"/>
        <v>43105</v>
      </c>
      <c r="C710" t="str">
        <f>VLOOKUP(A710,'Günlük Sayaç'!$A$1:$I$166,3,0)</f>
        <v>Taksim</v>
      </c>
      <c r="D710" t="str">
        <f>VLOOKUP($A710,'Günlük Sayaç'!$A$1:$I$166,4,0)</f>
        <v>Sosyal</v>
      </c>
      <c r="E710" t="str">
        <f>VLOOKUP($A710,'Günlük Sayaç'!$A$1:$I$166,5,0)</f>
        <v>Sosyal</v>
      </c>
      <c r="F710">
        <f>VLOOKUP($A710,'Günlük Sayaç'!$A$1:$I$166,6,0)</f>
        <v>1.425</v>
      </c>
      <c r="G710">
        <f>VLOOKUP($A710,'Günlük Sayaç'!$A$1:$I$166,7,0)</f>
        <v>15000</v>
      </c>
      <c r="H710">
        <f>VLOOKUP($A710,'Günlük Sayaç'!$A$1:$I$166,8,0)</f>
        <v>0.15</v>
      </c>
      <c r="I710">
        <f>VLOOKUP($A710,'Günlük Sayaç'!$A$1:$I$166,9,0)*VLOOKUP(WEEKDAY(B710,2)&amp;D710,Yoğunluk!$G$1:$J$29,4,0)</f>
        <v>1980.0000000000002</v>
      </c>
      <c r="J710">
        <f t="shared" ca="1" si="42"/>
        <v>2171</v>
      </c>
      <c r="K710">
        <f t="shared" ca="1" si="43"/>
        <v>3093.6750000000002</v>
      </c>
    </row>
    <row r="711" spans="1:11" x14ac:dyDescent="0.3">
      <c r="A711">
        <f t="shared" si="41"/>
        <v>50</v>
      </c>
      <c r="B711" s="2">
        <f t="shared" si="44"/>
        <v>43105</v>
      </c>
      <c r="C711" t="str">
        <f>VLOOKUP(A711,'Günlük Sayaç'!$A$1:$I$166,3,0)</f>
        <v>Taksim</v>
      </c>
      <c r="D711" t="str">
        <f>VLOOKUP($A711,'Günlük Sayaç'!$A$1:$I$166,4,0)</f>
        <v>Sosyal</v>
      </c>
      <c r="E711" t="str">
        <f>VLOOKUP($A711,'Günlük Sayaç'!$A$1:$I$166,5,0)</f>
        <v>Sosyal Aylık</v>
      </c>
      <c r="F711">
        <f>VLOOKUP($A711,'Günlük Sayaç'!$A$1:$I$166,6,0)</f>
        <v>0.83333333333333337</v>
      </c>
      <c r="G711">
        <f>VLOOKUP($A711,'Günlük Sayaç'!$A$1:$I$166,7,0)</f>
        <v>15000</v>
      </c>
      <c r="H711">
        <f>VLOOKUP($A711,'Günlük Sayaç'!$A$1:$I$166,8,0)</f>
        <v>0.05</v>
      </c>
      <c r="I711">
        <f>VLOOKUP($A711,'Günlük Sayaç'!$A$1:$I$166,9,0)*VLOOKUP(WEEKDAY(B711,2)&amp;D711,Yoğunluk!$G$1:$J$29,4,0)</f>
        <v>660.00000000000011</v>
      </c>
      <c r="J711">
        <f t="shared" ca="1" si="42"/>
        <v>693</v>
      </c>
      <c r="K711">
        <f t="shared" ca="1" si="43"/>
        <v>577.5</v>
      </c>
    </row>
    <row r="712" spans="1:11" x14ac:dyDescent="0.3">
      <c r="A712">
        <f t="shared" si="41"/>
        <v>51</v>
      </c>
      <c r="B712" s="2">
        <f t="shared" si="44"/>
        <v>43105</v>
      </c>
      <c r="C712" t="str">
        <f>VLOOKUP(A712,'Günlük Sayaç'!$A$1:$I$166,3,0)</f>
        <v>Taksim</v>
      </c>
      <c r="D712" t="str">
        <f>VLOOKUP($A712,'Günlük Sayaç'!$A$1:$I$166,4,0)</f>
        <v>Ziyaretçi</v>
      </c>
      <c r="E712" t="str">
        <f>VLOOKUP($A712,'Günlük Sayaç'!$A$1:$I$166,5,0)</f>
        <v>Tekli Bilet</v>
      </c>
      <c r="F712">
        <f>VLOOKUP($A712,'Günlük Sayaç'!$A$1:$I$166,6,0)</f>
        <v>5</v>
      </c>
      <c r="G712">
        <f>VLOOKUP($A712,'Günlük Sayaç'!$A$1:$I$166,7,0)</f>
        <v>15000</v>
      </c>
      <c r="H712">
        <f>VLOOKUP($A712,'Günlük Sayaç'!$A$1:$I$166,8,0)</f>
        <v>0.05</v>
      </c>
      <c r="I712">
        <f>VLOOKUP($A712,'Günlük Sayaç'!$A$1:$I$166,9,0)*VLOOKUP(WEEKDAY(B712,2)&amp;D712,Yoğunluk!$G$1:$J$29,4,0)</f>
        <v>825.00000000000011</v>
      </c>
      <c r="J712">
        <f t="shared" ca="1" si="42"/>
        <v>990</v>
      </c>
      <c r="K712">
        <f t="shared" ca="1" si="43"/>
        <v>4950</v>
      </c>
    </row>
    <row r="713" spans="1:11" x14ac:dyDescent="0.3">
      <c r="A713">
        <f t="shared" si="41"/>
        <v>52</v>
      </c>
      <c r="B713" s="2">
        <f t="shared" si="44"/>
        <v>43105</v>
      </c>
      <c r="C713" t="str">
        <f>VLOOKUP(A713,'Günlük Sayaç'!$A$1:$I$166,3,0)</f>
        <v>Taksim</v>
      </c>
      <c r="D713" t="str">
        <f>VLOOKUP($A713,'Günlük Sayaç'!$A$1:$I$166,4,0)</f>
        <v>Ziyaretçi</v>
      </c>
      <c r="E713" t="str">
        <f>VLOOKUP($A713,'Günlük Sayaç'!$A$1:$I$166,5,0)</f>
        <v>İkili Bilet</v>
      </c>
      <c r="F713">
        <f>VLOOKUP($A713,'Günlük Sayaç'!$A$1:$I$166,6,0)</f>
        <v>4</v>
      </c>
      <c r="G713">
        <f>VLOOKUP($A713,'Günlük Sayaç'!$A$1:$I$166,7,0)</f>
        <v>15000</v>
      </c>
      <c r="H713">
        <f>VLOOKUP($A713,'Günlük Sayaç'!$A$1:$I$166,8,0)</f>
        <v>0.03</v>
      </c>
      <c r="I713">
        <f>VLOOKUP($A713,'Günlük Sayaç'!$A$1:$I$166,9,0)*VLOOKUP(WEEKDAY(B713,2)&amp;D713,Yoğunluk!$G$1:$J$29,4,0)</f>
        <v>495.00000000000006</v>
      </c>
      <c r="J713">
        <f t="shared" ca="1" si="42"/>
        <v>468</v>
      </c>
      <c r="K713">
        <f t="shared" ca="1" si="43"/>
        <v>1872</v>
      </c>
    </row>
    <row r="714" spans="1:11" x14ac:dyDescent="0.3">
      <c r="A714">
        <f t="shared" si="41"/>
        <v>53</v>
      </c>
      <c r="B714" s="2">
        <f t="shared" si="44"/>
        <v>43105</v>
      </c>
      <c r="C714" t="str">
        <f>VLOOKUP(A714,'Günlük Sayaç'!$A$1:$I$166,3,0)</f>
        <v>Taksim</v>
      </c>
      <c r="D714" t="str">
        <f>VLOOKUP($A714,'Günlük Sayaç'!$A$1:$I$166,4,0)</f>
        <v>Ziyaretçi</v>
      </c>
      <c r="E714" t="str">
        <f>VLOOKUP($A714,'Günlük Sayaç'!$A$1:$I$166,5,0)</f>
        <v>Üçlü Bilet</v>
      </c>
      <c r="F714">
        <f>VLOOKUP($A714,'Günlük Sayaç'!$A$1:$I$166,6,0)</f>
        <v>3.6666666666666665</v>
      </c>
      <c r="G714">
        <f>VLOOKUP($A714,'Günlük Sayaç'!$A$1:$I$166,7,0)</f>
        <v>15000</v>
      </c>
      <c r="H714">
        <f>VLOOKUP($A714,'Günlük Sayaç'!$A$1:$I$166,8,0)</f>
        <v>0.02</v>
      </c>
      <c r="I714">
        <f>VLOOKUP($A714,'Günlük Sayaç'!$A$1:$I$166,9,0)*VLOOKUP(WEEKDAY(B714,2)&amp;D714,Yoğunluk!$G$1:$J$29,4,0)</f>
        <v>330</v>
      </c>
      <c r="J714">
        <f t="shared" ca="1" si="42"/>
        <v>317</v>
      </c>
      <c r="K714">
        <f t="shared" ca="1" si="43"/>
        <v>1162.3333333333333</v>
      </c>
    </row>
    <row r="715" spans="1:11" x14ac:dyDescent="0.3">
      <c r="A715">
        <f t="shared" si="41"/>
        <v>54</v>
      </c>
      <c r="B715" s="2">
        <f t="shared" si="44"/>
        <v>43105</v>
      </c>
      <c r="C715" t="str">
        <f>VLOOKUP(A715,'Günlük Sayaç'!$A$1:$I$166,3,0)</f>
        <v>Taksim</v>
      </c>
      <c r="D715" t="str">
        <f>VLOOKUP($A715,'Günlük Sayaç'!$A$1:$I$166,4,0)</f>
        <v>Ziyaretçi</v>
      </c>
      <c r="E715" t="str">
        <f>VLOOKUP($A715,'Günlük Sayaç'!$A$1:$I$166,5,0)</f>
        <v>Beşli Bilet</v>
      </c>
      <c r="F715">
        <f>VLOOKUP($A715,'Günlük Sayaç'!$A$1:$I$166,6,0)</f>
        <v>3.4</v>
      </c>
      <c r="G715">
        <f>VLOOKUP($A715,'Günlük Sayaç'!$A$1:$I$166,7,0)</f>
        <v>15000</v>
      </c>
      <c r="H715">
        <f>VLOOKUP($A715,'Günlük Sayaç'!$A$1:$I$166,8,0)</f>
        <v>0.05</v>
      </c>
      <c r="I715">
        <f>VLOOKUP($A715,'Günlük Sayaç'!$A$1:$I$166,9,0)*VLOOKUP(WEEKDAY(B715,2)&amp;D715,Yoğunluk!$G$1:$J$29,4,0)</f>
        <v>825.00000000000011</v>
      </c>
      <c r="J715">
        <f t="shared" ca="1" si="42"/>
        <v>596</v>
      </c>
      <c r="K715">
        <f t="shared" ca="1" si="43"/>
        <v>2026.3999999999999</v>
      </c>
    </row>
    <row r="716" spans="1:11" x14ac:dyDescent="0.3">
      <c r="A716">
        <f t="shared" si="41"/>
        <v>55</v>
      </c>
      <c r="B716" s="2">
        <f t="shared" si="44"/>
        <v>43105</v>
      </c>
      <c r="C716" t="str">
        <f>VLOOKUP(A716,'Günlük Sayaç'!$A$1:$I$166,3,0)</f>
        <v>Taksim</v>
      </c>
      <c r="D716" t="str">
        <f>VLOOKUP($A716,'Günlük Sayaç'!$A$1:$I$166,4,0)</f>
        <v>Ziyaretçi</v>
      </c>
      <c r="E716" t="str">
        <f>VLOOKUP($A716,'Günlük Sayaç'!$A$1:$I$166,5,0)</f>
        <v>Onlu Bilet</v>
      </c>
      <c r="F716">
        <f>VLOOKUP($A716,'Günlük Sayaç'!$A$1:$I$166,6,0)</f>
        <v>3.2</v>
      </c>
      <c r="G716">
        <f>VLOOKUP($A716,'Günlük Sayaç'!$A$1:$I$166,7,0)</f>
        <v>15000</v>
      </c>
      <c r="H716">
        <f>VLOOKUP($A716,'Günlük Sayaç'!$A$1:$I$166,8,0)</f>
        <v>0.05</v>
      </c>
      <c r="I716">
        <f>VLOOKUP($A716,'Günlük Sayaç'!$A$1:$I$166,9,0)*VLOOKUP(WEEKDAY(B716,2)&amp;D716,Yoğunluk!$G$1:$J$29,4,0)</f>
        <v>825.00000000000011</v>
      </c>
      <c r="J716">
        <f t="shared" ca="1" si="42"/>
        <v>837</v>
      </c>
      <c r="K716">
        <f t="shared" ca="1" si="43"/>
        <v>2678.4</v>
      </c>
    </row>
    <row r="717" spans="1:11" x14ac:dyDescent="0.3">
      <c r="A717">
        <f t="shared" si="41"/>
        <v>56</v>
      </c>
      <c r="B717" s="2">
        <f t="shared" si="44"/>
        <v>43105</v>
      </c>
      <c r="C717" t="str">
        <f>VLOOKUP(A717,'Günlük Sayaç'!$A$1:$I$166,3,0)</f>
        <v>Osmanbey</v>
      </c>
      <c r="D717" t="str">
        <f>VLOOKUP($A717,'Günlük Sayaç'!$A$1:$I$166,4,0)</f>
        <v>Tam</v>
      </c>
      <c r="E717" t="str">
        <f>VLOOKUP($A717,'Günlük Sayaç'!$A$1:$I$166,5,0)</f>
        <v>Akbil</v>
      </c>
      <c r="F717">
        <f>VLOOKUP($A717,'Günlük Sayaç'!$A$1:$I$166,6,0)</f>
        <v>2.2250000000000001</v>
      </c>
      <c r="G717">
        <f>VLOOKUP($A717,'Günlük Sayaç'!$A$1:$I$166,7,0)</f>
        <v>5500</v>
      </c>
      <c r="H717">
        <f>VLOOKUP($A717,'Günlük Sayaç'!$A$1:$I$166,8,0)</f>
        <v>0.4</v>
      </c>
      <c r="I717">
        <f>VLOOKUP($A717,'Günlük Sayaç'!$A$1:$I$166,9,0)*VLOOKUP(WEEKDAY(B717,2)&amp;D717,Yoğunluk!$G$1:$J$29,4,0)</f>
        <v>3630.0000000000005</v>
      </c>
      <c r="J717">
        <f t="shared" ca="1" si="42"/>
        <v>2996</v>
      </c>
      <c r="K717">
        <f t="shared" ca="1" si="43"/>
        <v>6666.1</v>
      </c>
    </row>
    <row r="718" spans="1:11" x14ac:dyDescent="0.3">
      <c r="A718">
        <f t="shared" si="41"/>
        <v>57</v>
      </c>
      <c r="B718" s="2">
        <f t="shared" si="44"/>
        <v>43105</v>
      </c>
      <c r="C718" t="str">
        <f>VLOOKUP(A718,'Günlük Sayaç'!$A$1:$I$166,3,0)</f>
        <v>Osmanbey</v>
      </c>
      <c r="D718" t="str">
        <f>VLOOKUP($A718,'Günlük Sayaç'!$A$1:$I$166,4,0)</f>
        <v>Tam</v>
      </c>
      <c r="E718" t="str">
        <f>VLOOKUP($A718,'Günlük Sayaç'!$A$1:$I$166,5,0)</f>
        <v>Mavi Kart</v>
      </c>
      <c r="F718">
        <f>VLOOKUP($A718,'Günlük Sayaç'!$A$1:$I$166,6,0)</f>
        <v>1.3666666666666667</v>
      </c>
      <c r="G718">
        <f>VLOOKUP($A718,'Günlük Sayaç'!$A$1:$I$166,7,0)</f>
        <v>5500</v>
      </c>
      <c r="H718">
        <f>VLOOKUP($A718,'Günlük Sayaç'!$A$1:$I$166,8,0)</f>
        <v>0.1</v>
      </c>
      <c r="I718">
        <f>VLOOKUP($A718,'Günlük Sayaç'!$A$1:$I$166,9,0)*VLOOKUP(WEEKDAY(B718,2)&amp;D718,Yoğunluk!$G$1:$J$29,4,0)</f>
        <v>907.50000000000011</v>
      </c>
      <c r="J718">
        <f t="shared" ca="1" si="42"/>
        <v>892</v>
      </c>
      <c r="K718">
        <f t="shared" ca="1" si="43"/>
        <v>1219.0666666666666</v>
      </c>
    </row>
    <row r="719" spans="1:11" x14ac:dyDescent="0.3">
      <c r="A719">
        <f t="shared" si="41"/>
        <v>58</v>
      </c>
      <c r="B719" s="2">
        <f t="shared" si="44"/>
        <v>43105</v>
      </c>
      <c r="C719" t="str">
        <f>VLOOKUP(A719,'Günlük Sayaç'!$A$1:$I$166,3,0)</f>
        <v>Osmanbey</v>
      </c>
      <c r="D719" t="str">
        <f>VLOOKUP($A719,'Günlük Sayaç'!$A$1:$I$166,4,0)</f>
        <v>Öğrenci</v>
      </c>
      <c r="E719" t="str">
        <f>VLOOKUP($A719,'Günlük Sayaç'!$A$1:$I$166,5,0)</f>
        <v>Öğrenci</v>
      </c>
      <c r="F719">
        <f>VLOOKUP($A719,'Günlük Sayaç'!$A$1:$I$166,6,0)</f>
        <v>0.9</v>
      </c>
      <c r="G719">
        <f>VLOOKUP($A719,'Günlük Sayaç'!$A$1:$I$166,7,0)</f>
        <v>5500</v>
      </c>
      <c r="H719">
        <f>VLOOKUP($A719,'Günlük Sayaç'!$A$1:$I$166,8,0)</f>
        <v>0.1</v>
      </c>
      <c r="I719">
        <f>VLOOKUP($A719,'Günlük Sayaç'!$A$1:$I$166,9,0)*VLOOKUP(WEEKDAY(B719,2)&amp;D719,Yoğunluk!$G$1:$J$29,4,0)</f>
        <v>605</v>
      </c>
      <c r="J719">
        <f t="shared" ca="1" si="42"/>
        <v>607</v>
      </c>
      <c r="K719">
        <f t="shared" ca="1" si="43"/>
        <v>546.30000000000007</v>
      </c>
    </row>
    <row r="720" spans="1:11" x14ac:dyDescent="0.3">
      <c r="A720">
        <f t="shared" si="41"/>
        <v>59</v>
      </c>
      <c r="B720" s="2">
        <f t="shared" si="44"/>
        <v>43105</v>
      </c>
      <c r="C720" t="str">
        <f>VLOOKUP(A720,'Günlük Sayaç'!$A$1:$I$166,3,0)</f>
        <v>Osmanbey</v>
      </c>
      <c r="D720" t="str">
        <f>VLOOKUP($A720,'Günlük Sayaç'!$A$1:$I$166,4,0)</f>
        <v>Öğrenci</v>
      </c>
      <c r="E720" t="str">
        <f>VLOOKUP($A720,'Günlük Sayaç'!$A$1:$I$166,5,0)</f>
        <v>Öğrenci Aylık</v>
      </c>
      <c r="F720">
        <f>VLOOKUP($A720,'Günlük Sayaç'!$A$1:$I$166,6,0)</f>
        <v>0.56666666666666665</v>
      </c>
      <c r="G720">
        <f>VLOOKUP($A720,'Günlük Sayaç'!$A$1:$I$166,7,0)</f>
        <v>5500</v>
      </c>
      <c r="H720">
        <f>VLOOKUP($A720,'Günlük Sayaç'!$A$1:$I$166,8,0)</f>
        <v>0.2</v>
      </c>
      <c r="I720">
        <f>VLOOKUP($A720,'Günlük Sayaç'!$A$1:$I$166,9,0)*VLOOKUP(WEEKDAY(B720,2)&amp;D720,Yoğunluk!$G$1:$J$29,4,0)</f>
        <v>1210</v>
      </c>
      <c r="J720">
        <f t="shared" ca="1" si="42"/>
        <v>1052</v>
      </c>
      <c r="K720">
        <f t="shared" ca="1" si="43"/>
        <v>596.13333333333333</v>
      </c>
    </row>
    <row r="721" spans="1:11" x14ac:dyDescent="0.3">
      <c r="A721">
        <f t="shared" si="41"/>
        <v>60</v>
      </c>
      <c r="B721" s="2">
        <f t="shared" si="44"/>
        <v>43105</v>
      </c>
      <c r="C721" t="str">
        <f>VLOOKUP(A721,'Günlük Sayaç'!$A$1:$I$166,3,0)</f>
        <v>Osmanbey</v>
      </c>
      <c r="D721" t="str">
        <f>VLOOKUP($A721,'Günlük Sayaç'!$A$1:$I$166,4,0)</f>
        <v>Sosyal</v>
      </c>
      <c r="E721" t="str">
        <f>VLOOKUP($A721,'Günlük Sayaç'!$A$1:$I$166,5,0)</f>
        <v>Sosyal</v>
      </c>
      <c r="F721">
        <f>VLOOKUP($A721,'Günlük Sayaç'!$A$1:$I$166,6,0)</f>
        <v>1.425</v>
      </c>
      <c r="G721">
        <f>VLOOKUP($A721,'Günlük Sayaç'!$A$1:$I$166,7,0)</f>
        <v>5500</v>
      </c>
      <c r="H721">
        <f>VLOOKUP($A721,'Günlük Sayaç'!$A$1:$I$166,8,0)</f>
        <v>0.1</v>
      </c>
      <c r="I721">
        <f>VLOOKUP($A721,'Günlük Sayaç'!$A$1:$I$166,9,0)*VLOOKUP(WEEKDAY(B721,2)&amp;D721,Yoğunluk!$G$1:$J$29,4,0)</f>
        <v>484.00000000000006</v>
      </c>
      <c r="J721">
        <f t="shared" ca="1" si="42"/>
        <v>532</v>
      </c>
      <c r="K721">
        <f t="shared" ca="1" si="43"/>
        <v>758.1</v>
      </c>
    </row>
    <row r="722" spans="1:11" x14ac:dyDescent="0.3">
      <c r="A722">
        <f t="shared" si="41"/>
        <v>61</v>
      </c>
      <c r="B722" s="2">
        <f t="shared" si="44"/>
        <v>43105</v>
      </c>
      <c r="C722" t="str">
        <f>VLOOKUP(A722,'Günlük Sayaç'!$A$1:$I$166,3,0)</f>
        <v>Osmanbey</v>
      </c>
      <c r="D722" t="str">
        <f>VLOOKUP($A722,'Günlük Sayaç'!$A$1:$I$166,4,0)</f>
        <v>Sosyal</v>
      </c>
      <c r="E722" t="str">
        <f>VLOOKUP($A722,'Günlük Sayaç'!$A$1:$I$166,5,0)</f>
        <v>Sosyal Aylık</v>
      </c>
      <c r="F722">
        <f>VLOOKUP($A722,'Günlük Sayaç'!$A$1:$I$166,6,0)</f>
        <v>0.83333333333333337</v>
      </c>
      <c r="G722">
        <f>VLOOKUP($A722,'Günlük Sayaç'!$A$1:$I$166,7,0)</f>
        <v>5500</v>
      </c>
      <c r="H722">
        <f>VLOOKUP($A722,'Günlük Sayaç'!$A$1:$I$166,8,0)</f>
        <v>0.05</v>
      </c>
      <c r="I722">
        <f>VLOOKUP($A722,'Günlük Sayaç'!$A$1:$I$166,9,0)*VLOOKUP(WEEKDAY(B722,2)&amp;D722,Yoğunluk!$G$1:$J$29,4,0)</f>
        <v>242.00000000000003</v>
      </c>
      <c r="J722">
        <f t="shared" ca="1" si="42"/>
        <v>211</v>
      </c>
      <c r="K722">
        <f t="shared" ca="1" si="43"/>
        <v>175.83333333333334</v>
      </c>
    </row>
    <row r="723" spans="1:11" x14ac:dyDescent="0.3">
      <c r="A723">
        <f t="shared" si="41"/>
        <v>62</v>
      </c>
      <c r="B723" s="2">
        <f t="shared" si="44"/>
        <v>43105</v>
      </c>
      <c r="C723" t="str">
        <f>VLOOKUP(A723,'Günlük Sayaç'!$A$1:$I$166,3,0)</f>
        <v>Osmanbey</v>
      </c>
      <c r="D723" t="str">
        <f>VLOOKUP($A723,'Günlük Sayaç'!$A$1:$I$166,4,0)</f>
        <v>Ziyaretçi</v>
      </c>
      <c r="E723" t="str">
        <f>VLOOKUP($A723,'Günlük Sayaç'!$A$1:$I$166,5,0)</f>
        <v>Tekli Bilet</v>
      </c>
      <c r="F723">
        <f>VLOOKUP($A723,'Günlük Sayaç'!$A$1:$I$166,6,0)</f>
        <v>5</v>
      </c>
      <c r="G723">
        <f>VLOOKUP($A723,'Günlük Sayaç'!$A$1:$I$166,7,0)</f>
        <v>5500</v>
      </c>
      <c r="H723">
        <f>VLOOKUP($A723,'Günlük Sayaç'!$A$1:$I$166,8,0)</f>
        <v>0.01</v>
      </c>
      <c r="I723">
        <f>VLOOKUP($A723,'Günlük Sayaç'!$A$1:$I$166,9,0)*VLOOKUP(WEEKDAY(B723,2)&amp;D723,Yoğunluk!$G$1:$J$29,4,0)</f>
        <v>60.500000000000007</v>
      </c>
      <c r="J723">
        <f t="shared" ca="1" si="42"/>
        <v>60</v>
      </c>
      <c r="K723">
        <f t="shared" ca="1" si="43"/>
        <v>300</v>
      </c>
    </row>
    <row r="724" spans="1:11" x14ac:dyDescent="0.3">
      <c r="A724">
        <f t="shared" si="41"/>
        <v>63</v>
      </c>
      <c r="B724" s="2">
        <f t="shared" si="44"/>
        <v>43105</v>
      </c>
      <c r="C724" t="str">
        <f>VLOOKUP(A724,'Günlük Sayaç'!$A$1:$I$166,3,0)</f>
        <v>Osmanbey</v>
      </c>
      <c r="D724" t="str">
        <f>VLOOKUP($A724,'Günlük Sayaç'!$A$1:$I$166,4,0)</f>
        <v>Ziyaretçi</v>
      </c>
      <c r="E724" t="str">
        <f>VLOOKUP($A724,'Günlük Sayaç'!$A$1:$I$166,5,0)</f>
        <v>İkili Bilet</v>
      </c>
      <c r="F724">
        <f>VLOOKUP($A724,'Günlük Sayaç'!$A$1:$I$166,6,0)</f>
        <v>4</v>
      </c>
      <c r="G724">
        <f>VLOOKUP($A724,'Günlük Sayaç'!$A$1:$I$166,7,0)</f>
        <v>5500</v>
      </c>
      <c r="H724">
        <f>VLOOKUP($A724,'Günlük Sayaç'!$A$1:$I$166,8,0)</f>
        <v>0.01</v>
      </c>
      <c r="I724">
        <f>VLOOKUP($A724,'Günlük Sayaç'!$A$1:$I$166,9,0)*VLOOKUP(WEEKDAY(B724,2)&amp;D724,Yoğunluk!$G$1:$J$29,4,0)</f>
        <v>60.500000000000007</v>
      </c>
      <c r="J724">
        <f t="shared" ca="1" si="42"/>
        <v>51</v>
      </c>
      <c r="K724">
        <f t="shared" ca="1" si="43"/>
        <v>204</v>
      </c>
    </row>
    <row r="725" spans="1:11" x14ac:dyDescent="0.3">
      <c r="A725">
        <f t="shared" si="41"/>
        <v>64</v>
      </c>
      <c r="B725" s="2">
        <f t="shared" si="44"/>
        <v>43105</v>
      </c>
      <c r="C725" t="str">
        <f>VLOOKUP(A725,'Günlük Sayaç'!$A$1:$I$166,3,0)</f>
        <v>Osmanbey</v>
      </c>
      <c r="D725" t="str">
        <f>VLOOKUP($A725,'Günlük Sayaç'!$A$1:$I$166,4,0)</f>
        <v>Ziyaretçi</v>
      </c>
      <c r="E725" t="str">
        <f>VLOOKUP($A725,'Günlük Sayaç'!$A$1:$I$166,5,0)</f>
        <v>Üçlü Bilet</v>
      </c>
      <c r="F725">
        <f>VLOOKUP($A725,'Günlük Sayaç'!$A$1:$I$166,6,0)</f>
        <v>3.6666666666666665</v>
      </c>
      <c r="G725">
        <f>VLOOKUP($A725,'Günlük Sayaç'!$A$1:$I$166,7,0)</f>
        <v>5500</v>
      </c>
      <c r="H725">
        <f>VLOOKUP($A725,'Günlük Sayaç'!$A$1:$I$166,8,0)</f>
        <v>0.01</v>
      </c>
      <c r="I725">
        <f>VLOOKUP($A725,'Günlük Sayaç'!$A$1:$I$166,9,0)*VLOOKUP(WEEKDAY(B725,2)&amp;D725,Yoğunluk!$G$1:$J$29,4,0)</f>
        <v>60.500000000000007</v>
      </c>
      <c r="J725">
        <f t="shared" ca="1" si="42"/>
        <v>54</v>
      </c>
      <c r="K725">
        <f t="shared" ca="1" si="43"/>
        <v>198</v>
      </c>
    </row>
    <row r="726" spans="1:11" x14ac:dyDescent="0.3">
      <c r="A726">
        <f t="shared" si="41"/>
        <v>65</v>
      </c>
      <c r="B726" s="2">
        <f t="shared" si="44"/>
        <v>43105</v>
      </c>
      <c r="C726" t="str">
        <f>VLOOKUP(A726,'Günlük Sayaç'!$A$1:$I$166,3,0)</f>
        <v>Osmanbey</v>
      </c>
      <c r="D726" t="str">
        <f>VLOOKUP($A726,'Günlük Sayaç'!$A$1:$I$166,4,0)</f>
        <v>Ziyaretçi</v>
      </c>
      <c r="E726" t="str">
        <f>VLOOKUP($A726,'Günlük Sayaç'!$A$1:$I$166,5,0)</f>
        <v>Beşli Bilet</v>
      </c>
      <c r="F726">
        <f>VLOOKUP($A726,'Günlük Sayaç'!$A$1:$I$166,6,0)</f>
        <v>3.4</v>
      </c>
      <c r="G726">
        <f>VLOOKUP($A726,'Günlük Sayaç'!$A$1:$I$166,7,0)</f>
        <v>5500</v>
      </c>
      <c r="H726">
        <f>VLOOKUP($A726,'Günlük Sayaç'!$A$1:$I$166,8,0)</f>
        <v>0.01</v>
      </c>
      <c r="I726">
        <f>VLOOKUP($A726,'Günlük Sayaç'!$A$1:$I$166,9,0)*VLOOKUP(WEEKDAY(B726,2)&amp;D726,Yoğunluk!$G$1:$J$29,4,0)</f>
        <v>60.500000000000007</v>
      </c>
      <c r="J726">
        <f t="shared" ca="1" si="42"/>
        <v>61</v>
      </c>
      <c r="K726">
        <f t="shared" ca="1" si="43"/>
        <v>207.4</v>
      </c>
    </row>
    <row r="727" spans="1:11" x14ac:dyDescent="0.3">
      <c r="A727">
        <f t="shared" si="41"/>
        <v>66</v>
      </c>
      <c r="B727" s="2">
        <f t="shared" si="44"/>
        <v>43105</v>
      </c>
      <c r="C727" t="str">
        <f>VLOOKUP(A727,'Günlük Sayaç'!$A$1:$I$166,3,0)</f>
        <v>Osmanbey</v>
      </c>
      <c r="D727" t="str">
        <f>VLOOKUP($A727,'Günlük Sayaç'!$A$1:$I$166,4,0)</f>
        <v>Ziyaretçi</v>
      </c>
      <c r="E727" t="str">
        <f>VLOOKUP($A727,'Günlük Sayaç'!$A$1:$I$166,5,0)</f>
        <v>Onlu Bilet</v>
      </c>
      <c r="F727">
        <f>VLOOKUP($A727,'Günlük Sayaç'!$A$1:$I$166,6,0)</f>
        <v>3.2</v>
      </c>
      <c r="G727">
        <f>VLOOKUP($A727,'Günlük Sayaç'!$A$1:$I$166,7,0)</f>
        <v>5500</v>
      </c>
      <c r="H727">
        <f>VLOOKUP($A727,'Günlük Sayaç'!$A$1:$I$166,8,0)</f>
        <v>0.01</v>
      </c>
      <c r="I727">
        <f>VLOOKUP($A727,'Günlük Sayaç'!$A$1:$I$166,9,0)*VLOOKUP(WEEKDAY(B727,2)&amp;D727,Yoğunluk!$G$1:$J$29,4,0)</f>
        <v>60.500000000000007</v>
      </c>
      <c r="J727">
        <f t="shared" ca="1" si="42"/>
        <v>54</v>
      </c>
      <c r="K727">
        <f t="shared" ca="1" si="43"/>
        <v>172.8</v>
      </c>
    </row>
    <row r="728" spans="1:11" x14ac:dyDescent="0.3">
      <c r="A728">
        <f t="shared" si="41"/>
        <v>67</v>
      </c>
      <c r="B728" s="2">
        <f t="shared" si="44"/>
        <v>43105</v>
      </c>
      <c r="C728" t="str">
        <f>VLOOKUP(A728,'Günlük Sayaç'!$A$1:$I$166,3,0)</f>
        <v>Şişli</v>
      </c>
      <c r="D728" t="str">
        <f>VLOOKUP($A728,'Günlük Sayaç'!$A$1:$I$166,4,0)</f>
        <v>Tam</v>
      </c>
      <c r="E728" t="str">
        <f>VLOOKUP($A728,'Günlük Sayaç'!$A$1:$I$166,5,0)</f>
        <v>Akbil</v>
      </c>
      <c r="F728">
        <f>VLOOKUP($A728,'Günlük Sayaç'!$A$1:$I$166,6,0)</f>
        <v>2.2250000000000001</v>
      </c>
      <c r="G728">
        <f>VLOOKUP($A728,'Günlük Sayaç'!$A$1:$I$166,7,0)</f>
        <v>12000</v>
      </c>
      <c r="H728">
        <f>VLOOKUP($A728,'Günlük Sayaç'!$A$1:$I$166,8,0)</f>
        <v>0.3</v>
      </c>
      <c r="I728">
        <f>VLOOKUP($A728,'Günlük Sayaç'!$A$1:$I$166,9,0)*VLOOKUP(WEEKDAY(B728,2)&amp;D728,Yoğunluk!$G$1:$J$29,4,0)</f>
        <v>5940.0000000000009</v>
      </c>
      <c r="J728">
        <f t="shared" ca="1" si="42"/>
        <v>5039</v>
      </c>
      <c r="K728">
        <f t="shared" ca="1" si="43"/>
        <v>11211.775</v>
      </c>
    </row>
    <row r="729" spans="1:11" x14ac:dyDescent="0.3">
      <c r="A729">
        <f t="shared" si="41"/>
        <v>68</v>
      </c>
      <c r="B729" s="2">
        <f t="shared" si="44"/>
        <v>43105</v>
      </c>
      <c r="C729" t="str">
        <f>VLOOKUP(A729,'Günlük Sayaç'!$A$1:$I$166,3,0)</f>
        <v>Şişli</v>
      </c>
      <c r="D729" t="str">
        <f>VLOOKUP($A729,'Günlük Sayaç'!$A$1:$I$166,4,0)</f>
        <v>Tam</v>
      </c>
      <c r="E729" t="str">
        <f>VLOOKUP($A729,'Günlük Sayaç'!$A$1:$I$166,5,0)</f>
        <v>Mavi Kart</v>
      </c>
      <c r="F729">
        <f>VLOOKUP($A729,'Günlük Sayaç'!$A$1:$I$166,6,0)</f>
        <v>1.3666666666666667</v>
      </c>
      <c r="G729">
        <f>VLOOKUP($A729,'Günlük Sayaç'!$A$1:$I$166,7,0)</f>
        <v>12000</v>
      </c>
      <c r="H729">
        <f>VLOOKUP($A729,'Günlük Sayaç'!$A$1:$I$166,8,0)</f>
        <v>0.15</v>
      </c>
      <c r="I729">
        <f>VLOOKUP($A729,'Günlük Sayaç'!$A$1:$I$166,9,0)*VLOOKUP(WEEKDAY(B729,2)&amp;D729,Yoğunluk!$G$1:$J$29,4,0)</f>
        <v>2970.0000000000005</v>
      </c>
      <c r="J729">
        <f t="shared" ca="1" si="42"/>
        <v>2863</v>
      </c>
      <c r="K729">
        <f t="shared" ca="1" si="43"/>
        <v>3912.7666666666669</v>
      </c>
    </row>
    <row r="730" spans="1:11" x14ac:dyDescent="0.3">
      <c r="A730">
        <f t="shared" si="41"/>
        <v>69</v>
      </c>
      <c r="B730" s="2">
        <f t="shared" si="44"/>
        <v>43105</v>
      </c>
      <c r="C730" t="str">
        <f>VLOOKUP(A730,'Günlük Sayaç'!$A$1:$I$166,3,0)</f>
        <v>Şişli</v>
      </c>
      <c r="D730" t="str">
        <f>VLOOKUP($A730,'Günlük Sayaç'!$A$1:$I$166,4,0)</f>
        <v>Öğrenci</v>
      </c>
      <c r="E730" t="str">
        <f>VLOOKUP($A730,'Günlük Sayaç'!$A$1:$I$166,5,0)</f>
        <v>Öğrenci</v>
      </c>
      <c r="F730">
        <f>VLOOKUP($A730,'Günlük Sayaç'!$A$1:$I$166,6,0)</f>
        <v>0.9</v>
      </c>
      <c r="G730">
        <f>VLOOKUP($A730,'Günlük Sayaç'!$A$1:$I$166,7,0)</f>
        <v>12000</v>
      </c>
      <c r="H730">
        <f>VLOOKUP($A730,'Günlük Sayaç'!$A$1:$I$166,8,0)</f>
        <v>0.1</v>
      </c>
      <c r="I730">
        <f>VLOOKUP($A730,'Günlük Sayaç'!$A$1:$I$166,9,0)*VLOOKUP(WEEKDAY(B730,2)&amp;D730,Yoğunluk!$G$1:$J$29,4,0)</f>
        <v>1320</v>
      </c>
      <c r="J730">
        <f t="shared" ca="1" si="42"/>
        <v>1217</v>
      </c>
      <c r="K730">
        <f t="shared" ca="1" si="43"/>
        <v>1095.3</v>
      </c>
    </row>
    <row r="731" spans="1:11" x14ac:dyDescent="0.3">
      <c r="A731">
        <f t="shared" si="41"/>
        <v>70</v>
      </c>
      <c r="B731" s="2">
        <f t="shared" si="44"/>
        <v>43105</v>
      </c>
      <c r="C731" t="str">
        <f>VLOOKUP(A731,'Günlük Sayaç'!$A$1:$I$166,3,0)</f>
        <v>Şişli</v>
      </c>
      <c r="D731" t="str">
        <f>VLOOKUP($A731,'Günlük Sayaç'!$A$1:$I$166,4,0)</f>
        <v>Öğrenci</v>
      </c>
      <c r="E731" t="str">
        <f>VLOOKUP($A731,'Günlük Sayaç'!$A$1:$I$166,5,0)</f>
        <v>Öğrenci Aylık</v>
      </c>
      <c r="F731">
        <f>VLOOKUP($A731,'Günlük Sayaç'!$A$1:$I$166,6,0)</f>
        <v>0.56666666666666665</v>
      </c>
      <c r="G731">
        <f>VLOOKUP($A731,'Günlük Sayaç'!$A$1:$I$166,7,0)</f>
        <v>12000</v>
      </c>
      <c r="H731">
        <f>VLOOKUP($A731,'Günlük Sayaç'!$A$1:$I$166,8,0)</f>
        <v>0.2</v>
      </c>
      <c r="I731">
        <f>VLOOKUP($A731,'Günlük Sayaç'!$A$1:$I$166,9,0)*VLOOKUP(WEEKDAY(B731,2)&amp;D731,Yoğunluk!$G$1:$J$29,4,0)</f>
        <v>2640</v>
      </c>
      <c r="J731">
        <f t="shared" ca="1" si="42"/>
        <v>2587</v>
      </c>
      <c r="K731">
        <f t="shared" ca="1" si="43"/>
        <v>1465.9666666666667</v>
      </c>
    </row>
    <row r="732" spans="1:11" x14ac:dyDescent="0.3">
      <c r="A732">
        <f t="shared" si="41"/>
        <v>71</v>
      </c>
      <c r="B732" s="2">
        <f t="shared" si="44"/>
        <v>43105</v>
      </c>
      <c r="C732" t="str">
        <f>VLOOKUP(A732,'Günlük Sayaç'!$A$1:$I$166,3,0)</f>
        <v>Şişli</v>
      </c>
      <c r="D732" t="str">
        <f>VLOOKUP($A732,'Günlük Sayaç'!$A$1:$I$166,4,0)</f>
        <v>Sosyal</v>
      </c>
      <c r="E732" t="str">
        <f>VLOOKUP($A732,'Günlük Sayaç'!$A$1:$I$166,5,0)</f>
        <v>Sosyal</v>
      </c>
      <c r="F732">
        <f>VLOOKUP($A732,'Günlük Sayaç'!$A$1:$I$166,6,0)</f>
        <v>1.425</v>
      </c>
      <c r="G732">
        <f>VLOOKUP($A732,'Günlük Sayaç'!$A$1:$I$166,7,0)</f>
        <v>12000</v>
      </c>
      <c r="H732">
        <f>VLOOKUP($A732,'Günlük Sayaç'!$A$1:$I$166,8,0)</f>
        <v>0.1</v>
      </c>
      <c r="I732">
        <f>VLOOKUP($A732,'Günlük Sayaç'!$A$1:$I$166,9,0)*VLOOKUP(WEEKDAY(B732,2)&amp;D732,Yoğunluk!$G$1:$J$29,4,0)</f>
        <v>1056.0000000000002</v>
      </c>
      <c r="J732">
        <f t="shared" ca="1" si="42"/>
        <v>1106</v>
      </c>
      <c r="K732">
        <f t="shared" ca="1" si="43"/>
        <v>1576.05</v>
      </c>
    </row>
    <row r="733" spans="1:11" x14ac:dyDescent="0.3">
      <c r="A733">
        <f t="shared" si="41"/>
        <v>72</v>
      </c>
      <c r="B733" s="2">
        <f t="shared" si="44"/>
        <v>43105</v>
      </c>
      <c r="C733" t="str">
        <f>VLOOKUP(A733,'Günlük Sayaç'!$A$1:$I$166,3,0)</f>
        <v>Şişli</v>
      </c>
      <c r="D733" t="str">
        <f>VLOOKUP($A733,'Günlük Sayaç'!$A$1:$I$166,4,0)</f>
        <v>Sosyal</v>
      </c>
      <c r="E733" t="str">
        <f>VLOOKUP($A733,'Günlük Sayaç'!$A$1:$I$166,5,0)</f>
        <v>Sosyal Aylık</v>
      </c>
      <c r="F733">
        <f>VLOOKUP($A733,'Günlük Sayaç'!$A$1:$I$166,6,0)</f>
        <v>0.83333333333333337</v>
      </c>
      <c r="G733">
        <f>VLOOKUP($A733,'Günlük Sayaç'!$A$1:$I$166,7,0)</f>
        <v>12000</v>
      </c>
      <c r="H733">
        <f>VLOOKUP($A733,'Günlük Sayaç'!$A$1:$I$166,8,0)</f>
        <v>0.1</v>
      </c>
      <c r="I733">
        <f>VLOOKUP($A733,'Günlük Sayaç'!$A$1:$I$166,9,0)*VLOOKUP(WEEKDAY(B733,2)&amp;D733,Yoğunluk!$G$1:$J$29,4,0)</f>
        <v>1056.0000000000002</v>
      </c>
      <c r="J733">
        <f t="shared" ca="1" si="42"/>
        <v>1060</v>
      </c>
      <c r="K733">
        <f t="shared" ca="1" si="43"/>
        <v>883.33333333333337</v>
      </c>
    </row>
    <row r="734" spans="1:11" x14ac:dyDescent="0.3">
      <c r="A734">
        <f t="shared" si="41"/>
        <v>73</v>
      </c>
      <c r="B734" s="2">
        <f t="shared" si="44"/>
        <v>43105</v>
      </c>
      <c r="C734" t="str">
        <f>VLOOKUP(A734,'Günlük Sayaç'!$A$1:$I$166,3,0)</f>
        <v>Şişli</v>
      </c>
      <c r="D734" t="str">
        <f>VLOOKUP($A734,'Günlük Sayaç'!$A$1:$I$166,4,0)</f>
        <v>Ziyaretçi</v>
      </c>
      <c r="E734" t="str">
        <f>VLOOKUP($A734,'Günlük Sayaç'!$A$1:$I$166,5,0)</f>
        <v>Tekli Bilet</v>
      </c>
      <c r="F734">
        <f>VLOOKUP($A734,'Günlük Sayaç'!$A$1:$I$166,6,0)</f>
        <v>5</v>
      </c>
      <c r="G734">
        <f>VLOOKUP($A734,'Günlük Sayaç'!$A$1:$I$166,7,0)</f>
        <v>12000</v>
      </c>
      <c r="H734">
        <f>VLOOKUP($A734,'Günlük Sayaç'!$A$1:$I$166,8,0)</f>
        <v>0.01</v>
      </c>
      <c r="I734">
        <f>VLOOKUP($A734,'Günlük Sayaç'!$A$1:$I$166,9,0)*VLOOKUP(WEEKDAY(B734,2)&amp;D734,Yoğunluk!$G$1:$J$29,4,0)</f>
        <v>132</v>
      </c>
      <c r="J734">
        <f t="shared" ca="1" si="42"/>
        <v>160</v>
      </c>
      <c r="K734">
        <f t="shared" ca="1" si="43"/>
        <v>800</v>
      </c>
    </row>
    <row r="735" spans="1:11" x14ac:dyDescent="0.3">
      <c r="A735">
        <f t="shared" si="41"/>
        <v>74</v>
      </c>
      <c r="B735" s="2">
        <f t="shared" si="44"/>
        <v>43105</v>
      </c>
      <c r="C735" t="str">
        <f>VLOOKUP(A735,'Günlük Sayaç'!$A$1:$I$166,3,0)</f>
        <v>Şişli</v>
      </c>
      <c r="D735" t="str">
        <f>VLOOKUP($A735,'Günlük Sayaç'!$A$1:$I$166,4,0)</f>
        <v>Ziyaretçi</v>
      </c>
      <c r="E735" t="str">
        <f>VLOOKUP($A735,'Günlük Sayaç'!$A$1:$I$166,5,0)</f>
        <v>İkili Bilet</v>
      </c>
      <c r="F735">
        <f>VLOOKUP($A735,'Günlük Sayaç'!$A$1:$I$166,6,0)</f>
        <v>4</v>
      </c>
      <c r="G735">
        <f>VLOOKUP($A735,'Günlük Sayaç'!$A$1:$I$166,7,0)</f>
        <v>12000</v>
      </c>
      <c r="H735">
        <f>VLOOKUP($A735,'Günlük Sayaç'!$A$1:$I$166,8,0)</f>
        <v>0.01</v>
      </c>
      <c r="I735">
        <f>VLOOKUP($A735,'Günlük Sayaç'!$A$1:$I$166,9,0)*VLOOKUP(WEEKDAY(B735,2)&amp;D735,Yoğunluk!$G$1:$J$29,4,0)</f>
        <v>132</v>
      </c>
      <c r="J735">
        <f t="shared" ca="1" si="42"/>
        <v>133</v>
      </c>
      <c r="K735">
        <f t="shared" ca="1" si="43"/>
        <v>532</v>
      </c>
    </row>
    <row r="736" spans="1:11" x14ac:dyDescent="0.3">
      <c r="A736">
        <f t="shared" si="41"/>
        <v>75</v>
      </c>
      <c r="B736" s="2">
        <f t="shared" si="44"/>
        <v>43105</v>
      </c>
      <c r="C736" t="str">
        <f>VLOOKUP(A736,'Günlük Sayaç'!$A$1:$I$166,3,0)</f>
        <v>Şişli</v>
      </c>
      <c r="D736" t="str">
        <f>VLOOKUP($A736,'Günlük Sayaç'!$A$1:$I$166,4,0)</f>
        <v>Ziyaretçi</v>
      </c>
      <c r="E736" t="str">
        <f>VLOOKUP($A736,'Günlük Sayaç'!$A$1:$I$166,5,0)</f>
        <v>Üçlü Bilet</v>
      </c>
      <c r="F736">
        <f>VLOOKUP($A736,'Günlük Sayaç'!$A$1:$I$166,6,0)</f>
        <v>3.6666666666666665</v>
      </c>
      <c r="G736">
        <f>VLOOKUP($A736,'Günlük Sayaç'!$A$1:$I$166,7,0)</f>
        <v>12000</v>
      </c>
      <c r="H736">
        <f>VLOOKUP($A736,'Günlük Sayaç'!$A$1:$I$166,8,0)</f>
        <v>0.01</v>
      </c>
      <c r="I736">
        <f>VLOOKUP($A736,'Günlük Sayaç'!$A$1:$I$166,9,0)*VLOOKUP(WEEKDAY(B736,2)&amp;D736,Yoğunluk!$G$1:$J$29,4,0)</f>
        <v>132</v>
      </c>
      <c r="J736">
        <f t="shared" ca="1" si="42"/>
        <v>117</v>
      </c>
      <c r="K736">
        <f t="shared" ca="1" si="43"/>
        <v>429</v>
      </c>
    </row>
    <row r="737" spans="1:11" x14ac:dyDescent="0.3">
      <c r="A737">
        <f t="shared" si="41"/>
        <v>76</v>
      </c>
      <c r="B737" s="2">
        <f t="shared" si="44"/>
        <v>43105</v>
      </c>
      <c r="C737" t="str">
        <f>VLOOKUP(A737,'Günlük Sayaç'!$A$1:$I$166,3,0)</f>
        <v>Şişli</v>
      </c>
      <c r="D737" t="str">
        <f>VLOOKUP($A737,'Günlük Sayaç'!$A$1:$I$166,4,0)</f>
        <v>Ziyaretçi</v>
      </c>
      <c r="E737" t="str">
        <f>VLOOKUP($A737,'Günlük Sayaç'!$A$1:$I$166,5,0)</f>
        <v>Beşli Bilet</v>
      </c>
      <c r="F737">
        <f>VLOOKUP($A737,'Günlük Sayaç'!$A$1:$I$166,6,0)</f>
        <v>3.4</v>
      </c>
      <c r="G737">
        <f>VLOOKUP($A737,'Günlük Sayaç'!$A$1:$I$166,7,0)</f>
        <v>12000</v>
      </c>
      <c r="H737">
        <f>VLOOKUP($A737,'Günlük Sayaç'!$A$1:$I$166,8,0)</f>
        <v>0.01</v>
      </c>
      <c r="I737">
        <f>VLOOKUP($A737,'Günlük Sayaç'!$A$1:$I$166,9,0)*VLOOKUP(WEEKDAY(B737,2)&amp;D737,Yoğunluk!$G$1:$J$29,4,0)</f>
        <v>132</v>
      </c>
      <c r="J737">
        <f t="shared" ca="1" si="42"/>
        <v>125</v>
      </c>
      <c r="K737">
        <f t="shared" ca="1" si="43"/>
        <v>425</v>
      </c>
    </row>
    <row r="738" spans="1:11" x14ac:dyDescent="0.3">
      <c r="A738">
        <f t="shared" si="41"/>
        <v>77</v>
      </c>
      <c r="B738" s="2">
        <f t="shared" si="44"/>
        <v>43105</v>
      </c>
      <c r="C738" t="str">
        <f>VLOOKUP(A738,'Günlük Sayaç'!$A$1:$I$166,3,0)</f>
        <v>Şişli</v>
      </c>
      <c r="D738" t="str">
        <f>VLOOKUP($A738,'Günlük Sayaç'!$A$1:$I$166,4,0)</f>
        <v>Ziyaretçi</v>
      </c>
      <c r="E738" t="str">
        <f>VLOOKUP($A738,'Günlük Sayaç'!$A$1:$I$166,5,0)</f>
        <v>Onlu Bilet</v>
      </c>
      <c r="F738">
        <f>VLOOKUP($A738,'Günlük Sayaç'!$A$1:$I$166,6,0)</f>
        <v>3.2</v>
      </c>
      <c r="G738">
        <f>VLOOKUP($A738,'Günlük Sayaç'!$A$1:$I$166,7,0)</f>
        <v>12000</v>
      </c>
      <c r="H738">
        <f>VLOOKUP($A738,'Günlük Sayaç'!$A$1:$I$166,8,0)</f>
        <v>0.01</v>
      </c>
      <c r="I738">
        <f>VLOOKUP($A738,'Günlük Sayaç'!$A$1:$I$166,9,0)*VLOOKUP(WEEKDAY(B738,2)&amp;D738,Yoğunluk!$G$1:$J$29,4,0)</f>
        <v>132</v>
      </c>
      <c r="J738">
        <f t="shared" ca="1" si="42"/>
        <v>133</v>
      </c>
      <c r="K738">
        <f t="shared" ca="1" si="43"/>
        <v>425.6</v>
      </c>
    </row>
    <row r="739" spans="1:11" x14ac:dyDescent="0.3">
      <c r="A739">
        <f t="shared" si="41"/>
        <v>78</v>
      </c>
      <c r="B739" s="2">
        <f t="shared" si="44"/>
        <v>43105</v>
      </c>
      <c r="C739" t="str">
        <f>VLOOKUP(A739,'Günlük Sayaç'!$A$1:$I$166,3,0)</f>
        <v>Gayrettepe</v>
      </c>
      <c r="D739" t="str">
        <f>VLOOKUP($A739,'Günlük Sayaç'!$A$1:$I$166,4,0)</f>
        <v>Tam</v>
      </c>
      <c r="E739" t="str">
        <f>VLOOKUP($A739,'Günlük Sayaç'!$A$1:$I$166,5,0)</f>
        <v>Akbil</v>
      </c>
      <c r="F739">
        <f>VLOOKUP($A739,'Günlük Sayaç'!$A$1:$I$166,6,0)</f>
        <v>2.2250000000000001</v>
      </c>
      <c r="G739">
        <f>VLOOKUP($A739,'Günlük Sayaç'!$A$1:$I$166,7,0)</f>
        <v>20000</v>
      </c>
      <c r="H739">
        <f>VLOOKUP($A739,'Günlük Sayaç'!$A$1:$I$166,8,0)</f>
        <v>0.3</v>
      </c>
      <c r="I739">
        <f>VLOOKUP($A739,'Günlük Sayaç'!$A$1:$I$166,9,0)*VLOOKUP(WEEKDAY(B739,2)&amp;D739,Yoğunluk!$G$1:$J$29,4,0)</f>
        <v>9900</v>
      </c>
      <c r="J739">
        <f t="shared" ca="1" si="42"/>
        <v>10432</v>
      </c>
      <c r="K739">
        <f t="shared" ca="1" si="43"/>
        <v>23211.200000000001</v>
      </c>
    </row>
    <row r="740" spans="1:11" x14ac:dyDescent="0.3">
      <c r="A740">
        <f t="shared" si="41"/>
        <v>79</v>
      </c>
      <c r="B740" s="2">
        <f t="shared" si="44"/>
        <v>43105</v>
      </c>
      <c r="C740" t="str">
        <f>VLOOKUP(A740,'Günlük Sayaç'!$A$1:$I$166,3,0)</f>
        <v>Gayrettepe</v>
      </c>
      <c r="D740" t="str">
        <f>VLOOKUP($A740,'Günlük Sayaç'!$A$1:$I$166,4,0)</f>
        <v>Tam</v>
      </c>
      <c r="E740" t="str">
        <f>VLOOKUP($A740,'Günlük Sayaç'!$A$1:$I$166,5,0)</f>
        <v>Mavi Kart</v>
      </c>
      <c r="F740">
        <f>VLOOKUP($A740,'Günlük Sayaç'!$A$1:$I$166,6,0)</f>
        <v>1.3666666666666667</v>
      </c>
      <c r="G740">
        <f>VLOOKUP($A740,'Günlük Sayaç'!$A$1:$I$166,7,0)</f>
        <v>20000</v>
      </c>
      <c r="H740">
        <f>VLOOKUP($A740,'Günlük Sayaç'!$A$1:$I$166,8,0)</f>
        <v>0.15</v>
      </c>
      <c r="I740">
        <f>VLOOKUP($A740,'Günlük Sayaç'!$A$1:$I$166,9,0)*VLOOKUP(WEEKDAY(B740,2)&amp;D740,Yoğunluk!$G$1:$J$29,4,0)</f>
        <v>4950</v>
      </c>
      <c r="J740">
        <f t="shared" ca="1" si="42"/>
        <v>4590</v>
      </c>
      <c r="K740">
        <f t="shared" ca="1" si="43"/>
        <v>6273</v>
      </c>
    </row>
    <row r="741" spans="1:11" x14ac:dyDescent="0.3">
      <c r="A741">
        <f t="shared" si="41"/>
        <v>80</v>
      </c>
      <c r="B741" s="2">
        <f t="shared" si="44"/>
        <v>43105</v>
      </c>
      <c r="C741" t="str">
        <f>VLOOKUP(A741,'Günlük Sayaç'!$A$1:$I$166,3,0)</f>
        <v>Gayrettepe</v>
      </c>
      <c r="D741" t="str">
        <f>VLOOKUP($A741,'Günlük Sayaç'!$A$1:$I$166,4,0)</f>
        <v>Öğrenci</v>
      </c>
      <c r="E741" t="str">
        <f>VLOOKUP($A741,'Günlük Sayaç'!$A$1:$I$166,5,0)</f>
        <v>Öğrenci</v>
      </c>
      <c r="F741">
        <f>VLOOKUP($A741,'Günlük Sayaç'!$A$1:$I$166,6,0)</f>
        <v>0.9</v>
      </c>
      <c r="G741">
        <f>VLOOKUP($A741,'Günlük Sayaç'!$A$1:$I$166,7,0)</f>
        <v>20000</v>
      </c>
      <c r="H741">
        <f>VLOOKUP($A741,'Günlük Sayaç'!$A$1:$I$166,8,0)</f>
        <v>0.1</v>
      </c>
      <c r="I741">
        <f>VLOOKUP($A741,'Günlük Sayaç'!$A$1:$I$166,9,0)*VLOOKUP(WEEKDAY(B741,2)&amp;D741,Yoğunluk!$G$1:$J$29,4,0)</f>
        <v>2200</v>
      </c>
      <c r="J741">
        <f t="shared" ca="1" si="42"/>
        <v>2536</v>
      </c>
      <c r="K741">
        <f t="shared" ca="1" si="43"/>
        <v>2282.4</v>
      </c>
    </row>
    <row r="742" spans="1:11" x14ac:dyDescent="0.3">
      <c r="A742">
        <f t="shared" si="41"/>
        <v>81</v>
      </c>
      <c r="B742" s="2">
        <f t="shared" si="44"/>
        <v>43105</v>
      </c>
      <c r="C742" t="str">
        <f>VLOOKUP(A742,'Günlük Sayaç'!$A$1:$I$166,3,0)</f>
        <v>Gayrettepe</v>
      </c>
      <c r="D742" t="str">
        <f>VLOOKUP($A742,'Günlük Sayaç'!$A$1:$I$166,4,0)</f>
        <v>Öğrenci</v>
      </c>
      <c r="E742" t="str">
        <f>VLOOKUP($A742,'Günlük Sayaç'!$A$1:$I$166,5,0)</f>
        <v>Öğrenci Aylık</v>
      </c>
      <c r="F742">
        <f>VLOOKUP($A742,'Günlük Sayaç'!$A$1:$I$166,6,0)</f>
        <v>0.56666666666666665</v>
      </c>
      <c r="G742">
        <f>VLOOKUP($A742,'Günlük Sayaç'!$A$1:$I$166,7,0)</f>
        <v>20000</v>
      </c>
      <c r="H742">
        <f>VLOOKUP($A742,'Günlük Sayaç'!$A$1:$I$166,8,0)</f>
        <v>0.15</v>
      </c>
      <c r="I742">
        <f>VLOOKUP($A742,'Günlük Sayaç'!$A$1:$I$166,9,0)*VLOOKUP(WEEKDAY(B742,2)&amp;D742,Yoğunluk!$G$1:$J$29,4,0)</f>
        <v>3300.0000000000005</v>
      </c>
      <c r="J742">
        <f t="shared" ca="1" si="42"/>
        <v>3169</v>
      </c>
      <c r="K742">
        <f t="shared" ca="1" si="43"/>
        <v>1795.7666666666667</v>
      </c>
    </row>
    <row r="743" spans="1:11" x14ac:dyDescent="0.3">
      <c r="A743">
        <f t="shared" si="41"/>
        <v>82</v>
      </c>
      <c r="B743" s="2">
        <f t="shared" si="44"/>
        <v>43105</v>
      </c>
      <c r="C743" t="str">
        <f>VLOOKUP(A743,'Günlük Sayaç'!$A$1:$I$166,3,0)</f>
        <v>Gayrettepe</v>
      </c>
      <c r="D743" t="str">
        <f>VLOOKUP($A743,'Günlük Sayaç'!$A$1:$I$166,4,0)</f>
        <v>Sosyal</v>
      </c>
      <c r="E743" t="str">
        <f>VLOOKUP($A743,'Günlük Sayaç'!$A$1:$I$166,5,0)</f>
        <v>Sosyal</v>
      </c>
      <c r="F743">
        <f>VLOOKUP($A743,'Günlük Sayaç'!$A$1:$I$166,6,0)</f>
        <v>1.425</v>
      </c>
      <c r="G743">
        <f>VLOOKUP($A743,'Günlük Sayaç'!$A$1:$I$166,7,0)</f>
        <v>20000</v>
      </c>
      <c r="H743">
        <f>VLOOKUP($A743,'Günlük Sayaç'!$A$1:$I$166,8,0)</f>
        <v>0.1</v>
      </c>
      <c r="I743">
        <f>VLOOKUP($A743,'Günlük Sayaç'!$A$1:$I$166,9,0)*VLOOKUP(WEEKDAY(B743,2)&amp;D743,Yoğunluk!$G$1:$J$29,4,0)</f>
        <v>1760.0000000000002</v>
      </c>
      <c r="J743">
        <f t="shared" ca="1" si="42"/>
        <v>1828</v>
      </c>
      <c r="K743">
        <f t="shared" ca="1" si="43"/>
        <v>2604.9</v>
      </c>
    </row>
    <row r="744" spans="1:11" x14ac:dyDescent="0.3">
      <c r="A744">
        <f t="shared" si="41"/>
        <v>83</v>
      </c>
      <c r="B744" s="2">
        <f t="shared" si="44"/>
        <v>43105</v>
      </c>
      <c r="C744" t="str">
        <f>VLOOKUP(A744,'Günlük Sayaç'!$A$1:$I$166,3,0)</f>
        <v>Gayrettepe</v>
      </c>
      <c r="D744" t="str">
        <f>VLOOKUP($A744,'Günlük Sayaç'!$A$1:$I$166,4,0)</f>
        <v>Sosyal</v>
      </c>
      <c r="E744" t="str">
        <f>VLOOKUP($A744,'Günlük Sayaç'!$A$1:$I$166,5,0)</f>
        <v>Sosyal Aylık</v>
      </c>
      <c r="F744">
        <f>VLOOKUP($A744,'Günlük Sayaç'!$A$1:$I$166,6,0)</f>
        <v>0.83333333333333337</v>
      </c>
      <c r="G744">
        <f>VLOOKUP($A744,'Günlük Sayaç'!$A$1:$I$166,7,0)</f>
        <v>20000</v>
      </c>
      <c r="H744">
        <f>VLOOKUP($A744,'Günlük Sayaç'!$A$1:$I$166,8,0)</f>
        <v>0.1</v>
      </c>
      <c r="I744">
        <f>VLOOKUP($A744,'Günlük Sayaç'!$A$1:$I$166,9,0)*VLOOKUP(WEEKDAY(B744,2)&amp;D744,Yoğunluk!$G$1:$J$29,4,0)</f>
        <v>1760.0000000000002</v>
      </c>
      <c r="J744">
        <f t="shared" ca="1" si="42"/>
        <v>1429</v>
      </c>
      <c r="K744">
        <f t="shared" ca="1" si="43"/>
        <v>1190.8333333333335</v>
      </c>
    </row>
    <row r="745" spans="1:11" x14ac:dyDescent="0.3">
      <c r="A745">
        <f t="shared" ref="A745:A808" si="45">IF(A744=165,1,A744+1)</f>
        <v>84</v>
      </c>
      <c r="B745" s="2">
        <f t="shared" si="44"/>
        <v>43105</v>
      </c>
      <c r="C745" t="str">
        <f>VLOOKUP(A745,'Günlük Sayaç'!$A$1:$I$166,3,0)</f>
        <v>Gayrettepe</v>
      </c>
      <c r="D745" t="str">
        <f>VLOOKUP($A745,'Günlük Sayaç'!$A$1:$I$166,4,0)</f>
        <v>Ziyaretçi</v>
      </c>
      <c r="E745" t="str">
        <f>VLOOKUP($A745,'Günlük Sayaç'!$A$1:$I$166,5,0)</f>
        <v>Tekli Bilet</v>
      </c>
      <c r="F745">
        <f>VLOOKUP($A745,'Günlük Sayaç'!$A$1:$I$166,6,0)</f>
        <v>5</v>
      </c>
      <c r="G745">
        <f>VLOOKUP($A745,'Günlük Sayaç'!$A$1:$I$166,7,0)</f>
        <v>20000</v>
      </c>
      <c r="H745">
        <f>VLOOKUP($A745,'Günlük Sayaç'!$A$1:$I$166,8,0)</f>
        <v>0.02</v>
      </c>
      <c r="I745">
        <f>VLOOKUP($A745,'Günlük Sayaç'!$A$1:$I$166,9,0)*VLOOKUP(WEEKDAY(B745,2)&amp;D745,Yoğunluk!$G$1:$J$29,4,0)</f>
        <v>440.00000000000006</v>
      </c>
      <c r="J745">
        <f t="shared" ca="1" si="42"/>
        <v>444</v>
      </c>
      <c r="K745">
        <f t="shared" ca="1" si="43"/>
        <v>2220</v>
      </c>
    </row>
    <row r="746" spans="1:11" x14ac:dyDescent="0.3">
      <c r="A746">
        <f t="shared" si="45"/>
        <v>85</v>
      </c>
      <c r="B746" s="2">
        <f t="shared" si="44"/>
        <v>43105</v>
      </c>
      <c r="C746" t="str">
        <f>VLOOKUP(A746,'Günlük Sayaç'!$A$1:$I$166,3,0)</f>
        <v>Gayrettepe</v>
      </c>
      <c r="D746" t="str">
        <f>VLOOKUP($A746,'Günlük Sayaç'!$A$1:$I$166,4,0)</f>
        <v>Ziyaretçi</v>
      </c>
      <c r="E746" t="str">
        <f>VLOOKUP($A746,'Günlük Sayaç'!$A$1:$I$166,5,0)</f>
        <v>İkili Bilet</v>
      </c>
      <c r="F746">
        <f>VLOOKUP($A746,'Günlük Sayaç'!$A$1:$I$166,6,0)</f>
        <v>4</v>
      </c>
      <c r="G746">
        <f>VLOOKUP($A746,'Günlük Sayaç'!$A$1:$I$166,7,0)</f>
        <v>20000</v>
      </c>
      <c r="H746">
        <f>VLOOKUP($A746,'Günlük Sayaç'!$A$1:$I$166,8,0)</f>
        <v>0.02</v>
      </c>
      <c r="I746">
        <f>VLOOKUP($A746,'Günlük Sayaç'!$A$1:$I$166,9,0)*VLOOKUP(WEEKDAY(B746,2)&amp;D746,Yoğunluk!$G$1:$J$29,4,0)</f>
        <v>440.00000000000006</v>
      </c>
      <c r="J746">
        <f t="shared" ca="1" si="42"/>
        <v>410</v>
      </c>
      <c r="K746">
        <f t="shared" ca="1" si="43"/>
        <v>1640</v>
      </c>
    </row>
    <row r="747" spans="1:11" x14ac:dyDescent="0.3">
      <c r="A747">
        <f t="shared" si="45"/>
        <v>86</v>
      </c>
      <c r="B747" s="2">
        <f t="shared" si="44"/>
        <v>43105</v>
      </c>
      <c r="C747" t="str">
        <f>VLOOKUP(A747,'Günlük Sayaç'!$A$1:$I$166,3,0)</f>
        <v>Gayrettepe</v>
      </c>
      <c r="D747" t="str">
        <f>VLOOKUP($A747,'Günlük Sayaç'!$A$1:$I$166,4,0)</f>
        <v>Ziyaretçi</v>
      </c>
      <c r="E747" t="str">
        <f>VLOOKUP($A747,'Günlük Sayaç'!$A$1:$I$166,5,0)</f>
        <v>Üçlü Bilet</v>
      </c>
      <c r="F747">
        <f>VLOOKUP($A747,'Günlük Sayaç'!$A$1:$I$166,6,0)</f>
        <v>3.6666666666666665</v>
      </c>
      <c r="G747">
        <f>VLOOKUP($A747,'Günlük Sayaç'!$A$1:$I$166,7,0)</f>
        <v>20000</v>
      </c>
      <c r="H747">
        <f>VLOOKUP($A747,'Günlük Sayaç'!$A$1:$I$166,8,0)</f>
        <v>0.02</v>
      </c>
      <c r="I747">
        <f>VLOOKUP($A747,'Günlük Sayaç'!$A$1:$I$166,9,0)*VLOOKUP(WEEKDAY(B747,2)&amp;D747,Yoğunluk!$G$1:$J$29,4,0)</f>
        <v>440.00000000000006</v>
      </c>
      <c r="J747">
        <f t="shared" ca="1" si="42"/>
        <v>426</v>
      </c>
      <c r="K747">
        <f t="shared" ca="1" si="43"/>
        <v>1562</v>
      </c>
    </row>
    <row r="748" spans="1:11" x14ac:dyDescent="0.3">
      <c r="A748">
        <f t="shared" si="45"/>
        <v>87</v>
      </c>
      <c r="B748" s="2">
        <f t="shared" si="44"/>
        <v>43105</v>
      </c>
      <c r="C748" t="str">
        <f>VLOOKUP(A748,'Günlük Sayaç'!$A$1:$I$166,3,0)</f>
        <v>Gayrettepe</v>
      </c>
      <c r="D748" t="str">
        <f>VLOOKUP($A748,'Günlük Sayaç'!$A$1:$I$166,4,0)</f>
        <v>Ziyaretçi</v>
      </c>
      <c r="E748" t="str">
        <f>VLOOKUP($A748,'Günlük Sayaç'!$A$1:$I$166,5,0)</f>
        <v>Beşli Bilet</v>
      </c>
      <c r="F748">
        <f>VLOOKUP($A748,'Günlük Sayaç'!$A$1:$I$166,6,0)</f>
        <v>3.4</v>
      </c>
      <c r="G748">
        <f>VLOOKUP($A748,'Günlük Sayaç'!$A$1:$I$166,7,0)</f>
        <v>20000</v>
      </c>
      <c r="H748">
        <f>VLOOKUP($A748,'Günlük Sayaç'!$A$1:$I$166,8,0)</f>
        <v>0.02</v>
      </c>
      <c r="I748">
        <f>VLOOKUP($A748,'Günlük Sayaç'!$A$1:$I$166,9,0)*VLOOKUP(WEEKDAY(B748,2)&amp;D748,Yoğunluk!$G$1:$J$29,4,0)</f>
        <v>440.00000000000006</v>
      </c>
      <c r="J748">
        <f t="shared" ca="1" si="42"/>
        <v>353</v>
      </c>
      <c r="K748">
        <f t="shared" ca="1" si="43"/>
        <v>1200.2</v>
      </c>
    </row>
    <row r="749" spans="1:11" x14ac:dyDescent="0.3">
      <c r="A749">
        <f t="shared" si="45"/>
        <v>88</v>
      </c>
      <c r="B749" s="2">
        <f t="shared" si="44"/>
        <v>43105</v>
      </c>
      <c r="C749" t="str">
        <f>VLOOKUP(A749,'Günlük Sayaç'!$A$1:$I$166,3,0)</f>
        <v>Gayrettepe</v>
      </c>
      <c r="D749" t="str">
        <f>VLOOKUP($A749,'Günlük Sayaç'!$A$1:$I$166,4,0)</f>
        <v>Ziyaretçi</v>
      </c>
      <c r="E749" t="str">
        <f>VLOOKUP($A749,'Günlük Sayaç'!$A$1:$I$166,5,0)</f>
        <v>Onlu Bilet</v>
      </c>
      <c r="F749">
        <f>VLOOKUP($A749,'Günlük Sayaç'!$A$1:$I$166,6,0)</f>
        <v>3.2</v>
      </c>
      <c r="G749">
        <f>VLOOKUP($A749,'Günlük Sayaç'!$A$1:$I$166,7,0)</f>
        <v>20000</v>
      </c>
      <c r="H749">
        <f>VLOOKUP($A749,'Günlük Sayaç'!$A$1:$I$166,8,0)</f>
        <v>0.02</v>
      </c>
      <c r="I749">
        <f>VLOOKUP($A749,'Günlük Sayaç'!$A$1:$I$166,9,0)*VLOOKUP(WEEKDAY(B749,2)&amp;D749,Yoğunluk!$G$1:$J$29,4,0)</f>
        <v>440.00000000000006</v>
      </c>
      <c r="J749">
        <f t="shared" ca="1" si="42"/>
        <v>449</v>
      </c>
      <c r="K749">
        <f t="shared" ca="1" si="43"/>
        <v>1436.8000000000002</v>
      </c>
    </row>
    <row r="750" spans="1:11" x14ac:dyDescent="0.3">
      <c r="A750">
        <f t="shared" si="45"/>
        <v>89</v>
      </c>
      <c r="B750" s="2">
        <f t="shared" si="44"/>
        <v>43105</v>
      </c>
      <c r="C750" t="str">
        <f>VLOOKUP(A750,'Günlük Sayaç'!$A$1:$I$166,3,0)</f>
        <v>Levent</v>
      </c>
      <c r="D750" t="str">
        <f>VLOOKUP($A750,'Günlük Sayaç'!$A$1:$I$166,4,0)</f>
        <v>Tam</v>
      </c>
      <c r="E750" t="str">
        <f>VLOOKUP($A750,'Günlük Sayaç'!$A$1:$I$166,5,0)</f>
        <v>Akbil</v>
      </c>
      <c r="F750">
        <f>VLOOKUP($A750,'Günlük Sayaç'!$A$1:$I$166,6,0)</f>
        <v>2.2250000000000001</v>
      </c>
      <c r="G750">
        <f>VLOOKUP($A750,'Günlük Sayaç'!$A$1:$I$166,7,0)</f>
        <v>15000</v>
      </c>
      <c r="H750">
        <f>VLOOKUP($A750,'Günlük Sayaç'!$A$1:$I$166,8,0)</f>
        <v>0.3</v>
      </c>
      <c r="I750">
        <f>VLOOKUP($A750,'Günlük Sayaç'!$A$1:$I$166,9,0)*VLOOKUP(WEEKDAY(B750,2)&amp;D750,Yoğunluk!$G$1:$J$29,4,0)</f>
        <v>7425.0000000000009</v>
      </c>
      <c r="J750">
        <f t="shared" ca="1" si="42"/>
        <v>7267</v>
      </c>
      <c r="K750">
        <f t="shared" ca="1" si="43"/>
        <v>16169.075000000001</v>
      </c>
    </row>
    <row r="751" spans="1:11" x14ac:dyDescent="0.3">
      <c r="A751">
        <f t="shared" si="45"/>
        <v>90</v>
      </c>
      <c r="B751" s="2">
        <f t="shared" si="44"/>
        <v>43105</v>
      </c>
      <c r="C751" t="str">
        <f>VLOOKUP(A751,'Günlük Sayaç'!$A$1:$I$166,3,0)</f>
        <v>Levent</v>
      </c>
      <c r="D751" t="str">
        <f>VLOOKUP($A751,'Günlük Sayaç'!$A$1:$I$166,4,0)</f>
        <v>Tam</v>
      </c>
      <c r="E751" t="str">
        <f>VLOOKUP($A751,'Günlük Sayaç'!$A$1:$I$166,5,0)</f>
        <v>Mavi Kart</v>
      </c>
      <c r="F751">
        <f>VLOOKUP($A751,'Günlük Sayaç'!$A$1:$I$166,6,0)</f>
        <v>1.3666666666666667</v>
      </c>
      <c r="G751">
        <f>VLOOKUP($A751,'Günlük Sayaç'!$A$1:$I$166,7,0)</f>
        <v>15000</v>
      </c>
      <c r="H751">
        <f>VLOOKUP($A751,'Günlük Sayaç'!$A$1:$I$166,8,0)</f>
        <v>0.15</v>
      </c>
      <c r="I751">
        <f>VLOOKUP($A751,'Günlük Sayaç'!$A$1:$I$166,9,0)*VLOOKUP(WEEKDAY(B751,2)&amp;D751,Yoğunluk!$G$1:$J$29,4,0)</f>
        <v>3712.5000000000005</v>
      </c>
      <c r="J751">
        <f t="shared" ca="1" si="42"/>
        <v>3043</v>
      </c>
      <c r="K751">
        <f t="shared" ca="1" si="43"/>
        <v>4158.7666666666664</v>
      </c>
    </row>
    <row r="752" spans="1:11" x14ac:dyDescent="0.3">
      <c r="A752">
        <f t="shared" si="45"/>
        <v>91</v>
      </c>
      <c r="B752" s="2">
        <f t="shared" si="44"/>
        <v>43105</v>
      </c>
      <c r="C752" t="str">
        <f>VLOOKUP(A752,'Günlük Sayaç'!$A$1:$I$166,3,0)</f>
        <v>Levent</v>
      </c>
      <c r="D752" t="str">
        <f>VLOOKUP($A752,'Günlük Sayaç'!$A$1:$I$166,4,0)</f>
        <v>Öğrenci</v>
      </c>
      <c r="E752" t="str">
        <f>VLOOKUP($A752,'Günlük Sayaç'!$A$1:$I$166,5,0)</f>
        <v>Öğrenci</v>
      </c>
      <c r="F752">
        <f>VLOOKUP($A752,'Günlük Sayaç'!$A$1:$I$166,6,0)</f>
        <v>0.9</v>
      </c>
      <c r="G752">
        <f>VLOOKUP($A752,'Günlük Sayaç'!$A$1:$I$166,7,0)</f>
        <v>15000</v>
      </c>
      <c r="H752">
        <f>VLOOKUP($A752,'Günlük Sayaç'!$A$1:$I$166,8,0)</f>
        <v>0.1</v>
      </c>
      <c r="I752">
        <f>VLOOKUP($A752,'Günlük Sayaç'!$A$1:$I$166,9,0)*VLOOKUP(WEEKDAY(B752,2)&amp;D752,Yoğunluk!$G$1:$J$29,4,0)</f>
        <v>1650.0000000000002</v>
      </c>
      <c r="J752">
        <f t="shared" ca="1" si="42"/>
        <v>1591</v>
      </c>
      <c r="K752">
        <f t="shared" ca="1" si="43"/>
        <v>1431.9</v>
      </c>
    </row>
    <row r="753" spans="1:11" x14ac:dyDescent="0.3">
      <c r="A753">
        <f t="shared" si="45"/>
        <v>92</v>
      </c>
      <c r="B753" s="2">
        <f t="shared" si="44"/>
        <v>43105</v>
      </c>
      <c r="C753" t="str">
        <f>VLOOKUP(A753,'Günlük Sayaç'!$A$1:$I$166,3,0)</f>
        <v>Levent</v>
      </c>
      <c r="D753" t="str">
        <f>VLOOKUP($A753,'Günlük Sayaç'!$A$1:$I$166,4,0)</f>
        <v>Öğrenci</v>
      </c>
      <c r="E753" t="str">
        <f>VLOOKUP($A753,'Günlük Sayaç'!$A$1:$I$166,5,0)</f>
        <v>Öğrenci Aylık</v>
      </c>
      <c r="F753">
        <f>VLOOKUP($A753,'Günlük Sayaç'!$A$1:$I$166,6,0)</f>
        <v>0.56666666666666665</v>
      </c>
      <c r="G753">
        <f>VLOOKUP($A753,'Günlük Sayaç'!$A$1:$I$166,7,0)</f>
        <v>15000</v>
      </c>
      <c r="H753">
        <f>VLOOKUP($A753,'Günlük Sayaç'!$A$1:$I$166,8,0)</f>
        <v>0.15</v>
      </c>
      <c r="I753">
        <f>VLOOKUP($A753,'Günlük Sayaç'!$A$1:$I$166,9,0)*VLOOKUP(WEEKDAY(B753,2)&amp;D753,Yoğunluk!$G$1:$J$29,4,0)</f>
        <v>2475</v>
      </c>
      <c r="J753">
        <f t="shared" ca="1" si="42"/>
        <v>2599</v>
      </c>
      <c r="K753">
        <f t="shared" ca="1" si="43"/>
        <v>1472.7666666666667</v>
      </c>
    </row>
    <row r="754" spans="1:11" x14ac:dyDescent="0.3">
      <c r="A754">
        <f t="shared" si="45"/>
        <v>93</v>
      </c>
      <c r="B754" s="2">
        <f t="shared" si="44"/>
        <v>43105</v>
      </c>
      <c r="C754" t="str">
        <f>VLOOKUP(A754,'Günlük Sayaç'!$A$1:$I$166,3,0)</f>
        <v>Levent</v>
      </c>
      <c r="D754" t="str">
        <f>VLOOKUP($A754,'Günlük Sayaç'!$A$1:$I$166,4,0)</f>
        <v>Sosyal</v>
      </c>
      <c r="E754" t="str">
        <f>VLOOKUP($A754,'Günlük Sayaç'!$A$1:$I$166,5,0)</f>
        <v>Sosyal</v>
      </c>
      <c r="F754">
        <f>VLOOKUP($A754,'Günlük Sayaç'!$A$1:$I$166,6,0)</f>
        <v>1.425</v>
      </c>
      <c r="G754">
        <f>VLOOKUP($A754,'Günlük Sayaç'!$A$1:$I$166,7,0)</f>
        <v>15000</v>
      </c>
      <c r="H754">
        <f>VLOOKUP($A754,'Günlük Sayaç'!$A$1:$I$166,8,0)</f>
        <v>0.1</v>
      </c>
      <c r="I754">
        <f>VLOOKUP($A754,'Günlük Sayaç'!$A$1:$I$166,9,0)*VLOOKUP(WEEKDAY(B754,2)&amp;D754,Yoğunluk!$G$1:$J$29,4,0)</f>
        <v>1320.0000000000002</v>
      </c>
      <c r="J754">
        <f t="shared" ca="1" si="42"/>
        <v>1378</v>
      </c>
      <c r="K754">
        <f t="shared" ca="1" si="43"/>
        <v>1963.65</v>
      </c>
    </row>
    <row r="755" spans="1:11" x14ac:dyDescent="0.3">
      <c r="A755">
        <f t="shared" si="45"/>
        <v>94</v>
      </c>
      <c r="B755" s="2">
        <f t="shared" si="44"/>
        <v>43105</v>
      </c>
      <c r="C755" t="str">
        <f>VLOOKUP(A755,'Günlük Sayaç'!$A$1:$I$166,3,0)</f>
        <v>Levent</v>
      </c>
      <c r="D755" t="str">
        <f>VLOOKUP($A755,'Günlük Sayaç'!$A$1:$I$166,4,0)</f>
        <v>Sosyal</v>
      </c>
      <c r="E755" t="str">
        <f>VLOOKUP($A755,'Günlük Sayaç'!$A$1:$I$166,5,0)</f>
        <v>Sosyal Aylık</v>
      </c>
      <c r="F755">
        <f>VLOOKUP($A755,'Günlük Sayaç'!$A$1:$I$166,6,0)</f>
        <v>0.83333333333333337</v>
      </c>
      <c r="G755">
        <f>VLOOKUP($A755,'Günlük Sayaç'!$A$1:$I$166,7,0)</f>
        <v>15000</v>
      </c>
      <c r="H755">
        <f>VLOOKUP($A755,'Günlük Sayaç'!$A$1:$I$166,8,0)</f>
        <v>0.1</v>
      </c>
      <c r="I755">
        <f>VLOOKUP($A755,'Günlük Sayaç'!$A$1:$I$166,9,0)*VLOOKUP(WEEKDAY(B755,2)&amp;D755,Yoğunluk!$G$1:$J$29,4,0)</f>
        <v>1320.0000000000002</v>
      </c>
      <c r="J755">
        <f t="shared" ca="1" si="42"/>
        <v>1171</v>
      </c>
      <c r="K755">
        <f t="shared" ca="1" si="43"/>
        <v>975.83333333333337</v>
      </c>
    </row>
    <row r="756" spans="1:11" x14ac:dyDescent="0.3">
      <c r="A756">
        <f t="shared" si="45"/>
        <v>95</v>
      </c>
      <c r="B756" s="2">
        <f t="shared" si="44"/>
        <v>43105</v>
      </c>
      <c r="C756" t="str">
        <f>VLOOKUP(A756,'Günlük Sayaç'!$A$1:$I$166,3,0)</f>
        <v>Levent</v>
      </c>
      <c r="D756" t="str">
        <f>VLOOKUP($A756,'Günlük Sayaç'!$A$1:$I$166,4,0)</f>
        <v>Ziyaretçi</v>
      </c>
      <c r="E756" t="str">
        <f>VLOOKUP($A756,'Günlük Sayaç'!$A$1:$I$166,5,0)</f>
        <v>Tekli Bilet</v>
      </c>
      <c r="F756">
        <f>VLOOKUP($A756,'Günlük Sayaç'!$A$1:$I$166,6,0)</f>
        <v>5</v>
      </c>
      <c r="G756">
        <f>VLOOKUP($A756,'Günlük Sayaç'!$A$1:$I$166,7,0)</f>
        <v>15000</v>
      </c>
      <c r="H756">
        <f>VLOOKUP($A756,'Günlük Sayaç'!$A$1:$I$166,8,0)</f>
        <v>0.02</v>
      </c>
      <c r="I756">
        <f>VLOOKUP($A756,'Günlük Sayaç'!$A$1:$I$166,9,0)*VLOOKUP(WEEKDAY(B756,2)&amp;D756,Yoğunluk!$G$1:$J$29,4,0)</f>
        <v>330</v>
      </c>
      <c r="J756">
        <f t="shared" ca="1" si="42"/>
        <v>300</v>
      </c>
      <c r="K756">
        <f t="shared" ca="1" si="43"/>
        <v>1500</v>
      </c>
    </row>
    <row r="757" spans="1:11" x14ac:dyDescent="0.3">
      <c r="A757">
        <f t="shared" si="45"/>
        <v>96</v>
      </c>
      <c r="B757" s="2">
        <f t="shared" si="44"/>
        <v>43105</v>
      </c>
      <c r="C757" t="str">
        <f>VLOOKUP(A757,'Günlük Sayaç'!$A$1:$I$166,3,0)</f>
        <v>Levent</v>
      </c>
      <c r="D757" t="str">
        <f>VLOOKUP($A757,'Günlük Sayaç'!$A$1:$I$166,4,0)</f>
        <v>Ziyaretçi</v>
      </c>
      <c r="E757" t="str">
        <f>VLOOKUP($A757,'Günlük Sayaç'!$A$1:$I$166,5,0)</f>
        <v>İkili Bilet</v>
      </c>
      <c r="F757">
        <f>VLOOKUP($A757,'Günlük Sayaç'!$A$1:$I$166,6,0)</f>
        <v>4</v>
      </c>
      <c r="G757">
        <f>VLOOKUP($A757,'Günlük Sayaç'!$A$1:$I$166,7,0)</f>
        <v>15000</v>
      </c>
      <c r="H757">
        <f>VLOOKUP($A757,'Günlük Sayaç'!$A$1:$I$166,8,0)</f>
        <v>0.02</v>
      </c>
      <c r="I757">
        <f>VLOOKUP($A757,'Günlük Sayaç'!$A$1:$I$166,9,0)*VLOOKUP(WEEKDAY(B757,2)&amp;D757,Yoğunluk!$G$1:$J$29,4,0)</f>
        <v>330</v>
      </c>
      <c r="J757">
        <f t="shared" ca="1" si="42"/>
        <v>290</v>
      </c>
      <c r="K757">
        <f t="shared" ca="1" si="43"/>
        <v>1160</v>
      </c>
    </row>
    <row r="758" spans="1:11" x14ac:dyDescent="0.3">
      <c r="A758">
        <f t="shared" si="45"/>
        <v>97</v>
      </c>
      <c r="B758" s="2">
        <f t="shared" si="44"/>
        <v>43105</v>
      </c>
      <c r="C758" t="str">
        <f>VLOOKUP(A758,'Günlük Sayaç'!$A$1:$I$166,3,0)</f>
        <v>Levent</v>
      </c>
      <c r="D758" t="str">
        <f>VLOOKUP($A758,'Günlük Sayaç'!$A$1:$I$166,4,0)</f>
        <v>Ziyaretçi</v>
      </c>
      <c r="E758" t="str">
        <f>VLOOKUP($A758,'Günlük Sayaç'!$A$1:$I$166,5,0)</f>
        <v>Üçlü Bilet</v>
      </c>
      <c r="F758">
        <f>VLOOKUP($A758,'Günlük Sayaç'!$A$1:$I$166,6,0)</f>
        <v>3.6666666666666665</v>
      </c>
      <c r="G758">
        <f>VLOOKUP($A758,'Günlük Sayaç'!$A$1:$I$166,7,0)</f>
        <v>15000</v>
      </c>
      <c r="H758">
        <f>VLOOKUP($A758,'Günlük Sayaç'!$A$1:$I$166,8,0)</f>
        <v>0.02</v>
      </c>
      <c r="I758">
        <f>VLOOKUP($A758,'Günlük Sayaç'!$A$1:$I$166,9,0)*VLOOKUP(WEEKDAY(B758,2)&amp;D758,Yoğunluk!$G$1:$J$29,4,0)</f>
        <v>330</v>
      </c>
      <c r="J758">
        <f t="shared" ca="1" si="42"/>
        <v>351</v>
      </c>
      <c r="K758">
        <f t="shared" ca="1" si="43"/>
        <v>1287</v>
      </c>
    </row>
    <row r="759" spans="1:11" x14ac:dyDescent="0.3">
      <c r="A759">
        <f t="shared" si="45"/>
        <v>98</v>
      </c>
      <c r="B759" s="2">
        <f t="shared" si="44"/>
        <v>43105</v>
      </c>
      <c r="C759" t="str">
        <f>VLOOKUP(A759,'Günlük Sayaç'!$A$1:$I$166,3,0)</f>
        <v>Levent</v>
      </c>
      <c r="D759" t="str">
        <f>VLOOKUP($A759,'Günlük Sayaç'!$A$1:$I$166,4,0)</f>
        <v>Ziyaretçi</v>
      </c>
      <c r="E759" t="str">
        <f>VLOOKUP($A759,'Günlük Sayaç'!$A$1:$I$166,5,0)</f>
        <v>Beşli Bilet</v>
      </c>
      <c r="F759">
        <f>VLOOKUP($A759,'Günlük Sayaç'!$A$1:$I$166,6,0)</f>
        <v>3.4</v>
      </c>
      <c r="G759">
        <f>VLOOKUP($A759,'Günlük Sayaç'!$A$1:$I$166,7,0)</f>
        <v>15000</v>
      </c>
      <c r="H759">
        <f>VLOOKUP($A759,'Günlük Sayaç'!$A$1:$I$166,8,0)</f>
        <v>0.02</v>
      </c>
      <c r="I759">
        <f>VLOOKUP($A759,'Günlük Sayaç'!$A$1:$I$166,9,0)*VLOOKUP(WEEKDAY(B759,2)&amp;D759,Yoğunluk!$G$1:$J$29,4,0)</f>
        <v>330</v>
      </c>
      <c r="J759">
        <f t="shared" ca="1" si="42"/>
        <v>290</v>
      </c>
      <c r="K759">
        <f t="shared" ca="1" si="43"/>
        <v>986</v>
      </c>
    </row>
    <row r="760" spans="1:11" x14ac:dyDescent="0.3">
      <c r="A760">
        <f t="shared" si="45"/>
        <v>99</v>
      </c>
      <c r="B760" s="2">
        <f t="shared" si="44"/>
        <v>43105</v>
      </c>
      <c r="C760" t="str">
        <f>VLOOKUP(A760,'Günlük Sayaç'!$A$1:$I$166,3,0)</f>
        <v>Levent</v>
      </c>
      <c r="D760" t="str">
        <f>VLOOKUP($A760,'Günlük Sayaç'!$A$1:$I$166,4,0)</f>
        <v>Ziyaretçi</v>
      </c>
      <c r="E760" t="str">
        <f>VLOOKUP($A760,'Günlük Sayaç'!$A$1:$I$166,5,0)</f>
        <v>Onlu Bilet</v>
      </c>
      <c r="F760">
        <f>VLOOKUP($A760,'Günlük Sayaç'!$A$1:$I$166,6,0)</f>
        <v>3.2</v>
      </c>
      <c r="G760">
        <f>VLOOKUP($A760,'Günlük Sayaç'!$A$1:$I$166,7,0)</f>
        <v>15000</v>
      </c>
      <c r="H760">
        <f>VLOOKUP($A760,'Günlük Sayaç'!$A$1:$I$166,8,0)</f>
        <v>0.02</v>
      </c>
      <c r="I760">
        <f>VLOOKUP($A760,'Günlük Sayaç'!$A$1:$I$166,9,0)*VLOOKUP(WEEKDAY(B760,2)&amp;D760,Yoğunluk!$G$1:$J$29,4,0)</f>
        <v>330</v>
      </c>
      <c r="J760">
        <f t="shared" ca="1" si="42"/>
        <v>353</v>
      </c>
      <c r="K760">
        <f t="shared" ca="1" si="43"/>
        <v>1129.6000000000001</v>
      </c>
    </row>
    <row r="761" spans="1:11" x14ac:dyDescent="0.3">
      <c r="A761">
        <f t="shared" si="45"/>
        <v>100</v>
      </c>
      <c r="B761" s="2">
        <f t="shared" si="44"/>
        <v>43105</v>
      </c>
      <c r="C761" t="str">
        <f>VLOOKUP(A761,'Günlük Sayaç'!$A$1:$I$166,3,0)</f>
        <v>4. Levent</v>
      </c>
      <c r="D761" t="str">
        <f>VLOOKUP($A761,'Günlük Sayaç'!$A$1:$I$166,4,0)</f>
        <v>Tam</v>
      </c>
      <c r="E761" t="str">
        <f>VLOOKUP($A761,'Günlük Sayaç'!$A$1:$I$166,5,0)</f>
        <v>Akbil</v>
      </c>
      <c r="F761">
        <f>VLOOKUP($A761,'Günlük Sayaç'!$A$1:$I$166,6,0)</f>
        <v>2.2250000000000001</v>
      </c>
      <c r="G761">
        <f>VLOOKUP($A761,'Günlük Sayaç'!$A$1:$I$166,7,0)</f>
        <v>12000</v>
      </c>
      <c r="H761">
        <f>VLOOKUP($A761,'Günlük Sayaç'!$A$1:$I$166,8,0)</f>
        <v>0.3</v>
      </c>
      <c r="I761">
        <f>VLOOKUP($A761,'Günlük Sayaç'!$A$1:$I$166,9,0)*VLOOKUP(WEEKDAY(B761,2)&amp;D761,Yoğunluk!$G$1:$J$29,4,0)</f>
        <v>5940.0000000000009</v>
      </c>
      <c r="J761">
        <f t="shared" ca="1" si="42"/>
        <v>5199</v>
      </c>
      <c r="K761">
        <f t="shared" ca="1" si="43"/>
        <v>11567.775</v>
      </c>
    </row>
    <row r="762" spans="1:11" x14ac:dyDescent="0.3">
      <c r="A762">
        <f t="shared" si="45"/>
        <v>101</v>
      </c>
      <c r="B762" s="2">
        <f t="shared" si="44"/>
        <v>43105</v>
      </c>
      <c r="C762" t="str">
        <f>VLOOKUP(A762,'Günlük Sayaç'!$A$1:$I$166,3,0)</f>
        <v>4. Levent</v>
      </c>
      <c r="D762" t="str">
        <f>VLOOKUP($A762,'Günlük Sayaç'!$A$1:$I$166,4,0)</f>
        <v>Tam</v>
      </c>
      <c r="E762" t="str">
        <f>VLOOKUP($A762,'Günlük Sayaç'!$A$1:$I$166,5,0)</f>
        <v>Mavi Kart</v>
      </c>
      <c r="F762">
        <f>VLOOKUP($A762,'Günlük Sayaç'!$A$1:$I$166,6,0)</f>
        <v>1.3666666666666667</v>
      </c>
      <c r="G762">
        <f>VLOOKUP($A762,'Günlük Sayaç'!$A$1:$I$166,7,0)</f>
        <v>12000</v>
      </c>
      <c r="H762">
        <f>VLOOKUP($A762,'Günlük Sayaç'!$A$1:$I$166,8,0)</f>
        <v>0.15</v>
      </c>
      <c r="I762">
        <f>VLOOKUP($A762,'Günlük Sayaç'!$A$1:$I$166,9,0)*VLOOKUP(WEEKDAY(B762,2)&amp;D762,Yoğunluk!$G$1:$J$29,4,0)</f>
        <v>2970.0000000000005</v>
      </c>
      <c r="J762">
        <f t="shared" ca="1" si="42"/>
        <v>2767</v>
      </c>
      <c r="K762">
        <f t="shared" ca="1" si="43"/>
        <v>3781.5666666666666</v>
      </c>
    </row>
    <row r="763" spans="1:11" x14ac:dyDescent="0.3">
      <c r="A763">
        <f t="shared" si="45"/>
        <v>102</v>
      </c>
      <c r="B763" s="2">
        <f t="shared" si="44"/>
        <v>43105</v>
      </c>
      <c r="C763" t="str">
        <f>VLOOKUP(A763,'Günlük Sayaç'!$A$1:$I$166,3,0)</f>
        <v>4. Levent</v>
      </c>
      <c r="D763" t="str">
        <f>VLOOKUP($A763,'Günlük Sayaç'!$A$1:$I$166,4,0)</f>
        <v>Öğrenci</v>
      </c>
      <c r="E763" t="str">
        <f>VLOOKUP($A763,'Günlük Sayaç'!$A$1:$I$166,5,0)</f>
        <v>Öğrenci</v>
      </c>
      <c r="F763">
        <f>VLOOKUP($A763,'Günlük Sayaç'!$A$1:$I$166,6,0)</f>
        <v>0.9</v>
      </c>
      <c r="G763">
        <f>VLOOKUP($A763,'Günlük Sayaç'!$A$1:$I$166,7,0)</f>
        <v>12000</v>
      </c>
      <c r="H763">
        <f>VLOOKUP($A763,'Günlük Sayaç'!$A$1:$I$166,8,0)</f>
        <v>0.1</v>
      </c>
      <c r="I763">
        <f>VLOOKUP($A763,'Günlük Sayaç'!$A$1:$I$166,9,0)*VLOOKUP(WEEKDAY(B763,2)&amp;D763,Yoğunluk!$G$1:$J$29,4,0)</f>
        <v>1320</v>
      </c>
      <c r="J763">
        <f t="shared" ca="1" si="42"/>
        <v>1307</v>
      </c>
      <c r="K763">
        <f t="shared" ca="1" si="43"/>
        <v>1176.3</v>
      </c>
    </row>
    <row r="764" spans="1:11" x14ac:dyDescent="0.3">
      <c r="A764">
        <f t="shared" si="45"/>
        <v>103</v>
      </c>
      <c r="B764" s="2">
        <f t="shared" si="44"/>
        <v>43105</v>
      </c>
      <c r="C764" t="str">
        <f>VLOOKUP(A764,'Günlük Sayaç'!$A$1:$I$166,3,0)</f>
        <v>4. Levent</v>
      </c>
      <c r="D764" t="str">
        <f>VLOOKUP($A764,'Günlük Sayaç'!$A$1:$I$166,4,0)</f>
        <v>Öğrenci</v>
      </c>
      <c r="E764" t="str">
        <f>VLOOKUP($A764,'Günlük Sayaç'!$A$1:$I$166,5,0)</f>
        <v>Öğrenci Aylık</v>
      </c>
      <c r="F764">
        <f>VLOOKUP($A764,'Günlük Sayaç'!$A$1:$I$166,6,0)</f>
        <v>0.56666666666666665</v>
      </c>
      <c r="G764">
        <f>VLOOKUP($A764,'Günlük Sayaç'!$A$1:$I$166,7,0)</f>
        <v>12000</v>
      </c>
      <c r="H764">
        <f>VLOOKUP($A764,'Günlük Sayaç'!$A$1:$I$166,8,0)</f>
        <v>0.15</v>
      </c>
      <c r="I764">
        <f>VLOOKUP($A764,'Günlük Sayaç'!$A$1:$I$166,9,0)*VLOOKUP(WEEKDAY(B764,2)&amp;D764,Yoğunluk!$G$1:$J$29,4,0)</f>
        <v>1980.0000000000002</v>
      </c>
      <c r="J764">
        <f t="shared" ca="1" si="42"/>
        <v>2225</v>
      </c>
      <c r="K764">
        <f t="shared" ca="1" si="43"/>
        <v>1260.8333333333333</v>
      </c>
    </row>
    <row r="765" spans="1:11" x14ac:dyDescent="0.3">
      <c r="A765">
        <f t="shared" si="45"/>
        <v>104</v>
      </c>
      <c r="B765" s="2">
        <f t="shared" si="44"/>
        <v>43105</v>
      </c>
      <c r="C765" t="str">
        <f>VLOOKUP(A765,'Günlük Sayaç'!$A$1:$I$166,3,0)</f>
        <v>4. Levent</v>
      </c>
      <c r="D765" t="str">
        <f>VLOOKUP($A765,'Günlük Sayaç'!$A$1:$I$166,4,0)</f>
        <v>Sosyal</v>
      </c>
      <c r="E765" t="str">
        <f>VLOOKUP($A765,'Günlük Sayaç'!$A$1:$I$166,5,0)</f>
        <v>Sosyal</v>
      </c>
      <c r="F765">
        <f>VLOOKUP($A765,'Günlük Sayaç'!$A$1:$I$166,6,0)</f>
        <v>1.425</v>
      </c>
      <c r="G765">
        <f>VLOOKUP($A765,'Günlük Sayaç'!$A$1:$I$166,7,0)</f>
        <v>12000</v>
      </c>
      <c r="H765">
        <f>VLOOKUP($A765,'Günlük Sayaç'!$A$1:$I$166,8,0)</f>
        <v>0.1</v>
      </c>
      <c r="I765">
        <f>VLOOKUP($A765,'Günlük Sayaç'!$A$1:$I$166,9,0)*VLOOKUP(WEEKDAY(B765,2)&amp;D765,Yoğunluk!$G$1:$J$29,4,0)</f>
        <v>1056.0000000000002</v>
      </c>
      <c r="J765">
        <f t="shared" ca="1" si="42"/>
        <v>785</v>
      </c>
      <c r="K765">
        <f t="shared" ca="1" si="43"/>
        <v>1118.625</v>
      </c>
    </row>
    <row r="766" spans="1:11" x14ac:dyDescent="0.3">
      <c r="A766">
        <f t="shared" si="45"/>
        <v>105</v>
      </c>
      <c r="B766" s="2">
        <f t="shared" si="44"/>
        <v>43105</v>
      </c>
      <c r="C766" t="str">
        <f>VLOOKUP(A766,'Günlük Sayaç'!$A$1:$I$166,3,0)</f>
        <v>4. Levent</v>
      </c>
      <c r="D766" t="str">
        <f>VLOOKUP($A766,'Günlük Sayaç'!$A$1:$I$166,4,0)</f>
        <v>Sosyal</v>
      </c>
      <c r="E766" t="str">
        <f>VLOOKUP($A766,'Günlük Sayaç'!$A$1:$I$166,5,0)</f>
        <v>Sosyal Aylık</v>
      </c>
      <c r="F766">
        <f>VLOOKUP($A766,'Günlük Sayaç'!$A$1:$I$166,6,0)</f>
        <v>0.83333333333333337</v>
      </c>
      <c r="G766">
        <f>VLOOKUP($A766,'Günlük Sayaç'!$A$1:$I$166,7,0)</f>
        <v>12000</v>
      </c>
      <c r="H766">
        <f>VLOOKUP($A766,'Günlük Sayaç'!$A$1:$I$166,8,0)</f>
        <v>0.1</v>
      </c>
      <c r="I766">
        <f>VLOOKUP($A766,'Günlük Sayaç'!$A$1:$I$166,9,0)*VLOOKUP(WEEKDAY(B766,2)&amp;D766,Yoğunluk!$G$1:$J$29,4,0)</f>
        <v>1056.0000000000002</v>
      </c>
      <c r="J766">
        <f t="shared" ca="1" si="42"/>
        <v>1003</v>
      </c>
      <c r="K766">
        <f t="shared" ca="1" si="43"/>
        <v>835.83333333333337</v>
      </c>
    </row>
    <row r="767" spans="1:11" x14ac:dyDescent="0.3">
      <c r="A767">
        <f t="shared" si="45"/>
        <v>106</v>
      </c>
      <c r="B767" s="2">
        <f t="shared" si="44"/>
        <v>43105</v>
      </c>
      <c r="C767" t="str">
        <f>VLOOKUP(A767,'Günlük Sayaç'!$A$1:$I$166,3,0)</f>
        <v>4. Levent</v>
      </c>
      <c r="D767" t="str">
        <f>VLOOKUP($A767,'Günlük Sayaç'!$A$1:$I$166,4,0)</f>
        <v>Ziyaretçi</v>
      </c>
      <c r="E767" t="str">
        <f>VLOOKUP($A767,'Günlük Sayaç'!$A$1:$I$166,5,0)</f>
        <v>Tekli Bilet</v>
      </c>
      <c r="F767">
        <f>VLOOKUP($A767,'Günlük Sayaç'!$A$1:$I$166,6,0)</f>
        <v>5</v>
      </c>
      <c r="G767">
        <f>VLOOKUP($A767,'Günlük Sayaç'!$A$1:$I$166,7,0)</f>
        <v>12000</v>
      </c>
      <c r="H767">
        <f>VLOOKUP($A767,'Günlük Sayaç'!$A$1:$I$166,8,0)</f>
        <v>0.02</v>
      </c>
      <c r="I767">
        <f>VLOOKUP($A767,'Günlük Sayaç'!$A$1:$I$166,9,0)*VLOOKUP(WEEKDAY(B767,2)&amp;D767,Yoğunluk!$G$1:$J$29,4,0)</f>
        <v>264</v>
      </c>
      <c r="J767">
        <f t="shared" ca="1" si="42"/>
        <v>239</v>
      </c>
      <c r="K767">
        <f t="shared" ca="1" si="43"/>
        <v>1195</v>
      </c>
    </row>
    <row r="768" spans="1:11" x14ac:dyDescent="0.3">
      <c r="A768">
        <f t="shared" si="45"/>
        <v>107</v>
      </c>
      <c r="B768" s="2">
        <f t="shared" si="44"/>
        <v>43105</v>
      </c>
      <c r="C768" t="str">
        <f>VLOOKUP(A768,'Günlük Sayaç'!$A$1:$I$166,3,0)</f>
        <v>4. Levent</v>
      </c>
      <c r="D768" t="str">
        <f>VLOOKUP($A768,'Günlük Sayaç'!$A$1:$I$166,4,0)</f>
        <v>Ziyaretçi</v>
      </c>
      <c r="E768" t="str">
        <f>VLOOKUP($A768,'Günlük Sayaç'!$A$1:$I$166,5,0)</f>
        <v>İkili Bilet</v>
      </c>
      <c r="F768">
        <f>VLOOKUP($A768,'Günlük Sayaç'!$A$1:$I$166,6,0)</f>
        <v>4</v>
      </c>
      <c r="G768">
        <f>VLOOKUP($A768,'Günlük Sayaç'!$A$1:$I$166,7,0)</f>
        <v>12000</v>
      </c>
      <c r="H768">
        <f>VLOOKUP($A768,'Günlük Sayaç'!$A$1:$I$166,8,0)</f>
        <v>0.02</v>
      </c>
      <c r="I768">
        <f>VLOOKUP($A768,'Günlük Sayaç'!$A$1:$I$166,9,0)*VLOOKUP(WEEKDAY(B768,2)&amp;D768,Yoğunluk!$G$1:$J$29,4,0)</f>
        <v>264</v>
      </c>
      <c r="J768">
        <f t="shared" ca="1" si="42"/>
        <v>227</v>
      </c>
      <c r="K768">
        <f t="shared" ca="1" si="43"/>
        <v>908</v>
      </c>
    </row>
    <row r="769" spans="1:11" x14ac:dyDescent="0.3">
      <c r="A769">
        <f t="shared" si="45"/>
        <v>108</v>
      </c>
      <c r="B769" s="2">
        <f t="shared" si="44"/>
        <v>43105</v>
      </c>
      <c r="C769" t="str">
        <f>VLOOKUP(A769,'Günlük Sayaç'!$A$1:$I$166,3,0)</f>
        <v>4. Levent</v>
      </c>
      <c r="D769" t="str">
        <f>VLOOKUP($A769,'Günlük Sayaç'!$A$1:$I$166,4,0)</f>
        <v>Ziyaretçi</v>
      </c>
      <c r="E769" t="str">
        <f>VLOOKUP($A769,'Günlük Sayaç'!$A$1:$I$166,5,0)</f>
        <v>Üçlü Bilet</v>
      </c>
      <c r="F769">
        <f>VLOOKUP($A769,'Günlük Sayaç'!$A$1:$I$166,6,0)</f>
        <v>3.6666666666666665</v>
      </c>
      <c r="G769">
        <f>VLOOKUP($A769,'Günlük Sayaç'!$A$1:$I$166,7,0)</f>
        <v>12000</v>
      </c>
      <c r="H769">
        <f>VLOOKUP($A769,'Günlük Sayaç'!$A$1:$I$166,8,0)</f>
        <v>0.02</v>
      </c>
      <c r="I769">
        <f>VLOOKUP($A769,'Günlük Sayaç'!$A$1:$I$166,9,0)*VLOOKUP(WEEKDAY(B769,2)&amp;D769,Yoğunluk!$G$1:$J$29,4,0)</f>
        <v>264</v>
      </c>
      <c r="J769">
        <f t="shared" ca="1" si="42"/>
        <v>260</v>
      </c>
      <c r="K769">
        <f t="shared" ca="1" si="43"/>
        <v>953.33333333333326</v>
      </c>
    </row>
    <row r="770" spans="1:11" x14ac:dyDescent="0.3">
      <c r="A770">
        <f t="shared" si="45"/>
        <v>109</v>
      </c>
      <c r="B770" s="2">
        <f t="shared" si="44"/>
        <v>43105</v>
      </c>
      <c r="C770" t="str">
        <f>VLOOKUP(A770,'Günlük Sayaç'!$A$1:$I$166,3,0)</f>
        <v>4. Levent</v>
      </c>
      <c r="D770" t="str">
        <f>VLOOKUP($A770,'Günlük Sayaç'!$A$1:$I$166,4,0)</f>
        <v>Ziyaretçi</v>
      </c>
      <c r="E770" t="str">
        <f>VLOOKUP($A770,'Günlük Sayaç'!$A$1:$I$166,5,0)</f>
        <v>Beşli Bilet</v>
      </c>
      <c r="F770">
        <f>VLOOKUP($A770,'Günlük Sayaç'!$A$1:$I$166,6,0)</f>
        <v>3.4</v>
      </c>
      <c r="G770">
        <f>VLOOKUP($A770,'Günlük Sayaç'!$A$1:$I$166,7,0)</f>
        <v>12000</v>
      </c>
      <c r="H770">
        <f>VLOOKUP($A770,'Günlük Sayaç'!$A$1:$I$166,8,0)</f>
        <v>0.02</v>
      </c>
      <c r="I770">
        <f>VLOOKUP($A770,'Günlük Sayaç'!$A$1:$I$166,9,0)*VLOOKUP(WEEKDAY(B770,2)&amp;D770,Yoğunluk!$G$1:$J$29,4,0)</f>
        <v>264</v>
      </c>
      <c r="J770">
        <f t="shared" ca="1" si="42"/>
        <v>249</v>
      </c>
      <c r="K770">
        <f t="shared" ca="1" si="43"/>
        <v>846.6</v>
      </c>
    </row>
    <row r="771" spans="1:11" x14ac:dyDescent="0.3">
      <c r="A771">
        <f t="shared" si="45"/>
        <v>110</v>
      </c>
      <c r="B771" s="2">
        <f t="shared" si="44"/>
        <v>43105</v>
      </c>
      <c r="C771" t="str">
        <f>VLOOKUP(A771,'Günlük Sayaç'!$A$1:$I$166,3,0)</f>
        <v>4. Levent</v>
      </c>
      <c r="D771" t="str">
        <f>VLOOKUP($A771,'Günlük Sayaç'!$A$1:$I$166,4,0)</f>
        <v>Ziyaretçi</v>
      </c>
      <c r="E771" t="str">
        <f>VLOOKUP($A771,'Günlük Sayaç'!$A$1:$I$166,5,0)</f>
        <v>Onlu Bilet</v>
      </c>
      <c r="F771">
        <f>VLOOKUP($A771,'Günlük Sayaç'!$A$1:$I$166,6,0)</f>
        <v>3.2</v>
      </c>
      <c r="G771">
        <f>VLOOKUP($A771,'Günlük Sayaç'!$A$1:$I$166,7,0)</f>
        <v>12000</v>
      </c>
      <c r="H771">
        <f>VLOOKUP($A771,'Günlük Sayaç'!$A$1:$I$166,8,0)</f>
        <v>0.02</v>
      </c>
      <c r="I771">
        <f>VLOOKUP($A771,'Günlük Sayaç'!$A$1:$I$166,9,0)*VLOOKUP(WEEKDAY(B771,2)&amp;D771,Yoğunluk!$G$1:$J$29,4,0)</f>
        <v>264</v>
      </c>
      <c r="J771">
        <f t="shared" ref="J771:J834" ca="1" si="46">FLOOR(I771+_xlfn.NORM.S.INV(RAND())*I771/10,1)</f>
        <v>243</v>
      </c>
      <c r="K771">
        <f t="shared" ref="K771:K834" ca="1" si="47">J771*F771</f>
        <v>777.6</v>
      </c>
    </row>
    <row r="772" spans="1:11" x14ac:dyDescent="0.3">
      <c r="A772">
        <f t="shared" si="45"/>
        <v>111</v>
      </c>
      <c r="B772" s="2">
        <f t="shared" ref="B772:B835" si="48">IF(A772=1,B771+1,B771)</f>
        <v>43105</v>
      </c>
      <c r="C772" t="str">
        <f>VLOOKUP(A772,'Günlük Sayaç'!$A$1:$I$166,3,0)</f>
        <v>Sanayi Mah.</v>
      </c>
      <c r="D772" t="str">
        <f>VLOOKUP($A772,'Günlük Sayaç'!$A$1:$I$166,4,0)</f>
        <v>Tam</v>
      </c>
      <c r="E772" t="str">
        <f>VLOOKUP($A772,'Günlük Sayaç'!$A$1:$I$166,5,0)</f>
        <v>Akbil</v>
      </c>
      <c r="F772">
        <f>VLOOKUP($A772,'Günlük Sayaç'!$A$1:$I$166,6,0)</f>
        <v>2.2250000000000001</v>
      </c>
      <c r="G772">
        <f>VLOOKUP($A772,'Günlük Sayaç'!$A$1:$I$166,7,0)</f>
        <v>4000</v>
      </c>
      <c r="H772">
        <f>VLOOKUP($A772,'Günlük Sayaç'!$A$1:$I$166,8,0)</f>
        <v>0.3</v>
      </c>
      <c r="I772">
        <f>VLOOKUP($A772,'Günlük Sayaç'!$A$1:$I$166,9,0)*VLOOKUP(WEEKDAY(B772,2)&amp;D772,Yoğunluk!$G$1:$J$29,4,0)</f>
        <v>1980.0000000000002</v>
      </c>
      <c r="J772">
        <f t="shared" ca="1" si="46"/>
        <v>2240</v>
      </c>
      <c r="K772">
        <f t="shared" ca="1" si="47"/>
        <v>4984</v>
      </c>
    </row>
    <row r="773" spans="1:11" x14ac:dyDescent="0.3">
      <c r="A773">
        <f t="shared" si="45"/>
        <v>112</v>
      </c>
      <c r="B773" s="2">
        <f t="shared" si="48"/>
        <v>43105</v>
      </c>
      <c r="C773" t="str">
        <f>VLOOKUP(A773,'Günlük Sayaç'!$A$1:$I$166,3,0)</f>
        <v>Sanayi Mah.</v>
      </c>
      <c r="D773" t="str">
        <f>VLOOKUP($A773,'Günlük Sayaç'!$A$1:$I$166,4,0)</f>
        <v>Tam</v>
      </c>
      <c r="E773" t="str">
        <f>VLOOKUP($A773,'Günlük Sayaç'!$A$1:$I$166,5,0)</f>
        <v>Mavi Kart</v>
      </c>
      <c r="F773">
        <f>VLOOKUP($A773,'Günlük Sayaç'!$A$1:$I$166,6,0)</f>
        <v>1.3666666666666667</v>
      </c>
      <c r="G773">
        <f>VLOOKUP($A773,'Günlük Sayaç'!$A$1:$I$166,7,0)</f>
        <v>4000</v>
      </c>
      <c r="H773">
        <f>VLOOKUP($A773,'Günlük Sayaç'!$A$1:$I$166,8,0)</f>
        <v>0.35</v>
      </c>
      <c r="I773">
        <f>VLOOKUP($A773,'Günlük Sayaç'!$A$1:$I$166,9,0)*VLOOKUP(WEEKDAY(B773,2)&amp;D773,Yoğunluk!$G$1:$J$29,4,0)</f>
        <v>2310</v>
      </c>
      <c r="J773">
        <f t="shared" ca="1" si="46"/>
        <v>2243</v>
      </c>
      <c r="K773">
        <f t="shared" ca="1" si="47"/>
        <v>3065.4333333333334</v>
      </c>
    </row>
    <row r="774" spans="1:11" x14ac:dyDescent="0.3">
      <c r="A774">
        <f t="shared" si="45"/>
        <v>113</v>
      </c>
      <c r="B774" s="2">
        <f t="shared" si="48"/>
        <v>43105</v>
      </c>
      <c r="C774" t="str">
        <f>VLOOKUP(A774,'Günlük Sayaç'!$A$1:$I$166,3,0)</f>
        <v>Sanayi Mah.</v>
      </c>
      <c r="D774" t="str">
        <f>VLOOKUP($A774,'Günlük Sayaç'!$A$1:$I$166,4,0)</f>
        <v>Öğrenci</v>
      </c>
      <c r="E774" t="str">
        <f>VLOOKUP($A774,'Günlük Sayaç'!$A$1:$I$166,5,0)</f>
        <v>Öğrenci</v>
      </c>
      <c r="F774">
        <f>VLOOKUP($A774,'Günlük Sayaç'!$A$1:$I$166,6,0)</f>
        <v>0.9</v>
      </c>
      <c r="G774">
        <f>VLOOKUP($A774,'Günlük Sayaç'!$A$1:$I$166,7,0)</f>
        <v>4000</v>
      </c>
      <c r="H774">
        <f>VLOOKUP($A774,'Günlük Sayaç'!$A$1:$I$166,8,0)</f>
        <v>0.1</v>
      </c>
      <c r="I774">
        <f>VLOOKUP($A774,'Günlük Sayaç'!$A$1:$I$166,9,0)*VLOOKUP(WEEKDAY(B774,2)&amp;D774,Yoğunluk!$G$1:$J$29,4,0)</f>
        <v>440.00000000000006</v>
      </c>
      <c r="J774">
        <f t="shared" ca="1" si="46"/>
        <v>469</v>
      </c>
      <c r="K774">
        <f t="shared" ca="1" si="47"/>
        <v>422.1</v>
      </c>
    </row>
    <row r="775" spans="1:11" x14ac:dyDescent="0.3">
      <c r="A775">
        <f t="shared" si="45"/>
        <v>114</v>
      </c>
      <c r="B775" s="2">
        <f t="shared" si="48"/>
        <v>43105</v>
      </c>
      <c r="C775" t="str">
        <f>VLOOKUP(A775,'Günlük Sayaç'!$A$1:$I$166,3,0)</f>
        <v>Sanayi Mah.</v>
      </c>
      <c r="D775" t="str">
        <f>VLOOKUP($A775,'Günlük Sayaç'!$A$1:$I$166,4,0)</f>
        <v>Öğrenci</v>
      </c>
      <c r="E775" t="str">
        <f>VLOOKUP($A775,'Günlük Sayaç'!$A$1:$I$166,5,0)</f>
        <v>Öğrenci Aylık</v>
      </c>
      <c r="F775">
        <f>VLOOKUP($A775,'Günlük Sayaç'!$A$1:$I$166,6,0)</f>
        <v>0.56666666666666665</v>
      </c>
      <c r="G775">
        <f>VLOOKUP($A775,'Günlük Sayaç'!$A$1:$I$166,7,0)</f>
        <v>4000</v>
      </c>
      <c r="H775">
        <f>VLOOKUP($A775,'Günlük Sayaç'!$A$1:$I$166,8,0)</f>
        <v>0.1</v>
      </c>
      <c r="I775">
        <f>VLOOKUP($A775,'Günlük Sayaç'!$A$1:$I$166,9,0)*VLOOKUP(WEEKDAY(B775,2)&amp;D775,Yoğunluk!$G$1:$J$29,4,0)</f>
        <v>440.00000000000006</v>
      </c>
      <c r="J775">
        <f t="shared" ca="1" si="46"/>
        <v>348</v>
      </c>
      <c r="K775">
        <f t="shared" ca="1" si="47"/>
        <v>197.2</v>
      </c>
    </row>
    <row r="776" spans="1:11" x14ac:dyDescent="0.3">
      <c r="A776">
        <f t="shared" si="45"/>
        <v>115</v>
      </c>
      <c r="B776" s="2">
        <f t="shared" si="48"/>
        <v>43105</v>
      </c>
      <c r="C776" t="str">
        <f>VLOOKUP(A776,'Günlük Sayaç'!$A$1:$I$166,3,0)</f>
        <v>Sanayi Mah.</v>
      </c>
      <c r="D776" t="str">
        <f>VLOOKUP($A776,'Günlük Sayaç'!$A$1:$I$166,4,0)</f>
        <v>Sosyal</v>
      </c>
      <c r="E776" t="str">
        <f>VLOOKUP($A776,'Günlük Sayaç'!$A$1:$I$166,5,0)</f>
        <v>Sosyal</v>
      </c>
      <c r="F776">
        <f>VLOOKUP($A776,'Günlük Sayaç'!$A$1:$I$166,6,0)</f>
        <v>1.425</v>
      </c>
      <c r="G776">
        <f>VLOOKUP($A776,'Günlük Sayaç'!$A$1:$I$166,7,0)</f>
        <v>4000</v>
      </c>
      <c r="H776">
        <f>VLOOKUP($A776,'Günlük Sayaç'!$A$1:$I$166,8,0)</f>
        <v>0.05</v>
      </c>
      <c r="I776">
        <f>VLOOKUP($A776,'Günlük Sayaç'!$A$1:$I$166,9,0)*VLOOKUP(WEEKDAY(B776,2)&amp;D776,Yoğunluk!$G$1:$J$29,4,0)</f>
        <v>176.00000000000003</v>
      </c>
      <c r="J776">
        <f t="shared" ca="1" si="46"/>
        <v>157</v>
      </c>
      <c r="K776">
        <f t="shared" ca="1" si="47"/>
        <v>223.72499999999999</v>
      </c>
    </row>
    <row r="777" spans="1:11" x14ac:dyDescent="0.3">
      <c r="A777">
        <f t="shared" si="45"/>
        <v>116</v>
      </c>
      <c r="B777" s="2">
        <f t="shared" si="48"/>
        <v>43105</v>
      </c>
      <c r="C777" t="str">
        <f>VLOOKUP(A777,'Günlük Sayaç'!$A$1:$I$166,3,0)</f>
        <v>Sanayi Mah.</v>
      </c>
      <c r="D777" t="str">
        <f>VLOOKUP($A777,'Günlük Sayaç'!$A$1:$I$166,4,0)</f>
        <v>Sosyal</v>
      </c>
      <c r="E777" t="str">
        <f>VLOOKUP($A777,'Günlük Sayaç'!$A$1:$I$166,5,0)</f>
        <v>Sosyal Aylık</v>
      </c>
      <c r="F777">
        <f>VLOOKUP($A777,'Günlük Sayaç'!$A$1:$I$166,6,0)</f>
        <v>0.83333333333333337</v>
      </c>
      <c r="G777">
        <f>VLOOKUP($A777,'Günlük Sayaç'!$A$1:$I$166,7,0)</f>
        <v>4000</v>
      </c>
      <c r="H777">
        <f>VLOOKUP($A777,'Günlük Sayaç'!$A$1:$I$166,8,0)</f>
        <v>0.05</v>
      </c>
      <c r="I777">
        <f>VLOOKUP($A777,'Günlük Sayaç'!$A$1:$I$166,9,0)*VLOOKUP(WEEKDAY(B777,2)&amp;D777,Yoğunluk!$G$1:$J$29,4,0)</f>
        <v>176.00000000000003</v>
      </c>
      <c r="J777">
        <f t="shared" ca="1" si="46"/>
        <v>160</v>
      </c>
      <c r="K777">
        <f t="shared" ca="1" si="47"/>
        <v>133.33333333333334</v>
      </c>
    </row>
    <row r="778" spans="1:11" x14ac:dyDescent="0.3">
      <c r="A778">
        <f t="shared" si="45"/>
        <v>117</v>
      </c>
      <c r="B778" s="2">
        <f t="shared" si="48"/>
        <v>43105</v>
      </c>
      <c r="C778" t="str">
        <f>VLOOKUP(A778,'Günlük Sayaç'!$A$1:$I$166,3,0)</f>
        <v>Sanayi Mah.</v>
      </c>
      <c r="D778" t="str">
        <f>VLOOKUP($A778,'Günlük Sayaç'!$A$1:$I$166,4,0)</f>
        <v>Ziyaretçi</v>
      </c>
      <c r="E778" t="str">
        <f>VLOOKUP($A778,'Günlük Sayaç'!$A$1:$I$166,5,0)</f>
        <v>Tekli Bilet</v>
      </c>
      <c r="F778">
        <f>VLOOKUP($A778,'Günlük Sayaç'!$A$1:$I$166,6,0)</f>
        <v>5</v>
      </c>
      <c r="G778">
        <f>VLOOKUP($A778,'Günlük Sayaç'!$A$1:$I$166,7,0)</f>
        <v>4000</v>
      </c>
      <c r="H778">
        <f>VLOOKUP($A778,'Günlük Sayaç'!$A$1:$I$166,8,0)</f>
        <v>0.01</v>
      </c>
      <c r="I778">
        <f>VLOOKUP($A778,'Günlük Sayaç'!$A$1:$I$166,9,0)*VLOOKUP(WEEKDAY(B778,2)&amp;D778,Yoğunluk!$G$1:$J$29,4,0)</f>
        <v>44</v>
      </c>
      <c r="J778">
        <f t="shared" ca="1" si="46"/>
        <v>38</v>
      </c>
      <c r="K778">
        <f t="shared" ca="1" si="47"/>
        <v>190</v>
      </c>
    </row>
    <row r="779" spans="1:11" x14ac:dyDescent="0.3">
      <c r="A779">
        <f t="shared" si="45"/>
        <v>118</v>
      </c>
      <c r="B779" s="2">
        <f t="shared" si="48"/>
        <v>43105</v>
      </c>
      <c r="C779" t="str">
        <f>VLOOKUP(A779,'Günlük Sayaç'!$A$1:$I$166,3,0)</f>
        <v>Sanayi Mah.</v>
      </c>
      <c r="D779" t="str">
        <f>VLOOKUP($A779,'Günlük Sayaç'!$A$1:$I$166,4,0)</f>
        <v>Ziyaretçi</v>
      </c>
      <c r="E779" t="str">
        <f>VLOOKUP($A779,'Günlük Sayaç'!$A$1:$I$166,5,0)</f>
        <v>İkili Bilet</v>
      </c>
      <c r="F779">
        <f>VLOOKUP($A779,'Günlük Sayaç'!$A$1:$I$166,6,0)</f>
        <v>4</v>
      </c>
      <c r="G779">
        <f>VLOOKUP($A779,'Günlük Sayaç'!$A$1:$I$166,7,0)</f>
        <v>4000</v>
      </c>
      <c r="H779">
        <f>VLOOKUP($A779,'Günlük Sayaç'!$A$1:$I$166,8,0)</f>
        <v>0.01</v>
      </c>
      <c r="I779">
        <f>VLOOKUP($A779,'Günlük Sayaç'!$A$1:$I$166,9,0)*VLOOKUP(WEEKDAY(B779,2)&amp;D779,Yoğunluk!$G$1:$J$29,4,0)</f>
        <v>44</v>
      </c>
      <c r="J779">
        <f t="shared" ca="1" si="46"/>
        <v>45</v>
      </c>
      <c r="K779">
        <f t="shared" ca="1" si="47"/>
        <v>180</v>
      </c>
    </row>
    <row r="780" spans="1:11" x14ac:dyDescent="0.3">
      <c r="A780">
        <f t="shared" si="45"/>
        <v>119</v>
      </c>
      <c r="B780" s="2">
        <f t="shared" si="48"/>
        <v>43105</v>
      </c>
      <c r="C780" t="str">
        <f>VLOOKUP(A780,'Günlük Sayaç'!$A$1:$I$166,3,0)</f>
        <v>Sanayi Mah.</v>
      </c>
      <c r="D780" t="str">
        <f>VLOOKUP($A780,'Günlük Sayaç'!$A$1:$I$166,4,0)</f>
        <v>Ziyaretçi</v>
      </c>
      <c r="E780" t="str">
        <f>VLOOKUP($A780,'Günlük Sayaç'!$A$1:$I$166,5,0)</f>
        <v>Üçlü Bilet</v>
      </c>
      <c r="F780">
        <f>VLOOKUP($A780,'Günlük Sayaç'!$A$1:$I$166,6,0)</f>
        <v>3.6666666666666665</v>
      </c>
      <c r="G780">
        <f>VLOOKUP($A780,'Günlük Sayaç'!$A$1:$I$166,7,0)</f>
        <v>4000</v>
      </c>
      <c r="H780">
        <f>VLOOKUP($A780,'Günlük Sayaç'!$A$1:$I$166,8,0)</f>
        <v>0.01</v>
      </c>
      <c r="I780">
        <f>VLOOKUP($A780,'Günlük Sayaç'!$A$1:$I$166,9,0)*VLOOKUP(WEEKDAY(B780,2)&amp;D780,Yoğunluk!$G$1:$J$29,4,0)</f>
        <v>44</v>
      </c>
      <c r="J780">
        <f t="shared" ca="1" si="46"/>
        <v>35</v>
      </c>
      <c r="K780">
        <f t="shared" ca="1" si="47"/>
        <v>128.33333333333331</v>
      </c>
    </row>
    <row r="781" spans="1:11" x14ac:dyDescent="0.3">
      <c r="A781">
        <f t="shared" si="45"/>
        <v>120</v>
      </c>
      <c r="B781" s="2">
        <f t="shared" si="48"/>
        <v>43105</v>
      </c>
      <c r="C781" t="str">
        <f>VLOOKUP(A781,'Günlük Sayaç'!$A$1:$I$166,3,0)</f>
        <v>Sanayi Mah.</v>
      </c>
      <c r="D781" t="str">
        <f>VLOOKUP($A781,'Günlük Sayaç'!$A$1:$I$166,4,0)</f>
        <v>Ziyaretçi</v>
      </c>
      <c r="E781" t="str">
        <f>VLOOKUP($A781,'Günlük Sayaç'!$A$1:$I$166,5,0)</f>
        <v>Beşli Bilet</v>
      </c>
      <c r="F781">
        <f>VLOOKUP($A781,'Günlük Sayaç'!$A$1:$I$166,6,0)</f>
        <v>3.4</v>
      </c>
      <c r="G781">
        <f>VLOOKUP($A781,'Günlük Sayaç'!$A$1:$I$166,7,0)</f>
        <v>4000</v>
      </c>
      <c r="H781">
        <f>VLOOKUP($A781,'Günlük Sayaç'!$A$1:$I$166,8,0)</f>
        <v>0.01</v>
      </c>
      <c r="I781">
        <f>VLOOKUP($A781,'Günlük Sayaç'!$A$1:$I$166,9,0)*VLOOKUP(WEEKDAY(B781,2)&amp;D781,Yoğunluk!$G$1:$J$29,4,0)</f>
        <v>44</v>
      </c>
      <c r="J781">
        <f t="shared" ca="1" si="46"/>
        <v>46</v>
      </c>
      <c r="K781">
        <f t="shared" ca="1" si="47"/>
        <v>156.4</v>
      </c>
    </row>
    <row r="782" spans="1:11" x14ac:dyDescent="0.3">
      <c r="A782">
        <f t="shared" si="45"/>
        <v>121</v>
      </c>
      <c r="B782" s="2">
        <f t="shared" si="48"/>
        <v>43105</v>
      </c>
      <c r="C782" t="str">
        <f>VLOOKUP(A782,'Günlük Sayaç'!$A$1:$I$166,3,0)</f>
        <v>Sanayi Mah.</v>
      </c>
      <c r="D782" t="str">
        <f>VLOOKUP($A782,'Günlük Sayaç'!$A$1:$I$166,4,0)</f>
        <v>Ziyaretçi</v>
      </c>
      <c r="E782" t="str">
        <f>VLOOKUP($A782,'Günlük Sayaç'!$A$1:$I$166,5,0)</f>
        <v>Onlu Bilet</v>
      </c>
      <c r="F782">
        <f>VLOOKUP($A782,'Günlük Sayaç'!$A$1:$I$166,6,0)</f>
        <v>3.2</v>
      </c>
      <c r="G782">
        <f>VLOOKUP($A782,'Günlük Sayaç'!$A$1:$I$166,7,0)</f>
        <v>4000</v>
      </c>
      <c r="H782">
        <f>VLOOKUP($A782,'Günlük Sayaç'!$A$1:$I$166,8,0)</f>
        <v>0.01</v>
      </c>
      <c r="I782">
        <f>VLOOKUP($A782,'Günlük Sayaç'!$A$1:$I$166,9,0)*VLOOKUP(WEEKDAY(B782,2)&amp;D782,Yoğunluk!$G$1:$J$29,4,0)</f>
        <v>44</v>
      </c>
      <c r="J782">
        <f t="shared" ca="1" si="46"/>
        <v>42</v>
      </c>
      <c r="K782">
        <f t="shared" ca="1" si="47"/>
        <v>134.4</v>
      </c>
    </row>
    <row r="783" spans="1:11" x14ac:dyDescent="0.3">
      <c r="A783">
        <f t="shared" si="45"/>
        <v>122</v>
      </c>
      <c r="B783" s="2">
        <f t="shared" si="48"/>
        <v>43105</v>
      </c>
      <c r="C783" t="str">
        <f>VLOOKUP(A783,'Günlük Sayaç'!$A$1:$I$166,3,0)</f>
        <v>İTÜ</v>
      </c>
      <c r="D783" t="str">
        <f>VLOOKUP($A783,'Günlük Sayaç'!$A$1:$I$166,4,0)</f>
        <v>Tam</v>
      </c>
      <c r="E783" t="str">
        <f>VLOOKUP($A783,'Günlük Sayaç'!$A$1:$I$166,5,0)</f>
        <v>Akbil</v>
      </c>
      <c r="F783">
        <f>VLOOKUP($A783,'Günlük Sayaç'!$A$1:$I$166,6,0)</f>
        <v>2.2250000000000001</v>
      </c>
      <c r="G783">
        <f>VLOOKUP($A783,'Günlük Sayaç'!$A$1:$I$166,7,0)</f>
        <v>15000</v>
      </c>
      <c r="H783">
        <f>VLOOKUP($A783,'Günlük Sayaç'!$A$1:$I$166,8,0)</f>
        <v>0.1</v>
      </c>
      <c r="I783">
        <f>VLOOKUP($A783,'Günlük Sayaç'!$A$1:$I$166,9,0)*VLOOKUP(WEEKDAY(B783,2)&amp;D783,Yoğunluk!$G$1:$J$29,4,0)</f>
        <v>2475</v>
      </c>
      <c r="J783">
        <f t="shared" ca="1" si="46"/>
        <v>2272</v>
      </c>
      <c r="K783">
        <f t="shared" ca="1" si="47"/>
        <v>5055.2</v>
      </c>
    </row>
    <row r="784" spans="1:11" x14ac:dyDescent="0.3">
      <c r="A784">
        <f t="shared" si="45"/>
        <v>123</v>
      </c>
      <c r="B784" s="2">
        <f t="shared" si="48"/>
        <v>43105</v>
      </c>
      <c r="C784" t="str">
        <f>VLOOKUP(A784,'Günlük Sayaç'!$A$1:$I$166,3,0)</f>
        <v>İTÜ</v>
      </c>
      <c r="D784" t="str">
        <f>VLOOKUP($A784,'Günlük Sayaç'!$A$1:$I$166,4,0)</f>
        <v>Tam</v>
      </c>
      <c r="E784" t="str">
        <f>VLOOKUP($A784,'Günlük Sayaç'!$A$1:$I$166,5,0)</f>
        <v>Mavi Kart</v>
      </c>
      <c r="F784">
        <f>VLOOKUP($A784,'Günlük Sayaç'!$A$1:$I$166,6,0)</f>
        <v>1.3666666666666667</v>
      </c>
      <c r="G784">
        <f>VLOOKUP($A784,'Günlük Sayaç'!$A$1:$I$166,7,0)</f>
        <v>15000</v>
      </c>
      <c r="H784">
        <f>VLOOKUP($A784,'Günlük Sayaç'!$A$1:$I$166,8,0)</f>
        <v>7.0000000000000007E-2</v>
      </c>
      <c r="I784">
        <f>VLOOKUP($A784,'Günlük Sayaç'!$A$1:$I$166,9,0)*VLOOKUP(WEEKDAY(B784,2)&amp;D784,Yoğunluk!$G$1:$J$29,4,0)</f>
        <v>1732.5000000000002</v>
      </c>
      <c r="J784">
        <f t="shared" ca="1" si="46"/>
        <v>1574</v>
      </c>
      <c r="K784">
        <f t="shared" ca="1" si="47"/>
        <v>2151.1333333333332</v>
      </c>
    </row>
    <row r="785" spans="1:11" x14ac:dyDescent="0.3">
      <c r="A785">
        <f t="shared" si="45"/>
        <v>124</v>
      </c>
      <c r="B785" s="2">
        <f t="shared" si="48"/>
        <v>43105</v>
      </c>
      <c r="C785" t="str">
        <f>VLOOKUP(A785,'Günlük Sayaç'!$A$1:$I$166,3,0)</f>
        <v>İTÜ</v>
      </c>
      <c r="D785" t="str">
        <f>VLOOKUP($A785,'Günlük Sayaç'!$A$1:$I$166,4,0)</f>
        <v>Öğrenci</v>
      </c>
      <c r="E785" t="str">
        <f>VLOOKUP($A785,'Günlük Sayaç'!$A$1:$I$166,5,0)</f>
        <v>Öğrenci</v>
      </c>
      <c r="F785">
        <f>VLOOKUP($A785,'Günlük Sayaç'!$A$1:$I$166,6,0)</f>
        <v>0.9</v>
      </c>
      <c r="G785">
        <f>VLOOKUP($A785,'Günlük Sayaç'!$A$1:$I$166,7,0)</f>
        <v>15000</v>
      </c>
      <c r="H785">
        <f>VLOOKUP($A785,'Günlük Sayaç'!$A$1:$I$166,8,0)</f>
        <v>0.17</v>
      </c>
      <c r="I785">
        <f>VLOOKUP($A785,'Günlük Sayaç'!$A$1:$I$166,9,0)*VLOOKUP(WEEKDAY(B785,2)&amp;D785,Yoğunluk!$G$1:$J$29,4,0)</f>
        <v>2805</v>
      </c>
      <c r="J785">
        <f t="shared" ca="1" si="46"/>
        <v>3030</v>
      </c>
      <c r="K785">
        <f t="shared" ca="1" si="47"/>
        <v>2727</v>
      </c>
    </row>
    <row r="786" spans="1:11" x14ac:dyDescent="0.3">
      <c r="A786">
        <f t="shared" si="45"/>
        <v>125</v>
      </c>
      <c r="B786" s="2">
        <f t="shared" si="48"/>
        <v>43105</v>
      </c>
      <c r="C786" t="str">
        <f>VLOOKUP(A786,'Günlük Sayaç'!$A$1:$I$166,3,0)</f>
        <v>İTÜ</v>
      </c>
      <c r="D786" t="str">
        <f>VLOOKUP($A786,'Günlük Sayaç'!$A$1:$I$166,4,0)</f>
        <v>Öğrenci</v>
      </c>
      <c r="E786" t="str">
        <f>VLOOKUP($A786,'Günlük Sayaç'!$A$1:$I$166,5,0)</f>
        <v>Öğrenci Aylık</v>
      </c>
      <c r="F786">
        <f>VLOOKUP($A786,'Günlük Sayaç'!$A$1:$I$166,6,0)</f>
        <v>0.56666666666666665</v>
      </c>
      <c r="G786">
        <f>VLOOKUP($A786,'Günlük Sayaç'!$A$1:$I$166,7,0)</f>
        <v>15000</v>
      </c>
      <c r="H786">
        <f>VLOOKUP($A786,'Günlük Sayaç'!$A$1:$I$166,8,0)</f>
        <v>0.27</v>
      </c>
      <c r="I786">
        <f>VLOOKUP($A786,'Günlük Sayaç'!$A$1:$I$166,9,0)*VLOOKUP(WEEKDAY(B786,2)&amp;D786,Yoğunluk!$G$1:$J$29,4,0)</f>
        <v>4455.0000000000009</v>
      </c>
      <c r="J786">
        <f t="shared" ca="1" si="46"/>
        <v>4067</v>
      </c>
      <c r="K786">
        <f t="shared" ca="1" si="47"/>
        <v>2304.6333333333332</v>
      </c>
    </row>
    <row r="787" spans="1:11" x14ac:dyDescent="0.3">
      <c r="A787">
        <f t="shared" si="45"/>
        <v>126</v>
      </c>
      <c r="B787" s="2">
        <f t="shared" si="48"/>
        <v>43105</v>
      </c>
      <c r="C787" t="str">
        <f>VLOOKUP(A787,'Günlük Sayaç'!$A$1:$I$166,3,0)</f>
        <v>İTÜ</v>
      </c>
      <c r="D787" t="str">
        <f>VLOOKUP($A787,'Günlük Sayaç'!$A$1:$I$166,4,0)</f>
        <v>Sosyal</v>
      </c>
      <c r="E787" t="str">
        <f>VLOOKUP($A787,'Günlük Sayaç'!$A$1:$I$166,5,0)</f>
        <v>Sosyal</v>
      </c>
      <c r="F787">
        <f>VLOOKUP($A787,'Günlük Sayaç'!$A$1:$I$166,6,0)</f>
        <v>1.425</v>
      </c>
      <c r="G787">
        <f>VLOOKUP($A787,'Günlük Sayaç'!$A$1:$I$166,7,0)</f>
        <v>15000</v>
      </c>
      <c r="H787">
        <f>VLOOKUP($A787,'Günlük Sayaç'!$A$1:$I$166,8,0)</f>
        <v>0.15</v>
      </c>
      <c r="I787">
        <f>VLOOKUP($A787,'Günlük Sayaç'!$A$1:$I$166,9,0)*VLOOKUP(WEEKDAY(B787,2)&amp;D787,Yoğunluk!$G$1:$J$29,4,0)</f>
        <v>1980.0000000000002</v>
      </c>
      <c r="J787">
        <f t="shared" ca="1" si="46"/>
        <v>2187</v>
      </c>
      <c r="K787">
        <f t="shared" ca="1" si="47"/>
        <v>3116.4749999999999</v>
      </c>
    </row>
    <row r="788" spans="1:11" x14ac:dyDescent="0.3">
      <c r="A788">
        <f t="shared" si="45"/>
        <v>127</v>
      </c>
      <c r="B788" s="2">
        <f t="shared" si="48"/>
        <v>43105</v>
      </c>
      <c r="C788" t="str">
        <f>VLOOKUP(A788,'Günlük Sayaç'!$A$1:$I$166,3,0)</f>
        <v>İTÜ</v>
      </c>
      <c r="D788" t="str">
        <f>VLOOKUP($A788,'Günlük Sayaç'!$A$1:$I$166,4,0)</f>
        <v>Sosyal</v>
      </c>
      <c r="E788" t="str">
        <f>VLOOKUP($A788,'Günlük Sayaç'!$A$1:$I$166,5,0)</f>
        <v>Sosyal Aylık</v>
      </c>
      <c r="F788">
        <f>VLOOKUP($A788,'Günlük Sayaç'!$A$1:$I$166,6,0)</f>
        <v>0.83333333333333337</v>
      </c>
      <c r="G788">
        <f>VLOOKUP($A788,'Günlük Sayaç'!$A$1:$I$166,7,0)</f>
        <v>15000</v>
      </c>
      <c r="H788">
        <f>VLOOKUP($A788,'Günlük Sayaç'!$A$1:$I$166,8,0)</f>
        <v>0.15</v>
      </c>
      <c r="I788">
        <f>VLOOKUP($A788,'Günlük Sayaç'!$A$1:$I$166,9,0)*VLOOKUP(WEEKDAY(B788,2)&amp;D788,Yoğunluk!$G$1:$J$29,4,0)</f>
        <v>1980.0000000000002</v>
      </c>
      <c r="J788">
        <f t="shared" ca="1" si="46"/>
        <v>1656</v>
      </c>
      <c r="K788">
        <f t="shared" ca="1" si="47"/>
        <v>1380</v>
      </c>
    </row>
    <row r="789" spans="1:11" x14ac:dyDescent="0.3">
      <c r="A789">
        <f t="shared" si="45"/>
        <v>128</v>
      </c>
      <c r="B789" s="2">
        <f t="shared" si="48"/>
        <v>43105</v>
      </c>
      <c r="C789" t="str">
        <f>VLOOKUP(A789,'Günlük Sayaç'!$A$1:$I$166,3,0)</f>
        <v>İTÜ</v>
      </c>
      <c r="D789" t="str">
        <f>VLOOKUP($A789,'Günlük Sayaç'!$A$1:$I$166,4,0)</f>
        <v>Ziyaretçi</v>
      </c>
      <c r="E789" t="str">
        <f>VLOOKUP($A789,'Günlük Sayaç'!$A$1:$I$166,5,0)</f>
        <v>Tekli Bilet</v>
      </c>
      <c r="F789">
        <f>VLOOKUP($A789,'Günlük Sayaç'!$A$1:$I$166,6,0)</f>
        <v>5</v>
      </c>
      <c r="G789">
        <f>VLOOKUP($A789,'Günlük Sayaç'!$A$1:$I$166,7,0)</f>
        <v>15000</v>
      </c>
      <c r="H789">
        <f>VLOOKUP($A789,'Günlük Sayaç'!$A$1:$I$166,8,0)</f>
        <v>0.02</v>
      </c>
      <c r="I789">
        <f>VLOOKUP($A789,'Günlük Sayaç'!$A$1:$I$166,9,0)*VLOOKUP(WEEKDAY(B789,2)&amp;D789,Yoğunluk!$G$1:$J$29,4,0)</f>
        <v>330</v>
      </c>
      <c r="J789">
        <f t="shared" ca="1" si="46"/>
        <v>337</v>
      </c>
      <c r="K789">
        <f t="shared" ca="1" si="47"/>
        <v>1685</v>
      </c>
    </row>
    <row r="790" spans="1:11" x14ac:dyDescent="0.3">
      <c r="A790">
        <f t="shared" si="45"/>
        <v>129</v>
      </c>
      <c r="B790" s="2">
        <f t="shared" si="48"/>
        <v>43105</v>
      </c>
      <c r="C790" t="str">
        <f>VLOOKUP(A790,'Günlük Sayaç'!$A$1:$I$166,3,0)</f>
        <v>İTÜ</v>
      </c>
      <c r="D790" t="str">
        <f>VLOOKUP($A790,'Günlük Sayaç'!$A$1:$I$166,4,0)</f>
        <v>Ziyaretçi</v>
      </c>
      <c r="E790" t="str">
        <f>VLOOKUP($A790,'Günlük Sayaç'!$A$1:$I$166,5,0)</f>
        <v>İkili Bilet</v>
      </c>
      <c r="F790">
        <f>VLOOKUP($A790,'Günlük Sayaç'!$A$1:$I$166,6,0)</f>
        <v>4</v>
      </c>
      <c r="G790">
        <f>VLOOKUP($A790,'Günlük Sayaç'!$A$1:$I$166,7,0)</f>
        <v>15000</v>
      </c>
      <c r="H790">
        <f>VLOOKUP($A790,'Günlük Sayaç'!$A$1:$I$166,8,0)</f>
        <v>0.02</v>
      </c>
      <c r="I790">
        <f>VLOOKUP($A790,'Günlük Sayaç'!$A$1:$I$166,9,0)*VLOOKUP(WEEKDAY(B790,2)&amp;D790,Yoğunluk!$G$1:$J$29,4,0)</f>
        <v>330</v>
      </c>
      <c r="J790">
        <f t="shared" ca="1" si="46"/>
        <v>365</v>
      </c>
      <c r="K790">
        <f t="shared" ca="1" si="47"/>
        <v>1460</v>
      </c>
    </row>
    <row r="791" spans="1:11" x14ac:dyDescent="0.3">
      <c r="A791">
        <f t="shared" si="45"/>
        <v>130</v>
      </c>
      <c r="B791" s="2">
        <f t="shared" si="48"/>
        <v>43105</v>
      </c>
      <c r="C791" t="str">
        <f>VLOOKUP(A791,'Günlük Sayaç'!$A$1:$I$166,3,0)</f>
        <v>İTÜ</v>
      </c>
      <c r="D791" t="str">
        <f>VLOOKUP($A791,'Günlük Sayaç'!$A$1:$I$166,4,0)</f>
        <v>Ziyaretçi</v>
      </c>
      <c r="E791" t="str">
        <f>VLOOKUP($A791,'Günlük Sayaç'!$A$1:$I$166,5,0)</f>
        <v>Üçlü Bilet</v>
      </c>
      <c r="F791">
        <f>VLOOKUP($A791,'Günlük Sayaç'!$A$1:$I$166,6,0)</f>
        <v>3.6666666666666665</v>
      </c>
      <c r="G791">
        <f>VLOOKUP($A791,'Günlük Sayaç'!$A$1:$I$166,7,0)</f>
        <v>15000</v>
      </c>
      <c r="H791">
        <f>VLOOKUP($A791,'Günlük Sayaç'!$A$1:$I$166,8,0)</f>
        <v>0.01</v>
      </c>
      <c r="I791">
        <f>VLOOKUP($A791,'Günlük Sayaç'!$A$1:$I$166,9,0)*VLOOKUP(WEEKDAY(B791,2)&amp;D791,Yoğunluk!$G$1:$J$29,4,0)</f>
        <v>165</v>
      </c>
      <c r="J791">
        <f t="shared" ca="1" si="46"/>
        <v>150</v>
      </c>
      <c r="K791">
        <f t="shared" ca="1" si="47"/>
        <v>550</v>
      </c>
    </row>
    <row r="792" spans="1:11" x14ac:dyDescent="0.3">
      <c r="A792">
        <f t="shared" si="45"/>
        <v>131</v>
      </c>
      <c r="B792" s="2">
        <f t="shared" si="48"/>
        <v>43105</v>
      </c>
      <c r="C792" t="str">
        <f>VLOOKUP(A792,'Günlük Sayaç'!$A$1:$I$166,3,0)</f>
        <v>İTÜ</v>
      </c>
      <c r="D792" t="str">
        <f>VLOOKUP($A792,'Günlük Sayaç'!$A$1:$I$166,4,0)</f>
        <v>Ziyaretçi</v>
      </c>
      <c r="E792" t="str">
        <f>VLOOKUP($A792,'Günlük Sayaç'!$A$1:$I$166,5,0)</f>
        <v>Beşli Bilet</v>
      </c>
      <c r="F792">
        <f>VLOOKUP($A792,'Günlük Sayaç'!$A$1:$I$166,6,0)</f>
        <v>3.4</v>
      </c>
      <c r="G792">
        <f>VLOOKUP($A792,'Günlük Sayaç'!$A$1:$I$166,7,0)</f>
        <v>15000</v>
      </c>
      <c r="H792">
        <f>VLOOKUP($A792,'Günlük Sayaç'!$A$1:$I$166,8,0)</f>
        <v>0.02</v>
      </c>
      <c r="I792">
        <f>VLOOKUP($A792,'Günlük Sayaç'!$A$1:$I$166,9,0)*VLOOKUP(WEEKDAY(B792,2)&amp;D792,Yoğunluk!$G$1:$J$29,4,0)</f>
        <v>330</v>
      </c>
      <c r="J792">
        <f t="shared" ca="1" si="46"/>
        <v>316</v>
      </c>
      <c r="K792">
        <f t="shared" ca="1" si="47"/>
        <v>1074.3999999999999</v>
      </c>
    </row>
    <row r="793" spans="1:11" x14ac:dyDescent="0.3">
      <c r="A793">
        <f t="shared" si="45"/>
        <v>132</v>
      </c>
      <c r="B793" s="2">
        <f t="shared" si="48"/>
        <v>43105</v>
      </c>
      <c r="C793" t="str">
        <f>VLOOKUP(A793,'Günlük Sayaç'!$A$1:$I$166,3,0)</f>
        <v>İTÜ</v>
      </c>
      <c r="D793" t="str">
        <f>VLOOKUP($A793,'Günlük Sayaç'!$A$1:$I$166,4,0)</f>
        <v>Ziyaretçi</v>
      </c>
      <c r="E793" t="str">
        <f>VLOOKUP($A793,'Günlük Sayaç'!$A$1:$I$166,5,0)</f>
        <v>Onlu Bilet</v>
      </c>
      <c r="F793">
        <f>VLOOKUP($A793,'Günlük Sayaç'!$A$1:$I$166,6,0)</f>
        <v>3.2</v>
      </c>
      <c r="G793">
        <f>VLOOKUP($A793,'Günlük Sayaç'!$A$1:$I$166,7,0)</f>
        <v>15000</v>
      </c>
      <c r="H793">
        <f>VLOOKUP($A793,'Günlük Sayaç'!$A$1:$I$166,8,0)</f>
        <v>0.02</v>
      </c>
      <c r="I793">
        <f>VLOOKUP($A793,'Günlük Sayaç'!$A$1:$I$166,9,0)*VLOOKUP(WEEKDAY(B793,2)&amp;D793,Yoğunluk!$G$1:$J$29,4,0)</f>
        <v>330</v>
      </c>
      <c r="J793">
        <f t="shared" ca="1" si="46"/>
        <v>380</v>
      </c>
      <c r="K793">
        <f t="shared" ca="1" si="47"/>
        <v>1216</v>
      </c>
    </row>
    <row r="794" spans="1:11" x14ac:dyDescent="0.3">
      <c r="A794">
        <f t="shared" si="45"/>
        <v>133</v>
      </c>
      <c r="B794" s="2">
        <f t="shared" si="48"/>
        <v>43105</v>
      </c>
      <c r="C794" t="str">
        <f>VLOOKUP(A794,'Günlük Sayaç'!$A$1:$I$166,3,0)</f>
        <v>Atatürk Oto Sanayi</v>
      </c>
      <c r="D794" t="str">
        <f>VLOOKUP($A794,'Günlük Sayaç'!$A$1:$I$166,4,0)</f>
        <v>Tam</v>
      </c>
      <c r="E794" t="str">
        <f>VLOOKUP($A794,'Günlük Sayaç'!$A$1:$I$166,5,0)</f>
        <v>Akbil</v>
      </c>
      <c r="F794">
        <f>VLOOKUP($A794,'Günlük Sayaç'!$A$1:$I$166,6,0)</f>
        <v>2.2250000000000001</v>
      </c>
      <c r="G794">
        <f>VLOOKUP($A794,'Günlük Sayaç'!$A$1:$I$166,7,0)</f>
        <v>5000</v>
      </c>
      <c r="H794">
        <f>VLOOKUP($A794,'Günlük Sayaç'!$A$1:$I$166,8,0)</f>
        <v>0.3</v>
      </c>
      <c r="I794">
        <f>VLOOKUP($A794,'Günlük Sayaç'!$A$1:$I$166,9,0)*VLOOKUP(WEEKDAY(B794,2)&amp;D794,Yoğunluk!$G$1:$J$29,4,0)</f>
        <v>2475</v>
      </c>
      <c r="J794">
        <f t="shared" ca="1" si="46"/>
        <v>2761</v>
      </c>
      <c r="K794">
        <f t="shared" ca="1" si="47"/>
        <v>6143.2250000000004</v>
      </c>
    </row>
    <row r="795" spans="1:11" x14ac:dyDescent="0.3">
      <c r="A795">
        <f t="shared" si="45"/>
        <v>134</v>
      </c>
      <c r="B795" s="2">
        <f t="shared" si="48"/>
        <v>43105</v>
      </c>
      <c r="C795" t="str">
        <f>VLOOKUP(A795,'Günlük Sayaç'!$A$1:$I$166,3,0)</f>
        <v>Atatürk Oto Sanayi</v>
      </c>
      <c r="D795" t="str">
        <f>VLOOKUP($A795,'Günlük Sayaç'!$A$1:$I$166,4,0)</f>
        <v>Tam</v>
      </c>
      <c r="E795" t="str">
        <f>VLOOKUP($A795,'Günlük Sayaç'!$A$1:$I$166,5,0)</f>
        <v>Mavi Kart</v>
      </c>
      <c r="F795">
        <f>VLOOKUP($A795,'Günlük Sayaç'!$A$1:$I$166,6,0)</f>
        <v>1.3666666666666667</v>
      </c>
      <c r="G795">
        <f>VLOOKUP($A795,'Günlük Sayaç'!$A$1:$I$166,7,0)</f>
        <v>5000</v>
      </c>
      <c r="H795">
        <f>VLOOKUP($A795,'Günlük Sayaç'!$A$1:$I$166,8,0)</f>
        <v>0.35</v>
      </c>
      <c r="I795">
        <f>VLOOKUP($A795,'Günlük Sayaç'!$A$1:$I$166,9,0)*VLOOKUP(WEEKDAY(B795,2)&amp;D795,Yoğunluk!$G$1:$J$29,4,0)</f>
        <v>2887.5000000000005</v>
      </c>
      <c r="J795">
        <f t="shared" ca="1" si="46"/>
        <v>2794</v>
      </c>
      <c r="K795">
        <f t="shared" ca="1" si="47"/>
        <v>3818.4666666666667</v>
      </c>
    </row>
    <row r="796" spans="1:11" x14ac:dyDescent="0.3">
      <c r="A796">
        <f t="shared" si="45"/>
        <v>135</v>
      </c>
      <c r="B796" s="2">
        <f t="shared" si="48"/>
        <v>43105</v>
      </c>
      <c r="C796" t="str">
        <f>VLOOKUP(A796,'Günlük Sayaç'!$A$1:$I$166,3,0)</f>
        <v>Atatürk Oto Sanayi</v>
      </c>
      <c r="D796" t="str">
        <f>VLOOKUP($A796,'Günlük Sayaç'!$A$1:$I$166,4,0)</f>
        <v>Öğrenci</v>
      </c>
      <c r="E796" t="str">
        <f>VLOOKUP($A796,'Günlük Sayaç'!$A$1:$I$166,5,0)</f>
        <v>Öğrenci</v>
      </c>
      <c r="F796">
        <f>VLOOKUP($A796,'Günlük Sayaç'!$A$1:$I$166,6,0)</f>
        <v>0.9</v>
      </c>
      <c r="G796">
        <f>VLOOKUP($A796,'Günlük Sayaç'!$A$1:$I$166,7,0)</f>
        <v>5000</v>
      </c>
      <c r="H796">
        <f>VLOOKUP($A796,'Günlük Sayaç'!$A$1:$I$166,8,0)</f>
        <v>0.1</v>
      </c>
      <c r="I796">
        <f>VLOOKUP($A796,'Günlük Sayaç'!$A$1:$I$166,9,0)*VLOOKUP(WEEKDAY(B796,2)&amp;D796,Yoğunluk!$G$1:$J$29,4,0)</f>
        <v>550</v>
      </c>
      <c r="J796">
        <f t="shared" ca="1" si="46"/>
        <v>551</v>
      </c>
      <c r="K796">
        <f t="shared" ca="1" si="47"/>
        <v>495.90000000000003</v>
      </c>
    </row>
    <row r="797" spans="1:11" x14ac:dyDescent="0.3">
      <c r="A797">
        <f t="shared" si="45"/>
        <v>136</v>
      </c>
      <c r="B797" s="2">
        <f t="shared" si="48"/>
        <v>43105</v>
      </c>
      <c r="C797" t="str">
        <f>VLOOKUP(A797,'Günlük Sayaç'!$A$1:$I$166,3,0)</f>
        <v>Atatürk Oto Sanayi</v>
      </c>
      <c r="D797" t="str">
        <f>VLOOKUP($A797,'Günlük Sayaç'!$A$1:$I$166,4,0)</f>
        <v>Öğrenci</v>
      </c>
      <c r="E797" t="str">
        <f>VLOOKUP($A797,'Günlük Sayaç'!$A$1:$I$166,5,0)</f>
        <v>Öğrenci Aylık</v>
      </c>
      <c r="F797">
        <f>VLOOKUP($A797,'Günlük Sayaç'!$A$1:$I$166,6,0)</f>
        <v>0.56666666666666665</v>
      </c>
      <c r="G797">
        <f>VLOOKUP($A797,'Günlük Sayaç'!$A$1:$I$166,7,0)</f>
        <v>5000</v>
      </c>
      <c r="H797">
        <f>VLOOKUP($A797,'Günlük Sayaç'!$A$1:$I$166,8,0)</f>
        <v>0.1</v>
      </c>
      <c r="I797">
        <f>VLOOKUP($A797,'Günlük Sayaç'!$A$1:$I$166,9,0)*VLOOKUP(WEEKDAY(B797,2)&amp;D797,Yoğunluk!$G$1:$J$29,4,0)</f>
        <v>550</v>
      </c>
      <c r="J797">
        <f t="shared" ca="1" si="46"/>
        <v>463</v>
      </c>
      <c r="K797">
        <f t="shared" ca="1" si="47"/>
        <v>262.36666666666667</v>
      </c>
    </row>
    <row r="798" spans="1:11" x14ac:dyDescent="0.3">
      <c r="A798">
        <f t="shared" si="45"/>
        <v>137</v>
      </c>
      <c r="B798" s="2">
        <f t="shared" si="48"/>
        <v>43105</v>
      </c>
      <c r="C798" t="str">
        <f>VLOOKUP(A798,'Günlük Sayaç'!$A$1:$I$166,3,0)</f>
        <v>Atatürk Oto Sanayi</v>
      </c>
      <c r="D798" t="str">
        <f>VLOOKUP($A798,'Günlük Sayaç'!$A$1:$I$166,4,0)</f>
        <v>Sosyal</v>
      </c>
      <c r="E798" t="str">
        <f>VLOOKUP($A798,'Günlük Sayaç'!$A$1:$I$166,5,0)</f>
        <v>Sosyal</v>
      </c>
      <c r="F798">
        <f>VLOOKUP($A798,'Günlük Sayaç'!$A$1:$I$166,6,0)</f>
        <v>1.425</v>
      </c>
      <c r="G798">
        <f>VLOOKUP($A798,'Günlük Sayaç'!$A$1:$I$166,7,0)</f>
        <v>5000</v>
      </c>
      <c r="H798">
        <f>VLOOKUP($A798,'Günlük Sayaç'!$A$1:$I$166,8,0)</f>
        <v>0.05</v>
      </c>
      <c r="I798">
        <f>VLOOKUP($A798,'Günlük Sayaç'!$A$1:$I$166,9,0)*VLOOKUP(WEEKDAY(B798,2)&amp;D798,Yoğunluk!$G$1:$J$29,4,0)</f>
        <v>220.00000000000003</v>
      </c>
      <c r="J798">
        <f t="shared" ca="1" si="46"/>
        <v>196</v>
      </c>
      <c r="K798">
        <f t="shared" ca="1" si="47"/>
        <v>279.3</v>
      </c>
    </row>
    <row r="799" spans="1:11" x14ac:dyDescent="0.3">
      <c r="A799">
        <f t="shared" si="45"/>
        <v>138</v>
      </c>
      <c r="B799" s="2">
        <f t="shared" si="48"/>
        <v>43105</v>
      </c>
      <c r="C799" t="str">
        <f>VLOOKUP(A799,'Günlük Sayaç'!$A$1:$I$166,3,0)</f>
        <v>Atatürk Oto Sanayi</v>
      </c>
      <c r="D799" t="str">
        <f>VLOOKUP($A799,'Günlük Sayaç'!$A$1:$I$166,4,0)</f>
        <v>Sosyal</v>
      </c>
      <c r="E799" t="str">
        <f>VLOOKUP($A799,'Günlük Sayaç'!$A$1:$I$166,5,0)</f>
        <v>Sosyal Aylık</v>
      </c>
      <c r="F799">
        <f>VLOOKUP($A799,'Günlük Sayaç'!$A$1:$I$166,6,0)</f>
        <v>0.83333333333333337</v>
      </c>
      <c r="G799">
        <f>VLOOKUP($A799,'Günlük Sayaç'!$A$1:$I$166,7,0)</f>
        <v>5000</v>
      </c>
      <c r="H799">
        <f>VLOOKUP($A799,'Günlük Sayaç'!$A$1:$I$166,8,0)</f>
        <v>0.05</v>
      </c>
      <c r="I799">
        <f>VLOOKUP($A799,'Günlük Sayaç'!$A$1:$I$166,9,0)*VLOOKUP(WEEKDAY(B799,2)&amp;D799,Yoğunluk!$G$1:$J$29,4,0)</f>
        <v>220.00000000000003</v>
      </c>
      <c r="J799">
        <f t="shared" ca="1" si="46"/>
        <v>200</v>
      </c>
      <c r="K799">
        <f t="shared" ca="1" si="47"/>
        <v>166.66666666666669</v>
      </c>
    </row>
    <row r="800" spans="1:11" x14ac:dyDescent="0.3">
      <c r="A800">
        <f t="shared" si="45"/>
        <v>139</v>
      </c>
      <c r="B800" s="2">
        <f t="shared" si="48"/>
        <v>43105</v>
      </c>
      <c r="C800" t="str">
        <f>VLOOKUP(A800,'Günlük Sayaç'!$A$1:$I$166,3,0)</f>
        <v>Atatürk Oto Sanayi</v>
      </c>
      <c r="D800" t="str">
        <f>VLOOKUP($A800,'Günlük Sayaç'!$A$1:$I$166,4,0)</f>
        <v>Ziyaretçi</v>
      </c>
      <c r="E800" t="str">
        <f>VLOOKUP($A800,'Günlük Sayaç'!$A$1:$I$166,5,0)</f>
        <v>Tekli Bilet</v>
      </c>
      <c r="F800">
        <f>VLOOKUP($A800,'Günlük Sayaç'!$A$1:$I$166,6,0)</f>
        <v>5</v>
      </c>
      <c r="G800">
        <f>VLOOKUP($A800,'Günlük Sayaç'!$A$1:$I$166,7,0)</f>
        <v>5000</v>
      </c>
      <c r="H800">
        <f>VLOOKUP($A800,'Günlük Sayaç'!$A$1:$I$166,8,0)</f>
        <v>0.01</v>
      </c>
      <c r="I800">
        <f>VLOOKUP($A800,'Günlük Sayaç'!$A$1:$I$166,9,0)*VLOOKUP(WEEKDAY(B800,2)&amp;D800,Yoğunluk!$G$1:$J$29,4,0)</f>
        <v>55.000000000000007</v>
      </c>
      <c r="J800">
        <f t="shared" ca="1" si="46"/>
        <v>60</v>
      </c>
      <c r="K800">
        <f t="shared" ca="1" si="47"/>
        <v>300</v>
      </c>
    </row>
    <row r="801" spans="1:11" x14ac:dyDescent="0.3">
      <c r="A801">
        <f t="shared" si="45"/>
        <v>140</v>
      </c>
      <c r="B801" s="2">
        <f t="shared" si="48"/>
        <v>43105</v>
      </c>
      <c r="C801" t="str">
        <f>VLOOKUP(A801,'Günlük Sayaç'!$A$1:$I$166,3,0)</f>
        <v>Atatürk Oto Sanayi</v>
      </c>
      <c r="D801" t="str">
        <f>VLOOKUP($A801,'Günlük Sayaç'!$A$1:$I$166,4,0)</f>
        <v>Ziyaretçi</v>
      </c>
      <c r="E801" t="str">
        <f>VLOOKUP($A801,'Günlük Sayaç'!$A$1:$I$166,5,0)</f>
        <v>İkili Bilet</v>
      </c>
      <c r="F801">
        <f>VLOOKUP($A801,'Günlük Sayaç'!$A$1:$I$166,6,0)</f>
        <v>4</v>
      </c>
      <c r="G801">
        <f>VLOOKUP($A801,'Günlük Sayaç'!$A$1:$I$166,7,0)</f>
        <v>5000</v>
      </c>
      <c r="H801">
        <f>VLOOKUP($A801,'Günlük Sayaç'!$A$1:$I$166,8,0)</f>
        <v>0.01</v>
      </c>
      <c r="I801">
        <f>VLOOKUP($A801,'Günlük Sayaç'!$A$1:$I$166,9,0)*VLOOKUP(WEEKDAY(B801,2)&amp;D801,Yoğunluk!$G$1:$J$29,4,0)</f>
        <v>55.000000000000007</v>
      </c>
      <c r="J801">
        <f t="shared" ca="1" si="46"/>
        <v>49</v>
      </c>
      <c r="K801">
        <f t="shared" ca="1" si="47"/>
        <v>196</v>
      </c>
    </row>
    <row r="802" spans="1:11" x14ac:dyDescent="0.3">
      <c r="A802">
        <f t="shared" si="45"/>
        <v>141</v>
      </c>
      <c r="B802" s="2">
        <f t="shared" si="48"/>
        <v>43105</v>
      </c>
      <c r="C802" t="str">
        <f>VLOOKUP(A802,'Günlük Sayaç'!$A$1:$I$166,3,0)</f>
        <v>Atatürk Oto Sanayi</v>
      </c>
      <c r="D802" t="str">
        <f>VLOOKUP($A802,'Günlük Sayaç'!$A$1:$I$166,4,0)</f>
        <v>Ziyaretçi</v>
      </c>
      <c r="E802" t="str">
        <f>VLOOKUP($A802,'Günlük Sayaç'!$A$1:$I$166,5,0)</f>
        <v>Üçlü Bilet</v>
      </c>
      <c r="F802">
        <f>VLOOKUP($A802,'Günlük Sayaç'!$A$1:$I$166,6,0)</f>
        <v>3.6666666666666665</v>
      </c>
      <c r="G802">
        <f>VLOOKUP($A802,'Günlük Sayaç'!$A$1:$I$166,7,0)</f>
        <v>5000</v>
      </c>
      <c r="H802">
        <f>VLOOKUP($A802,'Günlük Sayaç'!$A$1:$I$166,8,0)</f>
        <v>0.01</v>
      </c>
      <c r="I802">
        <f>VLOOKUP($A802,'Günlük Sayaç'!$A$1:$I$166,9,0)*VLOOKUP(WEEKDAY(B802,2)&amp;D802,Yoğunluk!$G$1:$J$29,4,0)</f>
        <v>55.000000000000007</v>
      </c>
      <c r="J802">
        <f t="shared" ca="1" si="46"/>
        <v>51</v>
      </c>
      <c r="K802">
        <f t="shared" ca="1" si="47"/>
        <v>187</v>
      </c>
    </row>
    <row r="803" spans="1:11" x14ac:dyDescent="0.3">
      <c r="A803">
        <f t="shared" si="45"/>
        <v>142</v>
      </c>
      <c r="B803" s="2">
        <f t="shared" si="48"/>
        <v>43105</v>
      </c>
      <c r="C803" t="str">
        <f>VLOOKUP(A803,'Günlük Sayaç'!$A$1:$I$166,3,0)</f>
        <v>Atatürk Oto Sanayi</v>
      </c>
      <c r="D803" t="str">
        <f>VLOOKUP($A803,'Günlük Sayaç'!$A$1:$I$166,4,0)</f>
        <v>Ziyaretçi</v>
      </c>
      <c r="E803" t="str">
        <f>VLOOKUP($A803,'Günlük Sayaç'!$A$1:$I$166,5,0)</f>
        <v>Beşli Bilet</v>
      </c>
      <c r="F803">
        <f>VLOOKUP($A803,'Günlük Sayaç'!$A$1:$I$166,6,0)</f>
        <v>3.4</v>
      </c>
      <c r="G803">
        <f>VLOOKUP($A803,'Günlük Sayaç'!$A$1:$I$166,7,0)</f>
        <v>5000</v>
      </c>
      <c r="H803">
        <f>VLOOKUP($A803,'Günlük Sayaç'!$A$1:$I$166,8,0)</f>
        <v>0.01</v>
      </c>
      <c r="I803">
        <f>VLOOKUP($A803,'Günlük Sayaç'!$A$1:$I$166,9,0)*VLOOKUP(WEEKDAY(B803,2)&amp;D803,Yoğunluk!$G$1:$J$29,4,0)</f>
        <v>55.000000000000007</v>
      </c>
      <c r="J803">
        <f t="shared" ca="1" si="46"/>
        <v>49</v>
      </c>
      <c r="K803">
        <f t="shared" ca="1" si="47"/>
        <v>166.6</v>
      </c>
    </row>
    <row r="804" spans="1:11" x14ac:dyDescent="0.3">
      <c r="A804">
        <f t="shared" si="45"/>
        <v>143</v>
      </c>
      <c r="B804" s="2">
        <f t="shared" si="48"/>
        <v>43105</v>
      </c>
      <c r="C804" t="str">
        <f>VLOOKUP(A804,'Günlük Sayaç'!$A$1:$I$166,3,0)</f>
        <v>Atatürk Oto Sanayi</v>
      </c>
      <c r="D804" t="str">
        <f>VLOOKUP($A804,'Günlük Sayaç'!$A$1:$I$166,4,0)</f>
        <v>Ziyaretçi</v>
      </c>
      <c r="E804" t="str">
        <f>VLOOKUP($A804,'Günlük Sayaç'!$A$1:$I$166,5,0)</f>
        <v>Onlu Bilet</v>
      </c>
      <c r="F804">
        <f>VLOOKUP($A804,'Günlük Sayaç'!$A$1:$I$166,6,0)</f>
        <v>3.2</v>
      </c>
      <c r="G804">
        <f>VLOOKUP($A804,'Günlük Sayaç'!$A$1:$I$166,7,0)</f>
        <v>5000</v>
      </c>
      <c r="H804">
        <f>VLOOKUP($A804,'Günlük Sayaç'!$A$1:$I$166,8,0)</f>
        <v>0.01</v>
      </c>
      <c r="I804">
        <f>VLOOKUP($A804,'Günlük Sayaç'!$A$1:$I$166,9,0)*VLOOKUP(WEEKDAY(B804,2)&amp;D804,Yoğunluk!$G$1:$J$29,4,0)</f>
        <v>55.000000000000007</v>
      </c>
      <c r="J804">
        <f t="shared" ca="1" si="46"/>
        <v>62</v>
      </c>
      <c r="K804">
        <f t="shared" ca="1" si="47"/>
        <v>198.4</v>
      </c>
    </row>
    <row r="805" spans="1:11" x14ac:dyDescent="0.3">
      <c r="A805">
        <f t="shared" si="45"/>
        <v>144</v>
      </c>
      <c r="B805" s="2">
        <f t="shared" si="48"/>
        <v>43105</v>
      </c>
      <c r="C805" t="str">
        <f>VLOOKUP(A805,'Günlük Sayaç'!$A$1:$I$166,3,0)</f>
        <v>Darüşşafaka</v>
      </c>
      <c r="D805" t="str">
        <f>VLOOKUP($A805,'Günlük Sayaç'!$A$1:$I$166,4,0)</f>
        <v>Tam</v>
      </c>
      <c r="E805" t="str">
        <f>VLOOKUP($A805,'Günlük Sayaç'!$A$1:$I$166,5,0)</f>
        <v>Akbil</v>
      </c>
      <c r="F805">
        <f>VLOOKUP($A805,'Günlük Sayaç'!$A$1:$I$166,6,0)</f>
        <v>2.2250000000000001</v>
      </c>
      <c r="G805">
        <f>VLOOKUP($A805,'Günlük Sayaç'!$A$1:$I$166,7,0)</f>
        <v>6000</v>
      </c>
      <c r="H805">
        <f>VLOOKUP($A805,'Günlük Sayaç'!$A$1:$I$166,8,0)</f>
        <v>0.2</v>
      </c>
      <c r="I805">
        <f>VLOOKUP($A805,'Günlük Sayaç'!$A$1:$I$166,9,0)*VLOOKUP(WEEKDAY(B805,2)&amp;D805,Yoğunluk!$G$1:$J$29,4,0)</f>
        <v>1980.0000000000002</v>
      </c>
      <c r="J805">
        <f t="shared" ca="1" si="46"/>
        <v>2010</v>
      </c>
      <c r="K805">
        <f t="shared" ca="1" si="47"/>
        <v>4472.25</v>
      </c>
    </row>
    <row r="806" spans="1:11" x14ac:dyDescent="0.3">
      <c r="A806">
        <f t="shared" si="45"/>
        <v>145</v>
      </c>
      <c r="B806" s="2">
        <f t="shared" si="48"/>
        <v>43105</v>
      </c>
      <c r="C806" t="str">
        <f>VLOOKUP(A806,'Günlük Sayaç'!$A$1:$I$166,3,0)</f>
        <v>Darüşşafaka</v>
      </c>
      <c r="D806" t="str">
        <f>VLOOKUP($A806,'Günlük Sayaç'!$A$1:$I$166,4,0)</f>
        <v>Tam</v>
      </c>
      <c r="E806" t="str">
        <f>VLOOKUP($A806,'Günlük Sayaç'!$A$1:$I$166,5,0)</f>
        <v>Mavi Kart</v>
      </c>
      <c r="F806">
        <f>VLOOKUP($A806,'Günlük Sayaç'!$A$1:$I$166,6,0)</f>
        <v>1.3666666666666667</v>
      </c>
      <c r="G806">
        <f>VLOOKUP($A806,'Günlük Sayaç'!$A$1:$I$166,7,0)</f>
        <v>6000</v>
      </c>
      <c r="H806">
        <f>VLOOKUP($A806,'Günlük Sayaç'!$A$1:$I$166,8,0)</f>
        <v>0.2</v>
      </c>
      <c r="I806">
        <f>VLOOKUP($A806,'Günlük Sayaç'!$A$1:$I$166,9,0)*VLOOKUP(WEEKDAY(B806,2)&amp;D806,Yoğunluk!$G$1:$J$29,4,0)</f>
        <v>1980.0000000000002</v>
      </c>
      <c r="J806">
        <f t="shared" ca="1" si="46"/>
        <v>1897</v>
      </c>
      <c r="K806">
        <f t="shared" ca="1" si="47"/>
        <v>2592.5666666666666</v>
      </c>
    </row>
    <row r="807" spans="1:11" x14ac:dyDescent="0.3">
      <c r="A807">
        <f t="shared" si="45"/>
        <v>146</v>
      </c>
      <c r="B807" s="2">
        <f t="shared" si="48"/>
        <v>43105</v>
      </c>
      <c r="C807" t="str">
        <f>VLOOKUP(A807,'Günlük Sayaç'!$A$1:$I$166,3,0)</f>
        <v>Darüşşafaka</v>
      </c>
      <c r="D807" t="str">
        <f>VLOOKUP($A807,'Günlük Sayaç'!$A$1:$I$166,4,0)</f>
        <v>Öğrenci</v>
      </c>
      <c r="E807" t="str">
        <f>VLOOKUP($A807,'Günlük Sayaç'!$A$1:$I$166,5,0)</f>
        <v>Öğrenci</v>
      </c>
      <c r="F807">
        <f>VLOOKUP($A807,'Günlük Sayaç'!$A$1:$I$166,6,0)</f>
        <v>0.9</v>
      </c>
      <c r="G807">
        <f>VLOOKUP($A807,'Günlük Sayaç'!$A$1:$I$166,7,0)</f>
        <v>6000</v>
      </c>
      <c r="H807">
        <f>VLOOKUP($A807,'Günlük Sayaç'!$A$1:$I$166,8,0)</f>
        <v>0.1</v>
      </c>
      <c r="I807">
        <f>VLOOKUP($A807,'Günlük Sayaç'!$A$1:$I$166,9,0)*VLOOKUP(WEEKDAY(B807,2)&amp;D807,Yoğunluk!$G$1:$J$29,4,0)</f>
        <v>660</v>
      </c>
      <c r="J807">
        <f t="shared" ca="1" si="46"/>
        <v>724</v>
      </c>
      <c r="K807">
        <f t="shared" ca="1" si="47"/>
        <v>651.6</v>
      </c>
    </row>
    <row r="808" spans="1:11" x14ac:dyDescent="0.3">
      <c r="A808">
        <f t="shared" si="45"/>
        <v>147</v>
      </c>
      <c r="B808" s="2">
        <f t="shared" si="48"/>
        <v>43105</v>
      </c>
      <c r="C808" t="str">
        <f>VLOOKUP(A808,'Günlük Sayaç'!$A$1:$I$166,3,0)</f>
        <v>Darüşşafaka</v>
      </c>
      <c r="D808" t="str">
        <f>VLOOKUP($A808,'Günlük Sayaç'!$A$1:$I$166,4,0)</f>
        <v>Öğrenci</v>
      </c>
      <c r="E808" t="str">
        <f>VLOOKUP($A808,'Günlük Sayaç'!$A$1:$I$166,5,0)</f>
        <v>Öğrenci Aylık</v>
      </c>
      <c r="F808">
        <f>VLOOKUP($A808,'Günlük Sayaç'!$A$1:$I$166,6,0)</f>
        <v>0.56666666666666665</v>
      </c>
      <c r="G808">
        <f>VLOOKUP($A808,'Günlük Sayaç'!$A$1:$I$166,7,0)</f>
        <v>6000</v>
      </c>
      <c r="H808">
        <f>VLOOKUP($A808,'Günlük Sayaç'!$A$1:$I$166,8,0)</f>
        <v>0.2</v>
      </c>
      <c r="I808">
        <f>VLOOKUP($A808,'Günlük Sayaç'!$A$1:$I$166,9,0)*VLOOKUP(WEEKDAY(B808,2)&amp;D808,Yoğunluk!$G$1:$J$29,4,0)</f>
        <v>1320</v>
      </c>
      <c r="J808">
        <f t="shared" ca="1" si="46"/>
        <v>1609</v>
      </c>
      <c r="K808">
        <f t="shared" ca="1" si="47"/>
        <v>911.76666666666665</v>
      </c>
    </row>
    <row r="809" spans="1:11" x14ac:dyDescent="0.3">
      <c r="A809">
        <f t="shared" ref="A809:A872" si="49">IF(A808=165,1,A808+1)</f>
        <v>148</v>
      </c>
      <c r="B809" s="2">
        <f t="shared" si="48"/>
        <v>43105</v>
      </c>
      <c r="C809" t="str">
        <f>VLOOKUP(A809,'Günlük Sayaç'!$A$1:$I$166,3,0)</f>
        <v>Darüşşafaka</v>
      </c>
      <c r="D809" t="str">
        <f>VLOOKUP($A809,'Günlük Sayaç'!$A$1:$I$166,4,0)</f>
        <v>Sosyal</v>
      </c>
      <c r="E809" t="str">
        <f>VLOOKUP($A809,'Günlük Sayaç'!$A$1:$I$166,5,0)</f>
        <v>Sosyal</v>
      </c>
      <c r="F809">
        <f>VLOOKUP($A809,'Günlük Sayaç'!$A$1:$I$166,6,0)</f>
        <v>1.425</v>
      </c>
      <c r="G809">
        <f>VLOOKUP($A809,'Günlük Sayaç'!$A$1:$I$166,7,0)</f>
        <v>6000</v>
      </c>
      <c r="H809">
        <f>VLOOKUP($A809,'Günlük Sayaç'!$A$1:$I$166,8,0)</f>
        <v>0.15</v>
      </c>
      <c r="I809">
        <f>VLOOKUP($A809,'Günlük Sayaç'!$A$1:$I$166,9,0)*VLOOKUP(WEEKDAY(B809,2)&amp;D809,Yoğunluk!$G$1:$J$29,4,0)</f>
        <v>792.00000000000011</v>
      </c>
      <c r="J809">
        <f t="shared" ca="1" si="46"/>
        <v>623</v>
      </c>
      <c r="K809">
        <f t="shared" ca="1" si="47"/>
        <v>887.77499999999998</v>
      </c>
    </row>
    <row r="810" spans="1:11" x14ac:dyDescent="0.3">
      <c r="A810">
        <f t="shared" si="49"/>
        <v>149</v>
      </c>
      <c r="B810" s="2">
        <f t="shared" si="48"/>
        <v>43105</v>
      </c>
      <c r="C810" t="str">
        <f>VLOOKUP(A810,'Günlük Sayaç'!$A$1:$I$166,3,0)</f>
        <v>Darüşşafaka</v>
      </c>
      <c r="D810" t="str">
        <f>VLOOKUP($A810,'Günlük Sayaç'!$A$1:$I$166,4,0)</f>
        <v>Sosyal</v>
      </c>
      <c r="E810" t="str">
        <f>VLOOKUP($A810,'Günlük Sayaç'!$A$1:$I$166,5,0)</f>
        <v>Sosyal Aylık</v>
      </c>
      <c r="F810">
        <f>VLOOKUP($A810,'Günlük Sayaç'!$A$1:$I$166,6,0)</f>
        <v>0.83333333333333337</v>
      </c>
      <c r="G810">
        <f>VLOOKUP($A810,'Günlük Sayaç'!$A$1:$I$166,7,0)</f>
        <v>6000</v>
      </c>
      <c r="H810">
        <f>VLOOKUP($A810,'Günlük Sayaç'!$A$1:$I$166,8,0)</f>
        <v>0.1</v>
      </c>
      <c r="I810">
        <f>VLOOKUP($A810,'Günlük Sayaç'!$A$1:$I$166,9,0)*VLOOKUP(WEEKDAY(B810,2)&amp;D810,Yoğunluk!$G$1:$J$29,4,0)</f>
        <v>528.00000000000011</v>
      </c>
      <c r="J810">
        <f t="shared" ca="1" si="46"/>
        <v>464</v>
      </c>
      <c r="K810">
        <f t="shared" ca="1" si="47"/>
        <v>386.66666666666669</v>
      </c>
    </row>
    <row r="811" spans="1:11" x14ac:dyDescent="0.3">
      <c r="A811">
        <f t="shared" si="49"/>
        <v>150</v>
      </c>
      <c r="B811" s="2">
        <f t="shared" si="48"/>
        <v>43105</v>
      </c>
      <c r="C811" t="str">
        <f>VLOOKUP(A811,'Günlük Sayaç'!$A$1:$I$166,3,0)</f>
        <v>Darüşşafaka</v>
      </c>
      <c r="D811" t="str">
        <f>VLOOKUP($A811,'Günlük Sayaç'!$A$1:$I$166,4,0)</f>
        <v>Ziyaretçi</v>
      </c>
      <c r="E811" t="str">
        <f>VLOOKUP($A811,'Günlük Sayaç'!$A$1:$I$166,5,0)</f>
        <v>Tekli Bilet</v>
      </c>
      <c r="F811">
        <f>VLOOKUP($A811,'Günlük Sayaç'!$A$1:$I$166,6,0)</f>
        <v>5</v>
      </c>
      <c r="G811">
        <f>VLOOKUP($A811,'Günlük Sayaç'!$A$1:$I$166,7,0)</f>
        <v>6000</v>
      </c>
      <c r="H811">
        <f>VLOOKUP($A811,'Günlük Sayaç'!$A$1:$I$166,8,0)</f>
        <v>0.01</v>
      </c>
      <c r="I811">
        <f>VLOOKUP($A811,'Günlük Sayaç'!$A$1:$I$166,9,0)*VLOOKUP(WEEKDAY(B811,2)&amp;D811,Yoğunluk!$G$1:$J$29,4,0)</f>
        <v>66</v>
      </c>
      <c r="J811">
        <f t="shared" ca="1" si="46"/>
        <v>66</v>
      </c>
      <c r="K811">
        <f t="shared" ca="1" si="47"/>
        <v>330</v>
      </c>
    </row>
    <row r="812" spans="1:11" x14ac:dyDescent="0.3">
      <c r="A812">
        <f t="shared" si="49"/>
        <v>151</v>
      </c>
      <c r="B812" s="2">
        <f t="shared" si="48"/>
        <v>43105</v>
      </c>
      <c r="C812" t="str">
        <f>VLOOKUP(A812,'Günlük Sayaç'!$A$1:$I$166,3,0)</f>
        <v>Darüşşafaka</v>
      </c>
      <c r="D812" t="str">
        <f>VLOOKUP($A812,'Günlük Sayaç'!$A$1:$I$166,4,0)</f>
        <v>Ziyaretçi</v>
      </c>
      <c r="E812" t="str">
        <f>VLOOKUP($A812,'Günlük Sayaç'!$A$1:$I$166,5,0)</f>
        <v>İkili Bilet</v>
      </c>
      <c r="F812">
        <f>VLOOKUP($A812,'Günlük Sayaç'!$A$1:$I$166,6,0)</f>
        <v>4</v>
      </c>
      <c r="G812">
        <f>VLOOKUP($A812,'Günlük Sayaç'!$A$1:$I$166,7,0)</f>
        <v>6000</v>
      </c>
      <c r="H812">
        <f>VLOOKUP($A812,'Günlük Sayaç'!$A$1:$I$166,8,0)</f>
        <v>0.01</v>
      </c>
      <c r="I812">
        <f>VLOOKUP($A812,'Günlük Sayaç'!$A$1:$I$166,9,0)*VLOOKUP(WEEKDAY(B812,2)&amp;D812,Yoğunluk!$G$1:$J$29,4,0)</f>
        <v>66</v>
      </c>
      <c r="J812">
        <f t="shared" ca="1" si="46"/>
        <v>64</v>
      </c>
      <c r="K812">
        <f t="shared" ca="1" si="47"/>
        <v>256</v>
      </c>
    </row>
    <row r="813" spans="1:11" x14ac:dyDescent="0.3">
      <c r="A813">
        <f t="shared" si="49"/>
        <v>152</v>
      </c>
      <c r="B813" s="2">
        <f t="shared" si="48"/>
        <v>43105</v>
      </c>
      <c r="C813" t="str">
        <f>VLOOKUP(A813,'Günlük Sayaç'!$A$1:$I$166,3,0)</f>
        <v>Darüşşafaka</v>
      </c>
      <c r="D813" t="str">
        <f>VLOOKUP($A813,'Günlük Sayaç'!$A$1:$I$166,4,0)</f>
        <v>Ziyaretçi</v>
      </c>
      <c r="E813" t="str">
        <f>VLOOKUP($A813,'Günlük Sayaç'!$A$1:$I$166,5,0)</f>
        <v>Üçlü Bilet</v>
      </c>
      <c r="F813">
        <f>VLOOKUP($A813,'Günlük Sayaç'!$A$1:$I$166,6,0)</f>
        <v>3.6666666666666665</v>
      </c>
      <c r="G813">
        <f>VLOOKUP($A813,'Günlük Sayaç'!$A$1:$I$166,7,0)</f>
        <v>6000</v>
      </c>
      <c r="H813">
        <f>VLOOKUP($A813,'Günlük Sayaç'!$A$1:$I$166,8,0)</f>
        <v>0.01</v>
      </c>
      <c r="I813">
        <f>VLOOKUP($A813,'Günlük Sayaç'!$A$1:$I$166,9,0)*VLOOKUP(WEEKDAY(B813,2)&amp;D813,Yoğunluk!$G$1:$J$29,4,0)</f>
        <v>66</v>
      </c>
      <c r="J813">
        <f t="shared" ca="1" si="46"/>
        <v>62</v>
      </c>
      <c r="K813">
        <f t="shared" ca="1" si="47"/>
        <v>227.33333333333331</v>
      </c>
    </row>
    <row r="814" spans="1:11" x14ac:dyDescent="0.3">
      <c r="A814">
        <f t="shared" si="49"/>
        <v>153</v>
      </c>
      <c r="B814" s="2">
        <f t="shared" si="48"/>
        <v>43105</v>
      </c>
      <c r="C814" t="str">
        <f>VLOOKUP(A814,'Günlük Sayaç'!$A$1:$I$166,3,0)</f>
        <v>Darüşşafaka</v>
      </c>
      <c r="D814" t="str">
        <f>VLOOKUP($A814,'Günlük Sayaç'!$A$1:$I$166,4,0)</f>
        <v>Ziyaretçi</v>
      </c>
      <c r="E814" t="str">
        <f>VLOOKUP($A814,'Günlük Sayaç'!$A$1:$I$166,5,0)</f>
        <v>Beşli Bilet</v>
      </c>
      <c r="F814">
        <f>VLOOKUP($A814,'Günlük Sayaç'!$A$1:$I$166,6,0)</f>
        <v>3.4</v>
      </c>
      <c r="G814">
        <f>VLOOKUP($A814,'Günlük Sayaç'!$A$1:$I$166,7,0)</f>
        <v>6000</v>
      </c>
      <c r="H814">
        <f>VLOOKUP($A814,'Günlük Sayaç'!$A$1:$I$166,8,0)</f>
        <v>0.01</v>
      </c>
      <c r="I814">
        <f>VLOOKUP($A814,'Günlük Sayaç'!$A$1:$I$166,9,0)*VLOOKUP(WEEKDAY(B814,2)&amp;D814,Yoğunluk!$G$1:$J$29,4,0)</f>
        <v>66</v>
      </c>
      <c r="J814">
        <f t="shared" ca="1" si="46"/>
        <v>62</v>
      </c>
      <c r="K814">
        <f t="shared" ca="1" si="47"/>
        <v>210.79999999999998</v>
      </c>
    </row>
    <row r="815" spans="1:11" x14ac:dyDescent="0.3">
      <c r="A815">
        <f t="shared" si="49"/>
        <v>154</v>
      </c>
      <c r="B815" s="2">
        <f t="shared" si="48"/>
        <v>43105</v>
      </c>
      <c r="C815" t="str">
        <f>VLOOKUP(A815,'Günlük Sayaç'!$A$1:$I$166,3,0)</f>
        <v>Darüşşafaka</v>
      </c>
      <c r="D815" t="str">
        <f>VLOOKUP($A815,'Günlük Sayaç'!$A$1:$I$166,4,0)</f>
        <v>Ziyaretçi</v>
      </c>
      <c r="E815" t="str">
        <f>VLOOKUP($A815,'Günlük Sayaç'!$A$1:$I$166,5,0)</f>
        <v>Onlu Bilet</v>
      </c>
      <c r="F815">
        <f>VLOOKUP($A815,'Günlük Sayaç'!$A$1:$I$166,6,0)</f>
        <v>3.2</v>
      </c>
      <c r="G815">
        <f>VLOOKUP($A815,'Günlük Sayaç'!$A$1:$I$166,7,0)</f>
        <v>6000</v>
      </c>
      <c r="H815">
        <f>VLOOKUP($A815,'Günlük Sayaç'!$A$1:$I$166,8,0)</f>
        <v>0.01</v>
      </c>
      <c r="I815">
        <f>VLOOKUP($A815,'Günlük Sayaç'!$A$1:$I$166,9,0)*VLOOKUP(WEEKDAY(B815,2)&amp;D815,Yoğunluk!$G$1:$J$29,4,0)</f>
        <v>66</v>
      </c>
      <c r="J815">
        <f t="shared" ca="1" si="46"/>
        <v>76</v>
      </c>
      <c r="K815">
        <f t="shared" ca="1" si="47"/>
        <v>243.20000000000002</v>
      </c>
    </row>
    <row r="816" spans="1:11" x14ac:dyDescent="0.3">
      <c r="A816">
        <f t="shared" si="49"/>
        <v>155</v>
      </c>
      <c r="B816" s="2">
        <f t="shared" si="48"/>
        <v>43105</v>
      </c>
      <c r="C816" t="str">
        <f>VLOOKUP(A816,'Günlük Sayaç'!$A$1:$I$166,3,0)</f>
        <v>Hacıosman</v>
      </c>
      <c r="D816" t="str">
        <f>VLOOKUP($A816,'Günlük Sayaç'!$A$1:$I$166,4,0)</f>
        <v>Tam</v>
      </c>
      <c r="E816" t="str">
        <f>VLOOKUP($A816,'Günlük Sayaç'!$A$1:$I$166,5,0)</f>
        <v>Akbil</v>
      </c>
      <c r="F816">
        <f>VLOOKUP($A816,'Günlük Sayaç'!$A$1:$I$166,6,0)</f>
        <v>2.2250000000000001</v>
      </c>
      <c r="G816">
        <f>VLOOKUP($A816,'Günlük Sayaç'!$A$1:$I$166,7,0)</f>
        <v>4000</v>
      </c>
      <c r="H816">
        <f>VLOOKUP($A816,'Günlük Sayaç'!$A$1:$I$166,8,0)</f>
        <v>0.2</v>
      </c>
      <c r="I816">
        <f>VLOOKUP($A816,'Günlük Sayaç'!$A$1:$I$166,9,0)*VLOOKUP(WEEKDAY(B816,2)&amp;D816,Yoğunluk!$G$1:$J$29,4,0)</f>
        <v>1320</v>
      </c>
      <c r="J816">
        <f t="shared" ca="1" si="46"/>
        <v>1346</v>
      </c>
      <c r="K816">
        <f t="shared" ca="1" si="47"/>
        <v>2994.85</v>
      </c>
    </row>
    <row r="817" spans="1:11" x14ac:dyDescent="0.3">
      <c r="A817">
        <f t="shared" si="49"/>
        <v>156</v>
      </c>
      <c r="B817" s="2">
        <f t="shared" si="48"/>
        <v>43105</v>
      </c>
      <c r="C817" t="str">
        <f>VLOOKUP(A817,'Günlük Sayaç'!$A$1:$I$166,3,0)</f>
        <v>Hacıosman</v>
      </c>
      <c r="D817" t="str">
        <f>VLOOKUP($A817,'Günlük Sayaç'!$A$1:$I$166,4,0)</f>
        <v>Tam</v>
      </c>
      <c r="E817" t="str">
        <f>VLOOKUP($A817,'Günlük Sayaç'!$A$1:$I$166,5,0)</f>
        <v>Mavi Kart</v>
      </c>
      <c r="F817">
        <f>VLOOKUP($A817,'Günlük Sayaç'!$A$1:$I$166,6,0)</f>
        <v>1.3666666666666667</v>
      </c>
      <c r="G817">
        <f>VLOOKUP($A817,'Günlük Sayaç'!$A$1:$I$166,7,0)</f>
        <v>4000</v>
      </c>
      <c r="H817">
        <f>VLOOKUP($A817,'Günlük Sayaç'!$A$1:$I$166,8,0)</f>
        <v>0.2</v>
      </c>
      <c r="I817">
        <f>VLOOKUP($A817,'Günlük Sayaç'!$A$1:$I$166,9,0)*VLOOKUP(WEEKDAY(B817,2)&amp;D817,Yoğunluk!$G$1:$J$29,4,0)</f>
        <v>1320</v>
      </c>
      <c r="J817">
        <f t="shared" ca="1" si="46"/>
        <v>859</v>
      </c>
      <c r="K817">
        <f t="shared" ca="1" si="47"/>
        <v>1173.9666666666667</v>
      </c>
    </row>
    <row r="818" spans="1:11" x14ac:dyDescent="0.3">
      <c r="A818">
        <f t="shared" si="49"/>
        <v>157</v>
      </c>
      <c r="B818" s="2">
        <f t="shared" si="48"/>
        <v>43105</v>
      </c>
      <c r="C818" t="str">
        <f>VLOOKUP(A818,'Günlük Sayaç'!$A$1:$I$166,3,0)</f>
        <v>Hacıosman</v>
      </c>
      <c r="D818" t="str">
        <f>VLOOKUP($A818,'Günlük Sayaç'!$A$1:$I$166,4,0)</f>
        <v>Öğrenci</v>
      </c>
      <c r="E818" t="str">
        <f>VLOOKUP($A818,'Günlük Sayaç'!$A$1:$I$166,5,0)</f>
        <v>Öğrenci</v>
      </c>
      <c r="F818">
        <f>VLOOKUP($A818,'Günlük Sayaç'!$A$1:$I$166,6,0)</f>
        <v>0.9</v>
      </c>
      <c r="G818">
        <f>VLOOKUP($A818,'Günlük Sayaç'!$A$1:$I$166,7,0)</f>
        <v>4000</v>
      </c>
      <c r="H818">
        <f>VLOOKUP($A818,'Günlük Sayaç'!$A$1:$I$166,8,0)</f>
        <v>0.1</v>
      </c>
      <c r="I818">
        <f>VLOOKUP($A818,'Günlük Sayaç'!$A$1:$I$166,9,0)*VLOOKUP(WEEKDAY(B818,2)&amp;D818,Yoğunluk!$G$1:$J$29,4,0)</f>
        <v>440.00000000000006</v>
      </c>
      <c r="J818">
        <f t="shared" ca="1" si="46"/>
        <v>497</v>
      </c>
      <c r="K818">
        <f t="shared" ca="1" si="47"/>
        <v>447.3</v>
      </c>
    </row>
    <row r="819" spans="1:11" x14ac:dyDescent="0.3">
      <c r="A819">
        <f t="shared" si="49"/>
        <v>158</v>
      </c>
      <c r="B819" s="2">
        <f t="shared" si="48"/>
        <v>43105</v>
      </c>
      <c r="C819" t="str">
        <f>VLOOKUP(A819,'Günlük Sayaç'!$A$1:$I$166,3,0)</f>
        <v>Hacıosman</v>
      </c>
      <c r="D819" t="str">
        <f>VLOOKUP($A819,'Günlük Sayaç'!$A$1:$I$166,4,0)</f>
        <v>Öğrenci</v>
      </c>
      <c r="E819" t="str">
        <f>VLOOKUP($A819,'Günlük Sayaç'!$A$1:$I$166,5,0)</f>
        <v>Öğrenci Aylık</v>
      </c>
      <c r="F819">
        <f>VLOOKUP($A819,'Günlük Sayaç'!$A$1:$I$166,6,0)</f>
        <v>0.56666666666666665</v>
      </c>
      <c r="G819">
        <f>VLOOKUP($A819,'Günlük Sayaç'!$A$1:$I$166,7,0)</f>
        <v>4000</v>
      </c>
      <c r="H819">
        <f>VLOOKUP($A819,'Günlük Sayaç'!$A$1:$I$166,8,0)</f>
        <v>0.2</v>
      </c>
      <c r="I819">
        <f>VLOOKUP($A819,'Günlük Sayaç'!$A$1:$I$166,9,0)*VLOOKUP(WEEKDAY(B819,2)&amp;D819,Yoğunluk!$G$1:$J$29,4,0)</f>
        <v>880.00000000000011</v>
      </c>
      <c r="J819">
        <f t="shared" ca="1" si="46"/>
        <v>839</v>
      </c>
      <c r="K819">
        <f t="shared" ca="1" si="47"/>
        <v>475.43333333333334</v>
      </c>
    </row>
    <row r="820" spans="1:11" x14ac:dyDescent="0.3">
      <c r="A820">
        <f t="shared" si="49"/>
        <v>159</v>
      </c>
      <c r="B820" s="2">
        <f t="shared" si="48"/>
        <v>43105</v>
      </c>
      <c r="C820" t="str">
        <f>VLOOKUP(A820,'Günlük Sayaç'!$A$1:$I$166,3,0)</f>
        <v>Hacıosman</v>
      </c>
      <c r="D820" t="str">
        <f>VLOOKUP($A820,'Günlük Sayaç'!$A$1:$I$166,4,0)</f>
        <v>Sosyal</v>
      </c>
      <c r="E820" t="str">
        <f>VLOOKUP($A820,'Günlük Sayaç'!$A$1:$I$166,5,0)</f>
        <v>Sosyal</v>
      </c>
      <c r="F820">
        <f>VLOOKUP($A820,'Günlük Sayaç'!$A$1:$I$166,6,0)</f>
        <v>1.425</v>
      </c>
      <c r="G820">
        <f>VLOOKUP($A820,'Günlük Sayaç'!$A$1:$I$166,7,0)</f>
        <v>4000</v>
      </c>
      <c r="H820">
        <f>VLOOKUP($A820,'Günlük Sayaç'!$A$1:$I$166,8,0)</f>
        <v>0.15</v>
      </c>
      <c r="I820">
        <f>VLOOKUP($A820,'Günlük Sayaç'!$A$1:$I$166,9,0)*VLOOKUP(WEEKDAY(B820,2)&amp;D820,Yoğunluk!$G$1:$J$29,4,0)</f>
        <v>528.00000000000011</v>
      </c>
      <c r="J820">
        <f t="shared" ca="1" si="46"/>
        <v>612</v>
      </c>
      <c r="K820">
        <f t="shared" ca="1" si="47"/>
        <v>872.1</v>
      </c>
    </row>
    <row r="821" spans="1:11" x14ac:dyDescent="0.3">
      <c r="A821">
        <f t="shared" si="49"/>
        <v>160</v>
      </c>
      <c r="B821" s="2">
        <f t="shared" si="48"/>
        <v>43105</v>
      </c>
      <c r="C821" t="str">
        <f>VLOOKUP(A821,'Günlük Sayaç'!$A$1:$I$166,3,0)</f>
        <v>Hacıosman</v>
      </c>
      <c r="D821" t="str">
        <f>VLOOKUP($A821,'Günlük Sayaç'!$A$1:$I$166,4,0)</f>
        <v>Sosyal</v>
      </c>
      <c r="E821" t="str">
        <f>VLOOKUP($A821,'Günlük Sayaç'!$A$1:$I$166,5,0)</f>
        <v>Sosyal Aylık</v>
      </c>
      <c r="F821">
        <f>VLOOKUP($A821,'Günlük Sayaç'!$A$1:$I$166,6,0)</f>
        <v>0.83333333333333337</v>
      </c>
      <c r="G821">
        <f>VLOOKUP($A821,'Günlük Sayaç'!$A$1:$I$166,7,0)</f>
        <v>4000</v>
      </c>
      <c r="H821">
        <f>VLOOKUP($A821,'Günlük Sayaç'!$A$1:$I$166,8,0)</f>
        <v>0.1</v>
      </c>
      <c r="I821">
        <f>VLOOKUP($A821,'Günlük Sayaç'!$A$1:$I$166,9,0)*VLOOKUP(WEEKDAY(B821,2)&amp;D821,Yoğunluk!$G$1:$J$29,4,0)</f>
        <v>352.00000000000006</v>
      </c>
      <c r="J821">
        <f t="shared" ca="1" si="46"/>
        <v>340</v>
      </c>
      <c r="K821">
        <f t="shared" ca="1" si="47"/>
        <v>283.33333333333337</v>
      </c>
    </row>
    <row r="822" spans="1:11" x14ac:dyDescent="0.3">
      <c r="A822">
        <f t="shared" si="49"/>
        <v>161</v>
      </c>
      <c r="B822" s="2">
        <f t="shared" si="48"/>
        <v>43105</v>
      </c>
      <c r="C822" t="str">
        <f>VLOOKUP(A822,'Günlük Sayaç'!$A$1:$I$166,3,0)</f>
        <v>Hacıosman</v>
      </c>
      <c r="D822" t="str">
        <f>VLOOKUP($A822,'Günlük Sayaç'!$A$1:$I$166,4,0)</f>
        <v>Ziyaretçi</v>
      </c>
      <c r="E822" t="str">
        <f>VLOOKUP($A822,'Günlük Sayaç'!$A$1:$I$166,5,0)</f>
        <v>Tekli Bilet</v>
      </c>
      <c r="F822">
        <f>VLOOKUP($A822,'Günlük Sayaç'!$A$1:$I$166,6,0)</f>
        <v>5</v>
      </c>
      <c r="G822">
        <f>VLOOKUP($A822,'Günlük Sayaç'!$A$1:$I$166,7,0)</f>
        <v>4000</v>
      </c>
      <c r="H822">
        <f>VLOOKUP($A822,'Günlük Sayaç'!$A$1:$I$166,8,0)</f>
        <v>0.01</v>
      </c>
      <c r="I822">
        <f>VLOOKUP($A822,'Günlük Sayaç'!$A$1:$I$166,9,0)*VLOOKUP(WEEKDAY(B822,2)&amp;D822,Yoğunluk!$G$1:$J$29,4,0)</f>
        <v>44</v>
      </c>
      <c r="J822">
        <f t="shared" ca="1" si="46"/>
        <v>49</v>
      </c>
      <c r="K822">
        <f t="shared" ca="1" si="47"/>
        <v>245</v>
      </c>
    </row>
    <row r="823" spans="1:11" x14ac:dyDescent="0.3">
      <c r="A823">
        <f t="shared" si="49"/>
        <v>162</v>
      </c>
      <c r="B823" s="2">
        <f t="shared" si="48"/>
        <v>43105</v>
      </c>
      <c r="C823" t="str">
        <f>VLOOKUP(A823,'Günlük Sayaç'!$A$1:$I$166,3,0)</f>
        <v>Hacıosman</v>
      </c>
      <c r="D823" t="str">
        <f>VLOOKUP($A823,'Günlük Sayaç'!$A$1:$I$166,4,0)</f>
        <v>Ziyaretçi</v>
      </c>
      <c r="E823" t="str">
        <f>VLOOKUP($A823,'Günlük Sayaç'!$A$1:$I$166,5,0)</f>
        <v>İkili Bilet</v>
      </c>
      <c r="F823">
        <f>VLOOKUP($A823,'Günlük Sayaç'!$A$1:$I$166,6,0)</f>
        <v>4</v>
      </c>
      <c r="G823">
        <f>VLOOKUP($A823,'Günlük Sayaç'!$A$1:$I$166,7,0)</f>
        <v>4000</v>
      </c>
      <c r="H823">
        <f>VLOOKUP($A823,'Günlük Sayaç'!$A$1:$I$166,8,0)</f>
        <v>0.01</v>
      </c>
      <c r="I823">
        <f>VLOOKUP($A823,'Günlük Sayaç'!$A$1:$I$166,9,0)*VLOOKUP(WEEKDAY(B823,2)&amp;D823,Yoğunluk!$G$1:$J$29,4,0)</f>
        <v>44</v>
      </c>
      <c r="J823">
        <f t="shared" ca="1" si="46"/>
        <v>47</v>
      </c>
      <c r="K823">
        <f t="shared" ca="1" si="47"/>
        <v>188</v>
      </c>
    </row>
    <row r="824" spans="1:11" x14ac:dyDescent="0.3">
      <c r="A824">
        <f t="shared" si="49"/>
        <v>163</v>
      </c>
      <c r="B824" s="2">
        <f t="shared" si="48"/>
        <v>43105</v>
      </c>
      <c r="C824" t="str">
        <f>VLOOKUP(A824,'Günlük Sayaç'!$A$1:$I$166,3,0)</f>
        <v>Hacıosman</v>
      </c>
      <c r="D824" t="str">
        <f>VLOOKUP($A824,'Günlük Sayaç'!$A$1:$I$166,4,0)</f>
        <v>Ziyaretçi</v>
      </c>
      <c r="E824" t="str">
        <f>VLOOKUP($A824,'Günlük Sayaç'!$A$1:$I$166,5,0)</f>
        <v>Üçlü Bilet</v>
      </c>
      <c r="F824">
        <f>VLOOKUP($A824,'Günlük Sayaç'!$A$1:$I$166,6,0)</f>
        <v>3.6666666666666665</v>
      </c>
      <c r="G824">
        <f>VLOOKUP($A824,'Günlük Sayaç'!$A$1:$I$166,7,0)</f>
        <v>4000</v>
      </c>
      <c r="H824">
        <f>VLOOKUP($A824,'Günlük Sayaç'!$A$1:$I$166,8,0)</f>
        <v>0.01</v>
      </c>
      <c r="I824">
        <f>VLOOKUP($A824,'Günlük Sayaç'!$A$1:$I$166,9,0)*VLOOKUP(WEEKDAY(B824,2)&amp;D824,Yoğunluk!$G$1:$J$29,4,0)</f>
        <v>44</v>
      </c>
      <c r="J824">
        <f t="shared" ca="1" si="46"/>
        <v>38</v>
      </c>
      <c r="K824">
        <f t="shared" ca="1" si="47"/>
        <v>139.33333333333331</v>
      </c>
    </row>
    <row r="825" spans="1:11" x14ac:dyDescent="0.3">
      <c r="A825">
        <f t="shared" si="49"/>
        <v>164</v>
      </c>
      <c r="B825" s="2">
        <f t="shared" si="48"/>
        <v>43105</v>
      </c>
      <c r="C825" t="str">
        <f>VLOOKUP(A825,'Günlük Sayaç'!$A$1:$I$166,3,0)</f>
        <v>Hacıosman</v>
      </c>
      <c r="D825" t="str">
        <f>VLOOKUP($A825,'Günlük Sayaç'!$A$1:$I$166,4,0)</f>
        <v>Ziyaretçi</v>
      </c>
      <c r="E825" t="str">
        <f>VLOOKUP($A825,'Günlük Sayaç'!$A$1:$I$166,5,0)</f>
        <v>Beşli Bilet</v>
      </c>
      <c r="F825">
        <f>VLOOKUP($A825,'Günlük Sayaç'!$A$1:$I$166,6,0)</f>
        <v>3.4</v>
      </c>
      <c r="G825">
        <f>VLOOKUP($A825,'Günlük Sayaç'!$A$1:$I$166,7,0)</f>
        <v>4000</v>
      </c>
      <c r="H825">
        <f>VLOOKUP($A825,'Günlük Sayaç'!$A$1:$I$166,8,0)</f>
        <v>0.01</v>
      </c>
      <c r="I825">
        <f>VLOOKUP($A825,'Günlük Sayaç'!$A$1:$I$166,9,0)*VLOOKUP(WEEKDAY(B825,2)&amp;D825,Yoğunluk!$G$1:$J$29,4,0)</f>
        <v>44</v>
      </c>
      <c r="J825">
        <f t="shared" ca="1" si="46"/>
        <v>46</v>
      </c>
      <c r="K825">
        <f t="shared" ca="1" si="47"/>
        <v>156.4</v>
      </c>
    </row>
    <row r="826" spans="1:11" x14ac:dyDescent="0.3">
      <c r="A826">
        <f t="shared" si="49"/>
        <v>165</v>
      </c>
      <c r="B826" s="2">
        <f t="shared" si="48"/>
        <v>43105</v>
      </c>
      <c r="C826" t="str">
        <f>VLOOKUP(A826,'Günlük Sayaç'!$A$1:$I$166,3,0)</f>
        <v>Hacıosman</v>
      </c>
      <c r="D826" t="str">
        <f>VLOOKUP($A826,'Günlük Sayaç'!$A$1:$I$166,4,0)</f>
        <v>Ziyaretçi</v>
      </c>
      <c r="E826" t="str">
        <f>VLOOKUP($A826,'Günlük Sayaç'!$A$1:$I$166,5,0)</f>
        <v>Onlu Bilet</v>
      </c>
      <c r="F826">
        <f>VLOOKUP($A826,'Günlük Sayaç'!$A$1:$I$166,6,0)</f>
        <v>3.2</v>
      </c>
      <c r="G826">
        <f>VLOOKUP($A826,'Günlük Sayaç'!$A$1:$I$166,7,0)</f>
        <v>4000</v>
      </c>
      <c r="H826">
        <f>VLOOKUP($A826,'Günlük Sayaç'!$A$1:$I$166,8,0)</f>
        <v>0.01</v>
      </c>
      <c r="I826">
        <f>VLOOKUP($A826,'Günlük Sayaç'!$A$1:$I$166,9,0)*VLOOKUP(WEEKDAY(B826,2)&amp;D826,Yoğunluk!$G$1:$J$29,4,0)</f>
        <v>44</v>
      </c>
      <c r="J826">
        <f t="shared" ca="1" si="46"/>
        <v>46</v>
      </c>
      <c r="K826">
        <f t="shared" ca="1" si="47"/>
        <v>147.20000000000002</v>
      </c>
    </row>
    <row r="827" spans="1:11" x14ac:dyDescent="0.3">
      <c r="A827">
        <f t="shared" si="49"/>
        <v>1</v>
      </c>
      <c r="B827" s="2">
        <f t="shared" si="48"/>
        <v>43106</v>
      </c>
      <c r="C827" t="str">
        <f>VLOOKUP(A827,'Günlük Sayaç'!$A$1:$I$166,3,0)</f>
        <v>Yenikapı</v>
      </c>
      <c r="D827" t="str">
        <f>VLOOKUP($A827,'Günlük Sayaç'!$A$1:$I$166,4,0)</f>
        <v>Tam</v>
      </c>
      <c r="E827" t="str">
        <f>VLOOKUP($A827,'Günlük Sayaç'!$A$1:$I$166,5,0)</f>
        <v>Akbil</v>
      </c>
      <c r="F827">
        <f>VLOOKUP($A827,'Günlük Sayaç'!$A$1:$I$166,6,0)</f>
        <v>2.2250000000000001</v>
      </c>
      <c r="G827">
        <f>VLOOKUP($A827,'Günlük Sayaç'!$A$1:$I$166,7,0)</f>
        <v>15000</v>
      </c>
      <c r="H827">
        <f>VLOOKUP($A827,'Günlük Sayaç'!$A$1:$I$166,8,0)</f>
        <v>0.2</v>
      </c>
      <c r="I827">
        <f>VLOOKUP($A827,'Günlük Sayaç'!$A$1:$I$166,9,0)*VLOOKUP(WEEKDAY(B827,2)&amp;D827,Yoğunluk!$G$1:$J$29,4,0)</f>
        <v>4800</v>
      </c>
      <c r="J827">
        <f t="shared" ca="1" si="46"/>
        <v>4277</v>
      </c>
      <c r="K827">
        <f t="shared" ca="1" si="47"/>
        <v>9516.3250000000007</v>
      </c>
    </row>
    <row r="828" spans="1:11" x14ac:dyDescent="0.3">
      <c r="A828">
        <f t="shared" si="49"/>
        <v>2</v>
      </c>
      <c r="B828" s="2">
        <f t="shared" si="48"/>
        <v>43106</v>
      </c>
      <c r="C828" t="str">
        <f>VLOOKUP(A828,'Günlük Sayaç'!$A$1:$I$166,3,0)</f>
        <v>Yenikapı</v>
      </c>
      <c r="D828" t="str">
        <f>VLOOKUP($A828,'Günlük Sayaç'!$A$1:$I$166,4,0)</f>
        <v>Tam</v>
      </c>
      <c r="E828" t="str">
        <f>VLOOKUP($A828,'Günlük Sayaç'!$A$1:$I$166,5,0)</f>
        <v>Mavi Kart</v>
      </c>
      <c r="F828">
        <f>VLOOKUP($A828,'Günlük Sayaç'!$A$1:$I$166,6,0)</f>
        <v>1.3666666666666667</v>
      </c>
      <c r="G828">
        <f>VLOOKUP($A828,'Günlük Sayaç'!$A$1:$I$166,7,0)</f>
        <v>15000</v>
      </c>
      <c r="H828">
        <f>VLOOKUP($A828,'Günlük Sayaç'!$A$1:$I$166,8,0)</f>
        <v>0.1</v>
      </c>
      <c r="I828">
        <f>VLOOKUP($A828,'Günlük Sayaç'!$A$1:$I$166,9,0)*VLOOKUP(WEEKDAY(B828,2)&amp;D828,Yoğunluk!$G$1:$J$29,4,0)</f>
        <v>2400</v>
      </c>
      <c r="J828">
        <f t="shared" ca="1" si="46"/>
        <v>2307</v>
      </c>
      <c r="K828">
        <f t="shared" ca="1" si="47"/>
        <v>3152.9</v>
      </c>
    </row>
    <row r="829" spans="1:11" x14ac:dyDescent="0.3">
      <c r="A829">
        <f t="shared" si="49"/>
        <v>3</v>
      </c>
      <c r="B829" s="2">
        <f t="shared" si="48"/>
        <v>43106</v>
      </c>
      <c r="C829" t="str">
        <f>VLOOKUP(A829,'Günlük Sayaç'!$A$1:$I$166,3,0)</f>
        <v>Yenikapı</v>
      </c>
      <c r="D829" t="str">
        <f>VLOOKUP($A829,'Günlük Sayaç'!$A$1:$I$166,4,0)</f>
        <v>Öğrenci</v>
      </c>
      <c r="E829" t="str">
        <f>VLOOKUP($A829,'Günlük Sayaç'!$A$1:$I$166,5,0)</f>
        <v>Öğrenci</v>
      </c>
      <c r="F829">
        <f>VLOOKUP($A829,'Günlük Sayaç'!$A$1:$I$166,6,0)</f>
        <v>0.9</v>
      </c>
      <c r="G829">
        <f>VLOOKUP($A829,'Günlük Sayaç'!$A$1:$I$166,7,0)</f>
        <v>15000</v>
      </c>
      <c r="H829">
        <f>VLOOKUP($A829,'Günlük Sayaç'!$A$1:$I$166,8,0)</f>
        <v>0.05</v>
      </c>
      <c r="I829">
        <f>VLOOKUP($A829,'Günlük Sayaç'!$A$1:$I$166,9,0)*VLOOKUP(WEEKDAY(B829,2)&amp;D829,Yoğunluk!$G$1:$J$29,4,0)</f>
        <v>1800.0000000000002</v>
      </c>
      <c r="J829">
        <f t="shared" ca="1" si="46"/>
        <v>1886</v>
      </c>
      <c r="K829">
        <f t="shared" ca="1" si="47"/>
        <v>1697.4</v>
      </c>
    </row>
    <row r="830" spans="1:11" x14ac:dyDescent="0.3">
      <c r="A830">
        <f t="shared" si="49"/>
        <v>4</v>
      </c>
      <c r="B830" s="2">
        <f t="shared" si="48"/>
        <v>43106</v>
      </c>
      <c r="C830" t="str">
        <f>VLOOKUP(A830,'Günlük Sayaç'!$A$1:$I$166,3,0)</f>
        <v>Yenikapı</v>
      </c>
      <c r="D830" t="str">
        <f>VLOOKUP($A830,'Günlük Sayaç'!$A$1:$I$166,4,0)</f>
        <v>Öğrenci</v>
      </c>
      <c r="E830" t="str">
        <f>VLOOKUP($A830,'Günlük Sayaç'!$A$1:$I$166,5,0)</f>
        <v>Öğrenci Aylık</v>
      </c>
      <c r="F830">
        <f>VLOOKUP($A830,'Günlük Sayaç'!$A$1:$I$166,6,0)</f>
        <v>0.56666666666666665</v>
      </c>
      <c r="G830">
        <f>VLOOKUP($A830,'Günlük Sayaç'!$A$1:$I$166,7,0)</f>
        <v>15000</v>
      </c>
      <c r="H830">
        <f>VLOOKUP($A830,'Günlük Sayaç'!$A$1:$I$166,8,0)</f>
        <v>0.1</v>
      </c>
      <c r="I830">
        <f>VLOOKUP($A830,'Günlük Sayaç'!$A$1:$I$166,9,0)*VLOOKUP(WEEKDAY(B830,2)&amp;D830,Yoğunluk!$G$1:$J$29,4,0)</f>
        <v>3600.0000000000005</v>
      </c>
      <c r="J830">
        <f t="shared" ca="1" si="46"/>
        <v>4318</v>
      </c>
      <c r="K830">
        <f t="shared" ca="1" si="47"/>
        <v>2446.8666666666668</v>
      </c>
    </row>
    <row r="831" spans="1:11" x14ac:dyDescent="0.3">
      <c r="A831">
        <f t="shared" si="49"/>
        <v>5</v>
      </c>
      <c r="B831" s="2">
        <f t="shared" si="48"/>
        <v>43106</v>
      </c>
      <c r="C831" t="str">
        <f>VLOOKUP(A831,'Günlük Sayaç'!$A$1:$I$166,3,0)</f>
        <v>Yenikapı</v>
      </c>
      <c r="D831" t="str">
        <f>VLOOKUP($A831,'Günlük Sayaç'!$A$1:$I$166,4,0)</f>
        <v>Sosyal</v>
      </c>
      <c r="E831" t="str">
        <f>VLOOKUP($A831,'Günlük Sayaç'!$A$1:$I$166,5,0)</f>
        <v>Sosyal</v>
      </c>
      <c r="F831">
        <f>VLOOKUP($A831,'Günlük Sayaç'!$A$1:$I$166,6,0)</f>
        <v>1.425</v>
      </c>
      <c r="G831">
        <f>VLOOKUP($A831,'Günlük Sayaç'!$A$1:$I$166,7,0)</f>
        <v>15000</v>
      </c>
      <c r="H831">
        <f>VLOOKUP($A831,'Günlük Sayaç'!$A$1:$I$166,8,0)</f>
        <v>0.1</v>
      </c>
      <c r="I831">
        <f>VLOOKUP($A831,'Günlük Sayaç'!$A$1:$I$166,9,0)*VLOOKUP(WEEKDAY(B831,2)&amp;D831,Yoğunluk!$G$1:$J$29,4,0)</f>
        <v>2640.0000000000005</v>
      </c>
      <c r="J831">
        <f t="shared" ca="1" si="46"/>
        <v>3091</v>
      </c>
      <c r="K831">
        <f t="shared" ca="1" si="47"/>
        <v>4404.6750000000002</v>
      </c>
    </row>
    <row r="832" spans="1:11" x14ac:dyDescent="0.3">
      <c r="A832">
        <f t="shared" si="49"/>
        <v>6</v>
      </c>
      <c r="B832" s="2">
        <f t="shared" si="48"/>
        <v>43106</v>
      </c>
      <c r="C832" t="str">
        <f>VLOOKUP(A832,'Günlük Sayaç'!$A$1:$I$166,3,0)</f>
        <v>Yenikapı</v>
      </c>
      <c r="D832" t="str">
        <f>VLOOKUP($A832,'Günlük Sayaç'!$A$1:$I$166,4,0)</f>
        <v>Sosyal</v>
      </c>
      <c r="E832" t="str">
        <f>VLOOKUP($A832,'Günlük Sayaç'!$A$1:$I$166,5,0)</f>
        <v>Sosyal Aylık</v>
      </c>
      <c r="F832">
        <f>VLOOKUP($A832,'Günlük Sayaç'!$A$1:$I$166,6,0)</f>
        <v>0.83333333333333337</v>
      </c>
      <c r="G832">
        <f>VLOOKUP($A832,'Günlük Sayaç'!$A$1:$I$166,7,0)</f>
        <v>15000</v>
      </c>
      <c r="H832">
        <f>VLOOKUP($A832,'Günlük Sayaç'!$A$1:$I$166,8,0)</f>
        <v>0.05</v>
      </c>
      <c r="I832">
        <f>VLOOKUP($A832,'Günlük Sayaç'!$A$1:$I$166,9,0)*VLOOKUP(WEEKDAY(B832,2)&amp;D832,Yoğunluk!$G$1:$J$29,4,0)</f>
        <v>1320.0000000000002</v>
      </c>
      <c r="J832">
        <f t="shared" ca="1" si="46"/>
        <v>1570</v>
      </c>
      <c r="K832">
        <f t="shared" ca="1" si="47"/>
        <v>1308.3333333333335</v>
      </c>
    </row>
    <row r="833" spans="1:11" x14ac:dyDescent="0.3">
      <c r="A833">
        <f t="shared" si="49"/>
        <v>7</v>
      </c>
      <c r="B833" s="2">
        <f t="shared" si="48"/>
        <v>43106</v>
      </c>
      <c r="C833" t="str">
        <f>VLOOKUP(A833,'Günlük Sayaç'!$A$1:$I$166,3,0)</f>
        <v>Yenikapı</v>
      </c>
      <c r="D833" t="str">
        <f>VLOOKUP($A833,'Günlük Sayaç'!$A$1:$I$166,4,0)</f>
        <v>Ziyaretçi</v>
      </c>
      <c r="E833" t="str">
        <f>VLOOKUP($A833,'Günlük Sayaç'!$A$1:$I$166,5,0)</f>
        <v>Tekli Bilet</v>
      </c>
      <c r="F833">
        <f>VLOOKUP($A833,'Günlük Sayaç'!$A$1:$I$166,6,0)</f>
        <v>5</v>
      </c>
      <c r="G833">
        <f>VLOOKUP($A833,'Günlük Sayaç'!$A$1:$I$166,7,0)</f>
        <v>15000</v>
      </c>
      <c r="H833">
        <f>VLOOKUP($A833,'Günlük Sayaç'!$A$1:$I$166,8,0)</f>
        <v>0.1</v>
      </c>
      <c r="I833">
        <f>VLOOKUP($A833,'Günlük Sayaç'!$A$1:$I$166,9,0)*VLOOKUP(WEEKDAY(B833,2)&amp;D833,Yoğunluk!$G$1:$J$29,4,0)</f>
        <v>2880</v>
      </c>
      <c r="J833">
        <f t="shared" ca="1" si="46"/>
        <v>3081</v>
      </c>
      <c r="K833">
        <f t="shared" ca="1" si="47"/>
        <v>15405</v>
      </c>
    </row>
    <row r="834" spans="1:11" x14ac:dyDescent="0.3">
      <c r="A834">
        <f t="shared" si="49"/>
        <v>8</v>
      </c>
      <c r="B834" s="2">
        <f t="shared" si="48"/>
        <v>43106</v>
      </c>
      <c r="C834" t="str">
        <f>VLOOKUP(A834,'Günlük Sayaç'!$A$1:$I$166,3,0)</f>
        <v>Yenikapı</v>
      </c>
      <c r="D834" t="str">
        <f>VLOOKUP($A834,'Günlük Sayaç'!$A$1:$I$166,4,0)</f>
        <v>Ziyaretçi</v>
      </c>
      <c r="E834" t="str">
        <f>VLOOKUP($A834,'Günlük Sayaç'!$A$1:$I$166,5,0)</f>
        <v>İkili Bilet</v>
      </c>
      <c r="F834">
        <f>VLOOKUP($A834,'Günlük Sayaç'!$A$1:$I$166,6,0)</f>
        <v>4</v>
      </c>
      <c r="G834">
        <f>VLOOKUP($A834,'Günlük Sayaç'!$A$1:$I$166,7,0)</f>
        <v>15000</v>
      </c>
      <c r="H834">
        <f>VLOOKUP($A834,'Günlük Sayaç'!$A$1:$I$166,8,0)</f>
        <v>0.05</v>
      </c>
      <c r="I834">
        <f>VLOOKUP($A834,'Günlük Sayaç'!$A$1:$I$166,9,0)*VLOOKUP(WEEKDAY(B834,2)&amp;D834,Yoğunluk!$G$1:$J$29,4,0)</f>
        <v>1440</v>
      </c>
      <c r="J834">
        <f t="shared" ca="1" si="46"/>
        <v>1246</v>
      </c>
      <c r="K834">
        <f t="shared" ca="1" si="47"/>
        <v>4984</v>
      </c>
    </row>
    <row r="835" spans="1:11" x14ac:dyDescent="0.3">
      <c r="A835">
        <f t="shared" si="49"/>
        <v>9</v>
      </c>
      <c r="B835" s="2">
        <f t="shared" si="48"/>
        <v>43106</v>
      </c>
      <c r="C835" t="str">
        <f>VLOOKUP(A835,'Günlük Sayaç'!$A$1:$I$166,3,0)</f>
        <v>Yenikapı</v>
      </c>
      <c r="D835" t="str">
        <f>VLOOKUP($A835,'Günlük Sayaç'!$A$1:$I$166,4,0)</f>
        <v>Ziyaretçi</v>
      </c>
      <c r="E835" t="str">
        <f>VLOOKUP($A835,'Günlük Sayaç'!$A$1:$I$166,5,0)</f>
        <v>Üçlü Bilet</v>
      </c>
      <c r="F835">
        <f>VLOOKUP($A835,'Günlük Sayaç'!$A$1:$I$166,6,0)</f>
        <v>3.6666666666666665</v>
      </c>
      <c r="G835">
        <f>VLOOKUP($A835,'Günlük Sayaç'!$A$1:$I$166,7,0)</f>
        <v>15000</v>
      </c>
      <c r="H835">
        <f>VLOOKUP($A835,'Günlük Sayaç'!$A$1:$I$166,8,0)</f>
        <v>0.05</v>
      </c>
      <c r="I835">
        <f>VLOOKUP($A835,'Günlük Sayaç'!$A$1:$I$166,9,0)*VLOOKUP(WEEKDAY(B835,2)&amp;D835,Yoğunluk!$G$1:$J$29,4,0)</f>
        <v>1440</v>
      </c>
      <c r="J835">
        <f t="shared" ref="J835:J898" ca="1" si="50">FLOOR(I835+_xlfn.NORM.S.INV(RAND())*I835/10,1)</f>
        <v>1472</v>
      </c>
      <c r="K835">
        <f t="shared" ref="K835:K898" ca="1" si="51">J835*F835</f>
        <v>5397.333333333333</v>
      </c>
    </row>
    <row r="836" spans="1:11" x14ac:dyDescent="0.3">
      <c r="A836">
        <f t="shared" si="49"/>
        <v>10</v>
      </c>
      <c r="B836" s="2">
        <f t="shared" ref="B836:B899" si="52">IF(A836=1,B835+1,B835)</f>
        <v>43106</v>
      </c>
      <c r="C836" t="str">
        <f>VLOOKUP(A836,'Günlük Sayaç'!$A$1:$I$166,3,0)</f>
        <v>Yenikapı</v>
      </c>
      <c r="D836" t="str">
        <f>VLOOKUP($A836,'Günlük Sayaç'!$A$1:$I$166,4,0)</f>
        <v>Ziyaretçi</v>
      </c>
      <c r="E836" t="str">
        <f>VLOOKUP($A836,'Günlük Sayaç'!$A$1:$I$166,5,0)</f>
        <v>Beşli Bilet</v>
      </c>
      <c r="F836">
        <f>VLOOKUP($A836,'Günlük Sayaç'!$A$1:$I$166,6,0)</f>
        <v>3.4</v>
      </c>
      <c r="G836">
        <f>VLOOKUP($A836,'Günlük Sayaç'!$A$1:$I$166,7,0)</f>
        <v>15000</v>
      </c>
      <c r="H836">
        <f>VLOOKUP($A836,'Günlük Sayaç'!$A$1:$I$166,8,0)</f>
        <v>0.1</v>
      </c>
      <c r="I836">
        <f>VLOOKUP($A836,'Günlük Sayaç'!$A$1:$I$166,9,0)*VLOOKUP(WEEKDAY(B836,2)&amp;D836,Yoğunluk!$G$1:$J$29,4,0)</f>
        <v>2880</v>
      </c>
      <c r="J836">
        <f t="shared" ca="1" si="50"/>
        <v>2488</v>
      </c>
      <c r="K836">
        <f t="shared" ca="1" si="51"/>
        <v>8459.1999999999989</v>
      </c>
    </row>
    <row r="837" spans="1:11" x14ac:dyDescent="0.3">
      <c r="A837">
        <f t="shared" si="49"/>
        <v>11</v>
      </c>
      <c r="B837" s="2">
        <f t="shared" si="52"/>
        <v>43106</v>
      </c>
      <c r="C837" t="str">
        <f>VLOOKUP(A837,'Günlük Sayaç'!$A$1:$I$166,3,0)</f>
        <v>Yenikapı</v>
      </c>
      <c r="D837" t="str">
        <f>VLOOKUP($A837,'Günlük Sayaç'!$A$1:$I$166,4,0)</f>
        <v>Ziyaretçi</v>
      </c>
      <c r="E837" t="str">
        <f>VLOOKUP($A837,'Günlük Sayaç'!$A$1:$I$166,5,0)</f>
        <v>Onlu Bilet</v>
      </c>
      <c r="F837">
        <f>VLOOKUP($A837,'Günlük Sayaç'!$A$1:$I$166,6,0)</f>
        <v>3.2</v>
      </c>
      <c r="G837">
        <f>VLOOKUP($A837,'Günlük Sayaç'!$A$1:$I$166,7,0)</f>
        <v>15000</v>
      </c>
      <c r="H837">
        <f>VLOOKUP($A837,'Günlük Sayaç'!$A$1:$I$166,8,0)</f>
        <v>0.1</v>
      </c>
      <c r="I837">
        <f>VLOOKUP($A837,'Günlük Sayaç'!$A$1:$I$166,9,0)*VLOOKUP(WEEKDAY(B837,2)&amp;D837,Yoğunluk!$G$1:$J$29,4,0)</f>
        <v>2880</v>
      </c>
      <c r="J837">
        <f t="shared" ca="1" si="50"/>
        <v>2430</v>
      </c>
      <c r="K837">
        <f t="shared" ca="1" si="51"/>
        <v>7776</v>
      </c>
    </row>
    <row r="838" spans="1:11" x14ac:dyDescent="0.3">
      <c r="A838">
        <f t="shared" si="49"/>
        <v>12</v>
      </c>
      <c r="B838" s="2">
        <f t="shared" si="52"/>
        <v>43106</v>
      </c>
      <c r="C838" t="str">
        <f>VLOOKUP(A838,'Günlük Sayaç'!$A$1:$I$166,3,0)</f>
        <v>Vezneciler</v>
      </c>
      <c r="D838" t="str">
        <f>VLOOKUP($A838,'Günlük Sayaç'!$A$1:$I$166,4,0)</f>
        <v>Tam</v>
      </c>
      <c r="E838" t="str">
        <f>VLOOKUP($A838,'Günlük Sayaç'!$A$1:$I$166,5,0)</f>
        <v>Akbil</v>
      </c>
      <c r="F838">
        <f>VLOOKUP($A838,'Günlük Sayaç'!$A$1:$I$166,6,0)</f>
        <v>2.2250000000000001</v>
      </c>
      <c r="G838">
        <f>VLOOKUP($A838,'Günlük Sayaç'!$A$1:$I$166,7,0)</f>
        <v>8000</v>
      </c>
      <c r="H838">
        <f>VLOOKUP($A838,'Günlük Sayaç'!$A$1:$I$166,8,0)</f>
        <v>0.1</v>
      </c>
      <c r="I838">
        <f>VLOOKUP($A838,'Günlük Sayaç'!$A$1:$I$166,9,0)*VLOOKUP(WEEKDAY(B838,2)&amp;D838,Yoğunluk!$G$1:$J$29,4,0)</f>
        <v>1280</v>
      </c>
      <c r="J838">
        <f t="shared" ca="1" si="50"/>
        <v>1296</v>
      </c>
      <c r="K838">
        <f t="shared" ca="1" si="51"/>
        <v>2883.6</v>
      </c>
    </row>
    <row r="839" spans="1:11" x14ac:dyDescent="0.3">
      <c r="A839">
        <f t="shared" si="49"/>
        <v>13</v>
      </c>
      <c r="B839" s="2">
        <f t="shared" si="52"/>
        <v>43106</v>
      </c>
      <c r="C839" t="str">
        <f>VLOOKUP(A839,'Günlük Sayaç'!$A$1:$I$166,3,0)</f>
        <v>Vezneciler</v>
      </c>
      <c r="D839" t="str">
        <f>VLOOKUP($A839,'Günlük Sayaç'!$A$1:$I$166,4,0)</f>
        <v>Tam</v>
      </c>
      <c r="E839" t="str">
        <f>VLOOKUP($A839,'Günlük Sayaç'!$A$1:$I$166,5,0)</f>
        <v>Mavi Kart</v>
      </c>
      <c r="F839">
        <f>VLOOKUP($A839,'Günlük Sayaç'!$A$1:$I$166,6,0)</f>
        <v>1.3666666666666667</v>
      </c>
      <c r="G839">
        <f>VLOOKUP($A839,'Günlük Sayaç'!$A$1:$I$166,7,0)</f>
        <v>8000</v>
      </c>
      <c r="H839">
        <f>VLOOKUP($A839,'Günlük Sayaç'!$A$1:$I$166,8,0)</f>
        <v>7.0000000000000007E-2</v>
      </c>
      <c r="I839">
        <f>VLOOKUP($A839,'Günlük Sayaç'!$A$1:$I$166,9,0)*VLOOKUP(WEEKDAY(B839,2)&amp;D839,Yoğunluk!$G$1:$J$29,4,0)</f>
        <v>896</v>
      </c>
      <c r="J839">
        <f t="shared" ca="1" si="50"/>
        <v>1001</v>
      </c>
      <c r="K839">
        <f t="shared" ca="1" si="51"/>
        <v>1368.0333333333333</v>
      </c>
    </row>
    <row r="840" spans="1:11" x14ac:dyDescent="0.3">
      <c r="A840">
        <f t="shared" si="49"/>
        <v>14</v>
      </c>
      <c r="B840" s="2">
        <f t="shared" si="52"/>
        <v>43106</v>
      </c>
      <c r="C840" t="str">
        <f>VLOOKUP(A840,'Günlük Sayaç'!$A$1:$I$166,3,0)</f>
        <v>Vezneciler</v>
      </c>
      <c r="D840" t="str">
        <f>VLOOKUP($A840,'Günlük Sayaç'!$A$1:$I$166,4,0)</f>
        <v>Öğrenci</v>
      </c>
      <c r="E840" t="str">
        <f>VLOOKUP($A840,'Günlük Sayaç'!$A$1:$I$166,5,0)</f>
        <v>Öğrenci</v>
      </c>
      <c r="F840">
        <f>VLOOKUP($A840,'Günlük Sayaç'!$A$1:$I$166,6,0)</f>
        <v>0.9</v>
      </c>
      <c r="G840">
        <f>VLOOKUP($A840,'Günlük Sayaç'!$A$1:$I$166,7,0)</f>
        <v>8000</v>
      </c>
      <c r="H840">
        <f>VLOOKUP($A840,'Günlük Sayaç'!$A$1:$I$166,8,0)</f>
        <v>0.17</v>
      </c>
      <c r="I840">
        <f>VLOOKUP($A840,'Günlük Sayaç'!$A$1:$I$166,9,0)*VLOOKUP(WEEKDAY(B840,2)&amp;D840,Yoğunluk!$G$1:$J$29,4,0)</f>
        <v>3264.0000000000005</v>
      </c>
      <c r="J840">
        <f t="shared" ca="1" si="50"/>
        <v>2907</v>
      </c>
      <c r="K840">
        <f t="shared" ca="1" si="51"/>
        <v>2616.3000000000002</v>
      </c>
    </row>
    <row r="841" spans="1:11" x14ac:dyDescent="0.3">
      <c r="A841">
        <f t="shared" si="49"/>
        <v>15</v>
      </c>
      <c r="B841" s="2">
        <f t="shared" si="52"/>
        <v>43106</v>
      </c>
      <c r="C841" t="str">
        <f>VLOOKUP(A841,'Günlük Sayaç'!$A$1:$I$166,3,0)</f>
        <v>Vezneciler</v>
      </c>
      <c r="D841" t="str">
        <f>VLOOKUP($A841,'Günlük Sayaç'!$A$1:$I$166,4,0)</f>
        <v>Öğrenci</v>
      </c>
      <c r="E841" t="str">
        <f>VLOOKUP($A841,'Günlük Sayaç'!$A$1:$I$166,5,0)</f>
        <v>Öğrenci Aylık</v>
      </c>
      <c r="F841">
        <f>VLOOKUP($A841,'Günlük Sayaç'!$A$1:$I$166,6,0)</f>
        <v>0.56666666666666665</v>
      </c>
      <c r="G841">
        <f>VLOOKUP($A841,'Günlük Sayaç'!$A$1:$I$166,7,0)</f>
        <v>8000</v>
      </c>
      <c r="H841">
        <f>VLOOKUP($A841,'Günlük Sayaç'!$A$1:$I$166,8,0)</f>
        <v>0.27</v>
      </c>
      <c r="I841">
        <f>VLOOKUP($A841,'Günlük Sayaç'!$A$1:$I$166,9,0)*VLOOKUP(WEEKDAY(B841,2)&amp;D841,Yoğunluk!$G$1:$J$29,4,0)</f>
        <v>5184.0000000000009</v>
      </c>
      <c r="J841">
        <f t="shared" ca="1" si="50"/>
        <v>5018</v>
      </c>
      <c r="K841">
        <f t="shared" ca="1" si="51"/>
        <v>2843.5333333333333</v>
      </c>
    </row>
    <row r="842" spans="1:11" x14ac:dyDescent="0.3">
      <c r="A842">
        <f t="shared" si="49"/>
        <v>16</v>
      </c>
      <c r="B842" s="2">
        <f t="shared" si="52"/>
        <v>43106</v>
      </c>
      <c r="C842" t="str">
        <f>VLOOKUP(A842,'Günlük Sayaç'!$A$1:$I$166,3,0)</f>
        <v>Vezneciler</v>
      </c>
      <c r="D842" t="str">
        <f>VLOOKUP($A842,'Günlük Sayaç'!$A$1:$I$166,4,0)</f>
        <v>Sosyal</v>
      </c>
      <c r="E842" t="str">
        <f>VLOOKUP($A842,'Günlük Sayaç'!$A$1:$I$166,5,0)</f>
        <v>Sosyal</v>
      </c>
      <c r="F842">
        <f>VLOOKUP($A842,'Günlük Sayaç'!$A$1:$I$166,6,0)</f>
        <v>1.425</v>
      </c>
      <c r="G842">
        <f>VLOOKUP($A842,'Günlük Sayaç'!$A$1:$I$166,7,0)</f>
        <v>8000</v>
      </c>
      <c r="H842">
        <f>VLOOKUP($A842,'Günlük Sayaç'!$A$1:$I$166,8,0)</f>
        <v>0.15</v>
      </c>
      <c r="I842">
        <f>VLOOKUP($A842,'Günlük Sayaç'!$A$1:$I$166,9,0)*VLOOKUP(WEEKDAY(B842,2)&amp;D842,Yoğunluk!$G$1:$J$29,4,0)</f>
        <v>2112.0000000000005</v>
      </c>
      <c r="J842">
        <f t="shared" ca="1" si="50"/>
        <v>2139</v>
      </c>
      <c r="K842">
        <f t="shared" ca="1" si="51"/>
        <v>3048.0750000000003</v>
      </c>
    </row>
    <row r="843" spans="1:11" x14ac:dyDescent="0.3">
      <c r="A843">
        <f t="shared" si="49"/>
        <v>17</v>
      </c>
      <c r="B843" s="2">
        <f t="shared" si="52"/>
        <v>43106</v>
      </c>
      <c r="C843" t="str">
        <f>VLOOKUP(A843,'Günlük Sayaç'!$A$1:$I$166,3,0)</f>
        <v>Vezneciler</v>
      </c>
      <c r="D843" t="str">
        <f>VLOOKUP($A843,'Günlük Sayaç'!$A$1:$I$166,4,0)</f>
        <v>Sosyal</v>
      </c>
      <c r="E843" t="str">
        <f>VLOOKUP($A843,'Günlük Sayaç'!$A$1:$I$166,5,0)</f>
        <v>Sosyal Aylık</v>
      </c>
      <c r="F843">
        <f>VLOOKUP($A843,'Günlük Sayaç'!$A$1:$I$166,6,0)</f>
        <v>0.83333333333333337</v>
      </c>
      <c r="G843">
        <f>VLOOKUP($A843,'Günlük Sayaç'!$A$1:$I$166,7,0)</f>
        <v>8000</v>
      </c>
      <c r="H843">
        <f>VLOOKUP($A843,'Günlük Sayaç'!$A$1:$I$166,8,0)</f>
        <v>0.15</v>
      </c>
      <c r="I843">
        <f>VLOOKUP($A843,'Günlük Sayaç'!$A$1:$I$166,9,0)*VLOOKUP(WEEKDAY(B843,2)&amp;D843,Yoğunluk!$G$1:$J$29,4,0)</f>
        <v>2112.0000000000005</v>
      </c>
      <c r="J843">
        <f t="shared" ca="1" si="50"/>
        <v>2378</v>
      </c>
      <c r="K843">
        <f t="shared" ca="1" si="51"/>
        <v>1981.6666666666667</v>
      </c>
    </row>
    <row r="844" spans="1:11" x14ac:dyDescent="0.3">
      <c r="A844">
        <f t="shared" si="49"/>
        <v>18</v>
      </c>
      <c r="B844" s="2">
        <f t="shared" si="52"/>
        <v>43106</v>
      </c>
      <c r="C844" t="str">
        <f>VLOOKUP(A844,'Günlük Sayaç'!$A$1:$I$166,3,0)</f>
        <v>Vezneciler</v>
      </c>
      <c r="D844" t="str">
        <f>VLOOKUP($A844,'Günlük Sayaç'!$A$1:$I$166,4,0)</f>
        <v>Ziyaretçi</v>
      </c>
      <c r="E844" t="str">
        <f>VLOOKUP($A844,'Günlük Sayaç'!$A$1:$I$166,5,0)</f>
        <v>Tekli Bilet</v>
      </c>
      <c r="F844">
        <f>VLOOKUP($A844,'Günlük Sayaç'!$A$1:$I$166,6,0)</f>
        <v>5</v>
      </c>
      <c r="G844">
        <f>VLOOKUP($A844,'Günlük Sayaç'!$A$1:$I$166,7,0)</f>
        <v>8000</v>
      </c>
      <c r="H844">
        <f>VLOOKUP($A844,'Günlük Sayaç'!$A$1:$I$166,8,0)</f>
        <v>0.02</v>
      </c>
      <c r="I844">
        <f>VLOOKUP($A844,'Günlük Sayaç'!$A$1:$I$166,9,0)*VLOOKUP(WEEKDAY(B844,2)&amp;D844,Yoğunluk!$G$1:$J$29,4,0)</f>
        <v>307.2</v>
      </c>
      <c r="J844">
        <f t="shared" ca="1" si="50"/>
        <v>314</v>
      </c>
      <c r="K844">
        <f t="shared" ca="1" si="51"/>
        <v>1570</v>
      </c>
    </row>
    <row r="845" spans="1:11" x14ac:dyDescent="0.3">
      <c r="A845">
        <f t="shared" si="49"/>
        <v>19</v>
      </c>
      <c r="B845" s="2">
        <f t="shared" si="52"/>
        <v>43106</v>
      </c>
      <c r="C845" t="str">
        <f>VLOOKUP(A845,'Günlük Sayaç'!$A$1:$I$166,3,0)</f>
        <v>Vezneciler</v>
      </c>
      <c r="D845" t="str">
        <f>VLOOKUP($A845,'Günlük Sayaç'!$A$1:$I$166,4,0)</f>
        <v>Ziyaretçi</v>
      </c>
      <c r="E845" t="str">
        <f>VLOOKUP($A845,'Günlük Sayaç'!$A$1:$I$166,5,0)</f>
        <v>İkili Bilet</v>
      </c>
      <c r="F845">
        <f>VLOOKUP($A845,'Günlük Sayaç'!$A$1:$I$166,6,0)</f>
        <v>4</v>
      </c>
      <c r="G845">
        <f>VLOOKUP($A845,'Günlük Sayaç'!$A$1:$I$166,7,0)</f>
        <v>8000</v>
      </c>
      <c r="H845">
        <f>VLOOKUP($A845,'Günlük Sayaç'!$A$1:$I$166,8,0)</f>
        <v>0.02</v>
      </c>
      <c r="I845">
        <f>VLOOKUP($A845,'Günlük Sayaç'!$A$1:$I$166,9,0)*VLOOKUP(WEEKDAY(B845,2)&amp;D845,Yoğunluk!$G$1:$J$29,4,0)</f>
        <v>307.2</v>
      </c>
      <c r="J845">
        <f t="shared" ca="1" si="50"/>
        <v>301</v>
      </c>
      <c r="K845">
        <f t="shared" ca="1" si="51"/>
        <v>1204</v>
      </c>
    </row>
    <row r="846" spans="1:11" x14ac:dyDescent="0.3">
      <c r="A846">
        <f t="shared" si="49"/>
        <v>20</v>
      </c>
      <c r="B846" s="2">
        <f t="shared" si="52"/>
        <v>43106</v>
      </c>
      <c r="C846" t="str">
        <f>VLOOKUP(A846,'Günlük Sayaç'!$A$1:$I$166,3,0)</f>
        <v>Vezneciler</v>
      </c>
      <c r="D846" t="str">
        <f>VLOOKUP($A846,'Günlük Sayaç'!$A$1:$I$166,4,0)</f>
        <v>Ziyaretçi</v>
      </c>
      <c r="E846" t="str">
        <f>VLOOKUP($A846,'Günlük Sayaç'!$A$1:$I$166,5,0)</f>
        <v>Üçlü Bilet</v>
      </c>
      <c r="F846">
        <f>VLOOKUP($A846,'Günlük Sayaç'!$A$1:$I$166,6,0)</f>
        <v>3.6666666666666665</v>
      </c>
      <c r="G846">
        <f>VLOOKUP($A846,'Günlük Sayaç'!$A$1:$I$166,7,0)</f>
        <v>8000</v>
      </c>
      <c r="H846">
        <f>VLOOKUP($A846,'Günlük Sayaç'!$A$1:$I$166,8,0)</f>
        <v>0.01</v>
      </c>
      <c r="I846">
        <f>VLOOKUP($A846,'Günlük Sayaç'!$A$1:$I$166,9,0)*VLOOKUP(WEEKDAY(B846,2)&amp;D846,Yoğunluk!$G$1:$J$29,4,0)</f>
        <v>153.6</v>
      </c>
      <c r="J846">
        <f t="shared" ca="1" si="50"/>
        <v>145</v>
      </c>
      <c r="K846">
        <f t="shared" ca="1" si="51"/>
        <v>531.66666666666663</v>
      </c>
    </row>
    <row r="847" spans="1:11" x14ac:dyDescent="0.3">
      <c r="A847">
        <f t="shared" si="49"/>
        <v>21</v>
      </c>
      <c r="B847" s="2">
        <f t="shared" si="52"/>
        <v>43106</v>
      </c>
      <c r="C847" t="str">
        <f>VLOOKUP(A847,'Günlük Sayaç'!$A$1:$I$166,3,0)</f>
        <v>Vezneciler</v>
      </c>
      <c r="D847" t="str">
        <f>VLOOKUP($A847,'Günlük Sayaç'!$A$1:$I$166,4,0)</f>
        <v>Ziyaretçi</v>
      </c>
      <c r="E847" t="str">
        <f>VLOOKUP($A847,'Günlük Sayaç'!$A$1:$I$166,5,0)</f>
        <v>Beşli Bilet</v>
      </c>
      <c r="F847">
        <f>VLOOKUP($A847,'Günlük Sayaç'!$A$1:$I$166,6,0)</f>
        <v>3.4</v>
      </c>
      <c r="G847">
        <f>VLOOKUP($A847,'Günlük Sayaç'!$A$1:$I$166,7,0)</f>
        <v>8000</v>
      </c>
      <c r="H847">
        <f>VLOOKUP($A847,'Günlük Sayaç'!$A$1:$I$166,8,0)</f>
        <v>0.02</v>
      </c>
      <c r="I847">
        <f>VLOOKUP($A847,'Günlük Sayaç'!$A$1:$I$166,9,0)*VLOOKUP(WEEKDAY(B847,2)&amp;D847,Yoğunluk!$G$1:$J$29,4,0)</f>
        <v>307.2</v>
      </c>
      <c r="J847">
        <f t="shared" ca="1" si="50"/>
        <v>319</v>
      </c>
      <c r="K847">
        <f t="shared" ca="1" si="51"/>
        <v>1084.5999999999999</v>
      </c>
    </row>
    <row r="848" spans="1:11" x14ac:dyDescent="0.3">
      <c r="A848">
        <f t="shared" si="49"/>
        <v>22</v>
      </c>
      <c r="B848" s="2">
        <f t="shared" si="52"/>
        <v>43106</v>
      </c>
      <c r="C848" t="str">
        <f>VLOOKUP(A848,'Günlük Sayaç'!$A$1:$I$166,3,0)</f>
        <v>Vezneciler</v>
      </c>
      <c r="D848" t="str">
        <f>VLOOKUP($A848,'Günlük Sayaç'!$A$1:$I$166,4,0)</f>
        <v>Ziyaretçi</v>
      </c>
      <c r="E848" t="str">
        <f>VLOOKUP($A848,'Günlük Sayaç'!$A$1:$I$166,5,0)</f>
        <v>Onlu Bilet</v>
      </c>
      <c r="F848">
        <f>VLOOKUP($A848,'Günlük Sayaç'!$A$1:$I$166,6,0)</f>
        <v>3.2</v>
      </c>
      <c r="G848">
        <f>VLOOKUP($A848,'Günlük Sayaç'!$A$1:$I$166,7,0)</f>
        <v>8000</v>
      </c>
      <c r="H848">
        <f>VLOOKUP($A848,'Günlük Sayaç'!$A$1:$I$166,8,0)</f>
        <v>0.02</v>
      </c>
      <c r="I848">
        <f>VLOOKUP($A848,'Günlük Sayaç'!$A$1:$I$166,9,0)*VLOOKUP(WEEKDAY(B848,2)&amp;D848,Yoğunluk!$G$1:$J$29,4,0)</f>
        <v>307.2</v>
      </c>
      <c r="J848">
        <f t="shared" ca="1" si="50"/>
        <v>284</v>
      </c>
      <c r="K848">
        <f t="shared" ca="1" si="51"/>
        <v>908.80000000000007</v>
      </c>
    </row>
    <row r="849" spans="1:11" x14ac:dyDescent="0.3">
      <c r="A849">
        <f t="shared" si="49"/>
        <v>23</v>
      </c>
      <c r="B849" s="2">
        <f t="shared" si="52"/>
        <v>43106</v>
      </c>
      <c r="C849" t="str">
        <f>VLOOKUP(A849,'Günlük Sayaç'!$A$1:$I$166,3,0)</f>
        <v>Haliç</v>
      </c>
      <c r="D849" t="str">
        <f>VLOOKUP($A849,'Günlük Sayaç'!$A$1:$I$166,4,0)</f>
        <v>Tam</v>
      </c>
      <c r="E849" t="str">
        <f>VLOOKUP($A849,'Günlük Sayaç'!$A$1:$I$166,5,0)</f>
        <v>Akbil</v>
      </c>
      <c r="F849">
        <f>VLOOKUP($A849,'Günlük Sayaç'!$A$1:$I$166,6,0)</f>
        <v>2.2250000000000001</v>
      </c>
      <c r="G849">
        <f>VLOOKUP($A849,'Günlük Sayaç'!$A$1:$I$166,7,0)</f>
        <v>9000</v>
      </c>
      <c r="H849">
        <f>VLOOKUP($A849,'Günlük Sayaç'!$A$1:$I$166,8,0)</f>
        <v>0.2</v>
      </c>
      <c r="I849">
        <f>VLOOKUP($A849,'Günlük Sayaç'!$A$1:$I$166,9,0)*VLOOKUP(WEEKDAY(B849,2)&amp;D849,Yoğunluk!$G$1:$J$29,4,0)</f>
        <v>2880</v>
      </c>
      <c r="J849">
        <f t="shared" ca="1" si="50"/>
        <v>3018</v>
      </c>
      <c r="K849">
        <f t="shared" ca="1" si="51"/>
        <v>6715.05</v>
      </c>
    </row>
    <row r="850" spans="1:11" x14ac:dyDescent="0.3">
      <c r="A850">
        <f t="shared" si="49"/>
        <v>24</v>
      </c>
      <c r="B850" s="2">
        <f t="shared" si="52"/>
        <v>43106</v>
      </c>
      <c r="C850" t="str">
        <f>VLOOKUP(A850,'Günlük Sayaç'!$A$1:$I$166,3,0)</f>
        <v>Haliç</v>
      </c>
      <c r="D850" t="str">
        <f>VLOOKUP($A850,'Günlük Sayaç'!$A$1:$I$166,4,0)</f>
        <v>Tam</v>
      </c>
      <c r="E850" t="str">
        <f>VLOOKUP($A850,'Günlük Sayaç'!$A$1:$I$166,5,0)</f>
        <v>Mavi Kart</v>
      </c>
      <c r="F850">
        <f>VLOOKUP($A850,'Günlük Sayaç'!$A$1:$I$166,6,0)</f>
        <v>1.3666666666666667</v>
      </c>
      <c r="G850">
        <f>VLOOKUP($A850,'Günlük Sayaç'!$A$1:$I$166,7,0)</f>
        <v>9000</v>
      </c>
      <c r="H850">
        <f>VLOOKUP($A850,'Günlük Sayaç'!$A$1:$I$166,8,0)</f>
        <v>0.1</v>
      </c>
      <c r="I850">
        <f>VLOOKUP($A850,'Günlük Sayaç'!$A$1:$I$166,9,0)*VLOOKUP(WEEKDAY(B850,2)&amp;D850,Yoğunluk!$G$1:$J$29,4,0)</f>
        <v>1440</v>
      </c>
      <c r="J850">
        <f t="shared" ca="1" si="50"/>
        <v>1209</v>
      </c>
      <c r="K850">
        <f t="shared" ca="1" si="51"/>
        <v>1652.3</v>
      </c>
    </row>
    <row r="851" spans="1:11" x14ac:dyDescent="0.3">
      <c r="A851">
        <f t="shared" si="49"/>
        <v>25</v>
      </c>
      <c r="B851" s="2">
        <f t="shared" si="52"/>
        <v>43106</v>
      </c>
      <c r="C851" t="str">
        <f>VLOOKUP(A851,'Günlük Sayaç'!$A$1:$I$166,3,0)</f>
        <v>Haliç</v>
      </c>
      <c r="D851" t="str">
        <f>VLOOKUP($A851,'Günlük Sayaç'!$A$1:$I$166,4,0)</f>
        <v>Öğrenci</v>
      </c>
      <c r="E851" t="str">
        <f>VLOOKUP($A851,'Günlük Sayaç'!$A$1:$I$166,5,0)</f>
        <v>Öğrenci</v>
      </c>
      <c r="F851">
        <f>VLOOKUP($A851,'Günlük Sayaç'!$A$1:$I$166,6,0)</f>
        <v>0.9</v>
      </c>
      <c r="G851">
        <f>VLOOKUP($A851,'Günlük Sayaç'!$A$1:$I$166,7,0)</f>
        <v>9000</v>
      </c>
      <c r="H851">
        <f>VLOOKUP($A851,'Günlük Sayaç'!$A$1:$I$166,8,0)</f>
        <v>0.05</v>
      </c>
      <c r="I851">
        <f>VLOOKUP($A851,'Günlük Sayaç'!$A$1:$I$166,9,0)*VLOOKUP(WEEKDAY(B851,2)&amp;D851,Yoğunluk!$G$1:$J$29,4,0)</f>
        <v>1080.0000000000002</v>
      </c>
      <c r="J851">
        <f t="shared" ca="1" si="50"/>
        <v>1024</v>
      </c>
      <c r="K851">
        <f t="shared" ca="1" si="51"/>
        <v>921.6</v>
      </c>
    </row>
    <row r="852" spans="1:11" x14ac:dyDescent="0.3">
      <c r="A852">
        <f t="shared" si="49"/>
        <v>26</v>
      </c>
      <c r="B852" s="2">
        <f t="shared" si="52"/>
        <v>43106</v>
      </c>
      <c r="C852" t="str">
        <f>VLOOKUP(A852,'Günlük Sayaç'!$A$1:$I$166,3,0)</f>
        <v>Haliç</v>
      </c>
      <c r="D852" t="str">
        <f>VLOOKUP($A852,'Günlük Sayaç'!$A$1:$I$166,4,0)</f>
        <v>Öğrenci</v>
      </c>
      <c r="E852" t="str">
        <f>VLOOKUP($A852,'Günlük Sayaç'!$A$1:$I$166,5,0)</f>
        <v>Öğrenci Aylık</v>
      </c>
      <c r="F852">
        <f>VLOOKUP($A852,'Günlük Sayaç'!$A$1:$I$166,6,0)</f>
        <v>0.56666666666666665</v>
      </c>
      <c r="G852">
        <f>VLOOKUP($A852,'Günlük Sayaç'!$A$1:$I$166,7,0)</f>
        <v>9000</v>
      </c>
      <c r="H852">
        <f>VLOOKUP($A852,'Günlük Sayaç'!$A$1:$I$166,8,0)</f>
        <v>0.1</v>
      </c>
      <c r="I852">
        <f>VLOOKUP($A852,'Günlük Sayaç'!$A$1:$I$166,9,0)*VLOOKUP(WEEKDAY(B852,2)&amp;D852,Yoğunluk!$G$1:$J$29,4,0)</f>
        <v>2160.0000000000005</v>
      </c>
      <c r="J852">
        <f t="shared" ca="1" si="50"/>
        <v>1859</v>
      </c>
      <c r="K852">
        <f t="shared" ca="1" si="51"/>
        <v>1053.4333333333334</v>
      </c>
    </row>
    <row r="853" spans="1:11" x14ac:dyDescent="0.3">
      <c r="A853">
        <f t="shared" si="49"/>
        <v>27</v>
      </c>
      <c r="B853" s="2">
        <f t="shared" si="52"/>
        <v>43106</v>
      </c>
      <c r="C853" t="str">
        <f>VLOOKUP(A853,'Günlük Sayaç'!$A$1:$I$166,3,0)</f>
        <v>Haliç</v>
      </c>
      <c r="D853" t="str">
        <f>VLOOKUP($A853,'Günlük Sayaç'!$A$1:$I$166,4,0)</f>
        <v>Sosyal</v>
      </c>
      <c r="E853" t="str">
        <f>VLOOKUP($A853,'Günlük Sayaç'!$A$1:$I$166,5,0)</f>
        <v>Sosyal</v>
      </c>
      <c r="F853">
        <f>VLOOKUP($A853,'Günlük Sayaç'!$A$1:$I$166,6,0)</f>
        <v>1.425</v>
      </c>
      <c r="G853">
        <f>VLOOKUP($A853,'Günlük Sayaç'!$A$1:$I$166,7,0)</f>
        <v>9000</v>
      </c>
      <c r="H853">
        <f>VLOOKUP($A853,'Günlük Sayaç'!$A$1:$I$166,8,0)</f>
        <v>0.1</v>
      </c>
      <c r="I853">
        <f>VLOOKUP($A853,'Günlük Sayaç'!$A$1:$I$166,9,0)*VLOOKUP(WEEKDAY(B853,2)&amp;D853,Yoğunluk!$G$1:$J$29,4,0)</f>
        <v>1584.0000000000002</v>
      </c>
      <c r="J853">
        <f t="shared" ca="1" si="50"/>
        <v>1470</v>
      </c>
      <c r="K853">
        <f t="shared" ca="1" si="51"/>
        <v>2094.75</v>
      </c>
    </row>
    <row r="854" spans="1:11" x14ac:dyDescent="0.3">
      <c r="A854">
        <f t="shared" si="49"/>
        <v>28</v>
      </c>
      <c r="B854" s="2">
        <f t="shared" si="52"/>
        <v>43106</v>
      </c>
      <c r="C854" t="str">
        <f>VLOOKUP(A854,'Günlük Sayaç'!$A$1:$I$166,3,0)</f>
        <v>Haliç</v>
      </c>
      <c r="D854" t="str">
        <f>VLOOKUP($A854,'Günlük Sayaç'!$A$1:$I$166,4,0)</f>
        <v>Sosyal</v>
      </c>
      <c r="E854" t="str">
        <f>VLOOKUP($A854,'Günlük Sayaç'!$A$1:$I$166,5,0)</f>
        <v>Sosyal Aylık</v>
      </c>
      <c r="F854">
        <f>VLOOKUP($A854,'Günlük Sayaç'!$A$1:$I$166,6,0)</f>
        <v>0.83333333333333337</v>
      </c>
      <c r="G854">
        <f>VLOOKUP($A854,'Günlük Sayaç'!$A$1:$I$166,7,0)</f>
        <v>9000</v>
      </c>
      <c r="H854">
        <f>VLOOKUP($A854,'Günlük Sayaç'!$A$1:$I$166,8,0)</f>
        <v>0.05</v>
      </c>
      <c r="I854">
        <f>VLOOKUP($A854,'Günlük Sayaç'!$A$1:$I$166,9,0)*VLOOKUP(WEEKDAY(B854,2)&amp;D854,Yoğunluk!$G$1:$J$29,4,0)</f>
        <v>792.00000000000011</v>
      </c>
      <c r="J854">
        <f t="shared" ca="1" si="50"/>
        <v>746</v>
      </c>
      <c r="K854">
        <f t="shared" ca="1" si="51"/>
        <v>621.66666666666674</v>
      </c>
    </row>
    <row r="855" spans="1:11" x14ac:dyDescent="0.3">
      <c r="A855">
        <f t="shared" si="49"/>
        <v>29</v>
      </c>
      <c r="B855" s="2">
        <f t="shared" si="52"/>
        <v>43106</v>
      </c>
      <c r="C855" t="str">
        <f>VLOOKUP(A855,'Günlük Sayaç'!$A$1:$I$166,3,0)</f>
        <v>Haliç</v>
      </c>
      <c r="D855" t="str">
        <f>VLOOKUP($A855,'Günlük Sayaç'!$A$1:$I$166,4,0)</f>
        <v>Ziyaretçi</v>
      </c>
      <c r="E855" t="str">
        <f>VLOOKUP($A855,'Günlük Sayaç'!$A$1:$I$166,5,0)</f>
        <v>Tekli Bilet</v>
      </c>
      <c r="F855">
        <f>VLOOKUP($A855,'Günlük Sayaç'!$A$1:$I$166,6,0)</f>
        <v>5</v>
      </c>
      <c r="G855">
        <f>VLOOKUP($A855,'Günlük Sayaç'!$A$1:$I$166,7,0)</f>
        <v>9000</v>
      </c>
      <c r="H855">
        <f>VLOOKUP($A855,'Günlük Sayaç'!$A$1:$I$166,8,0)</f>
        <v>0.1</v>
      </c>
      <c r="I855">
        <f>VLOOKUP($A855,'Günlük Sayaç'!$A$1:$I$166,9,0)*VLOOKUP(WEEKDAY(B855,2)&amp;D855,Yoğunluk!$G$1:$J$29,4,0)</f>
        <v>1728</v>
      </c>
      <c r="J855">
        <f t="shared" ca="1" si="50"/>
        <v>1838</v>
      </c>
      <c r="K855">
        <f t="shared" ca="1" si="51"/>
        <v>9190</v>
      </c>
    </row>
    <row r="856" spans="1:11" x14ac:dyDescent="0.3">
      <c r="A856">
        <f t="shared" si="49"/>
        <v>30</v>
      </c>
      <c r="B856" s="2">
        <f t="shared" si="52"/>
        <v>43106</v>
      </c>
      <c r="C856" t="str">
        <f>VLOOKUP(A856,'Günlük Sayaç'!$A$1:$I$166,3,0)</f>
        <v>Haliç</v>
      </c>
      <c r="D856" t="str">
        <f>VLOOKUP($A856,'Günlük Sayaç'!$A$1:$I$166,4,0)</f>
        <v>Ziyaretçi</v>
      </c>
      <c r="E856" t="str">
        <f>VLOOKUP($A856,'Günlük Sayaç'!$A$1:$I$166,5,0)</f>
        <v>İkili Bilet</v>
      </c>
      <c r="F856">
        <f>VLOOKUP($A856,'Günlük Sayaç'!$A$1:$I$166,6,0)</f>
        <v>4</v>
      </c>
      <c r="G856">
        <f>VLOOKUP($A856,'Günlük Sayaç'!$A$1:$I$166,7,0)</f>
        <v>9000</v>
      </c>
      <c r="H856">
        <f>VLOOKUP($A856,'Günlük Sayaç'!$A$1:$I$166,8,0)</f>
        <v>0.05</v>
      </c>
      <c r="I856">
        <f>VLOOKUP($A856,'Günlük Sayaç'!$A$1:$I$166,9,0)*VLOOKUP(WEEKDAY(B856,2)&amp;D856,Yoğunluk!$G$1:$J$29,4,0)</f>
        <v>864</v>
      </c>
      <c r="J856">
        <f t="shared" ca="1" si="50"/>
        <v>858</v>
      </c>
      <c r="K856">
        <f t="shared" ca="1" si="51"/>
        <v>3432</v>
      </c>
    </row>
    <row r="857" spans="1:11" x14ac:dyDescent="0.3">
      <c r="A857">
        <f t="shared" si="49"/>
        <v>31</v>
      </c>
      <c r="B857" s="2">
        <f t="shared" si="52"/>
        <v>43106</v>
      </c>
      <c r="C857" t="str">
        <f>VLOOKUP(A857,'Günlük Sayaç'!$A$1:$I$166,3,0)</f>
        <v>Haliç</v>
      </c>
      <c r="D857" t="str">
        <f>VLOOKUP($A857,'Günlük Sayaç'!$A$1:$I$166,4,0)</f>
        <v>Ziyaretçi</v>
      </c>
      <c r="E857" t="str">
        <f>VLOOKUP($A857,'Günlük Sayaç'!$A$1:$I$166,5,0)</f>
        <v>Üçlü Bilet</v>
      </c>
      <c r="F857">
        <f>VLOOKUP($A857,'Günlük Sayaç'!$A$1:$I$166,6,0)</f>
        <v>3.6666666666666665</v>
      </c>
      <c r="G857">
        <f>VLOOKUP($A857,'Günlük Sayaç'!$A$1:$I$166,7,0)</f>
        <v>9000</v>
      </c>
      <c r="H857">
        <f>VLOOKUP($A857,'Günlük Sayaç'!$A$1:$I$166,8,0)</f>
        <v>0.05</v>
      </c>
      <c r="I857">
        <f>VLOOKUP($A857,'Günlük Sayaç'!$A$1:$I$166,9,0)*VLOOKUP(WEEKDAY(B857,2)&amp;D857,Yoğunluk!$G$1:$J$29,4,0)</f>
        <v>864</v>
      </c>
      <c r="J857">
        <f t="shared" ca="1" si="50"/>
        <v>885</v>
      </c>
      <c r="K857">
        <f t="shared" ca="1" si="51"/>
        <v>3245</v>
      </c>
    </row>
    <row r="858" spans="1:11" x14ac:dyDescent="0.3">
      <c r="A858">
        <f t="shared" si="49"/>
        <v>32</v>
      </c>
      <c r="B858" s="2">
        <f t="shared" si="52"/>
        <v>43106</v>
      </c>
      <c r="C858" t="str">
        <f>VLOOKUP(A858,'Günlük Sayaç'!$A$1:$I$166,3,0)</f>
        <v>Haliç</v>
      </c>
      <c r="D858" t="str">
        <f>VLOOKUP($A858,'Günlük Sayaç'!$A$1:$I$166,4,0)</f>
        <v>Ziyaretçi</v>
      </c>
      <c r="E858" t="str">
        <f>VLOOKUP($A858,'Günlük Sayaç'!$A$1:$I$166,5,0)</f>
        <v>Beşli Bilet</v>
      </c>
      <c r="F858">
        <f>VLOOKUP($A858,'Günlük Sayaç'!$A$1:$I$166,6,0)</f>
        <v>3.4</v>
      </c>
      <c r="G858">
        <f>VLOOKUP($A858,'Günlük Sayaç'!$A$1:$I$166,7,0)</f>
        <v>9000</v>
      </c>
      <c r="H858">
        <f>VLOOKUP($A858,'Günlük Sayaç'!$A$1:$I$166,8,0)</f>
        <v>0.1</v>
      </c>
      <c r="I858">
        <f>VLOOKUP($A858,'Günlük Sayaç'!$A$1:$I$166,9,0)*VLOOKUP(WEEKDAY(B858,2)&amp;D858,Yoğunluk!$G$1:$J$29,4,0)</f>
        <v>1728</v>
      </c>
      <c r="J858">
        <f t="shared" ca="1" si="50"/>
        <v>2107</v>
      </c>
      <c r="K858">
        <f t="shared" ca="1" si="51"/>
        <v>7163.8</v>
      </c>
    </row>
    <row r="859" spans="1:11" x14ac:dyDescent="0.3">
      <c r="A859">
        <f t="shared" si="49"/>
        <v>33</v>
      </c>
      <c r="B859" s="2">
        <f t="shared" si="52"/>
        <v>43106</v>
      </c>
      <c r="C859" t="str">
        <f>VLOOKUP(A859,'Günlük Sayaç'!$A$1:$I$166,3,0)</f>
        <v>Haliç</v>
      </c>
      <c r="D859" t="str">
        <f>VLOOKUP($A859,'Günlük Sayaç'!$A$1:$I$166,4,0)</f>
        <v>Ziyaretçi</v>
      </c>
      <c r="E859" t="str">
        <f>VLOOKUP($A859,'Günlük Sayaç'!$A$1:$I$166,5,0)</f>
        <v>Onlu Bilet</v>
      </c>
      <c r="F859">
        <f>VLOOKUP($A859,'Günlük Sayaç'!$A$1:$I$166,6,0)</f>
        <v>3.2</v>
      </c>
      <c r="G859">
        <f>VLOOKUP($A859,'Günlük Sayaç'!$A$1:$I$166,7,0)</f>
        <v>9000</v>
      </c>
      <c r="H859">
        <f>VLOOKUP($A859,'Günlük Sayaç'!$A$1:$I$166,8,0)</f>
        <v>0.1</v>
      </c>
      <c r="I859">
        <f>VLOOKUP($A859,'Günlük Sayaç'!$A$1:$I$166,9,0)*VLOOKUP(WEEKDAY(B859,2)&amp;D859,Yoğunluk!$G$1:$J$29,4,0)</f>
        <v>1728</v>
      </c>
      <c r="J859">
        <f t="shared" ca="1" si="50"/>
        <v>1500</v>
      </c>
      <c r="K859">
        <f t="shared" ca="1" si="51"/>
        <v>4800</v>
      </c>
    </row>
    <row r="860" spans="1:11" x14ac:dyDescent="0.3">
      <c r="A860">
        <f t="shared" si="49"/>
        <v>34</v>
      </c>
      <c r="B860" s="2">
        <f t="shared" si="52"/>
        <v>43106</v>
      </c>
      <c r="C860" t="str">
        <f>VLOOKUP(A860,'Günlük Sayaç'!$A$1:$I$166,3,0)</f>
        <v>Şişhane</v>
      </c>
      <c r="D860" t="str">
        <f>VLOOKUP($A860,'Günlük Sayaç'!$A$1:$I$166,4,0)</f>
        <v>Tam</v>
      </c>
      <c r="E860" t="str">
        <f>VLOOKUP($A860,'Günlük Sayaç'!$A$1:$I$166,5,0)</f>
        <v>Akbil</v>
      </c>
      <c r="F860">
        <f>VLOOKUP($A860,'Günlük Sayaç'!$A$1:$I$166,6,0)</f>
        <v>2.2250000000000001</v>
      </c>
      <c r="G860">
        <f>VLOOKUP($A860,'Günlük Sayaç'!$A$1:$I$166,7,0)</f>
        <v>7000</v>
      </c>
      <c r="H860">
        <f>VLOOKUP($A860,'Günlük Sayaç'!$A$1:$I$166,8,0)</f>
        <v>0.25</v>
      </c>
      <c r="I860">
        <f>VLOOKUP($A860,'Günlük Sayaç'!$A$1:$I$166,9,0)*VLOOKUP(WEEKDAY(B860,2)&amp;D860,Yoğunluk!$G$1:$J$29,4,0)</f>
        <v>2800</v>
      </c>
      <c r="J860">
        <f t="shared" ca="1" si="50"/>
        <v>2534</v>
      </c>
      <c r="K860">
        <f t="shared" ca="1" si="51"/>
        <v>5638.1500000000005</v>
      </c>
    </row>
    <row r="861" spans="1:11" x14ac:dyDescent="0.3">
      <c r="A861">
        <f t="shared" si="49"/>
        <v>35</v>
      </c>
      <c r="B861" s="2">
        <f t="shared" si="52"/>
        <v>43106</v>
      </c>
      <c r="C861" t="str">
        <f>VLOOKUP(A861,'Günlük Sayaç'!$A$1:$I$166,3,0)</f>
        <v>Şişhane</v>
      </c>
      <c r="D861" t="str">
        <f>VLOOKUP($A861,'Günlük Sayaç'!$A$1:$I$166,4,0)</f>
        <v>Tam</v>
      </c>
      <c r="E861" t="str">
        <f>VLOOKUP($A861,'Günlük Sayaç'!$A$1:$I$166,5,0)</f>
        <v>Mavi Kart</v>
      </c>
      <c r="F861">
        <f>VLOOKUP($A861,'Günlük Sayaç'!$A$1:$I$166,6,0)</f>
        <v>1.3666666666666667</v>
      </c>
      <c r="G861">
        <f>VLOOKUP($A861,'Günlük Sayaç'!$A$1:$I$166,7,0)</f>
        <v>7000</v>
      </c>
      <c r="H861">
        <f>VLOOKUP($A861,'Günlük Sayaç'!$A$1:$I$166,8,0)</f>
        <v>0.1</v>
      </c>
      <c r="I861">
        <f>VLOOKUP($A861,'Günlük Sayaç'!$A$1:$I$166,9,0)*VLOOKUP(WEEKDAY(B861,2)&amp;D861,Yoğunluk!$G$1:$J$29,4,0)</f>
        <v>1120</v>
      </c>
      <c r="J861">
        <f t="shared" ca="1" si="50"/>
        <v>1282</v>
      </c>
      <c r="K861">
        <f t="shared" ca="1" si="51"/>
        <v>1752.0666666666666</v>
      </c>
    </row>
    <row r="862" spans="1:11" x14ac:dyDescent="0.3">
      <c r="A862">
        <f t="shared" si="49"/>
        <v>36</v>
      </c>
      <c r="B862" s="2">
        <f t="shared" si="52"/>
        <v>43106</v>
      </c>
      <c r="C862" t="str">
        <f>VLOOKUP(A862,'Günlük Sayaç'!$A$1:$I$166,3,0)</f>
        <v>Şişhane</v>
      </c>
      <c r="D862" t="str">
        <f>VLOOKUP($A862,'Günlük Sayaç'!$A$1:$I$166,4,0)</f>
        <v>Öğrenci</v>
      </c>
      <c r="E862" t="str">
        <f>VLOOKUP($A862,'Günlük Sayaç'!$A$1:$I$166,5,0)</f>
        <v>Öğrenci</v>
      </c>
      <c r="F862">
        <f>VLOOKUP($A862,'Günlük Sayaç'!$A$1:$I$166,6,0)</f>
        <v>0.9</v>
      </c>
      <c r="G862">
        <f>VLOOKUP($A862,'Günlük Sayaç'!$A$1:$I$166,7,0)</f>
        <v>7000</v>
      </c>
      <c r="H862">
        <f>VLOOKUP($A862,'Günlük Sayaç'!$A$1:$I$166,8,0)</f>
        <v>0.1</v>
      </c>
      <c r="I862">
        <f>VLOOKUP($A862,'Günlük Sayaç'!$A$1:$I$166,9,0)*VLOOKUP(WEEKDAY(B862,2)&amp;D862,Yoğunluk!$G$1:$J$29,4,0)</f>
        <v>1680.0000000000002</v>
      </c>
      <c r="J862">
        <f t="shared" ca="1" si="50"/>
        <v>1594</v>
      </c>
      <c r="K862">
        <f t="shared" ca="1" si="51"/>
        <v>1434.6000000000001</v>
      </c>
    </row>
    <row r="863" spans="1:11" x14ac:dyDescent="0.3">
      <c r="A863">
        <f t="shared" si="49"/>
        <v>37</v>
      </c>
      <c r="B863" s="2">
        <f t="shared" si="52"/>
        <v>43106</v>
      </c>
      <c r="C863" t="str">
        <f>VLOOKUP(A863,'Günlük Sayaç'!$A$1:$I$166,3,0)</f>
        <v>Şişhane</v>
      </c>
      <c r="D863" t="str">
        <f>VLOOKUP($A863,'Günlük Sayaç'!$A$1:$I$166,4,0)</f>
        <v>Öğrenci</v>
      </c>
      <c r="E863" t="str">
        <f>VLOOKUP($A863,'Günlük Sayaç'!$A$1:$I$166,5,0)</f>
        <v>Öğrenci Aylık</v>
      </c>
      <c r="F863">
        <f>VLOOKUP($A863,'Günlük Sayaç'!$A$1:$I$166,6,0)</f>
        <v>0.56666666666666665</v>
      </c>
      <c r="G863">
        <f>VLOOKUP($A863,'Günlük Sayaç'!$A$1:$I$166,7,0)</f>
        <v>7000</v>
      </c>
      <c r="H863">
        <f>VLOOKUP($A863,'Günlük Sayaç'!$A$1:$I$166,8,0)</f>
        <v>0.15</v>
      </c>
      <c r="I863">
        <f>VLOOKUP($A863,'Günlük Sayaç'!$A$1:$I$166,9,0)*VLOOKUP(WEEKDAY(B863,2)&amp;D863,Yoğunluk!$G$1:$J$29,4,0)</f>
        <v>2520.0000000000005</v>
      </c>
      <c r="J863">
        <f t="shared" ca="1" si="50"/>
        <v>3124</v>
      </c>
      <c r="K863">
        <f t="shared" ca="1" si="51"/>
        <v>1770.2666666666667</v>
      </c>
    </row>
    <row r="864" spans="1:11" x14ac:dyDescent="0.3">
      <c r="A864">
        <f t="shared" si="49"/>
        <v>38</v>
      </c>
      <c r="B864" s="2">
        <f t="shared" si="52"/>
        <v>43106</v>
      </c>
      <c r="C864" t="str">
        <f>VLOOKUP(A864,'Günlük Sayaç'!$A$1:$I$166,3,0)</f>
        <v>Şişhane</v>
      </c>
      <c r="D864" t="str">
        <f>VLOOKUP($A864,'Günlük Sayaç'!$A$1:$I$166,4,0)</f>
        <v>Sosyal</v>
      </c>
      <c r="E864" t="str">
        <f>VLOOKUP($A864,'Günlük Sayaç'!$A$1:$I$166,5,0)</f>
        <v>Sosyal</v>
      </c>
      <c r="F864">
        <f>VLOOKUP($A864,'Günlük Sayaç'!$A$1:$I$166,6,0)</f>
        <v>1.425</v>
      </c>
      <c r="G864">
        <f>VLOOKUP($A864,'Günlük Sayaç'!$A$1:$I$166,7,0)</f>
        <v>7000</v>
      </c>
      <c r="H864">
        <f>VLOOKUP($A864,'Günlük Sayaç'!$A$1:$I$166,8,0)</f>
        <v>0.15</v>
      </c>
      <c r="I864">
        <f>VLOOKUP($A864,'Günlük Sayaç'!$A$1:$I$166,9,0)*VLOOKUP(WEEKDAY(B864,2)&amp;D864,Yoğunluk!$G$1:$J$29,4,0)</f>
        <v>1848.0000000000002</v>
      </c>
      <c r="J864">
        <f t="shared" ca="1" si="50"/>
        <v>1736</v>
      </c>
      <c r="K864">
        <f t="shared" ca="1" si="51"/>
        <v>2473.8000000000002</v>
      </c>
    </row>
    <row r="865" spans="1:11" x14ac:dyDescent="0.3">
      <c r="A865">
        <f t="shared" si="49"/>
        <v>39</v>
      </c>
      <c r="B865" s="2">
        <f t="shared" si="52"/>
        <v>43106</v>
      </c>
      <c r="C865" t="str">
        <f>VLOOKUP(A865,'Günlük Sayaç'!$A$1:$I$166,3,0)</f>
        <v>Şişhane</v>
      </c>
      <c r="D865" t="str">
        <f>VLOOKUP($A865,'Günlük Sayaç'!$A$1:$I$166,4,0)</f>
        <v>Sosyal</v>
      </c>
      <c r="E865" t="str">
        <f>VLOOKUP($A865,'Günlük Sayaç'!$A$1:$I$166,5,0)</f>
        <v>Sosyal Aylık</v>
      </c>
      <c r="F865">
        <f>VLOOKUP($A865,'Günlük Sayaç'!$A$1:$I$166,6,0)</f>
        <v>0.83333333333333337</v>
      </c>
      <c r="G865">
        <f>VLOOKUP($A865,'Günlük Sayaç'!$A$1:$I$166,7,0)</f>
        <v>7000</v>
      </c>
      <c r="H865">
        <f>VLOOKUP($A865,'Günlük Sayaç'!$A$1:$I$166,8,0)</f>
        <v>0.05</v>
      </c>
      <c r="I865">
        <f>VLOOKUP($A865,'Günlük Sayaç'!$A$1:$I$166,9,0)*VLOOKUP(WEEKDAY(B865,2)&amp;D865,Yoğunluk!$G$1:$J$29,4,0)</f>
        <v>616.00000000000011</v>
      </c>
      <c r="J865">
        <f t="shared" ca="1" si="50"/>
        <v>637</v>
      </c>
      <c r="K865">
        <f t="shared" ca="1" si="51"/>
        <v>530.83333333333337</v>
      </c>
    </row>
    <row r="866" spans="1:11" x14ac:dyDescent="0.3">
      <c r="A866">
        <f t="shared" si="49"/>
        <v>40</v>
      </c>
      <c r="B866" s="2">
        <f t="shared" si="52"/>
        <v>43106</v>
      </c>
      <c r="C866" t="str">
        <f>VLOOKUP(A866,'Günlük Sayaç'!$A$1:$I$166,3,0)</f>
        <v>Şişhane</v>
      </c>
      <c r="D866" t="str">
        <f>VLOOKUP($A866,'Günlük Sayaç'!$A$1:$I$166,4,0)</f>
        <v>Ziyaretçi</v>
      </c>
      <c r="E866" t="str">
        <f>VLOOKUP($A866,'Günlük Sayaç'!$A$1:$I$166,5,0)</f>
        <v>Tekli Bilet</v>
      </c>
      <c r="F866">
        <f>VLOOKUP($A866,'Günlük Sayaç'!$A$1:$I$166,6,0)</f>
        <v>5</v>
      </c>
      <c r="G866">
        <f>VLOOKUP($A866,'Günlük Sayaç'!$A$1:$I$166,7,0)</f>
        <v>7000</v>
      </c>
      <c r="H866">
        <f>VLOOKUP($A866,'Günlük Sayaç'!$A$1:$I$166,8,0)</f>
        <v>0.05</v>
      </c>
      <c r="I866">
        <f>VLOOKUP($A866,'Günlük Sayaç'!$A$1:$I$166,9,0)*VLOOKUP(WEEKDAY(B866,2)&amp;D866,Yoğunluk!$G$1:$J$29,4,0)</f>
        <v>672</v>
      </c>
      <c r="J866">
        <f t="shared" ca="1" si="50"/>
        <v>618</v>
      </c>
      <c r="K866">
        <f t="shared" ca="1" si="51"/>
        <v>3090</v>
      </c>
    </row>
    <row r="867" spans="1:11" x14ac:dyDescent="0.3">
      <c r="A867">
        <f t="shared" si="49"/>
        <v>41</v>
      </c>
      <c r="B867" s="2">
        <f t="shared" si="52"/>
        <v>43106</v>
      </c>
      <c r="C867" t="str">
        <f>VLOOKUP(A867,'Günlük Sayaç'!$A$1:$I$166,3,0)</f>
        <v>Şişhane</v>
      </c>
      <c r="D867" t="str">
        <f>VLOOKUP($A867,'Günlük Sayaç'!$A$1:$I$166,4,0)</f>
        <v>Ziyaretçi</v>
      </c>
      <c r="E867" t="str">
        <f>VLOOKUP($A867,'Günlük Sayaç'!$A$1:$I$166,5,0)</f>
        <v>İkili Bilet</v>
      </c>
      <c r="F867">
        <f>VLOOKUP($A867,'Günlük Sayaç'!$A$1:$I$166,6,0)</f>
        <v>4</v>
      </c>
      <c r="G867">
        <f>VLOOKUP($A867,'Günlük Sayaç'!$A$1:$I$166,7,0)</f>
        <v>7000</v>
      </c>
      <c r="H867">
        <f>VLOOKUP($A867,'Günlük Sayaç'!$A$1:$I$166,8,0)</f>
        <v>0.03</v>
      </c>
      <c r="I867">
        <f>VLOOKUP($A867,'Günlük Sayaç'!$A$1:$I$166,9,0)*VLOOKUP(WEEKDAY(B867,2)&amp;D867,Yoğunluk!$G$1:$J$29,4,0)</f>
        <v>403.2</v>
      </c>
      <c r="J867">
        <f t="shared" ca="1" si="50"/>
        <v>419</v>
      </c>
      <c r="K867">
        <f t="shared" ca="1" si="51"/>
        <v>1676</v>
      </c>
    </row>
    <row r="868" spans="1:11" x14ac:dyDescent="0.3">
      <c r="A868">
        <f t="shared" si="49"/>
        <v>42</v>
      </c>
      <c r="B868" s="2">
        <f t="shared" si="52"/>
        <v>43106</v>
      </c>
      <c r="C868" t="str">
        <f>VLOOKUP(A868,'Günlük Sayaç'!$A$1:$I$166,3,0)</f>
        <v>Şişhane</v>
      </c>
      <c r="D868" t="str">
        <f>VLOOKUP($A868,'Günlük Sayaç'!$A$1:$I$166,4,0)</f>
        <v>Ziyaretçi</v>
      </c>
      <c r="E868" t="str">
        <f>VLOOKUP($A868,'Günlük Sayaç'!$A$1:$I$166,5,0)</f>
        <v>Üçlü Bilet</v>
      </c>
      <c r="F868">
        <f>VLOOKUP($A868,'Günlük Sayaç'!$A$1:$I$166,6,0)</f>
        <v>3.6666666666666665</v>
      </c>
      <c r="G868">
        <f>VLOOKUP($A868,'Günlük Sayaç'!$A$1:$I$166,7,0)</f>
        <v>7000</v>
      </c>
      <c r="H868">
        <f>VLOOKUP($A868,'Günlük Sayaç'!$A$1:$I$166,8,0)</f>
        <v>0.02</v>
      </c>
      <c r="I868">
        <f>VLOOKUP($A868,'Günlük Sayaç'!$A$1:$I$166,9,0)*VLOOKUP(WEEKDAY(B868,2)&amp;D868,Yoğunluk!$G$1:$J$29,4,0)</f>
        <v>268.8</v>
      </c>
      <c r="J868">
        <f t="shared" ca="1" si="50"/>
        <v>285</v>
      </c>
      <c r="K868">
        <f t="shared" ca="1" si="51"/>
        <v>1045</v>
      </c>
    </row>
    <row r="869" spans="1:11" x14ac:dyDescent="0.3">
      <c r="A869">
        <f t="shared" si="49"/>
        <v>43</v>
      </c>
      <c r="B869" s="2">
        <f t="shared" si="52"/>
        <v>43106</v>
      </c>
      <c r="C869" t="str">
        <f>VLOOKUP(A869,'Günlük Sayaç'!$A$1:$I$166,3,0)</f>
        <v>Şişhane</v>
      </c>
      <c r="D869" t="str">
        <f>VLOOKUP($A869,'Günlük Sayaç'!$A$1:$I$166,4,0)</f>
        <v>Ziyaretçi</v>
      </c>
      <c r="E869" t="str">
        <f>VLOOKUP($A869,'Günlük Sayaç'!$A$1:$I$166,5,0)</f>
        <v>Beşli Bilet</v>
      </c>
      <c r="F869">
        <f>VLOOKUP($A869,'Günlük Sayaç'!$A$1:$I$166,6,0)</f>
        <v>3.4</v>
      </c>
      <c r="G869">
        <f>VLOOKUP($A869,'Günlük Sayaç'!$A$1:$I$166,7,0)</f>
        <v>7000</v>
      </c>
      <c r="H869">
        <f>VLOOKUP($A869,'Günlük Sayaç'!$A$1:$I$166,8,0)</f>
        <v>0.05</v>
      </c>
      <c r="I869">
        <f>VLOOKUP($A869,'Günlük Sayaç'!$A$1:$I$166,9,0)*VLOOKUP(WEEKDAY(B869,2)&amp;D869,Yoğunluk!$G$1:$J$29,4,0)</f>
        <v>672</v>
      </c>
      <c r="J869">
        <f t="shared" ca="1" si="50"/>
        <v>566</v>
      </c>
      <c r="K869">
        <f t="shared" ca="1" si="51"/>
        <v>1924.3999999999999</v>
      </c>
    </row>
    <row r="870" spans="1:11" x14ac:dyDescent="0.3">
      <c r="A870">
        <f t="shared" si="49"/>
        <v>44</v>
      </c>
      <c r="B870" s="2">
        <f t="shared" si="52"/>
        <v>43106</v>
      </c>
      <c r="C870" t="str">
        <f>VLOOKUP(A870,'Günlük Sayaç'!$A$1:$I$166,3,0)</f>
        <v>Şişhane</v>
      </c>
      <c r="D870" t="str">
        <f>VLOOKUP($A870,'Günlük Sayaç'!$A$1:$I$166,4,0)</f>
        <v>Ziyaretçi</v>
      </c>
      <c r="E870" t="str">
        <f>VLOOKUP($A870,'Günlük Sayaç'!$A$1:$I$166,5,0)</f>
        <v>Onlu Bilet</v>
      </c>
      <c r="F870">
        <f>VLOOKUP($A870,'Günlük Sayaç'!$A$1:$I$166,6,0)</f>
        <v>3.2</v>
      </c>
      <c r="G870">
        <f>VLOOKUP($A870,'Günlük Sayaç'!$A$1:$I$166,7,0)</f>
        <v>7000</v>
      </c>
      <c r="H870">
        <f>VLOOKUP($A870,'Günlük Sayaç'!$A$1:$I$166,8,0)</f>
        <v>0.05</v>
      </c>
      <c r="I870">
        <f>VLOOKUP($A870,'Günlük Sayaç'!$A$1:$I$166,9,0)*VLOOKUP(WEEKDAY(B870,2)&amp;D870,Yoğunluk!$G$1:$J$29,4,0)</f>
        <v>672</v>
      </c>
      <c r="J870">
        <f t="shared" ca="1" si="50"/>
        <v>629</v>
      </c>
      <c r="K870">
        <f t="shared" ca="1" si="51"/>
        <v>2012.8000000000002</v>
      </c>
    </row>
    <row r="871" spans="1:11" x14ac:dyDescent="0.3">
      <c r="A871">
        <f t="shared" si="49"/>
        <v>45</v>
      </c>
      <c r="B871" s="2">
        <f t="shared" si="52"/>
        <v>43106</v>
      </c>
      <c r="C871" t="str">
        <f>VLOOKUP(A871,'Günlük Sayaç'!$A$1:$I$166,3,0)</f>
        <v>Taksim</v>
      </c>
      <c r="D871" t="str">
        <f>VLOOKUP($A871,'Günlük Sayaç'!$A$1:$I$166,4,0)</f>
        <v>Tam</v>
      </c>
      <c r="E871" t="str">
        <f>VLOOKUP($A871,'Günlük Sayaç'!$A$1:$I$166,5,0)</f>
        <v>Akbil</v>
      </c>
      <c r="F871">
        <f>VLOOKUP($A871,'Günlük Sayaç'!$A$1:$I$166,6,0)</f>
        <v>2.2250000000000001</v>
      </c>
      <c r="G871">
        <f>VLOOKUP($A871,'Günlük Sayaç'!$A$1:$I$166,7,0)</f>
        <v>15000</v>
      </c>
      <c r="H871">
        <f>VLOOKUP($A871,'Günlük Sayaç'!$A$1:$I$166,8,0)</f>
        <v>0.2</v>
      </c>
      <c r="I871">
        <f>VLOOKUP($A871,'Günlük Sayaç'!$A$1:$I$166,9,0)*VLOOKUP(WEEKDAY(B871,2)&amp;D871,Yoğunluk!$G$1:$J$29,4,0)</f>
        <v>4800</v>
      </c>
      <c r="J871">
        <f t="shared" ca="1" si="50"/>
        <v>4393</v>
      </c>
      <c r="K871">
        <f t="shared" ca="1" si="51"/>
        <v>9774.4250000000011</v>
      </c>
    </row>
    <row r="872" spans="1:11" x14ac:dyDescent="0.3">
      <c r="A872">
        <f t="shared" si="49"/>
        <v>46</v>
      </c>
      <c r="B872" s="2">
        <f t="shared" si="52"/>
        <v>43106</v>
      </c>
      <c r="C872" t="str">
        <f>VLOOKUP(A872,'Günlük Sayaç'!$A$1:$I$166,3,0)</f>
        <v>Taksim</v>
      </c>
      <c r="D872" t="str">
        <f>VLOOKUP($A872,'Günlük Sayaç'!$A$1:$I$166,4,0)</f>
        <v>Tam</v>
      </c>
      <c r="E872" t="str">
        <f>VLOOKUP($A872,'Günlük Sayaç'!$A$1:$I$166,5,0)</f>
        <v>Mavi Kart</v>
      </c>
      <c r="F872">
        <f>VLOOKUP($A872,'Günlük Sayaç'!$A$1:$I$166,6,0)</f>
        <v>1.3666666666666667</v>
      </c>
      <c r="G872">
        <f>VLOOKUP($A872,'Günlük Sayaç'!$A$1:$I$166,7,0)</f>
        <v>15000</v>
      </c>
      <c r="H872">
        <f>VLOOKUP($A872,'Günlük Sayaç'!$A$1:$I$166,8,0)</f>
        <v>0.1</v>
      </c>
      <c r="I872">
        <f>VLOOKUP($A872,'Günlük Sayaç'!$A$1:$I$166,9,0)*VLOOKUP(WEEKDAY(B872,2)&amp;D872,Yoğunluk!$G$1:$J$29,4,0)</f>
        <v>2400</v>
      </c>
      <c r="J872">
        <f t="shared" ca="1" si="50"/>
        <v>2719</v>
      </c>
      <c r="K872">
        <f t="shared" ca="1" si="51"/>
        <v>3715.9666666666667</v>
      </c>
    </row>
    <row r="873" spans="1:11" x14ac:dyDescent="0.3">
      <c r="A873">
        <f t="shared" ref="A873:A936" si="53">IF(A872=165,1,A872+1)</f>
        <v>47</v>
      </c>
      <c r="B873" s="2">
        <f t="shared" si="52"/>
        <v>43106</v>
      </c>
      <c r="C873" t="str">
        <f>VLOOKUP(A873,'Günlük Sayaç'!$A$1:$I$166,3,0)</f>
        <v>Taksim</v>
      </c>
      <c r="D873" t="str">
        <f>VLOOKUP($A873,'Günlük Sayaç'!$A$1:$I$166,4,0)</f>
        <v>Öğrenci</v>
      </c>
      <c r="E873" t="str">
        <f>VLOOKUP($A873,'Günlük Sayaç'!$A$1:$I$166,5,0)</f>
        <v>Öğrenci</v>
      </c>
      <c r="F873">
        <f>VLOOKUP($A873,'Günlük Sayaç'!$A$1:$I$166,6,0)</f>
        <v>0.9</v>
      </c>
      <c r="G873">
        <f>VLOOKUP($A873,'Günlük Sayaç'!$A$1:$I$166,7,0)</f>
        <v>15000</v>
      </c>
      <c r="H873">
        <f>VLOOKUP($A873,'Günlük Sayaç'!$A$1:$I$166,8,0)</f>
        <v>0.1</v>
      </c>
      <c r="I873">
        <f>VLOOKUP($A873,'Günlük Sayaç'!$A$1:$I$166,9,0)*VLOOKUP(WEEKDAY(B873,2)&amp;D873,Yoğunluk!$G$1:$J$29,4,0)</f>
        <v>3600.0000000000005</v>
      </c>
      <c r="J873">
        <f t="shared" ca="1" si="50"/>
        <v>3839</v>
      </c>
      <c r="K873">
        <f t="shared" ca="1" si="51"/>
        <v>3455.1</v>
      </c>
    </row>
    <row r="874" spans="1:11" x14ac:dyDescent="0.3">
      <c r="A874">
        <f t="shared" si="53"/>
        <v>48</v>
      </c>
      <c r="B874" s="2">
        <f t="shared" si="52"/>
        <v>43106</v>
      </c>
      <c r="C874" t="str">
        <f>VLOOKUP(A874,'Günlük Sayaç'!$A$1:$I$166,3,0)</f>
        <v>Taksim</v>
      </c>
      <c r="D874" t="str">
        <f>VLOOKUP($A874,'Günlük Sayaç'!$A$1:$I$166,4,0)</f>
        <v>Öğrenci</v>
      </c>
      <c r="E874" t="str">
        <f>VLOOKUP($A874,'Günlük Sayaç'!$A$1:$I$166,5,0)</f>
        <v>Öğrenci Aylık</v>
      </c>
      <c r="F874">
        <f>VLOOKUP($A874,'Günlük Sayaç'!$A$1:$I$166,6,0)</f>
        <v>0.56666666666666665</v>
      </c>
      <c r="G874">
        <f>VLOOKUP($A874,'Günlük Sayaç'!$A$1:$I$166,7,0)</f>
        <v>15000</v>
      </c>
      <c r="H874">
        <f>VLOOKUP($A874,'Günlük Sayaç'!$A$1:$I$166,8,0)</f>
        <v>0.2</v>
      </c>
      <c r="I874">
        <f>VLOOKUP($A874,'Günlük Sayaç'!$A$1:$I$166,9,0)*VLOOKUP(WEEKDAY(B874,2)&amp;D874,Yoğunluk!$G$1:$J$29,4,0)</f>
        <v>7200.0000000000009</v>
      </c>
      <c r="J874">
        <f t="shared" ca="1" si="50"/>
        <v>7999</v>
      </c>
      <c r="K874">
        <f t="shared" ca="1" si="51"/>
        <v>4532.7666666666664</v>
      </c>
    </row>
    <row r="875" spans="1:11" x14ac:dyDescent="0.3">
      <c r="A875">
        <f t="shared" si="53"/>
        <v>49</v>
      </c>
      <c r="B875" s="2">
        <f t="shared" si="52"/>
        <v>43106</v>
      </c>
      <c r="C875" t="str">
        <f>VLOOKUP(A875,'Günlük Sayaç'!$A$1:$I$166,3,0)</f>
        <v>Taksim</v>
      </c>
      <c r="D875" t="str">
        <f>VLOOKUP($A875,'Günlük Sayaç'!$A$1:$I$166,4,0)</f>
        <v>Sosyal</v>
      </c>
      <c r="E875" t="str">
        <f>VLOOKUP($A875,'Günlük Sayaç'!$A$1:$I$166,5,0)</f>
        <v>Sosyal</v>
      </c>
      <c r="F875">
        <f>VLOOKUP($A875,'Günlük Sayaç'!$A$1:$I$166,6,0)</f>
        <v>1.425</v>
      </c>
      <c r="G875">
        <f>VLOOKUP($A875,'Günlük Sayaç'!$A$1:$I$166,7,0)</f>
        <v>15000</v>
      </c>
      <c r="H875">
        <f>VLOOKUP($A875,'Günlük Sayaç'!$A$1:$I$166,8,0)</f>
        <v>0.15</v>
      </c>
      <c r="I875">
        <f>VLOOKUP($A875,'Günlük Sayaç'!$A$1:$I$166,9,0)*VLOOKUP(WEEKDAY(B875,2)&amp;D875,Yoğunluk!$G$1:$J$29,4,0)</f>
        <v>3960.0000000000005</v>
      </c>
      <c r="J875">
        <f t="shared" ca="1" si="50"/>
        <v>3940</v>
      </c>
      <c r="K875">
        <f t="shared" ca="1" si="51"/>
        <v>5614.5</v>
      </c>
    </row>
    <row r="876" spans="1:11" x14ac:dyDescent="0.3">
      <c r="A876">
        <f t="shared" si="53"/>
        <v>50</v>
      </c>
      <c r="B876" s="2">
        <f t="shared" si="52"/>
        <v>43106</v>
      </c>
      <c r="C876" t="str">
        <f>VLOOKUP(A876,'Günlük Sayaç'!$A$1:$I$166,3,0)</f>
        <v>Taksim</v>
      </c>
      <c r="D876" t="str">
        <f>VLOOKUP($A876,'Günlük Sayaç'!$A$1:$I$166,4,0)</f>
        <v>Sosyal</v>
      </c>
      <c r="E876" t="str">
        <f>VLOOKUP($A876,'Günlük Sayaç'!$A$1:$I$166,5,0)</f>
        <v>Sosyal Aylık</v>
      </c>
      <c r="F876">
        <f>VLOOKUP($A876,'Günlük Sayaç'!$A$1:$I$166,6,0)</f>
        <v>0.83333333333333337</v>
      </c>
      <c r="G876">
        <f>VLOOKUP($A876,'Günlük Sayaç'!$A$1:$I$166,7,0)</f>
        <v>15000</v>
      </c>
      <c r="H876">
        <f>VLOOKUP($A876,'Günlük Sayaç'!$A$1:$I$166,8,0)</f>
        <v>0.05</v>
      </c>
      <c r="I876">
        <f>VLOOKUP($A876,'Günlük Sayaç'!$A$1:$I$166,9,0)*VLOOKUP(WEEKDAY(B876,2)&amp;D876,Yoğunluk!$G$1:$J$29,4,0)</f>
        <v>1320.0000000000002</v>
      </c>
      <c r="J876">
        <f t="shared" ca="1" si="50"/>
        <v>1388</v>
      </c>
      <c r="K876">
        <f t="shared" ca="1" si="51"/>
        <v>1156.6666666666667</v>
      </c>
    </row>
    <row r="877" spans="1:11" x14ac:dyDescent="0.3">
      <c r="A877">
        <f t="shared" si="53"/>
        <v>51</v>
      </c>
      <c r="B877" s="2">
        <f t="shared" si="52"/>
        <v>43106</v>
      </c>
      <c r="C877" t="str">
        <f>VLOOKUP(A877,'Günlük Sayaç'!$A$1:$I$166,3,0)</f>
        <v>Taksim</v>
      </c>
      <c r="D877" t="str">
        <f>VLOOKUP($A877,'Günlük Sayaç'!$A$1:$I$166,4,0)</f>
        <v>Ziyaretçi</v>
      </c>
      <c r="E877" t="str">
        <f>VLOOKUP($A877,'Günlük Sayaç'!$A$1:$I$166,5,0)</f>
        <v>Tekli Bilet</v>
      </c>
      <c r="F877">
        <f>VLOOKUP($A877,'Günlük Sayaç'!$A$1:$I$166,6,0)</f>
        <v>5</v>
      </c>
      <c r="G877">
        <f>VLOOKUP($A877,'Günlük Sayaç'!$A$1:$I$166,7,0)</f>
        <v>15000</v>
      </c>
      <c r="H877">
        <f>VLOOKUP($A877,'Günlük Sayaç'!$A$1:$I$166,8,0)</f>
        <v>0.05</v>
      </c>
      <c r="I877">
        <f>VLOOKUP($A877,'Günlük Sayaç'!$A$1:$I$166,9,0)*VLOOKUP(WEEKDAY(B877,2)&amp;D877,Yoğunluk!$G$1:$J$29,4,0)</f>
        <v>1440</v>
      </c>
      <c r="J877">
        <f t="shared" ca="1" si="50"/>
        <v>1469</v>
      </c>
      <c r="K877">
        <f t="shared" ca="1" si="51"/>
        <v>7345</v>
      </c>
    </row>
    <row r="878" spans="1:11" x14ac:dyDescent="0.3">
      <c r="A878">
        <f t="shared" si="53"/>
        <v>52</v>
      </c>
      <c r="B878" s="2">
        <f t="shared" si="52"/>
        <v>43106</v>
      </c>
      <c r="C878" t="str">
        <f>VLOOKUP(A878,'Günlük Sayaç'!$A$1:$I$166,3,0)</f>
        <v>Taksim</v>
      </c>
      <c r="D878" t="str">
        <f>VLOOKUP($A878,'Günlük Sayaç'!$A$1:$I$166,4,0)</f>
        <v>Ziyaretçi</v>
      </c>
      <c r="E878" t="str">
        <f>VLOOKUP($A878,'Günlük Sayaç'!$A$1:$I$166,5,0)</f>
        <v>İkili Bilet</v>
      </c>
      <c r="F878">
        <f>VLOOKUP($A878,'Günlük Sayaç'!$A$1:$I$166,6,0)</f>
        <v>4</v>
      </c>
      <c r="G878">
        <f>VLOOKUP($A878,'Günlük Sayaç'!$A$1:$I$166,7,0)</f>
        <v>15000</v>
      </c>
      <c r="H878">
        <f>VLOOKUP($A878,'Günlük Sayaç'!$A$1:$I$166,8,0)</f>
        <v>0.03</v>
      </c>
      <c r="I878">
        <f>VLOOKUP($A878,'Günlük Sayaç'!$A$1:$I$166,9,0)*VLOOKUP(WEEKDAY(B878,2)&amp;D878,Yoğunluk!$G$1:$J$29,4,0)</f>
        <v>864</v>
      </c>
      <c r="J878">
        <f t="shared" ca="1" si="50"/>
        <v>1032</v>
      </c>
      <c r="K878">
        <f t="shared" ca="1" si="51"/>
        <v>4128</v>
      </c>
    </row>
    <row r="879" spans="1:11" x14ac:dyDescent="0.3">
      <c r="A879">
        <f t="shared" si="53"/>
        <v>53</v>
      </c>
      <c r="B879" s="2">
        <f t="shared" si="52"/>
        <v>43106</v>
      </c>
      <c r="C879" t="str">
        <f>VLOOKUP(A879,'Günlük Sayaç'!$A$1:$I$166,3,0)</f>
        <v>Taksim</v>
      </c>
      <c r="D879" t="str">
        <f>VLOOKUP($A879,'Günlük Sayaç'!$A$1:$I$166,4,0)</f>
        <v>Ziyaretçi</v>
      </c>
      <c r="E879" t="str">
        <f>VLOOKUP($A879,'Günlük Sayaç'!$A$1:$I$166,5,0)</f>
        <v>Üçlü Bilet</v>
      </c>
      <c r="F879">
        <f>VLOOKUP($A879,'Günlük Sayaç'!$A$1:$I$166,6,0)</f>
        <v>3.6666666666666665</v>
      </c>
      <c r="G879">
        <f>VLOOKUP($A879,'Günlük Sayaç'!$A$1:$I$166,7,0)</f>
        <v>15000</v>
      </c>
      <c r="H879">
        <f>VLOOKUP($A879,'Günlük Sayaç'!$A$1:$I$166,8,0)</f>
        <v>0.02</v>
      </c>
      <c r="I879">
        <f>VLOOKUP($A879,'Günlük Sayaç'!$A$1:$I$166,9,0)*VLOOKUP(WEEKDAY(B879,2)&amp;D879,Yoğunluk!$G$1:$J$29,4,0)</f>
        <v>576</v>
      </c>
      <c r="J879">
        <f t="shared" ca="1" si="50"/>
        <v>505</v>
      </c>
      <c r="K879">
        <f t="shared" ca="1" si="51"/>
        <v>1851.6666666666665</v>
      </c>
    </row>
    <row r="880" spans="1:11" x14ac:dyDescent="0.3">
      <c r="A880">
        <f t="shared" si="53"/>
        <v>54</v>
      </c>
      <c r="B880" s="2">
        <f t="shared" si="52"/>
        <v>43106</v>
      </c>
      <c r="C880" t="str">
        <f>VLOOKUP(A880,'Günlük Sayaç'!$A$1:$I$166,3,0)</f>
        <v>Taksim</v>
      </c>
      <c r="D880" t="str">
        <f>VLOOKUP($A880,'Günlük Sayaç'!$A$1:$I$166,4,0)</f>
        <v>Ziyaretçi</v>
      </c>
      <c r="E880" t="str">
        <f>VLOOKUP($A880,'Günlük Sayaç'!$A$1:$I$166,5,0)</f>
        <v>Beşli Bilet</v>
      </c>
      <c r="F880">
        <f>VLOOKUP($A880,'Günlük Sayaç'!$A$1:$I$166,6,0)</f>
        <v>3.4</v>
      </c>
      <c r="G880">
        <f>VLOOKUP($A880,'Günlük Sayaç'!$A$1:$I$166,7,0)</f>
        <v>15000</v>
      </c>
      <c r="H880">
        <f>VLOOKUP($A880,'Günlük Sayaç'!$A$1:$I$166,8,0)</f>
        <v>0.05</v>
      </c>
      <c r="I880">
        <f>VLOOKUP($A880,'Günlük Sayaç'!$A$1:$I$166,9,0)*VLOOKUP(WEEKDAY(B880,2)&amp;D880,Yoğunluk!$G$1:$J$29,4,0)</f>
        <v>1440</v>
      </c>
      <c r="J880">
        <f t="shared" ca="1" si="50"/>
        <v>1401</v>
      </c>
      <c r="K880">
        <f t="shared" ca="1" si="51"/>
        <v>4763.3999999999996</v>
      </c>
    </row>
    <row r="881" spans="1:11" x14ac:dyDescent="0.3">
      <c r="A881">
        <f t="shared" si="53"/>
        <v>55</v>
      </c>
      <c r="B881" s="2">
        <f t="shared" si="52"/>
        <v>43106</v>
      </c>
      <c r="C881" t="str">
        <f>VLOOKUP(A881,'Günlük Sayaç'!$A$1:$I$166,3,0)</f>
        <v>Taksim</v>
      </c>
      <c r="D881" t="str">
        <f>VLOOKUP($A881,'Günlük Sayaç'!$A$1:$I$166,4,0)</f>
        <v>Ziyaretçi</v>
      </c>
      <c r="E881" t="str">
        <f>VLOOKUP($A881,'Günlük Sayaç'!$A$1:$I$166,5,0)</f>
        <v>Onlu Bilet</v>
      </c>
      <c r="F881">
        <f>VLOOKUP($A881,'Günlük Sayaç'!$A$1:$I$166,6,0)</f>
        <v>3.2</v>
      </c>
      <c r="G881">
        <f>VLOOKUP($A881,'Günlük Sayaç'!$A$1:$I$166,7,0)</f>
        <v>15000</v>
      </c>
      <c r="H881">
        <f>VLOOKUP($A881,'Günlük Sayaç'!$A$1:$I$166,8,0)</f>
        <v>0.05</v>
      </c>
      <c r="I881">
        <f>VLOOKUP($A881,'Günlük Sayaç'!$A$1:$I$166,9,0)*VLOOKUP(WEEKDAY(B881,2)&amp;D881,Yoğunluk!$G$1:$J$29,4,0)</f>
        <v>1440</v>
      </c>
      <c r="J881">
        <f t="shared" ca="1" si="50"/>
        <v>1659</v>
      </c>
      <c r="K881">
        <f t="shared" ca="1" si="51"/>
        <v>5308.8</v>
      </c>
    </row>
    <row r="882" spans="1:11" x14ac:dyDescent="0.3">
      <c r="A882">
        <f t="shared" si="53"/>
        <v>56</v>
      </c>
      <c r="B882" s="2">
        <f t="shared" si="52"/>
        <v>43106</v>
      </c>
      <c r="C882" t="str">
        <f>VLOOKUP(A882,'Günlük Sayaç'!$A$1:$I$166,3,0)</f>
        <v>Osmanbey</v>
      </c>
      <c r="D882" t="str">
        <f>VLOOKUP($A882,'Günlük Sayaç'!$A$1:$I$166,4,0)</f>
        <v>Tam</v>
      </c>
      <c r="E882" t="str">
        <f>VLOOKUP($A882,'Günlük Sayaç'!$A$1:$I$166,5,0)</f>
        <v>Akbil</v>
      </c>
      <c r="F882">
        <f>VLOOKUP($A882,'Günlük Sayaç'!$A$1:$I$166,6,0)</f>
        <v>2.2250000000000001</v>
      </c>
      <c r="G882">
        <f>VLOOKUP($A882,'Günlük Sayaç'!$A$1:$I$166,7,0)</f>
        <v>5500</v>
      </c>
      <c r="H882">
        <f>VLOOKUP($A882,'Günlük Sayaç'!$A$1:$I$166,8,0)</f>
        <v>0.4</v>
      </c>
      <c r="I882">
        <f>VLOOKUP($A882,'Günlük Sayaç'!$A$1:$I$166,9,0)*VLOOKUP(WEEKDAY(B882,2)&amp;D882,Yoğunluk!$G$1:$J$29,4,0)</f>
        <v>3520</v>
      </c>
      <c r="J882">
        <f t="shared" ca="1" si="50"/>
        <v>3771</v>
      </c>
      <c r="K882">
        <f t="shared" ca="1" si="51"/>
        <v>8390.4750000000004</v>
      </c>
    </row>
    <row r="883" spans="1:11" x14ac:dyDescent="0.3">
      <c r="A883">
        <f t="shared" si="53"/>
        <v>57</v>
      </c>
      <c r="B883" s="2">
        <f t="shared" si="52"/>
        <v>43106</v>
      </c>
      <c r="C883" t="str">
        <f>VLOOKUP(A883,'Günlük Sayaç'!$A$1:$I$166,3,0)</f>
        <v>Osmanbey</v>
      </c>
      <c r="D883" t="str">
        <f>VLOOKUP($A883,'Günlük Sayaç'!$A$1:$I$166,4,0)</f>
        <v>Tam</v>
      </c>
      <c r="E883" t="str">
        <f>VLOOKUP($A883,'Günlük Sayaç'!$A$1:$I$166,5,0)</f>
        <v>Mavi Kart</v>
      </c>
      <c r="F883">
        <f>VLOOKUP($A883,'Günlük Sayaç'!$A$1:$I$166,6,0)</f>
        <v>1.3666666666666667</v>
      </c>
      <c r="G883">
        <f>VLOOKUP($A883,'Günlük Sayaç'!$A$1:$I$166,7,0)</f>
        <v>5500</v>
      </c>
      <c r="H883">
        <f>VLOOKUP($A883,'Günlük Sayaç'!$A$1:$I$166,8,0)</f>
        <v>0.1</v>
      </c>
      <c r="I883">
        <f>VLOOKUP($A883,'Günlük Sayaç'!$A$1:$I$166,9,0)*VLOOKUP(WEEKDAY(B883,2)&amp;D883,Yoğunluk!$G$1:$J$29,4,0)</f>
        <v>880</v>
      </c>
      <c r="J883">
        <f t="shared" ca="1" si="50"/>
        <v>688</v>
      </c>
      <c r="K883">
        <f t="shared" ca="1" si="51"/>
        <v>940.26666666666665</v>
      </c>
    </row>
    <row r="884" spans="1:11" x14ac:dyDescent="0.3">
      <c r="A884">
        <f t="shared" si="53"/>
        <v>58</v>
      </c>
      <c r="B884" s="2">
        <f t="shared" si="52"/>
        <v>43106</v>
      </c>
      <c r="C884" t="str">
        <f>VLOOKUP(A884,'Günlük Sayaç'!$A$1:$I$166,3,0)</f>
        <v>Osmanbey</v>
      </c>
      <c r="D884" t="str">
        <f>VLOOKUP($A884,'Günlük Sayaç'!$A$1:$I$166,4,0)</f>
        <v>Öğrenci</v>
      </c>
      <c r="E884" t="str">
        <f>VLOOKUP($A884,'Günlük Sayaç'!$A$1:$I$166,5,0)</f>
        <v>Öğrenci</v>
      </c>
      <c r="F884">
        <f>VLOOKUP($A884,'Günlük Sayaç'!$A$1:$I$166,6,0)</f>
        <v>0.9</v>
      </c>
      <c r="G884">
        <f>VLOOKUP($A884,'Günlük Sayaç'!$A$1:$I$166,7,0)</f>
        <v>5500</v>
      </c>
      <c r="H884">
        <f>VLOOKUP($A884,'Günlük Sayaç'!$A$1:$I$166,8,0)</f>
        <v>0.1</v>
      </c>
      <c r="I884">
        <f>VLOOKUP($A884,'Günlük Sayaç'!$A$1:$I$166,9,0)*VLOOKUP(WEEKDAY(B884,2)&amp;D884,Yoğunluk!$G$1:$J$29,4,0)</f>
        <v>1320.0000000000002</v>
      </c>
      <c r="J884">
        <f t="shared" ca="1" si="50"/>
        <v>1451</v>
      </c>
      <c r="K884">
        <f t="shared" ca="1" si="51"/>
        <v>1305.9000000000001</v>
      </c>
    </row>
    <row r="885" spans="1:11" x14ac:dyDescent="0.3">
      <c r="A885">
        <f t="shared" si="53"/>
        <v>59</v>
      </c>
      <c r="B885" s="2">
        <f t="shared" si="52"/>
        <v>43106</v>
      </c>
      <c r="C885" t="str">
        <f>VLOOKUP(A885,'Günlük Sayaç'!$A$1:$I$166,3,0)</f>
        <v>Osmanbey</v>
      </c>
      <c r="D885" t="str">
        <f>VLOOKUP($A885,'Günlük Sayaç'!$A$1:$I$166,4,0)</f>
        <v>Öğrenci</v>
      </c>
      <c r="E885" t="str">
        <f>VLOOKUP($A885,'Günlük Sayaç'!$A$1:$I$166,5,0)</f>
        <v>Öğrenci Aylık</v>
      </c>
      <c r="F885">
        <f>VLOOKUP($A885,'Günlük Sayaç'!$A$1:$I$166,6,0)</f>
        <v>0.56666666666666665</v>
      </c>
      <c r="G885">
        <f>VLOOKUP($A885,'Günlük Sayaç'!$A$1:$I$166,7,0)</f>
        <v>5500</v>
      </c>
      <c r="H885">
        <f>VLOOKUP($A885,'Günlük Sayaç'!$A$1:$I$166,8,0)</f>
        <v>0.2</v>
      </c>
      <c r="I885">
        <f>VLOOKUP($A885,'Günlük Sayaç'!$A$1:$I$166,9,0)*VLOOKUP(WEEKDAY(B885,2)&amp;D885,Yoğunluk!$G$1:$J$29,4,0)</f>
        <v>2640.0000000000005</v>
      </c>
      <c r="J885">
        <f t="shared" ca="1" si="50"/>
        <v>2990</v>
      </c>
      <c r="K885">
        <f t="shared" ca="1" si="51"/>
        <v>1694.3333333333333</v>
      </c>
    </row>
    <row r="886" spans="1:11" x14ac:dyDescent="0.3">
      <c r="A886">
        <f t="shared" si="53"/>
        <v>60</v>
      </c>
      <c r="B886" s="2">
        <f t="shared" si="52"/>
        <v>43106</v>
      </c>
      <c r="C886" t="str">
        <f>VLOOKUP(A886,'Günlük Sayaç'!$A$1:$I$166,3,0)</f>
        <v>Osmanbey</v>
      </c>
      <c r="D886" t="str">
        <f>VLOOKUP($A886,'Günlük Sayaç'!$A$1:$I$166,4,0)</f>
        <v>Sosyal</v>
      </c>
      <c r="E886" t="str">
        <f>VLOOKUP($A886,'Günlük Sayaç'!$A$1:$I$166,5,0)</f>
        <v>Sosyal</v>
      </c>
      <c r="F886">
        <f>VLOOKUP($A886,'Günlük Sayaç'!$A$1:$I$166,6,0)</f>
        <v>1.425</v>
      </c>
      <c r="G886">
        <f>VLOOKUP($A886,'Günlük Sayaç'!$A$1:$I$166,7,0)</f>
        <v>5500</v>
      </c>
      <c r="H886">
        <f>VLOOKUP($A886,'Günlük Sayaç'!$A$1:$I$166,8,0)</f>
        <v>0.1</v>
      </c>
      <c r="I886">
        <f>VLOOKUP($A886,'Günlük Sayaç'!$A$1:$I$166,9,0)*VLOOKUP(WEEKDAY(B886,2)&amp;D886,Yoğunluk!$G$1:$J$29,4,0)</f>
        <v>968.00000000000011</v>
      </c>
      <c r="J886">
        <f t="shared" ca="1" si="50"/>
        <v>898</v>
      </c>
      <c r="K886">
        <f t="shared" ca="1" si="51"/>
        <v>1279.6500000000001</v>
      </c>
    </row>
    <row r="887" spans="1:11" x14ac:dyDescent="0.3">
      <c r="A887">
        <f t="shared" si="53"/>
        <v>61</v>
      </c>
      <c r="B887" s="2">
        <f t="shared" si="52"/>
        <v>43106</v>
      </c>
      <c r="C887" t="str">
        <f>VLOOKUP(A887,'Günlük Sayaç'!$A$1:$I$166,3,0)</f>
        <v>Osmanbey</v>
      </c>
      <c r="D887" t="str">
        <f>VLOOKUP($A887,'Günlük Sayaç'!$A$1:$I$166,4,0)</f>
        <v>Sosyal</v>
      </c>
      <c r="E887" t="str">
        <f>VLOOKUP($A887,'Günlük Sayaç'!$A$1:$I$166,5,0)</f>
        <v>Sosyal Aylık</v>
      </c>
      <c r="F887">
        <f>VLOOKUP($A887,'Günlük Sayaç'!$A$1:$I$166,6,0)</f>
        <v>0.83333333333333337</v>
      </c>
      <c r="G887">
        <f>VLOOKUP($A887,'Günlük Sayaç'!$A$1:$I$166,7,0)</f>
        <v>5500</v>
      </c>
      <c r="H887">
        <f>VLOOKUP($A887,'Günlük Sayaç'!$A$1:$I$166,8,0)</f>
        <v>0.05</v>
      </c>
      <c r="I887">
        <f>VLOOKUP($A887,'Günlük Sayaç'!$A$1:$I$166,9,0)*VLOOKUP(WEEKDAY(B887,2)&amp;D887,Yoğunluk!$G$1:$J$29,4,0)</f>
        <v>484.00000000000006</v>
      </c>
      <c r="J887">
        <f t="shared" ca="1" si="50"/>
        <v>535</v>
      </c>
      <c r="K887">
        <f t="shared" ca="1" si="51"/>
        <v>445.83333333333337</v>
      </c>
    </row>
    <row r="888" spans="1:11" x14ac:dyDescent="0.3">
      <c r="A888">
        <f t="shared" si="53"/>
        <v>62</v>
      </c>
      <c r="B888" s="2">
        <f t="shared" si="52"/>
        <v>43106</v>
      </c>
      <c r="C888" t="str">
        <f>VLOOKUP(A888,'Günlük Sayaç'!$A$1:$I$166,3,0)</f>
        <v>Osmanbey</v>
      </c>
      <c r="D888" t="str">
        <f>VLOOKUP($A888,'Günlük Sayaç'!$A$1:$I$166,4,0)</f>
        <v>Ziyaretçi</v>
      </c>
      <c r="E888" t="str">
        <f>VLOOKUP($A888,'Günlük Sayaç'!$A$1:$I$166,5,0)</f>
        <v>Tekli Bilet</v>
      </c>
      <c r="F888">
        <f>VLOOKUP($A888,'Günlük Sayaç'!$A$1:$I$166,6,0)</f>
        <v>5</v>
      </c>
      <c r="G888">
        <f>VLOOKUP($A888,'Günlük Sayaç'!$A$1:$I$166,7,0)</f>
        <v>5500</v>
      </c>
      <c r="H888">
        <f>VLOOKUP($A888,'Günlük Sayaç'!$A$1:$I$166,8,0)</f>
        <v>0.01</v>
      </c>
      <c r="I888">
        <f>VLOOKUP($A888,'Günlük Sayaç'!$A$1:$I$166,9,0)*VLOOKUP(WEEKDAY(B888,2)&amp;D888,Yoğunluk!$G$1:$J$29,4,0)</f>
        <v>105.6</v>
      </c>
      <c r="J888">
        <f t="shared" ca="1" si="50"/>
        <v>113</v>
      </c>
      <c r="K888">
        <f t="shared" ca="1" si="51"/>
        <v>565</v>
      </c>
    </row>
    <row r="889" spans="1:11" x14ac:dyDescent="0.3">
      <c r="A889">
        <f t="shared" si="53"/>
        <v>63</v>
      </c>
      <c r="B889" s="2">
        <f t="shared" si="52"/>
        <v>43106</v>
      </c>
      <c r="C889" t="str">
        <f>VLOOKUP(A889,'Günlük Sayaç'!$A$1:$I$166,3,0)</f>
        <v>Osmanbey</v>
      </c>
      <c r="D889" t="str">
        <f>VLOOKUP($A889,'Günlük Sayaç'!$A$1:$I$166,4,0)</f>
        <v>Ziyaretçi</v>
      </c>
      <c r="E889" t="str">
        <f>VLOOKUP($A889,'Günlük Sayaç'!$A$1:$I$166,5,0)</f>
        <v>İkili Bilet</v>
      </c>
      <c r="F889">
        <f>VLOOKUP($A889,'Günlük Sayaç'!$A$1:$I$166,6,0)</f>
        <v>4</v>
      </c>
      <c r="G889">
        <f>VLOOKUP($A889,'Günlük Sayaç'!$A$1:$I$166,7,0)</f>
        <v>5500</v>
      </c>
      <c r="H889">
        <f>VLOOKUP($A889,'Günlük Sayaç'!$A$1:$I$166,8,0)</f>
        <v>0.01</v>
      </c>
      <c r="I889">
        <f>VLOOKUP($A889,'Günlük Sayaç'!$A$1:$I$166,9,0)*VLOOKUP(WEEKDAY(B889,2)&amp;D889,Yoğunluk!$G$1:$J$29,4,0)</f>
        <v>105.6</v>
      </c>
      <c r="J889">
        <f t="shared" ca="1" si="50"/>
        <v>117</v>
      </c>
      <c r="K889">
        <f t="shared" ca="1" si="51"/>
        <v>468</v>
      </c>
    </row>
    <row r="890" spans="1:11" x14ac:dyDescent="0.3">
      <c r="A890">
        <f t="shared" si="53"/>
        <v>64</v>
      </c>
      <c r="B890" s="2">
        <f t="shared" si="52"/>
        <v>43106</v>
      </c>
      <c r="C890" t="str">
        <f>VLOOKUP(A890,'Günlük Sayaç'!$A$1:$I$166,3,0)</f>
        <v>Osmanbey</v>
      </c>
      <c r="D890" t="str">
        <f>VLOOKUP($A890,'Günlük Sayaç'!$A$1:$I$166,4,0)</f>
        <v>Ziyaretçi</v>
      </c>
      <c r="E890" t="str">
        <f>VLOOKUP($A890,'Günlük Sayaç'!$A$1:$I$166,5,0)</f>
        <v>Üçlü Bilet</v>
      </c>
      <c r="F890">
        <f>VLOOKUP($A890,'Günlük Sayaç'!$A$1:$I$166,6,0)</f>
        <v>3.6666666666666665</v>
      </c>
      <c r="G890">
        <f>VLOOKUP($A890,'Günlük Sayaç'!$A$1:$I$166,7,0)</f>
        <v>5500</v>
      </c>
      <c r="H890">
        <f>VLOOKUP($A890,'Günlük Sayaç'!$A$1:$I$166,8,0)</f>
        <v>0.01</v>
      </c>
      <c r="I890">
        <f>VLOOKUP($A890,'Günlük Sayaç'!$A$1:$I$166,9,0)*VLOOKUP(WEEKDAY(B890,2)&amp;D890,Yoğunluk!$G$1:$J$29,4,0)</f>
        <v>105.6</v>
      </c>
      <c r="J890">
        <f t="shared" ca="1" si="50"/>
        <v>97</v>
      </c>
      <c r="K890">
        <f t="shared" ca="1" si="51"/>
        <v>355.66666666666663</v>
      </c>
    </row>
    <row r="891" spans="1:11" x14ac:dyDescent="0.3">
      <c r="A891">
        <f t="shared" si="53"/>
        <v>65</v>
      </c>
      <c r="B891" s="2">
        <f t="shared" si="52"/>
        <v>43106</v>
      </c>
      <c r="C891" t="str">
        <f>VLOOKUP(A891,'Günlük Sayaç'!$A$1:$I$166,3,0)</f>
        <v>Osmanbey</v>
      </c>
      <c r="D891" t="str">
        <f>VLOOKUP($A891,'Günlük Sayaç'!$A$1:$I$166,4,0)</f>
        <v>Ziyaretçi</v>
      </c>
      <c r="E891" t="str">
        <f>VLOOKUP($A891,'Günlük Sayaç'!$A$1:$I$166,5,0)</f>
        <v>Beşli Bilet</v>
      </c>
      <c r="F891">
        <f>VLOOKUP($A891,'Günlük Sayaç'!$A$1:$I$166,6,0)</f>
        <v>3.4</v>
      </c>
      <c r="G891">
        <f>VLOOKUP($A891,'Günlük Sayaç'!$A$1:$I$166,7,0)</f>
        <v>5500</v>
      </c>
      <c r="H891">
        <f>VLOOKUP($A891,'Günlük Sayaç'!$A$1:$I$166,8,0)</f>
        <v>0.01</v>
      </c>
      <c r="I891">
        <f>VLOOKUP($A891,'Günlük Sayaç'!$A$1:$I$166,9,0)*VLOOKUP(WEEKDAY(B891,2)&amp;D891,Yoğunluk!$G$1:$J$29,4,0)</f>
        <v>105.6</v>
      </c>
      <c r="J891">
        <f t="shared" ca="1" si="50"/>
        <v>104</v>
      </c>
      <c r="K891">
        <f t="shared" ca="1" si="51"/>
        <v>353.59999999999997</v>
      </c>
    </row>
    <row r="892" spans="1:11" x14ac:dyDescent="0.3">
      <c r="A892">
        <f t="shared" si="53"/>
        <v>66</v>
      </c>
      <c r="B892" s="2">
        <f t="shared" si="52"/>
        <v>43106</v>
      </c>
      <c r="C892" t="str">
        <f>VLOOKUP(A892,'Günlük Sayaç'!$A$1:$I$166,3,0)</f>
        <v>Osmanbey</v>
      </c>
      <c r="D892" t="str">
        <f>VLOOKUP($A892,'Günlük Sayaç'!$A$1:$I$166,4,0)</f>
        <v>Ziyaretçi</v>
      </c>
      <c r="E892" t="str">
        <f>VLOOKUP($A892,'Günlük Sayaç'!$A$1:$I$166,5,0)</f>
        <v>Onlu Bilet</v>
      </c>
      <c r="F892">
        <f>VLOOKUP($A892,'Günlük Sayaç'!$A$1:$I$166,6,0)</f>
        <v>3.2</v>
      </c>
      <c r="G892">
        <f>VLOOKUP($A892,'Günlük Sayaç'!$A$1:$I$166,7,0)</f>
        <v>5500</v>
      </c>
      <c r="H892">
        <f>VLOOKUP($A892,'Günlük Sayaç'!$A$1:$I$166,8,0)</f>
        <v>0.01</v>
      </c>
      <c r="I892">
        <f>VLOOKUP($A892,'Günlük Sayaç'!$A$1:$I$166,9,0)*VLOOKUP(WEEKDAY(B892,2)&amp;D892,Yoğunluk!$G$1:$J$29,4,0)</f>
        <v>105.6</v>
      </c>
      <c r="J892">
        <f t="shared" ca="1" si="50"/>
        <v>109</v>
      </c>
      <c r="K892">
        <f t="shared" ca="1" si="51"/>
        <v>348.8</v>
      </c>
    </row>
    <row r="893" spans="1:11" x14ac:dyDescent="0.3">
      <c r="A893">
        <f t="shared" si="53"/>
        <v>67</v>
      </c>
      <c r="B893" s="2">
        <f t="shared" si="52"/>
        <v>43106</v>
      </c>
      <c r="C893" t="str">
        <f>VLOOKUP(A893,'Günlük Sayaç'!$A$1:$I$166,3,0)</f>
        <v>Şişli</v>
      </c>
      <c r="D893" t="str">
        <f>VLOOKUP($A893,'Günlük Sayaç'!$A$1:$I$166,4,0)</f>
        <v>Tam</v>
      </c>
      <c r="E893" t="str">
        <f>VLOOKUP($A893,'Günlük Sayaç'!$A$1:$I$166,5,0)</f>
        <v>Akbil</v>
      </c>
      <c r="F893">
        <f>VLOOKUP($A893,'Günlük Sayaç'!$A$1:$I$166,6,0)</f>
        <v>2.2250000000000001</v>
      </c>
      <c r="G893">
        <f>VLOOKUP($A893,'Günlük Sayaç'!$A$1:$I$166,7,0)</f>
        <v>12000</v>
      </c>
      <c r="H893">
        <f>VLOOKUP($A893,'Günlük Sayaç'!$A$1:$I$166,8,0)</f>
        <v>0.3</v>
      </c>
      <c r="I893">
        <f>VLOOKUP($A893,'Günlük Sayaç'!$A$1:$I$166,9,0)*VLOOKUP(WEEKDAY(B893,2)&amp;D893,Yoğunluk!$G$1:$J$29,4,0)</f>
        <v>5760</v>
      </c>
      <c r="J893">
        <f t="shared" ca="1" si="50"/>
        <v>5271</v>
      </c>
      <c r="K893">
        <f t="shared" ca="1" si="51"/>
        <v>11727.975</v>
      </c>
    </row>
    <row r="894" spans="1:11" x14ac:dyDescent="0.3">
      <c r="A894">
        <f t="shared" si="53"/>
        <v>68</v>
      </c>
      <c r="B894" s="2">
        <f t="shared" si="52"/>
        <v>43106</v>
      </c>
      <c r="C894" t="str">
        <f>VLOOKUP(A894,'Günlük Sayaç'!$A$1:$I$166,3,0)</f>
        <v>Şişli</v>
      </c>
      <c r="D894" t="str">
        <f>VLOOKUP($A894,'Günlük Sayaç'!$A$1:$I$166,4,0)</f>
        <v>Tam</v>
      </c>
      <c r="E894" t="str">
        <f>VLOOKUP($A894,'Günlük Sayaç'!$A$1:$I$166,5,0)</f>
        <v>Mavi Kart</v>
      </c>
      <c r="F894">
        <f>VLOOKUP($A894,'Günlük Sayaç'!$A$1:$I$166,6,0)</f>
        <v>1.3666666666666667</v>
      </c>
      <c r="G894">
        <f>VLOOKUP($A894,'Günlük Sayaç'!$A$1:$I$166,7,0)</f>
        <v>12000</v>
      </c>
      <c r="H894">
        <f>VLOOKUP($A894,'Günlük Sayaç'!$A$1:$I$166,8,0)</f>
        <v>0.15</v>
      </c>
      <c r="I894">
        <f>VLOOKUP($A894,'Günlük Sayaç'!$A$1:$I$166,9,0)*VLOOKUP(WEEKDAY(B894,2)&amp;D894,Yoğunluk!$G$1:$J$29,4,0)</f>
        <v>2880</v>
      </c>
      <c r="J894">
        <f t="shared" ca="1" si="50"/>
        <v>3429</v>
      </c>
      <c r="K894">
        <f t="shared" ca="1" si="51"/>
        <v>4686.3</v>
      </c>
    </row>
    <row r="895" spans="1:11" x14ac:dyDescent="0.3">
      <c r="A895">
        <f t="shared" si="53"/>
        <v>69</v>
      </c>
      <c r="B895" s="2">
        <f t="shared" si="52"/>
        <v>43106</v>
      </c>
      <c r="C895" t="str">
        <f>VLOOKUP(A895,'Günlük Sayaç'!$A$1:$I$166,3,0)</f>
        <v>Şişli</v>
      </c>
      <c r="D895" t="str">
        <f>VLOOKUP($A895,'Günlük Sayaç'!$A$1:$I$166,4,0)</f>
        <v>Öğrenci</v>
      </c>
      <c r="E895" t="str">
        <f>VLOOKUP($A895,'Günlük Sayaç'!$A$1:$I$166,5,0)</f>
        <v>Öğrenci</v>
      </c>
      <c r="F895">
        <f>VLOOKUP($A895,'Günlük Sayaç'!$A$1:$I$166,6,0)</f>
        <v>0.9</v>
      </c>
      <c r="G895">
        <f>VLOOKUP($A895,'Günlük Sayaç'!$A$1:$I$166,7,0)</f>
        <v>12000</v>
      </c>
      <c r="H895">
        <f>VLOOKUP($A895,'Günlük Sayaç'!$A$1:$I$166,8,0)</f>
        <v>0.1</v>
      </c>
      <c r="I895">
        <f>VLOOKUP($A895,'Günlük Sayaç'!$A$1:$I$166,9,0)*VLOOKUP(WEEKDAY(B895,2)&amp;D895,Yoğunluk!$G$1:$J$29,4,0)</f>
        <v>2880.0000000000005</v>
      </c>
      <c r="J895">
        <f t="shared" ca="1" si="50"/>
        <v>2876</v>
      </c>
      <c r="K895">
        <f t="shared" ca="1" si="51"/>
        <v>2588.4</v>
      </c>
    </row>
    <row r="896" spans="1:11" x14ac:dyDescent="0.3">
      <c r="A896">
        <f t="shared" si="53"/>
        <v>70</v>
      </c>
      <c r="B896" s="2">
        <f t="shared" si="52"/>
        <v>43106</v>
      </c>
      <c r="C896" t="str">
        <f>VLOOKUP(A896,'Günlük Sayaç'!$A$1:$I$166,3,0)</f>
        <v>Şişli</v>
      </c>
      <c r="D896" t="str">
        <f>VLOOKUP($A896,'Günlük Sayaç'!$A$1:$I$166,4,0)</f>
        <v>Öğrenci</v>
      </c>
      <c r="E896" t="str">
        <f>VLOOKUP($A896,'Günlük Sayaç'!$A$1:$I$166,5,0)</f>
        <v>Öğrenci Aylık</v>
      </c>
      <c r="F896">
        <f>VLOOKUP($A896,'Günlük Sayaç'!$A$1:$I$166,6,0)</f>
        <v>0.56666666666666665</v>
      </c>
      <c r="G896">
        <f>VLOOKUP($A896,'Günlük Sayaç'!$A$1:$I$166,7,0)</f>
        <v>12000</v>
      </c>
      <c r="H896">
        <f>VLOOKUP($A896,'Günlük Sayaç'!$A$1:$I$166,8,0)</f>
        <v>0.2</v>
      </c>
      <c r="I896">
        <f>VLOOKUP($A896,'Günlük Sayaç'!$A$1:$I$166,9,0)*VLOOKUP(WEEKDAY(B896,2)&amp;D896,Yoğunluk!$G$1:$J$29,4,0)</f>
        <v>5760.0000000000009</v>
      </c>
      <c r="J896">
        <f t="shared" ca="1" si="50"/>
        <v>4993</v>
      </c>
      <c r="K896">
        <f t="shared" ca="1" si="51"/>
        <v>2829.3666666666668</v>
      </c>
    </row>
    <row r="897" spans="1:11" x14ac:dyDescent="0.3">
      <c r="A897">
        <f t="shared" si="53"/>
        <v>71</v>
      </c>
      <c r="B897" s="2">
        <f t="shared" si="52"/>
        <v>43106</v>
      </c>
      <c r="C897" t="str">
        <f>VLOOKUP(A897,'Günlük Sayaç'!$A$1:$I$166,3,0)</f>
        <v>Şişli</v>
      </c>
      <c r="D897" t="str">
        <f>VLOOKUP($A897,'Günlük Sayaç'!$A$1:$I$166,4,0)</f>
        <v>Sosyal</v>
      </c>
      <c r="E897" t="str">
        <f>VLOOKUP($A897,'Günlük Sayaç'!$A$1:$I$166,5,0)</f>
        <v>Sosyal</v>
      </c>
      <c r="F897">
        <f>VLOOKUP($A897,'Günlük Sayaç'!$A$1:$I$166,6,0)</f>
        <v>1.425</v>
      </c>
      <c r="G897">
        <f>VLOOKUP($A897,'Günlük Sayaç'!$A$1:$I$166,7,0)</f>
        <v>12000</v>
      </c>
      <c r="H897">
        <f>VLOOKUP($A897,'Günlük Sayaç'!$A$1:$I$166,8,0)</f>
        <v>0.1</v>
      </c>
      <c r="I897">
        <f>VLOOKUP($A897,'Günlük Sayaç'!$A$1:$I$166,9,0)*VLOOKUP(WEEKDAY(B897,2)&amp;D897,Yoğunluk!$G$1:$J$29,4,0)</f>
        <v>2112.0000000000005</v>
      </c>
      <c r="J897">
        <f t="shared" ca="1" si="50"/>
        <v>2147</v>
      </c>
      <c r="K897">
        <f t="shared" ca="1" si="51"/>
        <v>3059.4749999999999</v>
      </c>
    </row>
    <row r="898" spans="1:11" x14ac:dyDescent="0.3">
      <c r="A898">
        <f t="shared" si="53"/>
        <v>72</v>
      </c>
      <c r="B898" s="2">
        <f t="shared" si="52"/>
        <v>43106</v>
      </c>
      <c r="C898" t="str">
        <f>VLOOKUP(A898,'Günlük Sayaç'!$A$1:$I$166,3,0)</f>
        <v>Şişli</v>
      </c>
      <c r="D898" t="str">
        <f>VLOOKUP($A898,'Günlük Sayaç'!$A$1:$I$166,4,0)</f>
        <v>Sosyal</v>
      </c>
      <c r="E898" t="str">
        <f>VLOOKUP($A898,'Günlük Sayaç'!$A$1:$I$166,5,0)</f>
        <v>Sosyal Aylık</v>
      </c>
      <c r="F898">
        <f>VLOOKUP($A898,'Günlük Sayaç'!$A$1:$I$166,6,0)</f>
        <v>0.83333333333333337</v>
      </c>
      <c r="G898">
        <f>VLOOKUP($A898,'Günlük Sayaç'!$A$1:$I$166,7,0)</f>
        <v>12000</v>
      </c>
      <c r="H898">
        <f>VLOOKUP($A898,'Günlük Sayaç'!$A$1:$I$166,8,0)</f>
        <v>0.1</v>
      </c>
      <c r="I898">
        <f>VLOOKUP($A898,'Günlük Sayaç'!$A$1:$I$166,9,0)*VLOOKUP(WEEKDAY(B898,2)&amp;D898,Yoğunluk!$G$1:$J$29,4,0)</f>
        <v>2112.0000000000005</v>
      </c>
      <c r="J898">
        <f t="shared" ca="1" si="50"/>
        <v>1955</v>
      </c>
      <c r="K898">
        <f t="shared" ca="1" si="51"/>
        <v>1629.1666666666667</v>
      </c>
    </row>
    <row r="899" spans="1:11" x14ac:dyDescent="0.3">
      <c r="A899">
        <f t="shared" si="53"/>
        <v>73</v>
      </c>
      <c r="B899" s="2">
        <f t="shared" si="52"/>
        <v>43106</v>
      </c>
      <c r="C899" t="str">
        <f>VLOOKUP(A899,'Günlük Sayaç'!$A$1:$I$166,3,0)</f>
        <v>Şişli</v>
      </c>
      <c r="D899" t="str">
        <f>VLOOKUP($A899,'Günlük Sayaç'!$A$1:$I$166,4,0)</f>
        <v>Ziyaretçi</v>
      </c>
      <c r="E899" t="str">
        <f>VLOOKUP($A899,'Günlük Sayaç'!$A$1:$I$166,5,0)</f>
        <v>Tekli Bilet</v>
      </c>
      <c r="F899">
        <f>VLOOKUP($A899,'Günlük Sayaç'!$A$1:$I$166,6,0)</f>
        <v>5</v>
      </c>
      <c r="G899">
        <f>VLOOKUP($A899,'Günlük Sayaç'!$A$1:$I$166,7,0)</f>
        <v>12000</v>
      </c>
      <c r="H899">
        <f>VLOOKUP($A899,'Günlük Sayaç'!$A$1:$I$166,8,0)</f>
        <v>0.01</v>
      </c>
      <c r="I899">
        <f>VLOOKUP($A899,'Günlük Sayaç'!$A$1:$I$166,9,0)*VLOOKUP(WEEKDAY(B899,2)&amp;D899,Yoğunluk!$G$1:$J$29,4,0)</f>
        <v>230.39999999999998</v>
      </c>
      <c r="J899">
        <f t="shared" ref="J899:J962" ca="1" si="54">FLOOR(I899+_xlfn.NORM.S.INV(RAND())*I899/10,1)</f>
        <v>209</v>
      </c>
      <c r="K899">
        <f t="shared" ref="K899:K962" ca="1" si="55">J899*F899</f>
        <v>1045</v>
      </c>
    </row>
    <row r="900" spans="1:11" x14ac:dyDescent="0.3">
      <c r="A900">
        <f t="shared" si="53"/>
        <v>74</v>
      </c>
      <c r="B900" s="2">
        <f t="shared" ref="B900:B963" si="56">IF(A900=1,B899+1,B899)</f>
        <v>43106</v>
      </c>
      <c r="C900" t="str">
        <f>VLOOKUP(A900,'Günlük Sayaç'!$A$1:$I$166,3,0)</f>
        <v>Şişli</v>
      </c>
      <c r="D900" t="str">
        <f>VLOOKUP($A900,'Günlük Sayaç'!$A$1:$I$166,4,0)</f>
        <v>Ziyaretçi</v>
      </c>
      <c r="E900" t="str">
        <f>VLOOKUP($A900,'Günlük Sayaç'!$A$1:$I$166,5,0)</f>
        <v>İkili Bilet</v>
      </c>
      <c r="F900">
        <f>VLOOKUP($A900,'Günlük Sayaç'!$A$1:$I$166,6,0)</f>
        <v>4</v>
      </c>
      <c r="G900">
        <f>VLOOKUP($A900,'Günlük Sayaç'!$A$1:$I$166,7,0)</f>
        <v>12000</v>
      </c>
      <c r="H900">
        <f>VLOOKUP($A900,'Günlük Sayaç'!$A$1:$I$166,8,0)</f>
        <v>0.01</v>
      </c>
      <c r="I900">
        <f>VLOOKUP($A900,'Günlük Sayaç'!$A$1:$I$166,9,0)*VLOOKUP(WEEKDAY(B900,2)&amp;D900,Yoğunluk!$G$1:$J$29,4,0)</f>
        <v>230.39999999999998</v>
      </c>
      <c r="J900">
        <f t="shared" ca="1" si="54"/>
        <v>184</v>
      </c>
      <c r="K900">
        <f t="shared" ca="1" si="55"/>
        <v>736</v>
      </c>
    </row>
    <row r="901" spans="1:11" x14ac:dyDescent="0.3">
      <c r="A901">
        <f t="shared" si="53"/>
        <v>75</v>
      </c>
      <c r="B901" s="2">
        <f t="shared" si="56"/>
        <v>43106</v>
      </c>
      <c r="C901" t="str">
        <f>VLOOKUP(A901,'Günlük Sayaç'!$A$1:$I$166,3,0)</f>
        <v>Şişli</v>
      </c>
      <c r="D901" t="str">
        <f>VLOOKUP($A901,'Günlük Sayaç'!$A$1:$I$166,4,0)</f>
        <v>Ziyaretçi</v>
      </c>
      <c r="E901" t="str">
        <f>VLOOKUP($A901,'Günlük Sayaç'!$A$1:$I$166,5,0)</f>
        <v>Üçlü Bilet</v>
      </c>
      <c r="F901">
        <f>VLOOKUP($A901,'Günlük Sayaç'!$A$1:$I$166,6,0)</f>
        <v>3.6666666666666665</v>
      </c>
      <c r="G901">
        <f>VLOOKUP($A901,'Günlük Sayaç'!$A$1:$I$166,7,0)</f>
        <v>12000</v>
      </c>
      <c r="H901">
        <f>VLOOKUP($A901,'Günlük Sayaç'!$A$1:$I$166,8,0)</f>
        <v>0.01</v>
      </c>
      <c r="I901">
        <f>VLOOKUP($A901,'Günlük Sayaç'!$A$1:$I$166,9,0)*VLOOKUP(WEEKDAY(B901,2)&amp;D901,Yoğunluk!$G$1:$J$29,4,0)</f>
        <v>230.39999999999998</v>
      </c>
      <c r="J901">
        <f t="shared" ca="1" si="54"/>
        <v>256</v>
      </c>
      <c r="K901">
        <f t="shared" ca="1" si="55"/>
        <v>938.66666666666663</v>
      </c>
    </row>
    <row r="902" spans="1:11" x14ac:dyDescent="0.3">
      <c r="A902">
        <f t="shared" si="53"/>
        <v>76</v>
      </c>
      <c r="B902" s="2">
        <f t="shared" si="56"/>
        <v>43106</v>
      </c>
      <c r="C902" t="str">
        <f>VLOOKUP(A902,'Günlük Sayaç'!$A$1:$I$166,3,0)</f>
        <v>Şişli</v>
      </c>
      <c r="D902" t="str">
        <f>VLOOKUP($A902,'Günlük Sayaç'!$A$1:$I$166,4,0)</f>
        <v>Ziyaretçi</v>
      </c>
      <c r="E902" t="str">
        <f>VLOOKUP($A902,'Günlük Sayaç'!$A$1:$I$166,5,0)</f>
        <v>Beşli Bilet</v>
      </c>
      <c r="F902">
        <f>VLOOKUP($A902,'Günlük Sayaç'!$A$1:$I$166,6,0)</f>
        <v>3.4</v>
      </c>
      <c r="G902">
        <f>VLOOKUP($A902,'Günlük Sayaç'!$A$1:$I$166,7,0)</f>
        <v>12000</v>
      </c>
      <c r="H902">
        <f>VLOOKUP($A902,'Günlük Sayaç'!$A$1:$I$166,8,0)</f>
        <v>0.01</v>
      </c>
      <c r="I902">
        <f>VLOOKUP($A902,'Günlük Sayaç'!$A$1:$I$166,9,0)*VLOOKUP(WEEKDAY(B902,2)&amp;D902,Yoğunluk!$G$1:$J$29,4,0)</f>
        <v>230.39999999999998</v>
      </c>
      <c r="J902">
        <f t="shared" ca="1" si="54"/>
        <v>242</v>
      </c>
      <c r="K902">
        <f t="shared" ca="1" si="55"/>
        <v>822.8</v>
      </c>
    </row>
    <row r="903" spans="1:11" x14ac:dyDescent="0.3">
      <c r="A903">
        <f t="shared" si="53"/>
        <v>77</v>
      </c>
      <c r="B903" s="2">
        <f t="shared" si="56"/>
        <v>43106</v>
      </c>
      <c r="C903" t="str">
        <f>VLOOKUP(A903,'Günlük Sayaç'!$A$1:$I$166,3,0)</f>
        <v>Şişli</v>
      </c>
      <c r="D903" t="str">
        <f>VLOOKUP($A903,'Günlük Sayaç'!$A$1:$I$166,4,0)</f>
        <v>Ziyaretçi</v>
      </c>
      <c r="E903" t="str">
        <f>VLOOKUP($A903,'Günlük Sayaç'!$A$1:$I$166,5,0)</f>
        <v>Onlu Bilet</v>
      </c>
      <c r="F903">
        <f>VLOOKUP($A903,'Günlük Sayaç'!$A$1:$I$166,6,0)</f>
        <v>3.2</v>
      </c>
      <c r="G903">
        <f>VLOOKUP($A903,'Günlük Sayaç'!$A$1:$I$166,7,0)</f>
        <v>12000</v>
      </c>
      <c r="H903">
        <f>VLOOKUP($A903,'Günlük Sayaç'!$A$1:$I$166,8,0)</f>
        <v>0.01</v>
      </c>
      <c r="I903">
        <f>VLOOKUP($A903,'Günlük Sayaç'!$A$1:$I$166,9,0)*VLOOKUP(WEEKDAY(B903,2)&amp;D903,Yoğunluk!$G$1:$J$29,4,0)</f>
        <v>230.39999999999998</v>
      </c>
      <c r="J903">
        <f t="shared" ca="1" si="54"/>
        <v>248</v>
      </c>
      <c r="K903">
        <f t="shared" ca="1" si="55"/>
        <v>793.6</v>
      </c>
    </row>
    <row r="904" spans="1:11" x14ac:dyDescent="0.3">
      <c r="A904">
        <f t="shared" si="53"/>
        <v>78</v>
      </c>
      <c r="B904" s="2">
        <f t="shared" si="56"/>
        <v>43106</v>
      </c>
      <c r="C904" t="str">
        <f>VLOOKUP(A904,'Günlük Sayaç'!$A$1:$I$166,3,0)</f>
        <v>Gayrettepe</v>
      </c>
      <c r="D904" t="str">
        <f>VLOOKUP($A904,'Günlük Sayaç'!$A$1:$I$166,4,0)</f>
        <v>Tam</v>
      </c>
      <c r="E904" t="str">
        <f>VLOOKUP($A904,'Günlük Sayaç'!$A$1:$I$166,5,0)</f>
        <v>Akbil</v>
      </c>
      <c r="F904">
        <f>VLOOKUP($A904,'Günlük Sayaç'!$A$1:$I$166,6,0)</f>
        <v>2.2250000000000001</v>
      </c>
      <c r="G904">
        <f>VLOOKUP($A904,'Günlük Sayaç'!$A$1:$I$166,7,0)</f>
        <v>20000</v>
      </c>
      <c r="H904">
        <f>VLOOKUP($A904,'Günlük Sayaç'!$A$1:$I$166,8,0)</f>
        <v>0.3</v>
      </c>
      <c r="I904">
        <f>VLOOKUP($A904,'Günlük Sayaç'!$A$1:$I$166,9,0)*VLOOKUP(WEEKDAY(B904,2)&amp;D904,Yoğunluk!$G$1:$J$29,4,0)</f>
        <v>9600</v>
      </c>
      <c r="J904">
        <f t="shared" ca="1" si="54"/>
        <v>10843</v>
      </c>
      <c r="K904">
        <f t="shared" ca="1" si="55"/>
        <v>24125.674999999999</v>
      </c>
    </row>
    <row r="905" spans="1:11" x14ac:dyDescent="0.3">
      <c r="A905">
        <f t="shared" si="53"/>
        <v>79</v>
      </c>
      <c r="B905" s="2">
        <f t="shared" si="56"/>
        <v>43106</v>
      </c>
      <c r="C905" t="str">
        <f>VLOOKUP(A905,'Günlük Sayaç'!$A$1:$I$166,3,0)</f>
        <v>Gayrettepe</v>
      </c>
      <c r="D905" t="str">
        <f>VLOOKUP($A905,'Günlük Sayaç'!$A$1:$I$166,4,0)</f>
        <v>Tam</v>
      </c>
      <c r="E905" t="str">
        <f>VLOOKUP($A905,'Günlük Sayaç'!$A$1:$I$166,5,0)</f>
        <v>Mavi Kart</v>
      </c>
      <c r="F905">
        <f>VLOOKUP($A905,'Günlük Sayaç'!$A$1:$I$166,6,0)</f>
        <v>1.3666666666666667</v>
      </c>
      <c r="G905">
        <f>VLOOKUP($A905,'Günlük Sayaç'!$A$1:$I$166,7,0)</f>
        <v>20000</v>
      </c>
      <c r="H905">
        <f>VLOOKUP($A905,'Günlük Sayaç'!$A$1:$I$166,8,0)</f>
        <v>0.15</v>
      </c>
      <c r="I905">
        <f>VLOOKUP($A905,'Günlük Sayaç'!$A$1:$I$166,9,0)*VLOOKUP(WEEKDAY(B905,2)&amp;D905,Yoğunluk!$G$1:$J$29,4,0)</f>
        <v>4800</v>
      </c>
      <c r="J905">
        <f t="shared" ca="1" si="54"/>
        <v>5324</v>
      </c>
      <c r="K905">
        <f t="shared" ca="1" si="55"/>
        <v>7276.1333333333332</v>
      </c>
    </row>
    <row r="906" spans="1:11" x14ac:dyDescent="0.3">
      <c r="A906">
        <f t="shared" si="53"/>
        <v>80</v>
      </c>
      <c r="B906" s="2">
        <f t="shared" si="56"/>
        <v>43106</v>
      </c>
      <c r="C906" t="str">
        <f>VLOOKUP(A906,'Günlük Sayaç'!$A$1:$I$166,3,0)</f>
        <v>Gayrettepe</v>
      </c>
      <c r="D906" t="str">
        <f>VLOOKUP($A906,'Günlük Sayaç'!$A$1:$I$166,4,0)</f>
        <v>Öğrenci</v>
      </c>
      <c r="E906" t="str">
        <f>VLOOKUP($A906,'Günlük Sayaç'!$A$1:$I$166,5,0)</f>
        <v>Öğrenci</v>
      </c>
      <c r="F906">
        <f>VLOOKUP($A906,'Günlük Sayaç'!$A$1:$I$166,6,0)</f>
        <v>0.9</v>
      </c>
      <c r="G906">
        <f>VLOOKUP($A906,'Günlük Sayaç'!$A$1:$I$166,7,0)</f>
        <v>20000</v>
      </c>
      <c r="H906">
        <f>VLOOKUP($A906,'Günlük Sayaç'!$A$1:$I$166,8,0)</f>
        <v>0.1</v>
      </c>
      <c r="I906">
        <f>VLOOKUP($A906,'Günlük Sayaç'!$A$1:$I$166,9,0)*VLOOKUP(WEEKDAY(B906,2)&amp;D906,Yoğunluk!$G$1:$J$29,4,0)</f>
        <v>4800.0000000000009</v>
      </c>
      <c r="J906">
        <f t="shared" ca="1" si="54"/>
        <v>5235</v>
      </c>
      <c r="K906">
        <f t="shared" ca="1" si="55"/>
        <v>4711.5</v>
      </c>
    </row>
    <row r="907" spans="1:11" x14ac:dyDescent="0.3">
      <c r="A907">
        <f t="shared" si="53"/>
        <v>81</v>
      </c>
      <c r="B907" s="2">
        <f t="shared" si="56"/>
        <v>43106</v>
      </c>
      <c r="C907" t="str">
        <f>VLOOKUP(A907,'Günlük Sayaç'!$A$1:$I$166,3,0)</f>
        <v>Gayrettepe</v>
      </c>
      <c r="D907" t="str">
        <f>VLOOKUP($A907,'Günlük Sayaç'!$A$1:$I$166,4,0)</f>
        <v>Öğrenci</v>
      </c>
      <c r="E907" t="str">
        <f>VLOOKUP($A907,'Günlük Sayaç'!$A$1:$I$166,5,0)</f>
        <v>Öğrenci Aylık</v>
      </c>
      <c r="F907">
        <f>VLOOKUP($A907,'Günlük Sayaç'!$A$1:$I$166,6,0)</f>
        <v>0.56666666666666665</v>
      </c>
      <c r="G907">
        <f>VLOOKUP($A907,'Günlük Sayaç'!$A$1:$I$166,7,0)</f>
        <v>20000</v>
      </c>
      <c r="H907">
        <f>VLOOKUP($A907,'Günlük Sayaç'!$A$1:$I$166,8,0)</f>
        <v>0.15</v>
      </c>
      <c r="I907">
        <f>VLOOKUP($A907,'Günlük Sayaç'!$A$1:$I$166,9,0)*VLOOKUP(WEEKDAY(B907,2)&amp;D907,Yoğunluk!$G$1:$J$29,4,0)</f>
        <v>7200.0000000000009</v>
      </c>
      <c r="J907">
        <f t="shared" ca="1" si="54"/>
        <v>7596</v>
      </c>
      <c r="K907">
        <f t="shared" ca="1" si="55"/>
        <v>4304.3999999999996</v>
      </c>
    </row>
    <row r="908" spans="1:11" x14ac:dyDescent="0.3">
      <c r="A908">
        <f t="shared" si="53"/>
        <v>82</v>
      </c>
      <c r="B908" s="2">
        <f t="shared" si="56"/>
        <v>43106</v>
      </c>
      <c r="C908" t="str">
        <f>VLOOKUP(A908,'Günlük Sayaç'!$A$1:$I$166,3,0)</f>
        <v>Gayrettepe</v>
      </c>
      <c r="D908" t="str">
        <f>VLOOKUP($A908,'Günlük Sayaç'!$A$1:$I$166,4,0)</f>
        <v>Sosyal</v>
      </c>
      <c r="E908" t="str">
        <f>VLOOKUP($A908,'Günlük Sayaç'!$A$1:$I$166,5,0)</f>
        <v>Sosyal</v>
      </c>
      <c r="F908">
        <f>VLOOKUP($A908,'Günlük Sayaç'!$A$1:$I$166,6,0)</f>
        <v>1.425</v>
      </c>
      <c r="G908">
        <f>VLOOKUP($A908,'Günlük Sayaç'!$A$1:$I$166,7,0)</f>
        <v>20000</v>
      </c>
      <c r="H908">
        <f>VLOOKUP($A908,'Günlük Sayaç'!$A$1:$I$166,8,0)</f>
        <v>0.1</v>
      </c>
      <c r="I908">
        <f>VLOOKUP($A908,'Günlük Sayaç'!$A$1:$I$166,9,0)*VLOOKUP(WEEKDAY(B908,2)&amp;D908,Yoğunluk!$G$1:$J$29,4,0)</f>
        <v>3520.0000000000005</v>
      </c>
      <c r="J908">
        <f t="shared" ca="1" si="54"/>
        <v>3774</v>
      </c>
      <c r="K908">
        <f t="shared" ca="1" si="55"/>
        <v>5377.95</v>
      </c>
    </row>
    <row r="909" spans="1:11" x14ac:dyDescent="0.3">
      <c r="A909">
        <f t="shared" si="53"/>
        <v>83</v>
      </c>
      <c r="B909" s="2">
        <f t="shared" si="56"/>
        <v>43106</v>
      </c>
      <c r="C909" t="str">
        <f>VLOOKUP(A909,'Günlük Sayaç'!$A$1:$I$166,3,0)</f>
        <v>Gayrettepe</v>
      </c>
      <c r="D909" t="str">
        <f>VLOOKUP($A909,'Günlük Sayaç'!$A$1:$I$166,4,0)</f>
        <v>Sosyal</v>
      </c>
      <c r="E909" t="str">
        <f>VLOOKUP($A909,'Günlük Sayaç'!$A$1:$I$166,5,0)</f>
        <v>Sosyal Aylık</v>
      </c>
      <c r="F909">
        <f>VLOOKUP($A909,'Günlük Sayaç'!$A$1:$I$166,6,0)</f>
        <v>0.83333333333333337</v>
      </c>
      <c r="G909">
        <f>VLOOKUP($A909,'Günlük Sayaç'!$A$1:$I$166,7,0)</f>
        <v>20000</v>
      </c>
      <c r="H909">
        <f>VLOOKUP($A909,'Günlük Sayaç'!$A$1:$I$166,8,0)</f>
        <v>0.1</v>
      </c>
      <c r="I909">
        <f>VLOOKUP($A909,'Günlük Sayaç'!$A$1:$I$166,9,0)*VLOOKUP(WEEKDAY(B909,2)&amp;D909,Yoğunluk!$G$1:$J$29,4,0)</f>
        <v>3520.0000000000005</v>
      </c>
      <c r="J909">
        <f t="shared" ca="1" si="54"/>
        <v>3347</v>
      </c>
      <c r="K909">
        <f t="shared" ca="1" si="55"/>
        <v>2789.166666666667</v>
      </c>
    </row>
    <row r="910" spans="1:11" x14ac:dyDescent="0.3">
      <c r="A910">
        <f t="shared" si="53"/>
        <v>84</v>
      </c>
      <c r="B910" s="2">
        <f t="shared" si="56"/>
        <v>43106</v>
      </c>
      <c r="C910" t="str">
        <f>VLOOKUP(A910,'Günlük Sayaç'!$A$1:$I$166,3,0)</f>
        <v>Gayrettepe</v>
      </c>
      <c r="D910" t="str">
        <f>VLOOKUP($A910,'Günlük Sayaç'!$A$1:$I$166,4,0)</f>
        <v>Ziyaretçi</v>
      </c>
      <c r="E910" t="str">
        <f>VLOOKUP($A910,'Günlük Sayaç'!$A$1:$I$166,5,0)</f>
        <v>Tekli Bilet</v>
      </c>
      <c r="F910">
        <f>VLOOKUP($A910,'Günlük Sayaç'!$A$1:$I$166,6,0)</f>
        <v>5</v>
      </c>
      <c r="G910">
        <f>VLOOKUP($A910,'Günlük Sayaç'!$A$1:$I$166,7,0)</f>
        <v>20000</v>
      </c>
      <c r="H910">
        <f>VLOOKUP($A910,'Günlük Sayaç'!$A$1:$I$166,8,0)</f>
        <v>0.02</v>
      </c>
      <c r="I910">
        <f>VLOOKUP($A910,'Günlük Sayaç'!$A$1:$I$166,9,0)*VLOOKUP(WEEKDAY(B910,2)&amp;D910,Yoğunluk!$G$1:$J$29,4,0)</f>
        <v>768</v>
      </c>
      <c r="J910">
        <f t="shared" ca="1" si="54"/>
        <v>819</v>
      </c>
      <c r="K910">
        <f t="shared" ca="1" si="55"/>
        <v>4095</v>
      </c>
    </row>
    <row r="911" spans="1:11" x14ac:dyDescent="0.3">
      <c r="A911">
        <f t="shared" si="53"/>
        <v>85</v>
      </c>
      <c r="B911" s="2">
        <f t="shared" si="56"/>
        <v>43106</v>
      </c>
      <c r="C911" t="str">
        <f>VLOOKUP(A911,'Günlük Sayaç'!$A$1:$I$166,3,0)</f>
        <v>Gayrettepe</v>
      </c>
      <c r="D911" t="str">
        <f>VLOOKUP($A911,'Günlük Sayaç'!$A$1:$I$166,4,0)</f>
        <v>Ziyaretçi</v>
      </c>
      <c r="E911" t="str">
        <f>VLOOKUP($A911,'Günlük Sayaç'!$A$1:$I$166,5,0)</f>
        <v>İkili Bilet</v>
      </c>
      <c r="F911">
        <f>VLOOKUP($A911,'Günlük Sayaç'!$A$1:$I$166,6,0)</f>
        <v>4</v>
      </c>
      <c r="G911">
        <f>VLOOKUP($A911,'Günlük Sayaç'!$A$1:$I$166,7,0)</f>
        <v>20000</v>
      </c>
      <c r="H911">
        <f>VLOOKUP($A911,'Günlük Sayaç'!$A$1:$I$166,8,0)</f>
        <v>0.02</v>
      </c>
      <c r="I911">
        <f>VLOOKUP($A911,'Günlük Sayaç'!$A$1:$I$166,9,0)*VLOOKUP(WEEKDAY(B911,2)&amp;D911,Yoğunluk!$G$1:$J$29,4,0)</f>
        <v>768</v>
      </c>
      <c r="J911">
        <f t="shared" ca="1" si="54"/>
        <v>724</v>
      </c>
      <c r="K911">
        <f t="shared" ca="1" si="55"/>
        <v>2896</v>
      </c>
    </row>
    <row r="912" spans="1:11" x14ac:dyDescent="0.3">
      <c r="A912">
        <f t="shared" si="53"/>
        <v>86</v>
      </c>
      <c r="B912" s="2">
        <f t="shared" si="56"/>
        <v>43106</v>
      </c>
      <c r="C912" t="str">
        <f>VLOOKUP(A912,'Günlük Sayaç'!$A$1:$I$166,3,0)</f>
        <v>Gayrettepe</v>
      </c>
      <c r="D912" t="str">
        <f>VLOOKUP($A912,'Günlük Sayaç'!$A$1:$I$166,4,0)</f>
        <v>Ziyaretçi</v>
      </c>
      <c r="E912" t="str">
        <f>VLOOKUP($A912,'Günlük Sayaç'!$A$1:$I$166,5,0)</f>
        <v>Üçlü Bilet</v>
      </c>
      <c r="F912">
        <f>VLOOKUP($A912,'Günlük Sayaç'!$A$1:$I$166,6,0)</f>
        <v>3.6666666666666665</v>
      </c>
      <c r="G912">
        <f>VLOOKUP($A912,'Günlük Sayaç'!$A$1:$I$166,7,0)</f>
        <v>20000</v>
      </c>
      <c r="H912">
        <f>VLOOKUP($A912,'Günlük Sayaç'!$A$1:$I$166,8,0)</f>
        <v>0.02</v>
      </c>
      <c r="I912">
        <f>VLOOKUP($A912,'Günlük Sayaç'!$A$1:$I$166,9,0)*VLOOKUP(WEEKDAY(B912,2)&amp;D912,Yoğunluk!$G$1:$J$29,4,0)</f>
        <v>768</v>
      </c>
      <c r="J912">
        <f t="shared" ca="1" si="54"/>
        <v>656</v>
      </c>
      <c r="K912">
        <f t="shared" ca="1" si="55"/>
        <v>2405.333333333333</v>
      </c>
    </row>
    <row r="913" spans="1:11" x14ac:dyDescent="0.3">
      <c r="A913">
        <f t="shared" si="53"/>
        <v>87</v>
      </c>
      <c r="B913" s="2">
        <f t="shared" si="56"/>
        <v>43106</v>
      </c>
      <c r="C913" t="str">
        <f>VLOOKUP(A913,'Günlük Sayaç'!$A$1:$I$166,3,0)</f>
        <v>Gayrettepe</v>
      </c>
      <c r="D913" t="str">
        <f>VLOOKUP($A913,'Günlük Sayaç'!$A$1:$I$166,4,0)</f>
        <v>Ziyaretçi</v>
      </c>
      <c r="E913" t="str">
        <f>VLOOKUP($A913,'Günlük Sayaç'!$A$1:$I$166,5,0)</f>
        <v>Beşli Bilet</v>
      </c>
      <c r="F913">
        <f>VLOOKUP($A913,'Günlük Sayaç'!$A$1:$I$166,6,0)</f>
        <v>3.4</v>
      </c>
      <c r="G913">
        <f>VLOOKUP($A913,'Günlük Sayaç'!$A$1:$I$166,7,0)</f>
        <v>20000</v>
      </c>
      <c r="H913">
        <f>VLOOKUP($A913,'Günlük Sayaç'!$A$1:$I$166,8,0)</f>
        <v>0.02</v>
      </c>
      <c r="I913">
        <f>VLOOKUP($A913,'Günlük Sayaç'!$A$1:$I$166,9,0)*VLOOKUP(WEEKDAY(B913,2)&amp;D913,Yoğunluk!$G$1:$J$29,4,0)</f>
        <v>768</v>
      </c>
      <c r="J913">
        <f t="shared" ca="1" si="54"/>
        <v>784</v>
      </c>
      <c r="K913">
        <f t="shared" ca="1" si="55"/>
        <v>2665.6</v>
      </c>
    </row>
    <row r="914" spans="1:11" x14ac:dyDescent="0.3">
      <c r="A914">
        <f t="shared" si="53"/>
        <v>88</v>
      </c>
      <c r="B914" s="2">
        <f t="shared" si="56"/>
        <v>43106</v>
      </c>
      <c r="C914" t="str">
        <f>VLOOKUP(A914,'Günlük Sayaç'!$A$1:$I$166,3,0)</f>
        <v>Gayrettepe</v>
      </c>
      <c r="D914" t="str">
        <f>VLOOKUP($A914,'Günlük Sayaç'!$A$1:$I$166,4,0)</f>
        <v>Ziyaretçi</v>
      </c>
      <c r="E914" t="str">
        <f>VLOOKUP($A914,'Günlük Sayaç'!$A$1:$I$166,5,0)</f>
        <v>Onlu Bilet</v>
      </c>
      <c r="F914">
        <f>VLOOKUP($A914,'Günlük Sayaç'!$A$1:$I$166,6,0)</f>
        <v>3.2</v>
      </c>
      <c r="G914">
        <f>VLOOKUP($A914,'Günlük Sayaç'!$A$1:$I$166,7,0)</f>
        <v>20000</v>
      </c>
      <c r="H914">
        <f>VLOOKUP($A914,'Günlük Sayaç'!$A$1:$I$166,8,0)</f>
        <v>0.02</v>
      </c>
      <c r="I914">
        <f>VLOOKUP($A914,'Günlük Sayaç'!$A$1:$I$166,9,0)*VLOOKUP(WEEKDAY(B914,2)&amp;D914,Yoğunluk!$G$1:$J$29,4,0)</f>
        <v>768</v>
      </c>
      <c r="J914">
        <f t="shared" ca="1" si="54"/>
        <v>747</v>
      </c>
      <c r="K914">
        <f t="shared" ca="1" si="55"/>
        <v>2390.4</v>
      </c>
    </row>
    <row r="915" spans="1:11" x14ac:dyDescent="0.3">
      <c r="A915">
        <f t="shared" si="53"/>
        <v>89</v>
      </c>
      <c r="B915" s="2">
        <f t="shared" si="56"/>
        <v>43106</v>
      </c>
      <c r="C915" t="str">
        <f>VLOOKUP(A915,'Günlük Sayaç'!$A$1:$I$166,3,0)</f>
        <v>Levent</v>
      </c>
      <c r="D915" t="str">
        <f>VLOOKUP($A915,'Günlük Sayaç'!$A$1:$I$166,4,0)</f>
        <v>Tam</v>
      </c>
      <c r="E915" t="str">
        <f>VLOOKUP($A915,'Günlük Sayaç'!$A$1:$I$166,5,0)</f>
        <v>Akbil</v>
      </c>
      <c r="F915">
        <f>VLOOKUP($A915,'Günlük Sayaç'!$A$1:$I$166,6,0)</f>
        <v>2.2250000000000001</v>
      </c>
      <c r="G915">
        <f>VLOOKUP($A915,'Günlük Sayaç'!$A$1:$I$166,7,0)</f>
        <v>15000</v>
      </c>
      <c r="H915">
        <f>VLOOKUP($A915,'Günlük Sayaç'!$A$1:$I$166,8,0)</f>
        <v>0.3</v>
      </c>
      <c r="I915">
        <f>VLOOKUP($A915,'Günlük Sayaç'!$A$1:$I$166,9,0)*VLOOKUP(WEEKDAY(B915,2)&amp;D915,Yoğunluk!$G$1:$J$29,4,0)</f>
        <v>7200</v>
      </c>
      <c r="J915">
        <f t="shared" ca="1" si="54"/>
        <v>7643</v>
      </c>
      <c r="K915">
        <f t="shared" ca="1" si="55"/>
        <v>17005.674999999999</v>
      </c>
    </row>
    <row r="916" spans="1:11" x14ac:dyDescent="0.3">
      <c r="A916">
        <f t="shared" si="53"/>
        <v>90</v>
      </c>
      <c r="B916" s="2">
        <f t="shared" si="56"/>
        <v>43106</v>
      </c>
      <c r="C916" t="str">
        <f>VLOOKUP(A916,'Günlük Sayaç'!$A$1:$I$166,3,0)</f>
        <v>Levent</v>
      </c>
      <c r="D916" t="str">
        <f>VLOOKUP($A916,'Günlük Sayaç'!$A$1:$I$166,4,0)</f>
        <v>Tam</v>
      </c>
      <c r="E916" t="str">
        <f>VLOOKUP($A916,'Günlük Sayaç'!$A$1:$I$166,5,0)</f>
        <v>Mavi Kart</v>
      </c>
      <c r="F916">
        <f>VLOOKUP($A916,'Günlük Sayaç'!$A$1:$I$166,6,0)</f>
        <v>1.3666666666666667</v>
      </c>
      <c r="G916">
        <f>VLOOKUP($A916,'Günlük Sayaç'!$A$1:$I$166,7,0)</f>
        <v>15000</v>
      </c>
      <c r="H916">
        <f>VLOOKUP($A916,'Günlük Sayaç'!$A$1:$I$166,8,0)</f>
        <v>0.15</v>
      </c>
      <c r="I916">
        <f>VLOOKUP($A916,'Günlük Sayaç'!$A$1:$I$166,9,0)*VLOOKUP(WEEKDAY(B916,2)&amp;D916,Yoğunluk!$G$1:$J$29,4,0)</f>
        <v>3600</v>
      </c>
      <c r="J916">
        <f t="shared" ca="1" si="54"/>
        <v>4071</v>
      </c>
      <c r="K916">
        <f t="shared" ca="1" si="55"/>
        <v>5563.7</v>
      </c>
    </row>
    <row r="917" spans="1:11" x14ac:dyDescent="0.3">
      <c r="A917">
        <f t="shared" si="53"/>
        <v>91</v>
      </c>
      <c r="B917" s="2">
        <f t="shared" si="56"/>
        <v>43106</v>
      </c>
      <c r="C917" t="str">
        <f>VLOOKUP(A917,'Günlük Sayaç'!$A$1:$I$166,3,0)</f>
        <v>Levent</v>
      </c>
      <c r="D917" t="str">
        <f>VLOOKUP($A917,'Günlük Sayaç'!$A$1:$I$166,4,0)</f>
        <v>Öğrenci</v>
      </c>
      <c r="E917" t="str">
        <f>VLOOKUP($A917,'Günlük Sayaç'!$A$1:$I$166,5,0)</f>
        <v>Öğrenci</v>
      </c>
      <c r="F917">
        <f>VLOOKUP($A917,'Günlük Sayaç'!$A$1:$I$166,6,0)</f>
        <v>0.9</v>
      </c>
      <c r="G917">
        <f>VLOOKUP($A917,'Günlük Sayaç'!$A$1:$I$166,7,0)</f>
        <v>15000</v>
      </c>
      <c r="H917">
        <f>VLOOKUP($A917,'Günlük Sayaç'!$A$1:$I$166,8,0)</f>
        <v>0.1</v>
      </c>
      <c r="I917">
        <f>VLOOKUP($A917,'Günlük Sayaç'!$A$1:$I$166,9,0)*VLOOKUP(WEEKDAY(B917,2)&amp;D917,Yoğunluk!$G$1:$J$29,4,0)</f>
        <v>3600.0000000000005</v>
      </c>
      <c r="J917">
        <f t="shared" ca="1" si="54"/>
        <v>3674</v>
      </c>
      <c r="K917">
        <f t="shared" ca="1" si="55"/>
        <v>3306.6</v>
      </c>
    </row>
    <row r="918" spans="1:11" x14ac:dyDescent="0.3">
      <c r="A918">
        <f t="shared" si="53"/>
        <v>92</v>
      </c>
      <c r="B918" s="2">
        <f t="shared" si="56"/>
        <v>43106</v>
      </c>
      <c r="C918" t="str">
        <f>VLOOKUP(A918,'Günlük Sayaç'!$A$1:$I$166,3,0)</f>
        <v>Levent</v>
      </c>
      <c r="D918" t="str">
        <f>VLOOKUP($A918,'Günlük Sayaç'!$A$1:$I$166,4,0)</f>
        <v>Öğrenci</v>
      </c>
      <c r="E918" t="str">
        <f>VLOOKUP($A918,'Günlük Sayaç'!$A$1:$I$166,5,0)</f>
        <v>Öğrenci Aylık</v>
      </c>
      <c r="F918">
        <f>VLOOKUP($A918,'Günlük Sayaç'!$A$1:$I$166,6,0)</f>
        <v>0.56666666666666665</v>
      </c>
      <c r="G918">
        <f>VLOOKUP($A918,'Günlük Sayaç'!$A$1:$I$166,7,0)</f>
        <v>15000</v>
      </c>
      <c r="H918">
        <f>VLOOKUP($A918,'Günlük Sayaç'!$A$1:$I$166,8,0)</f>
        <v>0.15</v>
      </c>
      <c r="I918">
        <f>VLOOKUP($A918,'Günlük Sayaç'!$A$1:$I$166,9,0)*VLOOKUP(WEEKDAY(B918,2)&amp;D918,Yoğunluk!$G$1:$J$29,4,0)</f>
        <v>5400.0000000000009</v>
      </c>
      <c r="J918">
        <f t="shared" ca="1" si="54"/>
        <v>4953</v>
      </c>
      <c r="K918">
        <f t="shared" ca="1" si="55"/>
        <v>2806.7</v>
      </c>
    </row>
    <row r="919" spans="1:11" x14ac:dyDescent="0.3">
      <c r="A919">
        <f t="shared" si="53"/>
        <v>93</v>
      </c>
      <c r="B919" s="2">
        <f t="shared" si="56"/>
        <v>43106</v>
      </c>
      <c r="C919" t="str">
        <f>VLOOKUP(A919,'Günlük Sayaç'!$A$1:$I$166,3,0)</f>
        <v>Levent</v>
      </c>
      <c r="D919" t="str">
        <f>VLOOKUP($A919,'Günlük Sayaç'!$A$1:$I$166,4,0)</f>
        <v>Sosyal</v>
      </c>
      <c r="E919" t="str">
        <f>VLOOKUP($A919,'Günlük Sayaç'!$A$1:$I$166,5,0)</f>
        <v>Sosyal</v>
      </c>
      <c r="F919">
        <f>VLOOKUP($A919,'Günlük Sayaç'!$A$1:$I$166,6,0)</f>
        <v>1.425</v>
      </c>
      <c r="G919">
        <f>VLOOKUP($A919,'Günlük Sayaç'!$A$1:$I$166,7,0)</f>
        <v>15000</v>
      </c>
      <c r="H919">
        <f>VLOOKUP($A919,'Günlük Sayaç'!$A$1:$I$166,8,0)</f>
        <v>0.1</v>
      </c>
      <c r="I919">
        <f>VLOOKUP($A919,'Günlük Sayaç'!$A$1:$I$166,9,0)*VLOOKUP(WEEKDAY(B919,2)&amp;D919,Yoğunluk!$G$1:$J$29,4,0)</f>
        <v>2640.0000000000005</v>
      </c>
      <c r="J919">
        <f t="shared" ca="1" si="54"/>
        <v>2400</v>
      </c>
      <c r="K919">
        <f t="shared" ca="1" si="55"/>
        <v>3420</v>
      </c>
    </row>
    <row r="920" spans="1:11" x14ac:dyDescent="0.3">
      <c r="A920">
        <f t="shared" si="53"/>
        <v>94</v>
      </c>
      <c r="B920" s="2">
        <f t="shared" si="56"/>
        <v>43106</v>
      </c>
      <c r="C920" t="str">
        <f>VLOOKUP(A920,'Günlük Sayaç'!$A$1:$I$166,3,0)</f>
        <v>Levent</v>
      </c>
      <c r="D920" t="str">
        <f>VLOOKUP($A920,'Günlük Sayaç'!$A$1:$I$166,4,0)</f>
        <v>Sosyal</v>
      </c>
      <c r="E920" t="str">
        <f>VLOOKUP($A920,'Günlük Sayaç'!$A$1:$I$166,5,0)</f>
        <v>Sosyal Aylık</v>
      </c>
      <c r="F920">
        <f>VLOOKUP($A920,'Günlük Sayaç'!$A$1:$I$166,6,0)</f>
        <v>0.83333333333333337</v>
      </c>
      <c r="G920">
        <f>VLOOKUP($A920,'Günlük Sayaç'!$A$1:$I$166,7,0)</f>
        <v>15000</v>
      </c>
      <c r="H920">
        <f>VLOOKUP($A920,'Günlük Sayaç'!$A$1:$I$166,8,0)</f>
        <v>0.1</v>
      </c>
      <c r="I920">
        <f>VLOOKUP($A920,'Günlük Sayaç'!$A$1:$I$166,9,0)*VLOOKUP(WEEKDAY(B920,2)&amp;D920,Yoğunluk!$G$1:$J$29,4,0)</f>
        <v>2640.0000000000005</v>
      </c>
      <c r="J920">
        <f t="shared" ca="1" si="54"/>
        <v>2918</v>
      </c>
      <c r="K920">
        <f t="shared" ca="1" si="55"/>
        <v>2431.666666666667</v>
      </c>
    </row>
    <row r="921" spans="1:11" x14ac:dyDescent="0.3">
      <c r="A921">
        <f t="shared" si="53"/>
        <v>95</v>
      </c>
      <c r="B921" s="2">
        <f t="shared" si="56"/>
        <v>43106</v>
      </c>
      <c r="C921" t="str">
        <f>VLOOKUP(A921,'Günlük Sayaç'!$A$1:$I$166,3,0)</f>
        <v>Levent</v>
      </c>
      <c r="D921" t="str">
        <f>VLOOKUP($A921,'Günlük Sayaç'!$A$1:$I$166,4,0)</f>
        <v>Ziyaretçi</v>
      </c>
      <c r="E921" t="str">
        <f>VLOOKUP($A921,'Günlük Sayaç'!$A$1:$I$166,5,0)</f>
        <v>Tekli Bilet</v>
      </c>
      <c r="F921">
        <f>VLOOKUP($A921,'Günlük Sayaç'!$A$1:$I$166,6,0)</f>
        <v>5</v>
      </c>
      <c r="G921">
        <f>VLOOKUP($A921,'Günlük Sayaç'!$A$1:$I$166,7,0)</f>
        <v>15000</v>
      </c>
      <c r="H921">
        <f>VLOOKUP($A921,'Günlük Sayaç'!$A$1:$I$166,8,0)</f>
        <v>0.02</v>
      </c>
      <c r="I921">
        <f>VLOOKUP($A921,'Günlük Sayaç'!$A$1:$I$166,9,0)*VLOOKUP(WEEKDAY(B921,2)&amp;D921,Yoğunluk!$G$1:$J$29,4,0)</f>
        <v>576</v>
      </c>
      <c r="J921">
        <f t="shared" ca="1" si="54"/>
        <v>554</v>
      </c>
      <c r="K921">
        <f t="shared" ca="1" si="55"/>
        <v>2770</v>
      </c>
    </row>
    <row r="922" spans="1:11" x14ac:dyDescent="0.3">
      <c r="A922">
        <f t="shared" si="53"/>
        <v>96</v>
      </c>
      <c r="B922" s="2">
        <f t="shared" si="56"/>
        <v>43106</v>
      </c>
      <c r="C922" t="str">
        <f>VLOOKUP(A922,'Günlük Sayaç'!$A$1:$I$166,3,0)</f>
        <v>Levent</v>
      </c>
      <c r="D922" t="str">
        <f>VLOOKUP($A922,'Günlük Sayaç'!$A$1:$I$166,4,0)</f>
        <v>Ziyaretçi</v>
      </c>
      <c r="E922" t="str">
        <f>VLOOKUP($A922,'Günlük Sayaç'!$A$1:$I$166,5,0)</f>
        <v>İkili Bilet</v>
      </c>
      <c r="F922">
        <f>VLOOKUP($A922,'Günlük Sayaç'!$A$1:$I$166,6,0)</f>
        <v>4</v>
      </c>
      <c r="G922">
        <f>VLOOKUP($A922,'Günlük Sayaç'!$A$1:$I$166,7,0)</f>
        <v>15000</v>
      </c>
      <c r="H922">
        <f>VLOOKUP($A922,'Günlük Sayaç'!$A$1:$I$166,8,0)</f>
        <v>0.02</v>
      </c>
      <c r="I922">
        <f>VLOOKUP($A922,'Günlük Sayaç'!$A$1:$I$166,9,0)*VLOOKUP(WEEKDAY(B922,2)&amp;D922,Yoğunluk!$G$1:$J$29,4,0)</f>
        <v>576</v>
      </c>
      <c r="J922">
        <f t="shared" ca="1" si="54"/>
        <v>631</v>
      </c>
      <c r="K922">
        <f t="shared" ca="1" si="55"/>
        <v>2524</v>
      </c>
    </row>
    <row r="923" spans="1:11" x14ac:dyDescent="0.3">
      <c r="A923">
        <f t="shared" si="53"/>
        <v>97</v>
      </c>
      <c r="B923" s="2">
        <f t="shared" si="56"/>
        <v>43106</v>
      </c>
      <c r="C923" t="str">
        <f>VLOOKUP(A923,'Günlük Sayaç'!$A$1:$I$166,3,0)</f>
        <v>Levent</v>
      </c>
      <c r="D923" t="str">
        <f>VLOOKUP($A923,'Günlük Sayaç'!$A$1:$I$166,4,0)</f>
        <v>Ziyaretçi</v>
      </c>
      <c r="E923" t="str">
        <f>VLOOKUP($A923,'Günlük Sayaç'!$A$1:$I$166,5,0)</f>
        <v>Üçlü Bilet</v>
      </c>
      <c r="F923">
        <f>VLOOKUP($A923,'Günlük Sayaç'!$A$1:$I$166,6,0)</f>
        <v>3.6666666666666665</v>
      </c>
      <c r="G923">
        <f>VLOOKUP($A923,'Günlük Sayaç'!$A$1:$I$166,7,0)</f>
        <v>15000</v>
      </c>
      <c r="H923">
        <f>VLOOKUP($A923,'Günlük Sayaç'!$A$1:$I$166,8,0)</f>
        <v>0.02</v>
      </c>
      <c r="I923">
        <f>VLOOKUP($A923,'Günlük Sayaç'!$A$1:$I$166,9,0)*VLOOKUP(WEEKDAY(B923,2)&amp;D923,Yoğunluk!$G$1:$J$29,4,0)</f>
        <v>576</v>
      </c>
      <c r="J923">
        <f t="shared" ca="1" si="54"/>
        <v>546</v>
      </c>
      <c r="K923">
        <f t="shared" ca="1" si="55"/>
        <v>2002</v>
      </c>
    </row>
    <row r="924" spans="1:11" x14ac:dyDescent="0.3">
      <c r="A924">
        <f t="shared" si="53"/>
        <v>98</v>
      </c>
      <c r="B924" s="2">
        <f t="shared" si="56"/>
        <v>43106</v>
      </c>
      <c r="C924" t="str">
        <f>VLOOKUP(A924,'Günlük Sayaç'!$A$1:$I$166,3,0)</f>
        <v>Levent</v>
      </c>
      <c r="D924" t="str">
        <f>VLOOKUP($A924,'Günlük Sayaç'!$A$1:$I$166,4,0)</f>
        <v>Ziyaretçi</v>
      </c>
      <c r="E924" t="str">
        <f>VLOOKUP($A924,'Günlük Sayaç'!$A$1:$I$166,5,0)</f>
        <v>Beşli Bilet</v>
      </c>
      <c r="F924">
        <f>VLOOKUP($A924,'Günlük Sayaç'!$A$1:$I$166,6,0)</f>
        <v>3.4</v>
      </c>
      <c r="G924">
        <f>VLOOKUP($A924,'Günlük Sayaç'!$A$1:$I$166,7,0)</f>
        <v>15000</v>
      </c>
      <c r="H924">
        <f>VLOOKUP($A924,'Günlük Sayaç'!$A$1:$I$166,8,0)</f>
        <v>0.02</v>
      </c>
      <c r="I924">
        <f>VLOOKUP($A924,'Günlük Sayaç'!$A$1:$I$166,9,0)*VLOOKUP(WEEKDAY(B924,2)&amp;D924,Yoğunluk!$G$1:$J$29,4,0)</f>
        <v>576</v>
      </c>
      <c r="J924">
        <f t="shared" ca="1" si="54"/>
        <v>594</v>
      </c>
      <c r="K924">
        <f t="shared" ca="1" si="55"/>
        <v>2019.6</v>
      </c>
    </row>
    <row r="925" spans="1:11" x14ac:dyDescent="0.3">
      <c r="A925">
        <f t="shared" si="53"/>
        <v>99</v>
      </c>
      <c r="B925" s="2">
        <f t="shared" si="56"/>
        <v>43106</v>
      </c>
      <c r="C925" t="str">
        <f>VLOOKUP(A925,'Günlük Sayaç'!$A$1:$I$166,3,0)</f>
        <v>Levent</v>
      </c>
      <c r="D925" t="str">
        <f>VLOOKUP($A925,'Günlük Sayaç'!$A$1:$I$166,4,0)</f>
        <v>Ziyaretçi</v>
      </c>
      <c r="E925" t="str">
        <f>VLOOKUP($A925,'Günlük Sayaç'!$A$1:$I$166,5,0)</f>
        <v>Onlu Bilet</v>
      </c>
      <c r="F925">
        <f>VLOOKUP($A925,'Günlük Sayaç'!$A$1:$I$166,6,0)</f>
        <v>3.2</v>
      </c>
      <c r="G925">
        <f>VLOOKUP($A925,'Günlük Sayaç'!$A$1:$I$166,7,0)</f>
        <v>15000</v>
      </c>
      <c r="H925">
        <f>VLOOKUP($A925,'Günlük Sayaç'!$A$1:$I$166,8,0)</f>
        <v>0.02</v>
      </c>
      <c r="I925">
        <f>VLOOKUP($A925,'Günlük Sayaç'!$A$1:$I$166,9,0)*VLOOKUP(WEEKDAY(B925,2)&amp;D925,Yoğunluk!$G$1:$J$29,4,0)</f>
        <v>576</v>
      </c>
      <c r="J925">
        <f t="shared" ca="1" si="54"/>
        <v>543</v>
      </c>
      <c r="K925">
        <f t="shared" ca="1" si="55"/>
        <v>1737.6000000000001</v>
      </c>
    </row>
    <row r="926" spans="1:11" x14ac:dyDescent="0.3">
      <c r="A926">
        <f t="shared" si="53"/>
        <v>100</v>
      </c>
      <c r="B926" s="2">
        <f t="shared" si="56"/>
        <v>43106</v>
      </c>
      <c r="C926" t="str">
        <f>VLOOKUP(A926,'Günlük Sayaç'!$A$1:$I$166,3,0)</f>
        <v>4. Levent</v>
      </c>
      <c r="D926" t="str">
        <f>VLOOKUP($A926,'Günlük Sayaç'!$A$1:$I$166,4,0)</f>
        <v>Tam</v>
      </c>
      <c r="E926" t="str">
        <f>VLOOKUP($A926,'Günlük Sayaç'!$A$1:$I$166,5,0)</f>
        <v>Akbil</v>
      </c>
      <c r="F926">
        <f>VLOOKUP($A926,'Günlük Sayaç'!$A$1:$I$166,6,0)</f>
        <v>2.2250000000000001</v>
      </c>
      <c r="G926">
        <f>VLOOKUP($A926,'Günlük Sayaç'!$A$1:$I$166,7,0)</f>
        <v>12000</v>
      </c>
      <c r="H926">
        <f>VLOOKUP($A926,'Günlük Sayaç'!$A$1:$I$166,8,0)</f>
        <v>0.3</v>
      </c>
      <c r="I926">
        <f>VLOOKUP($A926,'Günlük Sayaç'!$A$1:$I$166,9,0)*VLOOKUP(WEEKDAY(B926,2)&amp;D926,Yoğunluk!$G$1:$J$29,4,0)</f>
        <v>5760</v>
      </c>
      <c r="J926">
        <f t="shared" ca="1" si="54"/>
        <v>5250</v>
      </c>
      <c r="K926">
        <f t="shared" ca="1" si="55"/>
        <v>11681.25</v>
      </c>
    </row>
    <row r="927" spans="1:11" x14ac:dyDescent="0.3">
      <c r="A927">
        <f t="shared" si="53"/>
        <v>101</v>
      </c>
      <c r="B927" s="2">
        <f t="shared" si="56"/>
        <v>43106</v>
      </c>
      <c r="C927" t="str">
        <f>VLOOKUP(A927,'Günlük Sayaç'!$A$1:$I$166,3,0)</f>
        <v>4. Levent</v>
      </c>
      <c r="D927" t="str">
        <f>VLOOKUP($A927,'Günlük Sayaç'!$A$1:$I$166,4,0)</f>
        <v>Tam</v>
      </c>
      <c r="E927" t="str">
        <f>VLOOKUP($A927,'Günlük Sayaç'!$A$1:$I$166,5,0)</f>
        <v>Mavi Kart</v>
      </c>
      <c r="F927">
        <f>VLOOKUP($A927,'Günlük Sayaç'!$A$1:$I$166,6,0)</f>
        <v>1.3666666666666667</v>
      </c>
      <c r="G927">
        <f>VLOOKUP($A927,'Günlük Sayaç'!$A$1:$I$166,7,0)</f>
        <v>12000</v>
      </c>
      <c r="H927">
        <f>VLOOKUP($A927,'Günlük Sayaç'!$A$1:$I$166,8,0)</f>
        <v>0.15</v>
      </c>
      <c r="I927">
        <f>VLOOKUP($A927,'Günlük Sayaç'!$A$1:$I$166,9,0)*VLOOKUP(WEEKDAY(B927,2)&amp;D927,Yoğunluk!$G$1:$J$29,4,0)</f>
        <v>2880</v>
      </c>
      <c r="J927">
        <f t="shared" ca="1" si="54"/>
        <v>3259</v>
      </c>
      <c r="K927">
        <f t="shared" ca="1" si="55"/>
        <v>4453.9666666666672</v>
      </c>
    </row>
    <row r="928" spans="1:11" x14ac:dyDescent="0.3">
      <c r="A928">
        <f t="shared" si="53"/>
        <v>102</v>
      </c>
      <c r="B928" s="2">
        <f t="shared" si="56"/>
        <v>43106</v>
      </c>
      <c r="C928" t="str">
        <f>VLOOKUP(A928,'Günlük Sayaç'!$A$1:$I$166,3,0)</f>
        <v>4. Levent</v>
      </c>
      <c r="D928" t="str">
        <f>VLOOKUP($A928,'Günlük Sayaç'!$A$1:$I$166,4,0)</f>
        <v>Öğrenci</v>
      </c>
      <c r="E928" t="str">
        <f>VLOOKUP($A928,'Günlük Sayaç'!$A$1:$I$166,5,0)</f>
        <v>Öğrenci</v>
      </c>
      <c r="F928">
        <f>VLOOKUP($A928,'Günlük Sayaç'!$A$1:$I$166,6,0)</f>
        <v>0.9</v>
      </c>
      <c r="G928">
        <f>VLOOKUP($A928,'Günlük Sayaç'!$A$1:$I$166,7,0)</f>
        <v>12000</v>
      </c>
      <c r="H928">
        <f>VLOOKUP($A928,'Günlük Sayaç'!$A$1:$I$166,8,0)</f>
        <v>0.1</v>
      </c>
      <c r="I928">
        <f>VLOOKUP($A928,'Günlük Sayaç'!$A$1:$I$166,9,0)*VLOOKUP(WEEKDAY(B928,2)&amp;D928,Yoğunluk!$G$1:$J$29,4,0)</f>
        <v>2880.0000000000005</v>
      </c>
      <c r="J928">
        <f t="shared" ca="1" si="54"/>
        <v>2618</v>
      </c>
      <c r="K928">
        <f t="shared" ca="1" si="55"/>
        <v>2356.2000000000003</v>
      </c>
    </row>
    <row r="929" spans="1:11" x14ac:dyDescent="0.3">
      <c r="A929">
        <f t="shared" si="53"/>
        <v>103</v>
      </c>
      <c r="B929" s="2">
        <f t="shared" si="56"/>
        <v>43106</v>
      </c>
      <c r="C929" t="str">
        <f>VLOOKUP(A929,'Günlük Sayaç'!$A$1:$I$166,3,0)</f>
        <v>4. Levent</v>
      </c>
      <c r="D929" t="str">
        <f>VLOOKUP($A929,'Günlük Sayaç'!$A$1:$I$166,4,0)</f>
        <v>Öğrenci</v>
      </c>
      <c r="E929" t="str">
        <f>VLOOKUP($A929,'Günlük Sayaç'!$A$1:$I$166,5,0)</f>
        <v>Öğrenci Aylık</v>
      </c>
      <c r="F929">
        <f>VLOOKUP($A929,'Günlük Sayaç'!$A$1:$I$166,6,0)</f>
        <v>0.56666666666666665</v>
      </c>
      <c r="G929">
        <f>VLOOKUP($A929,'Günlük Sayaç'!$A$1:$I$166,7,0)</f>
        <v>12000</v>
      </c>
      <c r="H929">
        <f>VLOOKUP($A929,'Günlük Sayaç'!$A$1:$I$166,8,0)</f>
        <v>0.15</v>
      </c>
      <c r="I929">
        <f>VLOOKUP($A929,'Günlük Sayaç'!$A$1:$I$166,9,0)*VLOOKUP(WEEKDAY(B929,2)&amp;D929,Yoğunluk!$G$1:$J$29,4,0)</f>
        <v>4320.0000000000009</v>
      </c>
      <c r="J929">
        <f t="shared" ca="1" si="54"/>
        <v>4411</v>
      </c>
      <c r="K929">
        <f t="shared" ca="1" si="55"/>
        <v>2499.5666666666666</v>
      </c>
    </row>
    <row r="930" spans="1:11" x14ac:dyDescent="0.3">
      <c r="A930">
        <f t="shared" si="53"/>
        <v>104</v>
      </c>
      <c r="B930" s="2">
        <f t="shared" si="56"/>
        <v>43106</v>
      </c>
      <c r="C930" t="str">
        <f>VLOOKUP(A930,'Günlük Sayaç'!$A$1:$I$166,3,0)</f>
        <v>4. Levent</v>
      </c>
      <c r="D930" t="str">
        <f>VLOOKUP($A930,'Günlük Sayaç'!$A$1:$I$166,4,0)</f>
        <v>Sosyal</v>
      </c>
      <c r="E930" t="str">
        <f>VLOOKUP($A930,'Günlük Sayaç'!$A$1:$I$166,5,0)</f>
        <v>Sosyal</v>
      </c>
      <c r="F930">
        <f>VLOOKUP($A930,'Günlük Sayaç'!$A$1:$I$166,6,0)</f>
        <v>1.425</v>
      </c>
      <c r="G930">
        <f>VLOOKUP($A930,'Günlük Sayaç'!$A$1:$I$166,7,0)</f>
        <v>12000</v>
      </c>
      <c r="H930">
        <f>VLOOKUP($A930,'Günlük Sayaç'!$A$1:$I$166,8,0)</f>
        <v>0.1</v>
      </c>
      <c r="I930">
        <f>VLOOKUP($A930,'Günlük Sayaç'!$A$1:$I$166,9,0)*VLOOKUP(WEEKDAY(B930,2)&amp;D930,Yoğunluk!$G$1:$J$29,4,0)</f>
        <v>2112.0000000000005</v>
      </c>
      <c r="J930">
        <f t="shared" ca="1" si="54"/>
        <v>2062</v>
      </c>
      <c r="K930">
        <f t="shared" ca="1" si="55"/>
        <v>2938.35</v>
      </c>
    </row>
    <row r="931" spans="1:11" x14ac:dyDescent="0.3">
      <c r="A931">
        <f t="shared" si="53"/>
        <v>105</v>
      </c>
      <c r="B931" s="2">
        <f t="shared" si="56"/>
        <v>43106</v>
      </c>
      <c r="C931" t="str">
        <f>VLOOKUP(A931,'Günlük Sayaç'!$A$1:$I$166,3,0)</f>
        <v>4. Levent</v>
      </c>
      <c r="D931" t="str">
        <f>VLOOKUP($A931,'Günlük Sayaç'!$A$1:$I$166,4,0)</f>
        <v>Sosyal</v>
      </c>
      <c r="E931" t="str">
        <f>VLOOKUP($A931,'Günlük Sayaç'!$A$1:$I$166,5,0)</f>
        <v>Sosyal Aylık</v>
      </c>
      <c r="F931">
        <f>VLOOKUP($A931,'Günlük Sayaç'!$A$1:$I$166,6,0)</f>
        <v>0.83333333333333337</v>
      </c>
      <c r="G931">
        <f>VLOOKUP($A931,'Günlük Sayaç'!$A$1:$I$166,7,0)</f>
        <v>12000</v>
      </c>
      <c r="H931">
        <f>VLOOKUP($A931,'Günlük Sayaç'!$A$1:$I$166,8,0)</f>
        <v>0.1</v>
      </c>
      <c r="I931">
        <f>VLOOKUP($A931,'Günlük Sayaç'!$A$1:$I$166,9,0)*VLOOKUP(WEEKDAY(B931,2)&amp;D931,Yoğunluk!$G$1:$J$29,4,0)</f>
        <v>2112.0000000000005</v>
      </c>
      <c r="J931">
        <f t="shared" ca="1" si="54"/>
        <v>2319</v>
      </c>
      <c r="K931">
        <f t="shared" ca="1" si="55"/>
        <v>1932.5</v>
      </c>
    </row>
    <row r="932" spans="1:11" x14ac:dyDescent="0.3">
      <c r="A932">
        <f t="shared" si="53"/>
        <v>106</v>
      </c>
      <c r="B932" s="2">
        <f t="shared" si="56"/>
        <v>43106</v>
      </c>
      <c r="C932" t="str">
        <f>VLOOKUP(A932,'Günlük Sayaç'!$A$1:$I$166,3,0)</f>
        <v>4. Levent</v>
      </c>
      <c r="D932" t="str">
        <f>VLOOKUP($A932,'Günlük Sayaç'!$A$1:$I$166,4,0)</f>
        <v>Ziyaretçi</v>
      </c>
      <c r="E932" t="str">
        <f>VLOOKUP($A932,'Günlük Sayaç'!$A$1:$I$166,5,0)</f>
        <v>Tekli Bilet</v>
      </c>
      <c r="F932">
        <f>VLOOKUP($A932,'Günlük Sayaç'!$A$1:$I$166,6,0)</f>
        <v>5</v>
      </c>
      <c r="G932">
        <f>VLOOKUP($A932,'Günlük Sayaç'!$A$1:$I$166,7,0)</f>
        <v>12000</v>
      </c>
      <c r="H932">
        <f>VLOOKUP($A932,'Günlük Sayaç'!$A$1:$I$166,8,0)</f>
        <v>0.02</v>
      </c>
      <c r="I932">
        <f>VLOOKUP($A932,'Günlük Sayaç'!$A$1:$I$166,9,0)*VLOOKUP(WEEKDAY(B932,2)&amp;D932,Yoğunluk!$G$1:$J$29,4,0)</f>
        <v>460.79999999999995</v>
      </c>
      <c r="J932">
        <f t="shared" ca="1" si="54"/>
        <v>429</v>
      </c>
      <c r="K932">
        <f t="shared" ca="1" si="55"/>
        <v>2145</v>
      </c>
    </row>
    <row r="933" spans="1:11" x14ac:dyDescent="0.3">
      <c r="A933">
        <f t="shared" si="53"/>
        <v>107</v>
      </c>
      <c r="B933" s="2">
        <f t="shared" si="56"/>
        <v>43106</v>
      </c>
      <c r="C933" t="str">
        <f>VLOOKUP(A933,'Günlük Sayaç'!$A$1:$I$166,3,0)</f>
        <v>4. Levent</v>
      </c>
      <c r="D933" t="str">
        <f>VLOOKUP($A933,'Günlük Sayaç'!$A$1:$I$166,4,0)</f>
        <v>Ziyaretçi</v>
      </c>
      <c r="E933" t="str">
        <f>VLOOKUP($A933,'Günlük Sayaç'!$A$1:$I$166,5,0)</f>
        <v>İkili Bilet</v>
      </c>
      <c r="F933">
        <f>VLOOKUP($A933,'Günlük Sayaç'!$A$1:$I$166,6,0)</f>
        <v>4</v>
      </c>
      <c r="G933">
        <f>VLOOKUP($A933,'Günlük Sayaç'!$A$1:$I$166,7,0)</f>
        <v>12000</v>
      </c>
      <c r="H933">
        <f>VLOOKUP($A933,'Günlük Sayaç'!$A$1:$I$166,8,0)</f>
        <v>0.02</v>
      </c>
      <c r="I933">
        <f>VLOOKUP($A933,'Günlük Sayaç'!$A$1:$I$166,9,0)*VLOOKUP(WEEKDAY(B933,2)&amp;D933,Yoğunluk!$G$1:$J$29,4,0)</f>
        <v>460.79999999999995</v>
      </c>
      <c r="J933">
        <f t="shared" ca="1" si="54"/>
        <v>452</v>
      </c>
      <c r="K933">
        <f t="shared" ca="1" si="55"/>
        <v>1808</v>
      </c>
    </row>
    <row r="934" spans="1:11" x14ac:dyDescent="0.3">
      <c r="A934">
        <f t="shared" si="53"/>
        <v>108</v>
      </c>
      <c r="B934" s="2">
        <f t="shared" si="56"/>
        <v>43106</v>
      </c>
      <c r="C934" t="str">
        <f>VLOOKUP(A934,'Günlük Sayaç'!$A$1:$I$166,3,0)</f>
        <v>4. Levent</v>
      </c>
      <c r="D934" t="str">
        <f>VLOOKUP($A934,'Günlük Sayaç'!$A$1:$I$166,4,0)</f>
        <v>Ziyaretçi</v>
      </c>
      <c r="E934" t="str">
        <f>VLOOKUP($A934,'Günlük Sayaç'!$A$1:$I$166,5,0)</f>
        <v>Üçlü Bilet</v>
      </c>
      <c r="F934">
        <f>VLOOKUP($A934,'Günlük Sayaç'!$A$1:$I$166,6,0)</f>
        <v>3.6666666666666665</v>
      </c>
      <c r="G934">
        <f>VLOOKUP($A934,'Günlük Sayaç'!$A$1:$I$166,7,0)</f>
        <v>12000</v>
      </c>
      <c r="H934">
        <f>VLOOKUP($A934,'Günlük Sayaç'!$A$1:$I$166,8,0)</f>
        <v>0.02</v>
      </c>
      <c r="I934">
        <f>VLOOKUP($A934,'Günlük Sayaç'!$A$1:$I$166,9,0)*VLOOKUP(WEEKDAY(B934,2)&amp;D934,Yoğunluk!$G$1:$J$29,4,0)</f>
        <v>460.79999999999995</v>
      </c>
      <c r="J934">
        <f t="shared" ca="1" si="54"/>
        <v>444</v>
      </c>
      <c r="K934">
        <f t="shared" ca="1" si="55"/>
        <v>1628</v>
      </c>
    </row>
    <row r="935" spans="1:11" x14ac:dyDescent="0.3">
      <c r="A935">
        <f t="shared" si="53"/>
        <v>109</v>
      </c>
      <c r="B935" s="2">
        <f t="shared" si="56"/>
        <v>43106</v>
      </c>
      <c r="C935" t="str">
        <f>VLOOKUP(A935,'Günlük Sayaç'!$A$1:$I$166,3,0)</f>
        <v>4. Levent</v>
      </c>
      <c r="D935" t="str">
        <f>VLOOKUP($A935,'Günlük Sayaç'!$A$1:$I$166,4,0)</f>
        <v>Ziyaretçi</v>
      </c>
      <c r="E935" t="str">
        <f>VLOOKUP($A935,'Günlük Sayaç'!$A$1:$I$166,5,0)</f>
        <v>Beşli Bilet</v>
      </c>
      <c r="F935">
        <f>VLOOKUP($A935,'Günlük Sayaç'!$A$1:$I$166,6,0)</f>
        <v>3.4</v>
      </c>
      <c r="G935">
        <f>VLOOKUP($A935,'Günlük Sayaç'!$A$1:$I$166,7,0)</f>
        <v>12000</v>
      </c>
      <c r="H935">
        <f>VLOOKUP($A935,'Günlük Sayaç'!$A$1:$I$166,8,0)</f>
        <v>0.02</v>
      </c>
      <c r="I935">
        <f>VLOOKUP($A935,'Günlük Sayaç'!$A$1:$I$166,9,0)*VLOOKUP(WEEKDAY(B935,2)&amp;D935,Yoğunluk!$G$1:$J$29,4,0)</f>
        <v>460.79999999999995</v>
      </c>
      <c r="J935">
        <f t="shared" ca="1" si="54"/>
        <v>400</v>
      </c>
      <c r="K935">
        <f t="shared" ca="1" si="55"/>
        <v>1360</v>
      </c>
    </row>
    <row r="936" spans="1:11" x14ac:dyDescent="0.3">
      <c r="A936">
        <f t="shared" si="53"/>
        <v>110</v>
      </c>
      <c r="B936" s="2">
        <f t="shared" si="56"/>
        <v>43106</v>
      </c>
      <c r="C936" t="str">
        <f>VLOOKUP(A936,'Günlük Sayaç'!$A$1:$I$166,3,0)</f>
        <v>4. Levent</v>
      </c>
      <c r="D936" t="str">
        <f>VLOOKUP($A936,'Günlük Sayaç'!$A$1:$I$166,4,0)</f>
        <v>Ziyaretçi</v>
      </c>
      <c r="E936" t="str">
        <f>VLOOKUP($A936,'Günlük Sayaç'!$A$1:$I$166,5,0)</f>
        <v>Onlu Bilet</v>
      </c>
      <c r="F936">
        <f>VLOOKUP($A936,'Günlük Sayaç'!$A$1:$I$166,6,0)</f>
        <v>3.2</v>
      </c>
      <c r="G936">
        <f>VLOOKUP($A936,'Günlük Sayaç'!$A$1:$I$166,7,0)</f>
        <v>12000</v>
      </c>
      <c r="H936">
        <f>VLOOKUP($A936,'Günlük Sayaç'!$A$1:$I$166,8,0)</f>
        <v>0.02</v>
      </c>
      <c r="I936">
        <f>VLOOKUP($A936,'Günlük Sayaç'!$A$1:$I$166,9,0)*VLOOKUP(WEEKDAY(B936,2)&amp;D936,Yoğunluk!$G$1:$J$29,4,0)</f>
        <v>460.79999999999995</v>
      </c>
      <c r="J936">
        <f t="shared" ca="1" si="54"/>
        <v>543</v>
      </c>
      <c r="K936">
        <f t="shared" ca="1" si="55"/>
        <v>1737.6000000000001</v>
      </c>
    </row>
    <row r="937" spans="1:11" x14ac:dyDescent="0.3">
      <c r="A937">
        <f t="shared" ref="A937:A1000" si="57">IF(A936=165,1,A936+1)</f>
        <v>111</v>
      </c>
      <c r="B937" s="2">
        <f t="shared" si="56"/>
        <v>43106</v>
      </c>
      <c r="C937" t="str">
        <f>VLOOKUP(A937,'Günlük Sayaç'!$A$1:$I$166,3,0)</f>
        <v>Sanayi Mah.</v>
      </c>
      <c r="D937" t="str">
        <f>VLOOKUP($A937,'Günlük Sayaç'!$A$1:$I$166,4,0)</f>
        <v>Tam</v>
      </c>
      <c r="E937" t="str">
        <f>VLOOKUP($A937,'Günlük Sayaç'!$A$1:$I$166,5,0)</f>
        <v>Akbil</v>
      </c>
      <c r="F937">
        <f>VLOOKUP($A937,'Günlük Sayaç'!$A$1:$I$166,6,0)</f>
        <v>2.2250000000000001</v>
      </c>
      <c r="G937">
        <f>VLOOKUP($A937,'Günlük Sayaç'!$A$1:$I$166,7,0)</f>
        <v>4000</v>
      </c>
      <c r="H937">
        <f>VLOOKUP($A937,'Günlük Sayaç'!$A$1:$I$166,8,0)</f>
        <v>0.3</v>
      </c>
      <c r="I937">
        <f>VLOOKUP($A937,'Günlük Sayaç'!$A$1:$I$166,9,0)*VLOOKUP(WEEKDAY(B937,2)&amp;D937,Yoğunluk!$G$1:$J$29,4,0)</f>
        <v>1920</v>
      </c>
      <c r="J937">
        <f t="shared" ca="1" si="54"/>
        <v>1878</v>
      </c>
      <c r="K937">
        <f t="shared" ca="1" si="55"/>
        <v>4178.55</v>
      </c>
    </row>
    <row r="938" spans="1:11" x14ac:dyDescent="0.3">
      <c r="A938">
        <f t="shared" si="57"/>
        <v>112</v>
      </c>
      <c r="B938" s="2">
        <f t="shared" si="56"/>
        <v>43106</v>
      </c>
      <c r="C938" t="str">
        <f>VLOOKUP(A938,'Günlük Sayaç'!$A$1:$I$166,3,0)</f>
        <v>Sanayi Mah.</v>
      </c>
      <c r="D938" t="str">
        <f>VLOOKUP($A938,'Günlük Sayaç'!$A$1:$I$166,4,0)</f>
        <v>Tam</v>
      </c>
      <c r="E938" t="str">
        <f>VLOOKUP($A938,'Günlük Sayaç'!$A$1:$I$166,5,0)</f>
        <v>Mavi Kart</v>
      </c>
      <c r="F938">
        <f>VLOOKUP($A938,'Günlük Sayaç'!$A$1:$I$166,6,0)</f>
        <v>1.3666666666666667</v>
      </c>
      <c r="G938">
        <f>VLOOKUP($A938,'Günlük Sayaç'!$A$1:$I$166,7,0)</f>
        <v>4000</v>
      </c>
      <c r="H938">
        <f>VLOOKUP($A938,'Günlük Sayaç'!$A$1:$I$166,8,0)</f>
        <v>0.35</v>
      </c>
      <c r="I938">
        <f>VLOOKUP($A938,'Günlük Sayaç'!$A$1:$I$166,9,0)*VLOOKUP(WEEKDAY(B938,2)&amp;D938,Yoğunluk!$G$1:$J$29,4,0)</f>
        <v>2240</v>
      </c>
      <c r="J938">
        <f t="shared" ca="1" si="54"/>
        <v>2061</v>
      </c>
      <c r="K938">
        <f t="shared" ca="1" si="55"/>
        <v>2816.7000000000003</v>
      </c>
    </row>
    <row r="939" spans="1:11" x14ac:dyDescent="0.3">
      <c r="A939">
        <f t="shared" si="57"/>
        <v>113</v>
      </c>
      <c r="B939" s="2">
        <f t="shared" si="56"/>
        <v>43106</v>
      </c>
      <c r="C939" t="str">
        <f>VLOOKUP(A939,'Günlük Sayaç'!$A$1:$I$166,3,0)</f>
        <v>Sanayi Mah.</v>
      </c>
      <c r="D939" t="str">
        <f>VLOOKUP($A939,'Günlük Sayaç'!$A$1:$I$166,4,0)</f>
        <v>Öğrenci</v>
      </c>
      <c r="E939" t="str">
        <f>VLOOKUP($A939,'Günlük Sayaç'!$A$1:$I$166,5,0)</f>
        <v>Öğrenci</v>
      </c>
      <c r="F939">
        <f>VLOOKUP($A939,'Günlük Sayaç'!$A$1:$I$166,6,0)</f>
        <v>0.9</v>
      </c>
      <c r="G939">
        <f>VLOOKUP($A939,'Günlük Sayaç'!$A$1:$I$166,7,0)</f>
        <v>4000</v>
      </c>
      <c r="H939">
        <f>VLOOKUP($A939,'Günlük Sayaç'!$A$1:$I$166,8,0)</f>
        <v>0.1</v>
      </c>
      <c r="I939">
        <f>VLOOKUP($A939,'Günlük Sayaç'!$A$1:$I$166,9,0)*VLOOKUP(WEEKDAY(B939,2)&amp;D939,Yoğunluk!$G$1:$J$29,4,0)</f>
        <v>960.00000000000011</v>
      </c>
      <c r="J939">
        <f t="shared" ca="1" si="54"/>
        <v>989</v>
      </c>
      <c r="K939">
        <f t="shared" ca="1" si="55"/>
        <v>890.1</v>
      </c>
    </row>
    <row r="940" spans="1:11" x14ac:dyDescent="0.3">
      <c r="A940">
        <f t="shared" si="57"/>
        <v>114</v>
      </c>
      <c r="B940" s="2">
        <f t="shared" si="56"/>
        <v>43106</v>
      </c>
      <c r="C940" t="str">
        <f>VLOOKUP(A940,'Günlük Sayaç'!$A$1:$I$166,3,0)</f>
        <v>Sanayi Mah.</v>
      </c>
      <c r="D940" t="str">
        <f>VLOOKUP($A940,'Günlük Sayaç'!$A$1:$I$166,4,0)</f>
        <v>Öğrenci</v>
      </c>
      <c r="E940" t="str">
        <f>VLOOKUP($A940,'Günlük Sayaç'!$A$1:$I$166,5,0)</f>
        <v>Öğrenci Aylık</v>
      </c>
      <c r="F940">
        <f>VLOOKUP($A940,'Günlük Sayaç'!$A$1:$I$166,6,0)</f>
        <v>0.56666666666666665</v>
      </c>
      <c r="G940">
        <f>VLOOKUP($A940,'Günlük Sayaç'!$A$1:$I$166,7,0)</f>
        <v>4000</v>
      </c>
      <c r="H940">
        <f>VLOOKUP($A940,'Günlük Sayaç'!$A$1:$I$166,8,0)</f>
        <v>0.1</v>
      </c>
      <c r="I940">
        <f>VLOOKUP($A940,'Günlük Sayaç'!$A$1:$I$166,9,0)*VLOOKUP(WEEKDAY(B940,2)&amp;D940,Yoğunluk!$G$1:$J$29,4,0)</f>
        <v>960.00000000000011</v>
      </c>
      <c r="J940">
        <f t="shared" ca="1" si="54"/>
        <v>897</v>
      </c>
      <c r="K940">
        <f t="shared" ca="1" si="55"/>
        <v>508.3</v>
      </c>
    </row>
    <row r="941" spans="1:11" x14ac:dyDescent="0.3">
      <c r="A941">
        <f t="shared" si="57"/>
        <v>115</v>
      </c>
      <c r="B941" s="2">
        <f t="shared" si="56"/>
        <v>43106</v>
      </c>
      <c r="C941" t="str">
        <f>VLOOKUP(A941,'Günlük Sayaç'!$A$1:$I$166,3,0)</f>
        <v>Sanayi Mah.</v>
      </c>
      <c r="D941" t="str">
        <f>VLOOKUP($A941,'Günlük Sayaç'!$A$1:$I$166,4,0)</f>
        <v>Sosyal</v>
      </c>
      <c r="E941" t="str">
        <f>VLOOKUP($A941,'Günlük Sayaç'!$A$1:$I$166,5,0)</f>
        <v>Sosyal</v>
      </c>
      <c r="F941">
        <f>VLOOKUP($A941,'Günlük Sayaç'!$A$1:$I$166,6,0)</f>
        <v>1.425</v>
      </c>
      <c r="G941">
        <f>VLOOKUP($A941,'Günlük Sayaç'!$A$1:$I$166,7,0)</f>
        <v>4000</v>
      </c>
      <c r="H941">
        <f>VLOOKUP($A941,'Günlük Sayaç'!$A$1:$I$166,8,0)</f>
        <v>0.05</v>
      </c>
      <c r="I941">
        <f>VLOOKUP($A941,'Günlük Sayaç'!$A$1:$I$166,9,0)*VLOOKUP(WEEKDAY(B941,2)&amp;D941,Yoğunluk!$G$1:$J$29,4,0)</f>
        <v>352.00000000000006</v>
      </c>
      <c r="J941">
        <f t="shared" ca="1" si="54"/>
        <v>320</v>
      </c>
      <c r="K941">
        <f t="shared" ca="1" si="55"/>
        <v>456</v>
      </c>
    </row>
    <row r="942" spans="1:11" x14ac:dyDescent="0.3">
      <c r="A942">
        <f t="shared" si="57"/>
        <v>116</v>
      </c>
      <c r="B942" s="2">
        <f t="shared" si="56"/>
        <v>43106</v>
      </c>
      <c r="C942" t="str">
        <f>VLOOKUP(A942,'Günlük Sayaç'!$A$1:$I$166,3,0)</f>
        <v>Sanayi Mah.</v>
      </c>
      <c r="D942" t="str">
        <f>VLOOKUP($A942,'Günlük Sayaç'!$A$1:$I$166,4,0)</f>
        <v>Sosyal</v>
      </c>
      <c r="E942" t="str">
        <f>VLOOKUP($A942,'Günlük Sayaç'!$A$1:$I$166,5,0)</f>
        <v>Sosyal Aylık</v>
      </c>
      <c r="F942">
        <f>VLOOKUP($A942,'Günlük Sayaç'!$A$1:$I$166,6,0)</f>
        <v>0.83333333333333337</v>
      </c>
      <c r="G942">
        <f>VLOOKUP($A942,'Günlük Sayaç'!$A$1:$I$166,7,0)</f>
        <v>4000</v>
      </c>
      <c r="H942">
        <f>VLOOKUP($A942,'Günlük Sayaç'!$A$1:$I$166,8,0)</f>
        <v>0.05</v>
      </c>
      <c r="I942">
        <f>VLOOKUP($A942,'Günlük Sayaç'!$A$1:$I$166,9,0)*VLOOKUP(WEEKDAY(B942,2)&amp;D942,Yoğunluk!$G$1:$J$29,4,0)</f>
        <v>352.00000000000006</v>
      </c>
      <c r="J942">
        <f t="shared" ca="1" si="54"/>
        <v>310</v>
      </c>
      <c r="K942">
        <f t="shared" ca="1" si="55"/>
        <v>258.33333333333337</v>
      </c>
    </row>
    <row r="943" spans="1:11" x14ac:dyDescent="0.3">
      <c r="A943">
        <f t="shared" si="57"/>
        <v>117</v>
      </c>
      <c r="B943" s="2">
        <f t="shared" si="56"/>
        <v>43106</v>
      </c>
      <c r="C943" t="str">
        <f>VLOOKUP(A943,'Günlük Sayaç'!$A$1:$I$166,3,0)</f>
        <v>Sanayi Mah.</v>
      </c>
      <c r="D943" t="str">
        <f>VLOOKUP($A943,'Günlük Sayaç'!$A$1:$I$166,4,0)</f>
        <v>Ziyaretçi</v>
      </c>
      <c r="E943" t="str">
        <f>VLOOKUP($A943,'Günlük Sayaç'!$A$1:$I$166,5,0)</f>
        <v>Tekli Bilet</v>
      </c>
      <c r="F943">
        <f>VLOOKUP($A943,'Günlük Sayaç'!$A$1:$I$166,6,0)</f>
        <v>5</v>
      </c>
      <c r="G943">
        <f>VLOOKUP($A943,'Günlük Sayaç'!$A$1:$I$166,7,0)</f>
        <v>4000</v>
      </c>
      <c r="H943">
        <f>VLOOKUP($A943,'Günlük Sayaç'!$A$1:$I$166,8,0)</f>
        <v>0.01</v>
      </c>
      <c r="I943">
        <f>VLOOKUP($A943,'Günlük Sayaç'!$A$1:$I$166,9,0)*VLOOKUP(WEEKDAY(B943,2)&amp;D943,Yoğunluk!$G$1:$J$29,4,0)</f>
        <v>76.8</v>
      </c>
      <c r="J943">
        <f t="shared" ca="1" si="54"/>
        <v>67</v>
      </c>
      <c r="K943">
        <f t="shared" ca="1" si="55"/>
        <v>335</v>
      </c>
    </row>
    <row r="944" spans="1:11" x14ac:dyDescent="0.3">
      <c r="A944">
        <f t="shared" si="57"/>
        <v>118</v>
      </c>
      <c r="B944" s="2">
        <f t="shared" si="56"/>
        <v>43106</v>
      </c>
      <c r="C944" t="str">
        <f>VLOOKUP(A944,'Günlük Sayaç'!$A$1:$I$166,3,0)</f>
        <v>Sanayi Mah.</v>
      </c>
      <c r="D944" t="str">
        <f>VLOOKUP($A944,'Günlük Sayaç'!$A$1:$I$166,4,0)</f>
        <v>Ziyaretçi</v>
      </c>
      <c r="E944" t="str">
        <f>VLOOKUP($A944,'Günlük Sayaç'!$A$1:$I$166,5,0)</f>
        <v>İkili Bilet</v>
      </c>
      <c r="F944">
        <f>VLOOKUP($A944,'Günlük Sayaç'!$A$1:$I$166,6,0)</f>
        <v>4</v>
      </c>
      <c r="G944">
        <f>VLOOKUP($A944,'Günlük Sayaç'!$A$1:$I$166,7,0)</f>
        <v>4000</v>
      </c>
      <c r="H944">
        <f>VLOOKUP($A944,'Günlük Sayaç'!$A$1:$I$166,8,0)</f>
        <v>0.01</v>
      </c>
      <c r="I944">
        <f>VLOOKUP($A944,'Günlük Sayaç'!$A$1:$I$166,9,0)*VLOOKUP(WEEKDAY(B944,2)&amp;D944,Yoğunluk!$G$1:$J$29,4,0)</f>
        <v>76.8</v>
      </c>
      <c r="J944">
        <f t="shared" ca="1" si="54"/>
        <v>69</v>
      </c>
      <c r="K944">
        <f t="shared" ca="1" si="55"/>
        <v>276</v>
      </c>
    </row>
    <row r="945" spans="1:11" x14ac:dyDescent="0.3">
      <c r="A945">
        <f t="shared" si="57"/>
        <v>119</v>
      </c>
      <c r="B945" s="2">
        <f t="shared" si="56"/>
        <v>43106</v>
      </c>
      <c r="C945" t="str">
        <f>VLOOKUP(A945,'Günlük Sayaç'!$A$1:$I$166,3,0)</f>
        <v>Sanayi Mah.</v>
      </c>
      <c r="D945" t="str">
        <f>VLOOKUP($A945,'Günlük Sayaç'!$A$1:$I$166,4,0)</f>
        <v>Ziyaretçi</v>
      </c>
      <c r="E945" t="str">
        <f>VLOOKUP($A945,'Günlük Sayaç'!$A$1:$I$166,5,0)</f>
        <v>Üçlü Bilet</v>
      </c>
      <c r="F945">
        <f>VLOOKUP($A945,'Günlük Sayaç'!$A$1:$I$166,6,0)</f>
        <v>3.6666666666666665</v>
      </c>
      <c r="G945">
        <f>VLOOKUP($A945,'Günlük Sayaç'!$A$1:$I$166,7,0)</f>
        <v>4000</v>
      </c>
      <c r="H945">
        <f>VLOOKUP($A945,'Günlük Sayaç'!$A$1:$I$166,8,0)</f>
        <v>0.01</v>
      </c>
      <c r="I945">
        <f>VLOOKUP($A945,'Günlük Sayaç'!$A$1:$I$166,9,0)*VLOOKUP(WEEKDAY(B945,2)&amp;D945,Yoğunluk!$G$1:$J$29,4,0)</f>
        <v>76.8</v>
      </c>
      <c r="J945">
        <f t="shared" ca="1" si="54"/>
        <v>87</v>
      </c>
      <c r="K945">
        <f t="shared" ca="1" si="55"/>
        <v>319</v>
      </c>
    </row>
    <row r="946" spans="1:11" x14ac:dyDescent="0.3">
      <c r="A946">
        <f t="shared" si="57"/>
        <v>120</v>
      </c>
      <c r="B946" s="2">
        <f t="shared" si="56"/>
        <v>43106</v>
      </c>
      <c r="C946" t="str">
        <f>VLOOKUP(A946,'Günlük Sayaç'!$A$1:$I$166,3,0)</f>
        <v>Sanayi Mah.</v>
      </c>
      <c r="D946" t="str">
        <f>VLOOKUP($A946,'Günlük Sayaç'!$A$1:$I$166,4,0)</f>
        <v>Ziyaretçi</v>
      </c>
      <c r="E946" t="str">
        <f>VLOOKUP($A946,'Günlük Sayaç'!$A$1:$I$166,5,0)</f>
        <v>Beşli Bilet</v>
      </c>
      <c r="F946">
        <f>VLOOKUP($A946,'Günlük Sayaç'!$A$1:$I$166,6,0)</f>
        <v>3.4</v>
      </c>
      <c r="G946">
        <f>VLOOKUP($A946,'Günlük Sayaç'!$A$1:$I$166,7,0)</f>
        <v>4000</v>
      </c>
      <c r="H946">
        <f>VLOOKUP($A946,'Günlük Sayaç'!$A$1:$I$166,8,0)</f>
        <v>0.01</v>
      </c>
      <c r="I946">
        <f>VLOOKUP($A946,'Günlük Sayaç'!$A$1:$I$166,9,0)*VLOOKUP(WEEKDAY(B946,2)&amp;D946,Yoğunluk!$G$1:$J$29,4,0)</f>
        <v>76.8</v>
      </c>
      <c r="J946">
        <f t="shared" ca="1" si="54"/>
        <v>86</v>
      </c>
      <c r="K946">
        <f t="shared" ca="1" si="55"/>
        <v>292.39999999999998</v>
      </c>
    </row>
    <row r="947" spans="1:11" x14ac:dyDescent="0.3">
      <c r="A947">
        <f t="shared" si="57"/>
        <v>121</v>
      </c>
      <c r="B947" s="2">
        <f t="shared" si="56"/>
        <v>43106</v>
      </c>
      <c r="C947" t="str">
        <f>VLOOKUP(A947,'Günlük Sayaç'!$A$1:$I$166,3,0)</f>
        <v>Sanayi Mah.</v>
      </c>
      <c r="D947" t="str">
        <f>VLOOKUP($A947,'Günlük Sayaç'!$A$1:$I$166,4,0)</f>
        <v>Ziyaretçi</v>
      </c>
      <c r="E947" t="str">
        <f>VLOOKUP($A947,'Günlük Sayaç'!$A$1:$I$166,5,0)</f>
        <v>Onlu Bilet</v>
      </c>
      <c r="F947">
        <f>VLOOKUP($A947,'Günlük Sayaç'!$A$1:$I$166,6,0)</f>
        <v>3.2</v>
      </c>
      <c r="G947">
        <f>VLOOKUP($A947,'Günlük Sayaç'!$A$1:$I$166,7,0)</f>
        <v>4000</v>
      </c>
      <c r="H947">
        <f>VLOOKUP($A947,'Günlük Sayaç'!$A$1:$I$166,8,0)</f>
        <v>0.01</v>
      </c>
      <c r="I947">
        <f>VLOOKUP($A947,'Günlük Sayaç'!$A$1:$I$166,9,0)*VLOOKUP(WEEKDAY(B947,2)&amp;D947,Yoğunluk!$G$1:$J$29,4,0)</f>
        <v>76.8</v>
      </c>
      <c r="J947">
        <f t="shared" ca="1" si="54"/>
        <v>86</v>
      </c>
      <c r="K947">
        <f t="shared" ca="1" si="55"/>
        <v>275.2</v>
      </c>
    </row>
    <row r="948" spans="1:11" x14ac:dyDescent="0.3">
      <c r="A948">
        <f t="shared" si="57"/>
        <v>122</v>
      </c>
      <c r="B948" s="2">
        <f t="shared" si="56"/>
        <v>43106</v>
      </c>
      <c r="C948" t="str">
        <f>VLOOKUP(A948,'Günlük Sayaç'!$A$1:$I$166,3,0)</f>
        <v>İTÜ</v>
      </c>
      <c r="D948" t="str">
        <f>VLOOKUP($A948,'Günlük Sayaç'!$A$1:$I$166,4,0)</f>
        <v>Tam</v>
      </c>
      <c r="E948" t="str">
        <f>VLOOKUP($A948,'Günlük Sayaç'!$A$1:$I$166,5,0)</f>
        <v>Akbil</v>
      </c>
      <c r="F948">
        <f>VLOOKUP($A948,'Günlük Sayaç'!$A$1:$I$166,6,0)</f>
        <v>2.2250000000000001</v>
      </c>
      <c r="G948">
        <f>VLOOKUP($A948,'Günlük Sayaç'!$A$1:$I$166,7,0)</f>
        <v>15000</v>
      </c>
      <c r="H948">
        <f>VLOOKUP($A948,'Günlük Sayaç'!$A$1:$I$166,8,0)</f>
        <v>0.1</v>
      </c>
      <c r="I948">
        <f>VLOOKUP($A948,'Günlük Sayaç'!$A$1:$I$166,9,0)*VLOOKUP(WEEKDAY(B948,2)&amp;D948,Yoğunluk!$G$1:$J$29,4,0)</f>
        <v>2400</v>
      </c>
      <c r="J948">
        <f t="shared" ca="1" si="54"/>
        <v>2326</v>
      </c>
      <c r="K948">
        <f t="shared" ca="1" si="55"/>
        <v>5175.3500000000004</v>
      </c>
    </row>
    <row r="949" spans="1:11" x14ac:dyDescent="0.3">
      <c r="A949">
        <f t="shared" si="57"/>
        <v>123</v>
      </c>
      <c r="B949" s="2">
        <f t="shared" si="56"/>
        <v>43106</v>
      </c>
      <c r="C949" t="str">
        <f>VLOOKUP(A949,'Günlük Sayaç'!$A$1:$I$166,3,0)</f>
        <v>İTÜ</v>
      </c>
      <c r="D949" t="str">
        <f>VLOOKUP($A949,'Günlük Sayaç'!$A$1:$I$166,4,0)</f>
        <v>Tam</v>
      </c>
      <c r="E949" t="str">
        <f>VLOOKUP($A949,'Günlük Sayaç'!$A$1:$I$166,5,0)</f>
        <v>Mavi Kart</v>
      </c>
      <c r="F949">
        <f>VLOOKUP($A949,'Günlük Sayaç'!$A$1:$I$166,6,0)</f>
        <v>1.3666666666666667</v>
      </c>
      <c r="G949">
        <f>VLOOKUP($A949,'Günlük Sayaç'!$A$1:$I$166,7,0)</f>
        <v>15000</v>
      </c>
      <c r="H949">
        <f>VLOOKUP($A949,'Günlük Sayaç'!$A$1:$I$166,8,0)</f>
        <v>7.0000000000000007E-2</v>
      </c>
      <c r="I949">
        <f>VLOOKUP($A949,'Günlük Sayaç'!$A$1:$I$166,9,0)*VLOOKUP(WEEKDAY(B949,2)&amp;D949,Yoğunluk!$G$1:$J$29,4,0)</f>
        <v>1680</v>
      </c>
      <c r="J949">
        <f t="shared" ca="1" si="54"/>
        <v>1529</v>
      </c>
      <c r="K949">
        <f t="shared" ca="1" si="55"/>
        <v>2089.6333333333332</v>
      </c>
    </row>
    <row r="950" spans="1:11" x14ac:dyDescent="0.3">
      <c r="A950">
        <f t="shared" si="57"/>
        <v>124</v>
      </c>
      <c r="B950" s="2">
        <f t="shared" si="56"/>
        <v>43106</v>
      </c>
      <c r="C950" t="str">
        <f>VLOOKUP(A950,'Günlük Sayaç'!$A$1:$I$166,3,0)</f>
        <v>İTÜ</v>
      </c>
      <c r="D950" t="str">
        <f>VLOOKUP($A950,'Günlük Sayaç'!$A$1:$I$166,4,0)</f>
        <v>Öğrenci</v>
      </c>
      <c r="E950" t="str">
        <f>VLOOKUP($A950,'Günlük Sayaç'!$A$1:$I$166,5,0)</f>
        <v>Öğrenci</v>
      </c>
      <c r="F950">
        <f>VLOOKUP($A950,'Günlük Sayaç'!$A$1:$I$166,6,0)</f>
        <v>0.9</v>
      </c>
      <c r="G950">
        <f>VLOOKUP($A950,'Günlük Sayaç'!$A$1:$I$166,7,0)</f>
        <v>15000</v>
      </c>
      <c r="H950">
        <f>VLOOKUP($A950,'Günlük Sayaç'!$A$1:$I$166,8,0)</f>
        <v>0.17</v>
      </c>
      <c r="I950">
        <f>VLOOKUP($A950,'Günlük Sayaç'!$A$1:$I$166,9,0)*VLOOKUP(WEEKDAY(B950,2)&amp;D950,Yoğunluk!$G$1:$J$29,4,0)</f>
        <v>6120.0000000000009</v>
      </c>
      <c r="J950">
        <f t="shared" ca="1" si="54"/>
        <v>6192</v>
      </c>
      <c r="K950">
        <f t="shared" ca="1" si="55"/>
        <v>5572.8</v>
      </c>
    </row>
    <row r="951" spans="1:11" x14ac:dyDescent="0.3">
      <c r="A951">
        <f t="shared" si="57"/>
        <v>125</v>
      </c>
      <c r="B951" s="2">
        <f t="shared" si="56"/>
        <v>43106</v>
      </c>
      <c r="C951" t="str">
        <f>VLOOKUP(A951,'Günlük Sayaç'!$A$1:$I$166,3,0)</f>
        <v>İTÜ</v>
      </c>
      <c r="D951" t="str">
        <f>VLOOKUP($A951,'Günlük Sayaç'!$A$1:$I$166,4,0)</f>
        <v>Öğrenci</v>
      </c>
      <c r="E951" t="str">
        <f>VLOOKUP($A951,'Günlük Sayaç'!$A$1:$I$166,5,0)</f>
        <v>Öğrenci Aylık</v>
      </c>
      <c r="F951">
        <f>VLOOKUP($A951,'Günlük Sayaç'!$A$1:$I$166,6,0)</f>
        <v>0.56666666666666665</v>
      </c>
      <c r="G951">
        <f>VLOOKUP($A951,'Günlük Sayaç'!$A$1:$I$166,7,0)</f>
        <v>15000</v>
      </c>
      <c r="H951">
        <f>VLOOKUP($A951,'Günlük Sayaç'!$A$1:$I$166,8,0)</f>
        <v>0.27</v>
      </c>
      <c r="I951">
        <f>VLOOKUP($A951,'Günlük Sayaç'!$A$1:$I$166,9,0)*VLOOKUP(WEEKDAY(B951,2)&amp;D951,Yoğunluk!$G$1:$J$29,4,0)</f>
        <v>9720.0000000000018</v>
      </c>
      <c r="J951">
        <f t="shared" ca="1" si="54"/>
        <v>10298</v>
      </c>
      <c r="K951">
        <f t="shared" ca="1" si="55"/>
        <v>5835.5333333333328</v>
      </c>
    </row>
    <row r="952" spans="1:11" x14ac:dyDescent="0.3">
      <c r="A952">
        <f t="shared" si="57"/>
        <v>126</v>
      </c>
      <c r="B952" s="2">
        <f t="shared" si="56"/>
        <v>43106</v>
      </c>
      <c r="C952" t="str">
        <f>VLOOKUP(A952,'Günlük Sayaç'!$A$1:$I$166,3,0)</f>
        <v>İTÜ</v>
      </c>
      <c r="D952" t="str">
        <f>VLOOKUP($A952,'Günlük Sayaç'!$A$1:$I$166,4,0)</f>
        <v>Sosyal</v>
      </c>
      <c r="E952" t="str">
        <f>VLOOKUP($A952,'Günlük Sayaç'!$A$1:$I$166,5,0)</f>
        <v>Sosyal</v>
      </c>
      <c r="F952">
        <f>VLOOKUP($A952,'Günlük Sayaç'!$A$1:$I$166,6,0)</f>
        <v>1.425</v>
      </c>
      <c r="G952">
        <f>VLOOKUP($A952,'Günlük Sayaç'!$A$1:$I$166,7,0)</f>
        <v>15000</v>
      </c>
      <c r="H952">
        <f>VLOOKUP($A952,'Günlük Sayaç'!$A$1:$I$166,8,0)</f>
        <v>0.15</v>
      </c>
      <c r="I952">
        <f>VLOOKUP($A952,'Günlük Sayaç'!$A$1:$I$166,9,0)*VLOOKUP(WEEKDAY(B952,2)&amp;D952,Yoğunluk!$G$1:$J$29,4,0)</f>
        <v>3960.0000000000005</v>
      </c>
      <c r="J952">
        <f t="shared" ca="1" si="54"/>
        <v>3705</v>
      </c>
      <c r="K952">
        <f t="shared" ca="1" si="55"/>
        <v>5279.625</v>
      </c>
    </row>
    <row r="953" spans="1:11" x14ac:dyDescent="0.3">
      <c r="A953">
        <f t="shared" si="57"/>
        <v>127</v>
      </c>
      <c r="B953" s="2">
        <f t="shared" si="56"/>
        <v>43106</v>
      </c>
      <c r="C953" t="str">
        <f>VLOOKUP(A953,'Günlük Sayaç'!$A$1:$I$166,3,0)</f>
        <v>İTÜ</v>
      </c>
      <c r="D953" t="str">
        <f>VLOOKUP($A953,'Günlük Sayaç'!$A$1:$I$166,4,0)</f>
        <v>Sosyal</v>
      </c>
      <c r="E953" t="str">
        <f>VLOOKUP($A953,'Günlük Sayaç'!$A$1:$I$166,5,0)</f>
        <v>Sosyal Aylık</v>
      </c>
      <c r="F953">
        <f>VLOOKUP($A953,'Günlük Sayaç'!$A$1:$I$166,6,0)</f>
        <v>0.83333333333333337</v>
      </c>
      <c r="G953">
        <f>VLOOKUP($A953,'Günlük Sayaç'!$A$1:$I$166,7,0)</f>
        <v>15000</v>
      </c>
      <c r="H953">
        <f>VLOOKUP($A953,'Günlük Sayaç'!$A$1:$I$166,8,0)</f>
        <v>0.15</v>
      </c>
      <c r="I953">
        <f>VLOOKUP($A953,'Günlük Sayaç'!$A$1:$I$166,9,0)*VLOOKUP(WEEKDAY(B953,2)&amp;D953,Yoğunluk!$G$1:$J$29,4,0)</f>
        <v>3960.0000000000005</v>
      </c>
      <c r="J953">
        <f t="shared" ca="1" si="54"/>
        <v>4300</v>
      </c>
      <c r="K953">
        <f t="shared" ca="1" si="55"/>
        <v>3583.3333333333335</v>
      </c>
    </row>
    <row r="954" spans="1:11" x14ac:dyDescent="0.3">
      <c r="A954">
        <f t="shared" si="57"/>
        <v>128</v>
      </c>
      <c r="B954" s="2">
        <f t="shared" si="56"/>
        <v>43106</v>
      </c>
      <c r="C954" t="str">
        <f>VLOOKUP(A954,'Günlük Sayaç'!$A$1:$I$166,3,0)</f>
        <v>İTÜ</v>
      </c>
      <c r="D954" t="str">
        <f>VLOOKUP($A954,'Günlük Sayaç'!$A$1:$I$166,4,0)</f>
        <v>Ziyaretçi</v>
      </c>
      <c r="E954" t="str">
        <f>VLOOKUP($A954,'Günlük Sayaç'!$A$1:$I$166,5,0)</f>
        <v>Tekli Bilet</v>
      </c>
      <c r="F954">
        <f>VLOOKUP($A954,'Günlük Sayaç'!$A$1:$I$166,6,0)</f>
        <v>5</v>
      </c>
      <c r="G954">
        <f>VLOOKUP($A954,'Günlük Sayaç'!$A$1:$I$166,7,0)</f>
        <v>15000</v>
      </c>
      <c r="H954">
        <f>VLOOKUP($A954,'Günlük Sayaç'!$A$1:$I$166,8,0)</f>
        <v>0.02</v>
      </c>
      <c r="I954">
        <f>VLOOKUP($A954,'Günlük Sayaç'!$A$1:$I$166,9,0)*VLOOKUP(WEEKDAY(B954,2)&amp;D954,Yoğunluk!$G$1:$J$29,4,0)</f>
        <v>576</v>
      </c>
      <c r="J954">
        <f t="shared" ca="1" si="54"/>
        <v>652</v>
      </c>
      <c r="K954">
        <f t="shared" ca="1" si="55"/>
        <v>3260</v>
      </c>
    </row>
    <row r="955" spans="1:11" x14ac:dyDescent="0.3">
      <c r="A955">
        <f t="shared" si="57"/>
        <v>129</v>
      </c>
      <c r="B955" s="2">
        <f t="shared" si="56"/>
        <v>43106</v>
      </c>
      <c r="C955" t="str">
        <f>VLOOKUP(A955,'Günlük Sayaç'!$A$1:$I$166,3,0)</f>
        <v>İTÜ</v>
      </c>
      <c r="D955" t="str">
        <f>VLOOKUP($A955,'Günlük Sayaç'!$A$1:$I$166,4,0)</f>
        <v>Ziyaretçi</v>
      </c>
      <c r="E955" t="str">
        <f>VLOOKUP($A955,'Günlük Sayaç'!$A$1:$I$166,5,0)</f>
        <v>İkili Bilet</v>
      </c>
      <c r="F955">
        <f>VLOOKUP($A955,'Günlük Sayaç'!$A$1:$I$166,6,0)</f>
        <v>4</v>
      </c>
      <c r="G955">
        <f>VLOOKUP($A955,'Günlük Sayaç'!$A$1:$I$166,7,0)</f>
        <v>15000</v>
      </c>
      <c r="H955">
        <f>VLOOKUP($A955,'Günlük Sayaç'!$A$1:$I$166,8,0)</f>
        <v>0.02</v>
      </c>
      <c r="I955">
        <f>VLOOKUP($A955,'Günlük Sayaç'!$A$1:$I$166,9,0)*VLOOKUP(WEEKDAY(B955,2)&amp;D955,Yoğunluk!$G$1:$J$29,4,0)</f>
        <v>576</v>
      </c>
      <c r="J955">
        <f t="shared" ca="1" si="54"/>
        <v>584</v>
      </c>
      <c r="K955">
        <f t="shared" ca="1" si="55"/>
        <v>2336</v>
      </c>
    </row>
    <row r="956" spans="1:11" x14ac:dyDescent="0.3">
      <c r="A956">
        <f t="shared" si="57"/>
        <v>130</v>
      </c>
      <c r="B956" s="2">
        <f t="shared" si="56"/>
        <v>43106</v>
      </c>
      <c r="C956" t="str">
        <f>VLOOKUP(A956,'Günlük Sayaç'!$A$1:$I$166,3,0)</f>
        <v>İTÜ</v>
      </c>
      <c r="D956" t="str">
        <f>VLOOKUP($A956,'Günlük Sayaç'!$A$1:$I$166,4,0)</f>
        <v>Ziyaretçi</v>
      </c>
      <c r="E956" t="str">
        <f>VLOOKUP($A956,'Günlük Sayaç'!$A$1:$I$166,5,0)</f>
        <v>Üçlü Bilet</v>
      </c>
      <c r="F956">
        <f>VLOOKUP($A956,'Günlük Sayaç'!$A$1:$I$166,6,0)</f>
        <v>3.6666666666666665</v>
      </c>
      <c r="G956">
        <f>VLOOKUP($A956,'Günlük Sayaç'!$A$1:$I$166,7,0)</f>
        <v>15000</v>
      </c>
      <c r="H956">
        <f>VLOOKUP($A956,'Günlük Sayaç'!$A$1:$I$166,8,0)</f>
        <v>0.01</v>
      </c>
      <c r="I956">
        <f>VLOOKUP($A956,'Günlük Sayaç'!$A$1:$I$166,9,0)*VLOOKUP(WEEKDAY(B956,2)&amp;D956,Yoğunluk!$G$1:$J$29,4,0)</f>
        <v>288</v>
      </c>
      <c r="J956">
        <f t="shared" ca="1" si="54"/>
        <v>236</v>
      </c>
      <c r="K956">
        <f t="shared" ca="1" si="55"/>
        <v>865.33333333333326</v>
      </c>
    </row>
    <row r="957" spans="1:11" x14ac:dyDescent="0.3">
      <c r="A957">
        <f t="shared" si="57"/>
        <v>131</v>
      </c>
      <c r="B957" s="2">
        <f t="shared" si="56"/>
        <v>43106</v>
      </c>
      <c r="C957" t="str">
        <f>VLOOKUP(A957,'Günlük Sayaç'!$A$1:$I$166,3,0)</f>
        <v>İTÜ</v>
      </c>
      <c r="D957" t="str">
        <f>VLOOKUP($A957,'Günlük Sayaç'!$A$1:$I$166,4,0)</f>
        <v>Ziyaretçi</v>
      </c>
      <c r="E957" t="str">
        <f>VLOOKUP($A957,'Günlük Sayaç'!$A$1:$I$166,5,0)</f>
        <v>Beşli Bilet</v>
      </c>
      <c r="F957">
        <f>VLOOKUP($A957,'Günlük Sayaç'!$A$1:$I$166,6,0)</f>
        <v>3.4</v>
      </c>
      <c r="G957">
        <f>VLOOKUP($A957,'Günlük Sayaç'!$A$1:$I$166,7,0)</f>
        <v>15000</v>
      </c>
      <c r="H957">
        <f>VLOOKUP($A957,'Günlük Sayaç'!$A$1:$I$166,8,0)</f>
        <v>0.02</v>
      </c>
      <c r="I957">
        <f>VLOOKUP($A957,'Günlük Sayaç'!$A$1:$I$166,9,0)*VLOOKUP(WEEKDAY(B957,2)&amp;D957,Yoğunluk!$G$1:$J$29,4,0)</f>
        <v>576</v>
      </c>
      <c r="J957">
        <f t="shared" ca="1" si="54"/>
        <v>611</v>
      </c>
      <c r="K957">
        <f t="shared" ca="1" si="55"/>
        <v>2077.4</v>
      </c>
    </row>
    <row r="958" spans="1:11" x14ac:dyDescent="0.3">
      <c r="A958">
        <f t="shared" si="57"/>
        <v>132</v>
      </c>
      <c r="B958" s="2">
        <f t="shared" si="56"/>
        <v>43106</v>
      </c>
      <c r="C958" t="str">
        <f>VLOOKUP(A958,'Günlük Sayaç'!$A$1:$I$166,3,0)</f>
        <v>İTÜ</v>
      </c>
      <c r="D958" t="str">
        <f>VLOOKUP($A958,'Günlük Sayaç'!$A$1:$I$166,4,0)</f>
        <v>Ziyaretçi</v>
      </c>
      <c r="E958" t="str">
        <f>VLOOKUP($A958,'Günlük Sayaç'!$A$1:$I$166,5,0)</f>
        <v>Onlu Bilet</v>
      </c>
      <c r="F958">
        <f>VLOOKUP($A958,'Günlük Sayaç'!$A$1:$I$166,6,0)</f>
        <v>3.2</v>
      </c>
      <c r="G958">
        <f>VLOOKUP($A958,'Günlük Sayaç'!$A$1:$I$166,7,0)</f>
        <v>15000</v>
      </c>
      <c r="H958">
        <f>VLOOKUP($A958,'Günlük Sayaç'!$A$1:$I$166,8,0)</f>
        <v>0.02</v>
      </c>
      <c r="I958">
        <f>VLOOKUP($A958,'Günlük Sayaç'!$A$1:$I$166,9,0)*VLOOKUP(WEEKDAY(B958,2)&amp;D958,Yoğunluk!$G$1:$J$29,4,0)</f>
        <v>576</v>
      </c>
      <c r="J958">
        <f t="shared" ca="1" si="54"/>
        <v>530</v>
      </c>
      <c r="K958">
        <f t="shared" ca="1" si="55"/>
        <v>1696</v>
      </c>
    </row>
    <row r="959" spans="1:11" x14ac:dyDescent="0.3">
      <c r="A959">
        <f t="shared" si="57"/>
        <v>133</v>
      </c>
      <c r="B959" s="2">
        <f t="shared" si="56"/>
        <v>43106</v>
      </c>
      <c r="C959" t="str">
        <f>VLOOKUP(A959,'Günlük Sayaç'!$A$1:$I$166,3,0)</f>
        <v>Atatürk Oto Sanayi</v>
      </c>
      <c r="D959" t="str">
        <f>VLOOKUP($A959,'Günlük Sayaç'!$A$1:$I$166,4,0)</f>
        <v>Tam</v>
      </c>
      <c r="E959" t="str">
        <f>VLOOKUP($A959,'Günlük Sayaç'!$A$1:$I$166,5,0)</f>
        <v>Akbil</v>
      </c>
      <c r="F959">
        <f>VLOOKUP($A959,'Günlük Sayaç'!$A$1:$I$166,6,0)</f>
        <v>2.2250000000000001</v>
      </c>
      <c r="G959">
        <f>VLOOKUP($A959,'Günlük Sayaç'!$A$1:$I$166,7,0)</f>
        <v>5000</v>
      </c>
      <c r="H959">
        <f>VLOOKUP($A959,'Günlük Sayaç'!$A$1:$I$166,8,0)</f>
        <v>0.3</v>
      </c>
      <c r="I959">
        <f>VLOOKUP($A959,'Günlük Sayaç'!$A$1:$I$166,9,0)*VLOOKUP(WEEKDAY(B959,2)&amp;D959,Yoğunluk!$G$1:$J$29,4,0)</f>
        <v>2400</v>
      </c>
      <c r="J959">
        <f t="shared" ca="1" si="54"/>
        <v>2067</v>
      </c>
      <c r="K959">
        <f t="shared" ca="1" si="55"/>
        <v>4599.0749999999998</v>
      </c>
    </row>
    <row r="960" spans="1:11" x14ac:dyDescent="0.3">
      <c r="A960">
        <f t="shared" si="57"/>
        <v>134</v>
      </c>
      <c r="B960" s="2">
        <f t="shared" si="56"/>
        <v>43106</v>
      </c>
      <c r="C960" t="str">
        <f>VLOOKUP(A960,'Günlük Sayaç'!$A$1:$I$166,3,0)</f>
        <v>Atatürk Oto Sanayi</v>
      </c>
      <c r="D960" t="str">
        <f>VLOOKUP($A960,'Günlük Sayaç'!$A$1:$I$166,4,0)</f>
        <v>Tam</v>
      </c>
      <c r="E960" t="str">
        <f>VLOOKUP($A960,'Günlük Sayaç'!$A$1:$I$166,5,0)</f>
        <v>Mavi Kart</v>
      </c>
      <c r="F960">
        <f>VLOOKUP($A960,'Günlük Sayaç'!$A$1:$I$166,6,0)</f>
        <v>1.3666666666666667</v>
      </c>
      <c r="G960">
        <f>VLOOKUP($A960,'Günlük Sayaç'!$A$1:$I$166,7,0)</f>
        <v>5000</v>
      </c>
      <c r="H960">
        <f>VLOOKUP($A960,'Günlük Sayaç'!$A$1:$I$166,8,0)</f>
        <v>0.35</v>
      </c>
      <c r="I960">
        <f>VLOOKUP($A960,'Günlük Sayaç'!$A$1:$I$166,9,0)*VLOOKUP(WEEKDAY(B960,2)&amp;D960,Yoğunluk!$G$1:$J$29,4,0)</f>
        <v>2800</v>
      </c>
      <c r="J960">
        <f t="shared" ca="1" si="54"/>
        <v>3003</v>
      </c>
      <c r="K960">
        <f t="shared" ca="1" si="55"/>
        <v>4104.1000000000004</v>
      </c>
    </row>
    <row r="961" spans="1:11" x14ac:dyDescent="0.3">
      <c r="A961">
        <f t="shared" si="57"/>
        <v>135</v>
      </c>
      <c r="B961" s="2">
        <f t="shared" si="56"/>
        <v>43106</v>
      </c>
      <c r="C961" t="str">
        <f>VLOOKUP(A961,'Günlük Sayaç'!$A$1:$I$166,3,0)</f>
        <v>Atatürk Oto Sanayi</v>
      </c>
      <c r="D961" t="str">
        <f>VLOOKUP($A961,'Günlük Sayaç'!$A$1:$I$166,4,0)</f>
        <v>Öğrenci</v>
      </c>
      <c r="E961" t="str">
        <f>VLOOKUP($A961,'Günlük Sayaç'!$A$1:$I$166,5,0)</f>
        <v>Öğrenci</v>
      </c>
      <c r="F961">
        <f>VLOOKUP($A961,'Günlük Sayaç'!$A$1:$I$166,6,0)</f>
        <v>0.9</v>
      </c>
      <c r="G961">
        <f>VLOOKUP($A961,'Günlük Sayaç'!$A$1:$I$166,7,0)</f>
        <v>5000</v>
      </c>
      <c r="H961">
        <f>VLOOKUP($A961,'Günlük Sayaç'!$A$1:$I$166,8,0)</f>
        <v>0.1</v>
      </c>
      <c r="I961">
        <f>VLOOKUP($A961,'Günlük Sayaç'!$A$1:$I$166,9,0)*VLOOKUP(WEEKDAY(B961,2)&amp;D961,Yoğunluk!$G$1:$J$29,4,0)</f>
        <v>1200.0000000000002</v>
      </c>
      <c r="J961">
        <f t="shared" ca="1" si="54"/>
        <v>1297</v>
      </c>
      <c r="K961">
        <f t="shared" ca="1" si="55"/>
        <v>1167.3</v>
      </c>
    </row>
    <row r="962" spans="1:11" x14ac:dyDescent="0.3">
      <c r="A962">
        <f t="shared" si="57"/>
        <v>136</v>
      </c>
      <c r="B962" s="2">
        <f t="shared" si="56"/>
        <v>43106</v>
      </c>
      <c r="C962" t="str">
        <f>VLOOKUP(A962,'Günlük Sayaç'!$A$1:$I$166,3,0)</f>
        <v>Atatürk Oto Sanayi</v>
      </c>
      <c r="D962" t="str">
        <f>VLOOKUP($A962,'Günlük Sayaç'!$A$1:$I$166,4,0)</f>
        <v>Öğrenci</v>
      </c>
      <c r="E962" t="str">
        <f>VLOOKUP($A962,'Günlük Sayaç'!$A$1:$I$166,5,0)</f>
        <v>Öğrenci Aylık</v>
      </c>
      <c r="F962">
        <f>VLOOKUP($A962,'Günlük Sayaç'!$A$1:$I$166,6,0)</f>
        <v>0.56666666666666665</v>
      </c>
      <c r="G962">
        <f>VLOOKUP($A962,'Günlük Sayaç'!$A$1:$I$166,7,0)</f>
        <v>5000</v>
      </c>
      <c r="H962">
        <f>VLOOKUP($A962,'Günlük Sayaç'!$A$1:$I$166,8,0)</f>
        <v>0.1</v>
      </c>
      <c r="I962">
        <f>VLOOKUP($A962,'Günlük Sayaç'!$A$1:$I$166,9,0)*VLOOKUP(WEEKDAY(B962,2)&amp;D962,Yoğunluk!$G$1:$J$29,4,0)</f>
        <v>1200.0000000000002</v>
      </c>
      <c r="J962">
        <f t="shared" ca="1" si="54"/>
        <v>1216</v>
      </c>
      <c r="K962">
        <f t="shared" ca="1" si="55"/>
        <v>689.06666666666661</v>
      </c>
    </row>
    <row r="963" spans="1:11" x14ac:dyDescent="0.3">
      <c r="A963">
        <f t="shared" si="57"/>
        <v>137</v>
      </c>
      <c r="B963" s="2">
        <f t="shared" si="56"/>
        <v>43106</v>
      </c>
      <c r="C963" t="str">
        <f>VLOOKUP(A963,'Günlük Sayaç'!$A$1:$I$166,3,0)</f>
        <v>Atatürk Oto Sanayi</v>
      </c>
      <c r="D963" t="str">
        <f>VLOOKUP($A963,'Günlük Sayaç'!$A$1:$I$166,4,0)</f>
        <v>Sosyal</v>
      </c>
      <c r="E963" t="str">
        <f>VLOOKUP($A963,'Günlük Sayaç'!$A$1:$I$166,5,0)</f>
        <v>Sosyal</v>
      </c>
      <c r="F963">
        <f>VLOOKUP($A963,'Günlük Sayaç'!$A$1:$I$166,6,0)</f>
        <v>1.425</v>
      </c>
      <c r="G963">
        <f>VLOOKUP($A963,'Günlük Sayaç'!$A$1:$I$166,7,0)</f>
        <v>5000</v>
      </c>
      <c r="H963">
        <f>VLOOKUP($A963,'Günlük Sayaç'!$A$1:$I$166,8,0)</f>
        <v>0.05</v>
      </c>
      <c r="I963">
        <f>VLOOKUP($A963,'Günlük Sayaç'!$A$1:$I$166,9,0)*VLOOKUP(WEEKDAY(B963,2)&amp;D963,Yoğunluk!$G$1:$J$29,4,0)</f>
        <v>440.00000000000006</v>
      </c>
      <c r="J963">
        <f t="shared" ref="J963:J1026" ca="1" si="58">FLOOR(I963+_xlfn.NORM.S.INV(RAND())*I963/10,1)</f>
        <v>441</v>
      </c>
      <c r="K963">
        <f t="shared" ref="K963:K1026" ca="1" si="59">J963*F963</f>
        <v>628.42500000000007</v>
      </c>
    </row>
    <row r="964" spans="1:11" x14ac:dyDescent="0.3">
      <c r="A964">
        <f t="shared" si="57"/>
        <v>138</v>
      </c>
      <c r="B964" s="2">
        <f t="shared" ref="B964:B1027" si="60">IF(A964=1,B963+1,B963)</f>
        <v>43106</v>
      </c>
      <c r="C964" t="str">
        <f>VLOOKUP(A964,'Günlük Sayaç'!$A$1:$I$166,3,0)</f>
        <v>Atatürk Oto Sanayi</v>
      </c>
      <c r="D964" t="str">
        <f>VLOOKUP($A964,'Günlük Sayaç'!$A$1:$I$166,4,0)</f>
        <v>Sosyal</v>
      </c>
      <c r="E964" t="str">
        <f>VLOOKUP($A964,'Günlük Sayaç'!$A$1:$I$166,5,0)</f>
        <v>Sosyal Aylık</v>
      </c>
      <c r="F964">
        <f>VLOOKUP($A964,'Günlük Sayaç'!$A$1:$I$166,6,0)</f>
        <v>0.83333333333333337</v>
      </c>
      <c r="G964">
        <f>VLOOKUP($A964,'Günlük Sayaç'!$A$1:$I$166,7,0)</f>
        <v>5000</v>
      </c>
      <c r="H964">
        <f>VLOOKUP($A964,'Günlük Sayaç'!$A$1:$I$166,8,0)</f>
        <v>0.05</v>
      </c>
      <c r="I964">
        <f>VLOOKUP($A964,'Günlük Sayaç'!$A$1:$I$166,9,0)*VLOOKUP(WEEKDAY(B964,2)&amp;D964,Yoğunluk!$G$1:$J$29,4,0)</f>
        <v>440.00000000000006</v>
      </c>
      <c r="J964">
        <f t="shared" ca="1" si="58"/>
        <v>513</v>
      </c>
      <c r="K964">
        <f t="shared" ca="1" si="59"/>
        <v>427.5</v>
      </c>
    </row>
    <row r="965" spans="1:11" x14ac:dyDescent="0.3">
      <c r="A965">
        <f t="shared" si="57"/>
        <v>139</v>
      </c>
      <c r="B965" s="2">
        <f t="shared" si="60"/>
        <v>43106</v>
      </c>
      <c r="C965" t="str">
        <f>VLOOKUP(A965,'Günlük Sayaç'!$A$1:$I$166,3,0)</f>
        <v>Atatürk Oto Sanayi</v>
      </c>
      <c r="D965" t="str">
        <f>VLOOKUP($A965,'Günlük Sayaç'!$A$1:$I$166,4,0)</f>
        <v>Ziyaretçi</v>
      </c>
      <c r="E965" t="str">
        <f>VLOOKUP($A965,'Günlük Sayaç'!$A$1:$I$166,5,0)</f>
        <v>Tekli Bilet</v>
      </c>
      <c r="F965">
        <f>VLOOKUP($A965,'Günlük Sayaç'!$A$1:$I$166,6,0)</f>
        <v>5</v>
      </c>
      <c r="G965">
        <f>VLOOKUP($A965,'Günlük Sayaç'!$A$1:$I$166,7,0)</f>
        <v>5000</v>
      </c>
      <c r="H965">
        <f>VLOOKUP($A965,'Günlük Sayaç'!$A$1:$I$166,8,0)</f>
        <v>0.01</v>
      </c>
      <c r="I965">
        <f>VLOOKUP($A965,'Günlük Sayaç'!$A$1:$I$166,9,0)*VLOOKUP(WEEKDAY(B965,2)&amp;D965,Yoğunluk!$G$1:$J$29,4,0)</f>
        <v>96</v>
      </c>
      <c r="J965">
        <f t="shared" ca="1" si="58"/>
        <v>101</v>
      </c>
      <c r="K965">
        <f t="shared" ca="1" si="59"/>
        <v>505</v>
      </c>
    </row>
    <row r="966" spans="1:11" x14ac:dyDescent="0.3">
      <c r="A966">
        <f t="shared" si="57"/>
        <v>140</v>
      </c>
      <c r="B966" s="2">
        <f t="shared" si="60"/>
        <v>43106</v>
      </c>
      <c r="C966" t="str">
        <f>VLOOKUP(A966,'Günlük Sayaç'!$A$1:$I$166,3,0)</f>
        <v>Atatürk Oto Sanayi</v>
      </c>
      <c r="D966" t="str">
        <f>VLOOKUP($A966,'Günlük Sayaç'!$A$1:$I$166,4,0)</f>
        <v>Ziyaretçi</v>
      </c>
      <c r="E966" t="str">
        <f>VLOOKUP($A966,'Günlük Sayaç'!$A$1:$I$166,5,0)</f>
        <v>İkili Bilet</v>
      </c>
      <c r="F966">
        <f>VLOOKUP($A966,'Günlük Sayaç'!$A$1:$I$166,6,0)</f>
        <v>4</v>
      </c>
      <c r="G966">
        <f>VLOOKUP($A966,'Günlük Sayaç'!$A$1:$I$166,7,0)</f>
        <v>5000</v>
      </c>
      <c r="H966">
        <f>VLOOKUP($A966,'Günlük Sayaç'!$A$1:$I$166,8,0)</f>
        <v>0.01</v>
      </c>
      <c r="I966">
        <f>VLOOKUP($A966,'Günlük Sayaç'!$A$1:$I$166,9,0)*VLOOKUP(WEEKDAY(B966,2)&amp;D966,Yoğunluk!$G$1:$J$29,4,0)</f>
        <v>96</v>
      </c>
      <c r="J966">
        <f t="shared" ca="1" si="58"/>
        <v>64</v>
      </c>
      <c r="K966">
        <f t="shared" ca="1" si="59"/>
        <v>256</v>
      </c>
    </row>
    <row r="967" spans="1:11" x14ac:dyDescent="0.3">
      <c r="A967">
        <f t="shared" si="57"/>
        <v>141</v>
      </c>
      <c r="B967" s="2">
        <f t="shared" si="60"/>
        <v>43106</v>
      </c>
      <c r="C967" t="str">
        <f>VLOOKUP(A967,'Günlük Sayaç'!$A$1:$I$166,3,0)</f>
        <v>Atatürk Oto Sanayi</v>
      </c>
      <c r="D967" t="str">
        <f>VLOOKUP($A967,'Günlük Sayaç'!$A$1:$I$166,4,0)</f>
        <v>Ziyaretçi</v>
      </c>
      <c r="E967" t="str">
        <f>VLOOKUP($A967,'Günlük Sayaç'!$A$1:$I$166,5,0)</f>
        <v>Üçlü Bilet</v>
      </c>
      <c r="F967">
        <f>VLOOKUP($A967,'Günlük Sayaç'!$A$1:$I$166,6,0)</f>
        <v>3.6666666666666665</v>
      </c>
      <c r="G967">
        <f>VLOOKUP($A967,'Günlük Sayaç'!$A$1:$I$166,7,0)</f>
        <v>5000</v>
      </c>
      <c r="H967">
        <f>VLOOKUP($A967,'Günlük Sayaç'!$A$1:$I$166,8,0)</f>
        <v>0.01</v>
      </c>
      <c r="I967">
        <f>VLOOKUP($A967,'Günlük Sayaç'!$A$1:$I$166,9,0)*VLOOKUP(WEEKDAY(B967,2)&amp;D967,Yoğunluk!$G$1:$J$29,4,0)</f>
        <v>96</v>
      </c>
      <c r="J967">
        <f t="shared" ca="1" si="58"/>
        <v>89</v>
      </c>
      <c r="K967">
        <f t="shared" ca="1" si="59"/>
        <v>326.33333333333331</v>
      </c>
    </row>
    <row r="968" spans="1:11" x14ac:dyDescent="0.3">
      <c r="A968">
        <f t="shared" si="57"/>
        <v>142</v>
      </c>
      <c r="B968" s="2">
        <f t="shared" si="60"/>
        <v>43106</v>
      </c>
      <c r="C968" t="str">
        <f>VLOOKUP(A968,'Günlük Sayaç'!$A$1:$I$166,3,0)</f>
        <v>Atatürk Oto Sanayi</v>
      </c>
      <c r="D968" t="str">
        <f>VLOOKUP($A968,'Günlük Sayaç'!$A$1:$I$166,4,0)</f>
        <v>Ziyaretçi</v>
      </c>
      <c r="E968" t="str">
        <f>VLOOKUP($A968,'Günlük Sayaç'!$A$1:$I$166,5,0)</f>
        <v>Beşli Bilet</v>
      </c>
      <c r="F968">
        <f>VLOOKUP($A968,'Günlük Sayaç'!$A$1:$I$166,6,0)</f>
        <v>3.4</v>
      </c>
      <c r="G968">
        <f>VLOOKUP($A968,'Günlük Sayaç'!$A$1:$I$166,7,0)</f>
        <v>5000</v>
      </c>
      <c r="H968">
        <f>VLOOKUP($A968,'Günlük Sayaç'!$A$1:$I$166,8,0)</f>
        <v>0.01</v>
      </c>
      <c r="I968">
        <f>VLOOKUP($A968,'Günlük Sayaç'!$A$1:$I$166,9,0)*VLOOKUP(WEEKDAY(B968,2)&amp;D968,Yoğunluk!$G$1:$J$29,4,0)</f>
        <v>96</v>
      </c>
      <c r="J968">
        <f t="shared" ca="1" si="58"/>
        <v>104</v>
      </c>
      <c r="K968">
        <f t="shared" ca="1" si="59"/>
        <v>353.59999999999997</v>
      </c>
    </row>
    <row r="969" spans="1:11" x14ac:dyDescent="0.3">
      <c r="A969">
        <f t="shared" si="57"/>
        <v>143</v>
      </c>
      <c r="B969" s="2">
        <f t="shared" si="60"/>
        <v>43106</v>
      </c>
      <c r="C969" t="str">
        <f>VLOOKUP(A969,'Günlük Sayaç'!$A$1:$I$166,3,0)</f>
        <v>Atatürk Oto Sanayi</v>
      </c>
      <c r="D969" t="str">
        <f>VLOOKUP($A969,'Günlük Sayaç'!$A$1:$I$166,4,0)</f>
        <v>Ziyaretçi</v>
      </c>
      <c r="E969" t="str">
        <f>VLOOKUP($A969,'Günlük Sayaç'!$A$1:$I$166,5,0)</f>
        <v>Onlu Bilet</v>
      </c>
      <c r="F969">
        <f>VLOOKUP($A969,'Günlük Sayaç'!$A$1:$I$166,6,0)</f>
        <v>3.2</v>
      </c>
      <c r="G969">
        <f>VLOOKUP($A969,'Günlük Sayaç'!$A$1:$I$166,7,0)</f>
        <v>5000</v>
      </c>
      <c r="H969">
        <f>VLOOKUP($A969,'Günlük Sayaç'!$A$1:$I$166,8,0)</f>
        <v>0.01</v>
      </c>
      <c r="I969">
        <f>VLOOKUP($A969,'Günlük Sayaç'!$A$1:$I$166,9,0)*VLOOKUP(WEEKDAY(B969,2)&amp;D969,Yoğunluk!$G$1:$J$29,4,0)</f>
        <v>96</v>
      </c>
      <c r="J969">
        <f t="shared" ca="1" si="58"/>
        <v>112</v>
      </c>
      <c r="K969">
        <f t="shared" ca="1" si="59"/>
        <v>358.40000000000003</v>
      </c>
    </row>
    <row r="970" spans="1:11" x14ac:dyDescent="0.3">
      <c r="A970">
        <f t="shared" si="57"/>
        <v>144</v>
      </c>
      <c r="B970" s="2">
        <f t="shared" si="60"/>
        <v>43106</v>
      </c>
      <c r="C970" t="str">
        <f>VLOOKUP(A970,'Günlük Sayaç'!$A$1:$I$166,3,0)</f>
        <v>Darüşşafaka</v>
      </c>
      <c r="D970" t="str">
        <f>VLOOKUP($A970,'Günlük Sayaç'!$A$1:$I$166,4,0)</f>
        <v>Tam</v>
      </c>
      <c r="E970" t="str">
        <f>VLOOKUP($A970,'Günlük Sayaç'!$A$1:$I$166,5,0)</f>
        <v>Akbil</v>
      </c>
      <c r="F970">
        <f>VLOOKUP($A970,'Günlük Sayaç'!$A$1:$I$166,6,0)</f>
        <v>2.2250000000000001</v>
      </c>
      <c r="G970">
        <f>VLOOKUP($A970,'Günlük Sayaç'!$A$1:$I$166,7,0)</f>
        <v>6000</v>
      </c>
      <c r="H970">
        <f>VLOOKUP($A970,'Günlük Sayaç'!$A$1:$I$166,8,0)</f>
        <v>0.2</v>
      </c>
      <c r="I970">
        <f>VLOOKUP($A970,'Günlük Sayaç'!$A$1:$I$166,9,0)*VLOOKUP(WEEKDAY(B970,2)&amp;D970,Yoğunluk!$G$1:$J$29,4,0)</f>
        <v>1920</v>
      </c>
      <c r="J970">
        <f t="shared" ca="1" si="58"/>
        <v>2154</v>
      </c>
      <c r="K970">
        <f t="shared" ca="1" si="59"/>
        <v>4792.6500000000005</v>
      </c>
    </row>
    <row r="971" spans="1:11" x14ac:dyDescent="0.3">
      <c r="A971">
        <f t="shared" si="57"/>
        <v>145</v>
      </c>
      <c r="B971" s="2">
        <f t="shared" si="60"/>
        <v>43106</v>
      </c>
      <c r="C971" t="str">
        <f>VLOOKUP(A971,'Günlük Sayaç'!$A$1:$I$166,3,0)</f>
        <v>Darüşşafaka</v>
      </c>
      <c r="D971" t="str">
        <f>VLOOKUP($A971,'Günlük Sayaç'!$A$1:$I$166,4,0)</f>
        <v>Tam</v>
      </c>
      <c r="E971" t="str">
        <f>VLOOKUP($A971,'Günlük Sayaç'!$A$1:$I$166,5,0)</f>
        <v>Mavi Kart</v>
      </c>
      <c r="F971">
        <f>VLOOKUP($A971,'Günlük Sayaç'!$A$1:$I$166,6,0)</f>
        <v>1.3666666666666667</v>
      </c>
      <c r="G971">
        <f>VLOOKUP($A971,'Günlük Sayaç'!$A$1:$I$166,7,0)</f>
        <v>6000</v>
      </c>
      <c r="H971">
        <f>VLOOKUP($A971,'Günlük Sayaç'!$A$1:$I$166,8,0)</f>
        <v>0.2</v>
      </c>
      <c r="I971">
        <f>VLOOKUP($A971,'Günlük Sayaç'!$A$1:$I$166,9,0)*VLOOKUP(WEEKDAY(B971,2)&amp;D971,Yoğunluk!$G$1:$J$29,4,0)</f>
        <v>1920</v>
      </c>
      <c r="J971">
        <f t="shared" ca="1" si="58"/>
        <v>1861</v>
      </c>
      <c r="K971">
        <f t="shared" ca="1" si="59"/>
        <v>2543.3666666666668</v>
      </c>
    </row>
    <row r="972" spans="1:11" x14ac:dyDescent="0.3">
      <c r="A972">
        <f t="shared" si="57"/>
        <v>146</v>
      </c>
      <c r="B972" s="2">
        <f t="shared" si="60"/>
        <v>43106</v>
      </c>
      <c r="C972" t="str">
        <f>VLOOKUP(A972,'Günlük Sayaç'!$A$1:$I$166,3,0)</f>
        <v>Darüşşafaka</v>
      </c>
      <c r="D972" t="str">
        <f>VLOOKUP($A972,'Günlük Sayaç'!$A$1:$I$166,4,0)</f>
        <v>Öğrenci</v>
      </c>
      <c r="E972" t="str">
        <f>VLOOKUP($A972,'Günlük Sayaç'!$A$1:$I$166,5,0)</f>
        <v>Öğrenci</v>
      </c>
      <c r="F972">
        <f>VLOOKUP($A972,'Günlük Sayaç'!$A$1:$I$166,6,0)</f>
        <v>0.9</v>
      </c>
      <c r="G972">
        <f>VLOOKUP($A972,'Günlük Sayaç'!$A$1:$I$166,7,0)</f>
        <v>6000</v>
      </c>
      <c r="H972">
        <f>VLOOKUP($A972,'Günlük Sayaç'!$A$1:$I$166,8,0)</f>
        <v>0.1</v>
      </c>
      <c r="I972">
        <f>VLOOKUP($A972,'Günlük Sayaç'!$A$1:$I$166,9,0)*VLOOKUP(WEEKDAY(B972,2)&amp;D972,Yoğunluk!$G$1:$J$29,4,0)</f>
        <v>1440.0000000000002</v>
      </c>
      <c r="J972">
        <f t="shared" ca="1" si="58"/>
        <v>1316</v>
      </c>
      <c r="K972">
        <f t="shared" ca="1" si="59"/>
        <v>1184.4000000000001</v>
      </c>
    </row>
    <row r="973" spans="1:11" x14ac:dyDescent="0.3">
      <c r="A973">
        <f t="shared" si="57"/>
        <v>147</v>
      </c>
      <c r="B973" s="2">
        <f t="shared" si="60"/>
        <v>43106</v>
      </c>
      <c r="C973" t="str">
        <f>VLOOKUP(A973,'Günlük Sayaç'!$A$1:$I$166,3,0)</f>
        <v>Darüşşafaka</v>
      </c>
      <c r="D973" t="str">
        <f>VLOOKUP($A973,'Günlük Sayaç'!$A$1:$I$166,4,0)</f>
        <v>Öğrenci</v>
      </c>
      <c r="E973" t="str">
        <f>VLOOKUP($A973,'Günlük Sayaç'!$A$1:$I$166,5,0)</f>
        <v>Öğrenci Aylık</v>
      </c>
      <c r="F973">
        <f>VLOOKUP($A973,'Günlük Sayaç'!$A$1:$I$166,6,0)</f>
        <v>0.56666666666666665</v>
      </c>
      <c r="G973">
        <f>VLOOKUP($A973,'Günlük Sayaç'!$A$1:$I$166,7,0)</f>
        <v>6000</v>
      </c>
      <c r="H973">
        <f>VLOOKUP($A973,'Günlük Sayaç'!$A$1:$I$166,8,0)</f>
        <v>0.2</v>
      </c>
      <c r="I973">
        <f>VLOOKUP($A973,'Günlük Sayaç'!$A$1:$I$166,9,0)*VLOOKUP(WEEKDAY(B973,2)&amp;D973,Yoğunluk!$G$1:$J$29,4,0)</f>
        <v>2880.0000000000005</v>
      </c>
      <c r="J973">
        <f t="shared" ca="1" si="58"/>
        <v>3095</v>
      </c>
      <c r="K973">
        <f t="shared" ca="1" si="59"/>
        <v>1753.8333333333333</v>
      </c>
    </row>
    <row r="974" spans="1:11" x14ac:dyDescent="0.3">
      <c r="A974">
        <f t="shared" si="57"/>
        <v>148</v>
      </c>
      <c r="B974" s="2">
        <f t="shared" si="60"/>
        <v>43106</v>
      </c>
      <c r="C974" t="str">
        <f>VLOOKUP(A974,'Günlük Sayaç'!$A$1:$I$166,3,0)</f>
        <v>Darüşşafaka</v>
      </c>
      <c r="D974" t="str">
        <f>VLOOKUP($A974,'Günlük Sayaç'!$A$1:$I$166,4,0)</f>
        <v>Sosyal</v>
      </c>
      <c r="E974" t="str">
        <f>VLOOKUP($A974,'Günlük Sayaç'!$A$1:$I$166,5,0)</f>
        <v>Sosyal</v>
      </c>
      <c r="F974">
        <f>VLOOKUP($A974,'Günlük Sayaç'!$A$1:$I$166,6,0)</f>
        <v>1.425</v>
      </c>
      <c r="G974">
        <f>VLOOKUP($A974,'Günlük Sayaç'!$A$1:$I$166,7,0)</f>
        <v>6000</v>
      </c>
      <c r="H974">
        <f>VLOOKUP($A974,'Günlük Sayaç'!$A$1:$I$166,8,0)</f>
        <v>0.15</v>
      </c>
      <c r="I974">
        <f>VLOOKUP($A974,'Günlük Sayaç'!$A$1:$I$166,9,0)*VLOOKUP(WEEKDAY(B974,2)&amp;D974,Yoğunluk!$G$1:$J$29,4,0)</f>
        <v>1584.0000000000002</v>
      </c>
      <c r="J974">
        <f t="shared" ca="1" si="58"/>
        <v>1616</v>
      </c>
      <c r="K974">
        <f t="shared" ca="1" si="59"/>
        <v>2302.8000000000002</v>
      </c>
    </row>
    <row r="975" spans="1:11" x14ac:dyDescent="0.3">
      <c r="A975">
        <f t="shared" si="57"/>
        <v>149</v>
      </c>
      <c r="B975" s="2">
        <f t="shared" si="60"/>
        <v>43106</v>
      </c>
      <c r="C975" t="str">
        <f>VLOOKUP(A975,'Günlük Sayaç'!$A$1:$I$166,3,0)</f>
        <v>Darüşşafaka</v>
      </c>
      <c r="D975" t="str">
        <f>VLOOKUP($A975,'Günlük Sayaç'!$A$1:$I$166,4,0)</f>
        <v>Sosyal</v>
      </c>
      <c r="E975" t="str">
        <f>VLOOKUP($A975,'Günlük Sayaç'!$A$1:$I$166,5,0)</f>
        <v>Sosyal Aylık</v>
      </c>
      <c r="F975">
        <f>VLOOKUP($A975,'Günlük Sayaç'!$A$1:$I$166,6,0)</f>
        <v>0.83333333333333337</v>
      </c>
      <c r="G975">
        <f>VLOOKUP($A975,'Günlük Sayaç'!$A$1:$I$166,7,0)</f>
        <v>6000</v>
      </c>
      <c r="H975">
        <f>VLOOKUP($A975,'Günlük Sayaç'!$A$1:$I$166,8,0)</f>
        <v>0.1</v>
      </c>
      <c r="I975">
        <f>VLOOKUP($A975,'Günlük Sayaç'!$A$1:$I$166,9,0)*VLOOKUP(WEEKDAY(B975,2)&amp;D975,Yoğunluk!$G$1:$J$29,4,0)</f>
        <v>1056.0000000000002</v>
      </c>
      <c r="J975">
        <f t="shared" ca="1" si="58"/>
        <v>1001</v>
      </c>
      <c r="K975">
        <f t="shared" ca="1" si="59"/>
        <v>834.16666666666674</v>
      </c>
    </row>
    <row r="976" spans="1:11" x14ac:dyDescent="0.3">
      <c r="A976">
        <f t="shared" si="57"/>
        <v>150</v>
      </c>
      <c r="B976" s="2">
        <f t="shared" si="60"/>
        <v>43106</v>
      </c>
      <c r="C976" t="str">
        <f>VLOOKUP(A976,'Günlük Sayaç'!$A$1:$I$166,3,0)</f>
        <v>Darüşşafaka</v>
      </c>
      <c r="D976" t="str">
        <f>VLOOKUP($A976,'Günlük Sayaç'!$A$1:$I$166,4,0)</f>
        <v>Ziyaretçi</v>
      </c>
      <c r="E976" t="str">
        <f>VLOOKUP($A976,'Günlük Sayaç'!$A$1:$I$166,5,0)</f>
        <v>Tekli Bilet</v>
      </c>
      <c r="F976">
        <f>VLOOKUP($A976,'Günlük Sayaç'!$A$1:$I$166,6,0)</f>
        <v>5</v>
      </c>
      <c r="G976">
        <f>VLOOKUP($A976,'Günlük Sayaç'!$A$1:$I$166,7,0)</f>
        <v>6000</v>
      </c>
      <c r="H976">
        <f>VLOOKUP($A976,'Günlük Sayaç'!$A$1:$I$166,8,0)</f>
        <v>0.01</v>
      </c>
      <c r="I976">
        <f>VLOOKUP($A976,'Günlük Sayaç'!$A$1:$I$166,9,0)*VLOOKUP(WEEKDAY(B976,2)&amp;D976,Yoğunluk!$G$1:$J$29,4,0)</f>
        <v>115.19999999999999</v>
      </c>
      <c r="J976">
        <f t="shared" ca="1" si="58"/>
        <v>123</v>
      </c>
      <c r="K976">
        <f t="shared" ca="1" si="59"/>
        <v>615</v>
      </c>
    </row>
    <row r="977" spans="1:11" x14ac:dyDescent="0.3">
      <c r="A977">
        <f t="shared" si="57"/>
        <v>151</v>
      </c>
      <c r="B977" s="2">
        <f t="shared" si="60"/>
        <v>43106</v>
      </c>
      <c r="C977" t="str">
        <f>VLOOKUP(A977,'Günlük Sayaç'!$A$1:$I$166,3,0)</f>
        <v>Darüşşafaka</v>
      </c>
      <c r="D977" t="str">
        <f>VLOOKUP($A977,'Günlük Sayaç'!$A$1:$I$166,4,0)</f>
        <v>Ziyaretçi</v>
      </c>
      <c r="E977" t="str">
        <f>VLOOKUP($A977,'Günlük Sayaç'!$A$1:$I$166,5,0)</f>
        <v>İkili Bilet</v>
      </c>
      <c r="F977">
        <f>VLOOKUP($A977,'Günlük Sayaç'!$A$1:$I$166,6,0)</f>
        <v>4</v>
      </c>
      <c r="G977">
        <f>VLOOKUP($A977,'Günlük Sayaç'!$A$1:$I$166,7,0)</f>
        <v>6000</v>
      </c>
      <c r="H977">
        <f>VLOOKUP($A977,'Günlük Sayaç'!$A$1:$I$166,8,0)</f>
        <v>0.01</v>
      </c>
      <c r="I977">
        <f>VLOOKUP($A977,'Günlük Sayaç'!$A$1:$I$166,9,0)*VLOOKUP(WEEKDAY(B977,2)&amp;D977,Yoğunluk!$G$1:$J$29,4,0)</f>
        <v>115.19999999999999</v>
      </c>
      <c r="J977">
        <f t="shared" ca="1" si="58"/>
        <v>115</v>
      </c>
      <c r="K977">
        <f t="shared" ca="1" si="59"/>
        <v>460</v>
      </c>
    </row>
    <row r="978" spans="1:11" x14ac:dyDescent="0.3">
      <c r="A978">
        <f t="shared" si="57"/>
        <v>152</v>
      </c>
      <c r="B978" s="2">
        <f t="shared" si="60"/>
        <v>43106</v>
      </c>
      <c r="C978" t="str">
        <f>VLOOKUP(A978,'Günlük Sayaç'!$A$1:$I$166,3,0)</f>
        <v>Darüşşafaka</v>
      </c>
      <c r="D978" t="str">
        <f>VLOOKUP($A978,'Günlük Sayaç'!$A$1:$I$166,4,0)</f>
        <v>Ziyaretçi</v>
      </c>
      <c r="E978" t="str">
        <f>VLOOKUP($A978,'Günlük Sayaç'!$A$1:$I$166,5,0)</f>
        <v>Üçlü Bilet</v>
      </c>
      <c r="F978">
        <f>VLOOKUP($A978,'Günlük Sayaç'!$A$1:$I$166,6,0)</f>
        <v>3.6666666666666665</v>
      </c>
      <c r="G978">
        <f>VLOOKUP($A978,'Günlük Sayaç'!$A$1:$I$166,7,0)</f>
        <v>6000</v>
      </c>
      <c r="H978">
        <f>VLOOKUP($A978,'Günlük Sayaç'!$A$1:$I$166,8,0)</f>
        <v>0.01</v>
      </c>
      <c r="I978">
        <f>VLOOKUP($A978,'Günlük Sayaç'!$A$1:$I$166,9,0)*VLOOKUP(WEEKDAY(B978,2)&amp;D978,Yoğunluk!$G$1:$J$29,4,0)</f>
        <v>115.19999999999999</v>
      </c>
      <c r="J978">
        <f t="shared" ca="1" si="58"/>
        <v>116</v>
      </c>
      <c r="K978">
        <f t="shared" ca="1" si="59"/>
        <v>425.33333333333331</v>
      </c>
    </row>
    <row r="979" spans="1:11" x14ac:dyDescent="0.3">
      <c r="A979">
        <f t="shared" si="57"/>
        <v>153</v>
      </c>
      <c r="B979" s="2">
        <f t="shared" si="60"/>
        <v>43106</v>
      </c>
      <c r="C979" t="str">
        <f>VLOOKUP(A979,'Günlük Sayaç'!$A$1:$I$166,3,0)</f>
        <v>Darüşşafaka</v>
      </c>
      <c r="D979" t="str">
        <f>VLOOKUP($A979,'Günlük Sayaç'!$A$1:$I$166,4,0)</f>
        <v>Ziyaretçi</v>
      </c>
      <c r="E979" t="str">
        <f>VLOOKUP($A979,'Günlük Sayaç'!$A$1:$I$166,5,0)</f>
        <v>Beşli Bilet</v>
      </c>
      <c r="F979">
        <f>VLOOKUP($A979,'Günlük Sayaç'!$A$1:$I$166,6,0)</f>
        <v>3.4</v>
      </c>
      <c r="G979">
        <f>VLOOKUP($A979,'Günlük Sayaç'!$A$1:$I$166,7,0)</f>
        <v>6000</v>
      </c>
      <c r="H979">
        <f>VLOOKUP($A979,'Günlük Sayaç'!$A$1:$I$166,8,0)</f>
        <v>0.01</v>
      </c>
      <c r="I979">
        <f>VLOOKUP($A979,'Günlük Sayaç'!$A$1:$I$166,9,0)*VLOOKUP(WEEKDAY(B979,2)&amp;D979,Yoğunluk!$G$1:$J$29,4,0)</f>
        <v>115.19999999999999</v>
      </c>
      <c r="J979">
        <f t="shared" ca="1" si="58"/>
        <v>100</v>
      </c>
      <c r="K979">
        <f t="shared" ca="1" si="59"/>
        <v>340</v>
      </c>
    </row>
    <row r="980" spans="1:11" x14ac:dyDescent="0.3">
      <c r="A980">
        <f t="shared" si="57"/>
        <v>154</v>
      </c>
      <c r="B980" s="2">
        <f t="shared" si="60"/>
        <v>43106</v>
      </c>
      <c r="C980" t="str">
        <f>VLOOKUP(A980,'Günlük Sayaç'!$A$1:$I$166,3,0)</f>
        <v>Darüşşafaka</v>
      </c>
      <c r="D980" t="str">
        <f>VLOOKUP($A980,'Günlük Sayaç'!$A$1:$I$166,4,0)</f>
        <v>Ziyaretçi</v>
      </c>
      <c r="E980" t="str">
        <f>VLOOKUP($A980,'Günlük Sayaç'!$A$1:$I$166,5,0)</f>
        <v>Onlu Bilet</v>
      </c>
      <c r="F980">
        <f>VLOOKUP($A980,'Günlük Sayaç'!$A$1:$I$166,6,0)</f>
        <v>3.2</v>
      </c>
      <c r="G980">
        <f>VLOOKUP($A980,'Günlük Sayaç'!$A$1:$I$166,7,0)</f>
        <v>6000</v>
      </c>
      <c r="H980">
        <f>VLOOKUP($A980,'Günlük Sayaç'!$A$1:$I$166,8,0)</f>
        <v>0.01</v>
      </c>
      <c r="I980">
        <f>VLOOKUP($A980,'Günlük Sayaç'!$A$1:$I$166,9,0)*VLOOKUP(WEEKDAY(B980,2)&amp;D980,Yoğunluk!$G$1:$J$29,4,0)</f>
        <v>115.19999999999999</v>
      </c>
      <c r="J980">
        <f t="shared" ca="1" si="58"/>
        <v>123</v>
      </c>
      <c r="K980">
        <f t="shared" ca="1" si="59"/>
        <v>393.6</v>
      </c>
    </row>
    <row r="981" spans="1:11" x14ac:dyDescent="0.3">
      <c r="A981">
        <f t="shared" si="57"/>
        <v>155</v>
      </c>
      <c r="B981" s="2">
        <f t="shared" si="60"/>
        <v>43106</v>
      </c>
      <c r="C981" t="str">
        <f>VLOOKUP(A981,'Günlük Sayaç'!$A$1:$I$166,3,0)</f>
        <v>Hacıosman</v>
      </c>
      <c r="D981" t="str">
        <f>VLOOKUP($A981,'Günlük Sayaç'!$A$1:$I$166,4,0)</f>
        <v>Tam</v>
      </c>
      <c r="E981" t="str">
        <f>VLOOKUP($A981,'Günlük Sayaç'!$A$1:$I$166,5,0)</f>
        <v>Akbil</v>
      </c>
      <c r="F981">
        <f>VLOOKUP($A981,'Günlük Sayaç'!$A$1:$I$166,6,0)</f>
        <v>2.2250000000000001</v>
      </c>
      <c r="G981">
        <f>VLOOKUP($A981,'Günlük Sayaç'!$A$1:$I$166,7,0)</f>
        <v>4000</v>
      </c>
      <c r="H981">
        <f>VLOOKUP($A981,'Günlük Sayaç'!$A$1:$I$166,8,0)</f>
        <v>0.2</v>
      </c>
      <c r="I981">
        <f>VLOOKUP($A981,'Günlük Sayaç'!$A$1:$I$166,9,0)*VLOOKUP(WEEKDAY(B981,2)&amp;D981,Yoğunluk!$G$1:$J$29,4,0)</f>
        <v>1280</v>
      </c>
      <c r="J981">
        <f t="shared" ca="1" si="58"/>
        <v>1252</v>
      </c>
      <c r="K981">
        <f t="shared" ca="1" si="59"/>
        <v>2785.7000000000003</v>
      </c>
    </row>
    <row r="982" spans="1:11" x14ac:dyDescent="0.3">
      <c r="A982">
        <f t="shared" si="57"/>
        <v>156</v>
      </c>
      <c r="B982" s="2">
        <f t="shared" si="60"/>
        <v>43106</v>
      </c>
      <c r="C982" t="str">
        <f>VLOOKUP(A982,'Günlük Sayaç'!$A$1:$I$166,3,0)</f>
        <v>Hacıosman</v>
      </c>
      <c r="D982" t="str">
        <f>VLOOKUP($A982,'Günlük Sayaç'!$A$1:$I$166,4,0)</f>
        <v>Tam</v>
      </c>
      <c r="E982" t="str">
        <f>VLOOKUP($A982,'Günlük Sayaç'!$A$1:$I$166,5,0)</f>
        <v>Mavi Kart</v>
      </c>
      <c r="F982">
        <f>VLOOKUP($A982,'Günlük Sayaç'!$A$1:$I$166,6,0)</f>
        <v>1.3666666666666667</v>
      </c>
      <c r="G982">
        <f>VLOOKUP($A982,'Günlük Sayaç'!$A$1:$I$166,7,0)</f>
        <v>4000</v>
      </c>
      <c r="H982">
        <f>VLOOKUP($A982,'Günlük Sayaç'!$A$1:$I$166,8,0)</f>
        <v>0.2</v>
      </c>
      <c r="I982">
        <f>VLOOKUP($A982,'Günlük Sayaç'!$A$1:$I$166,9,0)*VLOOKUP(WEEKDAY(B982,2)&amp;D982,Yoğunluk!$G$1:$J$29,4,0)</f>
        <v>1280</v>
      </c>
      <c r="J982">
        <f t="shared" ca="1" si="58"/>
        <v>1246</v>
      </c>
      <c r="K982">
        <f t="shared" ca="1" si="59"/>
        <v>1702.8666666666668</v>
      </c>
    </row>
    <row r="983" spans="1:11" x14ac:dyDescent="0.3">
      <c r="A983">
        <f t="shared" si="57"/>
        <v>157</v>
      </c>
      <c r="B983" s="2">
        <f t="shared" si="60"/>
        <v>43106</v>
      </c>
      <c r="C983" t="str">
        <f>VLOOKUP(A983,'Günlük Sayaç'!$A$1:$I$166,3,0)</f>
        <v>Hacıosman</v>
      </c>
      <c r="D983" t="str">
        <f>VLOOKUP($A983,'Günlük Sayaç'!$A$1:$I$166,4,0)</f>
        <v>Öğrenci</v>
      </c>
      <c r="E983" t="str">
        <f>VLOOKUP($A983,'Günlük Sayaç'!$A$1:$I$166,5,0)</f>
        <v>Öğrenci</v>
      </c>
      <c r="F983">
        <f>VLOOKUP($A983,'Günlük Sayaç'!$A$1:$I$166,6,0)</f>
        <v>0.9</v>
      </c>
      <c r="G983">
        <f>VLOOKUP($A983,'Günlük Sayaç'!$A$1:$I$166,7,0)</f>
        <v>4000</v>
      </c>
      <c r="H983">
        <f>VLOOKUP($A983,'Günlük Sayaç'!$A$1:$I$166,8,0)</f>
        <v>0.1</v>
      </c>
      <c r="I983">
        <f>VLOOKUP($A983,'Günlük Sayaç'!$A$1:$I$166,9,0)*VLOOKUP(WEEKDAY(B983,2)&amp;D983,Yoğunluk!$G$1:$J$29,4,0)</f>
        <v>960.00000000000011</v>
      </c>
      <c r="J983">
        <f t="shared" ca="1" si="58"/>
        <v>1043</v>
      </c>
      <c r="K983">
        <f t="shared" ca="1" si="59"/>
        <v>938.7</v>
      </c>
    </row>
    <row r="984" spans="1:11" x14ac:dyDescent="0.3">
      <c r="A984">
        <f t="shared" si="57"/>
        <v>158</v>
      </c>
      <c r="B984" s="2">
        <f t="shared" si="60"/>
        <v>43106</v>
      </c>
      <c r="C984" t="str">
        <f>VLOOKUP(A984,'Günlük Sayaç'!$A$1:$I$166,3,0)</f>
        <v>Hacıosman</v>
      </c>
      <c r="D984" t="str">
        <f>VLOOKUP($A984,'Günlük Sayaç'!$A$1:$I$166,4,0)</f>
        <v>Öğrenci</v>
      </c>
      <c r="E984" t="str">
        <f>VLOOKUP($A984,'Günlük Sayaç'!$A$1:$I$166,5,0)</f>
        <v>Öğrenci Aylık</v>
      </c>
      <c r="F984">
        <f>VLOOKUP($A984,'Günlük Sayaç'!$A$1:$I$166,6,0)</f>
        <v>0.56666666666666665</v>
      </c>
      <c r="G984">
        <f>VLOOKUP($A984,'Günlük Sayaç'!$A$1:$I$166,7,0)</f>
        <v>4000</v>
      </c>
      <c r="H984">
        <f>VLOOKUP($A984,'Günlük Sayaç'!$A$1:$I$166,8,0)</f>
        <v>0.2</v>
      </c>
      <c r="I984">
        <f>VLOOKUP($A984,'Günlük Sayaç'!$A$1:$I$166,9,0)*VLOOKUP(WEEKDAY(B984,2)&amp;D984,Yoğunluk!$G$1:$J$29,4,0)</f>
        <v>1920.0000000000002</v>
      </c>
      <c r="J984">
        <f t="shared" ca="1" si="58"/>
        <v>2067</v>
      </c>
      <c r="K984">
        <f t="shared" ca="1" si="59"/>
        <v>1171.3</v>
      </c>
    </row>
    <row r="985" spans="1:11" x14ac:dyDescent="0.3">
      <c r="A985">
        <f t="shared" si="57"/>
        <v>159</v>
      </c>
      <c r="B985" s="2">
        <f t="shared" si="60"/>
        <v>43106</v>
      </c>
      <c r="C985" t="str">
        <f>VLOOKUP(A985,'Günlük Sayaç'!$A$1:$I$166,3,0)</f>
        <v>Hacıosman</v>
      </c>
      <c r="D985" t="str">
        <f>VLOOKUP($A985,'Günlük Sayaç'!$A$1:$I$166,4,0)</f>
        <v>Sosyal</v>
      </c>
      <c r="E985" t="str">
        <f>VLOOKUP($A985,'Günlük Sayaç'!$A$1:$I$166,5,0)</f>
        <v>Sosyal</v>
      </c>
      <c r="F985">
        <f>VLOOKUP($A985,'Günlük Sayaç'!$A$1:$I$166,6,0)</f>
        <v>1.425</v>
      </c>
      <c r="G985">
        <f>VLOOKUP($A985,'Günlük Sayaç'!$A$1:$I$166,7,0)</f>
        <v>4000</v>
      </c>
      <c r="H985">
        <f>VLOOKUP($A985,'Günlük Sayaç'!$A$1:$I$166,8,0)</f>
        <v>0.15</v>
      </c>
      <c r="I985">
        <f>VLOOKUP($A985,'Günlük Sayaç'!$A$1:$I$166,9,0)*VLOOKUP(WEEKDAY(B985,2)&amp;D985,Yoğunluk!$G$1:$J$29,4,0)</f>
        <v>1056.0000000000002</v>
      </c>
      <c r="J985">
        <f t="shared" ca="1" si="58"/>
        <v>1069</v>
      </c>
      <c r="K985">
        <f t="shared" ca="1" si="59"/>
        <v>1523.325</v>
      </c>
    </row>
    <row r="986" spans="1:11" x14ac:dyDescent="0.3">
      <c r="A986">
        <f t="shared" si="57"/>
        <v>160</v>
      </c>
      <c r="B986" s="2">
        <f t="shared" si="60"/>
        <v>43106</v>
      </c>
      <c r="C986" t="str">
        <f>VLOOKUP(A986,'Günlük Sayaç'!$A$1:$I$166,3,0)</f>
        <v>Hacıosman</v>
      </c>
      <c r="D986" t="str">
        <f>VLOOKUP($A986,'Günlük Sayaç'!$A$1:$I$166,4,0)</f>
        <v>Sosyal</v>
      </c>
      <c r="E986" t="str">
        <f>VLOOKUP($A986,'Günlük Sayaç'!$A$1:$I$166,5,0)</f>
        <v>Sosyal Aylık</v>
      </c>
      <c r="F986">
        <f>VLOOKUP($A986,'Günlük Sayaç'!$A$1:$I$166,6,0)</f>
        <v>0.83333333333333337</v>
      </c>
      <c r="G986">
        <f>VLOOKUP($A986,'Günlük Sayaç'!$A$1:$I$166,7,0)</f>
        <v>4000</v>
      </c>
      <c r="H986">
        <f>VLOOKUP($A986,'Günlük Sayaç'!$A$1:$I$166,8,0)</f>
        <v>0.1</v>
      </c>
      <c r="I986">
        <f>VLOOKUP($A986,'Günlük Sayaç'!$A$1:$I$166,9,0)*VLOOKUP(WEEKDAY(B986,2)&amp;D986,Yoğunluk!$G$1:$J$29,4,0)</f>
        <v>704.00000000000011</v>
      </c>
      <c r="J986">
        <f t="shared" ca="1" si="58"/>
        <v>688</v>
      </c>
      <c r="K986">
        <f t="shared" ca="1" si="59"/>
        <v>573.33333333333337</v>
      </c>
    </row>
    <row r="987" spans="1:11" x14ac:dyDescent="0.3">
      <c r="A987">
        <f t="shared" si="57"/>
        <v>161</v>
      </c>
      <c r="B987" s="2">
        <f t="shared" si="60"/>
        <v>43106</v>
      </c>
      <c r="C987" t="str">
        <f>VLOOKUP(A987,'Günlük Sayaç'!$A$1:$I$166,3,0)</f>
        <v>Hacıosman</v>
      </c>
      <c r="D987" t="str">
        <f>VLOOKUP($A987,'Günlük Sayaç'!$A$1:$I$166,4,0)</f>
        <v>Ziyaretçi</v>
      </c>
      <c r="E987" t="str">
        <f>VLOOKUP($A987,'Günlük Sayaç'!$A$1:$I$166,5,0)</f>
        <v>Tekli Bilet</v>
      </c>
      <c r="F987">
        <f>VLOOKUP($A987,'Günlük Sayaç'!$A$1:$I$166,6,0)</f>
        <v>5</v>
      </c>
      <c r="G987">
        <f>VLOOKUP($A987,'Günlük Sayaç'!$A$1:$I$166,7,0)</f>
        <v>4000</v>
      </c>
      <c r="H987">
        <f>VLOOKUP($A987,'Günlük Sayaç'!$A$1:$I$166,8,0)</f>
        <v>0.01</v>
      </c>
      <c r="I987">
        <f>VLOOKUP($A987,'Günlük Sayaç'!$A$1:$I$166,9,0)*VLOOKUP(WEEKDAY(B987,2)&amp;D987,Yoğunluk!$G$1:$J$29,4,0)</f>
        <v>76.8</v>
      </c>
      <c r="J987">
        <f t="shared" ca="1" si="58"/>
        <v>65</v>
      </c>
      <c r="K987">
        <f t="shared" ca="1" si="59"/>
        <v>325</v>
      </c>
    </row>
    <row r="988" spans="1:11" x14ac:dyDescent="0.3">
      <c r="A988">
        <f t="shared" si="57"/>
        <v>162</v>
      </c>
      <c r="B988" s="2">
        <f t="shared" si="60"/>
        <v>43106</v>
      </c>
      <c r="C988" t="str">
        <f>VLOOKUP(A988,'Günlük Sayaç'!$A$1:$I$166,3,0)</f>
        <v>Hacıosman</v>
      </c>
      <c r="D988" t="str">
        <f>VLOOKUP($A988,'Günlük Sayaç'!$A$1:$I$166,4,0)</f>
        <v>Ziyaretçi</v>
      </c>
      <c r="E988" t="str">
        <f>VLOOKUP($A988,'Günlük Sayaç'!$A$1:$I$166,5,0)</f>
        <v>İkili Bilet</v>
      </c>
      <c r="F988">
        <f>VLOOKUP($A988,'Günlük Sayaç'!$A$1:$I$166,6,0)</f>
        <v>4</v>
      </c>
      <c r="G988">
        <f>VLOOKUP($A988,'Günlük Sayaç'!$A$1:$I$166,7,0)</f>
        <v>4000</v>
      </c>
      <c r="H988">
        <f>VLOOKUP($A988,'Günlük Sayaç'!$A$1:$I$166,8,0)</f>
        <v>0.01</v>
      </c>
      <c r="I988">
        <f>VLOOKUP($A988,'Günlük Sayaç'!$A$1:$I$166,9,0)*VLOOKUP(WEEKDAY(B988,2)&amp;D988,Yoğunluk!$G$1:$J$29,4,0)</f>
        <v>76.8</v>
      </c>
      <c r="J988">
        <f t="shared" ca="1" si="58"/>
        <v>74</v>
      </c>
      <c r="K988">
        <f t="shared" ca="1" si="59"/>
        <v>296</v>
      </c>
    </row>
    <row r="989" spans="1:11" x14ac:dyDescent="0.3">
      <c r="A989">
        <f t="shared" si="57"/>
        <v>163</v>
      </c>
      <c r="B989" s="2">
        <f t="shared" si="60"/>
        <v>43106</v>
      </c>
      <c r="C989" t="str">
        <f>VLOOKUP(A989,'Günlük Sayaç'!$A$1:$I$166,3,0)</f>
        <v>Hacıosman</v>
      </c>
      <c r="D989" t="str">
        <f>VLOOKUP($A989,'Günlük Sayaç'!$A$1:$I$166,4,0)</f>
        <v>Ziyaretçi</v>
      </c>
      <c r="E989" t="str">
        <f>VLOOKUP($A989,'Günlük Sayaç'!$A$1:$I$166,5,0)</f>
        <v>Üçlü Bilet</v>
      </c>
      <c r="F989">
        <f>VLOOKUP($A989,'Günlük Sayaç'!$A$1:$I$166,6,0)</f>
        <v>3.6666666666666665</v>
      </c>
      <c r="G989">
        <f>VLOOKUP($A989,'Günlük Sayaç'!$A$1:$I$166,7,0)</f>
        <v>4000</v>
      </c>
      <c r="H989">
        <f>VLOOKUP($A989,'Günlük Sayaç'!$A$1:$I$166,8,0)</f>
        <v>0.01</v>
      </c>
      <c r="I989">
        <f>VLOOKUP($A989,'Günlük Sayaç'!$A$1:$I$166,9,0)*VLOOKUP(WEEKDAY(B989,2)&amp;D989,Yoğunluk!$G$1:$J$29,4,0)</f>
        <v>76.8</v>
      </c>
      <c r="J989">
        <f t="shared" ca="1" si="58"/>
        <v>78</v>
      </c>
      <c r="K989">
        <f t="shared" ca="1" si="59"/>
        <v>286</v>
      </c>
    </row>
    <row r="990" spans="1:11" x14ac:dyDescent="0.3">
      <c r="A990">
        <f t="shared" si="57"/>
        <v>164</v>
      </c>
      <c r="B990" s="2">
        <f t="shared" si="60"/>
        <v>43106</v>
      </c>
      <c r="C990" t="str">
        <f>VLOOKUP(A990,'Günlük Sayaç'!$A$1:$I$166,3,0)</f>
        <v>Hacıosman</v>
      </c>
      <c r="D990" t="str">
        <f>VLOOKUP($A990,'Günlük Sayaç'!$A$1:$I$166,4,0)</f>
        <v>Ziyaretçi</v>
      </c>
      <c r="E990" t="str">
        <f>VLOOKUP($A990,'Günlük Sayaç'!$A$1:$I$166,5,0)</f>
        <v>Beşli Bilet</v>
      </c>
      <c r="F990">
        <f>VLOOKUP($A990,'Günlük Sayaç'!$A$1:$I$166,6,0)</f>
        <v>3.4</v>
      </c>
      <c r="G990">
        <f>VLOOKUP($A990,'Günlük Sayaç'!$A$1:$I$166,7,0)</f>
        <v>4000</v>
      </c>
      <c r="H990">
        <f>VLOOKUP($A990,'Günlük Sayaç'!$A$1:$I$166,8,0)</f>
        <v>0.01</v>
      </c>
      <c r="I990">
        <f>VLOOKUP($A990,'Günlük Sayaç'!$A$1:$I$166,9,0)*VLOOKUP(WEEKDAY(B990,2)&amp;D990,Yoğunluk!$G$1:$J$29,4,0)</f>
        <v>76.8</v>
      </c>
      <c r="J990">
        <f t="shared" ca="1" si="58"/>
        <v>70</v>
      </c>
      <c r="K990">
        <f t="shared" ca="1" si="59"/>
        <v>238</v>
      </c>
    </row>
    <row r="991" spans="1:11" x14ac:dyDescent="0.3">
      <c r="A991">
        <f t="shared" si="57"/>
        <v>165</v>
      </c>
      <c r="B991" s="2">
        <f t="shared" si="60"/>
        <v>43106</v>
      </c>
      <c r="C991" t="str">
        <f>VLOOKUP(A991,'Günlük Sayaç'!$A$1:$I$166,3,0)</f>
        <v>Hacıosman</v>
      </c>
      <c r="D991" t="str">
        <f>VLOOKUP($A991,'Günlük Sayaç'!$A$1:$I$166,4,0)</f>
        <v>Ziyaretçi</v>
      </c>
      <c r="E991" t="str">
        <f>VLOOKUP($A991,'Günlük Sayaç'!$A$1:$I$166,5,0)</f>
        <v>Onlu Bilet</v>
      </c>
      <c r="F991">
        <f>VLOOKUP($A991,'Günlük Sayaç'!$A$1:$I$166,6,0)</f>
        <v>3.2</v>
      </c>
      <c r="G991">
        <f>VLOOKUP($A991,'Günlük Sayaç'!$A$1:$I$166,7,0)</f>
        <v>4000</v>
      </c>
      <c r="H991">
        <f>VLOOKUP($A991,'Günlük Sayaç'!$A$1:$I$166,8,0)</f>
        <v>0.01</v>
      </c>
      <c r="I991">
        <f>VLOOKUP($A991,'Günlük Sayaç'!$A$1:$I$166,9,0)*VLOOKUP(WEEKDAY(B991,2)&amp;D991,Yoğunluk!$G$1:$J$29,4,0)</f>
        <v>76.8</v>
      </c>
      <c r="J991">
        <f t="shared" ca="1" si="58"/>
        <v>76</v>
      </c>
      <c r="K991">
        <f t="shared" ca="1" si="59"/>
        <v>243.20000000000002</v>
      </c>
    </row>
    <row r="992" spans="1:11" x14ac:dyDescent="0.3">
      <c r="A992">
        <f t="shared" si="57"/>
        <v>1</v>
      </c>
      <c r="B992" s="2">
        <f t="shared" si="60"/>
        <v>43107</v>
      </c>
      <c r="C992" t="str">
        <f>VLOOKUP(A992,'Günlük Sayaç'!$A$1:$I$166,3,0)</f>
        <v>Yenikapı</v>
      </c>
      <c r="D992" t="str">
        <f>VLOOKUP($A992,'Günlük Sayaç'!$A$1:$I$166,4,0)</f>
        <v>Tam</v>
      </c>
      <c r="E992" t="str">
        <f>VLOOKUP($A992,'Günlük Sayaç'!$A$1:$I$166,5,0)</f>
        <v>Akbil</v>
      </c>
      <c r="F992">
        <f>VLOOKUP($A992,'Günlük Sayaç'!$A$1:$I$166,6,0)</f>
        <v>2.2250000000000001</v>
      </c>
      <c r="G992">
        <f>VLOOKUP($A992,'Günlük Sayaç'!$A$1:$I$166,7,0)</f>
        <v>15000</v>
      </c>
      <c r="H992">
        <f>VLOOKUP($A992,'Günlük Sayaç'!$A$1:$I$166,8,0)</f>
        <v>0.2</v>
      </c>
      <c r="I992">
        <f>VLOOKUP($A992,'Günlük Sayaç'!$A$1:$I$166,9,0)*VLOOKUP(WEEKDAY(B992,2)&amp;D992,Yoğunluk!$G$1:$J$29,4,0)</f>
        <v>4500</v>
      </c>
      <c r="J992">
        <f t="shared" ca="1" si="58"/>
        <v>3992</v>
      </c>
      <c r="K992">
        <f t="shared" ca="1" si="59"/>
        <v>8882.2000000000007</v>
      </c>
    </row>
    <row r="993" spans="1:11" x14ac:dyDescent="0.3">
      <c r="A993">
        <f t="shared" si="57"/>
        <v>2</v>
      </c>
      <c r="B993" s="2">
        <f t="shared" si="60"/>
        <v>43107</v>
      </c>
      <c r="C993" t="str">
        <f>VLOOKUP(A993,'Günlük Sayaç'!$A$1:$I$166,3,0)</f>
        <v>Yenikapı</v>
      </c>
      <c r="D993" t="str">
        <f>VLOOKUP($A993,'Günlük Sayaç'!$A$1:$I$166,4,0)</f>
        <v>Tam</v>
      </c>
      <c r="E993" t="str">
        <f>VLOOKUP($A993,'Günlük Sayaç'!$A$1:$I$166,5,0)</f>
        <v>Mavi Kart</v>
      </c>
      <c r="F993">
        <f>VLOOKUP($A993,'Günlük Sayaç'!$A$1:$I$166,6,0)</f>
        <v>1.3666666666666667</v>
      </c>
      <c r="G993">
        <f>VLOOKUP($A993,'Günlük Sayaç'!$A$1:$I$166,7,0)</f>
        <v>15000</v>
      </c>
      <c r="H993">
        <f>VLOOKUP($A993,'Günlük Sayaç'!$A$1:$I$166,8,0)</f>
        <v>0.1</v>
      </c>
      <c r="I993">
        <f>VLOOKUP($A993,'Günlük Sayaç'!$A$1:$I$166,9,0)*VLOOKUP(WEEKDAY(B993,2)&amp;D993,Yoğunluk!$G$1:$J$29,4,0)</f>
        <v>2250</v>
      </c>
      <c r="J993">
        <f t="shared" ca="1" si="58"/>
        <v>2364</v>
      </c>
      <c r="K993">
        <f t="shared" ca="1" si="59"/>
        <v>3230.8</v>
      </c>
    </row>
    <row r="994" spans="1:11" x14ac:dyDescent="0.3">
      <c r="A994">
        <f t="shared" si="57"/>
        <v>3</v>
      </c>
      <c r="B994" s="2">
        <f t="shared" si="60"/>
        <v>43107</v>
      </c>
      <c r="C994" t="str">
        <f>VLOOKUP(A994,'Günlük Sayaç'!$A$1:$I$166,3,0)</f>
        <v>Yenikapı</v>
      </c>
      <c r="D994" t="str">
        <f>VLOOKUP($A994,'Günlük Sayaç'!$A$1:$I$166,4,0)</f>
        <v>Öğrenci</v>
      </c>
      <c r="E994" t="str">
        <f>VLOOKUP($A994,'Günlük Sayaç'!$A$1:$I$166,5,0)</f>
        <v>Öğrenci</v>
      </c>
      <c r="F994">
        <f>VLOOKUP($A994,'Günlük Sayaç'!$A$1:$I$166,6,0)</f>
        <v>0.9</v>
      </c>
      <c r="G994">
        <f>VLOOKUP($A994,'Günlük Sayaç'!$A$1:$I$166,7,0)</f>
        <v>15000</v>
      </c>
      <c r="H994">
        <f>VLOOKUP($A994,'Günlük Sayaç'!$A$1:$I$166,8,0)</f>
        <v>0.05</v>
      </c>
      <c r="I994">
        <f>VLOOKUP($A994,'Günlük Sayaç'!$A$1:$I$166,9,0)*VLOOKUP(WEEKDAY(B994,2)&amp;D994,Yoğunluk!$G$1:$J$29,4,0)</f>
        <v>1687.5</v>
      </c>
      <c r="J994">
        <f t="shared" ca="1" si="58"/>
        <v>1655</v>
      </c>
      <c r="K994">
        <f t="shared" ca="1" si="59"/>
        <v>1489.5</v>
      </c>
    </row>
    <row r="995" spans="1:11" x14ac:dyDescent="0.3">
      <c r="A995">
        <f t="shared" si="57"/>
        <v>4</v>
      </c>
      <c r="B995" s="2">
        <f t="shared" si="60"/>
        <v>43107</v>
      </c>
      <c r="C995" t="str">
        <f>VLOOKUP(A995,'Günlük Sayaç'!$A$1:$I$166,3,0)</f>
        <v>Yenikapı</v>
      </c>
      <c r="D995" t="str">
        <f>VLOOKUP($A995,'Günlük Sayaç'!$A$1:$I$166,4,0)</f>
        <v>Öğrenci</v>
      </c>
      <c r="E995" t="str">
        <f>VLOOKUP($A995,'Günlük Sayaç'!$A$1:$I$166,5,0)</f>
        <v>Öğrenci Aylık</v>
      </c>
      <c r="F995">
        <f>VLOOKUP($A995,'Günlük Sayaç'!$A$1:$I$166,6,0)</f>
        <v>0.56666666666666665</v>
      </c>
      <c r="G995">
        <f>VLOOKUP($A995,'Günlük Sayaç'!$A$1:$I$166,7,0)</f>
        <v>15000</v>
      </c>
      <c r="H995">
        <f>VLOOKUP($A995,'Günlük Sayaç'!$A$1:$I$166,8,0)</f>
        <v>0.1</v>
      </c>
      <c r="I995">
        <f>VLOOKUP($A995,'Günlük Sayaç'!$A$1:$I$166,9,0)*VLOOKUP(WEEKDAY(B995,2)&amp;D995,Yoğunluk!$G$1:$J$29,4,0)</f>
        <v>3375</v>
      </c>
      <c r="J995">
        <f t="shared" ca="1" si="58"/>
        <v>3533</v>
      </c>
      <c r="K995">
        <f t="shared" ca="1" si="59"/>
        <v>2002.0333333333333</v>
      </c>
    </row>
    <row r="996" spans="1:11" x14ac:dyDescent="0.3">
      <c r="A996">
        <f t="shared" si="57"/>
        <v>5</v>
      </c>
      <c r="B996" s="2">
        <f t="shared" si="60"/>
        <v>43107</v>
      </c>
      <c r="C996" t="str">
        <f>VLOOKUP(A996,'Günlük Sayaç'!$A$1:$I$166,3,0)</f>
        <v>Yenikapı</v>
      </c>
      <c r="D996" t="str">
        <f>VLOOKUP($A996,'Günlük Sayaç'!$A$1:$I$166,4,0)</f>
        <v>Sosyal</v>
      </c>
      <c r="E996" t="str">
        <f>VLOOKUP($A996,'Günlük Sayaç'!$A$1:$I$166,5,0)</f>
        <v>Sosyal</v>
      </c>
      <c r="F996">
        <f>VLOOKUP($A996,'Günlük Sayaç'!$A$1:$I$166,6,0)</f>
        <v>1.425</v>
      </c>
      <c r="G996">
        <f>VLOOKUP($A996,'Günlük Sayaç'!$A$1:$I$166,7,0)</f>
        <v>15000</v>
      </c>
      <c r="H996">
        <f>VLOOKUP($A996,'Günlük Sayaç'!$A$1:$I$166,8,0)</f>
        <v>0.1</v>
      </c>
      <c r="I996">
        <f>VLOOKUP($A996,'Günlük Sayaç'!$A$1:$I$166,9,0)*VLOOKUP(WEEKDAY(B996,2)&amp;D996,Yoğunluk!$G$1:$J$29,4,0)</f>
        <v>2475</v>
      </c>
      <c r="J996">
        <f t="shared" ca="1" si="58"/>
        <v>2651</v>
      </c>
      <c r="K996">
        <f t="shared" ca="1" si="59"/>
        <v>3777.6750000000002</v>
      </c>
    </row>
    <row r="997" spans="1:11" x14ac:dyDescent="0.3">
      <c r="A997">
        <f t="shared" si="57"/>
        <v>6</v>
      </c>
      <c r="B997" s="2">
        <f t="shared" si="60"/>
        <v>43107</v>
      </c>
      <c r="C997" t="str">
        <f>VLOOKUP(A997,'Günlük Sayaç'!$A$1:$I$166,3,0)</f>
        <v>Yenikapı</v>
      </c>
      <c r="D997" t="str">
        <f>VLOOKUP($A997,'Günlük Sayaç'!$A$1:$I$166,4,0)</f>
        <v>Sosyal</v>
      </c>
      <c r="E997" t="str">
        <f>VLOOKUP($A997,'Günlük Sayaç'!$A$1:$I$166,5,0)</f>
        <v>Sosyal Aylık</v>
      </c>
      <c r="F997">
        <f>VLOOKUP($A997,'Günlük Sayaç'!$A$1:$I$166,6,0)</f>
        <v>0.83333333333333337</v>
      </c>
      <c r="G997">
        <f>VLOOKUP($A997,'Günlük Sayaç'!$A$1:$I$166,7,0)</f>
        <v>15000</v>
      </c>
      <c r="H997">
        <f>VLOOKUP($A997,'Günlük Sayaç'!$A$1:$I$166,8,0)</f>
        <v>0.05</v>
      </c>
      <c r="I997">
        <f>VLOOKUP($A997,'Günlük Sayaç'!$A$1:$I$166,9,0)*VLOOKUP(WEEKDAY(B997,2)&amp;D997,Yoğunluk!$G$1:$J$29,4,0)</f>
        <v>1237.5</v>
      </c>
      <c r="J997">
        <f t="shared" ca="1" si="58"/>
        <v>1038</v>
      </c>
      <c r="K997">
        <f t="shared" ca="1" si="59"/>
        <v>865</v>
      </c>
    </row>
    <row r="998" spans="1:11" x14ac:dyDescent="0.3">
      <c r="A998">
        <f t="shared" si="57"/>
        <v>7</v>
      </c>
      <c r="B998" s="2">
        <f t="shared" si="60"/>
        <v>43107</v>
      </c>
      <c r="C998" t="str">
        <f>VLOOKUP(A998,'Günlük Sayaç'!$A$1:$I$166,3,0)</f>
        <v>Yenikapı</v>
      </c>
      <c r="D998" t="str">
        <f>VLOOKUP($A998,'Günlük Sayaç'!$A$1:$I$166,4,0)</f>
        <v>Ziyaretçi</v>
      </c>
      <c r="E998" t="str">
        <f>VLOOKUP($A998,'Günlük Sayaç'!$A$1:$I$166,5,0)</f>
        <v>Tekli Bilet</v>
      </c>
      <c r="F998">
        <f>VLOOKUP($A998,'Günlük Sayaç'!$A$1:$I$166,6,0)</f>
        <v>5</v>
      </c>
      <c r="G998">
        <f>VLOOKUP($A998,'Günlük Sayaç'!$A$1:$I$166,7,0)</f>
        <v>15000</v>
      </c>
      <c r="H998">
        <f>VLOOKUP($A998,'Günlük Sayaç'!$A$1:$I$166,8,0)</f>
        <v>0.1</v>
      </c>
      <c r="I998">
        <f>VLOOKUP($A998,'Günlük Sayaç'!$A$1:$I$166,9,0)*VLOOKUP(WEEKDAY(B998,2)&amp;D998,Yoğunluk!$G$1:$J$29,4,0)</f>
        <v>3149.9999999999995</v>
      </c>
      <c r="J998">
        <f t="shared" ca="1" si="58"/>
        <v>3121</v>
      </c>
      <c r="K998">
        <f t="shared" ca="1" si="59"/>
        <v>15605</v>
      </c>
    </row>
    <row r="999" spans="1:11" x14ac:dyDescent="0.3">
      <c r="A999">
        <f t="shared" si="57"/>
        <v>8</v>
      </c>
      <c r="B999" s="2">
        <f t="shared" si="60"/>
        <v>43107</v>
      </c>
      <c r="C999" t="str">
        <f>VLOOKUP(A999,'Günlük Sayaç'!$A$1:$I$166,3,0)</f>
        <v>Yenikapı</v>
      </c>
      <c r="D999" t="str">
        <f>VLOOKUP($A999,'Günlük Sayaç'!$A$1:$I$166,4,0)</f>
        <v>Ziyaretçi</v>
      </c>
      <c r="E999" t="str">
        <f>VLOOKUP($A999,'Günlük Sayaç'!$A$1:$I$166,5,0)</f>
        <v>İkili Bilet</v>
      </c>
      <c r="F999">
        <f>VLOOKUP($A999,'Günlük Sayaç'!$A$1:$I$166,6,0)</f>
        <v>4</v>
      </c>
      <c r="G999">
        <f>VLOOKUP($A999,'Günlük Sayaç'!$A$1:$I$166,7,0)</f>
        <v>15000</v>
      </c>
      <c r="H999">
        <f>VLOOKUP($A999,'Günlük Sayaç'!$A$1:$I$166,8,0)</f>
        <v>0.05</v>
      </c>
      <c r="I999">
        <f>VLOOKUP($A999,'Günlük Sayaç'!$A$1:$I$166,9,0)*VLOOKUP(WEEKDAY(B999,2)&amp;D999,Yoğunluk!$G$1:$J$29,4,0)</f>
        <v>1574.9999999999998</v>
      </c>
      <c r="J999">
        <f t="shared" ca="1" si="58"/>
        <v>1469</v>
      </c>
      <c r="K999">
        <f t="shared" ca="1" si="59"/>
        <v>5876</v>
      </c>
    </row>
    <row r="1000" spans="1:11" x14ac:dyDescent="0.3">
      <c r="A1000">
        <f t="shared" si="57"/>
        <v>9</v>
      </c>
      <c r="B1000" s="2">
        <f t="shared" si="60"/>
        <v>43107</v>
      </c>
      <c r="C1000" t="str">
        <f>VLOOKUP(A1000,'Günlük Sayaç'!$A$1:$I$166,3,0)</f>
        <v>Yenikapı</v>
      </c>
      <c r="D1000" t="str">
        <f>VLOOKUP($A1000,'Günlük Sayaç'!$A$1:$I$166,4,0)</f>
        <v>Ziyaretçi</v>
      </c>
      <c r="E1000" t="str">
        <f>VLOOKUP($A1000,'Günlük Sayaç'!$A$1:$I$166,5,0)</f>
        <v>Üçlü Bilet</v>
      </c>
      <c r="F1000">
        <f>VLOOKUP($A1000,'Günlük Sayaç'!$A$1:$I$166,6,0)</f>
        <v>3.6666666666666665</v>
      </c>
      <c r="G1000">
        <f>VLOOKUP($A1000,'Günlük Sayaç'!$A$1:$I$166,7,0)</f>
        <v>15000</v>
      </c>
      <c r="H1000">
        <f>VLOOKUP($A1000,'Günlük Sayaç'!$A$1:$I$166,8,0)</f>
        <v>0.05</v>
      </c>
      <c r="I1000">
        <f>VLOOKUP($A1000,'Günlük Sayaç'!$A$1:$I$166,9,0)*VLOOKUP(WEEKDAY(B1000,2)&amp;D1000,Yoğunluk!$G$1:$J$29,4,0)</f>
        <v>1574.9999999999998</v>
      </c>
      <c r="J1000">
        <f t="shared" ca="1" si="58"/>
        <v>1583</v>
      </c>
      <c r="K1000">
        <f t="shared" ca="1" si="59"/>
        <v>5804.333333333333</v>
      </c>
    </row>
    <row r="1001" spans="1:11" x14ac:dyDescent="0.3">
      <c r="A1001">
        <f t="shared" ref="A1001:A1064" si="61">IF(A1000=165,1,A1000+1)</f>
        <v>10</v>
      </c>
      <c r="B1001" s="2">
        <f t="shared" si="60"/>
        <v>43107</v>
      </c>
      <c r="C1001" t="str">
        <f>VLOOKUP(A1001,'Günlük Sayaç'!$A$1:$I$166,3,0)</f>
        <v>Yenikapı</v>
      </c>
      <c r="D1001" t="str">
        <f>VLOOKUP($A1001,'Günlük Sayaç'!$A$1:$I$166,4,0)</f>
        <v>Ziyaretçi</v>
      </c>
      <c r="E1001" t="str">
        <f>VLOOKUP($A1001,'Günlük Sayaç'!$A$1:$I$166,5,0)</f>
        <v>Beşli Bilet</v>
      </c>
      <c r="F1001">
        <f>VLOOKUP($A1001,'Günlük Sayaç'!$A$1:$I$166,6,0)</f>
        <v>3.4</v>
      </c>
      <c r="G1001">
        <f>VLOOKUP($A1001,'Günlük Sayaç'!$A$1:$I$166,7,0)</f>
        <v>15000</v>
      </c>
      <c r="H1001">
        <f>VLOOKUP($A1001,'Günlük Sayaç'!$A$1:$I$166,8,0)</f>
        <v>0.1</v>
      </c>
      <c r="I1001">
        <f>VLOOKUP($A1001,'Günlük Sayaç'!$A$1:$I$166,9,0)*VLOOKUP(WEEKDAY(B1001,2)&amp;D1001,Yoğunluk!$G$1:$J$29,4,0)</f>
        <v>3149.9999999999995</v>
      </c>
      <c r="J1001">
        <f t="shared" ca="1" si="58"/>
        <v>2954</v>
      </c>
      <c r="K1001">
        <f t="shared" ca="1" si="59"/>
        <v>10043.6</v>
      </c>
    </row>
    <row r="1002" spans="1:11" x14ac:dyDescent="0.3">
      <c r="A1002">
        <f t="shared" si="61"/>
        <v>11</v>
      </c>
      <c r="B1002" s="2">
        <f t="shared" si="60"/>
        <v>43107</v>
      </c>
      <c r="C1002" t="str">
        <f>VLOOKUP(A1002,'Günlük Sayaç'!$A$1:$I$166,3,0)</f>
        <v>Yenikapı</v>
      </c>
      <c r="D1002" t="str">
        <f>VLOOKUP($A1002,'Günlük Sayaç'!$A$1:$I$166,4,0)</f>
        <v>Ziyaretçi</v>
      </c>
      <c r="E1002" t="str">
        <f>VLOOKUP($A1002,'Günlük Sayaç'!$A$1:$I$166,5,0)</f>
        <v>Onlu Bilet</v>
      </c>
      <c r="F1002">
        <f>VLOOKUP($A1002,'Günlük Sayaç'!$A$1:$I$166,6,0)</f>
        <v>3.2</v>
      </c>
      <c r="G1002">
        <f>VLOOKUP($A1002,'Günlük Sayaç'!$A$1:$I$166,7,0)</f>
        <v>15000</v>
      </c>
      <c r="H1002">
        <f>VLOOKUP($A1002,'Günlük Sayaç'!$A$1:$I$166,8,0)</f>
        <v>0.1</v>
      </c>
      <c r="I1002">
        <f>VLOOKUP($A1002,'Günlük Sayaç'!$A$1:$I$166,9,0)*VLOOKUP(WEEKDAY(B1002,2)&amp;D1002,Yoğunluk!$G$1:$J$29,4,0)</f>
        <v>3149.9999999999995</v>
      </c>
      <c r="J1002">
        <f t="shared" ca="1" si="58"/>
        <v>3668</v>
      </c>
      <c r="K1002">
        <f t="shared" ca="1" si="59"/>
        <v>11737.6</v>
      </c>
    </row>
    <row r="1003" spans="1:11" x14ac:dyDescent="0.3">
      <c r="A1003">
        <f t="shared" si="61"/>
        <v>12</v>
      </c>
      <c r="B1003" s="2">
        <f t="shared" si="60"/>
        <v>43107</v>
      </c>
      <c r="C1003" t="str">
        <f>VLOOKUP(A1003,'Günlük Sayaç'!$A$1:$I$166,3,0)</f>
        <v>Vezneciler</v>
      </c>
      <c r="D1003" t="str">
        <f>VLOOKUP($A1003,'Günlük Sayaç'!$A$1:$I$166,4,0)</f>
        <v>Tam</v>
      </c>
      <c r="E1003" t="str">
        <f>VLOOKUP($A1003,'Günlük Sayaç'!$A$1:$I$166,5,0)</f>
        <v>Akbil</v>
      </c>
      <c r="F1003">
        <f>VLOOKUP($A1003,'Günlük Sayaç'!$A$1:$I$166,6,0)</f>
        <v>2.2250000000000001</v>
      </c>
      <c r="G1003">
        <f>VLOOKUP($A1003,'Günlük Sayaç'!$A$1:$I$166,7,0)</f>
        <v>8000</v>
      </c>
      <c r="H1003">
        <f>VLOOKUP($A1003,'Günlük Sayaç'!$A$1:$I$166,8,0)</f>
        <v>0.1</v>
      </c>
      <c r="I1003">
        <f>VLOOKUP($A1003,'Günlük Sayaç'!$A$1:$I$166,9,0)*VLOOKUP(WEEKDAY(B1003,2)&amp;D1003,Yoğunluk!$G$1:$J$29,4,0)</f>
        <v>1200</v>
      </c>
      <c r="J1003">
        <f t="shared" ca="1" si="58"/>
        <v>1478</v>
      </c>
      <c r="K1003">
        <f t="shared" ca="1" si="59"/>
        <v>3288.55</v>
      </c>
    </row>
    <row r="1004" spans="1:11" x14ac:dyDescent="0.3">
      <c r="A1004">
        <f t="shared" si="61"/>
        <v>13</v>
      </c>
      <c r="B1004" s="2">
        <f t="shared" si="60"/>
        <v>43107</v>
      </c>
      <c r="C1004" t="str">
        <f>VLOOKUP(A1004,'Günlük Sayaç'!$A$1:$I$166,3,0)</f>
        <v>Vezneciler</v>
      </c>
      <c r="D1004" t="str">
        <f>VLOOKUP($A1004,'Günlük Sayaç'!$A$1:$I$166,4,0)</f>
        <v>Tam</v>
      </c>
      <c r="E1004" t="str">
        <f>VLOOKUP($A1004,'Günlük Sayaç'!$A$1:$I$166,5,0)</f>
        <v>Mavi Kart</v>
      </c>
      <c r="F1004">
        <f>VLOOKUP($A1004,'Günlük Sayaç'!$A$1:$I$166,6,0)</f>
        <v>1.3666666666666667</v>
      </c>
      <c r="G1004">
        <f>VLOOKUP($A1004,'Günlük Sayaç'!$A$1:$I$166,7,0)</f>
        <v>8000</v>
      </c>
      <c r="H1004">
        <f>VLOOKUP($A1004,'Günlük Sayaç'!$A$1:$I$166,8,0)</f>
        <v>7.0000000000000007E-2</v>
      </c>
      <c r="I1004">
        <f>VLOOKUP($A1004,'Günlük Sayaç'!$A$1:$I$166,9,0)*VLOOKUP(WEEKDAY(B1004,2)&amp;D1004,Yoğunluk!$G$1:$J$29,4,0)</f>
        <v>840</v>
      </c>
      <c r="J1004">
        <f t="shared" ca="1" si="58"/>
        <v>788</v>
      </c>
      <c r="K1004">
        <f t="shared" ca="1" si="59"/>
        <v>1076.9333333333334</v>
      </c>
    </row>
    <row r="1005" spans="1:11" x14ac:dyDescent="0.3">
      <c r="A1005">
        <f t="shared" si="61"/>
        <v>14</v>
      </c>
      <c r="B1005" s="2">
        <f t="shared" si="60"/>
        <v>43107</v>
      </c>
      <c r="C1005" t="str">
        <f>VLOOKUP(A1005,'Günlük Sayaç'!$A$1:$I$166,3,0)</f>
        <v>Vezneciler</v>
      </c>
      <c r="D1005" t="str">
        <f>VLOOKUP($A1005,'Günlük Sayaç'!$A$1:$I$166,4,0)</f>
        <v>Öğrenci</v>
      </c>
      <c r="E1005" t="str">
        <f>VLOOKUP($A1005,'Günlük Sayaç'!$A$1:$I$166,5,0)</f>
        <v>Öğrenci</v>
      </c>
      <c r="F1005">
        <f>VLOOKUP($A1005,'Günlük Sayaç'!$A$1:$I$166,6,0)</f>
        <v>0.9</v>
      </c>
      <c r="G1005">
        <f>VLOOKUP($A1005,'Günlük Sayaç'!$A$1:$I$166,7,0)</f>
        <v>8000</v>
      </c>
      <c r="H1005">
        <f>VLOOKUP($A1005,'Günlük Sayaç'!$A$1:$I$166,8,0)</f>
        <v>0.17</v>
      </c>
      <c r="I1005">
        <f>VLOOKUP($A1005,'Günlük Sayaç'!$A$1:$I$166,9,0)*VLOOKUP(WEEKDAY(B1005,2)&amp;D1005,Yoğunluk!$G$1:$J$29,4,0)</f>
        <v>3060</v>
      </c>
      <c r="J1005">
        <f t="shared" ca="1" si="58"/>
        <v>3195</v>
      </c>
      <c r="K1005">
        <f t="shared" ca="1" si="59"/>
        <v>2875.5</v>
      </c>
    </row>
    <row r="1006" spans="1:11" x14ac:dyDescent="0.3">
      <c r="A1006">
        <f t="shared" si="61"/>
        <v>15</v>
      </c>
      <c r="B1006" s="2">
        <f t="shared" si="60"/>
        <v>43107</v>
      </c>
      <c r="C1006" t="str">
        <f>VLOOKUP(A1006,'Günlük Sayaç'!$A$1:$I$166,3,0)</f>
        <v>Vezneciler</v>
      </c>
      <c r="D1006" t="str">
        <f>VLOOKUP($A1006,'Günlük Sayaç'!$A$1:$I$166,4,0)</f>
        <v>Öğrenci</v>
      </c>
      <c r="E1006" t="str">
        <f>VLOOKUP($A1006,'Günlük Sayaç'!$A$1:$I$166,5,0)</f>
        <v>Öğrenci Aylık</v>
      </c>
      <c r="F1006">
        <f>VLOOKUP($A1006,'Günlük Sayaç'!$A$1:$I$166,6,0)</f>
        <v>0.56666666666666665</v>
      </c>
      <c r="G1006">
        <f>VLOOKUP($A1006,'Günlük Sayaç'!$A$1:$I$166,7,0)</f>
        <v>8000</v>
      </c>
      <c r="H1006">
        <f>VLOOKUP($A1006,'Günlük Sayaç'!$A$1:$I$166,8,0)</f>
        <v>0.27</v>
      </c>
      <c r="I1006">
        <f>VLOOKUP($A1006,'Günlük Sayaç'!$A$1:$I$166,9,0)*VLOOKUP(WEEKDAY(B1006,2)&amp;D1006,Yoğunluk!$G$1:$J$29,4,0)</f>
        <v>4860</v>
      </c>
      <c r="J1006">
        <f t="shared" ca="1" si="58"/>
        <v>5331</v>
      </c>
      <c r="K1006">
        <f t="shared" ca="1" si="59"/>
        <v>3020.9</v>
      </c>
    </row>
    <row r="1007" spans="1:11" x14ac:dyDescent="0.3">
      <c r="A1007">
        <f t="shared" si="61"/>
        <v>16</v>
      </c>
      <c r="B1007" s="2">
        <f t="shared" si="60"/>
        <v>43107</v>
      </c>
      <c r="C1007" t="str">
        <f>VLOOKUP(A1007,'Günlük Sayaç'!$A$1:$I$166,3,0)</f>
        <v>Vezneciler</v>
      </c>
      <c r="D1007" t="str">
        <f>VLOOKUP($A1007,'Günlük Sayaç'!$A$1:$I$166,4,0)</f>
        <v>Sosyal</v>
      </c>
      <c r="E1007" t="str">
        <f>VLOOKUP($A1007,'Günlük Sayaç'!$A$1:$I$166,5,0)</f>
        <v>Sosyal</v>
      </c>
      <c r="F1007">
        <f>VLOOKUP($A1007,'Günlük Sayaç'!$A$1:$I$166,6,0)</f>
        <v>1.425</v>
      </c>
      <c r="G1007">
        <f>VLOOKUP($A1007,'Günlük Sayaç'!$A$1:$I$166,7,0)</f>
        <v>8000</v>
      </c>
      <c r="H1007">
        <f>VLOOKUP($A1007,'Günlük Sayaç'!$A$1:$I$166,8,0)</f>
        <v>0.15</v>
      </c>
      <c r="I1007">
        <f>VLOOKUP($A1007,'Günlük Sayaç'!$A$1:$I$166,9,0)*VLOOKUP(WEEKDAY(B1007,2)&amp;D1007,Yoğunluk!$G$1:$J$29,4,0)</f>
        <v>1980.0000000000002</v>
      </c>
      <c r="J1007">
        <f t="shared" ca="1" si="58"/>
        <v>2124</v>
      </c>
      <c r="K1007">
        <f t="shared" ca="1" si="59"/>
        <v>3026.7000000000003</v>
      </c>
    </row>
    <row r="1008" spans="1:11" x14ac:dyDescent="0.3">
      <c r="A1008">
        <f t="shared" si="61"/>
        <v>17</v>
      </c>
      <c r="B1008" s="2">
        <f t="shared" si="60"/>
        <v>43107</v>
      </c>
      <c r="C1008" t="str">
        <f>VLOOKUP(A1008,'Günlük Sayaç'!$A$1:$I$166,3,0)</f>
        <v>Vezneciler</v>
      </c>
      <c r="D1008" t="str">
        <f>VLOOKUP($A1008,'Günlük Sayaç'!$A$1:$I$166,4,0)</f>
        <v>Sosyal</v>
      </c>
      <c r="E1008" t="str">
        <f>VLOOKUP($A1008,'Günlük Sayaç'!$A$1:$I$166,5,0)</f>
        <v>Sosyal Aylık</v>
      </c>
      <c r="F1008">
        <f>VLOOKUP($A1008,'Günlük Sayaç'!$A$1:$I$166,6,0)</f>
        <v>0.83333333333333337</v>
      </c>
      <c r="G1008">
        <f>VLOOKUP($A1008,'Günlük Sayaç'!$A$1:$I$166,7,0)</f>
        <v>8000</v>
      </c>
      <c r="H1008">
        <f>VLOOKUP($A1008,'Günlük Sayaç'!$A$1:$I$166,8,0)</f>
        <v>0.15</v>
      </c>
      <c r="I1008">
        <f>VLOOKUP($A1008,'Günlük Sayaç'!$A$1:$I$166,9,0)*VLOOKUP(WEEKDAY(B1008,2)&amp;D1008,Yoğunluk!$G$1:$J$29,4,0)</f>
        <v>1980.0000000000002</v>
      </c>
      <c r="J1008">
        <f t="shared" ca="1" si="58"/>
        <v>2188</v>
      </c>
      <c r="K1008">
        <f t="shared" ca="1" si="59"/>
        <v>1823.3333333333335</v>
      </c>
    </row>
    <row r="1009" spans="1:11" x14ac:dyDescent="0.3">
      <c r="A1009">
        <f t="shared" si="61"/>
        <v>18</v>
      </c>
      <c r="B1009" s="2">
        <f t="shared" si="60"/>
        <v>43107</v>
      </c>
      <c r="C1009" t="str">
        <f>VLOOKUP(A1009,'Günlük Sayaç'!$A$1:$I$166,3,0)</f>
        <v>Vezneciler</v>
      </c>
      <c r="D1009" t="str">
        <f>VLOOKUP($A1009,'Günlük Sayaç'!$A$1:$I$166,4,0)</f>
        <v>Ziyaretçi</v>
      </c>
      <c r="E1009" t="str">
        <f>VLOOKUP($A1009,'Günlük Sayaç'!$A$1:$I$166,5,0)</f>
        <v>Tekli Bilet</v>
      </c>
      <c r="F1009">
        <f>VLOOKUP($A1009,'Günlük Sayaç'!$A$1:$I$166,6,0)</f>
        <v>5</v>
      </c>
      <c r="G1009">
        <f>VLOOKUP($A1009,'Günlük Sayaç'!$A$1:$I$166,7,0)</f>
        <v>8000</v>
      </c>
      <c r="H1009">
        <f>VLOOKUP($A1009,'Günlük Sayaç'!$A$1:$I$166,8,0)</f>
        <v>0.02</v>
      </c>
      <c r="I1009">
        <f>VLOOKUP($A1009,'Günlük Sayaç'!$A$1:$I$166,9,0)*VLOOKUP(WEEKDAY(B1009,2)&amp;D1009,Yoğunluk!$G$1:$J$29,4,0)</f>
        <v>335.99999999999994</v>
      </c>
      <c r="J1009">
        <f t="shared" ca="1" si="58"/>
        <v>344</v>
      </c>
      <c r="K1009">
        <f t="shared" ca="1" si="59"/>
        <v>1720</v>
      </c>
    </row>
    <row r="1010" spans="1:11" x14ac:dyDescent="0.3">
      <c r="A1010">
        <f t="shared" si="61"/>
        <v>19</v>
      </c>
      <c r="B1010" s="2">
        <f t="shared" si="60"/>
        <v>43107</v>
      </c>
      <c r="C1010" t="str">
        <f>VLOOKUP(A1010,'Günlük Sayaç'!$A$1:$I$166,3,0)</f>
        <v>Vezneciler</v>
      </c>
      <c r="D1010" t="str">
        <f>VLOOKUP($A1010,'Günlük Sayaç'!$A$1:$I$166,4,0)</f>
        <v>Ziyaretçi</v>
      </c>
      <c r="E1010" t="str">
        <f>VLOOKUP($A1010,'Günlük Sayaç'!$A$1:$I$166,5,0)</f>
        <v>İkili Bilet</v>
      </c>
      <c r="F1010">
        <f>VLOOKUP($A1010,'Günlük Sayaç'!$A$1:$I$166,6,0)</f>
        <v>4</v>
      </c>
      <c r="G1010">
        <f>VLOOKUP($A1010,'Günlük Sayaç'!$A$1:$I$166,7,0)</f>
        <v>8000</v>
      </c>
      <c r="H1010">
        <f>VLOOKUP($A1010,'Günlük Sayaç'!$A$1:$I$166,8,0)</f>
        <v>0.02</v>
      </c>
      <c r="I1010">
        <f>VLOOKUP($A1010,'Günlük Sayaç'!$A$1:$I$166,9,0)*VLOOKUP(WEEKDAY(B1010,2)&amp;D1010,Yoğunluk!$G$1:$J$29,4,0)</f>
        <v>335.99999999999994</v>
      </c>
      <c r="J1010">
        <f t="shared" ca="1" si="58"/>
        <v>387</v>
      </c>
      <c r="K1010">
        <f t="shared" ca="1" si="59"/>
        <v>1548</v>
      </c>
    </row>
    <row r="1011" spans="1:11" x14ac:dyDescent="0.3">
      <c r="A1011">
        <f t="shared" si="61"/>
        <v>20</v>
      </c>
      <c r="B1011" s="2">
        <f t="shared" si="60"/>
        <v>43107</v>
      </c>
      <c r="C1011" t="str">
        <f>VLOOKUP(A1011,'Günlük Sayaç'!$A$1:$I$166,3,0)</f>
        <v>Vezneciler</v>
      </c>
      <c r="D1011" t="str">
        <f>VLOOKUP($A1011,'Günlük Sayaç'!$A$1:$I$166,4,0)</f>
        <v>Ziyaretçi</v>
      </c>
      <c r="E1011" t="str">
        <f>VLOOKUP($A1011,'Günlük Sayaç'!$A$1:$I$166,5,0)</f>
        <v>Üçlü Bilet</v>
      </c>
      <c r="F1011">
        <f>VLOOKUP($A1011,'Günlük Sayaç'!$A$1:$I$166,6,0)</f>
        <v>3.6666666666666665</v>
      </c>
      <c r="G1011">
        <f>VLOOKUP($A1011,'Günlük Sayaç'!$A$1:$I$166,7,0)</f>
        <v>8000</v>
      </c>
      <c r="H1011">
        <f>VLOOKUP($A1011,'Günlük Sayaç'!$A$1:$I$166,8,0)</f>
        <v>0.01</v>
      </c>
      <c r="I1011">
        <f>VLOOKUP($A1011,'Günlük Sayaç'!$A$1:$I$166,9,0)*VLOOKUP(WEEKDAY(B1011,2)&amp;D1011,Yoğunluk!$G$1:$J$29,4,0)</f>
        <v>167.99999999999997</v>
      </c>
      <c r="J1011">
        <f t="shared" ca="1" si="58"/>
        <v>164</v>
      </c>
      <c r="K1011">
        <f t="shared" ca="1" si="59"/>
        <v>601.33333333333326</v>
      </c>
    </row>
    <row r="1012" spans="1:11" x14ac:dyDescent="0.3">
      <c r="A1012">
        <f t="shared" si="61"/>
        <v>21</v>
      </c>
      <c r="B1012" s="2">
        <f t="shared" si="60"/>
        <v>43107</v>
      </c>
      <c r="C1012" t="str">
        <f>VLOOKUP(A1012,'Günlük Sayaç'!$A$1:$I$166,3,0)</f>
        <v>Vezneciler</v>
      </c>
      <c r="D1012" t="str">
        <f>VLOOKUP($A1012,'Günlük Sayaç'!$A$1:$I$166,4,0)</f>
        <v>Ziyaretçi</v>
      </c>
      <c r="E1012" t="str">
        <f>VLOOKUP($A1012,'Günlük Sayaç'!$A$1:$I$166,5,0)</f>
        <v>Beşli Bilet</v>
      </c>
      <c r="F1012">
        <f>VLOOKUP($A1012,'Günlük Sayaç'!$A$1:$I$166,6,0)</f>
        <v>3.4</v>
      </c>
      <c r="G1012">
        <f>VLOOKUP($A1012,'Günlük Sayaç'!$A$1:$I$166,7,0)</f>
        <v>8000</v>
      </c>
      <c r="H1012">
        <f>VLOOKUP($A1012,'Günlük Sayaç'!$A$1:$I$166,8,0)</f>
        <v>0.02</v>
      </c>
      <c r="I1012">
        <f>VLOOKUP($A1012,'Günlük Sayaç'!$A$1:$I$166,9,0)*VLOOKUP(WEEKDAY(B1012,2)&amp;D1012,Yoğunluk!$G$1:$J$29,4,0)</f>
        <v>335.99999999999994</v>
      </c>
      <c r="J1012">
        <f t="shared" ca="1" si="58"/>
        <v>340</v>
      </c>
      <c r="K1012">
        <f t="shared" ca="1" si="59"/>
        <v>1156</v>
      </c>
    </row>
    <row r="1013" spans="1:11" x14ac:dyDescent="0.3">
      <c r="A1013">
        <f t="shared" si="61"/>
        <v>22</v>
      </c>
      <c r="B1013" s="2">
        <f t="shared" si="60"/>
        <v>43107</v>
      </c>
      <c r="C1013" t="str">
        <f>VLOOKUP(A1013,'Günlük Sayaç'!$A$1:$I$166,3,0)</f>
        <v>Vezneciler</v>
      </c>
      <c r="D1013" t="str">
        <f>VLOOKUP($A1013,'Günlük Sayaç'!$A$1:$I$166,4,0)</f>
        <v>Ziyaretçi</v>
      </c>
      <c r="E1013" t="str">
        <f>VLOOKUP($A1013,'Günlük Sayaç'!$A$1:$I$166,5,0)</f>
        <v>Onlu Bilet</v>
      </c>
      <c r="F1013">
        <f>VLOOKUP($A1013,'Günlük Sayaç'!$A$1:$I$166,6,0)</f>
        <v>3.2</v>
      </c>
      <c r="G1013">
        <f>VLOOKUP($A1013,'Günlük Sayaç'!$A$1:$I$166,7,0)</f>
        <v>8000</v>
      </c>
      <c r="H1013">
        <f>VLOOKUP($A1013,'Günlük Sayaç'!$A$1:$I$166,8,0)</f>
        <v>0.02</v>
      </c>
      <c r="I1013">
        <f>VLOOKUP($A1013,'Günlük Sayaç'!$A$1:$I$166,9,0)*VLOOKUP(WEEKDAY(B1013,2)&amp;D1013,Yoğunluk!$G$1:$J$29,4,0)</f>
        <v>335.99999999999994</v>
      </c>
      <c r="J1013">
        <f t="shared" ca="1" si="58"/>
        <v>332</v>
      </c>
      <c r="K1013">
        <f t="shared" ca="1" si="59"/>
        <v>1062.4000000000001</v>
      </c>
    </row>
    <row r="1014" spans="1:11" x14ac:dyDescent="0.3">
      <c r="A1014">
        <f t="shared" si="61"/>
        <v>23</v>
      </c>
      <c r="B1014" s="2">
        <f t="shared" si="60"/>
        <v>43107</v>
      </c>
      <c r="C1014" t="str">
        <f>VLOOKUP(A1014,'Günlük Sayaç'!$A$1:$I$166,3,0)</f>
        <v>Haliç</v>
      </c>
      <c r="D1014" t="str">
        <f>VLOOKUP($A1014,'Günlük Sayaç'!$A$1:$I$166,4,0)</f>
        <v>Tam</v>
      </c>
      <c r="E1014" t="str">
        <f>VLOOKUP($A1014,'Günlük Sayaç'!$A$1:$I$166,5,0)</f>
        <v>Akbil</v>
      </c>
      <c r="F1014">
        <f>VLOOKUP($A1014,'Günlük Sayaç'!$A$1:$I$166,6,0)</f>
        <v>2.2250000000000001</v>
      </c>
      <c r="G1014">
        <f>VLOOKUP($A1014,'Günlük Sayaç'!$A$1:$I$166,7,0)</f>
        <v>9000</v>
      </c>
      <c r="H1014">
        <f>VLOOKUP($A1014,'Günlük Sayaç'!$A$1:$I$166,8,0)</f>
        <v>0.2</v>
      </c>
      <c r="I1014">
        <f>VLOOKUP($A1014,'Günlük Sayaç'!$A$1:$I$166,9,0)*VLOOKUP(WEEKDAY(B1014,2)&amp;D1014,Yoğunluk!$G$1:$J$29,4,0)</f>
        <v>2700</v>
      </c>
      <c r="J1014">
        <f t="shared" ca="1" si="58"/>
        <v>2537</v>
      </c>
      <c r="K1014">
        <f t="shared" ca="1" si="59"/>
        <v>5644.8249999999998</v>
      </c>
    </row>
    <row r="1015" spans="1:11" x14ac:dyDescent="0.3">
      <c r="A1015">
        <f t="shared" si="61"/>
        <v>24</v>
      </c>
      <c r="B1015" s="2">
        <f t="shared" si="60"/>
        <v>43107</v>
      </c>
      <c r="C1015" t="str">
        <f>VLOOKUP(A1015,'Günlük Sayaç'!$A$1:$I$166,3,0)</f>
        <v>Haliç</v>
      </c>
      <c r="D1015" t="str">
        <f>VLOOKUP($A1015,'Günlük Sayaç'!$A$1:$I$166,4,0)</f>
        <v>Tam</v>
      </c>
      <c r="E1015" t="str">
        <f>VLOOKUP($A1015,'Günlük Sayaç'!$A$1:$I$166,5,0)</f>
        <v>Mavi Kart</v>
      </c>
      <c r="F1015">
        <f>VLOOKUP($A1015,'Günlük Sayaç'!$A$1:$I$166,6,0)</f>
        <v>1.3666666666666667</v>
      </c>
      <c r="G1015">
        <f>VLOOKUP($A1015,'Günlük Sayaç'!$A$1:$I$166,7,0)</f>
        <v>9000</v>
      </c>
      <c r="H1015">
        <f>VLOOKUP($A1015,'Günlük Sayaç'!$A$1:$I$166,8,0)</f>
        <v>0.1</v>
      </c>
      <c r="I1015">
        <f>VLOOKUP($A1015,'Günlük Sayaç'!$A$1:$I$166,9,0)*VLOOKUP(WEEKDAY(B1015,2)&amp;D1015,Yoğunluk!$G$1:$J$29,4,0)</f>
        <v>1350</v>
      </c>
      <c r="J1015">
        <f t="shared" ca="1" si="58"/>
        <v>1305</v>
      </c>
      <c r="K1015">
        <f t="shared" ca="1" si="59"/>
        <v>1783.5</v>
      </c>
    </row>
    <row r="1016" spans="1:11" x14ac:dyDescent="0.3">
      <c r="A1016">
        <f t="shared" si="61"/>
        <v>25</v>
      </c>
      <c r="B1016" s="2">
        <f t="shared" si="60"/>
        <v>43107</v>
      </c>
      <c r="C1016" t="str">
        <f>VLOOKUP(A1016,'Günlük Sayaç'!$A$1:$I$166,3,0)</f>
        <v>Haliç</v>
      </c>
      <c r="D1016" t="str">
        <f>VLOOKUP($A1016,'Günlük Sayaç'!$A$1:$I$166,4,0)</f>
        <v>Öğrenci</v>
      </c>
      <c r="E1016" t="str">
        <f>VLOOKUP($A1016,'Günlük Sayaç'!$A$1:$I$166,5,0)</f>
        <v>Öğrenci</v>
      </c>
      <c r="F1016">
        <f>VLOOKUP($A1016,'Günlük Sayaç'!$A$1:$I$166,6,0)</f>
        <v>0.9</v>
      </c>
      <c r="G1016">
        <f>VLOOKUP($A1016,'Günlük Sayaç'!$A$1:$I$166,7,0)</f>
        <v>9000</v>
      </c>
      <c r="H1016">
        <f>VLOOKUP($A1016,'Günlük Sayaç'!$A$1:$I$166,8,0)</f>
        <v>0.05</v>
      </c>
      <c r="I1016">
        <f>VLOOKUP($A1016,'Günlük Sayaç'!$A$1:$I$166,9,0)*VLOOKUP(WEEKDAY(B1016,2)&amp;D1016,Yoğunluk!$G$1:$J$29,4,0)</f>
        <v>1012.5</v>
      </c>
      <c r="J1016">
        <f t="shared" ca="1" si="58"/>
        <v>1015</v>
      </c>
      <c r="K1016">
        <f t="shared" ca="1" si="59"/>
        <v>913.5</v>
      </c>
    </row>
    <row r="1017" spans="1:11" x14ac:dyDescent="0.3">
      <c r="A1017">
        <f t="shared" si="61"/>
        <v>26</v>
      </c>
      <c r="B1017" s="2">
        <f t="shared" si="60"/>
        <v>43107</v>
      </c>
      <c r="C1017" t="str">
        <f>VLOOKUP(A1017,'Günlük Sayaç'!$A$1:$I$166,3,0)</f>
        <v>Haliç</v>
      </c>
      <c r="D1017" t="str">
        <f>VLOOKUP($A1017,'Günlük Sayaç'!$A$1:$I$166,4,0)</f>
        <v>Öğrenci</v>
      </c>
      <c r="E1017" t="str">
        <f>VLOOKUP($A1017,'Günlük Sayaç'!$A$1:$I$166,5,0)</f>
        <v>Öğrenci Aylık</v>
      </c>
      <c r="F1017">
        <f>VLOOKUP($A1017,'Günlük Sayaç'!$A$1:$I$166,6,0)</f>
        <v>0.56666666666666665</v>
      </c>
      <c r="G1017">
        <f>VLOOKUP($A1017,'Günlük Sayaç'!$A$1:$I$166,7,0)</f>
        <v>9000</v>
      </c>
      <c r="H1017">
        <f>VLOOKUP($A1017,'Günlük Sayaç'!$A$1:$I$166,8,0)</f>
        <v>0.1</v>
      </c>
      <c r="I1017">
        <f>VLOOKUP($A1017,'Günlük Sayaç'!$A$1:$I$166,9,0)*VLOOKUP(WEEKDAY(B1017,2)&amp;D1017,Yoğunluk!$G$1:$J$29,4,0)</f>
        <v>2025</v>
      </c>
      <c r="J1017">
        <f t="shared" ca="1" si="58"/>
        <v>2037</v>
      </c>
      <c r="K1017">
        <f t="shared" ca="1" si="59"/>
        <v>1154.3</v>
      </c>
    </row>
    <row r="1018" spans="1:11" x14ac:dyDescent="0.3">
      <c r="A1018">
        <f t="shared" si="61"/>
        <v>27</v>
      </c>
      <c r="B1018" s="2">
        <f t="shared" si="60"/>
        <v>43107</v>
      </c>
      <c r="C1018" t="str">
        <f>VLOOKUP(A1018,'Günlük Sayaç'!$A$1:$I$166,3,0)</f>
        <v>Haliç</v>
      </c>
      <c r="D1018" t="str">
        <f>VLOOKUP($A1018,'Günlük Sayaç'!$A$1:$I$166,4,0)</f>
        <v>Sosyal</v>
      </c>
      <c r="E1018" t="str">
        <f>VLOOKUP($A1018,'Günlük Sayaç'!$A$1:$I$166,5,0)</f>
        <v>Sosyal</v>
      </c>
      <c r="F1018">
        <f>VLOOKUP($A1018,'Günlük Sayaç'!$A$1:$I$166,6,0)</f>
        <v>1.425</v>
      </c>
      <c r="G1018">
        <f>VLOOKUP($A1018,'Günlük Sayaç'!$A$1:$I$166,7,0)</f>
        <v>9000</v>
      </c>
      <c r="H1018">
        <f>VLOOKUP($A1018,'Günlük Sayaç'!$A$1:$I$166,8,0)</f>
        <v>0.1</v>
      </c>
      <c r="I1018">
        <f>VLOOKUP($A1018,'Günlük Sayaç'!$A$1:$I$166,9,0)*VLOOKUP(WEEKDAY(B1018,2)&amp;D1018,Yoğunluk!$G$1:$J$29,4,0)</f>
        <v>1485.0000000000002</v>
      </c>
      <c r="J1018">
        <f t="shared" ca="1" si="58"/>
        <v>1586</v>
      </c>
      <c r="K1018">
        <f t="shared" ca="1" si="59"/>
        <v>2260.0500000000002</v>
      </c>
    </row>
    <row r="1019" spans="1:11" x14ac:dyDescent="0.3">
      <c r="A1019">
        <f t="shared" si="61"/>
        <v>28</v>
      </c>
      <c r="B1019" s="2">
        <f t="shared" si="60"/>
        <v>43107</v>
      </c>
      <c r="C1019" t="str">
        <f>VLOOKUP(A1019,'Günlük Sayaç'!$A$1:$I$166,3,0)</f>
        <v>Haliç</v>
      </c>
      <c r="D1019" t="str">
        <f>VLOOKUP($A1019,'Günlük Sayaç'!$A$1:$I$166,4,0)</f>
        <v>Sosyal</v>
      </c>
      <c r="E1019" t="str">
        <f>VLOOKUP($A1019,'Günlük Sayaç'!$A$1:$I$166,5,0)</f>
        <v>Sosyal Aylık</v>
      </c>
      <c r="F1019">
        <f>VLOOKUP($A1019,'Günlük Sayaç'!$A$1:$I$166,6,0)</f>
        <v>0.83333333333333337</v>
      </c>
      <c r="G1019">
        <f>VLOOKUP($A1019,'Günlük Sayaç'!$A$1:$I$166,7,0)</f>
        <v>9000</v>
      </c>
      <c r="H1019">
        <f>VLOOKUP($A1019,'Günlük Sayaç'!$A$1:$I$166,8,0)</f>
        <v>0.05</v>
      </c>
      <c r="I1019">
        <f>VLOOKUP($A1019,'Günlük Sayaç'!$A$1:$I$166,9,0)*VLOOKUP(WEEKDAY(B1019,2)&amp;D1019,Yoğunluk!$G$1:$J$29,4,0)</f>
        <v>742.50000000000011</v>
      </c>
      <c r="J1019">
        <f t="shared" ca="1" si="58"/>
        <v>744</v>
      </c>
      <c r="K1019">
        <f t="shared" ca="1" si="59"/>
        <v>620</v>
      </c>
    </row>
    <row r="1020" spans="1:11" x14ac:dyDescent="0.3">
      <c r="A1020">
        <f t="shared" si="61"/>
        <v>29</v>
      </c>
      <c r="B1020" s="2">
        <f t="shared" si="60"/>
        <v>43107</v>
      </c>
      <c r="C1020" t="str">
        <f>VLOOKUP(A1020,'Günlük Sayaç'!$A$1:$I$166,3,0)</f>
        <v>Haliç</v>
      </c>
      <c r="D1020" t="str">
        <f>VLOOKUP($A1020,'Günlük Sayaç'!$A$1:$I$166,4,0)</f>
        <v>Ziyaretçi</v>
      </c>
      <c r="E1020" t="str">
        <f>VLOOKUP($A1020,'Günlük Sayaç'!$A$1:$I$166,5,0)</f>
        <v>Tekli Bilet</v>
      </c>
      <c r="F1020">
        <f>VLOOKUP($A1020,'Günlük Sayaç'!$A$1:$I$166,6,0)</f>
        <v>5</v>
      </c>
      <c r="G1020">
        <f>VLOOKUP($A1020,'Günlük Sayaç'!$A$1:$I$166,7,0)</f>
        <v>9000</v>
      </c>
      <c r="H1020">
        <f>VLOOKUP($A1020,'Günlük Sayaç'!$A$1:$I$166,8,0)</f>
        <v>0.1</v>
      </c>
      <c r="I1020">
        <f>VLOOKUP($A1020,'Günlük Sayaç'!$A$1:$I$166,9,0)*VLOOKUP(WEEKDAY(B1020,2)&amp;D1020,Yoğunluk!$G$1:$J$29,4,0)</f>
        <v>1889.9999999999998</v>
      </c>
      <c r="J1020">
        <f t="shared" ca="1" si="58"/>
        <v>1930</v>
      </c>
      <c r="K1020">
        <f t="shared" ca="1" si="59"/>
        <v>9650</v>
      </c>
    </row>
    <row r="1021" spans="1:11" x14ac:dyDescent="0.3">
      <c r="A1021">
        <f t="shared" si="61"/>
        <v>30</v>
      </c>
      <c r="B1021" s="2">
        <f t="shared" si="60"/>
        <v>43107</v>
      </c>
      <c r="C1021" t="str">
        <f>VLOOKUP(A1021,'Günlük Sayaç'!$A$1:$I$166,3,0)</f>
        <v>Haliç</v>
      </c>
      <c r="D1021" t="str">
        <f>VLOOKUP($A1021,'Günlük Sayaç'!$A$1:$I$166,4,0)</f>
        <v>Ziyaretçi</v>
      </c>
      <c r="E1021" t="str">
        <f>VLOOKUP($A1021,'Günlük Sayaç'!$A$1:$I$166,5,0)</f>
        <v>İkili Bilet</v>
      </c>
      <c r="F1021">
        <f>VLOOKUP($A1021,'Günlük Sayaç'!$A$1:$I$166,6,0)</f>
        <v>4</v>
      </c>
      <c r="G1021">
        <f>VLOOKUP($A1021,'Günlük Sayaç'!$A$1:$I$166,7,0)</f>
        <v>9000</v>
      </c>
      <c r="H1021">
        <f>VLOOKUP($A1021,'Günlük Sayaç'!$A$1:$I$166,8,0)</f>
        <v>0.05</v>
      </c>
      <c r="I1021">
        <f>VLOOKUP($A1021,'Günlük Sayaç'!$A$1:$I$166,9,0)*VLOOKUP(WEEKDAY(B1021,2)&amp;D1021,Yoğunluk!$G$1:$J$29,4,0)</f>
        <v>944.99999999999989</v>
      </c>
      <c r="J1021">
        <f t="shared" ca="1" si="58"/>
        <v>820</v>
      </c>
      <c r="K1021">
        <f t="shared" ca="1" si="59"/>
        <v>3280</v>
      </c>
    </row>
    <row r="1022" spans="1:11" x14ac:dyDescent="0.3">
      <c r="A1022">
        <f t="shared" si="61"/>
        <v>31</v>
      </c>
      <c r="B1022" s="2">
        <f t="shared" si="60"/>
        <v>43107</v>
      </c>
      <c r="C1022" t="str">
        <f>VLOOKUP(A1022,'Günlük Sayaç'!$A$1:$I$166,3,0)</f>
        <v>Haliç</v>
      </c>
      <c r="D1022" t="str">
        <f>VLOOKUP($A1022,'Günlük Sayaç'!$A$1:$I$166,4,0)</f>
        <v>Ziyaretçi</v>
      </c>
      <c r="E1022" t="str">
        <f>VLOOKUP($A1022,'Günlük Sayaç'!$A$1:$I$166,5,0)</f>
        <v>Üçlü Bilet</v>
      </c>
      <c r="F1022">
        <f>VLOOKUP($A1022,'Günlük Sayaç'!$A$1:$I$166,6,0)</f>
        <v>3.6666666666666665</v>
      </c>
      <c r="G1022">
        <f>VLOOKUP($A1022,'Günlük Sayaç'!$A$1:$I$166,7,0)</f>
        <v>9000</v>
      </c>
      <c r="H1022">
        <f>VLOOKUP($A1022,'Günlük Sayaç'!$A$1:$I$166,8,0)</f>
        <v>0.05</v>
      </c>
      <c r="I1022">
        <f>VLOOKUP($A1022,'Günlük Sayaç'!$A$1:$I$166,9,0)*VLOOKUP(WEEKDAY(B1022,2)&amp;D1022,Yoğunluk!$G$1:$J$29,4,0)</f>
        <v>944.99999999999989</v>
      </c>
      <c r="J1022">
        <f t="shared" ca="1" si="58"/>
        <v>901</v>
      </c>
      <c r="K1022">
        <f t="shared" ca="1" si="59"/>
        <v>3303.6666666666665</v>
      </c>
    </row>
    <row r="1023" spans="1:11" x14ac:dyDescent="0.3">
      <c r="A1023">
        <f t="shared" si="61"/>
        <v>32</v>
      </c>
      <c r="B1023" s="2">
        <f t="shared" si="60"/>
        <v>43107</v>
      </c>
      <c r="C1023" t="str">
        <f>VLOOKUP(A1023,'Günlük Sayaç'!$A$1:$I$166,3,0)</f>
        <v>Haliç</v>
      </c>
      <c r="D1023" t="str">
        <f>VLOOKUP($A1023,'Günlük Sayaç'!$A$1:$I$166,4,0)</f>
        <v>Ziyaretçi</v>
      </c>
      <c r="E1023" t="str">
        <f>VLOOKUP($A1023,'Günlük Sayaç'!$A$1:$I$166,5,0)</f>
        <v>Beşli Bilet</v>
      </c>
      <c r="F1023">
        <f>VLOOKUP($A1023,'Günlük Sayaç'!$A$1:$I$166,6,0)</f>
        <v>3.4</v>
      </c>
      <c r="G1023">
        <f>VLOOKUP($A1023,'Günlük Sayaç'!$A$1:$I$166,7,0)</f>
        <v>9000</v>
      </c>
      <c r="H1023">
        <f>VLOOKUP($A1023,'Günlük Sayaç'!$A$1:$I$166,8,0)</f>
        <v>0.1</v>
      </c>
      <c r="I1023">
        <f>VLOOKUP($A1023,'Günlük Sayaç'!$A$1:$I$166,9,0)*VLOOKUP(WEEKDAY(B1023,2)&amp;D1023,Yoğunluk!$G$1:$J$29,4,0)</f>
        <v>1889.9999999999998</v>
      </c>
      <c r="J1023">
        <f t="shared" ca="1" si="58"/>
        <v>2000</v>
      </c>
      <c r="K1023">
        <f t="shared" ca="1" si="59"/>
        <v>6800</v>
      </c>
    </row>
    <row r="1024" spans="1:11" x14ac:dyDescent="0.3">
      <c r="A1024">
        <f t="shared" si="61"/>
        <v>33</v>
      </c>
      <c r="B1024" s="2">
        <f t="shared" si="60"/>
        <v>43107</v>
      </c>
      <c r="C1024" t="str">
        <f>VLOOKUP(A1024,'Günlük Sayaç'!$A$1:$I$166,3,0)</f>
        <v>Haliç</v>
      </c>
      <c r="D1024" t="str">
        <f>VLOOKUP($A1024,'Günlük Sayaç'!$A$1:$I$166,4,0)</f>
        <v>Ziyaretçi</v>
      </c>
      <c r="E1024" t="str">
        <f>VLOOKUP($A1024,'Günlük Sayaç'!$A$1:$I$166,5,0)</f>
        <v>Onlu Bilet</v>
      </c>
      <c r="F1024">
        <f>VLOOKUP($A1024,'Günlük Sayaç'!$A$1:$I$166,6,0)</f>
        <v>3.2</v>
      </c>
      <c r="G1024">
        <f>VLOOKUP($A1024,'Günlük Sayaç'!$A$1:$I$166,7,0)</f>
        <v>9000</v>
      </c>
      <c r="H1024">
        <f>VLOOKUP($A1024,'Günlük Sayaç'!$A$1:$I$166,8,0)</f>
        <v>0.1</v>
      </c>
      <c r="I1024">
        <f>VLOOKUP($A1024,'Günlük Sayaç'!$A$1:$I$166,9,0)*VLOOKUP(WEEKDAY(B1024,2)&amp;D1024,Yoğunluk!$G$1:$J$29,4,0)</f>
        <v>1889.9999999999998</v>
      </c>
      <c r="J1024">
        <f t="shared" ca="1" si="58"/>
        <v>1766</v>
      </c>
      <c r="K1024">
        <f t="shared" ca="1" si="59"/>
        <v>5651.2000000000007</v>
      </c>
    </row>
    <row r="1025" spans="1:11" x14ac:dyDescent="0.3">
      <c r="A1025">
        <f t="shared" si="61"/>
        <v>34</v>
      </c>
      <c r="B1025" s="2">
        <f t="shared" si="60"/>
        <v>43107</v>
      </c>
      <c r="C1025" t="str">
        <f>VLOOKUP(A1025,'Günlük Sayaç'!$A$1:$I$166,3,0)</f>
        <v>Şişhane</v>
      </c>
      <c r="D1025" t="str">
        <f>VLOOKUP($A1025,'Günlük Sayaç'!$A$1:$I$166,4,0)</f>
        <v>Tam</v>
      </c>
      <c r="E1025" t="str">
        <f>VLOOKUP($A1025,'Günlük Sayaç'!$A$1:$I$166,5,0)</f>
        <v>Akbil</v>
      </c>
      <c r="F1025">
        <f>VLOOKUP($A1025,'Günlük Sayaç'!$A$1:$I$166,6,0)</f>
        <v>2.2250000000000001</v>
      </c>
      <c r="G1025">
        <f>VLOOKUP($A1025,'Günlük Sayaç'!$A$1:$I$166,7,0)</f>
        <v>7000</v>
      </c>
      <c r="H1025">
        <f>VLOOKUP($A1025,'Günlük Sayaç'!$A$1:$I$166,8,0)</f>
        <v>0.25</v>
      </c>
      <c r="I1025">
        <f>VLOOKUP($A1025,'Günlük Sayaç'!$A$1:$I$166,9,0)*VLOOKUP(WEEKDAY(B1025,2)&amp;D1025,Yoğunluk!$G$1:$J$29,4,0)</f>
        <v>2625</v>
      </c>
      <c r="J1025">
        <f t="shared" ca="1" si="58"/>
        <v>3116</v>
      </c>
      <c r="K1025">
        <f t="shared" ca="1" si="59"/>
        <v>6933.1</v>
      </c>
    </row>
    <row r="1026" spans="1:11" x14ac:dyDescent="0.3">
      <c r="A1026">
        <f t="shared" si="61"/>
        <v>35</v>
      </c>
      <c r="B1026" s="2">
        <f t="shared" si="60"/>
        <v>43107</v>
      </c>
      <c r="C1026" t="str">
        <f>VLOOKUP(A1026,'Günlük Sayaç'!$A$1:$I$166,3,0)</f>
        <v>Şişhane</v>
      </c>
      <c r="D1026" t="str">
        <f>VLOOKUP($A1026,'Günlük Sayaç'!$A$1:$I$166,4,0)</f>
        <v>Tam</v>
      </c>
      <c r="E1026" t="str">
        <f>VLOOKUP($A1026,'Günlük Sayaç'!$A$1:$I$166,5,0)</f>
        <v>Mavi Kart</v>
      </c>
      <c r="F1026">
        <f>VLOOKUP($A1026,'Günlük Sayaç'!$A$1:$I$166,6,0)</f>
        <v>1.3666666666666667</v>
      </c>
      <c r="G1026">
        <f>VLOOKUP($A1026,'Günlük Sayaç'!$A$1:$I$166,7,0)</f>
        <v>7000</v>
      </c>
      <c r="H1026">
        <f>VLOOKUP($A1026,'Günlük Sayaç'!$A$1:$I$166,8,0)</f>
        <v>0.1</v>
      </c>
      <c r="I1026">
        <f>VLOOKUP($A1026,'Günlük Sayaç'!$A$1:$I$166,9,0)*VLOOKUP(WEEKDAY(B1026,2)&amp;D1026,Yoğunluk!$G$1:$J$29,4,0)</f>
        <v>1050</v>
      </c>
      <c r="J1026">
        <f t="shared" ca="1" si="58"/>
        <v>1172</v>
      </c>
      <c r="K1026">
        <f t="shared" ca="1" si="59"/>
        <v>1601.7333333333333</v>
      </c>
    </row>
    <row r="1027" spans="1:11" x14ac:dyDescent="0.3">
      <c r="A1027">
        <f t="shared" si="61"/>
        <v>36</v>
      </c>
      <c r="B1027" s="2">
        <f t="shared" si="60"/>
        <v>43107</v>
      </c>
      <c r="C1027" t="str">
        <f>VLOOKUP(A1027,'Günlük Sayaç'!$A$1:$I$166,3,0)</f>
        <v>Şişhane</v>
      </c>
      <c r="D1027" t="str">
        <f>VLOOKUP($A1027,'Günlük Sayaç'!$A$1:$I$166,4,0)</f>
        <v>Öğrenci</v>
      </c>
      <c r="E1027" t="str">
        <f>VLOOKUP($A1027,'Günlük Sayaç'!$A$1:$I$166,5,0)</f>
        <v>Öğrenci</v>
      </c>
      <c r="F1027">
        <f>VLOOKUP($A1027,'Günlük Sayaç'!$A$1:$I$166,6,0)</f>
        <v>0.9</v>
      </c>
      <c r="G1027">
        <f>VLOOKUP($A1027,'Günlük Sayaç'!$A$1:$I$166,7,0)</f>
        <v>7000</v>
      </c>
      <c r="H1027">
        <f>VLOOKUP($A1027,'Günlük Sayaç'!$A$1:$I$166,8,0)</f>
        <v>0.1</v>
      </c>
      <c r="I1027">
        <f>VLOOKUP($A1027,'Günlük Sayaç'!$A$1:$I$166,9,0)*VLOOKUP(WEEKDAY(B1027,2)&amp;D1027,Yoğunluk!$G$1:$J$29,4,0)</f>
        <v>1575</v>
      </c>
      <c r="J1027">
        <f t="shared" ref="J1027:J1090" ca="1" si="62">FLOOR(I1027+_xlfn.NORM.S.INV(RAND())*I1027/10,1)</f>
        <v>1561</v>
      </c>
      <c r="K1027">
        <f t="shared" ref="K1027:K1090" ca="1" si="63">J1027*F1027</f>
        <v>1404.9</v>
      </c>
    </row>
    <row r="1028" spans="1:11" x14ac:dyDescent="0.3">
      <c r="A1028">
        <f t="shared" si="61"/>
        <v>37</v>
      </c>
      <c r="B1028" s="2">
        <f t="shared" ref="B1028:B1091" si="64">IF(A1028=1,B1027+1,B1027)</f>
        <v>43107</v>
      </c>
      <c r="C1028" t="str">
        <f>VLOOKUP(A1028,'Günlük Sayaç'!$A$1:$I$166,3,0)</f>
        <v>Şişhane</v>
      </c>
      <c r="D1028" t="str">
        <f>VLOOKUP($A1028,'Günlük Sayaç'!$A$1:$I$166,4,0)</f>
        <v>Öğrenci</v>
      </c>
      <c r="E1028" t="str">
        <f>VLOOKUP($A1028,'Günlük Sayaç'!$A$1:$I$166,5,0)</f>
        <v>Öğrenci Aylık</v>
      </c>
      <c r="F1028">
        <f>VLOOKUP($A1028,'Günlük Sayaç'!$A$1:$I$166,6,0)</f>
        <v>0.56666666666666665</v>
      </c>
      <c r="G1028">
        <f>VLOOKUP($A1028,'Günlük Sayaç'!$A$1:$I$166,7,0)</f>
        <v>7000</v>
      </c>
      <c r="H1028">
        <f>VLOOKUP($A1028,'Günlük Sayaç'!$A$1:$I$166,8,0)</f>
        <v>0.15</v>
      </c>
      <c r="I1028">
        <f>VLOOKUP($A1028,'Günlük Sayaç'!$A$1:$I$166,9,0)*VLOOKUP(WEEKDAY(B1028,2)&amp;D1028,Yoğunluk!$G$1:$J$29,4,0)</f>
        <v>2362.5</v>
      </c>
      <c r="J1028">
        <f t="shared" ca="1" si="62"/>
        <v>2380</v>
      </c>
      <c r="K1028">
        <f t="shared" ca="1" si="63"/>
        <v>1348.6666666666667</v>
      </c>
    </row>
    <row r="1029" spans="1:11" x14ac:dyDescent="0.3">
      <c r="A1029">
        <f t="shared" si="61"/>
        <v>38</v>
      </c>
      <c r="B1029" s="2">
        <f t="shared" si="64"/>
        <v>43107</v>
      </c>
      <c r="C1029" t="str">
        <f>VLOOKUP(A1029,'Günlük Sayaç'!$A$1:$I$166,3,0)</f>
        <v>Şişhane</v>
      </c>
      <c r="D1029" t="str">
        <f>VLOOKUP($A1029,'Günlük Sayaç'!$A$1:$I$166,4,0)</f>
        <v>Sosyal</v>
      </c>
      <c r="E1029" t="str">
        <f>VLOOKUP($A1029,'Günlük Sayaç'!$A$1:$I$166,5,0)</f>
        <v>Sosyal</v>
      </c>
      <c r="F1029">
        <f>VLOOKUP($A1029,'Günlük Sayaç'!$A$1:$I$166,6,0)</f>
        <v>1.425</v>
      </c>
      <c r="G1029">
        <f>VLOOKUP($A1029,'Günlük Sayaç'!$A$1:$I$166,7,0)</f>
        <v>7000</v>
      </c>
      <c r="H1029">
        <f>VLOOKUP($A1029,'Günlük Sayaç'!$A$1:$I$166,8,0)</f>
        <v>0.15</v>
      </c>
      <c r="I1029">
        <f>VLOOKUP($A1029,'Günlük Sayaç'!$A$1:$I$166,9,0)*VLOOKUP(WEEKDAY(B1029,2)&amp;D1029,Yoğunluk!$G$1:$J$29,4,0)</f>
        <v>1732.5000000000002</v>
      </c>
      <c r="J1029">
        <f t="shared" ca="1" si="62"/>
        <v>1704</v>
      </c>
      <c r="K1029">
        <f t="shared" ca="1" si="63"/>
        <v>2428.2000000000003</v>
      </c>
    </row>
    <row r="1030" spans="1:11" x14ac:dyDescent="0.3">
      <c r="A1030">
        <f t="shared" si="61"/>
        <v>39</v>
      </c>
      <c r="B1030" s="2">
        <f t="shared" si="64"/>
        <v>43107</v>
      </c>
      <c r="C1030" t="str">
        <f>VLOOKUP(A1030,'Günlük Sayaç'!$A$1:$I$166,3,0)</f>
        <v>Şişhane</v>
      </c>
      <c r="D1030" t="str">
        <f>VLOOKUP($A1030,'Günlük Sayaç'!$A$1:$I$166,4,0)</f>
        <v>Sosyal</v>
      </c>
      <c r="E1030" t="str">
        <f>VLOOKUP($A1030,'Günlük Sayaç'!$A$1:$I$166,5,0)</f>
        <v>Sosyal Aylık</v>
      </c>
      <c r="F1030">
        <f>VLOOKUP($A1030,'Günlük Sayaç'!$A$1:$I$166,6,0)</f>
        <v>0.83333333333333337</v>
      </c>
      <c r="G1030">
        <f>VLOOKUP($A1030,'Günlük Sayaç'!$A$1:$I$166,7,0)</f>
        <v>7000</v>
      </c>
      <c r="H1030">
        <f>VLOOKUP($A1030,'Günlük Sayaç'!$A$1:$I$166,8,0)</f>
        <v>0.05</v>
      </c>
      <c r="I1030">
        <f>VLOOKUP($A1030,'Günlük Sayaç'!$A$1:$I$166,9,0)*VLOOKUP(WEEKDAY(B1030,2)&amp;D1030,Yoğunluk!$G$1:$J$29,4,0)</f>
        <v>577.5</v>
      </c>
      <c r="J1030">
        <f t="shared" ca="1" si="62"/>
        <v>607</v>
      </c>
      <c r="K1030">
        <f t="shared" ca="1" si="63"/>
        <v>505.83333333333337</v>
      </c>
    </row>
    <row r="1031" spans="1:11" x14ac:dyDescent="0.3">
      <c r="A1031">
        <f t="shared" si="61"/>
        <v>40</v>
      </c>
      <c r="B1031" s="2">
        <f t="shared" si="64"/>
        <v>43107</v>
      </c>
      <c r="C1031" t="str">
        <f>VLOOKUP(A1031,'Günlük Sayaç'!$A$1:$I$166,3,0)</f>
        <v>Şişhane</v>
      </c>
      <c r="D1031" t="str">
        <f>VLOOKUP($A1031,'Günlük Sayaç'!$A$1:$I$166,4,0)</f>
        <v>Ziyaretçi</v>
      </c>
      <c r="E1031" t="str">
        <f>VLOOKUP($A1031,'Günlük Sayaç'!$A$1:$I$166,5,0)</f>
        <v>Tekli Bilet</v>
      </c>
      <c r="F1031">
        <f>VLOOKUP($A1031,'Günlük Sayaç'!$A$1:$I$166,6,0)</f>
        <v>5</v>
      </c>
      <c r="G1031">
        <f>VLOOKUP($A1031,'Günlük Sayaç'!$A$1:$I$166,7,0)</f>
        <v>7000</v>
      </c>
      <c r="H1031">
        <f>VLOOKUP($A1031,'Günlük Sayaç'!$A$1:$I$166,8,0)</f>
        <v>0.05</v>
      </c>
      <c r="I1031">
        <f>VLOOKUP($A1031,'Günlük Sayaç'!$A$1:$I$166,9,0)*VLOOKUP(WEEKDAY(B1031,2)&amp;D1031,Yoğunluk!$G$1:$J$29,4,0)</f>
        <v>734.99999999999989</v>
      </c>
      <c r="J1031">
        <f t="shared" ca="1" si="62"/>
        <v>738</v>
      </c>
      <c r="K1031">
        <f t="shared" ca="1" si="63"/>
        <v>3690</v>
      </c>
    </row>
    <row r="1032" spans="1:11" x14ac:dyDescent="0.3">
      <c r="A1032">
        <f t="shared" si="61"/>
        <v>41</v>
      </c>
      <c r="B1032" s="2">
        <f t="shared" si="64"/>
        <v>43107</v>
      </c>
      <c r="C1032" t="str">
        <f>VLOOKUP(A1032,'Günlük Sayaç'!$A$1:$I$166,3,0)</f>
        <v>Şişhane</v>
      </c>
      <c r="D1032" t="str">
        <f>VLOOKUP($A1032,'Günlük Sayaç'!$A$1:$I$166,4,0)</f>
        <v>Ziyaretçi</v>
      </c>
      <c r="E1032" t="str">
        <f>VLOOKUP($A1032,'Günlük Sayaç'!$A$1:$I$166,5,0)</f>
        <v>İkili Bilet</v>
      </c>
      <c r="F1032">
        <f>VLOOKUP($A1032,'Günlük Sayaç'!$A$1:$I$166,6,0)</f>
        <v>4</v>
      </c>
      <c r="G1032">
        <f>VLOOKUP($A1032,'Günlük Sayaç'!$A$1:$I$166,7,0)</f>
        <v>7000</v>
      </c>
      <c r="H1032">
        <f>VLOOKUP($A1032,'Günlük Sayaç'!$A$1:$I$166,8,0)</f>
        <v>0.03</v>
      </c>
      <c r="I1032">
        <f>VLOOKUP($A1032,'Günlük Sayaç'!$A$1:$I$166,9,0)*VLOOKUP(WEEKDAY(B1032,2)&amp;D1032,Yoğunluk!$G$1:$J$29,4,0)</f>
        <v>440.99999999999994</v>
      </c>
      <c r="J1032">
        <f t="shared" ca="1" si="62"/>
        <v>402</v>
      </c>
      <c r="K1032">
        <f t="shared" ca="1" si="63"/>
        <v>1608</v>
      </c>
    </row>
    <row r="1033" spans="1:11" x14ac:dyDescent="0.3">
      <c r="A1033">
        <f t="shared" si="61"/>
        <v>42</v>
      </c>
      <c r="B1033" s="2">
        <f t="shared" si="64"/>
        <v>43107</v>
      </c>
      <c r="C1033" t="str">
        <f>VLOOKUP(A1033,'Günlük Sayaç'!$A$1:$I$166,3,0)</f>
        <v>Şişhane</v>
      </c>
      <c r="D1033" t="str">
        <f>VLOOKUP($A1033,'Günlük Sayaç'!$A$1:$I$166,4,0)</f>
        <v>Ziyaretçi</v>
      </c>
      <c r="E1033" t="str">
        <f>VLOOKUP($A1033,'Günlük Sayaç'!$A$1:$I$166,5,0)</f>
        <v>Üçlü Bilet</v>
      </c>
      <c r="F1033">
        <f>VLOOKUP($A1033,'Günlük Sayaç'!$A$1:$I$166,6,0)</f>
        <v>3.6666666666666665</v>
      </c>
      <c r="G1033">
        <f>VLOOKUP($A1033,'Günlük Sayaç'!$A$1:$I$166,7,0)</f>
        <v>7000</v>
      </c>
      <c r="H1033">
        <f>VLOOKUP($A1033,'Günlük Sayaç'!$A$1:$I$166,8,0)</f>
        <v>0.02</v>
      </c>
      <c r="I1033">
        <f>VLOOKUP($A1033,'Günlük Sayaç'!$A$1:$I$166,9,0)*VLOOKUP(WEEKDAY(B1033,2)&amp;D1033,Yoğunluk!$G$1:$J$29,4,0)</f>
        <v>293.99999999999994</v>
      </c>
      <c r="J1033">
        <f t="shared" ca="1" si="62"/>
        <v>315</v>
      </c>
      <c r="K1033">
        <f t="shared" ca="1" si="63"/>
        <v>1155</v>
      </c>
    </row>
    <row r="1034" spans="1:11" x14ac:dyDescent="0.3">
      <c r="A1034">
        <f t="shared" si="61"/>
        <v>43</v>
      </c>
      <c r="B1034" s="2">
        <f t="shared" si="64"/>
        <v>43107</v>
      </c>
      <c r="C1034" t="str">
        <f>VLOOKUP(A1034,'Günlük Sayaç'!$A$1:$I$166,3,0)</f>
        <v>Şişhane</v>
      </c>
      <c r="D1034" t="str">
        <f>VLOOKUP($A1034,'Günlük Sayaç'!$A$1:$I$166,4,0)</f>
        <v>Ziyaretçi</v>
      </c>
      <c r="E1034" t="str">
        <f>VLOOKUP($A1034,'Günlük Sayaç'!$A$1:$I$166,5,0)</f>
        <v>Beşli Bilet</v>
      </c>
      <c r="F1034">
        <f>VLOOKUP($A1034,'Günlük Sayaç'!$A$1:$I$166,6,0)</f>
        <v>3.4</v>
      </c>
      <c r="G1034">
        <f>VLOOKUP($A1034,'Günlük Sayaç'!$A$1:$I$166,7,0)</f>
        <v>7000</v>
      </c>
      <c r="H1034">
        <f>VLOOKUP($A1034,'Günlük Sayaç'!$A$1:$I$166,8,0)</f>
        <v>0.05</v>
      </c>
      <c r="I1034">
        <f>VLOOKUP($A1034,'Günlük Sayaç'!$A$1:$I$166,9,0)*VLOOKUP(WEEKDAY(B1034,2)&amp;D1034,Yoğunluk!$G$1:$J$29,4,0)</f>
        <v>734.99999999999989</v>
      </c>
      <c r="J1034">
        <f t="shared" ca="1" si="62"/>
        <v>651</v>
      </c>
      <c r="K1034">
        <f t="shared" ca="1" si="63"/>
        <v>2213.4</v>
      </c>
    </row>
    <row r="1035" spans="1:11" x14ac:dyDescent="0.3">
      <c r="A1035">
        <f t="shared" si="61"/>
        <v>44</v>
      </c>
      <c r="B1035" s="2">
        <f t="shared" si="64"/>
        <v>43107</v>
      </c>
      <c r="C1035" t="str">
        <f>VLOOKUP(A1035,'Günlük Sayaç'!$A$1:$I$166,3,0)</f>
        <v>Şişhane</v>
      </c>
      <c r="D1035" t="str">
        <f>VLOOKUP($A1035,'Günlük Sayaç'!$A$1:$I$166,4,0)</f>
        <v>Ziyaretçi</v>
      </c>
      <c r="E1035" t="str">
        <f>VLOOKUP($A1035,'Günlük Sayaç'!$A$1:$I$166,5,0)</f>
        <v>Onlu Bilet</v>
      </c>
      <c r="F1035">
        <f>VLOOKUP($A1035,'Günlük Sayaç'!$A$1:$I$166,6,0)</f>
        <v>3.2</v>
      </c>
      <c r="G1035">
        <f>VLOOKUP($A1035,'Günlük Sayaç'!$A$1:$I$166,7,0)</f>
        <v>7000</v>
      </c>
      <c r="H1035">
        <f>VLOOKUP($A1035,'Günlük Sayaç'!$A$1:$I$166,8,0)</f>
        <v>0.05</v>
      </c>
      <c r="I1035">
        <f>VLOOKUP($A1035,'Günlük Sayaç'!$A$1:$I$166,9,0)*VLOOKUP(WEEKDAY(B1035,2)&amp;D1035,Yoğunluk!$G$1:$J$29,4,0)</f>
        <v>734.99999999999989</v>
      </c>
      <c r="J1035">
        <f t="shared" ca="1" si="62"/>
        <v>686</v>
      </c>
      <c r="K1035">
        <f t="shared" ca="1" si="63"/>
        <v>2195.2000000000003</v>
      </c>
    </row>
    <row r="1036" spans="1:11" x14ac:dyDescent="0.3">
      <c r="A1036">
        <f t="shared" si="61"/>
        <v>45</v>
      </c>
      <c r="B1036" s="2">
        <f t="shared" si="64"/>
        <v>43107</v>
      </c>
      <c r="C1036" t="str">
        <f>VLOOKUP(A1036,'Günlük Sayaç'!$A$1:$I$166,3,0)</f>
        <v>Taksim</v>
      </c>
      <c r="D1036" t="str">
        <f>VLOOKUP($A1036,'Günlük Sayaç'!$A$1:$I$166,4,0)</f>
        <v>Tam</v>
      </c>
      <c r="E1036" t="str">
        <f>VLOOKUP($A1036,'Günlük Sayaç'!$A$1:$I$166,5,0)</f>
        <v>Akbil</v>
      </c>
      <c r="F1036">
        <f>VLOOKUP($A1036,'Günlük Sayaç'!$A$1:$I$166,6,0)</f>
        <v>2.2250000000000001</v>
      </c>
      <c r="G1036">
        <f>VLOOKUP($A1036,'Günlük Sayaç'!$A$1:$I$166,7,0)</f>
        <v>15000</v>
      </c>
      <c r="H1036">
        <f>VLOOKUP($A1036,'Günlük Sayaç'!$A$1:$I$166,8,0)</f>
        <v>0.2</v>
      </c>
      <c r="I1036">
        <f>VLOOKUP($A1036,'Günlük Sayaç'!$A$1:$I$166,9,0)*VLOOKUP(WEEKDAY(B1036,2)&amp;D1036,Yoğunluk!$G$1:$J$29,4,0)</f>
        <v>4500</v>
      </c>
      <c r="J1036">
        <f t="shared" ca="1" si="62"/>
        <v>4438</v>
      </c>
      <c r="K1036">
        <f t="shared" ca="1" si="63"/>
        <v>9874.5500000000011</v>
      </c>
    </row>
    <row r="1037" spans="1:11" x14ac:dyDescent="0.3">
      <c r="A1037">
        <f t="shared" si="61"/>
        <v>46</v>
      </c>
      <c r="B1037" s="2">
        <f t="shared" si="64"/>
        <v>43107</v>
      </c>
      <c r="C1037" t="str">
        <f>VLOOKUP(A1037,'Günlük Sayaç'!$A$1:$I$166,3,0)</f>
        <v>Taksim</v>
      </c>
      <c r="D1037" t="str">
        <f>VLOOKUP($A1037,'Günlük Sayaç'!$A$1:$I$166,4,0)</f>
        <v>Tam</v>
      </c>
      <c r="E1037" t="str">
        <f>VLOOKUP($A1037,'Günlük Sayaç'!$A$1:$I$166,5,0)</f>
        <v>Mavi Kart</v>
      </c>
      <c r="F1037">
        <f>VLOOKUP($A1037,'Günlük Sayaç'!$A$1:$I$166,6,0)</f>
        <v>1.3666666666666667</v>
      </c>
      <c r="G1037">
        <f>VLOOKUP($A1037,'Günlük Sayaç'!$A$1:$I$166,7,0)</f>
        <v>15000</v>
      </c>
      <c r="H1037">
        <f>VLOOKUP($A1037,'Günlük Sayaç'!$A$1:$I$166,8,0)</f>
        <v>0.1</v>
      </c>
      <c r="I1037">
        <f>VLOOKUP($A1037,'Günlük Sayaç'!$A$1:$I$166,9,0)*VLOOKUP(WEEKDAY(B1037,2)&amp;D1037,Yoğunluk!$G$1:$J$29,4,0)</f>
        <v>2250</v>
      </c>
      <c r="J1037">
        <f t="shared" ca="1" si="62"/>
        <v>2269</v>
      </c>
      <c r="K1037">
        <f t="shared" ca="1" si="63"/>
        <v>3100.9666666666667</v>
      </c>
    </row>
    <row r="1038" spans="1:11" x14ac:dyDescent="0.3">
      <c r="A1038">
        <f t="shared" si="61"/>
        <v>47</v>
      </c>
      <c r="B1038" s="2">
        <f t="shared" si="64"/>
        <v>43107</v>
      </c>
      <c r="C1038" t="str">
        <f>VLOOKUP(A1038,'Günlük Sayaç'!$A$1:$I$166,3,0)</f>
        <v>Taksim</v>
      </c>
      <c r="D1038" t="str">
        <f>VLOOKUP($A1038,'Günlük Sayaç'!$A$1:$I$166,4,0)</f>
        <v>Öğrenci</v>
      </c>
      <c r="E1038" t="str">
        <f>VLOOKUP($A1038,'Günlük Sayaç'!$A$1:$I$166,5,0)</f>
        <v>Öğrenci</v>
      </c>
      <c r="F1038">
        <f>VLOOKUP($A1038,'Günlük Sayaç'!$A$1:$I$166,6,0)</f>
        <v>0.9</v>
      </c>
      <c r="G1038">
        <f>VLOOKUP($A1038,'Günlük Sayaç'!$A$1:$I$166,7,0)</f>
        <v>15000</v>
      </c>
      <c r="H1038">
        <f>VLOOKUP($A1038,'Günlük Sayaç'!$A$1:$I$166,8,0)</f>
        <v>0.1</v>
      </c>
      <c r="I1038">
        <f>VLOOKUP($A1038,'Günlük Sayaç'!$A$1:$I$166,9,0)*VLOOKUP(WEEKDAY(B1038,2)&amp;D1038,Yoğunluk!$G$1:$J$29,4,0)</f>
        <v>3375</v>
      </c>
      <c r="J1038">
        <f t="shared" ca="1" si="62"/>
        <v>3361</v>
      </c>
      <c r="K1038">
        <f t="shared" ca="1" si="63"/>
        <v>3024.9</v>
      </c>
    </row>
    <row r="1039" spans="1:11" x14ac:dyDescent="0.3">
      <c r="A1039">
        <f t="shared" si="61"/>
        <v>48</v>
      </c>
      <c r="B1039" s="2">
        <f t="shared" si="64"/>
        <v>43107</v>
      </c>
      <c r="C1039" t="str">
        <f>VLOOKUP(A1039,'Günlük Sayaç'!$A$1:$I$166,3,0)</f>
        <v>Taksim</v>
      </c>
      <c r="D1039" t="str">
        <f>VLOOKUP($A1039,'Günlük Sayaç'!$A$1:$I$166,4,0)</f>
        <v>Öğrenci</v>
      </c>
      <c r="E1039" t="str">
        <f>VLOOKUP($A1039,'Günlük Sayaç'!$A$1:$I$166,5,0)</f>
        <v>Öğrenci Aylık</v>
      </c>
      <c r="F1039">
        <f>VLOOKUP($A1039,'Günlük Sayaç'!$A$1:$I$166,6,0)</f>
        <v>0.56666666666666665</v>
      </c>
      <c r="G1039">
        <f>VLOOKUP($A1039,'Günlük Sayaç'!$A$1:$I$166,7,0)</f>
        <v>15000</v>
      </c>
      <c r="H1039">
        <f>VLOOKUP($A1039,'Günlük Sayaç'!$A$1:$I$166,8,0)</f>
        <v>0.2</v>
      </c>
      <c r="I1039">
        <f>VLOOKUP($A1039,'Günlük Sayaç'!$A$1:$I$166,9,0)*VLOOKUP(WEEKDAY(B1039,2)&amp;D1039,Yoğunluk!$G$1:$J$29,4,0)</f>
        <v>6750</v>
      </c>
      <c r="J1039">
        <f t="shared" ca="1" si="62"/>
        <v>5679</v>
      </c>
      <c r="K1039">
        <f t="shared" ca="1" si="63"/>
        <v>3218.1</v>
      </c>
    </row>
    <row r="1040" spans="1:11" x14ac:dyDescent="0.3">
      <c r="A1040">
        <f t="shared" si="61"/>
        <v>49</v>
      </c>
      <c r="B1040" s="2">
        <f t="shared" si="64"/>
        <v>43107</v>
      </c>
      <c r="C1040" t="str">
        <f>VLOOKUP(A1040,'Günlük Sayaç'!$A$1:$I$166,3,0)</f>
        <v>Taksim</v>
      </c>
      <c r="D1040" t="str">
        <f>VLOOKUP($A1040,'Günlük Sayaç'!$A$1:$I$166,4,0)</f>
        <v>Sosyal</v>
      </c>
      <c r="E1040" t="str">
        <f>VLOOKUP($A1040,'Günlük Sayaç'!$A$1:$I$166,5,0)</f>
        <v>Sosyal</v>
      </c>
      <c r="F1040">
        <f>VLOOKUP($A1040,'Günlük Sayaç'!$A$1:$I$166,6,0)</f>
        <v>1.425</v>
      </c>
      <c r="G1040">
        <f>VLOOKUP($A1040,'Günlük Sayaç'!$A$1:$I$166,7,0)</f>
        <v>15000</v>
      </c>
      <c r="H1040">
        <f>VLOOKUP($A1040,'Günlük Sayaç'!$A$1:$I$166,8,0)</f>
        <v>0.15</v>
      </c>
      <c r="I1040">
        <f>VLOOKUP($A1040,'Günlük Sayaç'!$A$1:$I$166,9,0)*VLOOKUP(WEEKDAY(B1040,2)&amp;D1040,Yoğunluk!$G$1:$J$29,4,0)</f>
        <v>3712.5000000000005</v>
      </c>
      <c r="J1040">
        <f t="shared" ca="1" si="62"/>
        <v>4110</v>
      </c>
      <c r="K1040">
        <f t="shared" ca="1" si="63"/>
        <v>5856.75</v>
      </c>
    </row>
    <row r="1041" spans="1:11" x14ac:dyDescent="0.3">
      <c r="A1041">
        <f t="shared" si="61"/>
        <v>50</v>
      </c>
      <c r="B1041" s="2">
        <f t="shared" si="64"/>
        <v>43107</v>
      </c>
      <c r="C1041" t="str">
        <f>VLOOKUP(A1041,'Günlük Sayaç'!$A$1:$I$166,3,0)</f>
        <v>Taksim</v>
      </c>
      <c r="D1041" t="str">
        <f>VLOOKUP($A1041,'Günlük Sayaç'!$A$1:$I$166,4,0)</f>
        <v>Sosyal</v>
      </c>
      <c r="E1041" t="str">
        <f>VLOOKUP($A1041,'Günlük Sayaç'!$A$1:$I$166,5,0)</f>
        <v>Sosyal Aylık</v>
      </c>
      <c r="F1041">
        <f>VLOOKUP($A1041,'Günlük Sayaç'!$A$1:$I$166,6,0)</f>
        <v>0.83333333333333337</v>
      </c>
      <c r="G1041">
        <f>VLOOKUP($A1041,'Günlük Sayaç'!$A$1:$I$166,7,0)</f>
        <v>15000</v>
      </c>
      <c r="H1041">
        <f>VLOOKUP($A1041,'Günlük Sayaç'!$A$1:$I$166,8,0)</f>
        <v>0.05</v>
      </c>
      <c r="I1041">
        <f>VLOOKUP($A1041,'Günlük Sayaç'!$A$1:$I$166,9,0)*VLOOKUP(WEEKDAY(B1041,2)&amp;D1041,Yoğunluk!$G$1:$J$29,4,0)</f>
        <v>1237.5</v>
      </c>
      <c r="J1041">
        <f t="shared" ca="1" si="62"/>
        <v>1171</v>
      </c>
      <c r="K1041">
        <f t="shared" ca="1" si="63"/>
        <v>975.83333333333337</v>
      </c>
    </row>
    <row r="1042" spans="1:11" x14ac:dyDescent="0.3">
      <c r="A1042">
        <f t="shared" si="61"/>
        <v>51</v>
      </c>
      <c r="B1042" s="2">
        <f t="shared" si="64"/>
        <v>43107</v>
      </c>
      <c r="C1042" t="str">
        <f>VLOOKUP(A1042,'Günlük Sayaç'!$A$1:$I$166,3,0)</f>
        <v>Taksim</v>
      </c>
      <c r="D1042" t="str">
        <f>VLOOKUP($A1042,'Günlük Sayaç'!$A$1:$I$166,4,0)</f>
        <v>Ziyaretçi</v>
      </c>
      <c r="E1042" t="str">
        <f>VLOOKUP($A1042,'Günlük Sayaç'!$A$1:$I$166,5,0)</f>
        <v>Tekli Bilet</v>
      </c>
      <c r="F1042">
        <f>VLOOKUP($A1042,'Günlük Sayaç'!$A$1:$I$166,6,0)</f>
        <v>5</v>
      </c>
      <c r="G1042">
        <f>VLOOKUP($A1042,'Günlük Sayaç'!$A$1:$I$166,7,0)</f>
        <v>15000</v>
      </c>
      <c r="H1042">
        <f>VLOOKUP($A1042,'Günlük Sayaç'!$A$1:$I$166,8,0)</f>
        <v>0.05</v>
      </c>
      <c r="I1042">
        <f>VLOOKUP($A1042,'Günlük Sayaç'!$A$1:$I$166,9,0)*VLOOKUP(WEEKDAY(B1042,2)&amp;D1042,Yoğunluk!$G$1:$J$29,4,0)</f>
        <v>1574.9999999999998</v>
      </c>
      <c r="J1042">
        <f t="shared" ca="1" si="62"/>
        <v>1456</v>
      </c>
      <c r="K1042">
        <f t="shared" ca="1" si="63"/>
        <v>7280</v>
      </c>
    </row>
    <row r="1043" spans="1:11" x14ac:dyDescent="0.3">
      <c r="A1043">
        <f t="shared" si="61"/>
        <v>52</v>
      </c>
      <c r="B1043" s="2">
        <f t="shared" si="64"/>
        <v>43107</v>
      </c>
      <c r="C1043" t="str">
        <f>VLOOKUP(A1043,'Günlük Sayaç'!$A$1:$I$166,3,0)</f>
        <v>Taksim</v>
      </c>
      <c r="D1043" t="str">
        <f>VLOOKUP($A1043,'Günlük Sayaç'!$A$1:$I$166,4,0)</f>
        <v>Ziyaretçi</v>
      </c>
      <c r="E1043" t="str">
        <f>VLOOKUP($A1043,'Günlük Sayaç'!$A$1:$I$166,5,0)</f>
        <v>İkili Bilet</v>
      </c>
      <c r="F1043">
        <f>VLOOKUP($A1043,'Günlük Sayaç'!$A$1:$I$166,6,0)</f>
        <v>4</v>
      </c>
      <c r="G1043">
        <f>VLOOKUP($A1043,'Günlük Sayaç'!$A$1:$I$166,7,0)</f>
        <v>15000</v>
      </c>
      <c r="H1043">
        <f>VLOOKUP($A1043,'Günlük Sayaç'!$A$1:$I$166,8,0)</f>
        <v>0.03</v>
      </c>
      <c r="I1043">
        <f>VLOOKUP($A1043,'Günlük Sayaç'!$A$1:$I$166,9,0)*VLOOKUP(WEEKDAY(B1043,2)&amp;D1043,Yoğunluk!$G$1:$J$29,4,0)</f>
        <v>944.99999999999989</v>
      </c>
      <c r="J1043">
        <f t="shared" ca="1" si="62"/>
        <v>1029</v>
      </c>
      <c r="K1043">
        <f t="shared" ca="1" si="63"/>
        <v>4116</v>
      </c>
    </row>
    <row r="1044" spans="1:11" x14ac:dyDescent="0.3">
      <c r="A1044">
        <f t="shared" si="61"/>
        <v>53</v>
      </c>
      <c r="B1044" s="2">
        <f t="shared" si="64"/>
        <v>43107</v>
      </c>
      <c r="C1044" t="str">
        <f>VLOOKUP(A1044,'Günlük Sayaç'!$A$1:$I$166,3,0)</f>
        <v>Taksim</v>
      </c>
      <c r="D1044" t="str">
        <f>VLOOKUP($A1044,'Günlük Sayaç'!$A$1:$I$166,4,0)</f>
        <v>Ziyaretçi</v>
      </c>
      <c r="E1044" t="str">
        <f>VLOOKUP($A1044,'Günlük Sayaç'!$A$1:$I$166,5,0)</f>
        <v>Üçlü Bilet</v>
      </c>
      <c r="F1044">
        <f>VLOOKUP($A1044,'Günlük Sayaç'!$A$1:$I$166,6,0)</f>
        <v>3.6666666666666665</v>
      </c>
      <c r="G1044">
        <f>VLOOKUP($A1044,'Günlük Sayaç'!$A$1:$I$166,7,0)</f>
        <v>15000</v>
      </c>
      <c r="H1044">
        <f>VLOOKUP($A1044,'Günlük Sayaç'!$A$1:$I$166,8,0)</f>
        <v>0.02</v>
      </c>
      <c r="I1044">
        <f>VLOOKUP($A1044,'Günlük Sayaç'!$A$1:$I$166,9,0)*VLOOKUP(WEEKDAY(B1044,2)&amp;D1044,Yoğunluk!$G$1:$J$29,4,0)</f>
        <v>629.99999999999989</v>
      </c>
      <c r="J1044">
        <f t="shared" ca="1" si="62"/>
        <v>556</v>
      </c>
      <c r="K1044">
        <f t="shared" ca="1" si="63"/>
        <v>2038.6666666666665</v>
      </c>
    </row>
    <row r="1045" spans="1:11" x14ac:dyDescent="0.3">
      <c r="A1045">
        <f t="shared" si="61"/>
        <v>54</v>
      </c>
      <c r="B1045" s="2">
        <f t="shared" si="64"/>
        <v>43107</v>
      </c>
      <c r="C1045" t="str">
        <f>VLOOKUP(A1045,'Günlük Sayaç'!$A$1:$I$166,3,0)</f>
        <v>Taksim</v>
      </c>
      <c r="D1045" t="str">
        <f>VLOOKUP($A1045,'Günlük Sayaç'!$A$1:$I$166,4,0)</f>
        <v>Ziyaretçi</v>
      </c>
      <c r="E1045" t="str">
        <f>VLOOKUP($A1045,'Günlük Sayaç'!$A$1:$I$166,5,0)</f>
        <v>Beşli Bilet</v>
      </c>
      <c r="F1045">
        <f>VLOOKUP($A1045,'Günlük Sayaç'!$A$1:$I$166,6,0)</f>
        <v>3.4</v>
      </c>
      <c r="G1045">
        <f>VLOOKUP($A1045,'Günlük Sayaç'!$A$1:$I$166,7,0)</f>
        <v>15000</v>
      </c>
      <c r="H1045">
        <f>VLOOKUP($A1045,'Günlük Sayaç'!$A$1:$I$166,8,0)</f>
        <v>0.05</v>
      </c>
      <c r="I1045">
        <f>VLOOKUP($A1045,'Günlük Sayaç'!$A$1:$I$166,9,0)*VLOOKUP(WEEKDAY(B1045,2)&amp;D1045,Yoğunluk!$G$1:$J$29,4,0)</f>
        <v>1574.9999999999998</v>
      </c>
      <c r="J1045">
        <f t="shared" ca="1" si="62"/>
        <v>1582</v>
      </c>
      <c r="K1045">
        <f t="shared" ca="1" si="63"/>
        <v>5378.8</v>
      </c>
    </row>
    <row r="1046" spans="1:11" x14ac:dyDescent="0.3">
      <c r="A1046">
        <f t="shared" si="61"/>
        <v>55</v>
      </c>
      <c r="B1046" s="2">
        <f t="shared" si="64"/>
        <v>43107</v>
      </c>
      <c r="C1046" t="str">
        <f>VLOOKUP(A1046,'Günlük Sayaç'!$A$1:$I$166,3,0)</f>
        <v>Taksim</v>
      </c>
      <c r="D1046" t="str">
        <f>VLOOKUP($A1046,'Günlük Sayaç'!$A$1:$I$166,4,0)</f>
        <v>Ziyaretçi</v>
      </c>
      <c r="E1046" t="str">
        <f>VLOOKUP($A1046,'Günlük Sayaç'!$A$1:$I$166,5,0)</f>
        <v>Onlu Bilet</v>
      </c>
      <c r="F1046">
        <f>VLOOKUP($A1046,'Günlük Sayaç'!$A$1:$I$166,6,0)</f>
        <v>3.2</v>
      </c>
      <c r="G1046">
        <f>VLOOKUP($A1046,'Günlük Sayaç'!$A$1:$I$166,7,0)</f>
        <v>15000</v>
      </c>
      <c r="H1046">
        <f>VLOOKUP($A1046,'Günlük Sayaç'!$A$1:$I$166,8,0)</f>
        <v>0.05</v>
      </c>
      <c r="I1046">
        <f>VLOOKUP($A1046,'Günlük Sayaç'!$A$1:$I$166,9,0)*VLOOKUP(WEEKDAY(B1046,2)&amp;D1046,Yoğunluk!$G$1:$J$29,4,0)</f>
        <v>1574.9999999999998</v>
      </c>
      <c r="J1046">
        <f t="shared" ca="1" si="62"/>
        <v>1484</v>
      </c>
      <c r="K1046">
        <f t="shared" ca="1" si="63"/>
        <v>4748.8</v>
      </c>
    </row>
    <row r="1047" spans="1:11" x14ac:dyDescent="0.3">
      <c r="A1047">
        <f t="shared" si="61"/>
        <v>56</v>
      </c>
      <c r="B1047" s="2">
        <f t="shared" si="64"/>
        <v>43107</v>
      </c>
      <c r="C1047" t="str">
        <f>VLOOKUP(A1047,'Günlük Sayaç'!$A$1:$I$166,3,0)</f>
        <v>Osmanbey</v>
      </c>
      <c r="D1047" t="str">
        <f>VLOOKUP($A1047,'Günlük Sayaç'!$A$1:$I$166,4,0)</f>
        <v>Tam</v>
      </c>
      <c r="E1047" t="str">
        <f>VLOOKUP($A1047,'Günlük Sayaç'!$A$1:$I$166,5,0)</f>
        <v>Akbil</v>
      </c>
      <c r="F1047">
        <f>VLOOKUP($A1047,'Günlük Sayaç'!$A$1:$I$166,6,0)</f>
        <v>2.2250000000000001</v>
      </c>
      <c r="G1047">
        <f>VLOOKUP($A1047,'Günlük Sayaç'!$A$1:$I$166,7,0)</f>
        <v>5500</v>
      </c>
      <c r="H1047">
        <f>VLOOKUP($A1047,'Günlük Sayaç'!$A$1:$I$166,8,0)</f>
        <v>0.4</v>
      </c>
      <c r="I1047">
        <f>VLOOKUP($A1047,'Günlük Sayaç'!$A$1:$I$166,9,0)*VLOOKUP(WEEKDAY(B1047,2)&amp;D1047,Yoğunluk!$G$1:$J$29,4,0)</f>
        <v>3300</v>
      </c>
      <c r="J1047">
        <f t="shared" ca="1" si="62"/>
        <v>3184</v>
      </c>
      <c r="K1047">
        <f t="shared" ca="1" si="63"/>
        <v>7084.4000000000005</v>
      </c>
    </row>
    <row r="1048" spans="1:11" x14ac:dyDescent="0.3">
      <c r="A1048">
        <f t="shared" si="61"/>
        <v>57</v>
      </c>
      <c r="B1048" s="2">
        <f t="shared" si="64"/>
        <v>43107</v>
      </c>
      <c r="C1048" t="str">
        <f>VLOOKUP(A1048,'Günlük Sayaç'!$A$1:$I$166,3,0)</f>
        <v>Osmanbey</v>
      </c>
      <c r="D1048" t="str">
        <f>VLOOKUP($A1048,'Günlük Sayaç'!$A$1:$I$166,4,0)</f>
        <v>Tam</v>
      </c>
      <c r="E1048" t="str">
        <f>VLOOKUP($A1048,'Günlük Sayaç'!$A$1:$I$166,5,0)</f>
        <v>Mavi Kart</v>
      </c>
      <c r="F1048">
        <f>VLOOKUP($A1048,'Günlük Sayaç'!$A$1:$I$166,6,0)</f>
        <v>1.3666666666666667</v>
      </c>
      <c r="G1048">
        <f>VLOOKUP($A1048,'Günlük Sayaç'!$A$1:$I$166,7,0)</f>
        <v>5500</v>
      </c>
      <c r="H1048">
        <f>VLOOKUP($A1048,'Günlük Sayaç'!$A$1:$I$166,8,0)</f>
        <v>0.1</v>
      </c>
      <c r="I1048">
        <f>VLOOKUP($A1048,'Günlük Sayaç'!$A$1:$I$166,9,0)*VLOOKUP(WEEKDAY(B1048,2)&amp;D1048,Yoğunluk!$G$1:$J$29,4,0)</f>
        <v>825</v>
      </c>
      <c r="J1048">
        <f t="shared" ca="1" si="62"/>
        <v>906</v>
      </c>
      <c r="K1048">
        <f t="shared" ca="1" si="63"/>
        <v>1238.2</v>
      </c>
    </row>
    <row r="1049" spans="1:11" x14ac:dyDescent="0.3">
      <c r="A1049">
        <f t="shared" si="61"/>
        <v>58</v>
      </c>
      <c r="B1049" s="2">
        <f t="shared" si="64"/>
        <v>43107</v>
      </c>
      <c r="C1049" t="str">
        <f>VLOOKUP(A1049,'Günlük Sayaç'!$A$1:$I$166,3,0)</f>
        <v>Osmanbey</v>
      </c>
      <c r="D1049" t="str">
        <f>VLOOKUP($A1049,'Günlük Sayaç'!$A$1:$I$166,4,0)</f>
        <v>Öğrenci</v>
      </c>
      <c r="E1049" t="str">
        <f>VLOOKUP($A1049,'Günlük Sayaç'!$A$1:$I$166,5,0)</f>
        <v>Öğrenci</v>
      </c>
      <c r="F1049">
        <f>VLOOKUP($A1049,'Günlük Sayaç'!$A$1:$I$166,6,0)</f>
        <v>0.9</v>
      </c>
      <c r="G1049">
        <f>VLOOKUP($A1049,'Günlük Sayaç'!$A$1:$I$166,7,0)</f>
        <v>5500</v>
      </c>
      <c r="H1049">
        <f>VLOOKUP($A1049,'Günlük Sayaç'!$A$1:$I$166,8,0)</f>
        <v>0.1</v>
      </c>
      <c r="I1049">
        <f>VLOOKUP($A1049,'Günlük Sayaç'!$A$1:$I$166,9,0)*VLOOKUP(WEEKDAY(B1049,2)&amp;D1049,Yoğunluk!$G$1:$J$29,4,0)</f>
        <v>1237.5</v>
      </c>
      <c r="J1049">
        <f t="shared" ca="1" si="62"/>
        <v>1315</v>
      </c>
      <c r="K1049">
        <f t="shared" ca="1" si="63"/>
        <v>1183.5</v>
      </c>
    </row>
    <row r="1050" spans="1:11" x14ac:dyDescent="0.3">
      <c r="A1050">
        <f t="shared" si="61"/>
        <v>59</v>
      </c>
      <c r="B1050" s="2">
        <f t="shared" si="64"/>
        <v>43107</v>
      </c>
      <c r="C1050" t="str">
        <f>VLOOKUP(A1050,'Günlük Sayaç'!$A$1:$I$166,3,0)</f>
        <v>Osmanbey</v>
      </c>
      <c r="D1050" t="str">
        <f>VLOOKUP($A1050,'Günlük Sayaç'!$A$1:$I$166,4,0)</f>
        <v>Öğrenci</v>
      </c>
      <c r="E1050" t="str">
        <f>VLOOKUP($A1050,'Günlük Sayaç'!$A$1:$I$166,5,0)</f>
        <v>Öğrenci Aylık</v>
      </c>
      <c r="F1050">
        <f>VLOOKUP($A1050,'Günlük Sayaç'!$A$1:$I$166,6,0)</f>
        <v>0.56666666666666665</v>
      </c>
      <c r="G1050">
        <f>VLOOKUP($A1050,'Günlük Sayaç'!$A$1:$I$166,7,0)</f>
        <v>5500</v>
      </c>
      <c r="H1050">
        <f>VLOOKUP($A1050,'Günlük Sayaç'!$A$1:$I$166,8,0)</f>
        <v>0.2</v>
      </c>
      <c r="I1050">
        <f>VLOOKUP($A1050,'Günlük Sayaç'!$A$1:$I$166,9,0)*VLOOKUP(WEEKDAY(B1050,2)&amp;D1050,Yoğunluk!$G$1:$J$29,4,0)</f>
        <v>2475</v>
      </c>
      <c r="J1050">
        <f t="shared" ca="1" si="62"/>
        <v>2598</v>
      </c>
      <c r="K1050">
        <f t="shared" ca="1" si="63"/>
        <v>1472.2</v>
      </c>
    </row>
    <row r="1051" spans="1:11" x14ac:dyDescent="0.3">
      <c r="A1051">
        <f t="shared" si="61"/>
        <v>60</v>
      </c>
      <c r="B1051" s="2">
        <f t="shared" si="64"/>
        <v>43107</v>
      </c>
      <c r="C1051" t="str">
        <f>VLOOKUP(A1051,'Günlük Sayaç'!$A$1:$I$166,3,0)</f>
        <v>Osmanbey</v>
      </c>
      <c r="D1051" t="str">
        <f>VLOOKUP($A1051,'Günlük Sayaç'!$A$1:$I$166,4,0)</f>
        <v>Sosyal</v>
      </c>
      <c r="E1051" t="str">
        <f>VLOOKUP($A1051,'Günlük Sayaç'!$A$1:$I$166,5,0)</f>
        <v>Sosyal</v>
      </c>
      <c r="F1051">
        <f>VLOOKUP($A1051,'Günlük Sayaç'!$A$1:$I$166,6,0)</f>
        <v>1.425</v>
      </c>
      <c r="G1051">
        <f>VLOOKUP($A1051,'Günlük Sayaç'!$A$1:$I$166,7,0)</f>
        <v>5500</v>
      </c>
      <c r="H1051">
        <f>VLOOKUP($A1051,'Günlük Sayaç'!$A$1:$I$166,8,0)</f>
        <v>0.1</v>
      </c>
      <c r="I1051">
        <f>VLOOKUP($A1051,'Günlük Sayaç'!$A$1:$I$166,9,0)*VLOOKUP(WEEKDAY(B1051,2)&amp;D1051,Yoğunluk!$G$1:$J$29,4,0)</f>
        <v>907.50000000000011</v>
      </c>
      <c r="J1051">
        <f t="shared" ca="1" si="62"/>
        <v>972</v>
      </c>
      <c r="K1051">
        <f t="shared" ca="1" si="63"/>
        <v>1385.1000000000001</v>
      </c>
    </row>
    <row r="1052" spans="1:11" x14ac:dyDescent="0.3">
      <c r="A1052">
        <f t="shared" si="61"/>
        <v>61</v>
      </c>
      <c r="B1052" s="2">
        <f t="shared" si="64"/>
        <v>43107</v>
      </c>
      <c r="C1052" t="str">
        <f>VLOOKUP(A1052,'Günlük Sayaç'!$A$1:$I$166,3,0)</f>
        <v>Osmanbey</v>
      </c>
      <c r="D1052" t="str">
        <f>VLOOKUP($A1052,'Günlük Sayaç'!$A$1:$I$166,4,0)</f>
        <v>Sosyal</v>
      </c>
      <c r="E1052" t="str">
        <f>VLOOKUP($A1052,'Günlük Sayaç'!$A$1:$I$166,5,0)</f>
        <v>Sosyal Aylık</v>
      </c>
      <c r="F1052">
        <f>VLOOKUP($A1052,'Günlük Sayaç'!$A$1:$I$166,6,0)</f>
        <v>0.83333333333333337</v>
      </c>
      <c r="G1052">
        <f>VLOOKUP($A1052,'Günlük Sayaç'!$A$1:$I$166,7,0)</f>
        <v>5500</v>
      </c>
      <c r="H1052">
        <f>VLOOKUP($A1052,'Günlük Sayaç'!$A$1:$I$166,8,0)</f>
        <v>0.05</v>
      </c>
      <c r="I1052">
        <f>VLOOKUP($A1052,'Günlük Sayaç'!$A$1:$I$166,9,0)*VLOOKUP(WEEKDAY(B1052,2)&amp;D1052,Yoğunluk!$G$1:$J$29,4,0)</f>
        <v>453.75000000000006</v>
      </c>
      <c r="J1052">
        <f t="shared" ca="1" si="62"/>
        <v>471</v>
      </c>
      <c r="K1052">
        <f t="shared" ca="1" si="63"/>
        <v>392.5</v>
      </c>
    </row>
    <row r="1053" spans="1:11" x14ac:dyDescent="0.3">
      <c r="A1053">
        <f t="shared" si="61"/>
        <v>62</v>
      </c>
      <c r="B1053" s="2">
        <f t="shared" si="64"/>
        <v>43107</v>
      </c>
      <c r="C1053" t="str">
        <f>VLOOKUP(A1053,'Günlük Sayaç'!$A$1:$I$166,3,0)</f>
        <v>Osmanbey</v>
      </c>
      <c r="D1053" t="str">
        <f>VLOOKUP($A1053,'Günlük Sayaç'!$A$1:$I$166,4,0)</f>
        <v>Ziyaretçi</v>
      </c>
      <c r="E1053" t="str">
        <f>VLOOKUP($A1053,'Günlük Sayaç'!$A$1:$I$166,5,0)</f>
        <v>Tekli Bilet</v>
      </c>
      <c r="F1053">
        <f>VLOOKUP($A1053,'Günlük Sayaç'!$A$1:$I$166,6,0)</f>
        <v>5</v>
      </c>
      <c r="G1053">
        <f>VLOOKUP($A1053,'Günlük Sayaç'!$A$1:$I$166,7,0)</f>
        <v>5500</v>
      </c>
      <c r="H1053">
        <f>VLOOKUP($A1053,'Günlük Sayaç'!$A$1:$I$166,8,0)</f>
        <v>0.01</v>
      </c>
      <c r="I1053">
        <f>VLOOKUP($A1053,'Günlük Sayaç'!$A$1:$I$166,9,0)*VLOOKUP(WEEKDAY(B1053,2)&amp;D1053,Yoğunluk!$G$1:$J$29,4,0)</f>
        <v>115.49999999999999</v>
      </c>
      <c r="J1053">
        <f t="shared" ca="1" si="62"/>
        <v>130</v>
      </c>
      <c r="K1053">
        <f t="shared" ca="1" si="63"/>
        <v>650</v>
      </c>
    </row>
    <row r="1054" spans="1:11" x14ac:dyDescent="0.3">
      <c r="A1054">
        <f t="shared" si="61"/>
        <v>63</v>
      </c>
      <c r="B1054" s="2">
        <f t="shared" si="64"/>
        <v>43107</v>
      </c>
      <c r="C1054" t="str">
        <f>VLOOKUP(A1054,'Günlük Sayaç'!$A$1:$I$166,3,0)</f>
        <v>Osmanbey</v>
      </c>
      <c r="D1054" t="str">
        <f>VLOOKUP($A1054,'Günlük Sayaç'!$A$1:$I$166,4,0)</f>
        <v>Ziyaretçi</v>
      </c>
      <c r="E1054" t="str">
        <f>VLOOKUP($A1054,'Günlük Sayaç'!$A$1:$I$166,5,0)</f>
        <v>İkili Bilet</v>
      </c>
      <c r="F1054">
        <f>VLOOKUP($A1054,'Günlük Sayaç'!$A$1:$I$166,6,0)</f>
        <v>4</v>
      </c>
      <c r="G1054">
        <f>VLOOKUP($A1054,'Günlük Sayaç'!$A$1:$I$166,7,0)</f>
        <v>5500</v>
      </c>
      <c r="H1054">
        <f>VLOOKUP($A1054,'Günlük Sayaç'!$A$1:$I$166,8,0)</f>
        <v>0.01</v>
      </c>
      <c r="I1054">
        <f>VLOOKUP($A1054,'Günlük Sayaç'!$A$1:$I$166,9,0)*VLOOKUP(WEEKDAY(B1054,2)&amp;D1054,Yoğunluk!$G$1:$J$29,4,0)</f>
        <v>115.49999999999999</v>
      </c>
      <c r="J1054">
        <f t="shared" ca="1" si="62"/>
        <v>109</v>
      </c>
      <c r="K1054">
        <f t="shared" ca="1" si="63"/>
        <v>436</v>
      </c>
    </row>
    <row r="1055" spans="1:11" x14ac:dyDescent="0.3">
      <c r="A1055">
        <f t="shared" si="61"/>
        <v>64</v>
      </c>
      <c r="B1055" s="2">
        <f t="shared" si="64"/>
        <v>43107</v>
      </c>
      <c r="C1055" t="str">
        <f>VLOOKUP(A1055,'Günlük Sayaç'!$A$1:$I$166,3,0)</f>
        <v>Osmanbey</v>
      </c>
      <c r="D1055" t="str">
        <f>VLOOKUP($A1055,'Günlük Sayaç'!$A$1:$I$166,4,0)</f>
        <v>Ziyaretçi</v>
      </c>
      <c r="E1055" t="str">
        <f>VLOOKUP($A1055,'Günlük Sayaç'!$A$1:$I$166,5,0)</f>
        <v>Üçlü Bilet</v>
      </c>
      <c r="F1055">
        <f>VLOOKUP($A1055,'Günlük Sayaç'!$A$1:$I$166,6,0)</f>
        <v>3.6666666666666665</v>
      </c>
      <c r="G1055">
        <f>VLOOKUP($A1055,'Günlük Sayaç'!$A$1:$I$166,7,0)</f>
        <v>5500</v>
      </c>
      <c r="H1055">
        <f>VLOOKUP($A1055,'Günlük Sayaç'!$A$1:$I$166,8,0)</f>
        <v>0.01</v>
      </c>
      <c r="I1055">
        <f>VLOOKUP($A1055,'Günlük Sayaç'!$A$1:$I$166,9,0)*VLOOKUP(WEEKDAY(B1055,2)&amp;D1055,Yoğunluk!$G$1:$J$29,4,0)</f>
        <v>115.49999999999999</v>
      </c>
      <c r="J1055">
        <f t="shared" ca="1" si="62"/>
        <v>119</v>
      </c>
      <c r="K1055">
        <f t="shared" ca="1" si="63"/>
        <v>436.33333333333331</v>
      </c>
    </row>
    <row r="1056" spans="1:11" x14ac:dyDescent="0.3">
      <c r="A1056">
        <f t="shared" si="61"/>
        <v>65</v>
      </c>
      <c r="B1056" s="2">
        <f t="shared" si="64"/>
        <v>43107</v>
      </c>
      <c r="C1056" t="str">
        <f>VLOOKUP(A1056,'Günlük Sayaç'!$A$1:$I$166,3,0)</f>
        <v>Osmanbey</v>
      </c>
      <c r="D1056" t="str">
        <f>VLOOKUP($A1056,'Günlük Sayaç'!$A$1:$I$166,4,0)</f>
        <v>Ziyaretçi</v>
      </c>
      <c r="E1056" t="str">
        <f>VLOOKUP($A1056,'Günlük Sayaç'!$A$1:$I$166,5,0)</f>
        <v>Beşli Bilet</v>
      </c>
      <c r="F1056">
        <f>VLOOKUP($A1056,'Günlük Sayaç'!$A$1:$I$166,6,0)</f>
        <v>3.4</v>
      </c>
      <c r="G1056">
        <f>VLOOKUP($A1056,'Günlük Sayaç'!$A$1:$I$166,7,0)</f>
        <v>5500</v>
      </c>
      <c r="H1056">
        <f>VLOOKUP($A1056,'Günlük Sayaç'!$A$1:$I$166,8,0)</f>
        <v>0.01</v>
      </c>
      <c r="I1056">
        <f>VLOOKUP($A1056,'Günlük Sayaç'!$A$1:$I$166,9,0)*VLOOKUP(WEEKDAY(B1056,2)&amp;D1056,Yoğunluk!$G$1:$J$29,4,0)</f>
        <v>115.49999999999999</v>
      </c>
      <c r="J1056">
        <f t="shared" ca="1" si="62"/>
        <v>107</v>
      </c>
      <c r="K1056">
        <f t="shared" ca="1" si="63"/>
        <v>363.8</v>
      </c>
    </row>
    <row r="1057" spans="1:11" x14ac:dyDescent="0.3">
      <c r="A1057">
        <f t="shared" si="61"/>
        <v>66</v>
      </c>
      <c r="B1057" s="2">
        <f t="shared" si="64"/>
        <v>43107</v>
      </c>
      <c r="C1057" t="str">
        <f>VLOOKUP(A1057,'Günlük Sayaç'!$A$1:$I$166,3,0)</f>
        <v>Osmanbey</v>
      </c>
      <c r="D1057" t="str">
        <f>VLOOKUP($A1057,'Günlük Sayaç'!$A$1:$I$166,4,0)</f>
        <v>Ziyaretçi</v>
      </c>
      <c r="E1057" t="str">
        <f>VLOOKUP($A1057,'Günlük Sayaç'!$A$1:$I$166,5,0)</f>
        <v>Onlu Bilet</v>
      </c>
      <c r="F1057">
        <f>VLOOKUP($A1057,'Günlük Sayaç'!$A$1:$I$166,6,0)</f>
        <v>3.2</v>
      </c>
      <c r="G1057">
        <f>VLOOKUP($A1057,'Günlük Sayaç'!$A$1:$I$166,7,0)</f>
        <v>5500</v>
      </c>
      <c r="H1057">
        <f>VLOOKUP($A1057,'Günlük Sayaç'!$A$1:$I$166,8,0)</f>
        <v>0.01</v>
      </c>
      <c r="I1057">
        <f>VLOOKUP($A1057,'Günlük Sayaç'!$A$1:$I$166,9,0)*VLOOKUP(WEEKDAY(B1057,2)&amp;D1057,Yoğunluk!$G$1:$J$29,4,0)</f>
        <v>115.49999999999999</v>
      </c>
      <c r="J1057">
        <f t="shared" ca="1" si="62"/>
        <v>122</v>
      </c>
      <c r="K1057">
        <f t="shared" ca="1" si="63"/>
        <v>390.40000000000003</v>
      </c>
    </row>
    <row r="1058" spans="1:11" x14ac:dyDescent="0.3">
      <c r="A1058">
        <f t="shared" si="61"/>
        <v>67</v>
      </c>
      <c r="B1058" s="2">
        <f t="shared" si="64"/>
        <v>43107</v>
      </c>
      <c r="C1058" t="str">
        <f>VLOOKUP(A1058,'Günlük Sayaç'!$A$1:$I$166,3,0)</f>
        <v>Şişli</v>
      </c>
      <c r="D1058" t="str">
        <f>VLOOKUP($A1058,'Günlük Sayaç'!$A$1:$I$166,4,0)</f>
        <v>Tam</v>
      </c>
      <c r="E1058" t="str">
        <f>VLOOKUP($A1058,'Günlük Sayaç'!$A$1:$I$166,5,0)</f>
        <v>Akbil</v>
      </c>
      <c r="F1058">
        <f>VLOOKUP($A1058,'Günlük Sayaç'!$A$1:$I$166,6,0)</f>
        <v>2.2250000000000001</v>
      </c>
      <c r="G1058">
        <f>VLOOKUP($A1058,'Günlük Sayaç'!$A$1:$I$166,7,0)</f>
        <v>12000</v>
      </c>
      <c r="H1058">
        <f>VLOOKUP($A1058,'Günlük Sayaç'!$A$1:$I$166,8,0)</f>
        <v>0.3</v>
      </c>
      <c r="I1058">
        <f>VLOOKUP($A1058,'Günlük Sayaç'!$A$1:$I$166,9,0)*VLOOKUP(WEEKDAY(B1058,2)&amp;D1058,Yoğunluk!$G$1:$J$29,4,0)</f>
        <v>5400</v>
      </c>
      <c r="J1058">
        <f t="shared" ca="1" si="62"/>
        <v>5625</v>
      </c>
      <c r="K1058">
        <f t="shared" ca="1" si="63"/>
        <v>12515.625</v>
      </c>
    </row>
    <row r="1059" spans="1:11" x14ac:dyDescent="0.3">
      <c r="A1059">
        <f t="shared" si="61"/>
        <v>68</v>
      </c>
      <c r="B1059" s="2">
        <f t="shared" si="64"/>
        <v>43107</v>
      </c>
      <c r="C1059" t="str">
        <f>VLOOKUP(A1059,'Günlük Sayaç'!$A$1:$I$166,3,0)</f>
        <v>Şişli</v>
      </c>
      <c r="D1059" t="str">
        <f>VLOOKUP($A1059,'Günlük Sayaç'!$A$1:$I$166,4,0)</f>
        <v>Tam</v>
      </c>
      <c r="E1059" t="str">
        <f>VLOOKUP($A1059,'Günlük Sayaç'!$A$1:$I$166,5,0)</f>
        <v>Mavi Kart</v>
      </c>
      <c r="F1059">
        <f>VLOOKUP($A1059,'Günlük Sayaç'!$A$1:$I$166,6,0)</f>
        <v>1.3666666666666667</v>
      </c>
      <c r="G1059">
        <f>VLOOKUP($A1059,'Günlük Sayaç'!$A$1:$I$166,7,0)</f>
        <v>12000</v>
      </c>
      <c r="H1059">
        <f>VLOOKUP($A1059,'Günlük Sayaç'!$A$1:$I$166,8,0)</f>
        <v>0.15</v>
      </c>
      <c r="I1059">
        <f>VLOOKUP($A1059,'Günlük Sayaç'!$A$1:$I$166,9,0)*VLOOKUP(WEEKDAY(B1059,2)&amp;D1059,Yoğunluk!$G$1:$J$29,4,0)</f>
        <v>2700</v>
      </c>
      <c r="J1059">
        <f t="shared" ca="1" si="62"/>
        <v>1928</v>
      </c>
      <c r="K1059">
        <f t="shared" ca="1" si="63"/>
        <v>2634.9333333333334</v>
      </c>
    </row>
    <row r="1060" spans="1:11" x14ac:dyDescent="0.3">
      <c r="A1060">
        <f t="shared" si="61"/>
        <v>69</v>
      </c>
      <c r="B1060" s="2">
        <f t="shared" si="64"/>
        <v>43107</v>
      </c>
      <c r="C1060" t="str">
        <f>VLOOKUP(A1060,'Günlük Sayaç'!$A$1:$I$166,3,0)</f>
        <v>Şişli</v>
      </c>
      <c r="D1060" t="str">
        <f>VLOOKUP($A1060,'Günlük Sayaç'!$A$1:$I$166,4,0)</f>
        <v>Öğrenci</v>
      </c>
      <c r="E1060" t="str">
        <f>VLOOKUP($A1060,'Günlük Sayaç'!$A$1:$I$166,5,0)</f>
        <v>Öğrenci</v>
      </c>
      <c r="F1060">
        <f>VLOOKUP($A1060,'Günlük Sayaç'!$A$1:$I$166,6,0)</f>
        <v>0.9</v>
      </c>
      <c r="G1060">
        <f>VLOOKUP($A1060,'Günlük Sayaç'!$A$1:$I$166,7,0)</f>
        <v>12000</v>
      </c>
      <c r="H1060">
        <f>VLOOKUP($A1060,'Günlük Sayaç'!$A$1:$I$166,8,0)</f>
        <v>0.1</v>
      </c>
      <c r="I1060">
        <f>VLOOKUP($A1060,'Günlük Sayaç'!$A$1:$I$166,9,0)*VLOOKUP(WEEKDAY(B1060,2)&amp;D1060,Yoğunluk!$G$1:$J$29,4,0)</f>
        <v>2700</v>
      </c>
      <c r="J1060">
        <f t="shared" ca="1" si="62"/>
        <v>2559</v>
      </c>
      <c r="K1060">
        <f t="shared" ca="1" si="63"/>
        <v>2303.1</v>
      </c>
    </row>
    <row r="1061" spans="1:11" x14ac:dyDescent="0.3">
      <c r="A1061">
        <f t="shared" si="61"/>
        <v>70</v>
      </c>
      <c r="B1061" s="2">
        <f t="shared" si="64"/>
        <v>43107</v>
      </c>
      <c r="C1061" t="str">
        <f>VLOOKUP(A1061,'Günlük Sayaç'!$A$1:$I$166,3,0)</f>
        <v>Şişli</v>
      </c>
      <c r="D1061" t="str">
        <f>VLOOKUP($A1061,'Günlük Sayaç'!$A$1:$I$166,4,0)</f>
        <v>Öğrenci</v>
      </c>
      <c r="E1061" t="str">
        <f>VLOOKUP($A1061,'Günlük Sayaç'!$A$1:$I$166,5,0)</f>
        <v>Öğrenci Aylık</v>
      </c>
      <c r="F1061">
        <f>VLOOKUP($A1061,'Günlük Sayaç'!$A$1:$I$166,6,0)</f>
        <v>0.56666666666666665</v>
      </c>
      <c r="G1061">
        <f>VLOOKUP($A1061,'Günlük Sayaç'!$A$1:$I$166,7,0)</f>
        <v>12000</v>
      </c>
      <c r="H1061">
        <f>VLOOKUP($A1061,'Günlük Sayaç'!$A$1:$I$166,8,0)</f>
        <v>0.2</v>
      </c>
      <c r="I1061">
        <f>VLOOKUP($A1061,'Günlük Sayaç'!$A$1:$I$166,9,0)*VLOOKUP(WEEKDAY(B1061,2)&amp;D1061,Yoğunluk!$G$1:$J$29,4,0)</f>
        <v>5400</v>
      </c>
      <c r="J1061">
        <f t="shared" ca="1" si="62"/>
        <v>4776</v>
      </c>
      <c r="K1061">
        <f t="shared" ca="1" si="63"/>
        <v>2706.4</v>
      </c>
    </row>
    <row r="1062" spans="1:11" x14ac:dyDescent="0.3">
      <c r="A1062">
        <f t="shared" si="61"/>
        <v>71</v>
      </c>
      <c r="B1062" s="2">
        <f t="shared" si="64"/>
        <v>43107</v>
      </c>
      <c r="C1062" t="str">
        <f>VLOOKUP(A1062,'Günlük Sayaç'!$A$1:$I$166,3,0)</f>
        <v>Şişli</v>
      </c>
      <c r="D1062" t="str">
        <f>VLOOKUP($A1062,'Günlük Sayaç'!$A$1:$I$166,4,0)</f>
        <v>Sosyal</v>
      </c>
      <c r="E1062" t="str">
        <f>VLOOKUP($A1062,'Günlük Sayaç'!$A$1:$I$166,5,0)</f>
        <v>Sosyal</v>
      </c>
      <c r="F1062">
        <f>VLOOKUP($A1062,'Günlük Sayaç'!$A$1:$I$166,6,0)</f>
        <v>1.425</v>
      </c>
      <c r="G1062">
        <f>VLOOKUP($A1062,'Günlük Sayaç'!$A$1:$I$166,7,0)</f>
        <v>12000</v>
      </c>
      <c r="H1062">
        <f>VLOOKUP($A1062,'Günlük Sayaç'!$A$1:$I$166,8,0)</f>
        <v>0.1</v>
      </c>
      <c r="I1062">
        <f>VLOOKUP($A1062,'Günlük Sayaç'!$A$1:$I$166,9,0)*VLOOKUP(WEEKDAY(B1062,2)&amp;D1062,Yoğunluk!$G$1:$J$29,4,0)</f>
        <v>1980.0000000000002</v>
      </c>
      <c r="J1062">
        <f t="shared" ca="1" si="62"/>
        <v>2327</v>
      </c>
      <c r="K1062">
        <f t="shared" ca="1" si="63"/>
        <v>3315.9749999999999</v>
      </c>
    </row>
    <row r="1063" spans="1:11" x14ac:dyDescent="0.3">
      <c r="A1063">
        <f t="shared" si="61"/>
        <v>72</v>
      </c>
      <c r="B1063" s="2">
        <f t="shared" si="64"/>
        <v>43107</v>
      </c>
      <c r="C1063" t="str">
        <f>VLOOKUP(A1063,'Günlük Sayaç'!$A$1:$I$166,3,0)</f>
        <v>Şişli</v>
      </c>
      <c r="D1063" t="str">
        <f>VLOOKUP($A1063,'Günlük Sayaç'!$A$1:$I$166,4,0)</f>
        <v>Sosyal</v>
      </c>
      <c r="E1063" t="str">
        <f>VLOOKUP($A1063,'Günlük Sayaç'!$A$1:$I$166,5,0)</f>
        <v>Sosyal Aylık</v>
      </c>
      <c r="F1063">
        <f>VLOOKUP($A1063,'Günlük Sayaç'!$A$1:$I$166,6,0)</f>
        <v>0.83333333333333337</v>
      </c>
      <c r="G1063">
        <f>VLOOKUP($A1063,'Günlük Sayaç'!$A$1:$I$166,7,0)</f>
        <v>12000</v>
      </c>
      <c r="H1063">
        <f>VLOOKUP($A1063,'Günlük Sayaç'!$A$1:$I$166,8,0)</f>
        <v>0.1</v>
      </c>
      <c r="I1063">
        <f>VLOOKUP($A1063,'Günlük Sayaç'!$A$1:$I$166,9,0)*VLOOKUP(WEEKDAY(B1063,2)&amp;D1063,Yoğunluk!$G$1:$J$29,4,0)</f>
        <v>1980.0000000000002</v>
      </c>
      <c r="J1063">
        <f t="shared" ca="1" si="62"/>
        <v>2207</v>
      </c>
      <c r="K1063">
        <f t="shared" ca="1" si="63"/>
        <v>1839.1666666666667</v>
      </c>
    </row>
    <row r="1064" spans="1:11" x14ac:dyDescent="0.3">
      <c r="A1064">
        <f t="shared" si="61"/>
        <v>73</v>
      </c>
      <c r="B1064" s="2">
        <f t="shared" si="64"/>
        <v>43107</v>
      </c>
      <c r="C1064" t="str">
        <f>VLOOKUP(A1064,'Günlük Sayaç'!$A$1:$I$166,3,0)</f>
        <v>Şişli</v>
      </c>
      <c r="D1064" t="str">
        <f>VLOOKUP($A1064,'Günlük Sayaç'!$A$1:$I$166,4,0)</f>
        <v>Ziyaretçi</v>
      </c>
      <c r="E1064" t="str">
        <f>VLOOKUP($A1064,'Günlük Sayaç'!$A$1:$I$166,5,0)</f>
        <v>Tekli Bilet</v>
      </c>
      <c r="F1064">
        <f>VLOOKUP($A1064,'Günlük Sayaç'!$A$1:$I$166,6,0)</f>
        <v>5</v>
      </c>
      <c r="G1064">
        <f>VLOOKUP($A1064,'Günlük Sayaç'!$A$1:$I$166,7,0)</f>
        <v>12000</v>
      </c>
      <c r="H1064">
        <f>VLOOKUP($A1064,'Günlük Sayaç'!$A$1:$I$166,8,0)</f>
        <v>0.01</v>
      </c>
      <c r="I1064">
        <f>VLOOKUP($A1064,'Günlük Sayaç'!$A$1:$I$166,9,0)*VLOOKUP(WEEKDAY(B1064,2)&amp;D1064,Yoğunluk!$G$1:$J$29,4,0)</f>
        <v>251.99999999999994</v>
      </c>
      <c r="J1064">
        <f t="shared" ca="1" si="62"/>
        <v>203</v>
      </c>
      <c r="K1064">
        <f t="shared" ca="1" si="63"/>
        <v>1015</v>
      </c>
    </row>
    <row r="1065" spans="1:11" x14ac:dyDescent="0.3">
      <c r="A1065">
        <f t="shared" ref="A1065:A1128" si="65">IF(A1064=165,1,A1064+1)</f>
        <v>74</v>
      </c>
      <c r="B1065" s="2">
        <f t="shared" si="64"/>
        <v>43107</v>
      </c>
      <c r="C1065" t="str">
        <f>VLOOKUP(A1065,'Günlük Sayaç'!$A$1:$I$166,3,0)</f>
        <v>Şişli</v>
      </c>
      <c r="D1065" t="str">
        <f>VLOOKUP($A1065,'Günlük Sayaç'!$A$1:$I$166,4,0)</f>
        <v>Ziyaretçi</v>
      </c>
      <c r="E1065" t="str">
        <f>VLOOKUP($A1065,'Günlük Sayaç'!$A$1:$I$166,5,0)</f>
        <v>İkili Bilet</v>
      </c>
      <c r="F1065">
        <f>VLOOKUP($A1065,'Günlük Sayaç'!$A$1:$I$166,6,0)</f>
        <v>4</v>
      </c>
      <c r="G1065">
        <f>VLOOKUP($A1065,'Günlük Sayaç'!$A$1:$I$166,7,0)</f>
        <v>12000</v>
      </c>
      <c r="H1065">
        <f>VLOOKUP($A1065,'Günlük Sayaç'!$A$1:$I$166,8,0)</f>
        <v>0.01</v>
      </c>
      <c r="I1065">
        <f>VLOOKUP($A1065,'Günlük Sayaç'!$A$1:$I$166,9,0)*VLOOKUP(WEEKDAY(B1065,2)&amp;D1065,Yoğunluk!$G$1:$J$29,4,0)</f>
        <v>251.99999999999994</v>
      </c>
      <c r="J1065">
        <f t="shared" ca="1" si="62"/>
        <v>262</v>
      </c>
      <c r="K1065">
        <f t="shared" ca="1" si="63"/>
        <v>1048</v>
      </c>
    </row>
    <row r="1066" spans="1:11" x14ac:dyDescent="0.3">
      <c r="A1066">
        <f t="shared" si="65"/>
        <v>75</v>
      </c>
      <c r="B1066" s="2">
        <f t="shared" si="64"/>
        <v>43107</v>
      </c>
      <c r="C1066" t="str">
        <f>VLOOKUP(A1066,'Günlük Sayaç'!$A$1:$I$166,3,0)</f>
        <v>Şişli</v>
      </c>
      <c r="D1066" t="str">
        <f>VLOOKUP($A1066,'Günlük Sayaç'!$A$1:$I$166,4,0)</f>
        <v>Ziyaretçi</v>
      </c>
      <c r="E1066" t="str">
        <f>VLOOKUP($A1066,'Günlük Sayaç'!$A$1:$I$166,5,0)</f>
        <v>Üçlü Bilet</v>
      </c>
      <c r="F1066">
        <f>VLOOKUP($A1066,'Günlük Sayaç'!$A$1:$I$166,6,0)</f>
        <v>3.6666666666666665</v>
      </c>
      <c r="G1066">
        <f>VLOOKUP($A1066,'Günlük Sayaç'!$A$1:$I$166,7,0)</f>
        <v>12000</v>
      </c>
      <c r="H1066">
        <f>VLOOKUP($A1066,'Günlük Sayaç'!$A$1:$I$166,8,0)</f>
        <v>0.01</v>
      </c>
      <c r="I1066">
        <f>VLOOKUP($A1066,'Günlük Sayaç'!$A$1:$I$166,9,0)*VLOOKUP(WEEKDAY(B1066,2)&amp;D1066,Yoğunluk!$G$1:$J$29,4,0)</f>
        <v>251.99999999999994</v>
      </c>
      <c r="J1066">
        <f t="shared" ca="1" si="62"/>
        <v>198</v>
      </c>
      <c r="K1066">
        <f t="shared" ca="1" si="63"/>
        <v>726</v>
      </c>
    </row>
    <row r="1067" spans="1:11" x14ac:dyDescent="0.3">
      <c r="A1067">
        <f t="shared" si="65"/>
        <v>76</v>
      </c>
      <c r="B1067" s="2">
        <f t="shared" si="64"/>
        <v>43107</v>
      </c>
      <c r="C1067" t="str">
        <f>VLOOKUP(A1067,'Günlük Sayaç'!$A$1:$I$166,3,0)</f>
        <v>Şişli</v>
      </c>
      <c r="D1067" t="str">
        <f>VLOOKUP($A1067,'Günlük Sayaç'!$A$1:$I$166,4,0)</f>
        <v>Ziyaretçi</v>
      </c>
      <c r="E1067" t="str">
        <f>VLOOKUP($A1067,'Günlük Sayaç'!$A$1:$I$166,5,0)</f>
        <v>Beşli Bilet</v>
      </c>
      <c r="F1067">
        <f>VLOOKUP($A1067,'Günlük Sayaç'!$A$1:$I$166,6,0)</f>
        <v>3.4</v>
      </c>
      <c r="G1067">
        <f>VLOOKUP($A1067,'Günlük Sayaç'!$A$1:$I$166,7,0)</f>
        <v>12000</v>
      </c>
      <c r="H1067">
        <f>VLOOKUP($A1067,'Günlük Sayaç'!$A$1:$I$166,8,0)</f>
        <v>0.01</v>
      </c>
      <c r="I1067">
        <f>VLOOKUP($A1067,'Günlük Sayaç'!$A$1:$I$166,9,0)*VLOOKUP(WEEKDAY(B1067,2)&amp;D1067,Yoğunluk!$G$1:$J$29,4,0)</f>
        <v>251.99999999999994</v>
      </c>
      <c r="J1067">
        <f t="shared" ca="1" si="62"/>
        <v>296</v>
      </c>
      <c r="K1067">
        <f t="shared" ca="1" si="63"/>
        <v>1006.4</v>
      </c>
    </row>
    <row r="1068" spans="1:11" x14ac:dyDescent="0.3">
      <c r="A1068">
        <f t="shared" si="65"/>
        <v>77</v>
      </c>
      <c r="B1068" s="2">
        <f t="shared" si="64"/>
        <v>43107</v>
      </c>
      <c r="C1068" t="str">
        <f>VLOOKUP(A1068,'Günlük Sayaç'!$A$1:$I$166,3,0)</f>
        <v>Şişli</v>
      </c>
      <c r="D1068" t="str">
        <f>VLOOKUP($A1068,'Günlük Sayaç'!$A$1:$I$166,4,0)</f>
        <v>Ziyaretçi</v>
      </c>
      <c r="E1068" t="str">
        <f>VLOOKUP($A1068,'Günlük Sayaç'!$A$1:$I$166,5,0)</f>
        <v>Onlu Bilet</v>
      </c>
      <c r="F1068">
        <f>VLOOKUP($A1068,'Günlük Sayaç'!$A$1:$I$166,6,0)</f>
        <v>3.2</v>
      </c>
      <c r="G1068">
        <f>VLOOKUP($A1068,'Günlük Sayaç'!$A$1:$I$166,7,0)</f>
        <v>12000</v>
      </c>
      <c r="H1068">
        <f>VLOOKUP($A1068,'Günlük Sayaç'!$A$1:$I$166,8,0)</f>
        <v>0.01</v>
      </c>
      <c r="I1068">
        <f>VLOOKUP($A1068,'Günlük Sayaç'!$A$1:$I$166,9,0)*VLOOKUP(WEEKDAY(B1068,2)&amp;D1068,Yoğunluk!$G$1:$J$29,4,0)</f>
        <v>251.99999999999994</v>
      </c>
      <c r="J1068">
        <f t="shared" ca="1" si="62"/>
        <v>245</v>
      </c>
      <c r="K1068">
        <f t="shared" ca="1" si="63"/>
        <v>784</v>
      </c>
    </row>
    <row r="1069" spans="1:11" x14ac:dyDescent="0.3">
      <c r="A1069">
        <f t="shared" si="65"/>
        <v>78</v>
      </c>
      <c r="B1069" s="2">
        <f t="shared" si="64"/>
        <v>43107</v>
      </c>
      <c r="C1069" t="str">
        <f>VLOOKUP(A1069,'Günlük Sayaç'!$A$1:$I$166,3,0)</f>
        <v>Gayrettepe</v>
      </c>
      <c r="D1069" t="str">
        <f>VLOOKUP($A1069,'Günlük Sayaç'!$A$1:$I$166,4,0)</f>
        <v>Tam</v>
      </c>
      <c r="E1069" t="str">
        <f>VLOOKUP($A1069,'Günlük Sayaç'!$A$1:$I$166,5,0)</f>
        <v>Akbil</v>
      </c>
      <c r="F1069">
        <f>VLOOKUP($A1069,'Günlük Sayaç'!$A$1:$I$166,6,0)</f>
        <v>2.2250000000000001</v>
      </c>
      <c r="G1069">
        <f>VLOOKUP($A1069,'Günlük Sayaç'!$A$1:$I$166,7,0)</f>
        <v>20000</v>
      </c>
      <c r="H1069">
        <f>VLOOKUP($A1069,'Günlük Sayaç'!$A$1:$I$166,8,0)</f>
        <v>0.3</v>
      </c>
      <c r="I1069">
        <f>VLOOKUP($A1069,'Günlük Sayaç'!$A$1:$I$166,9,0)*VLOOKUP(WEEKDAY(B1069,2)&amp;D1069,Yoğunluk!$G$1:$J$29,4,0)</f>
        <v>9000</v>
      </c>
      <c r="J1069">
        <f t="shared" ca="1" si="62"/>
        <v>7480</v>
      </c>
      <c r="K1069">
        <f t="shared" ca="1" si="63"/>
        <v>16643</v>
      </c>
    </row>
    <row r="1070" spans="1:11" x14ac:dyDescent="0.3">
      <c r="A1070">
        <f t="shared" si="65"/>
        <v>79</v>
      </c>
      <c r="B1070" s="2">
        <f t="shared" si="64"/>
        <v>43107</v>
      </c>
      <c r="C1070" t="str">
        <f>VLOOKUP(A1070,'Günlük Sayaç'!$A$1:$I$166,3,0)</f>
        <v>Gayrettepe</v>
      </c>
      <c r="D1070" t="str">
        <f>VLOOKUP($A1070,'Günlük Sayaç'!$A$1:$I$166,4,0)</f>
        <v>Tam</v>
      </c>
      <c r="E1070" t="str">
        <f>VLOOKUP($A1070,'Günlük Sayaç'!$A$1:$I$166,5,0)</f>
        <v>Mavi Kart</v>
      </c>
      <c r="F1070">
        <f>VLOOKUP($A1070,'Günlük Sayaç'!$A$1:$I$166,6,0)</f>
        <v>1.3666666666666667</v>
      </c>
      <c r="G1070">
        <f>VLOOKUP($A1070,'Günlük Sayaç'!$A$1:$I$166,7,0)</f>
        <v>20000</v>
      </c>
      <c r="H1070">
        <f>VLOOKUP($A1070,'Günlük Sayaç'!$A$1:$I$166,8,0)</f>
        <v>0.15</v>
      </c>
      <c r="I1070">
        <f>VLOOKUP($A1070,'Günlük Sayaç'!$A$1:$I$166,9,0)*VLOOKUP(WEEKDAY(B1070,2)&amp;D1070,Yoğunluk!$G$1:$J$29,4,0)</f>
        <v>4500</v>
      </c>
      <c r="J1070">
        <f t="shared" ca="1" si="62"/>
        <v>3953</v>
      </c>
      <c r="K1070">
        <f t="shared" ca="1" si="63"/>
        <v>5402.4333333333334</v>
      </c>
    </row>
    <row r="1071" spans="1:11" x14ac:dyDescent="0.3">
      <c r="A1071">
        <f t="shared" si="65"/>
        <v>80</v>
      </c>
      <c r="B1071" s="2">
        <f t="shared" si="64"/>
        <v>43107</v>
      </c>
      <c r="C1071" t="str">
        <f>VLOOKUP(A1071,'Günlük Sayaç'!$A$1:$I$166,3,0)</f>
        <v>Gayrettepe</v>
      </c>
      <c r="D1071" t="str">
        <f>VLOOKUP($A1071,'Günlük Sayaç'!$A$1:$I$166,4,0)</f>
        <v>Öğrenci</v>
      </c>
      <c r="E1071" t="str">
        <f>VLOOKUP($A1071,'Günlük Sayaç'!$A$1:$I$166,5,0)</f>
        <v>Öğrenci</v>
      </c>
      <c r="F1071">
        <f>VLOOKUP($A1071,'Günlük Sayaç'!$A$1:$I$166,6,0)</f>
        <v>0.9</v>
      </c>
      <c r="G1071">
        <f>VLOOKUP($A1071,'Günlük Sayaç'!$A$1:$I$166,7,0)</f>
        <v>20000</v>
      </c>
      <c r="H1071">
        <f>VLOOKUP($A1071,'Günlük Sayaç'!$A$1:$I$166,8,0)</f>
        <v>0.1</v>
      </c>
      <c r="I1071">
        <f>VLOOKUP($A1071,'Günlük Sayaç'!$A$1:$I$166,9,0)*VLOOKUP(WEEKDAY(B1071,2)&amp;D1071,Yoğunluk!$G$1:$J$29,4,0)</f>
        <v>4500</v>
      </c>
      <c r="J1071">
        <f t="shared" ca="1" si="62"/>
        <v>4657</v>
      </c>
      <c r="K1071">
        <f t="shared" ca="1" si="63"/>
        <v>4191.3</v>
      </c>
    </row>
    <row r="1072" spans="1:11" x14ac:dyDescent="0.3">
      <c r="A1072">
        <f t="shared" si="65"/>
        <v>81</v>
      </c>
      <c r="B1072" s="2">
        <f t="shared" si="64"/>
        <v>43107</v>
      </c>
      <c r="C1072" t="str">
        <f>VLOOKUP(A1072,'Günlük Sayaç'!$A$1:$I$166,3,0)</f>
        <v>Gayrettepe</v>
      </c>
      <c r="D1072" t="str">
        <f>VLOOKUP($A1072,'Günlük Sayaç'!$A$1:$I$166,4,0)</f>
        <v>Öğrenci</v>
      </c>
      <c r="E1072" t="str">
        <f>VLOOKUP($A1072,'Günlük Sayaç'!$A$1:$I$166,5,0)</f>
        <v>Öğrenci Aylık</v>
      </c>
      <c r="F1072">
        <f>VLOOKUP($A1072,'Günlük Sayaç'!$A$1:$I$166,6,0)</f>
        <v>0.56666666666666665</v>
      </c>
      <c r="G1072">
        <f>VLOOKUP($A1072,'Günlük Sayaç'!$A$1:$I$166,7,0)</f>
        <v>20000</v>
      </c>
      <c r="H1072">
        <f>VLOOKUP($A1072,'Günlük Sayaç'!$A$1:$I$166,8,0)</f>
        <v>0.15</v>
      </c>
      <c r="I1072">
        <f>VLOOKUP($A1072,'Günlük Sayaç'!$A$1:$I$166,9,0)*VLOOKUP(WEEKDAY(B1072,2)&amp;D1072,Yoğunluk!$G$1:$J$29,4,0)</f>
        <v>6750</v>
      </c>
      <c r="J1072">
        <f t="shared" ca="1" si="62"/>
        <v>7288</v>
      </c>
      <c r="K1072">
        <f t="shared" ca="1" si="63"/>
        <v>4129.8666666666668</v>
      </c>
    </row>
    <row r="1073" spans="1:11" x14ac:dyDescent="0.3">
      <c r="A1073">
        <f t="shared" si="65"/>
        <v>82</v>
      </c>
      <c r="B1073" s="2">
        <f t="shared" si="64"/>
        <v>43107</v>
      </c>
      <c r="C1073" t="str">
        <f>VLOOKUP(A1073,'Günlük Sayaç'!$A$1:$I$166,3,0)</f>
        <v>Gayrettepe</v>
      </c>
      <c r="D1073" t="str">
        <f>VLOOKUP($A1073,'Günlük Sayaç'!$A$1:$I$166,4,0)</f>
        <v>Sosyal</v>
      </c>
      <c r="E1073" t="str">
        <f>VLOOKUP($A1073,'Günlük Sayaç'!$A$1:$I$166,5,0)</f>
        <v>Sosyal</v>
      </c>
      <c r="F1073">
        <f>VLOOKUP($A1073,'Günlük Sayaç'!$A$1:$I$166,6,0)</f>
        <v>1.425</v>
      </c>
      <c r="G1073">
        <f>VLOOKUP($A1073,'Günlük Sayaç'!$A$1:$I$166,7,0)</f>
        <v>20000</v>
      </c>
      <c r="H1073">
        <f>VLOOKUP($A1073,'Günlük Sayaç'!$A$1:$I$166,8,0)</f>
        <v>0.1</v>
      </c>
      <c r="I1073">
        <f>VLOOKUP($A1073,'Günlük Sayaç'!$A$1:$I$166,9,0)*VLOOKUP(WEEKDAY(B1073,2)&amp;D1073,Yoğunluk!$G$1:$J$29,4,0)</f>
        <v>3300.0000000000005</v>
      </c>
      <c r="J1073">
        <f t="shared" ca="1" si="62"/>
        <v>3430</v>
      </c>
      <c r="K1073">
        <f t="shared" ca="1" si="63"/>
        <v>4887.75</v>
      </c>
    </row>
    <row r="1074" spans="1:11" x14ac:dyDescent="0.3">
      <c r="A1074">
        <f t="shared" si="65"/>
        <v>83</v>
      </c>
      <c r="B1074" s="2">
        <f t="shared" si="64"/>
        <v>43107</v>
      </c>
      <c r="C1074" t="str">
        <f>VLOOKUP(A1074,'Günlük Sayaç'!$A$1:$I$166,3,0)</f>
        <v>Gayrettepe</v>
      </c>
      <c r="D1074" t="str">
        <f>VLOOKUP($A1074,'Günlük Sayaç'!$A$1:$I$166,4,0)</f>
        <v>Sosyal</v>
      </c>
      <c r="E1074" t="str">
        <f>VLOOKUP($A1074,'Günlük Sayaç'!$A$1:$I$166,5,0)</f>
        <v>Sosyal Aylık</v>
      </c>
      <c r="F1074">
        <f>VLOOKUP($A1074,'Günlük Sayaç'!$A$1:$I$166,6,0)</f>
        <v>0.83333333333333337</v>
      </c>
      <c r="G1074">
        <f>VLOOKUP($A1074,'Günlük Sayaç'!$A$1:$I$166,7,0)</f>
        <v>20000</v>
      </c>
      <c r="H1074">
        <f>VLOOKUP($A1074,'Günlük Sayaç'!$A$1:$I$166,8,0)</f>
        <v>0.1</v>
      </c>
      <c r="I1074">
        <f>VLOOKUP($A1074,'Günlük Sayaç'!$A$1:$I$166,9,0)*VLOOKUP(WEEKDAY(B1074,2)&amp;D1074,Yoğunluk!$G$1:$J$29,4,0)</f>
        <v>3300.0000000000005</v>
      </c>
      <c r="J1074">
        <f t="shared" ca="1" si="62"/>
        <v>2976</v>
      </c>
      <c r="K1074">
        <f t="shared" ca="1" si="63"/>
        <v>2480</v>
      </c>
    </row>
    <row r="1075" spans="1:11" x14ac:dyDescent="0.3">
      <c r="A1075">
        <f t="shared" si="65"/>
        <v>84</v>
      </c>
      <c r="B1075" s="2">
        <f t="shared" si="64"/>
        <v>43107</v>
      </c>
      <c r="C1075" t="str">
        <f>VLOOKUP(A1075,'Günlük Sayaç'!$A$1:$I$166,3,0)</f>
        <v>Gayrettepe</v>
      </c>
      <c r="D1075" t="str">
        <f>VLOOKUP($A1075,'Günlük Sayaç'!$A$1:$I$166,4,0)</f>
        <v>Ziyaretçi</v>
      </c>
      <c r="E1075" t="str">
        <f>VLOOKUP($A1075,'Günlük Sayaç'!$A$1:$I$166,5,0)</f>
        <v>Tekli Bilet</v>
      </c>
      <c r="F1075">
        <f>VLOOKUP($A1075,'Günlük Sayaç'!$A$1:$I$166,6,0)</f>
        <v>5</v>
      </c>
      <c r="G1075">
        <f>VLOOKUP($A1075,'Günlük Sayaç'!$A$1:$I$166,7,0)</f>
        <v>20000</v>
      </c>
      <c r="H1075">
        <f>VLOOKUP($A1075,'Günlük Sayaç'!$A$1:$I$166,8,0)</f>
        <v>0.02</v>
      </c>
      <c r="I1075">
        <f>VLOOKUP($A1075,'Günlük Sayaç'!$A$1:$I$166,9,0)*VLOOKUP(WEEKDAY(B1075,2)&amp;D1075,Yoğunluk!$G$1:$J$29,4,0)</f>
        <v>839.99999999999989</v>
      </c>
      <c r="J1075">
        <f t="shared" ca="1" si="62"/>
        <v>944</v>
      </c>
      <c r="K1075">
        <f t="shared" ca="1" si="63"/>
        <v>4720</v>
      </c>
    </row>
    <row r="1076" spans="1:11" x14ac:dyDescent="0.3">
      <c r="A1076">
        <f t="shared" si="65"/>
        <v>85</v>
      </c>
      <c r="B1076" s="2">
        <f t="shared" si="64"/>
        <v>43107</v>
      </c>
      <c r="C1076" t="str">
        <f>VLOOKUP(A1076,'Günlük Sayaç'!$A$1:$I$166,3,0)</f>
        <v>Gayrettepe</v>
      </c>
      <c r="D1076" t="str">
        <f>VLOOKUP($A1076,'Günlük Sayaç'!$A$1:$I$166,4,0)</f>
        <v>Ziyaretçi</v>
      </c>
      <c r="E1076" t="str">
        <f>VLOOKUP($A1076,'Günlük Sayaç'!$A$1:$I$166,5,0)</f>
        <v>İkili Bilet</v>
      </c>
      <c r="F1076">
        <f>VLOOKUP($A1076,'Günlük Sayaç'!$A$1:$I$166,6,0)</f>
        <v>4</v>
      </c>
      <c r="G1076">
        <f>VLOOKUP($A1076,'Günlük Sayaç'!$A$1:$I$166,7,0)</f>
        <v>20000</v>
      </c>
      <c r="H1076">
        <f>VLOOKUP($A1076,'Günlük Sayaç'!$A$1:$I$166,8,0)</f>
        <v>0.02</v>
      </c>
      <c r="I1076">
        <f>VLOOKUP($A1076,'Günlük Sayaç'!$A$1:$I$166,9,0)*VLOOKUP(WEEKDAY(B1076,2)&amp;D1076,Yoğunluk!$G$1:$J$29,4,0)</f>
        <v>839.99999999999989</v>
      </c>
      <c r="J1076">
        <f t="shared" ca="1" si="62"/>
        <v>849</v>
      </c>
      <c r="K1076">
        <f t="shared" ca="1" si="63"/>
        <v>3396</v>
      </c>
    </row>
    <row r="1077" spans="1:11" x14ac:dyDescent="0.3">
      <c r="A1077">
        <f t="shared" si="65"/>
        <v>86</v>
      </c>
      <c r="B1077" s="2">
        <f t="shared" si="64"/>
        <v>43107</v>
      </c>
      <c r="C1077" t="str">
        <f>VLOOKUP(A1077,'Günlük Sayaç'!$A$1:$I$166,3,0)</f>
        <v>Gayrettepe</v>
      </c>
      <c r="D1077" t="str">
        <f>VLOOKUP($A1077,'Günlük Sayaç'!$A$1:$I$166,4,0)</f>
        <v>Ziyaretçi</v>
      </c>
      <c r="E1077" t="str">
        <f>VLOOKUP($A1077,'Günlük Sayaç'!$A$1:$I$166,5,0)</f>
        <v>Üçlü Bilet</v>
      </c>
      <c r="F1077">
        <f>VLOOKUP($A1077,'Günlük Sayaç'!$A$1:$I$166,6,0)</f>
        <v>3.6666666666666665</v>
      </c>
      <c r="G1077">
        <f>VLOOKUP($A1077,'Günlük Sayaç'!$A$1:$I$166,7,0)</f>
        <v>20000</v>
      </c>
      <c r="H1077">
        <f>VLOOKUP($A1077,'Günlük Sayaç'!$A$1:$I$166,8,0)</f>
        <v>0.02</v>
      </c>
      <c r="I1077">
        <f>VLOOKUP($A1077,'Günlük Sayaç'!$A$1:$I$166,9,0)*VLOOKUP(WEEKDAY(B1077,2)&amp;D1077,Yoğunluk!$G$1:$J$29,4,0)</f>
        <v>839.99999999999989</v>
      </c>
      <c r="J1077">
        <f t="shared" ca="1" si="62"/>
        <v>728</v>
      </c>
      <c r="K1077">
        <f t="shared" ca="1" si="63"/>
        <v>2669.333333333333</v>
      </c>
    </row>
    <row r="1078" spans="1:11" x14ac:dyDescent="0.3">
      <c r="A1078">
        <f t="shared" si="65"/>
        <v>87</v>
      </c>
      <c r="B1078" s="2">
        <f t="shared" si="64"/>
        <v>43107</v>
      </c>
      <c r="C1078" t="str">
        <f>VLOOKUP(A1078,'Günlük Sayaç'!$A$1:$I$166,3,0)</f>
        <v>Gayrettepe</v>
      </c>
      <c r="D1078" t="str">
        <f>VLOOKUP($A1078,'Günlük Sayaç'!$A$1:$I$166,4,0)</f>
        <v>Ziyaretçi</v>
      </c>
      <c r="E1078" t="str">
        <f>VLOOKUP($A1078,'Günlük Sayaç'!$A$1:$I$166,5,0)</f>
        <v>Beşli Bilet</v>
      </c>
      <c r="F1078">
        <f>VLOOKUP($A1078,'Günlük Sayaç'!$A$1:$I$166,6,0)</f>
        <v>3.4</v>
      </c>
      <c r="G1078">
        <f>VLOOKUP($A1078,'Günlük Sayaç'!$A$1:$I$166,7,0)</f>
        <v>20000</v>
      </c>
      <c r="H1078">
        <f>VLOOKUP($A1078,'Günlük Sayaç'!$A$1:$I$166,8,0)</f>
        <v>0.02</v>
      </c>
      <c r="I1078">
        <f>VLOOKUP($A1078,'Günlük Sayaç'!$A$1:$I$166,9,0)*VLOOKUP(WEEKDAY(B1078,2)&amp;D1078,Yoğunluk!$G$1:$J$29,4,0)</f>
        <v>839.99999999999989</v>
      </c>
      <c r="J1078">
        <f t="shared" ca="1" si="62"/>
        <v>854</v>
      </c>
      <c r="K1078">
        <f t="shared" ca="1" si="63"/>
        <v>2903.6</v>
      </c>
    </row>
    <row r="1079" spans="1:11" x14ac:dyDescent="0.3">
      <c r="A1079">
        <f t="shared" si="65"/>
        <v>88</v>
      </c>
      <c r="B1079" s="2">
        <f t="shared" si="64"/>
        <v>43107</v>
      </c>
      <c r="C1079" t="str">
        <f>VLOOKUP(A1079,'Günlük Sayaç'!$A$1:$I$166,3,0)</f>
        <v>Gayrettepe</v>
      </c>
      <c r="D1079" t="str">
        <f>VLOOKUP($A1079,'Günlük Sayaç'!$A$1:$I$166,4,0)</f>
        <v>Ziyaretçi</v>
      </c>
      <c r="E1079" t="str">
        <f>VLOOKUP($A1079,'Günlük Sayaç'!$A$1:$I$166,5,0)</f>
        <v>Onlu Bilet</v>
      </c>
      <c r="F1079">
        <f>VLOOKUP($A1079,'Günlük Sayaç'!$A$1:$I$166,6,0)</f>
        <v>3.2</v>
      </c>
      <c r="G1079">
        <f>VLOOKUP($A1079,'Günlük Sayaç'!$A$1:$I$166,7,0)</f>
        <v>20000</v>
      </c>
      <c r="H1079">
        <f>VLOOKUP($A1079,'Günlük Sayaç'!$A$1:$I$166,8,0)</f>
        <v>0.02</v>
      </c>
      <c r="I1079">
        <f>VLOOKUP($A1079,'Günlük Sayaç'!$A$1:$I$166,9,0)*VLOOKUP(WEEKDAY(B1079,2)&amp;D1079,Yoğunluk!$G$1:$J$29,4,0)</f>
        <v>839.99999999999989</v>
      </c>
      <c r="J1079">
        <f t="shared" ca="1" si="62"/>
        <v>821</v>
      </c>
      <c r="K1079">
        <f t="shared" ca="1" si="63"/>
        <v>2627.2000000000003</v>
      </c>
    </row>
    <row r="1080" spans="1:11" x14ac:dyDescent="0.3">
      <c r="A1080">
        <f t="shared" si="65"/>
        <v>89</v>
      </c>
      <c r="B1080" s="2">
        <f t="shared" si="64"/>
        <v>43107</v>
      </c>
      <c r="C1080" t="str">
        <f>VLOOKUP(A1080,'Günlük Sayaç'!$A$1:$I$166,3,0)</f>
        <v>Levent</v>
      </c>
      <c r="D1080" t="str">
        <f>VLOOKUP($A1080,'Günlük Sayaç'!$A$1:$I$166,4,0)</f>
        <v>Tam</v>
      </c>
      <c r="E1080" t="str">
        <f>VLOOKUP($A1080,'Günlük Sayaç'!$A$1:$I$166,5,0)</f>
        <v>Akbil</v>
      </c>
      <c r="F1080">
        <f>VLOOKUP($A1080,'Günlük Sayaç'!$A$1:$I$166,6,0)</f>
        <v>2.2250000000000001</v>
      </c>
      <c r="G1080">
        <f>VLOOKUP($A1080,'Günlük Sayaç'!$A$1:$I$166,7,0)</f>
        <v>15000</v>
      </c>
      <c r="H1080">
        <f>VLOOKUP($A1080,'Günlük Sayaç'!$A$1:$I$166,8,0)</f>
        <v>0.3</v>
      </c>
      <c r="I1080">
        <f>VLOOKUP($A1080,'Günlük Sayaç'!$A$1:$I$166,9,0)*VLOOKUP(WEEKDAY(B1080,2)&amp;D1080,Yoğunluk!$G$1:$J$29,4,0)</f>
        <v>6750</v>
      </c>
      <c r="J1080">
        <f t="shared" ca="1" si="62"/>
        <v>6008</v>
      </c>
      <c r="K1080">
        <f t="shared" ca="1" si="63"/>
        <v>13367.800000000001</v>
      </c>
    </row>
    <row r="1081" spans="1:11" x14ac:dyDescent="0.3">
      <c r="A1081">
        <f t="shared" si="65"/>
        <v>90</v>
      </c>
      <c r="B1081" s="2">
        <f t="shared" si="64"/>
        <v>43107</v>
      </c>
      <c r="C1081" t="str">
        <f>VLOOKUP(A1081,'Günlük Sayaç'!$A$1:$I$166,3,0)</f>
        <v>Levent</v>
      </c>
      <c r="D1081" t="str">
        <f>VLOOKUP($A1081,'Günlük Sayaç'!$A$1:$I$166,4,0)</f>
        <v>Tam</v>
      </c>
      <c r="E1081" t="str">
        <f>VLOOKUP($A1081,'Günlük Sayaç'!$A$1:$I$166,5,0)</f>
        <v>Mavi Kart</v>
      </c>
      <c r="F1081">
        <f>VLOOKUP($A1081,'Günlük Sayaç'!$A$1:$I$166,6,0)</f>
        <v>1.3666666666666667</v>
      </c>
      <c r="G1081">
        <f>VLOOKUP($A1081,'Günlük Sayaç'!$A$1:$I$166,7,0)</f>
        <v>15000</v>
      </c>
      <c r="H1081">
        <f>VLOOKUP($A1081,'Günlük Sayaç'!$A$1:$I$166,8,0)</f>
        <v>0.15</v>
      </c>
      <c r="I1081">
        <f>VLOOKUP($A1081,'Günlük Sayaç'!$A$1:$I$166,9,0)*VLOOKUP(WEEKDAY(B1081,2)&amp;D1081,Yoğunluk!$G$1:$J$29,4,0)</f>
        <v>3375</v>
      </c>
      <c r="J1081">
        <f t="shared" ca="1" si="62"/>
        <v>3943</v>
      </c>
      <c r="K1081">
        <f t="shared" ca="1" si="63"/>
        <v>5388.7666666666664</v>
      </c>
    </row>
    <row r="1082" spans="1:11" x14ac:dyDescent="0.3">
      <c r="A1082">
        <f t="shared" si="65"/>
        <v>91</v>
      </c>
      <c r="B1082" s="2">
        <f t="shared" si="64"/>
        <v>43107</v>
      </c>
      <c r="C1082" t="str">
        <f>VLOOKUP(A1082,'Günlük Sayaç'!$A$1:$I$166,3,0)</f>
        <v>Levent</v>
      </c>
      <c r="D1082" t="str">
        <f>VLOOKUP($A1082,'Günlük Sayaç'!$A$1:$I$166,4,0)</f>
        <v>Öğrenci</v>
      </c>
      <c r="E1082" t="str">
        <f>VLOOKUP($A1082,'Günlük Sayaç'!$A$1:$I$166,5,0)</f>
        <v>Öğrenci</v>
      </c>
      <c r="F1082">
        <f>VLOOKUP($A1082,'Günlük Sayaç'!$A$1:$I$166,6,0)</f>
        <v>0.9</v>
      </c>
      <c r="G1082">
        <f>VLOOKUP($A1082,'Günlük Sayaç'!$A$1:$I$166,7,0)</f>
        <v>15000</v>
      </c>
      <c r="H1082">
        <f>VLOOKUP($A1082,'Günlük Sayaç'!$A$1:$I$166,8,0)</f>
        <v>0.1</v>
      </c>
      <c r="I1082">
        <f>VLOOKUP($A1082,'Günlük Sayaç'!$A$1:$I$166,9,0)*VLOOKUP(WEEKDAY(B1082,2)&amp;D1082,Yoğunluk!$G$1:$J$29,4,0)</f>
        <v>3375</v>
      </c>
      <c r="J1082">
        <f t="shared" ca="1" si="62"/>
        <v>3236</v>
      </c>
      <c r="K1082">
        <f t="shared" ca="1" si="63"/>
        <v>2912.4</v>
      </c>
    </row>
    <row r="1083" spans="1:11" x14ac:dyDescent="0.3">
      <c r="A1083">
        <f t="shared" si="65"/>
        <v>92</v>
      </c>
      <c r="B1083" s="2">
        <f t="shared" si="64"/>
        <v>43107</v>
      </c>
      <c r="C1083" t="str">
        <f>VLOOKUP(A1083,'Günlük Sayaç'!$A$1:$I$166,3,0)</f>
        <v>Levent</v>
      </c>
      <c r="D1083" t="str">
        <f>VLOOKUP($A1083,'Günlük Sayaç'!$A$1:$I$166,4,0)</f>
        <v>Öğrenci</v>
      </c>
      <c r="E1083" t="str">
        <f>VLOOKUP($A1083,'Günlük Sayaç'!$A$1:$I$166,5,0)</f>
        <v>Öğrenci Aylık</v>
      </c>
      <c r="F1083">
        <f>VLOOKUP($A1083,'Günlük Sayaç'!$A$1:$I$166,6,0)</f>
        <v>0.56666666666666665</v>
      </c>
      <c r="G1083">
        <f>VLOOKUP($A1083,'Günlük Sayaç'!$A$1:$I$166,7,0)</f>
        <v>15000</v>
      </c>
      <c r="H1083">
        <f>VLOOKUP($A1083,'Günlük Sayaç'!$A$1:$I$166,8,0)</f>
        <v>0.15</v>
      </c>
      <c r="I1083">
        <f>VLOOKUP($A1083,'Günlük Sayaç'!$A$1:$I$166,9,0)*VLOOKUP(WEEKDAY(B1083,2)&amp;D1083,Yoğunluk!$G$1:$J$29,4,0)</f>
        <v>5062.5</v>
      </c>
      <c r="J1083">
        <f t="shared" ca="1" si="62"/>
        <v>4785</v>
      </c>
      <c r="K1083">
        <f t="shared" ca="1" si="63"/>
        <v>2711.5</v>
      </c>
    </row>
    <row r="1084" spans="1:11" x14ac:dyDescent="0.3">
      <c r="A1084">
        <f t="shared" si="65"/>
        <v>93</v>
      </c>
      <c r="B1084" s="2">
        <f t="shared" si="64"/>
        <v>43107</v>
      </c>
      <c r="C1084" t="str">
        <f>VLOOKUP(A1084,'Günlük Sayaç'!$A$1:$I$166,3,0)</f>
        <v>Levent</v>
      </c>
      <c r="D1084" t="str">
        <f>VLOOKUP($A1084,'Günlük Sayaç'!$A$1:$I$166,4,0)</f>
        <v>Sosyal</v>
      </c>
      <c r="E1084" t="str">
        <f>VLOOKUP($A1084,'Günlük Sayaç'!$A$1:$I$166,5,0)</f>
        <v>Sosyal</v>
      </c>
      <c r="F1084">
        <f>VLOOKUP($A1084,'Günlük Sayaç'!$A$1:$I$166,6,0)</f>
        <v>1.425</v>
      </c>
      <c r="G1084">
        <f>VLOOKUP($A1084,'Günlük Sayaç'!$A$1:$I$166,7,0)</f>
        <v>15000</v>
      </c>
      <c r="H1084">
        <f>VLOOKUP($A1084,'Günlük Sayaç'!$A$1:$I$166,8,0)</f>
        <v>0.1</v>
      </c>
      <c r="I1084">
        <f>VLOOKUP($A1084,'Günlük Sayaç'!$A$1:$I$166,9,0)*VLOOKUP(WEEKDAY(B1084,2)&amp;D1084,Yoğunluk!$G$1:$J$29,4,0)</f>
        <v>2475</v>
      </c>
      <c r="J1084">
        <f t="shared" ca="1" si="62"/>
        <v>2406</v>
      </c>
      <c r="K1084">
        <f t="shared" ca="1" si="63"/>
        <v>3428.55</v>
      </c>
    </row>
    <row r="1085" spans="1:11" x14ac:dyDescent="0.3">
      <c r="A1085">
        <f t="shared" si="65"/>
        <v>94</v>
      </c>
      <c r="B1085" s="2">
        <f t="shared" si="64"/>
        <v>43107</v>
      </c>
      <c r="C1085" t="str">
        <f>VLOOKUP(A1085,'Günlük Sayaç'!$A$1:$I$166,3,0)</f>
        <v>Levent</v>
      </c>
      <c r="D1085" t="str">
        <f>VLOOKUP($A1085,'Günlük Sayaç'!$A$1:$I$166,4,0)</f>
        <v>Sosyal</v>
      </c>
      <c r="E1085" t="str">
        <f>VLOOKUP($A1085,'Günlük Sayaç'!$A$1:$I$166,5,0)</f>
        <v>Sosyal Aylık</v>
      </c>
      <c r="F1085">
        <f>VLOOKUP($A1085,'Günlük Sayaç'!$A$1:$I$166,6,0)</f>
        <v>0.83333333333333337</v>
      </c>
      <c r="G1085">
        <f>VLOOKUP($A1085,'Günlük Sayaç'!$A$1:$I$166,7,0)</f>
        <v>15000</v>
      </c>
      <c r="H1085">
        <f>VLOOKUP($A1085,'Günlük Sayaç'!$A$1:$I$166,8,0)</f>
        <v>0.1</v>
      </c>
      <c r="I1085">
        <f>VLOOKUP($A1085,'Günlük Sayaç'!$A$1:$I$166,9,0)*VLOOKUP(WEEKDAY(B1085,2)&amp;D1085,Yoğunluk!$G$1:$J$29,4,0)</f>
        <v>2475</v>
      </c>
      <c r="J1085">
        <f t="shared" ca="1" si="62"/>
        <v>2793</v>
      </c>
      <c r="K1085">
        <f t="shared" ca="1" si="63"/>
        <v>2327.5</v>
      </c>
    </row>
    <row r="1086" spans="1:11" x14ac:dyDescent="0.3">
      <c r="A1086">
        <f t="shared" si="65"/>
        <v>95</v>
      </c>
      <c r="B1086" s="2">
        <f t="shared" si="64"/>
        <v>43107</v>
      </c>
      <c r="C1086" t="str">
        <f>VLOOKUP(A1086,'Günlük Sayaç'!$A$1:$I$166,3,0)</f>
        <v>Levent</v>
      </c>
      <c r="D1086" t="str">
        <f>VLOOKUP($A1086,'Günlük Sayaç'!$A$1:$I$166,4,0)</f>
        <v>Ziyaretçi</v>
      </c>
      <c r="E1086" t="str">
        <f>VLOOKUP($A1086,'Günlük Sayaç'!$A$1:$I$166,5,0)</f>
        <v>Tekli Bilet</v>
      </c>
      <c r="F1086">
        <f>VLOOKUP($A1086,'Günlük Sayaç'!$A$1:$I$166,6,0)</f>
        <v>5</v>
      </c>
      <c r="G1086">
        <f>VLOOKUP($A1086,'Günlük Sayaç'!$A$1:$I$166,7,0)</f>
        <v>15000</v>
      </c>
      <c r="H1086">
        <f>VLOOKUP($A1086,'Günlük Sayaç'!$A$1:$I$166,8,0)</f>
        <v>0.02</v>
      </c>
      <c r="I1086">
        <f>VLOOKUP($A1086,'Günlük Sayaç'!$A$1:$I$166,9,0)*VLOOKUP(WEEKDAY(B1086,2)&amp;D1086,Yoğunluk!$G$1:$J$29,4,0)</f>
        <v>629.99999999999989</v>
      </c>
      <c r="J1086">
        <f t="shared" ca="1" si="62"/>
        <v>631</v>
      </c>
      <c r="K1086">
        <f t="shared" ca="1" si="63"/>
        <v>3155</v>
      </c>
    </row>
    <row r="1087" spans="1:11" x14ac:dyDescent="0.3">
      <c r="A1087">
        <f t="shared" si="65"/>
        <v>96</v>
      </c>
      <c r="B1087" s="2">
        <f t="shared" si="64"/>
        <v>43107</v>
      </c>
      <c r="C1087" t="str">
        <f>VLOOKUP(A1087,'Günlük Sayaç'!$A$1:$I$166,3,0)</f>
        <v>Levent</v>
      </c>
      <c r="D1087" t="str">
        <f>VLOOKUP($A1087,'Günlük Sayaç'!$A$1:$I$166,4,0)</f>
        <v>Ziyaretçi</v>
      </c>
      <c r="E1087" t="str">
        <f>VLOOKUP($A1087,'Günlük Sayaç'!$A$1:$I$166,5,0)</f>
        <v>İkili Bilet</v>
      </c>
      <c r="F1087">
        <f>VLOOKUP($A1087,'Günlük Sayaç'!$A$1:$I$166,6,0)</f>
        <v>4</v>
      </c>
      <c r="G1087">
        <f>VLOOKUP($A1087,'Günlük Sayaç'!$A$1:$I$166,7,0)</f>
        <v>15000</v>
      </c>
      <c r="H1087">
        <f>VLOOKUP($A1087,'Günlük Sayaç'!$A$1:$I$166,8,0)</f>
        <v>0.02</v>
      </c>
      <c r="I1087">
        <f>VLOOKUP($A1087,'Günlük Sayaç'!$A$1:$I$166,9,0)*VLOOKUP(WEEKDAY(B1087,2)&amp;D1087,Yoğunluk!$G$1:$J$29,4,0)</f>
        <v>629.99999999999989</v>
      </c>
      <c r="J1087">
        <f t="shared" ca="1" si="62"/>
        <v>540</v>
      </c>
      <c r="K1087">
        <f t="shared" ca="1" si="63"/>
        <v>2160</v>
      </c>
    </row>
    <row r="1088" spans="1:11" x14ac:dyDescent="0.3">
      <c r="A1088">
        <f t="shared" si="65"/>
        <v>97</v>
      </c>
      <c r="B1088" s="2">
        <f t="shared" si="64"/>
        <v>43107</v>
      </c>
      <c r="C1088" t="str">
        <f>VLOOKUP(A1088,'Günlük Sayaç'!$A$1:$I$166,3,0)</f>
        <v>Levent</v>
      </c>
      <c r="D1088" t="str">
        <f>VLOOKUP($A1088,'Günlük Sayaç'!$A$1:$I$166,4,0)</f>
        <v>Ziyaretçi</v>
      </c>
      <c r="E1088" t="str">
        <f>VLOOKUP($A1088,'Günlük Sayaç'!$A$1:$I$166,5,0)</f>
        <v>Üçlü Bilet</v>
      </c>
      <c r="F1088">
        <f>VLOOKUP($A1088,'Günlük Sayaç'!$A$1:$I$166,6,0)</f>
        <v>3.6666666666666665</v>
      </c>
      <c r="G1088">
        <f>VLOOKUP($A1088,'Günlük Sayaç'!$A$1:$I$166,7,0)</f>
        <v>15000</v>
      </c>
      <c r="H1088">
        <f>VLOOKUP($A1088,'Günlük Sayaç'!$A$1:$I$166,8,0)</f>
        <v>0.02</v>
      </c>
      <c r="I1088">
        <f>VLOOKUP($A1088,'Günlük Sayaç'!$A$1:$I$166,9,0)*VLOOKUP(WEEKDAY(B1088,2)&amp;D1088,Yoğunluk!$G$1:$J$29,4,0)</f>
        <v>629.99999999999989</v>
      </c>
      <c r="J1088">
        <f t="shared" ca="1" si="62"/>
        <v>567</v>
      </c>
      <c r="K1088">
        <f t="shared" ca="1" si="63"/>
        <v>2079</v>
      </c>
    </row>
    <row r="1089" spans="1:11" x14ac:dyDescent="0.3">
      <c r="A1089">
        <f t="shared" si="65"/>
        <v>98</v>
      </c>
      <c r="B1089" s="2">
        <f t="shared" si="64"/>
        <v>43107</v>
      </c>
      <c r="C1089" t="str">
        <f>VLOOKUP(A1089,'Günlük Sayaç'!$A$1:$I$166,3,0)</f>
        <v>Levent</v>
      </c>
      <c r="D1089" t="str">
        <f>VLOOKUP($A1089,'Günlük Sayaç'!$A$1:$I$166,4,0)</f>
        <v>Ziyaretçi</v>
      </c>
      <c r="E1089" t="str">
        <f>VLOOKUP($A1089,'Günlük Sayaç'!$A$1:$I$166,5,0)</f>
        <v>Beşli Bilet</v>
      </c>
      <c r="F1089">
        <f>VLOOKUP($A1089,'Günlük Sayaç'!$A$1:$I$166,6,0)</f>
        <v>3.4</v>
      </c>
      <c r="G1089">
        <f>VLOOKUP($A1089,'Günlük Sayaç'!$A$1:$I$166,7,0)</f>
        <v>15000</v>
      </c>
      <c r="H1089">
        <f>VLOOKUP($A1089,'Günlük Sayaç'!$A$1:$I$166,8,0)</f>
        <v>0.02</v>
      </c>
      <c r="I1089">
        <f>VLOOKUP($A1089,'Günlük Sayaç'!$A$1:$I$166,9,0)*VLOOKUP(WEEKDAY(B1089,2)&amp;D1089,Yoğunluk!$G$1:$J$29,4,0)</f>
        <v>629.99999999999989</v>
      </c>
      <c r="J1089">
        <f t="shared" ca="1" si="62"/>
        <v>672</v>
      </c>
      <c r="K1089">
        <f t="shared" ca="1" si="63"/>
        <v>2284.7999999999997</v>
      </c>
    </row>
    <row r="1090" spans="1:11" x14ac:dyDescent="0.3">
      <c r="A1090">
        <f t="shared" si="65"/>
        <v>99</v>
      </c>
      <c r="B1090" s="2">
        <f t="shared" si="64"/>
        <v>43107</v>
      </c>
      <c r="C1090" t="str">
        <f>VLOOKUP(A1090,'Günlük Sayaç'!$A$1:$I$166,3,0)</f>
        <v>Levent</v>
      </c>
      <c r="D1090" t="str">
        <f>VLOOKUP($A1090,'Günlük Sayaç'!$A$1:$I$166,4,0)</f>
        <v>Ziyaretçi</v>
      </c>
      <c r="E1090" t="str">
        <f>VLOOKUP($A1090,'Günlük Sayaç'!$A$1:$I$166,5,0)</f>
        <v>Onlu Bilet</v>
      </c>
      <c r="F1090">
        <f>VLOOKUP($A1090,'Günlük Sayaç'!$A$1:$I$166,6,0)</f>
        <v>3.2</v>
      </c>
      <c r="G1090">
        <f>VLOOKUP($A1090,'Günlük Sayaç'!$A$1:$I$166,7,0)</f>
        <v>15000</v>
      </c>
      <c r="H1090">
        <f>VLOOKUP($A1090,'Günlük Sayaç'!$A$1:$I$166,8,0)</f>
        <v>0.02</v>
      </c>
      <c r="I1090">
        <f>VLOOKUP($A1090,'Günlük Sayaç'!$A$1:$I$166,9,0)*VLOOKUP(WEEKDAY(B1090,2)&amp;D1090,Yoğunluk!$G$1:$J$29,4,0)</f>
        <v>629.99999999999989</v>
      </c>
      <c r="J1090">
        <f t="shared" ca="1" si="62"/>
        <v>566</v>
      </c>
      <c r="K1090">
        <f t="shared" ca="1" si="63"/>
        <v>1811.2</v>
      </c>
    </row>
    <row r="1091" spans="1:11" x14ac:dyDescent="0.3">
      <c r="A1091">
        <f t="shared" si="65"/>
        <v>100</v>
      </c>
      <c r="B1091" s="2">
        <f t="shared" si="64"/>
        <v>43107</v>
      </c>
      <c r="C1091" t="str">
        <f>VLOOKUP(A1091,'Günlük Sayaç'!$A$1:$I$166,3,0)</f>
        <v>4. Levent</v>
      </c>
      <c r="D1091" t="str">
        <f>VLOOKUP($A1091,'Günlük Sayaç'!$A$1:$I$166,4,0)</f>
        <v>Tam</v>
      </c>
      <c r="E1091" t="str">
        <f>VLOOKUP($A1091,'Günlük Sayaç'!$A$1:$I$166,5,0)</f>
        <v>Akbil</v>
      </c>
      <c r="F1091">
        <f>VLOOKUP($A1091,'Günlük Sayaç'!$A$1:$I$166,6,0)</f>
        <v>2.2250000000000001</v>
      </c>
      <c r="G1091">
        <f>VLOOKUP($A1091,'Günlük Sayaç'!$A$1:$I$166,7,0)</f>
        <v>12000</v>
      </c>
      <c r="H1091">
        <f>VLOOKUP($A1091,'Günlük Sayaç'!$A$1:$I$166,8,0)</f>
        <v>0.3</v>
      </c>
      <c r="I1091">
        <f>VLOOKUP($A1091,'Günlük Sayaç'!$A$1:$I$166,9,0)*VLOOKUP(WEEKDAY(B1091,2)&amp;D1091,Yoğunluk!$G$1:$J$29,4,0)</f>
        <v>5400</v>
      </c>
      <c r="J1091">
        <f t="shared" ref="J1091:J1154" ca="1" si="66">FLOOR(I1091+_xlfn.NORM.S.INV(RAND())*I1091/10,1)</f>
        <v>5960</v>
      </c>
      <c r="K1091">
        <f t="shared" ref="K1091:K1154" ca="1" si="67">J1091*F1091</f>
        <v>13261</v>
      </c>
    </row>
    <row r="1092" spans="1:11" x14ac:dyDescent="0.3">
      <c r="A1092">
        <f t="shared" si="65"/>
        <v>101</v>
      </c>
      <c r="B1092" s="2">
        <f t="shared" ref="B1092:B1155" si="68">IF(A1092=1,B1091+1,B1091)</f>
        <v>43107</v>
      </c>
      <c r="C1092" t="str">
        <f>VLOOKUP(A1092,'Günlük Sayaç'!$A$1:$I$166,3,0)</f>
        <v>4. Levent</v>
      </c>
      <c r="D1092" t="str">
        <f>VLOOKUP($A1092,'Günlük Sayaç'!$A$1:$I$166,4,0)</f>
        <v>Tam</v>
      </c>
      <c r="E1092" t="str">
        <f>VLOOKUP($A1092,'Günlük Sayaç'!$A$1:$I$166,5,0)</f>
        <v>Mavi Kart</v>
      </c>
      <c r="F1092">
        <f>VLOOKUP($A1092,'Günlük Sayaç'!$A$1:$I$166,6,0)</f>
        <v>1.3666666666666667</v>
      </c>
      <c r="G1092">
        <f>VLOOKUP($A1092,'Günlük Sayaç'!$A$1:$I$166,7,0)</f>
        <v>12000</v>
      </c>
      <c r="H1092">
        <f>VLOOKUP($A1092,'Günlük Sayaç'!$A$1:$I$166,8,0)</f>
        <v>0.15</v>
      </c>
      <c r="I1092">
        <f>VLOOKUP($A1092,'Günlük Sayaç'!$A$1:$I$166,9,0)*VLOOKUP(WEEKDAY(B1092,2)&amp;D1092,Yoğunluk!$G$1:$J$29,4,0)</f>
        <v>2700</v>
      </c>
      <c r="J1092">
        <f t="shared" ca="1" si="66"/>
        <v>2457</v>
      </c>
      <c r="K1092">
        <f t="shared" ca="1" si="67"/>
        <v>3357.9</v>
      </c>
    </row>
    <row r="1093" spans="1:11" x14ac:dyDescent="0.3">
      <c r="A1093">
        <f t="shared" si="65"/>
        <v>102</v>
      </c>
      <c r="B1093" s="2">
        <f t="shared" si="68"/>
        <v>43107</v>
      </c>
      <c r="C1093" t="str">
        <f>VLOOKUP(A1093,'Günlük Sayaç'!$A$1:$I$166,3,0)</f>
        <v>4. Levent</v>
      </c>
      <c r="D1093" t="str">
        <f>VLOOKUP($A1093,'Günlük Sayaç'!$A$1:$I$166,4,0)</f>
        <v>Öğrenci</v>
      </c>
      <c r="E1093" t="str">
        <f>VLOOKUP($A1093,'Günlük Sayaç'!$A$1:$I$166,5,0)</f>
        <v>Öğrenci</v>
      </c>
      <c r="F1093">
        <f>VLOOKUP($A1093,'Günlük Sayaç'!$A$1:$I$166,6,0)</f>
        <v>0.9</v>
      </c>
      <c r="G1093">
        <f>VLOOKUP($A1093,'Günlük Sayaç'!$A$1:$I$166,7,0)</f>
        <v>12000</v>
      </c>
      <c r="H1093">
        <f>VLOOKUP($A1093,'Günlük Sayaç'!$A$1:$I$166,8,0)</f>
        <v>0.1</v>
      </c>
      <c r="I1093">
        <f>VLOOKUP($A1093,'Günlük Sayaç'!$A$1:$I$166,9,0)*VLOOKUP(WEEKDAY(B1093,2)&amp;D1093,Yoğunluk!$G$1:$J$29,4,0)</f>
        <v>2700</v>
      </c>
      <c r="J1093">
        <f t="shared" ca="1" si="66"/>
        <v>2819</v>
      </c>
      <c r="K1093">
        <f t="shared" ca="1" si="67"/>
        <v>2537.1</v>
      </c>
    </row>
    <row r="1094" spans="1:11" x14ac:dyDescent="0.3">
      <c r="A1094">
        <f t="shared" si="65"/>
        <v>103</v>
      </c>
      <c r="B1094" s="2">
        <f t="shared" si="68"/>
        <v>43107</v>
      </c>
      <c r="C1094" t="str">
        <f>VLOOKUP(A1094,'Günlük Sayaç'!$A$1:$I$166,3,0)</f>
        <v>4. Levent</v>
      </c>
      <c r="D1094" t="str">
        <f>VLOOKUP($A1094,'Günlük Sayaç'!$A$1:$I$166,4,0)</f>
        <v>Öğrenci</v>
      </c>
      <c r="E1094" t="str">
        <f>VLOOKUP($A1094,'Günlük Sayaç'!$A$1:$I$166,5,0)</f>
        <v>Öğrenci Aylık</v>
      </c>
      <c r="F1094">
        <f>VLOOKUP($A1094,'Günlük Sayaç'!$A$1:$I$166,6,0)</f>
        <v>0.56666666666666665</v>
      </c>
      <c r="G1094">
        <f>VLOOKUP($A1094,'Günlük Sayaç'!$A$1:$I$166,7,0)</f>
        <v>12000</v>
      </c>
      <c r="H1094">
        <f>VLOOKUP($A1094,'Günlük Sayaç'!$A$1:$I$166,8,0)</f>
        <v>0.15</v>
      </c>
      <c r="I1094">
        <f>VLOOKUP($A1094,'Günlük Sayaç'!$A$1:$I$166,9,0)*VLOOKUP(WEEKDAY(B1094,2)&amp;D1094,Yoğunluk!$G$1:$J$29,4,0)</f>
        <v>4050</v>
      </c>
      <c r="J1094">
        <f t="shared" ca="1" si="66"/>
        <v>4784</v>
      </c>
      <c r="K1094">
        <f t="shared" ca="1" si="67"/>
        <v>2710.9333333333334</v>
      </c>
    </row>
    <row r="1095" spans="1:11" x14ac:dyDescent="0.3">
      <c r="A1095">
        <f t="shared" si="65"/>
        <v>104</v>
      </c>
      <c r="B1095" s="2">
        <f t="shared" si="68"/>
        <v>43107</v>
      </c>
      <c r="C1095" t="str">
        <f>VLOOKUP(A1095,'Günlük Sayaç'!$A$1:$I$166,3,0)</f>
        <v>4. Levent</v>
      </c>
      <c r="D1095" t="str">
        <f>VLOOKUP($A1095,'Günlük Sayaç'!$A$1:$I$166,4,0)</f>
        <v>Sosyal</v>
      </c>
      <c r="E1095" t="str">
        <f>VLOOKUP($A1095,'Günlük Sayaç'!$A$1:$I$166,5,0)</f>
        <v>Sosyal</v>
      </c>
      <c r="F1095">
        <f>VLOOKUP($A1095,'Günlük Sayaç'!$A$1:$I$166,6,0)</f>
        <v>1.425</v>
      </c>
      <c r="G1095">
        <f>VLOOKUP($A1095,'Günlük Sayaç'!$A$1:$I$166,7,0)</f>
        <v>12000</v>
      </c>
      <c r="H1095">
        <f>VLOOKUP($A1095,'Günlük Sayaç'!$A$1:$I$166,8,0)</f>
        <v>0.1</v>
      </c>
      <c r="I1095">
        <f>VLOOKUP($A1095,'Günlük Sayaç'!$A$1:$I$166,9,0)*VLOOKUP(WEEKDAY(B1095,2)&amp;D1095,Yoğunluk!$G$1:$J$29,4,0)</f>
        <v>1980.0000000000002</v>
      </c>
      <c r="J1095">
        <f t="shared" ca="1" si="66"/>
        <v>2092</v>
      </c>
      <c r="K1095">
        <f t="shared" ca="1" si="67"/>
        <v>2981.1</v>
      </c>
    </row>
    <row r="1096" spans="1:11" x14ac:dyDescent="0.3">
      <c r="A1096">
        <f t="shared" si="65"/>
        <v>105</v>
      </c>
      <c r="B1096" s="2">
        <f t="shared" si="68"/>
        <v>43107</v>
      </c>
      <c r="C1096" t="str">
        <f>VLOOKUP(A1096,'Günlük Sayaç'!$A$1:$I$166,3,0)</f>
        <v>4. Levent</v>
      </c>
      <c r="D1096" t="str">
        <f>VLOOKUP($A1096,'Günlük Sayaç'!$A$1:$I$166,4,0)</f>
        <v>Sosyal</v>
      </c>
      <c r="E1096" t="str">
        <f>VLOOKUP($A1096,'Günlük Sayaç'!$A$1:$I$166,5,0)</f>
        <v>Sosyal Aylık</v>
      </c>
      <c r="F1096">
        <f>VLOOKUP($A1096,'Günlük Sayaç'!$A$1:$I$166,6,0)</f>
        <v>0.83333333333333337</v>
      </c>
      <c r="G1096">
        <f>VLOOKUP($A1096,'Günlük Sayaç'!$A$1:$I$166,7,0)</f>
        <v>12000</v>
      </c>
      <c r="H1096">
        <f>VLOOKUP($A1096,'Günlük Sayaç'!$A$1:$I$166,8,0)</f>
        <v>0.1</v>
      </c>
      <c r="I1096">
        <f>VLOOKUP($A1096,'Günlük Sayaç'!$A$1:$I$166,9,0)*VLOOKUP(WEEKDAY(B1096,2)&amp;D1096,Yoğunluk!$G$1:$J$29,4,0)</f>
        <v>1980.0000000000002</v>
      </c>
      <c r="J1096">
        <f t="shared" ca="1" si="66"/>
        <v>1933</v>
      </c>
      <c r="K1096">
        <f t="shared" ca="1" si="67"/>
        <v>1610.8333333333335</v>
      </c>
    </row>
    <row r="1097" spans="1:11" x14ac:dyDescent="0.3">
      <c r="A1097">
        <f t="shared" si="65"/>
        <v>106</v>
      </c>
      <c r="B1097" s="2">
        <f t="shared" si="68"/>
        <v>43107</v>
      </c>
      <c r="C1097" t="str">
        <f>VLOOKUP(A1097,'Günlük Sayaç'!$A$1:$I$166,3,0)</f>
        <v>4. Levent</v>
      </c>
      <c r="D1097" t="str">
        <f>VLOOKUP($A1097,'Günlük Sayaç'!$A$1:$I$166,4,0)</f>
        <v>Ziyaretçi</v>
      </c>
      <c r="E1097" t="str">
        <f>VLOOKUP($A1097,'Günlük Sayaç'!$A$1:$I$166,5,0)</f>
        <v>Tekli Bilet</v>
      </c>
      <c r="F1097">
        <f>VLOOKUP($A1097,'Günlük Sayaç'!$A$1:$I$166,6,0)</f>
        <v>5</v>
      </c>
      <c r="G1097">
        <f>VLOOKUP($A1097,'Günlük Sayaç'!$A$1:$I$166,7,0)</f>
        <v>12000</v>
      </c>
      <c r="H1097">
        <f>VLOOKUP($A1097,'Günlük Sayaç'!$A$1:$I$166,8,0)</f>
        <v>0.02</v>
      </c>
      <c r="I1097">
        <f>VLOOKUP($A1097,'Günlük Sayaç'!$A$1:$I$166,9,0)*VLOOKUP(WEEKDAY(B1097,2)&amp;D1097,Yoğunluk!$G$1:$J$29,4,0)</f>
        <v>503.99999999999989</v>
      </c>
      <c r="J1097">
        <f t="shared" ca="1" si="66"/>
        <v>518</v>
      </c>
      <c r="K1097">
        <f t="shared" ca="1" si="67"/>
        <v>2590</v>
      </c>
    </row>
    <row r="1098" spans="1:11" x14ac:dyDescent="0.3">
      <c r="A1098">
        <f t="shared" si="65"/>
        <v>107</v>
      </c>
      <c r="B1098" s="2">
        <f t="shared" si="68"/>
        <v>43107</v>
      </c>
      <c r="C1098" t="str">
        <f>VLOOKUP(A1098,'Günlük Sayaç'!$A$1:$I$166,3,0)</f>
        <v>4. Levent</v>
      </c>
      <c r="D1098" t="str">
        <f>VLOOKUP($A1098,'Günlük Sayaç'!$A$1:$I$166,4,0)</f>
        <v>Ziyaretçi</v>
      </c>
      <c r="E1098" t="str">
        <f>VLOOKUP($A1098,'Günlük Sayaç'!$A$1:$I$166,5,0)</f>
        <v>İkili Bilet</v>
      </c>
      <c r="F1098">
        <f>VLOOKUP($A1098,'Günlük Sayaç'!$A$1:$I$166,6,0)</f>
        <v>4</v>
      </c>
      <c r="G1098">
        <f>VLOOKUP($A1098,'Günlük Sayaç'!$A$1:$I$166,7,0)</f>
        <v>12000</v>
      </c>
      <c r="H1098">
        <f>VLOOKUP($A1098,'Günlük Sayaç'!$A$1:$I$166,8,0)</f>
        <v>0.02</v>
      </c>
      <c r="I1098">
        <f>VLOOKUP($A1098,'Günlük Sayaç'!$A$1:$I$166,9,0)*VLOOKUP(WEEKDAY(B1098,2)&amp;D1098,Yoğunluk!$G$1:$J$29,4,0)</f>
        <v>503.99999999999989</v>
      </c>
      <c r="J1098">
        <f t="shared" ca="1" si="66"/>
        <v>431</v>
      </c>
      <c r="K1098">
        <f t="shared" ca="1" si="67"/>
        <v>1724</v>
      </c>
    </row>
    <row r="1099" spans="1:11" x14ac:dyDescent="0.3">
      <c r="A1099">
        <f t="shared" si="65"/>
        <v>108</v>
      </c>
      <c r="B1099" s="2">
        <f t="shared" si="68"/>
        <v>43107</v>
      </c>
      <c r="C1099" t="str">
        <f>VLOOKUP(A1099,'Günlük Sayaç'!$A$1:$I$166,3,0)</f>
        <v>4. Levent</v>
      </c>
      <c r="D1099" t="str">
        <f>VLOOKUP($A1099,'Günlük Sayaç'!$A$1:$I$166,4,0)</f>
        <v>Ziyaretçi</v>
      </c>
      <c r="E1099" t="str">
        <f>VLOOKUP($A1099,'Günlük Sayaç'!$A$1:$I$166,5,0)</f>
        <v>Üçlü Bilet</v>
      </c>
      <c r="F1099">
        <f>VLOOKUP($A1099,'Günlük Sayaç'!$A$1:$I$166,6,0)</f>
        <v>3.6666666666666665</v>
      </c>
      <c r="G1099">
        <f>VLOOKUP($A1099,'Günlük Sayaç'!$A$1:$I$166,7,0)</f>
        <v>12000</v>
      </c>
      <c r="H1099">
        <f>VLOOKUP($A1099,'Günlük Sayaç'!$A$1:$I$166,8,0)</f>
        <v>0.02</v>
      </c>
      <c r="I1099">
        <f>VLOOKUP($A1099,'Günlük Sayaç'!$A$1:$I$166,9,0)*VLOOKUP(WEEKDAY(B1099,2)&amp;D1099,Yoğunluk!$G$1:$J$29,4,0)</f>
        <v>503.99999999999989</v>
      </c>
      <c r="J1099">
        <f t="shared" ca="1" si="66"/>
        <v>382</v>
      </c>
      <c r="K1099">
        <f t="shared" ca="1" si="67"/>
        <v>1400.6666666666665</v>
      </c>
    </row>
    <row r="1100" spans="1:11" x14ac:dyDescent="0.3">
      <c r="A1100">
        <f t="shared" si="65"/>
        <v>109</v>
      </c>
      <c r="B1100" s="2">
        <f t="shared" si="68"/>
        <v>43107</v>
      </c>
      <c r="C1100" t="str">
        <f>VLOOKUP(A1100,'Günlük Sayaç'!$A$1:$I$166,3,0)</f>
        <v>4. Levent</v>
      </c>
      <c r="D1100" t="str">
        <f>VLOOKUP($A1100,'Günlük Sayaç'!$A$1:$I$166,4,0)</f>
        <v>Ziyaretçi</v>
      </c>
      <c r="E1100" t="str">
        <f>VLOOKUP($A1100,'Günlük Sayaç'!$A$1:$I$166,5,0)</f>
        <v>Beşli Bilet</v>
      </c>
      <c r="F1100">
        <f>VLOOKUP($A1100,'Günlük Sayaç'!$A$1:$I$166,6,0)</f>
        <v>3.4</v>
      </c>
      <c r="G1100">
        <f>VLOOKUP($A1100,'Günlük Sayaç'!$A$1:$I$166,7,0)</f>
        <v>12000</v>
      </c>
      <c r="H1100">
        <f>VLOOKUP($A1100,'Günlük Sayaç'!$A$1:$I$166,8,0)</f>
        <v>0.02</v>
      </c>
      <c r="I1100">
        <f>VLOOKUP($A1100,'Günlük Sayaç'!$A$1:$I$166,9,0)*VLOOKUP(WEEKDAY(B1100,2)&amp;D1100,Yoğunluk!$G$1:$J$29,4,0)</f>
        <v>503.99999999999989</v>
      </c>
      <c r="J1100">
        <f t="shared" ca="1" si="66"/>
        <v>436</v>
      </c>
      <c r="K1100">
        <f t="shared" ca="1" si="67"/>
        <v>1482.3999999999999</v>
      </c>
    </row>
    <row r="1101" spans="1:11" x14ac:dyDescent="0.3">
      <c r="A1101">
        <f t="shared" si="65"/>
        <v>110</v>
      </c>
      <c r="B1101" s="2">
        <f t="shared" si="68"/>
        <v>43107</v>
      </c>
      <c r="C1101" t="str">
        <f>VLOOKUP(A1101,'Günlük Sayaç'!$A$1:$I$166,3,0)</f>
        <v>4. Levent</v>
      </c>
      <c r="D1101" t="str">
        <f>VLOOKUP($A1101,'Günlük Sayaç'!$A$1:$I$166,4,0)</f>
        <v>Ziyaretçi</v>
      </c>
      <c r="E1101" t="str">
        <f>VLOOKUP($A1101,'Günlük Sayaç'!$A$1:$I$166,5,0)</f>
        <v>Onlu Bilet</v>
      </c>
      <c r="F1101">
        <f>VLOOKUP($A1101,'Günlük Sayaç'!$A$1:$I$166,6,0)</f>
        <v>3.2</v>
      </c>
      <c r="G1101">
        <f>VLOOKUP($A1101,'Günlük Sayaç'!$A$1:$I$166,7,0)</f>
        <v>12000</v>
      </c>
      <c r="H1101">
        <f>VLOOKUP($A1101,'Günlük Sayaç'!$A$1:$I$166,8,0)</f>
        <v>0.02</v>
      </c>
      <c r="I1101">
        <f>VLOOKUP($A1101,'Günlük Sayaç'!$A$1:$I$166,9,0)*VLOOKUP(WEEKDAY(B1101,2)&amp;D1101,Yoğunluk!$G$1:$J$29,4,0)</f>
        <v>503.99999999999989</v>
      </c>
      <c r="J1101">
        <f t="shared" ca="1" si="66"/>
        <v>511</v>
      </c>
      <c r="K1101">
        <f t="shared" ca="1" si="67"/>
        <v>1635.2</v>
      </c>
    </row>
    <row r="1102" spans="1:11" x14ac:dyDescent="0.3">
      <c r="A1102">
        <f t="shared" si="65"/>
        <v>111</v>
      </c>
      <c r="B1102" s="2">
        <f t="shared" si="68"/>
        <v>43107</v>
      </c>
      <c r="C1102" t="str">
        <f>VLOOKUP(A1102,'Günlük Sayaç'!$A$1:$I$166,3,0)</f>
        <v>Sanayi Mah.</v>
      </c>
      <c r="D1102" t="str">
        <f>VLOOKUP($A1102,'Günlük Sayaç'!$A$1:$I$166,4,0)</f>
        <v>Tam</v>
      </c>
      <c r="E1102" t="str">
        <f>VLOOKUP($A1102,'Günlük Sayaç'!$A$1:$I$166,5,0)</f>
        <v>Akbil</v>
      </c>
      <c r="F1102">
        <f>VLOOKUP($A1102,'Günlük Sayaç'!$A$1:$I$166,6,0)</f>
        <v>2.2250000000000001</v>
      </c>
      <c r="G1102">
        <f>VLOOKUP($A1102,'Günlük Sayaç'!$A$1:$I$166,7,0)</f>
        <v>4000</v>
      </c>
      <c r="H1102">
        <f>VLOOKUP($A1102,'Günlük Sayaç'!$A$1:$I$166,8,0)</f>
        <v>0.3</v>
      </c>
      <c r="I1102">
        <f>VLOOKUP($A1102,'Günlük Sayaç'!$A$1:$I$166,9,0)*VLOOKUP(WEEKDAY(B1102,2)&amp;D1102,Yoğunluk!$G$1:$J$29,4,0)</f>
        <v>1800</v>
      </c>
      <c r="J1102">
        <f t="shared" ca="1" si="66"/>
        <v>1989</v>
      </c>
      <c r="K1102">
        <f t="shared" ca="1" si="67"/>
        <v>4425.5250000000005</v>
      </c>
    </row>
    <row r="1103" spans="1:11" x14ac:dyDescent="0.3">
      <c r="A1103">
        <f t="shared" si="65"/>
        <v>112</v>
      </c>
      <c r="B1103" s="2">
        <f t="shared" si="68"/>
        <v>43107</v>
      </c>
      <c r="C1103" t="str">
        <f>VLOOKUP(A1103,'Günlük Sayaç'!$A$1:$I$166,3,0)</f>
        <v>Sanayi Mah.</v>
      </c>
      <c r="D1103" t="str">
        <f>VLOOKUP($A1103,'Günlük Sayaç'!$A$1:$I$166,4,0)</f>
        <v>Tam</v>
      </c>
      <c r="E1103" t="str">
        <f>VLOOKUP($A1103,'Günlük Sayaç'!$A$1:$I$166,5,0)</f>
        <v>Mavi Kart</v>
      </c>
      <c r="F1103">
        <f>VLOOKUP($A1103,'Günlük Sayaç'!$A$1:$I$166,6,0)</f>
        <v>1.3666666666666667</v>
      </c>
      <c r="G1103">
        <f>VLOOKUP($A1103,'Günlük Sayaç'!$A$1:$I$166,7,0)</f>
        <v>4000</v>
      </c>
      <c r="H1103">
        <f>VLOOKUP($A1103,'Günlük Sayaç'!$A$1:$I$166,8,0)</f>
        <v>0.35</v>
      </c>
      <c r="I1103">
        <f>VLOOKUP($A1103,'Günlük Sayaç'!$A$1:$I$166,9,0)*VLOOKUP(WEEKDAY(B1103,2)&amp;D1103,Yoğunluk!$G$1:$J$29,4,0)</f>
        <v>2100</v>
      </c>
      <c r="J1103">
        <f t="shared" ca="1" si="66"/>
        <v>2263</v>
      </c>
      <c r="K1103">
        <f t="shared" ca="1" si="67"/>
        <v>3092.7666666666669</v>
      </c>
    </row>
    <row r="1104" spans="1:11" x14ac:dyDescent="0.3">
      <c r="A1104">
        <f t="shared" si="65"/>
        <v>113</v>
      </c>
      <c r="B1104" s="2">
        <f t="shared" si="68"/>
        <v>43107</v>
      </c>
      <c r="C1104" t="str">
        <f>VLOOKUP(A1104,'Günlük Sayaç'!$A$1:$I$166,3,0)</f>
        <v>Sanayi Mah.</v>
      </c>
      <c r="D1104" t="str">
        <f>VLOOKUP($A1104,'Günlük Sayaç'!$A$1:$I$166,4,0)</f>
        <v>Öğrenci</v>
      </c>
      <c r="E1104" t="str">
        <f>VLOOKUP($A1104,'Günlük Sayaç'!$A$1:$I$166,5,0)</f>
        <v>Öğrenci</v>
      </c>
      <c r="F1104">
        <f>VLOOKUP($A1104,'Günlük Sayaç'!$A$1:$I$166,6,0)</f>
        <v>0.9</v>
      </c>
      <c r="G1104">
        <f>VLOOKUP($A1104,'Günlük Sayaç'!$A$1:$I$166,7,0)</f>
        <v>4000</v>
      </c>
      <c r="H1104">
        <f>VLOOKUP($A1104,'Günlük Sayaç'!$A$1:$I$166,8,0)</f>
        <v>0.1</v>
      </c>
      <c r="I1104">
        <f>VLOOKUP($A1104,'Günlük Sayaç'!$A$1:$I$166,9,0)*VLOOKUP(WEEKDAY(B1104,2)&amp;D1104,Yoğunluk!$G$1:$J$29,4,0)</f>
        <v>900</v>
      </c>
      <c r="J1104">
        <f t="shared" ca="1" si="66"/>
        <v>1007</v>
      </c>
      <c r="K1104">
        <f t="shared" ca="1" si="67"/>
        <v>906.30000000000007</v>
      </c>
    </row>
    <row r="1105" spans="1:11" x14ac:dyDescent="0.3">
      <c r="A1105">
        <f t="shared" si="65"/>
        <v>114</v>
      </c>
      <c r="B1105" s="2">
        <f t="shared" si="68"/>
        <v>43107</v>
      </c>
      <c r="C1105" t="str">
        <f>VLOOKUP(A1105,'Günlük Sayaç'!$A$1:$I$166,3,0)</f>
        <v>Sanayi Mah.</v>
      </c>
      <c r="D1105" t="str">
        <f>VLOOKUP($A1105,'Günlük Sayaç'!$A$1:$I$166,4,0)</f>
        <v>Öğrenci</v>
      </c>
      <c r="E1105" t="str">
        <f>VLOOKUP($A1105,'Günlük Sayaç'!$A$1:$I$166,5,0)</f>
        <v>Öğrenci Aylık</v>
      </c>
      <c r="F1105">
        <f>VLOOKUP($A1105,'Günlük Sayaç'!$A$1:$I$166,6,0)</f>
        <v>0.56666666666666665</v>
      </c>
      <c r="G1105">
        <f>VLOOKUP($A1105,'Günlük Sayaç'!$A$1:$I$166,7,0)</f>
        <v>4000</v>
      </c>
      <c r="H1105">
        <f>VLOOKUP($A1105,'Günlük Sayaç'!$A$1:$I$166,8,0)</f>
        <v>0.1</v>
      </c>
      <c r="I1105">
        <f>VLOOKUP($A1105,'Günlük Sayaç'!$A$1:$I$166,9,0)*VLOOKUP(WEEKDAY(B1105,2)&amp;D1105,Yoğunluk!$G$1:$J$29,4,0)</f>
        <v>900</v>
      </c>
      <c r="J1105">
        <f t="shared" ca="1" si="66"/>
        <v>846</v>
      </c>
      <c r="K1105">
        <f t="shared" ca="1" si="67"/>
        <v>479.4</v>
      </c>
    </row>
    <row r="1106" spans="1:11" x14ac:dyDescent="0.3">
      <c r="A1106">
        <f t="shared" si="65"/>
        <v>115</v>
      </c>
      <c r="B1106" s="2">
        <f t="shared" si="68"/>
        <v>43107</v>
      </c>
      <c r="C1106" t="str">
        <f>VLOOKUP(A1106,'Günlük Sayaç'!$A$1:$I$166,3,0)</f>
        <v>Sanayi Mah.</v>
      </c>
      <c r="D1106" t="str">
        <f>VLOOKUP($A1106,'Günlük Sayaç'!$A$1:$I$166,4,0)</f>
        <v>Sosyal</v>
      </c>
      <c r="E1106" t="str">
        <f>VLOOKUP($A1106,'Günlük Sayaç'!$A$1:$I$166,5,0)</f>
        <v>Sosyal</v>
      </c>
      <c r="F1106">
        <f>VLOOKUP($A1106,'Günlük Sayaç'!$A$1:$I$166,6,0)</f>
        <v>1.425</v>
      </c>
      <c r="G1106">
        <f>VLOOKUP($A1106,'Günlük Sayaç'!$A$1:$I$166,7,0)</f>
        <v>4000</v>
      </c>
      <c r="H1106">
        <f>VLOOKUP($A1106,'Günlük Sayaç'!$A$1:$I$166,8,0)</f>
        <v>0.05</v>
      </c>
      <c r="I1106">
        <f>VLOOKUP($A1106,'Günlük Sayaç'!$A$1:$I$166,9,0)*VLOOKUP(WEEKDAY(B1106,2)&amp;D1106,Yoğunluk!$G$1:$J$29,4,0)</f>
        <v>330</v>
      </c>
      <c r="J1106">
        <f t="shared" ca="1" si="66"/>
        <v>327</v>
      </c>
      <c r="K1106">
        <f t="shared" ca="1" si="67"/>
        <v>465.97500000000002</v>
      </c>
    </row>
    <row r="1107" spans="1:11" x14ac:dyDescent="0.3">
      <c r="A1107">
        <f t="shared" si="65"/>
        <v>116</v>
      </c>
      <c r="B1107" s="2">
        <f t="shared" si="68"/>
        <v>43107</v>
      </c>
      <c r="C1107" t="str">
        <f>VLOOKUP(A1107,'Günlük Sayaç'!$A$1:$I$166,3,0)</f>
        <v>Sanayi Mah.</v>
      </c>
      <c r="D1107" t="str">
        <f>VLOOKUP($A1107,'Günlük Sayaç'!$A$1:$I$166,4,0)</f>
        <v>Sosyal</v>
      </c>
      <c r="E1107" t="str">
        <f>VLOOKUP($A1107,'Günlük Sayaç'!$A$1:$I$166,5,0)</f>
        <v>Sosyal Aylık</v>
      </c>
      <c r="F1107">
        <f>VLOOKUP($A1107,'Günlük Sayaç'!$A$1:$I$166,6,0)</f>
        <v>0.83333333333333337</v>
      </c>
      <c r="G1107">
        <f>VLOOKUP($A1107,'Günlük Sayaç'!$A$1:$I$166,7,0)</f>
        <v>4000</v>
      </c>
      <c r="H1107">
        <f>VLOOKUP($A1107,'Günlük Sayaç'!$A$1:$I$166,8,0)</f>
        <v>0.05</v>
      </c>
      <c r="I1107">
        <f>VLOOKUP($A1107,'Günlük Sayaç'!$A$1:$I$166,9,0)*VLOOKUP(WEEKDAY(B1107,2)&amp;D1107,Yoğunluk!$G$1:$J$29,4,0)</f>
        <v>330</v>
      </c>
      <c r="J1107">
        <f t="shared" ca="1" si="66"/>
        <v>291</v>
      </c>
      <c r="K1107">
        <f t="shared" ca="1" si="67"/>
        <v>242.5</v>
      </c>
    </row>
    <row r="1108" spans="1:11" x14ac:dyDescent="0.3">
      <c r="A1108">
        <f t="shared" si="65"/>
        <v>117</v>
      </c>
      <c r="B1108" s="2">
        <f t="shared" si="68"/>
        <v>43107</v>
      </c>
      <c r="C1108" t="str">
        <f>VLOOKUP(A1108,'Günlük Sayaç'!$A$1:$I$166,3,0)</f>
        <v>Sanayi Mah.</v>
      </c>
      <c r="D1108" t="str">
        <f>VLOOKUP($A1108,'Günlük Sayaç'!$A$1:$I$166,4,0)</f>
        <v>Ziyaretçi</v>
      </c>
      <c r="E1108" t="str">
        <f>VLOOKUP($A1108,'Günlük Sayaç'!$A$1:$I$166,5,0)</f>
        <v>Tekli Bilet</v>
      </c>
      <c r="F1108">
        <f>VLOOKUP($A1108,'Günlük Sayaç'!$A$1:$I$166,6,0)</f>
        <v>5</v>
      </c>
      <c r="G1108">
        <f>VLOOKUP($A1108,'Günlük Sayaç'!$A$1:$I$166,7,0)</f>
        <v>4000</v>
      </c>
      <c r="H1108">
        <f>VLOOKUP($A1108,'Günlük Sayaç'!$A$1:$I$166,8,0)</f>
        <v>0.01</v>
      </c>
      <c r="I1108">
        <f>VLOOKUP($A1108,'Günlük Sayaç'!$A$1:$I$166,9,0)*VLOOKUP(WEEKDAY(B1108,2)&amp;D1108,Yoğunluk!$G$1:$J$29,4,0)</f>
        <v>83.999999999999986</v>
      </c>
      <c r="J1108">
        <f t="shared" ca="1" si="66"/>
        <v>80</v>
      </c>
      <c r="K1108">
        <f t="shared" ca="1" si="67"/>
        <v>400</v>
      </c>
    </row>
    <row r="1109" spans="1:11" x14ac:dyDescent="0.3">
      <c r="A1109">
        <f t="shared" si="65"/>
        <v>118</v>
      </c>
      <c r="B1109" s="2">
        <f t="shared" si="68"/>
        <v>43107</v>
      </c>
      <c r="C1109" t="str">
        <f>VLOOKUP(A1109,'Günlük Sayaç'!$A$1:$I$166,3,0)</f>
        <v>Sanayi Mah.</v>
      </c>
      <c r="D1109" t="str">
        <f>VLOOKUP($A1109,'Günlük Sayaç'!$A$1:$I$166,4,0)</f>
        <v>Ziyaretçi</v>
      </c>
      <c r="E1109" t="str">
        <f>VLOOKUP($A1109,'Günlük Sayaç'!$A$1:$I$166,5,0)</f>
        <v>İkili Bilet</v>
      </c>
      <c r="F1109">
        <f>VLOOKUP($A1109,'Günlük Sayaç'!$A$1:$I$166,6,0)</f>
        <v>4</v>
      </c>
      <c r="G1109">
        <f>VLOOKUP($A1109,'Günlük Sayaç'!$A$1:$I$166,7,0)</f>
        <v>4000</v>
      </c>
      <c r="H1109">
        <f>VLOOKUP($A1109,'Günlük Sayaç'!$A$1:$I$166,8,0)</f>
        <v>0.01</v>
      </c>
      <c r="I1109">
        <f>VLOOKUP($A1109,'Günlük Sayaç'!$A$1:$I$166,9,0)*VLOOKUP(WEEKDAY(B1109,2)&amp;D1109,Yoğunluk!$G$1:$J$29,4,0)</f>
        <v>83.999999999999986</v>
      </c>
      <c r="J1109">
        <f t="shared" ca="1" si="66"/>
        <v>98</v>
      </c>
      <c r="K1109">
        <f t="shared" ca="1" si="67"/>
        <v>392</v>
      </c>
    </row>
    <row r="1110" spans="1:11" x14ac:dyDescent="0.3">
      <c r="A1110">
        <f t="shared" si="65"/>
        <v>119</v>
      </c>
      <c r="B1110" s="2">
        <f t="shared" si="68"/>
        <v>43107</v>
      </c>
      <c r="C1110" t="str">
        <f>VLOOKUP(A1110,'Günlük Sayaç'!$A$1:$I$166,3,0)</f>
        <v>Sanayi Mah.</v>
      </c>
      <c r="D1110" t="str">
        <f>VLOOKUP($A1110,'Günlük Sayaç'!$A$1:$I$166,4,0)</f>
        <v>Ziyaretçi</v>
      </c>
      <c r="E1110" t="str">
        <f>VLOOKUP($A1110,'Günlük Sayaç'!$A$1:$I$166,5,0)</f>
        <v>Üçlü Bilet</v>
      </c>
      <c r="F1110">
        <f>VLOOKUP($A1110,'Günlük Sayaç'!$A$1:$I$166,6,0)</f>
        <v>3.6666666666666665</v>
      </c>
      <c r="G1110">
        <f>VLOOKUP($A1110,'Günlük Sayaç'!$A$1:$I$166,7,0)</f>
        <v>4000</v>
      </c>
      <c r="H1110">
        <f>VLOOKUP($A1110,'Günlük Sayaç'!$A$1:$I$166,8,0)</f>
        <v>0.01</v>
      </c>
      <c r="I1110">
        <f>VLOOKUP($A1110,'Günlük Sayaç'!$A$1:$I$166,9,0)*VLOOKUP(WEEKDAY(B1110,2)&amp;D1110,Yoğunluk!$G$1:$J$29,4,0)</f>
        <v>83.999999999999986</v>
      </c>
      <c r="J1110">
        <f t="shared" ca="1" si="66"/>
        <v>98</v>
      </c>
      <c r="K1110">
        <f t="shared" ca="1" si="67"/>
        <v>359.33333333333331</v>
      </c>
    </row>
    <row r="1111" spans="1:11" x14ac:dyDescent="0.3">
      <c r="A1111">
        <f t="shared" si="65"/>
        <v>120</v>
      </c>
      <c r="B1111" s="2">
        <f t="shared" si="68"/>
        <v>43107</v>
      </c>
      <c r="C1111" t="str">
        <f>VLOOKUP(A1111,'Günlük Sayaç'!$A$1:$I$166,3,0)</f>
        <v>Sanayi Mah.</v>
      </c>
      <c r="D1111" t="str">
        <f>VLOOKUP($A1111,'Günlük Sayaç'!$A$1:$I$166,4,0)</f>
        <v>Ziyaretçi</v>
      </c>
      <c r="E1111" t="str">
        <f>VLOOKUP($A1111,'Günlük Sayaç'!$A$1:$I$166,5,0)</f>
        <v>Beşli Bilet</v>
      </c>
      <c r="F1111">
        <f>VLOOKUP($A1111,'Günlük Sayaç'!$A$1:$I$166,6,0)</f>
        <v>3.4</v>
      </c>
      <c r="G1111">
        <f>VLOOKUP($A1111,'Günlük Sayaç'!$A$1:$I$166,7,0)</f>
        <v>4000</v>
      </c>
      <c r="H1111">
        <f>VLOOKUP($A1111,'Günlük Sayaç'!$A$1:$I$166,8,0)</f>
        <v>0.01</v>
      </c>
      <c r="I1111">
        <f>VLOOKUP($A1111,'Günlük Sayaç'!$A$1:$I$166,9,0)*VLOOKUP(WEEKDAY(B1111,2)&amp;D1111,Yoğunluk!$G$1:$J$29,4,0)</f>
        <v>83.999999999999986</v>
      </c>
      <c r="J1111">
        <f t="shared" ca="1" si="66"/>
        <v>76</v>
      </c>
      <c r="K1111">
        <f t="shared" ca="1" si="67"/>
        <v>258.39999999999998</v>
      </c>
    </row>
    <row r="1112" spans="1:11" x14ac:dyDescent="0.3">
      <c r="A1112">
        <f t="shared" si="65"/>
        <v>121</v>
      </c>
      <c r="B1112" s="2">
        <f t="shared" si="68"/>
        <v>43107</v>
      </c>
      <c r="C1112" t="str">
        <f>VLOOKUP(A1112,'Günlük Sayaç'!$A$1:$I$166,3,0)</f>
        <v>Sanayi Mah.</v>
      </c>
      <c r="D1112" t="str">
        <f>VLOOKUP($A1112,'Günlük Sayaç'!$A$1:$I$166,4,0)</f>
        <v>Ziyaretçi</v>
      </c>
      <c r="E1112" t="str">
        <f>VLOOKUP($A1112,'Günlük Sayaç'!$A$1:$I$166,5,0)</f>
        <v>Onlu Bilet</v>
      </c>
      <c r="F1112">
        <f>VLOOKUP($A1112,'Günlük Sayaç'!$A$1:$I$166,6,0)</f>
        <v>3.2</v>
      </c>
      <c r="G1112">
        <f>VLOOKUP($A1112,'Günlük Sayaç'!$A$1:$I$166,7,0)</f>
        <v>4000</v>
      </c>
      <c r="H1112">
        <f>VLOOKUP($A1112,'Günlük Sayaç'!$A$1:$I$166,8,0)</f>
        <v>0.01</v>
      </c>
      <c r="I1112">
        <f>VLOOKUP($A1112,'Günlük Sayaç'!$A$1:$I$166,9,0)*VLOOKUP(WEEKDAY(B1112,2)&amp;D1112,Yoğunluk!$G$1:$J$29,4,0)</f>
        <v>83.999999999999986</v>
      </c>
      <c r="J1112">
        <f t="shared" ca="1" si="66"/>
        <v>85</v>
      </c>
      <c r="K1112">
        <f t="shared" ca="1" si="67"/>
        <v>272</v>
      </c>
    </row>
    <row r="1113" spans="1:11" x14ac:dyDescent="0.3">
      <c r="A1113">
        <f t="shared" si="65"/>
        <v>122</v>
      </c>
      <c r="B1113" s="2">
        <f t="shared" si="68"/>
        <v>43107</v>
      </c>
      <c r="C1113" t="str">
        <f>VLOOKUP(A1113,'Günlük Sayaç'!$A$1:$I$166,3,0)</f>
        <v>İTÜ</v>
      </c>
      <c r="D1113" t="str">
        <f>VLOOKUP($A1113,'Günlük Sayaç'!$A$1:$I$166,4,0)</f>
        <v>Tam</v>
      </c>
      <c r="E1113" t="str">
        <f>VLOOKUP($A1113,'Günlük Sayaç'!$A$1:$I$166,5,0)</f>
        <v>Akbil</v>
      </c>
      <c r="F1113">
        <f>VLOOKUP($A1113,'Günlük Sayaç'!$A$1:$I$166,6,0)</f>
        <v>2.2250000000000001</v>
      </c>
      <c r="G1113">
        <f>VLOOKUP($A1113,'Günlük Sayaç'!$A$1:$I$166,7,0)</f>
        <v>15000</v>
      </c>
      <c r="H1113">
        <f>VLOOKUP($A1113,'Günlük Sayaç'!$A$1:$I$166,8,0)</f>
        <v>0.1</v>
      </c>
      <c r="I1113">
        <f>VLOOKUP($A1113,'Günlük Sayaç'!$A$1:$I$166,9,0)*VLOOKUP(WEEKDAY(B1113,2)&amp;D1113,Yoğunluk!$G$1:$J$29,4,0)</f>
        <v>2250</v>
      </c>
      <c r="J1113">
        <f t="shared" ca="1" si="66"/>
        <v>2329</v>
      </c>
      <c r="K1113">
        <f t="shared" ca="1" si="67"/>
        <v>5182.0250000000005</v>
      </c>
    </row>
    <row r="1114" spans="1:11" x14ac:dyDescent="0.3">
      <c r="A1114">
        <f t="shared" si="65"/>
        <v>123</v>
      </c>
      <c r="B1114" s="2">
        <f t="shared" si="68"/>
        <v>43107</v>
      </c>
      <c r="C1114" t="str">
        <f>VLOOKUP(A1114,'Günlük Sayaç'!$A$1:$I$166,3,0)</f>
        <v>İTÜ</v>
      </c>
      <c r="D1114" t="str">
        <f>VLOOKUP($A1114,'Günlük Sayaç'!$A$1:$I$166,4,0)</f>
        <v>Tam</v>
      </c>
      <c r="E1114" t="str">
        <f>VLOOKUP($A1114,'Günlük Sayaç'!$A$1:$I$166,5,0)</f>
        <v>Mavi Kart</v>
      </c>
      <c r="F1114">
        <f>VLOOKUP($A1114,'Günlük Sayaç'!$A$1:$I$166,6,0)</f>
        <v>1.3666666666666667</v>
      </c>
      <c r="G1114">
        <f>VLOOKUP($A1114,'Günlük Sayaç'!$A$1:$I$166,7,0)</f>
        <v>15000</v>
      </c>
      <c r="H1114">
        <f>VLOOKUP($A1114,'Günlük Sayaç'!$A$1:$I$166,8,0)</f>
        <v>7.0000000000000007E-2</v>
      </c>
      <c r="I1114">
        <f>VLOOKUP($A1114,'Günlük Sayaç'!$A$1:$I$166,9,0)*VLOOKUP(WEEKDAY(B1114,2)&amp;D1114,Yoğunluk!$G$1:$J$29,4,0)</f>
        <v>1575</v>
      </c>
      <c r="J1114">
        <f t="shared" ca="1" si="66"/>
        <v>1806</v>
      </c>
      <c r="K1114">
        <f t="shared" ca="1" si="67"/>
        <v>2468.2000000000003</v>
      </c>
    </row>
    <row r="1115" spans="1:11" x14ac:dyDescent="0.3">
      <c r="A1115">
        <f t="shared" si="65"/>
        <v>124</v>
      </c>
      <c r="B1115" s="2">
        <f t="shared" si="68"/>
        <v>43107</v>
      </c>
      <c r="C1115" t="str">
        <f>VLOOKUP(A1115,'Günlük Sayaç'!$A$1:$I$166,3,0)</f>
        <v>İTÜ</v>
      </c>
      <c r="D1115" t="str">
        <f>VLOOKUP($A1115,'Günlük Sayaç'!$A$1:$I$166,4,0)</f>
        <v>Öğrenci</v>
      </c>
      <c r="E1115" t="str">
        <f>VLOOKUP($A1115,'Günlük Sayaç'!$A$1:$I$166,5,0)</f>
        <v>Öğrenci</v>
      </c>
      <c r="F1115">
        <f>VLOOKUP($A1115,'Günlük Sayaç'!$A$1:$I$166,6,0)</f>
        <v>0.9</v>
      </c>
      <c r="G1115">
        <f>VLOOKUP($A1115,'Günlük Sayaç'!$A$1:$I$166,7,0)</f>
        <v>15000</v>
      </c>
      <c r="H1115">
        <f>VLOOKUP($A1115,'Günlük Sayaç'!$A$1:$I$166,8,0)</f>
        <v>0.17</v>
      </c>
      <c r="I1115">
        <f>VLOOKUP($A1115,'Günlük Sayaç'!$A$1:$I$166,9,0)*VLOOKUP(WEEKDAY(B1115,2)&amp;D1115,Yoğunluk!$G$1:$J$29,4,0)</f>
        <v>5737.5</v>
      </c>
      <c r="J1115">
        <f t="shared" ca="1" si="66"/>
        <v>5809</v>
      </c>
      <c r="K1115">
        <f t="shared" ca="1" si="67"/>
        <v>5228.1000000000004</v>
      </c>
    </row>
    <row r="1116" spans="1:11" x14ac:dyDescent="0.3">
      <c r="A1116">
        <f t="shared" si="65"/>
        <v>125</v>
      </c>
      <c r="B1116" s="2">
        <f t="shared" si="68"/>
        <v>43107</v>
      </c>
      <c r="C1116" t="str">
        <f>VLOOKUP(A1116,'Günlük Sayaç'!$A$1:$I$166,3,0)</f>
        <v>İTÜ</v>
      </c>
      <c r="D1116" t="str">
        <f>VLOOKUP($A1116,'Günlük Sayaç'!$A$1:$I$166,4,0)</f>
        <v>Öğrenci</v>
      </c>
      <c r="E1116" t="str">
        <f>VLOOKUP($A1116,'Günlük Sayaç'!$A$1:$I$166,5,0)</f>
        <v>Öğrenci Aylık</v>
      </c>
      <c r="F1116">
        <f>VLOOKUP($A1116,'Günlük Sayaç'!$A$1:$I$166,6,0)</f>
        <v>0.56666666666666665</v>
      </c>
      <c r="G1116">
        <f>VLOOKUP($A1116,'Günlük Sayaç'!$A$1:$I$166,7,0)</f>
        <v>15000</v>
      </c>
      <c r="H1116">
        <f>VLOOKUP($A1116,'Günlük Sayaç'!$A$1:$I$166,8,0)</f>
        <v>0.27</v>
      </c>
      <c r="I1116">
        <f>VLOOKUP($A1116,'Günlük Sayaç'!$A$1:$I$166,9,0)*VLOOKUP(WEEKDAY(B1116,2)&amp;D1116,Yoğunluk!$G$1:$J$29,4,0)</f>
        <v>9112.5000000000018</v>
      </c>
      <c r="J1116">
        <f t="shared" ca="1" si="66"/>
        <v>10543</v>
      </c>
      <c r="K1116">
        <f t="shared" ca="1" si="67"/>
        <v>5974.3666666666668</v>
      </c>
    </row>
    <row r="1117" spans="1:11" x14ac:dyDescent="0.3">
      <c r="A1117">
        <f t="shared" si="65"/>
        <v>126</v>
      </c>
      <c r="B1117" s="2">
        <f t="shared" si="68"/>
        <v>43107</v>
      </c>
      <c r="C1117" t="str">
        <f>VLOOKUP(A1117,'Günlük Sayaç'!$A$1:$I$166,3,0)</f>
        <v>İTÜ</v>
      </c>
      <c r="D1117" t="str">
        <f>VLOOKUP($A1117,'Günlük Sayaç'!$A$1:$I$166,4,0)</f>
        <v>Sosyal</v>
      </c>
      <c r="E1117" t="str">
        <f>VLOOKUP($A1117,'Günlük Sayaç'!$A$1:$I$166,5,0)</f>
        <v>Sosyal</v>
      </c>
      <c r="F1117">
        <f>VLOOKUP($A1117,'Günlük Sayaç'!$A$1:$I$166,6,0)</f>
        <v>1.425</v>
      </c>
      <c r="G1117">
        <f>VLOOKUP($A1117,'Günlük Sayaç'!$A$1:$I$166,7,0)</f>
        <v>15000</v>
      </c>
      <c r="H1117">
        <f>VLOOKUP($A1117,'Günlük Sayaç'!$A$1:$I$166,8,0)</f>
        <v>0.15</v>
      </c>
      <c r="I1117">
        <f>VLOOKUP($A1117,'Günlük Sayaç'!$A$1:$I$166,9,0)*VLOOKUP(WEEKDAY(B1117,2)&amp;D1117,Yoğunluk!$G$1:$J$29,4,0)</f>
        <v>3712.5000000000005</v>
      </c>
      <c r="J1117">
        <f t="shared" ca="1" si="66"/>
        <v>3648</v>
      </c>
      <c r="K1117">
        <f t="shared" ca="1" si="67"/>
        <v>5198.4000000000005</v>
      </c>
    </row>
    <row r="1118" spans="1:11" x14ac:dyDescent="0.3">
      <c r="A1118">
        <f t="shared" si="65"/>
        <v>127</v>
      </c>
      <c r="B1118" s="2">
        <f t="shared" si="68"/>
        <v>43107</v>
      </c>
      <c r="C1118" t="str">
        <f>VLOOKUP(A1118,'Günlük Sayaç'!$A$1:$I$166,3,0)</f>
        <v>İTÜ</v>
      </c>
      <c r="D1118" t="str">
        <f>VLOOKUP($A1118,'Günlük Sayaç'!$A$1:$I$166,4,0)</f>
        <v>Sosyal</v>
      </c>
      <c r="E1118" t="str">
        <f>VLOOKUP($A1118,'Günlük Sayaç'!$A$1:$I$166,5,0)</f>
        <v>Sosyal Aylık</v>
      </c>
      <c r="F1118">
        <f>VLOOKUP($A1118,'Günlük Sayaç'!$A$1:$I$166,6,0)</f>
        <v>0.83333333333333337</v>
      </c>
      <c r="G1118">
        <f>VLOOKUP($A1118,'Günlük Sayaç'!$A$1:$I$166,7,0)</f>
        <v>15000</v>
      </c>
      <c r="H1118">
        <f>VLOOKUP($A1118,'Günlük Sayaç'!$A$1:$I$166,8,0)</f>
        <v>0.15</v>
      </c>
      <c r="I1118">
        <f>VLOOKUP($A1118,'Günlük Sayaç'!$A$1:$I$166,9,0)*VLOOKUP(WEEKDAY(B1118,2)&amp;D1118,Yoğunluk!$G$1:$J$29,4,0)</f>
        <v>3712.5000000000005</v>
      </c>
      <c r="J1118">
        <f t="shared" ca="1" si="66"/>
        <v>3728</v>
      </c>
      <c r="K1118">
        <f t="shared" ca="1" si="67"/>
        <v>3106.666666666667</v>
      </c>
    </row>
    <row r="1119" spans="1:11" x14ac:dyDescent="0.3">
      <c r="A1119">
        <f t="shared" si="65"/>
        <v>128</v>
      </c>
      <c r="B1119" s="2">
        <f t="shared" si="68"/>
        <v>43107</v>
      </c>
      <c r="C1119" t="str">
        <f>VLOOKUP(A1119,'Günlük Sayaç'!$A$1:$I$166,3,0)</f>
        <v>İTÜ</v>
      </c>
      <c r="D1119" t="str">
        <f>VLOOKUP($A1119,'Günlük Sayaç'!$A$1:$I$166,4,0)</f>
        <v>Ziyaretçi</v>
      </c>
      <c r="E1119" t="str">
        <f>VLOOKUP($A1119,'Günlük Sayaç'!$A$1:$I$166,5,0)</f>
        <v>Tekli Bilet</v>
      </c>
      <c r="F1119">
        <f>VLOOKUP($A1119,'Günlük Sayaç'!$A$1:$I$166,6,0)</f>
        <v>5</v>
      </c>
      <c r="G1119">
        <f>VLOOKUP($A1119,'Günlük Sayaç'!$A$1:$I$166,7,0)</f>
        <v>15000</v>
      </c>
      <c r="H1119">
        <f>VLOOKUP($A1119,'Günlük Sayaç'!$A$1:$I$166,8,0)</f>
        <v>0.02</v>
      </c>
      <c r="I1119">
        <f>VLOOKUP($A1119,'Günlük Sayaç'!$A$1:$I$166,9,0)*VLOOKUP(WEEKDAY(B1119,2)&amp;D1119,Yoğunluk!$G$1:$J$29,4,0)</f>
        <v>629.99999999999989</v>
      </c>
      <c r="J1119">
        <f t="shared" ca="1" si="66"/>
        <v>602</v>
      </c>
      <c r="K1119">
        <f t="shared" ca="1" si="67"/>
        <v>3010</v>
      </c>
    </row>
    <row r="1120" spans="1:11" x14ac:dyDescent="0.3">
      <c r="A1120">
        <f t="shared" si="65"/>
        <v>129</v>
      </c>
      <c r="B1120" s="2">
        <f t="shared" si="68"/>
        <v>43107</v>
      </c>
      <c r="C1120" t="str">
        <f>VLOOKUP(A1120,'Günlük Sayaç'!$A$1:$I$166,3,0)</f>
        <v>İTÜ</v>
      </c>
      <c r="D1120" t="str">
        <f>VLOOKUP($A1120,'Günlük Sayaç'!$A$1:$I$166,4,0)</f>
        <v>Ziyaretçi</v>
      </c>
      <c r="E1120" t="str">
        <f>VLOOKUP($A1120,'Günlük Sayaç'!$A$1:$I$166,5,0)</f>
        <v>İkili Bilet</v>
      </c>
      <c r="F1120">
        <f>VLOOKUP($A1120,'Günlük Sayaç'!$A$1:$I$166,6,0)</f>
        <v>4</v>
      </c>
      <c r="G1120">
        <f>VLOOKUP($A1120,'Günlük Sayaç'!$A$1:$I$166,7,0)</f>
        <v>15000</v>
      </c>
      <c r="H1120">
        <f>VLOOKUP($A1120,'Günlük Sayaç'!$A$1:$I$166,8,0)</f>
        <v>0.02</v>
      </c>
      <c r="I1120">
        <f>VLOOKUP($A1120,'Günlük Sayaç'!$A$1:$I$166,9,0)*VLOOKUP(WEEKDAY(B1120,2)&amp;D1120,Yoğunluk!$G$1:$J$29,4,0)</f>
        <v>629.99999999999989</v>
      </c>
      <c r="J1120">
        <f t="shared" ca="1" si="66"/>
        <v>597</v>
      </c>
      <c r="K1120">
        <f t="shared" ca="1" si="67"/>
        <v>2388</v>
      </c>
    </row>
    <row r="1121" spans="1:11" x14ac:dyDescent="0.3">
      <c r="A1121">
        <f t="shared" si="65"/>
        <v>130</v>
      </c>
      <c r="B1121" s="2">
        <f t="shared" si="68"/>
        <v>43107</v>
      </c>
      <c r="C1121" t="str">
        <f>VLOOKUP(A1121,'Günlük Sayaç'!$A$1:$I$166,3,0)</f>
        <v>İTÜ</v>
      </c>
      <c r="D1121" t="str">
        <f>VLOOKUP($A1121,'Günlük Sayaç'!$A$1:$I$166,4,0)</f>
        <v>Ziyaretçi</v>
      </c>
      <c r="E1121" t="str">
        <f>VLOOKUP($A1121,'Günlük Sayaç'!$A$1:$I$166,5,0)</f>
        <v>Üçlü Bilet</v>
      </c>
      <c r="F1121">
        <f>VLOOKUP($A1121,'Günlük Sayaç'!$A$1:$I$166,6,0)</f>
        <v>3.6666666666666665</v>
      </c>
      <c r="G1121">
        <f>VLOOKUP($A1121,'Günlük Sayaç'!$A$1:$I$166,7,0)</f>
        <v>15000</v>
      </c>
      <c r="H1121">
        <f>VLOOKUP($A1121,'Günlük Sayaç'!$A$1:$I$166,8,0)</f>
        <v>0.01</v>
      </c>
      <c r="I1121">
        <f>VLOOKUP($A1121,'Günlük Sayaç'!$A$1:$I$166,9,0)*VLOOKUP(WEEKDAY(B1121,2)&amp;D1121,Yoğunluk!$G$1:$J$29,4,0)</f>
        <v>314.99999999999994</v>
      </c>
      <c r="J1121">
        <f t="shared" ca="1" si="66"/>
        <v>339</v>
      </c>
      <c r="K1121">
        <f t="shared" ca="1" si="67"/>
        <v>1243</v>
      </c>
    </row>
    <row r="1122" spans="1:11" x14ac:dyDescent="0.3">
      <c r="A1122">
        <f t="shared" si="65"/>
        <v>131</v>
      </c>
      <c r="B1122" s="2">
        <f t="shared" si="68"/>
        <v>43107</v>
      </c>
      <c r="C1122" t="str">
        <f>VLOOKUP(A1122,'Günlük Sayaç'!$A$1:$I$166,3,0)</f>
        <v>İTÜ</v>
      </c>
      <c r="D1122" t="str">
        <f>VLOOKUP($A1122,'Günlük Sayaç'!$A$1:$I$166,4,0)</f>
        <v>Ziyaretçi</v>
      </c>
      <c r="E1122" t="str">
        <f>VLOOKUP($A1122,'Günlük Sayaç'!$A$1:$I$166,5,0)</f>
        <v>Beşli Bilet</v>
      </c>
      <c r="F1122">
        <f>VLOOKUP($A1122,'Günlük Sayaç'!$A$1:$I$166,6,0)</f>
        <v>3.4</v>
      </c>
      <c r="G1122">
        <f>VLOOKUP($A1122,'Günlük Sayaç'!$A$1:$I$166,7,0)</f>
        <v>15000</v>
      </c>
      <c r="H1122">
        <f>VLOOKUP($A1122,'Günlük Sayaç'!$A$1:$I$166,8,0)</f>
        <v>0.02</v>
      </c>
      <c r="I1122">
        <f>VLOOKUP($A1122,'Günlük Sayaç'!$A$1:$I$166,9,0)*VLOOKUP(WEEKDAY(B1122,2)&amp;D1122,Yoğunluk!$G$1:$J$29,4,0)</f>
        <v>629.99999999999989</v>
      </c>
      <c r="J1122">
        <f t="shared" ca="1" si="66"/>
        <v>584</v>
      </c>
      <c r="K1122">
        <f t="shared" ca="1" si="67"/>
        <v>1985.6</v>
      </c>
    </row>
    <row r="1123" spans="1:11" x14ac:dyDescent="0.3">
      <c r="A1123">
        <f t="shared" si="65"/>
        <v>132</v>
      </c>
      <c r="B1123" s="2">
        <f t="shared" si="68"/>
        <v>43107</v>
      </c>
      <c r="C1123" t="str">
        <f>VLOOKUP(A1123,'Günlük Sayaç'!$A$1:$I$166,3,0)</f>
        <v>İTÜ</v>
      </c>
      <c r="D1123" t="str">
        <f>VLOOKUP($A1123,'Günlük Sayaç'!$A$1:$I$166,4,0)</f>
        <v>Ziyaretçi</v>
      </c>
      <c r="E1123" t="str">
        <f>VLOOKUP($A1123,'Günlük Sayaç'!$A$1:$I$166,5,0)</f>
        <v>Onlu Bilet</v>
      </c>
      <c r="F1123">
        <f>VLOOKUP($A1123,'Günlük Sayaç'!$A$1:$I$166,6,0)</f>
        <v>3.2</v>
      </c>
      <c r="G1123">
        <f>VLOOKUP($A1123,'Günlük Sayaç'!$A$1:$I$166,7,0)</f>
        <v>15000</v>
      </c>
      <c r="H1123">
        <f>VLOOKUP($A1123,'Günlük Sayaç'!$A$1:$I$166,8,0)</f>
        <v>0.02</v>
      </c>
      <c r="I1123">
        <f>VLOOKUP($A1123,'Günlük Sayaç'!$A$1:$I$166,9,0)*VLOOKUP(WEEKDAY(B1123,2)&amp;D1123,Yoğunluk!$G$1:$J$29,4,0)</f>
        <v>629.99999999999989</v>
      </c>
      <c r="J1123">
        <f t="shared" ca="1" si="66"/>
        <v>744</v>
      </c>
      <c r="K1123">
        <f t="shared" ca="1" si="67"/>
        <v>2380.8000000000002</v>
      </c>
    </row>
    <row r="1124" spans="1:11" x14ac:dyDescent="0.3">
      <c r="A1124">
        <f t="shared" si="65"/>
        <v>133</v>
      </c>
      <c r="B1124" s="2">
        <f t="shared" si="68"/>
        <v>43107</v>
      </c>
      <c r="C1124" t="str">
        <f>VLOOKUP(A1124,'Günlük Sayaç'!$A$1:$I$166,3,0)</f>
        <v>Atatürk Oto Sanayi</v>
      </c>
      <c r="D1124" t="str">
        <f>VLOOKUP($A1124,'Günlük Sayaç'!$A$1:$I$166,4,0)</f>
        <v>Tam</v>
      </c>
      <c r="E1124" t="str">
        <f>VLOOKUP($A1124,'Günlük Sayaç'!$A$1:$I$166,5,0)</f>
        <v>Akbil</v>
      </c>
      <c r="F1124">
        <f>VLOOKUP($A1124,'Günlük Sayaç'!$A$1:$I$166,6,0)</f>
        <v>2.2250000000000001</v>
      </c>
      <c r="G1124">
        <f>VLOOKUP($A1124,'Günlük Sayaç'!$A$1:$I$166,7,0)</f>
        <v>5000</v>
      </c>
      <c r="H1124">
        <f>VLOOKUP($A1124,'Günlük Sayaç'!$A$1:$I$166,8,0)</f>
        <v>0.3</v>
      </c>
      <c r="I1124">
        <f>VLOOKUP($A1124,'Günlük Sayaç'!$A$1:$I$166,9,0)*VLOOKUP(WEEKDAY(B1124,2)&amp;D1124,Yoğunluk!$G$1:$J$29,4,0)</f>
        <v>2250</v>
      </c>
      <c r="J1124">
        <f t="shared" ca="1" si="66"/>
        <v>2277</v>
      </c>
      <c r="K1124">
        <f t="shared" ca="1" si="67"/>
        <v>5066.3249999999998</v>
      </c>
    </row>
    <row r="1125" spans="1:11" x14ac:dyDescent="0.3">
      <c r="A1125">
        <f t="shared" si="65"/>
        <v>134</v>
      </c>
      <c r="B1125" s="2">
        <f t="shared" si="68"/>
        <v>43107</v>
      </c>
      <c r="C1125" t="str">
        <f>VLOOKUP(A1125,'Günlük Sayaç'!$A$1:$I$166,3,0)</f>
        <v>Atatürk Oto Sanayi</v>
      </c>
      <c r="D1125" t="str">
        <f>VLOOKUP($A1125,'Günlük Sayaç'!$A$1:$I$166,4,0)</f>
        <v>Tam</v>
      </c>
      <c r="E1125" t="str">
        <f>VLOOKUP($A1125,'Günlük Sayaç'!$A$1:$I$166,5,0)</f>
        <v>Mavi Kart</v>
      </c>
      <c r="F1125">
        <f>VLOOKUP($A1125,'Günlük Sayaç'!$A$1:$I$166,6,0)</f>
        <v>1.3666666666666667</v>
      </c>
      <c r="G1125">
        <f>VLOOKUP($A1125,'Günlük Sayaç'!$A$1:$I$166,7,0)</f>
        <v>5000</v>
      </c>
      <c r="H1125">
        <f>VLOOKUP($A1125,'Günlük Sayaç'!$A$1:$I$166,8,0)</f>
        <v>0.35</v>
      </c>
      <c r="I1125">
        <f>VLOOKUP($A1125,'Günlük Sayaç'!$A$1:$I$166,9,0)*VLOOKUP(WEEKDAY(B1125,2)&amp;D1125,Yoğunluk!$G$1:$J$29,4,0)</f>
        <v>2625</v>
      </c>
      <c r="J1125">
        <f t="shared" ca="1" si="66"/>
        <v>2494</v>
      </c>
      <c r="K1125">
        <f t="shared" ca="1" si="67"/>
        <v>3408.4666666666667</v>
      </c>
    </row>
    <row r="1126" spans="1:11" x14ac:dyDescent="0.3">
      <c r="A1126">
        <f t="shared" si="65"/>
        <v>135</v>
      </c>
      <c r="B1126" s="2">
        <f t="shared" si="68"/>
        <v>43107</v>
      </c>
      <c r="C1126" t="str">
        <f>VLOOKUP(A1126,'Günlük Sayaç'!$A$1:$I$166,3,0)</f>
        <v>Atatürk Oto Sanayi</v>
      </c>
      <c r="D1126" t="str">
        <f>VLOOKUP($A1126,'Günlük Sayaç'!$A$1:$I$166,4,0)</f>
        <v>Öğrenci</v>
      </c>
      <c r="E1126" t="str">
        <f>VLOOKUP($A1126,'Günlük Sayaç'!$A$1:$I$166,5,0)</f>
        <v>Öğrenci</v>
      </c>
      <c r="F1126">
        <f>VLOOKUP($A1126,'Günlük Sayaç'!$A$1:$I$166,6,0)</f>
        <v>0.9</v>
      </c>
      <c r="G1126">
        <f>VLOOKUP($A1126,'Günlük Sayaç'!$A$1:$I$166,7,0)</f>
        <v>5000</v>
      </c>
      <c r="H1126">
        <f>VLOOKUP($A1126,'Günlük Sayaç'!$A$1:$I$166,8,0)</f>
        <v>0.1</v>
      </c>
      <c r="I1126">
        <f>VLOOKUP($A1126,'Günlük Sayaç'!$A$1:$I$166,9,0)*VLOOKUP(WEEKDAY(B1126,2)&amp;D1126,Yoğunluk!$G$1:$J$29,4,0)</f>
        <v>1125</v>
      </c>
      <c r="J1126">
        <f t="shared" ca="1" si="66"/>
        <v>1055</v>
      </c>
      <c r="K1126">
        <f t="shared" ca="1" si="67"/>
        <v>949.5</v>
      </c>
    </row>
    <row r="1127" spans="1:11" x14ac:dyDescent="0.3">
      <c r="A1127">
        <f t="shared" si="65"/>
        <v>136</v>
      </c>
      <c r="B1127" s="2">
        <f t="shared" si="68"/>
        <v>43107</v>
      </c>
      <c r="C1127" t="str">
        <f>VLOOKUP(A1127,'Günlük Sayaç'!$A$1:$I$166,3,0)</f>
        <v>Atatürk Oto Sanayi</v>
      </c>
      <c r="D1127" t="str">
        <f>VLOOKUP($A1127,'Günlük Sayaç'!$A$1:$I$166,4,0)</f>
        <v>Öğrenci</v>
      </c>
      <c r="E1127" t="str">
        <f>VLOOKUP($A1127,'Günlük Sayaç'!$A$1:$I$166,5,0)</f>
        <v>Öğrenci Aylık</v>
      </c>
      <c r="F1127">
        <f>VLOOKUP($A1127,'Günlük Sayaç'!$A$1:$I$166,6,0)</f>
        <v>0.56666666666666665</v>
      </c>
      <c r="G1127">
        <f>VLOOKUP($A1127,'Günlük Sayaç'!$A$1:$I$166,7,0)</f>
        <v>5000</v>
      </c>
      <c r="H1127">
        <f>VLOOKUP($A1127,'Günlük Sayaç'!$A$1:$I$166,8,0)</f>
        <v>0.1</v>
      </c>
      <c r="I1127">
        <f>VLOOKUP($A1127,'Günlük Sayaç'!$A$1:$I$166,9,0)*VLOOKUP(WEEKDAY(B1127,2)&amp;D1127,Yoğunluk!$G$1:$J$29,4,0)</f>
        <v>1125</v>
      </c>
      <c r="J1127">
        <f t="shared" ca="1" si="66"/>
        <v>1101</v>
      </c>
      <c r="K1127">
        <f t="shared" ca="1" si="67"/>
        <v>623.9</v>
      </c>
    </row>
    <row r="1128" spans="1:11" x14ac:dyDescent="0.3">
      <c r="A1128">
        <f t="shared" si="65"/>
        <v>137</v>
      </c>
      <c r="B1128" s="2">
        <f t="shared" si="68"/>
        <v>43107</v>
      </c>
      <c r="C1128" t="str">
        <f>VLOOKUP(A1128,'Günlük Sayaç'!$A$1:$I$166,3,0)</f>
        <v>Atatürk Oto Sanayi</v>
      </c>
      <c r="D1128" t="str">
        <f>VLOOKUP($A1128,'Günlük Sayaç'!$A$1:$I$166,4,0)</f>
        <v>Sosyal</v>
      </c>
      <c r="E1128" t="str">
        <f>VLOOKUP($A1128,'Günlük Sayaç'!$A$1:$I$166,5,0)</f>
        <v>Sosyal</v>
      </c>
      <c r="F1128">
        <f>VLOOKUP($A1128,'Günlük Sayaç'!$A$1:$I$166,6,0)</f>
        <v>1.425</v>
      </c>
      <c r="G1128">
        <f>VLOOKUP($A1128,'Günlük Sayaç'!$A$1:$I$166,7,0)</f>
        <v>5000</v>
      </c>
      <c r="H1128">
        <f>VLOOKUP($A1128,'Günlük Sayaç'!$A$1:$I$166,8,0)</f>
        <v>0.05</v>
      </c>
      <c r="I1128">
        <f>VLOOKUP($A1128,'Günlük Sayaç'!$A$1:$I$166,9,0)*VLOOKUP(WEEKDAY(B1128,2)&amp;D1128,Yoğunluk!$G$1:$J$29,4,0)</f>
        <v>412.50000000000006</v>
      </c>
      <c r="J1128">
        <f t="shared" ca="1" si="66"/>
        <v>445</v>
      </c>
      <c r="K1128">
        <f t="shared" ca="1" si="67"/>
        <v>634.125</v>
      </c>
    </row>
    <row r="1129" spans="1:11" x14ac:dyDescent="0.3">
      <c r="A1129">
        <f t="shared" ref="A1129:A1161" si="69">IF(A1128=165,1,A1128+1)</f>
        <v>138</v>
      </c>
      <c r="B1129" s="2">
        <f t="shared" si="68"/>
        <v>43107</v>
      </c>
      <c r="C1129" t="str">
        <f>VLOOKUP(A1129,'Günlük Sayaç'!$A$1:$I$166,3,0)</f>
        <v>Atatürk Oto Sanayi</v>
      </c>
      <c r="D1129" t="str">
        <f>VLOOKUP($A1129,'Günlük Sayaç'!$A$1:$I$166,4,0)</f>
        <v>Sosyal</v>
      </c>
      <c r="E1129" t="str">
        <f>VLOOKUP($A1129,'Günlük Sayaç'!$A$1:$I$166,5,0)</f>
        <v>Sosyal Aylık</v>
      </c>
      <c r="F1129">
        <f>VLOOKUP($A1129,'Günlük Sayaç'!$A$1:$I$166,6,0)</f>
        <v>0.83333333333333337</v>
      </c>
      <c r="G1129">
        <f>VLOOKUP($A1129,'Günlük Sayaç'!$A$1:$I$166,7,0)</f>
        <v>5000</v>
      </c>
      <c r="H1129">
        <f>VLOOKUP($A1129,'Günlük Sayaç'!$A$1:$I$166,8,0)</f>
        <v>0.05</v>
      </c>
      <c r="I1129">
        <f>VLOOKUP($A1129,'Günlük Sayaç'!$A$1:$I$166,9,0)*VLOOKUP(WEEKDAY(B1129,2)&amp;D1129,Yoğunluk!$G$1:$J$29,4,0)</f>
        <v>412.50000000000006</v>
      </c>
      <c r="J1129">
        <f t="shared" ca="1" si="66"/>
        <v>344</v>
      </c>
      <c r="K1129">
        <f t="shared" ca="1" si="67"/>
        <v>286.66666666666669</v>
      </c>
    </row>
    <row r="1130" spans="1:11" x14ac:dyDescent="0.3">
      <c r="A1130">
        <f t="shared" si="69"/>
        <v>139</v>
      </c>
      <c r="B1130" s="2">
        <f t="shared" si="68"/>
        <v>43107</v>
      </c>
      <c r="C1130" t="str">
        <f>VLOOKUP(A1130,'Günlük Sayaç'!$A$1:$I$166,3,0)</f>
        <v>Atatürk Oto Sanayi</v>
      </c>
      <c r="D1130" t="str">
        <f>VLOOKUP($A1130,'Günlük Sayaç'!$A$1:$I$166,4,0)</f>
        <v>Ziyaretçi</v>
      </c>
      <c r="E1130" t="str">
        <f>VLOOKUP($A1130,'Günlük Sayaç'!$A$1:$I$166,5,0)</f>
        <v>Tekli Bilet</v>
      </c>
      <c r="F1130">
        <f>VLOOKUP($A1130,'Günlük Sayaç'!$A$1:$I$166,6,0)</f>
        <v>5</v>
      </c>
      <c r="G1130">
        <f>VLOOKUP($A1130,'Günlük Sayaç'!$A$1:$I$166,7,0)</f>
        <v>5000</v>
      </c>
      <c r="H1130">
        <f>VLOOKUP($A1130,'Günlük Sayaç'!$A$1:$I$166,8,0)</f>
        <v>0.01</v>
      </c>
      <c r="I1130">
        <f>VLOOKUP($A1130,'Günlük Sayaç'!$A$1:$I$166,9,0)*VLOOKUP(WEEKDAY(B1130,2)&amp;D1130,Yoğunluk!$G$1:$J$29,4,0)</f>
        <v>104.99999999999999</v>
      </c>
      <c r="J1130">
        <f t="shared" ca="1" si="66"/>
        <v>112</v>
      </c>
      <c r="K1130">
        <f t="shared" ca="1" si="67"/>
        <v>560</v>
      </c>
    </row>
    <row r="1131" spans="1:11" x14ac:dyDescent="0.3">
      <c r="A1131">
        <f t="shared" si="69"/>
        <v>140</v>
      </c>
      <c r="B1131" s="2">
        <f t="shared" si="68"/>
        <v>43107</v>
      </c>
      <c r="C1131" t="str">
        <f>VLOOKUP(A1131,'Günlük Sayaç'!$A$1:$I$166,3,0)</f>
        <v>Atatürk Oto Sanayi</v>
      </c>
      <c r="D1131" t="str">
        <f>VLOOKUP($A1131,'Günlük Sayaç'!$A$1:$I$166,4,0)</f>
        <v>Ziyaretçi</v>
      </c>
      <c r="E1131" t="str">
        <f>VLOOKUP($A1131,'Günlük Sayaç'!$A$1:$I$166,5,0)</f>
        <v>İkili Bilet</v>
      </c>
      <c r="F1131">
        <f>VLOOKUP($A1131,'Günlük Sayaç'!$A$1:$I$166,6,0)</f>
        <v>4</v>
      </c>
      <c r="G1131">
        <f>VLOOKUP($A1131,'Günlük Sayaç'!$A$1:$I$166,7,0)</f>
        <v>5000</v>
      </c>
      <c r="H1131">
        <f>VLOOKUP($A1131,'Günlük Sayaç'!$A$1:$I$166,8,0)</f>
        <v>0.01</v>
      </c>
      <c r="I1131">
        <f>VLOOKUP($A1131,'Günlük Sayaç'!$A$1:$I$166,9,0)*VLOOKUP(WEEKDAY(B1131,2)&amp;D1131,Yoğunluk!$G$1:$J$29,4,0)</f>
        <v>104.99999999999999</v>
      </c>
      <c r="J1131">
        <f t="shared" ca="1" si="66"/>
        <v>102</v>
      </c>
      <c r="K1131">
        <f t="shared" ca="1" si="67"/>
        <v>408</v>
      </c>
    </row>
    <row r="1132" spans="1:11" x14ac:dyDescent="0.3">
      <c r="A1132">
        <f t="shared" si="69"/>
        <v>141</v>
      </c>
      <c r="B1132" s="2">
        <f t="shared" si="68"/>
        <v>43107</v>
      </c>
      <c r="C1132" t="str">
        <f>VLOOKUP(A1132,'Günlük Sayaç'!$A$1:$I$166,3,0)</f>
        <v>Atatürk Oto Sanayi</v>
      </c>
      <c r="D1132" t="str">
        <f>VLOOKUP($A1132,'Günlük Sayaç'!$A$1:$I$166,4,0)</f>
        <v>Ziyaretçi</v>
      </c>
      <c r="E1132" t="str">
        <f>VLOOKUP($A1132,'Günlük Sayaç'!$A$1:$I$166,5,0)</f>
        <v>Üçlü Bilet</v>
      </c>
      <c r="F1132">
        <f>VLOOKUP($A1132,'Günlük Sayaç'!$A$1:$I$166,6,0)</f>
        <v>3.6666666666666665</v>
      </c>
      <c r="G1132">
        <f>VLOOKUP($A1132,'Günlük Sayaç'!$A$1:$I$166,7,0)</f>
        <v>5000</v>
      </c>
      <c r="H1132">
        <f>VLOOKUP($A1132,'Günlük Sayaç'!$A$1:$I$166,8,0)</f>
        <v>0.01</v>
      </c>
      <c r="I1132">
        <f>VLOOKUP($A1132,'Günlük Sayaç'!$A$1:$I$166,9,0)*VLOOKUP(WEEKDAY(B1132,2)&amp;D1132,Yoğunluk!$G$1:$J$29,4,0)</f>
        <v>104.99999999999999</v>
      </c>
      <c r="J1132">
        <f t="shared" ca="1" si="66"/>
        <v>110</v>
      </c>
      <c r="K1132">
        <f t="shared" ca="1" si="67"/>
        <v>403.33333333333331</v>
      </c>
    </row>
    <row r="1133" spans="1:11" x14ac:dyDescent="0.3">
      <c r="A1133">
        <f t="shared" si="69"/>
        <v>142</v>
      </c>
      <c r="B1133" s="2">
        <f t="shared" si="68"/>
        <v>43107</v>
      </c>
      <c r="C1133" t="str">
        <f>VLOOKUP(A1133,'Günlük Sayaç'!$A$1:$I$166,3,0)</f>
        <v>Atatürk Oto Sanayi</v>
      </c>
      <c r="D1133" t="str">
        <f>VLOOKUP($A1133,'Günlük Sayaç'!$A$1:$I$166,4,0)</f>
        <v>Ziyaretçi</v>
      </c>
      <c r="E1133" t="str">
        <f>VLOOKUP($A1133,'Günlük Sayaç'!$A$1:$I$166,5,0)</f>
        <v>Beşli Bilet</v>
      </c>
      <c r="F1133">
        <f>VLOOKUP($A1133,'Günlük Sayaç'!$A$1:$I$166,6,0)</f>
        <v>3.4</v>
      </c>
      <c r="G1133">
        <f>VLOOKUP($A1133,'Günlük Sayaç'!$A$1:$I$166,7,0)</f>
        <v>5000</v>
      </c>
      <c r="H1133">
        <f>VLOOKUP($A1133,'Günlük Sayaç'!$A$1:$I$166,8,0)</f>
        <v>0.01</v>
      </c>
      <c r="I1133">
        <f>VLOOKUP($A1133,'Günlük Sayaç'!$A$1:$I$166,9,0)*VLOOKUP(WEEKDAY(B1133,2)&amp;D1133,Yoğunluk!$G$1:$J$29,4,0)</f>
        <v>104.99999999999999</v>
      </c>
      <c r="J1133">
        <f t="shared" ca="1" si="66"/>
        <v>107</v>
      </c>
      <c r="K1133">
        <f t="shared" ca="1" si="67"/>
        <v>363.8</v>
      </c>
    </row>
    <row r="1134" spans="1:11" x14ac:dyDescent="0.3">
      <c r="A1134">
        <f t="shared" si="69"/>
        <v>143</v>
      </c>
      <c r="B1134" s="2">
        <f t="shared" si="68"/>
        <v>43107</v>
      </c>
      <c r="C1134" t="str">
        <f>VLOOKUP(A1134,'Günlük Sayaç'!$A$1:$I$166,3,0)</f>
        <v>Atatürk Oto Sanayi</v>
      </c>
      <c r="D1134" t="str">
        <f>VLOOKUP($A1134,'Günlük Sayaç'!$A$1:$I$166,4,0)</f>
        <v>Ziyaretçi</v>
      </c>
      <c r="E1134" t="str">
        <f>VLOOKUP($A1134,'Günlük Sayaç'!$A$1:$I$166,5,0)</f>
        <v>Onlu Bilet</v>
      </c>
      <c r="F1134">
        <f>VLOOKUP($A1134,'Günlük Sayaç'!$A$1:$I$166,6,0)</f>
        <v>3.2</v>
      </c>
      <c r="G1134">
        <f>VLOOKUP($A1134,'Günlük Sayaç'!$A$1:$I$166,7,0)</f>
        <v>5000</v>
      </c>
      <c r="H1134">
        <f>VLOOKUP($A1134,'Günlük Sayaç'!$A$1:$I$166,8,0)</f>
        <v>0.01</v>
      </c>
      <c r="I1134">
        <f>VLOOKUP($A1134,'Günlük Sayaç'!$A$1:$I$166,9,0)*VLOOKUP(WEEKDAY(B1134,2)&amp;D1134,Yoğunluk!$G$1:$J$29,4,0)</f>
        <v>104.99999999999999</v>
      </c>
      <c r="J1134">
        <f t="shared" ca="1" si="66"/>
        <v>114</v>
      </c>
      <c r="K1134">
        <f t="shared" ca="1" si="67"/>
        <v>364.8</v>
      </c>
    </row>
    <row r="1135" spans="1:11" x14ac:dyDescent="0.3">
      <c r="A1135">
        <f t="shared" si="69"/>
        <v>144</v>
      </c>
      <c r="B1135" s="2">
        <f t="shared" si="68"/>
        <v>43107</v>
      </c>
      <c r="C1135" t="str">
        <f>VLOOKUP(A1135,'Günlük Sayaç'!$A$1:$I$166,3,0)</f>
        <v>Darüşşafaka</v>
      </c>
      <c r="D1135" t="str">
        <f>VLOOKUP($A1135,'Günlük Sayaç'!$A$1:$I$166,4,0)</f>
        <v>Tam</v>
      </c>
      <c r="E1135" t="str">
        <f>VLOOKUP($A1135,'Günlük Sayaç'!$A$1:$I$166,5,0)</f>
        <v>Akbil</v>
      </c>
      <c r="F1135">
        <f>VLOOKUP($A1135,'Günlük Sayaç'!$A$1:$I$166,6,0)</f>
        <v>2.2250000000000001</v>
      </c>
      <c r="G1135">
        <f>VLOOKUP($A1135,'Günlük Sayaç'!$A$1:$I$166,7,0)</f>
        <v>6000</v>
      </c>
      <c r="H1135">
        <f>VLOOKUP($A1135,'Günlük Sayaç'!$A$1:$I$166,8,0)</f>
        <v>0.2</v>
      </c>
      <c r="I1135">
        <f>VLOOKUP($A1135,'Günlük Sayaç'!$A$1:$I$166,9,0)*VLOOKUP(WEEKDAY(B1135,2)&amp;D1135,Yoğunluk!$G$1:$J$29,4,0)</f>
        <v>1800</v>
      </c>
      <c r="J1135">
        <f t="shared" ca="1" si="66"/>
        <v>1583</v>
      </c>
      <c r="K1135">
        <f t="shared" ca="1" si="67"/>
        <v>3522.1750000000002</v>
      </c>
    </row>
    <row r="1136" spans="1:11" x14ac:dyDescent="0.3">
      <c r="A1136">
        <f t="shared" si="69"/>
        <v>145</v>
      </c>
      <c r="B1136" s="2">
        <f t="shared" si="68"/>
        <v>43107</v>
      </c>
      <c r="C1136" t="str">
        <f>VLOOKUP(A1136,'Günlük Sayaç'!$A$1:$I$166,3,0)</f>
        <v>Darüşşafaka</v>
      </c>
      <c r="D1136" t="str">
        <f>VLOOKUP($A1136,'Günlük Sayaç'!$A$1:$I$166,4,0)</f>
        <v>Tam</v>
      </c>
      <c r="E1136" t="str">
        <f>VLOOKUP($A1136,'Günlük Sayaç'!$A$1:$I$166,5,0)</f>
        <v>Mavi Kart</v>
      </c>
      <c r="F1136">
        <f>VLOOKUP($A1136,'Günlük Sayaç'!$A$1:$I$166,6,0)</f>
        <v>1.3666666666666667</v>
      </c>
      <c r="G1136">
        <f>VLOOKUP($A1136,'Günlük Sayaç'!$A$1:$I$166,7,0)</f>
        <v>6000</v>
      </c>
      <c r="H1136">
        <f>VLOOKUP($A1136,'Günlük Sayaç'!$A$1:$I$166,8,0)</f>
        <v>0.2</v>
      </c>
      <c r="I1136">
        <f>VLOOKUP($A1136,'Günlük Sayaç'!$A$1:$I$166,9,0)*VLOOKUP(WEEKDAY(B1136,2)&amp;D1136,Yoğunluk!$G$1:$J$29,4,0)</f>
        <v>1800</v>
      </c>
      <c r="J1136">
        <f t="shared" ca="1" si="66"/>
        <v>1916</v>
      </c>
      <c r="K1136">
        <f t="shared" ca="1" si="67"/>
        <v>2618.5333333333333</v>
      </c>
    </row>
    <row r="1137" spans="1:11" x14ac:dyDescent="0.3">
      <c r="A1137">
        <f t="shared" si="69"/>
        <v>146</v>
      </c>
      <c r="B1137" s="2">
        <f t="shared" si="68"/>
        <v>43107</v>
      </c>
      <c r="C1137" t="str">
        <f>VLOOKUP(A1137,'Günlük Sayaç'!$A$1:$I$166,3,0)</f>
        <v>Darüşşafaka</v>
      </c>
      <c r="D1137" t="str">
        <f>VLOOKUP($A1137,'Günlük Sayaç'!$A$1:$I$166,4,0)</f>
        <v>Öğrenci</v>
      </c>
      <c r="E1137" t="str">
        <f>VLOOKUP($A1137,'Günlük Sayaç'!$A$1:$I$166,5,0)</f>
        <v>Öğrenci</v>
      </c>
      <c r="F1137">
        <f>VLOOKUP($A1137,'Günlük Sayaç'!$A$1:$I$166,6,0)</f>
        <v>0.9</v>
      </c>
      <c r="G1137">
        <f>VLOOKUP($A1137,'Günlük Sayaç'!$A$1:$I$166,7,0)</f>
        <v>6000</v>
      </c>
      <c r="H1137">
        <f>VLOOKUP($A1137,'Günlük Sayaç'!$A$1:$I$166,8,0)</f>
        <v>0.1</v>
      </c>
      <c r="I1137">
        <f>VLOOKUP($A1137,'Günlük Sayaç'!$A$1:$I$166,9,0)*VLOOKUP(WEEKDAY(B1137,2)&amp;D1137,Yoğunluk!$G$1:$J$29,4,0)</f>
        <v>1350</v>
      </c>
      <c r="J1137">
        <f t="shared" ca="1" si="66"/>
        <v>1281</v>
      </c>
      <c r="K1137">
        <f t="shared" ca="1" si="67"/>
        <v>1152.9000000000001</v>
      </c>
    </row>
    <row r="1138" spans="1:11" x14ac:dyDescent="0.3">
      <c r="A1138">
        <f t="shared" si="69"/>
        <v>147</v>
      </c>
      <c r="B1138" s="2">
        <f t="shared" si="68"/>
        <v>43107</v>
      </c>
      <c r="C1138" t="str">
        <f>VLOOKUP(A1138,'Günlük Sayaç'!$A$1:$I$166,3,0)</f>
        <v>Darüşşafaka</v>
      </c>
      <c r="D1138" t="str">
        <f>VLOOKUP($A1138,'Günlük Sayaç'!$A$1:$I$166,4,0)</f>
        <v>Öğrenci</v>
      </c>
      <c r="E1138" t="str">
        <f>VLOOKUP($A1138,'Günlük Sayaç'!$A$1:$I$166,5,0)</f>
        <v>Öğrenci Aylık</v>
      </c>
      <c r="F1138">
        <f>VLOOKUP($A1138,'Günlük Sayaç'!$A$1:$I$166,6,0)</f>
        <v>0.56666666666666665</v>
      </c>
      <c r="G1138">
        <f>VLOOKUP($A1138,'Günlük Sayaç'!$A$1:$I$166,7,0)</f>
        <v>6000</v>
      </c>
      <c r="H1138">
        <f>VLOOKUP($A1138,'Günlük Sayaç'!$A$1:$I$166,8,0)</f>
        <v>0.2</v>
      </c>
      <c r="I1138">
        <f>VLOOKUP($A1138,'Günlük Sayaç'!$A$1:$I$166,9,0)*VLOOKUP(WEEKDAY(B1138,2)&amp;D1138,Yoğunluk!$G$1:$J$29,4,0)</f>
        <v>2700</v>
      </c>
      <c r="J1138">
        <f t="shared" ca="1" si="66"/>
        <v>2859</v>
      </c>
      <c r="K1138">
        <f t="shared" ca="1" si="67"/>
        <v>1620.1</v>
      </c>
    </row>
    <row r="1139" spans="1:11" x14ac:dyDescent="0.3">
      <c r="A1139">
        <f t="shared" si="69"/>
        <v>148</v>
      </c>
      <c r="B1139" s="2">
        <f t="shared" si="68"/>
        <v>43107</v>
      </c>
      <c r="C1139" t="str">
        <f>VLOOKUP(A1139,'Günlük Sayaç'!$A$1:$I$166,3,0)</f>
        <v>Darüşşafaka</v>
      </c>
      <c r="D1139" t="str">
        <f>VLOOKUP($A1139,'Günlük Sayaç'!$A$1:$I$166,4,0)</f>
        <v>Sosyal</v>
      </c>
      <c r="E1139" t="str">
        <f>VLOOKUP($A1139,'Günlük Sayaç'!$A$1:$I$166,5,0)</f>
        <v>Sosyal</v>
      </c>
      <c r="F1139">
        <f>VLOOKUP($A1139,'Günlük Sayaç'!$A$1:$I$166,6,0)</f>
        <v>1.425</v>
      </c>
      <c r="G1139">
        <f>VLOOKUP($A1139,'Günlük Sayaç'!$A$1:$I$166,7,0)</f>
        <v>6000</v>
      </c>
      <c r="H1139">
        <f>VLOOKUP($A1139,'Günlük Sayaç'!$A$1:$I$166,8,0)</f>
        <v>0.15</v>
      </c>
      <c r="I1139">
        <f>VLOOKUP($A1139,'Günlük Sayaç'!$A$1:$I$166,9,0)*VLOOKUP(WEEKDAY(B1139,2)&amp;D1139,Yoğunluk!$G$1:$J$29,4,0)</f>
        <v>1485.0000000000002</v>
      </c>
      <c r="J1139">
        <f t="shared" ca="1" si="66"/>
        <v>1466</v>
      </c>
      <c r="K1139">
        <f t="shared" ca="1" si="67"/>
        <v>2089.0500000000002</v>
      </c>
    </row>
    <row r="1140" spans="1:11" x14ac:dyDescent="0.3">
      <c r="A1140">
        <f t="shared" si="69"/>
        <v>149</v>
      </c>
      <c r="B1140" s="2">
        <f t="shared" si="68"/>
        <v>43107</v>
      </c>
      <c r="C1140" t="str">
        <f>VLOOKUP(A1140,'Günlük Sayaç'!$A$1:$I$166,3,0)</f>
        <v>Darüşşafaka</v>
      </c>
      <c r="D1140" t="str">
        <f>VLOOKUP($A1140,'Günlük Sayaç'!$A$1:$I$166,4,0)</f>
        <v>Sosyal</v>
      </c>
      <c r="E1140" t="str">
        <f>VLOOKUP($A1140,'Günlük Sayaç'!$A$1:$I$166,5,0)</f>
        <v>Sosyal Aylık</v>
      </c>
      <c r="F1140">
        <f>VLOOKUP($A1140,'Günlük Sayaç'!$A$1:$I$166,6,0)</f>
        <v>0.83333333333333337</v>
      </c>
      <c r="G1140">
        <f>VLOOKUP($A1140,'Günlük Sayaç'!$A$1:$I$166,7,0)</f>
        <v>6000</v>
      </c>
      <c r="H1140">
        <f>VLOOKUP($A1140,'Günlük Sayaç'!$A$1:$I$166,8,0)</f>
        <v>0.1</v>
      </c>
      <c r="I1140">
        <f>VLOOKUP($A1140,'Günlük Sayaç'!$A$1:$I$166,9,0)*VLOOKUP(WEEKDAY(B1140,2)&amp;D1140,Yoğunluk!$G$1:$J$29,4,0)</f>
        <v>990.00000000000011</v>
      </c>
      <c r="J1140">
        <f t="shared" ca="1" si="66"/>
        <v>959</v>
      </c>
      <c r="K1140">
        <f t="shared" ca="1" si="67"/>
        <v>799.16666666666674</v>
      </c>
    </row>
    <row r="1141" spans="1:11" x14ac:dyDescent="0.3">
      <c r="A1141">
        <f t="shared" si="69"/>
        <v>150</v>
      </c>
      <c r="B1141" s="2">
        <f t="shared" si="68"/>
        <v>43107</v>
      </c>
      <c r="C1141" t="str">
        <f>VLOOKUP(A1141,'Günlük Sayaç'!$A$1:$I$166,3,0)</f>
        <v>Darüşşafaka</v>
      </c>
      <c r="D1141" t="str">
        <f>VLOOKUP($A1141,'Günlük Sayaç'!$A$1:$I$166,4,0)</f>
        <v>Ziyaretçi</v>
      </c>
      <c r="E1141" t="str">
        <f>VLOOKUP($A1141,'Günlük Sayaç'!$A$1:$I$166,5,0)</f>
        <v>Tekli Bilet</v>
      </c>
      <c r="F1141">
        <f>VLOOKUP($A1141,'Günlük Sayaç'!$A$1:$I$166,6,0)</f>
        <v>5</v>
      </c>
      <c r="G1141">
        <f>VLOOKUP($A1141,'Günlük Sayaç'!$A$1:$I$166,7,0)</f>
        <v>6000</v>
      </c>
      <c r="H1141">
        <f>VLOOKUP($A1141,'Günlük Sayaç'!$A$1:$I$166,8,0)</f>
        <v>0.01</v>
      </c>
      <c r="I1141">
        <f>VLOOKUP($A1141,'Günlük Sayaç'!$A$1:$I$166,9,0)*VLOOKUP(WEEKDAY(B1141,2)&amp;D1141,Yoğunluk!$G$1:$J$29,4,0)</f>
        <v>125.99999999999997</v>
      </c>
      <c r="J1141">
        <f t="shared" ca="1" si="66"/>
        <v>116</v>
      </c>
      <c r="K1141">
        <f t="shared" ca="1" si="67"/>
        <v>580</v>
      </c>
    </row>
    <row r="1142" spans="1:11" x14ac:dyDescent="0.3">
      <c r="A1142">
        <f t="shared" si="69"/>
        <v>151</v>
      </c>
      <c r="B1142" s="2">
        <f t="shared" si="68"/>
        <v>43107</v>
      </c>
      <c r="C1142" t="str">
        <f>VLOOKUP(A1142,'Günlük Sayaç'!$A$1:$I$166,3,0)</f>
        <v>Darüşşafaka</v>
      </c>
      <c r="D1142" t="str">
        <f>VLOOKUP($A1142,'Günlük Sayaç'!$A$1:$I$166,4,0)</f>
        <v>Ziyaretçi</v>
      </c>
      <c r="E1142" t="str">
        <f>VLOOKUP($A1142,'Günlük Sayaç'!$A$1:$I$166,5,0)</f>
        <v>İkili Bilet</v>
      </c>
      <c r="F1142">
        <f>VLOOKUP($A1142,'Günlük Sayaç'!$A$1:$I$166,6,0)</f>
        <v>4</v>
      </c>
      <c r="G1142">
        <f>VLOOKUP($A1142,'Günlük Sayaç'!$A$1:$I$166,7,0)</f>
        <v>6000</v>
      </c>
      <c r="H1142">
        <f>VLOOKUP($A1142,'Günlük Sayaç'!$A$1:$I$166,8,0)</f>
        <v>0.01</v>
      </c>
      <c r="I1142">
        <f>VLOOKUP($A1142,'Günlük Sayaç'!$A$1:$I$166,9,0)*VLOOKUP(WEEKDAY(B1142,2)&amp;D1142,Yoğunluk!$G$1:$J$29,4,0)</f>
        <v>125.99999999999997</v>
      </c>
      <c r="J1142">
        <f t="shared" ca="1" si="66"/>
        <v>120</v>
      </c>
      <c r="K1142">
        <f t="shared" ca="1" si="67"/>
        <v>480</v>
      </c>
    </row>
    <row r="1143" spans="1:11" x14ac:dyDescent="0.3">
      <c r="A1143">
        <f t="shared" si="69"/>
        <v>152</v>
      </c>
      <c r="B1143" s="2">
        <f t="shared" si="68"/>
        <v>43107</v>
      </c>
      <c r="C1143" t="str">
        <f>VLOOKUP(A1143,'Günlük Sayaç'!$A$1:$I$166,3,0)</f>
        <v>Darüşşafaka</v>
      </c>
      <c r="D1143" t="str">
        <f>VLOOKUP($A1143,'Günlük Sayaç'!$A$1:$I$166,4,0)</f>
        <v>Ziyaretçi</v>
      </c>
      <c r="E1143" t="str">
        <f>VLOOKUP($A1143,'Günlük Sayaç'!$A$1:$I$166,5,0)</f>
        <v>Üçlü Bilet</v>
      </c>
      <c r="F1143">
        <f>VLOOKUP($A1143,'Günlük Sayaç'!$A$1:$I$166,6,0)</f>
        <v>3.6666666666666665</v>
      </c>
      <c r="G1143">
        <f>VLOOKUP($A1143,'Günlük Sayaç'!$A$1:$I$166,7,0)</f>
        <v>6000</v>
      </c>
      <c r="H1143">
        <f>VLOOKUP($A1143,'Günlük Sayaç'!$A$1:$I$166,8,0)</f>
        <v>0.01</v>
      </c>
      <c r="I1143">
        <f>VLOOKUP($A1143,'Günlük Sayaç'!$A$1:$I$166,9,0)*VLOOKUP(WEEKDAY(B1143,2)&amp;D1143,Yoğunluk!$G$1:$J$29,4,0)</f>
        <v>125.99999999999997</v>
      </c>
      <c r="J1143">
        <f t="shared" ca="1" si="66"/>
        <v>130</v>
      </c>
      <c r="K1143">
        <f t="shared" ca="1" si="67"/>
        <v>476.66666666666663</v>
      </c>
    </row>
    <row r="1144" spans="1:11" x14ac:dyDescent="0.3">
      <c r="A1144">
        <f t="shared" si="69"/>
        <v>153</v>
      </c>
      <c r="B1144" s="2">
        <f t="shared" si="68"/>
        <v>43107</v>
      </c>
      <c r="C1144" t="str">
        <f>VLOOKUP(A1144,'Günlük Sayaç'!$A$1:$I$166,3,0)</f>
        <v>Darüşşafaka</v>
      </c>
      <c r="D1144" t="str">
        <f>VLOOKUP($A1144,'Günlük Sayaç'!$A$1:$I$166,4,0)</f>
        <v>Ziyaretçi</v>
      </c>
      <c r="E1144" t="str">
        <f>VLOOKUP($A1144,'Günlük Sayaç'!$A$1:$I$166,5,0)</f>
        <v>Beşli Bilet</v>
      </c>
      <c r="F1144">
        <f>VLOOKUP($A1144,'Günlük Sayaç'!$A$1:$I$166,6,0)</f>
        <v>3.4</v>
      </c>
      <c r="G1144">
        <f>VLOOKUP($A1144,'Günlük Sayaç'!$A$1:$I$166,7,0)</f>
        <v>6000</v>
      </c>
      <c r="H1144">
        <f>VLOOKUP($A1144,'Günlük Sayaç'!$A$1:$I$166,8,0)</f>
        <v>0.01</v>
      </c>
      <c r="I1144">
        <f>VLOOKUP($A1144,'Günlük Sayaç'!$A$1:$I$166,9,0)*VLOOKUP(WEEKDAY(B1144,2)&amp;D1144,Yoğunluk!$G$1:$J$29,4,0)</f>
        <v>125.99999999999997</v>
      </c>
      <c r="J1144">
        <f t="shared" ca="1" si="66"/>
        <v>89</v>
      </c>
      <c r="K1144">
        <f t="shared" ca="1" si="67"/>
        <v>302.59999999999997</v>
      </c>
    </row>
    <row r="1145" spans="1:11" x14ac:dyDescent="0.3">
      <c r="A1145">
        <f t="shared" si="69"/>
        <v>154</v>
      </c>
      <c r="B1145" s="2">
        <f t="shared" si="68"/>
        <v>43107</v>
      </c>
      <c r="C1145" t="str">
        <f>VLOOKUP(A1145,'Günlük Sayaç'!$A$1:$I$166,3,0)</f>
        <v>Darüşşafaka</v>
      </c>
      <c r="D1145" t="str">
        <f>VLOOKUP($A1145,'Günlük Sayaç'!$A$1:$I$166,4,0)</f>
        <v>Ziyaretçi</v>
      </c>
      <c r="E1145" t="str">
        <f>VLOOKUP($A1145,'Günlük Sayaç'!$A$1:$I$166,5,0)</f>
        <v>Onlu Bilet</v>
      </c>
      <c r="F1145">
        <f>VLOOKUP($A1145,'Günlük Sayaç'!$A$1:$I$166,6,0)</f>
        <v>3.2</v>
      </c>
      <c r="G1145">
        <f>VLOOKUP($A1145,'Günlük Sayaç'!$A$1:$I$166,7,0)</f>
        <v>6000</v>
      </c>
      <c r="H1145">
        <f>VLOOKUP($A1145,'Günlük Sayaç'!$A$1:$I$166,8,0)</f>
        <v>0.01</v>
      </c>
      <c r="I1145">
        <f>VLOOKUP($A1145,'Günlük Sayaç'!$A$1:$I$166,9,0)*VLOOKUP(WEEKDAY(B1145,2)&amp;D1145,Yoğunluk!$G$1:$J$29,4,0)</f>
        <v>125.99999999999997</v>
      </c>
      <c r="J1145">
        <f t="shared" ca="1" si="66"/>
        <v>121</v>
      </c>
      <c r="K1145">
        <f t="shared" ca="1" si="67"/>
        <v>387.20000000000005</v>
      </c>
    </row>
    <row r="1146" spans="1:11" x14ac:dyDescent="0.3">
      <c r="A1146">
        <f t="shared" si="69"/>
        <v>155</v>
      </c>
      <c r="B1146" s="2">
        <f t="shared" si="68"/>
        <v>43107</v>
      </c>
      <c r="C1146" t="str">
        <f>VLOOKUP(A1146,'Günlük Sayaç'!$A$1:$I$166,3,0)</f>
        <v>Hacıosman</v>
      </c>
      <c r="D1146" t="str">
        <f>VLOOKUP($A1146,'Günlük Sayaç'!$A$1:$I$166,4,0)</f>
        <v>Tam</v>
      </c>
      <c r="E1146" t="str">
        <f>VLOOKUP($A1146,'Günlük Sayaç'!$A$1:$I$166,5,0)</f>
        <v>Akbil</v>
      </c>
      <c r="F1146">
        <f>VLOOKUP($A1146,'Günlük Sayaç'!$A$1:$I$166,6,0)</f>
        <v>2.2250000000000001</v>
      </c>
      <c r="G1146">
        <f>VLOOKUP($A1146,'Günlük Sayaç'!$A$1:$I$166,7,0)</f>
        <v>4000</v>
      </c>
      <c r="H1146">
        <f>VLOOKUP($A1146,'Günlük Sayaç'!$A$1:$I$166,8,0)</f>
        <v>0.2</v>
      </c>
      <c r="I1146">
        <f>VLOOKUP($A1146,'Günlük Sayaç'!$A$1:$I$166,9,0)*VLOOKUP(WEEKDAY(B1146,2)&amp;D1146,Yoğunluk!$G$1:$J$29,4,0)</f>
        <v>1200</v>
      </c>
      <c r="J1146">
        <f t="shared" ca="1" si="66"/>
        <v>1341</v>
      </c>
      <c r="K1146">
        <f t="shared" ca="1" si="67"/>
        <v>2983.7249999999999</v>
      </c>
    </row>
    <row r="1147" spans="1:11" x14ac:dyDescent="0.3">
      <c r="A1147">
        <f t="shared" si="69"/>
        <v>156</v>
      </c>
      <c r="B1147" s="2">
        <f t="shared" si="68"/>
        <v>43107</v>
      </c>
      <c r="C1147" t="str">
        <f>VLOOKUP(A1147,'Günlük Sayaç'!$A$1:$I$166,3,0)</f>
        <v>Hacıosman</v>
      </c>
      <c r="D1147" t="str">
        <f>VLOOKUP($A1147,'Günlük Sayaç'!$A$1:$I$166,4,0)</f>
        <v>Tam</v>
      </c>
      <c r="E1147" t="str">
        <f>VLOOKUP($A1147,'Günlük Sayaç'!$A$1:$I$166,5,0)</f>
        <v>Mavi Kart</v>
      </c>
      <c r="F1147">
        <f>VLOOKUP($A1147,'Günlük Sayaç'!$A$1:$I$166,6,0)</f>
        <v>1.3666666666666667</v>
      </c>
      <c r="G1147">
        <f>VLOOKUP($A1147,'Günlük Sayaç'!$A$1:$I$166,7,0)</f>
        <v>4000</v>
      </c>
      <c r="H1147">
        <f>VLOOKUP($A1147,'Günlük Sayaç'!$A$1:$I$166,8,0)</f>
        <v>0.2</v>
      </c>
      <c r="I1147">
        <f>VLOOKUP($A1147,'Günlük Sayaç'!$A$1:$I$166,9,0)*VLOOKUP(WEEKDAY(B1147,2)&amp;D1147,Yoğunluk!$G$1:$J$29,4,0)</f>
        <v>1200</v>
      </c>
      <c r="J1147">
        <f t="shared" ca="1" si="66"/>
        <v>1390</v>
      </c>
      <c r="K1147">
        <f t="shared" ca="1" si="67"/>
        <v>1899.6666666666667</v>
      </c>
    </row>
    <row r="1148" spans="1:11" x14ac:dyDescent="0.3">
      <c r="A1148">
        <f t="shared" si="69"/>
        <v>157</v>
      </c>
      <c r="B1148" s="2">
        <f t="shared" si="68"/>
        <v>43107</v>
      </c>
      <c r="C1148" t="str">
        <f>VLOOKUP(A1148,'Günlük Sayaç'!$A$1:$I$166,3,0)</f>
        <v>Hacıosman</v>
      </c>
      <c r="D1148" t="str">
        <f>VLOOKUP($A1148,'Günlük Sayaç'!$A$1:$I$166,4,0)</f>
        <v>Öğrenci</v>
      </c>
      <c r="E1148" t="str">
        <f>VLOOKUP($A1148,'Günlük Sayaç'!$A$1:$I$166,5,0)</f>
        <v>Öğrenci</v>
      </c>
      <c r="F1148">
        <f>VLOOKUP($A1148,'Günlük Sayaç'!$A$1:$I$166,6,0)</f>
        <v>0.9</v>
      </c>
      <c r="G1148">
        <f>VLOOKUP($A1148,'Günlük Sayaç'!$A$1:$I$166,7,0)</f>
        <v>4000</v>
      </c>
      <c r="H1148">
        <f>VLOOKUP($A1148,'Günlük Sayaç'!$A$1:$I$166,8,0)</f>
        <v>0.1</v>
      </c>
      <c r="I1148">
        <f>VLOOKUP($A1148,'Günlük Sayaç'!$A$1:$I$166,9,0)*VLOOKUP(WEEKDAY(B1148,2)&amp;D1148,Yoğunluk!$G$1:$J$29,4,0)</f>
        <v>900</v>
      </c>
      <c r="J1148">
        <f t="shared" ca="1" si="66"/>
        <v>835</v>
      </c>
      <c r="K1148">
        <f t="shared" ca="1" si="67"/>
        <v>751.5</v>
      </c>
    </row>
    <row r="1149" spans="1:11" x14ac:dyDescent="0.3">
      <c r="A1149">
        <f t="shared" si="69"/>
        <v>158</v>
      </c>
      <c r="B1149" s="2">
        <f t="shared" si="68"/>
        <v>43107</v>
      </c>
      <c r="C1149" t="str">
        <f>VLOOKUP(A1149,'Günlük Sayaç'!$A$1:$I$166,3,0)</f>
        <v>Hacıosman</v>
      </c>
      <c r="D1149" t="str">
        <f>VLOOKUP($A1149,'Günlük Sayaç'!$A$1:$I$166,4,0)</f>
        <v>Öğrenci</v>
      </c>
      <c r="E1149" t="str">
        <f>VLOOKUP($A1149,'Günlük Sayaç'!$A$1:$I$166,5,0)</f>
        <v>Öğrenci Aylık</v>
      </c>
      <c r="F1149">
        <f>VLOOKUP($A1149,'Günlük Sayaç'!$A$1:$I$166,6,0)</f>
        <v>0.56666666666666665</v>
      </c>
      <c r="G1149">
        <f>VLOOKUP($A1149,'Günlük Sayaç'!$A$1:$I$166,7,0)</f>
        <v>4000</v>
      </c>
      <c r="H1149">
        <f>VLOOKUP($A1149,'Günlük Sayaç'!$A$1:$I$166,8,0)</f>
        <v>0.2</v>
      </c>
      <c r="I1149">
        <f>VLOOKUP($A1149,'Günlük Sayaç'!$A$1:$I$166,9,0)*VLOOKUP(WEEKDAY(B1149,2)&amp;D1149,Yoğunluk!$G$1:$J$29,4,0)</f>
        <v>1800</v>
      </c>
      <c r="J1149">
        <f t="shared" ca="1" si="66"/>
        <v>1697</v>
      </c>
      <c r="K1149">
        <f t="shared" ca="1" si="67"/>
        <v>961.63333333333333</v>
      </c>
    </row>
    <row r="1150" spans="1:11" x14ac:dyDescent="0.3">
      <c r="A1150">
        <f t="shared" si="69"/>
        <v>159</v>
      </c>
      <c r="B1150" s="2">
        <f t="shared" si="68"/>
        <v>43107</v>
      </c>
      <c r="C1150" t="str">
        <f>VLOOKUP(A1150,'Günlük Sayaç'!$A$1:$I$166,3,0)</f>
        <v>Hacıosman</v>
      </c>
      <c r="D1150" t="str">
        <f>VLOOKUP($A1150,'Günlük Sayaç'!$A$1:$I$166,4,0)</f>
        <v>Sosyal</v>
      </c>
      <c r="E1150" t="str">
        <f>VLOOKUP($A1150,'Günlük Sayaç'!$A$1:$I$166,5,0)</f>
        <v>Sosyal</v>
      </c>
      <c r="F1150">
        <f>VLOOKUP($A1150,'Günlük Sayaç'!$A$1:$I$166,6,0)</f>
        <v>1.425</v>
      </c>
      <c r="G1150">
        <f>VLOOKUP($A1150,'Günlük Sayaç'!$A$1:$I$166,7,0)</f>
        <v>4000</v>
      </c>
      <c r="H1150">
        <f>VLOOKUP($A1150,'Günlük Sayaç'!$A$1:$I$166,8,0)</f>
        <v>0.15</v>
      </c>
      <c r="I1150">
        <f>VLOOKUP($A1150,'Günlük Sayaç'!$A$1:$I$166,9,0)*VLOOKUP(WEEKDAY(B1150,2)&amp;D1150,Yoğunluk!$G$1:$J$29,4,0)</f>
        <v>990.00000000000011</v>
      </c>
      <c r="J1150">
        <f t="shared" ca="1" si="66"/>
        <v>1005</v>
      </c>
      <c r="K1150">
        <f t="shared" ca="1" si="67"/>
        <v>1432.125</v>
      </c>
    </row>
    <row r="1151" spans="1:11" x14ac:dyDescent="0.3">
      <c r="A1151">
        <f t="shared" si="69"/>
        <v>160</v>
      </c>
      <c r="B1151" s="2">
        <f t="shared" si="68"/>
        <v>43107</v>
      </c>
      <c r="C1151" t="str">
        <f>VLOOKUP(A1151,'Günlük Sayaç'!$A$1:$I$166,3,0)</f>
        <v>Hacıosman</v>
      </c>
      <c r="D1151" t="str">
        <f>VLOOKUP($A1151,'Günlük Sayaç'!$A$1:$I$166,4,0)</f>
        <v>Sosyal</v>
      </c>
      <c r="E1151" t="str">
        <f>VLOOKUP($A1151,'Günlük Sayaç'!$A$1:$I$166,5,0)</f>
        <v>Sosyal Aylık</v>
      </c>
      <c r="F1151">
        <f>VLOOKUP($A1151,'Günlük Sayaç'!$A$1:$I$166,6,0)</f>
        <v>0.83333333333333337</v>
      </c>
      <c r="G1151">
        <f>VLOOKUP($A1151,'Günlük Sayaç'!$A$1:$I$166,7,0)</f>
        <v>4000</v>
      </c>
      <c r="H1151">
        <f>VLOOKUP($A1151,'Günlük Sayaç'!$A$1:$I$166,8,0)</f>
        <v>0.1</v>
      </c>
      <c r="I1151">
        <f>VLOOKUP($A1151,'Günlük Sayaç'!$A$1:$I$166,9,0)*VLOOKUP(WEEKDAY(B1151,2)&amp;D1151,Yoğunluk!$G$1:$J$29,4,0)</f>
        <v>660</v>
      </c>
      <c r="J1151">
        <f t="shared" ca="1" si="66"/>
        <v>628</v>
      </c>
      <c r="K1151">
        <f t="shared" ca="1" si="67"/>
        <v>523.33333333333337</v>
      </c>
    </row>
    <row r="1152" spans="1:11" x14ac:dyDescent="0.3">
      <c r="A1152">
        <f t="shared" si="69"/>
        <v>161</v>
      </c>
      <c r="B1152" s="2">
        <f t="shared" si="68"/>
        <v>43107</v>
      </c>
      <c r="C1152" t="str">
        <f>VLOOKUP(A1152,'Günlük Sayaç'!$A$1:$I$166,3,0)</f>
        <v>Hacıosman</v>
      </c>
      <c r="D1152" t="str">
        <f>VLOOKUP($A1152,'Günlük Sayaç'!$A$1:$I$166,4,0)</f>
        <v>Ziyaretçi</v>
      </c>
      <c r="E1152" t="str">
        <f>VLOOKUP($A1152,'Günlük Sayaç'!$A$1:$I$166,5,0)</f>
        <v>Tekli Bilet</v>
      </c>
      <c r="F1152">
        <f>VLOOKUP($A1152,'Günlük Sayaç'!$A$1:$I$166,6,0)</f>
        <v>5</v>
      </c>
      <c r="G1152">
        <f>VLOOKUP($A1152,'Günlük Sayaç'!$A$1:$I$166,7,0)</f>
        <v>4000</v>
      </c>
      <c r="H1152">
        <f>VLOOKUP($A1152,'Günlük Sayaç'!$A$1:$I$166,8,0)</f>
        <v>0.01</v>
      </c>
      <c r="I1152">
        <f>VLOOKUP($A1152,'Günlük Sayaç'!$A$1:$I$166,9,0)*VLOOKUP(WEEKDAY(B1152,2)&amp;D1152,Yoğunluk!$G$1:$J$29,4,0)</f>
        <v>83.999999999999986</v>
      </c>
      <c r="J1152">
        <f t="shared" ca="1" si="66"/>
        <v>95</v>
      </c>
      <c r="K1152">
        <f t="shared" ca="1" si="67"/>
        <v>475</v>
      </c>
    </row>
    <row r="1153" spans="1:11" x14ac:dyDescent="0.3">
      <c r="A1153">
        <f t="shared" si="69"/>
        <v>162</v>
      </c>
      <c r="B1153" s="2">
        <f t="shared" si="68"/>
        <v>43107</v>
      </c>
      <c r="C1153" t="str">
        <f>VLOOKUP(A1153,'Günlük Sayaç'!$A$1:$I$166,3,0)</f>
        <v>Hacıosman</v>
      </c>
      <c r="D1153" t="str">
        <f>VLOOKUP($A1153,'Günlük Sayaç'!$A$1:$I$166,4,0)</f>
        <v>Ziyaretçi</v>
      </c>
      <c r="E1153" t="str">
        <f>VLOOKUP($A1153,'Günlük Sayaç'!$A$1:$I$166,5,0)</f>
        <v>İkili Bilet</v>
      </c>
      <c r="F1153">
        <f>VLOOKUP($A1153,'Günlük Sayaç'!$A$1:$I$166,6,0)</f>
        <v>4</v>
      </c>
      <c r="G1153">
        <f>VLOOKUP($A1153,'Günlük Sayaç'!$A$1:$I$166,7,0)</f>
        <v>4000</v>
      </c>
      <c r="H1153">
        <f>VLOOKUP($A1153,'Günlük Sayaç'!$A$1:$I$166,8,0)</f>
        <v>0.01</v>
      </c>
      <c r="I1153">
        <f>VLOOKUP($A1153,'Günlük Sayaç'!$A$1:$I$166,9,0)*VLOOKUP(WEEKDAY(B1153,2)&amp;D1153,Yoğunluk!$G$1:$J$29,4,0)</f>
        <v>83.999999999999986</v>
      </c>
      <c r="J1153">
        <f t="shared" ca="1" si="66"/>
        <v>86</v>
      </c>
      <c r="K1153">
        <f t="shared" ca="1" si="67"/>
        <v>344</v>
      </c>
    </row>
    <row r="1154" spans="1:11" x14ac:dyDescent="0.3">
      <c r="A1154">
        <f t="shared" si="69"/>
        <v>163</v>
      </c>
      <c r="B1154" s="2">
        <f t="shared" si="68"/>
        <v>43107</v>
      </c>
      <c r="C1154" t="str">
        <f>VLOOKUP(A1154,'Günlük Sayaç'!$A$1:$I$166,3,0)</f>
        <v>Hacıosman</v>
      </c>
      <c r="D1154" t="str">
        <f>VLOOKUP($A1154,'Günlük Sayaç'!$A$1:$I$166,4,0)</f>
        <v>Ziyaretçi</v>
      </c>
      <c r="E1154" t="str">
        <f>VLOOKUP($A1154,'Günlük Sayaç'!$A$1:$I$166,5,0)</f>
        <v>Üçlü Bilet</v>
      </c>
      <c r="F1154">
        <f>VLOOKUP($A1154,'Günlük Sayaç'!$A$1:$I$166,6,0)</f>
        <v>3.6666666666666665</v>
      </c>
      <c r="G1154">
        <f>VLOOKUP($A1154,'Günlük Sayaç'!$A$1:$I$166,7,0)</f>
        <v>4000</v>
      </c>
      <c r="H1154">
        <f>VLOOKUP($A1154,'Günlük Sayaç'!$A$1:$I$166,8,0)</f>
        <v>0.01</v>
      </c>
      <c r="I1154">
        <f>VLOOKUP($A1154,'Günlük Sayaç'!$A$1:$I$166,9,0)*VLOOKUP(WEEKDAY(B1154,2)&amp;D1154,Yoğunluk!$G$1:$J$29,4,0)</f>
        <v>83.999999999999986</v>
      </c>
      <c r="J1154">
        <f t="shared" ca="1" si="66"/>
        <v>81</v>
      </c>
      <c r="K1154">
        <f t="shared" ca="1" si="67"/>
        <v>297</v>
      </c>
    </row>
    <row r="1155" spans="1:11" x14ac:dyDescent="0.3">
      <c r="A1155">
        <f t="shared" si="69"/>
        <v>164</v>
      </c>
      <c r="B1155" s="2">
        <f t="shared" si="68"/>
        <v>43107</v>
      </c>
      <c r="C1155" t="str">
        <f>VLOOKUP(A1155,'Günlük Sayaç'!$A$1:$I$166,3,0)</f>
        <v>Hacıosman</v>
      </c>
      <c r="D1155" t="str">
        <f>VLOOKUP($A1155,'Günlük Sayaç'!$A$1:$I$166,4,0)</f>
        <v>Ziyaretçi</v>
      </c>
      <c r="E1155" t="str">
        <f>VLOOKUP($A1155,'Günlük Sayaç'!$A$1:$I$166,5,0)</f>
        <v>Beşli Bilet</v>
      </c>
      <c r="F1155">
        <f>VLOOKUP($A1155,'Günlük Sayaç'!$A$1:$I$166,6,0)</f>
        <v>3.4</v>
      </c>
      <c r="G1155">
        <f>VLOOKUP($A1155,'Günlük Sayaç'!$A$1:$I$166,7,0)</f>
        <v>4000</v>
      </c>
      <c r="H1155">
        <f>VLOOKUP($A1155,'Günlük Sayaç'!$A$1:$I$166,8,0)</f>
        <v>0.01</v>
      </c>
      <c r="I1155">
        <f>VLOOKUP($A1155,'Günlük Sayaç'!$A$1:$I$166,9,0)*VLOOKUP(WEEKDAY(B1155,2)&amp;D1155,Yoğunluk!$G$1:$J$29,4,0)</f>
        <v>83.999999999999986</v>
      </c>
      <c r="J1155">
        <f t="shared" ref="J1155:J1218" ca="1" si="70">FLOOR(I1155+_xlfn.NORM.S.INV(RAND())*I1155/10,1)</f>
        <v>88</v>
      </c>
      <c r="K1155">
        <f t="shared" ref="K1155:K1218" ca="1" si="71">J1155*F1155</f>
        <v>299.2</v>
      </c>
    </row>
    <row r="1156" spans="1:11" x14ac:dyDescent="0.3">
      <c r="A1156">
        <f t="shared" si="69"/>
        <v>165</v>
      </c>
      <c r="B1156" s="2">
        <f t="shared" ref="B1156:B1161" si="72">IF(A1156=1,B1155+1,B1155)</f>
        <v>43107</v>
      </c>
      <c r="C1156" t="str">
        <f>VLOOKUP(A1156,'Günlük Sayaç'!$A$1:$I$166,3,0)</f>
        <v>Hacıosman</v>
      </c>
      <c r="D1156" t="str">
        <f>VLOOKUP($A1156,'Günlük Sayaç'!$A$1:$I$166,4,0)</f>
        <v>Ziyaretçi</v>
      </c>
      <c r="E1156" t="str">
        <f>VLOOKUP($A1156,'Günlük Sayaç'!$A$1:$I$166,5,0)</f>
        <v>Onlu Bilet</v>
      </c>
      <c r="F1156">
        <f>VLOOKUP($A1156,'Günlük Sayaç'!$A$1:$I$166,6,0)</f>
        <v>3.2</v>
      </c>
      <c r="G1156">
        <f>VLOOKUP($A1156,'Günlük Sayaç'!$A$1:$I$166,7,0)</f>
        <v>4000</v>
      </c>
      <c r="H1156">
        <f>VLOOKUP($A1156,'Günlük Sayaç'!$A$1:$I$166,8,0)</f>
        <v>0.01</v>
      </c>
      <c r="I1156">
        <f>VLOOKUP($A1156,'Günlük Sayaç'!$A$1:$I$166,9,0)*VLOOKUP(WEEKDAY(B1156,2)&amp;D1156,Yoğunluk!$G$1:$J$29,4,0)</f>
        <v>83.999999999999986</v>
      </c>
      <c r="J1156">
        <f t="shared" ca="1" si="70"/>
        <v>83</v>
      </c>
      <c r="K1156">
        <f t="shared" ca="1" si="71"/>
        <v>265.60000000000002</v>
      </c>
    </row>
    <row r="1157" spans="1:11" x14ac:dyDescent="0.3">
      <c r="A1157">
        <f t="shared" si="69"/>
        <v>1</v>
      </c>
      <c r="B1157" s="2">
        <f t="shared" si="72"/>
        <v>43108</v>
      </c>
      <c r="C1157" t="str">
        <f>VLOOKUP(A1157,'Günlük Sayaç'!$A$1:$I$166,3,0)</f>
        <v>Yenikapı</v>
      </c>
      <c r="D1157" t="str">
        <f>VLOOKUP($A1157,'Günlük Sayaç'!$A$1:$I$166,4,0)</f>
        <v>Tam</v>
      </c>
      <c r="E1157" t="str">
        <f>VLOOKUP($A1157,'Günlük Sayaç'!$A$1:$I$166,5,0)</f>
        <v>Akbil</v>
      </c>
      <c r="F1157">
        <f>VLOOKUP($A1157,'Günlük Sayaç'!$A$1:$I$166,6,0)</f>
        <v>2.2250000000000001</v>
      </c>
      <c r="G1157">
        <f>VLOOKUP($A1157,'Günlük Sayaç'!$A$1:$I$166,7,0)</f>
        <v>15000</v>
      </c>
      <c r="H1157">
        <f>VLOOKUP($A1157,'Günlük Sayaç'!$A$1:$I$166,8,0)</f>
        <v>0.2</v>
      </c>
      <c r="I1157">
        <f>VLOOKUP($A1157,'Günlük Sayaç'!$A$1:$I$166,9,0)*VLOOKUP(WEEKDAY(B1157,2)&amp;D1157,Yoğunluk!$G$1:$J$29,4,0)</f>
        <v>4500</v>
      </c>
      <c r="J1157">
        <f t="shared" ca="1" si="70"/>
        <v>4576</v>
      </c>
      <c r="K1157">
        <f t="shared" ca="1" si="71"/>
        <v>10181.6</v>
      </c>
    </row>
    <row r="1158" spans="1:11" x14ac:dyDescent="0.3">
      <c r="A1158">
        <f t="shared" si="69"/>
        <v>2</v>
      </c>
      <c r="B1158" s="2">
        <f t="shared" si="72"/>
        <v>43108</v>
      </c>
      <c r="C1158" t="str">
        <f>VLOOKUP(A1158,'Günlük Sayaç'!$A$1:$I$166,3,0)</f>
        <v>Yenikapı</v>
      </c>
      <c r="D1158" t="str">
        <f>VLOOKUP($A1158,'Günlük Sayaç'!$A$1:$I$166,4,0)</f>
        <v>Tam</v>
      </c>
      <c r="E1158" t="str">
        <f>VLOOKUP($A1158,'Günlük Sayaç'!$A$1:$I$166,5,0)</f>
        <v>Mavi Kart</v>
      </c>
      <c r="F1158">
        <f>VLOOKUP($A1158,'Günlük Sayaç'!$A$1:$I$166,6,0)</f>
        <v>1.3666666666666667</v>
      </c>
      <c r="G1158">
        <f>VLOOKUP($A1158,'Günlük Sayaç'!$A$1:$I$166,7,0)</f>
        <v>15000</v>
      </c>
      <c r="H1158">
        <f>VLOOKUP($A1158,'Günlük Sayaç'!$A$1:$I$166,8,0)</f>
        <v>0.1</v>
      </c>
      <c r="I1158">
        <f>VLOOKUP($A1158,'Günlük Sayaç'!$A$1:$I$166,9,0)*VLOOKUP(WEEKDAY(B1158,2)&amp;D1158,Yoğunluk!$G$1:$J$29,4,0)</f>
        <v>2250</v>
      </c>
      <c r="J1158">
        <f t="shared" ca="1" si="70"/>
        <v>1927</v>
      </c>
      <c r="K1158">
        <f t="shared" ca="1" si="71"/>
        <v>2633.5666666666666</v>
      </c>
    </row>
    <row r="1159" spans="1:11" x14ac:dyDescent="0.3">
      <c r="A1159">
        <f t="shared" si="69"/>
        <v>3</v>
      </c>
      <c r="B1159" s="2">
        <f t="shared" si="72"/>
        <v>43108</v>
      </c>
      <c r="C1159" t="str">
        <f>VLOOKUP(A1159,'Günlük Sayaç'!$A$1:$I$166,3,0)</f>
        <v>Yenikapı</v>
      </c>
      <c r="D1159" t="str">
        <f>VLOOKUP($A1159,'Günlük Sayaç'!$A$1:$I$166,4,0)</f>
        <v>Öğrenci</v>
      </c>
      <c r="E1159" t="str">
        <f>VLOOKUP($A1159,'Günlük Sayaç'!$A$1:$I$166,5,0)</f>
        <v>Öğrenci</v>
      </c>
      <c r="F1159">
        <f>VLOOKUP($A1159,'Günlük Sayaç'!$A$1:$I$166,6,0)</f>
        <v>0.9</v>
      </c>
      <c r="G1159">
        <f>VLOOKUP($A1159,'Günlük Sayaç'!$A$1:$I$166,7,0)</f>
        <v>15000</v>
      </c>
      <c r="H1159">
        <f>VLOOKUP($A1159,'Günlük Sayaç'!$A$1:$I$166,8,0)</f>
        <v>0.05</v>
      </c>
      <c r="I1159">
        <f>VLOOKUP($A1159,'Günlük Sayaç'!$A$1:$I$166,9,0)*VLOOKUP(WEEKDAY(B1159,2)&amp;D1159,Yoğunluk!$G$1:$J$29,4,0)</f>
        <v>750</v>
      </c>
      <c r="J1159">
        <f t="shared" ca="1" si="70"/>
        <v>666</v>
      </c>
      <c r="K1159">
        <f t="shared" ca="1" si="71"/>
        <v>599.4</v>
      </c>
    </row>
    <row r="1160" spans="1:11" x14ac:dyDescent="0.3">
      <c r="A1160">
        <f t="shared" si="69"/>
        <v>4</v>
      </c>
      <c r="B1160" s="2">
        <f t="shared" si="72"/>
        <v>43108</v>
      </c>
      <c r="C1160" t="str">
        <f>VLOOKUP(A1160,'Günlük Sayaç'!$A$1:$I$166,3,0)</f>
        <v>Yenikapı</v>
      </c>
      <c r="D1160" t="str">
        <f>VLOOKUP($A1160,'Günlük Sayaç'!$A$1:$I$166,4,0)</f>
        <v>Öğrenci</v>
      </c>
      <c r="E1160" t="str">
        <f>VLOOKUP($A1160,'Günlük Sayaç'!$A$1:$I$166,5,0)</f>
        <v>Öğrenci Aylık</v>
      </c>
      <c r="F1160">
        <f>VLOOKUP($A1160,'Günlük Sayaç'!$A$1:$I$166,6,0)</f>
        <v>0.56666666666666665</v>
      </c>
      <c r="G1160">
        <f>VLOOKUP($A1160,'Günlük Sayaç'!$A$1:$I$166,7,0)</f>
        <v>15000</v>
      </c>
      <c r="H1160">
        <f>VLOOKUP($A1160,'Günlük Sayaç'!$A$1:$I$166,8,0)</f>
        <v>0.1</v>
      </c>
      <c r="I1160">
        <f>VLOOKUP($A1160,'Günlük Sayaç'!$A$1:$I$166,9,0)*VLOOKUP(WEEKDAY(B1160,2)&amp;D1160,Yoğunluk!$G$1:$J$29,4,0)</f>
        <v>1500</v>
      </c>
      <c r="J1160">
        <f t="shared" ca="1" si="70"/>
        <v>1398</v>
      </c>
      <c r="K1160">
        <f t="shared" ca="1" si="71"/>
        <v>792.19999999999993</v>
      </c>
    </row>
    <row r="1161" spans="1:11" x14ac:dyDescent="0.3">
      <c r="A1161">
        <f t="shared" si="69"/>
        <v>5</v>
      </c>
      <c r="B1161" s="2">
        <f t="shared" si="72"/>
        <v>43108</v>
      </c>
      <c r="C1161" t="str">
        <f>VLOOKUP(A1161,'Günlük Sayaç'!$A$1:$I$166,3,0)</f>
        <v>Yenikapı</v>
      </c>
      <c r="D1161" t="str">
        <f>VLOOKUP($A1161,'Günlük Sayaç'!$A$1:$I$166,4,0)</f>
        <v>Sosyal</v>
      </c>
      <c r="E1161" t="str">
        <f>VLOOKUP($A1161,'Günlük Sayaç'!$A$1:$I$166,5,0)</f>
        <v>Sosyal</v>
      </c>
      <c r="F1161">
        <f>VLOOKUP($A1161,'Günlük Sayaç'!$A$1:$I$166,6,0)</f>
        <v>1.425</v>
      </c>
      <c r="G1161">
        <f>VLOOKUP($A1161,'Günlük Sayaç'!$A$1:$I$166,7,0)</f>
        <v>15000</v>
      </c>
      <c r="H1161">
        <f>VLOOKUP($A1161,'Günlük Sayaç'!$A$1:$I$166,8,0)</f>
        <v>0.1</v>
      </c>
      <c r="I1161">
        <f>VLOOKUP($A1161,'Günlük Sayaç'!$A$1:$I$166,9,0)*VLOOKUP(WEEKDAY(B1161,2)&amp;D1161,Yoğunluk!$G$1:$J$29,4,0)</f>
        <v>1200</v>
      </c>
      <c r="J1161">
        <f t="shared" ca="1" si="70"/>
        <v>1102</v>
      </c>
      <c r="K1161">
        <f t="shared" ca="1" si="71"/>
        <v>1570.3500000000001</v>
      </c>
    </row>
    <row r="1162" spans="1:11" x14ac:dyDescent="0.3">
      <c r="A1162">
        <f t="shared" ref="A1162:A1225" si="73">IF(A1161=165,1,A1161+1)</f>
        <v>6</v>
      </c>
      <c r="B1162" s="2">
        <f t="shared" ref="B1162:B1225" si="74">IF(A1162=1,B1161+1,B1161)</f>
        <v>43108</v>
      </c>
      <c r="C1162" t="str">
        <f>VLOOKUP(A1162,'Günlük Sayaç'!$A$1:$I$166,3,0)</f>
        <v>Yenikapı</v>
      </c>
      <c r="D1162" t="str">
        <f>VLOOKUP($A1162,'Günlük Sayaç'!$A$1:$I$166,4,0)</f>
        <v>Sosyal</v>
      </c>
      <c r="E1162" t="str">
        <f>VLOOKUP($A1162,'Günlük Sayaç'!$A$1:$I$166,5,0)</f>
        <v>Sosyal Aylık</v>
      </c>
      <c r="F1162">
        <f>VLOOKUP($A1162,'Günlük Sayaç'!$A$1:$I$166,6,0)</f>
        <v>0.83333333333333337</v>
      </c>
      <c r="G1162">
        <f>VLOOKUP($A1162,'Günlük Sayaç'!$A$1:$I$166,7,0)</f>
        <v>15000</v>
      </c>
      <c r="H1162">
        <f>VLOOKUP($A1162,'Günlük Sayaç'!$A$1:$I$166,8,0)</f>
        <v>0.05</v>
      </c>
      <c r="I1162">
        <f>VLOOKUP($A1162,'Günlük Sayaç'!$A$1:$I$166,9,0)*VLOOKUP(WEEKDAY(B1162,2)&amp;D1162,Yoğunluk!$G$1:$J$29,4,0)</f>
        <v>600</v>
      </c>
      <c r="J1162">
        <f t="shared" ca="1" si="70"/>
        <v>711</v>
      </c>
      <c r="K1162">
        <f t="shared" ca="1" si="71"/>
        <v>592.5</v>
      </c>
    </row>
    <row r="1163" spans="1:11" x14ac:dyDescent="0.3">
      <c r="A1163">
        <f t="shared" si="73"/>
        <v>7</v>
      </c>
      <c r="B1163" s="2">
        <f t="shared" si="74"/>
        <v>43108</v>
      </c>
      <c r="C1163" t="str">
        <f>VLOOKUP(A1163,'Günlük Sayaç'!$A$1:$I$166,3,0)</f>
        <v>Yenikapı</v>
      </c>
      <c r="D1163" t="str">
        <f>VLOOKUP($A1163,'Günlük Sayaç'!$A$1:$I$166,4,0)</f>
        <v>Ziyaretçi</v>
      </c>
      <c r="E1163" t="str">
        <f>VLOOKUP($A1163,'Günlük Sayaç'!$A$1:$I$166,5,0)</f>
        <v>Tekli Bilet</v>
      </c>
      <c r="F1163">
        <f>VLOOKUP($A1163,'Günlük Sayaç'!$A$1:$I$166,6,0)</f>
        <v>5</v>
      </c>
      <c r="G1163">
        <f>VLOOKUP($A1163,'Günlük Sayaç'!$A$1:$I$166,7,0)</f>
        <v>15000</v>
      </c>
      <c r="H1163">
        <f>VLOOKUP($A1163,'Günlük Sayaç'!$A$1:$I$166,8,0)</f>
        <v>0.1</v>
      </c>
      <c r="I1163">
        <f>VLOOKUP($A1163,'Günlük Sayaç'!$A$1:$I$166,9,0)*VLOOKUP(WEEKDAY(B1163,2)&amp;D1163,Yoğunluk!$G$1:$J$29,4,0)</f>
        <v>1500</v>
      </c>
      <c r="J1163">
        <f t="shared" ca="1" si="70"/>
        <v>1354</v>
      </c>
      <c r="K1163">
        <f t="shared" ca="1" si="71"/>
        <v>6770</v>
      </c>
    </row>
    <row r="1164" spans="1:11" x14ac:dyDescent="0.3">
      <c r="A1164">
        <f t="shared" si="73"/>
        <v>8</v>
      </c>
      <c r="B1164" s="2">
        <f t="shared" si="74"/>
        <v>43108</v>
      </c>
      <c r="C1164" t="str">
        <f>VLOOKUP(A1164,'Günlük Sayaç'!$A$1:$I$166,3,0)</f>
        <v>Yenikapı</v>
      </c>
      <c r="D1164" t="str">
        <f>VLOOKUP($A1164,'Günlük Sayaç'!$A$1:$I$166,4,0)</f>
        <v>Ziyaretçi</v>
      </c>
      <c r="E1164" t="str">
        <f>VLOOKUP($A1164,'Günlük Sayaç'!$A$1:$I$166,5,0)</f>
        <v>İkili Bilet</v>
      </c>
      <c r="F1164">
        <f>VLOOKUP($A1164,'Günlük Sayaç'!$A$1:$I$166,6,0)</f>
        <v>4</v>
      </c>
      <c r="G1164">
        <f>VLOOKUP($A1164,'Günlük Sayaç'!$A$1:$I$166,7,0)</f>
        <v>15000</v>
      </c>
      <c r="H1164">
        <f>VLOOKUP($A1164,'Günlük Sayaç'!$A$1:$I$166,8,0)</f>
        <v>0.05</v>
      </c>
      <c r="I1164">
        <f>VLOOKUP($A1164,'Günlük Sayaç'!$A$1:$I$166,9,0)*VLOOKUP(WEEKDAY(B1164,2)&amp;D1164,Yoğunluk!$G$1:$J$29,4,0)</f>
        <v>750</v>
      </c>
      <c r="J1164">
        <f t="shared" ca="1" si="70"/>
        <v>841</v>
      </c>
      <c r="K1164">
        <f t="shared" ca="1" si="71"/>
        <v>3364</v>
      </c>
    </row>
    <row r="1165" spans="1:11" x14ac:dyDescent="0.3">
      <c r="A1165">
        <f t="shared" si="73"/>
        <v>9</v>
      </c>
      <c r="B1165" s="2">
        <f t="shared" si="74"/>
        <v>43108</v>
      </c>
      <c r="C1165" t="str">
        <f>VLOOKUP(A1165,'Günlük Sayaç'!$A$1:$I$166,3,0)</f>
        <v>Yenikapı</v>
      </c>
      <c r="D1165" t="str">
        <f>VLOOKUP($A1165,'Günlük Sayaç'!$A$1:$I$166,4,0)</f>
        <v>Ziyaretçi</v>
      </c>
      <c r="E1165" t="str">
        <f>VLOOKUP($A1165,'Günlük Sayaç'!$A$1:$I$166,5,0)</f>
        <v>Üçlü Bilet</v>
      </c>
      <c r="F1165">
        <f>VLOOKUP($A1165,'Günlük Sayaç'!$A$1:$I$166,6,0)</f>
        <v>3.6666666666666665</v>
      </c>
      <c r="G1165">
        <f>VLOOKUP($A1165,'Günlük Sayaç'!$A$1:$I$166,7,0)</f>
        <v>15000</v>
      </c>
      <c r="H1165">
        <f>VLOOKUP($A1165,'Günlük Sayaç'!$A$1:$I$166,8,0)</f>
        <v>0.05</v>
      </c>
      <c r="I1165">
        <f>VLOOKUP($A1165,'Günlük Sayaç'!$A$1:$I$166,9,0)*VLOOKUP(WEEKDAY(B1165,2)&amp;D1165,Yoğunluk!$G$1:$J$29,4,0)</f>
        <v>750</v>
      </c>
      <c r="J1165">
        <f t="shared" ca="1" si="70"/>
        <v>715</v>
      </c>
      <c r="K1165">
        <f t="shared" ca="1" si="71"/>
        <v>2621.6666666666665</v>
      </c>
    </row>
    <row r="1166" spans="1:11" x14ac:dyDescent="0.3">
      <c r="A1166">
        <f t="shared" si="73"/>
        <v>10</v>
      </c>
      <c r="B1166" s="2">
        <f t="shared" si="74"/>
        <v>43108</v>
      </c>
      <c r="C1166" t="str">
        <f>VLOOKUP(A1166,'Günlük Sayaç'!$A$1:$I$166,3,0)</f>
        <v>Yenikapı</v>
      </c>
      <c r="D1166" t="str">
        <f>VLOOKUP($A1166,'Günlük Sayaç'!$A$1:$I$166,4,0)</f>
        <v>Ziyaretçi</v>
      </c>
      <c r="E1166" t="str">
        <f>VLOOKUP($A1166,'Günlük Sayaç'!$A$1:$I$166,5,0)</f>
        <v>Beşli Bilet</v>
      </c>
      <c r="F1166">
        <f>VLOOKUP($A1166,'Günlük Sayaç'!$A$1:$I$166,6,0)</f>
        <v>3.4</v>
      </c>
      <c r="G1166">
        <f>VLOOKUP($A1166,'Günlük Sayaç'!$A$1:$I$166,7,0)</f>
        <v>15000</v>
      </c>
      <c r="H1166">
        <f>VLOOKUP($A1166,'Günlük Sayaç'!$A$1:$I$166,8,0)</f>
        <v>0.1</v>
      </c>
      <c r="I1166">
        <f>VLOOKUP($A1166,'Günlük Sayaç'!$A$1:$I$166,9,0)*VLOOKUP(WEEKDAY(B1166,2)&amp;D1166,Yoğunluk!$G$1:$J$29,4,0)</f>
        <v>1500</v>
      </c>
      <c r="J1166">
        <f t="shared" ca="1" si="70"/>
        <v>1344</v>
      </c>
      <c r="K1166">
        <f t="shared" ca="1" si="71"/>
        <v>4569.5999999999995</v>
      </c>
    </row>
    <row r="1167" spans="1:11" x14ac:dyDescent="0.3">
      <c r="A1167">
        <f t="shared" si="73"/>
        <v>11</v>
      </c>
      <c r="B1167" s="2">
        <f t="shared" si="74"/>
        <v>43108</v>
      </c>
      <c r="C1167" t="str">
        <f>VLOOKUP(A1167,'Günlük Sayaç'!$A$1:$I$166,3,0)</f>
        <v>Yenikapı</v>
      </c>
      <c r="D1167" t="str">
        <f>VLOOKUP($A1167,'Günlük Sayaç'!$A$1:$I$166,4,0)</f>
        <v>Ziyaretçi</v>
      </c>
      <c r="E1167" t="str">
        <f>VLOOKUP($A1167,'Günlük Sayaç'!$A$1:$I$166,5,0)</f>
        <v>Onlu Bilet</v>
      </c>
      <c r="F1167">
        <f>VLOOKUP($A1167,'Günlük Sayaç'!$A$1:$I$166,6,0)</f>
        <v>3.2</v>
      </c>
      <c r="G1167">
        <f>VLOOKUP($A1167,'Günlük Sayaç'!$A$1:$I$166,7,0)</f>
        <v>15000</v>
      </c>
      <c r="H1167">
        <f>VLOOKUP($A1167,'Günlük Sayaç'!$A$1:$I$166,8,0)</f>
        <v>0.1</v>
      </c>
      <c r="I1167">
        <f>VLOOKUP($A1167,'Günlük Sayaç'!$A$1:$I$166,9,0)*VLOOKUP(WEEKDAY(B1167,2)&amp;D1167,Yoğunluk!$G$1:$J$29,4,0)</f>
        <v>1500</v>
      </c>
      <c r="J1167">
        <f t="shared" ca="1" si="70"/>
        <v>1556</v>
      </c>
      <c r="K1167">
        <f t="shared" ca="1" si="71"/>
        <v>4979.2000000000007</v>
      </c>
    </row>
    <row r="1168" spans="1:11" x14ac:dyDescent="0.3">
      <c r="A1168">
        <f t="shared" si="73"/>
        <v>12</v>
      </c>
      <c r="B1168" s="2">
        <f t="shared" si="74"/>
        <v>43108</v>
      </c>
      <c r="C1168" t="str">
        <f>VLOOKUP(A1168,'Günlük Sayaç'!$A$1:$I$166,3,0)</f>
        <v>Vezneciler</v>
      </c>
      <c r="D1168" t="str">
        <f>VLOOKUP($A1168,'Günlük Sayaç'!$A$1:$I$166,4,0)</f>
        <v>Tam</v>
      </c>
      <c r="E1168" t="str">
        <f>VLOOKUP($A1168,'Günlük Sayaç'!$A$1:$I$166,5,0)</f>
        <v>Akbil</v>
      </c>
      <c r="F1168">
        <f>VLOOKUP($A1168,'Günlük Sayaç'!$A$1:$I$166,6,0)</f>
        <v>2.2250000000000001</v>
      </c>
      <c r="G1168">
        <f>VLOOKUP($A1168,'Günlük Sayaç'!$A$1:$I$166,7,0)</f>
        <v>8000</v>
      </c>
      <c r="H1168">
        <f>VLOOKUP($A1168,'Günlük Sayaç'!$A$1:$I$166,8,0)</f>
        <v>0.1</v>
      </c>
      <c r="I1168">
        <f>VLOOKUP($A1168,'Günlük Sayaç'!$A$1:$I$166,9,0)*VLOOKUP(WEEKDAY(B1168,2)&amp;D1168,Yoğunluk!$G$1:$J$29,4,0)</f>
        <v>1200</v>
      </c>
      <c r="J1168">
        <f t="shared" ca="1" si="70"/>
        <v>1289</v>
      </c>
      <c r="K1168">
        <f t="shared" ca="1" si="71"/>
        <v>2868.0250000000001</v>
      </c>
    </row>
    <row r="1169" spans="1:11" x14ac:dyDescent="0.3">
      <c r="A1169">
        <f t="shared" si="73"/>
        <v>13</v>
      </c>
      <c r="B1169" s="2">
        <f t="shared" si="74"/>
        <v>43108</v>
      </c>
      <c r="C1169" t="str">
        <f>VLOOKUP(A1169,'Günlük Sayaç'!$A$1:$I$166,3,0)</f>
        <v>Vezneciler</v>
      </c>
      <c r="D1169" t="str">
        <f>VLOOKUP($A1169,'Günlük Sayaç'!$A$1:$I$166,4,0)</f>
        <v>Tam</v>
      </c>
      <c r="E1169" t="str">
        <f>VLOOKUP($A1169,'Günlük Sayaç'!$A$1:$I$166,5,0)</f>
        <v>Mavi Kart</v>
      </c>
      <c r="F1169">
        <f>VLOOKUP($A1169,'Günlük Sayaç'!$A$1:$I$166,6,0)</f>
        <v>1.3666666666666667</v>
      </c>
      <c r="G1169">
        <f>VLOOKUP($A1169,'Günlük Sayaç'!$A$1:$I$166,7,0)</f>
        <v>8000</v>
      </c>
      <c r="H1169">
        <f>VLOOKUP($A1169,'Günlük Sayaç'!$A$1:$I$166,8,0)</f>
        <v>7.0000000000000007E-2</v>
      </c>
      <c r="I1169">
        <f>VLOOKUP($A1169,'Günlük Sayaç'!$A$1:$I$166,9,0)*VLOOKUP(WEEKDAY(B1169,2)&amp;D1169,Yoğunluk!$G$1:$J$29,4,0)</f>
        <v>840</v>
      </c>
      <c r="J1169">
        <f t="shared" ca="1" si="70"/>
        <v>648</v>
      </c>
      <c r="K1169">
        <f t="shared" ca="1" si="71"/>
        <v>885.6</v>
      </c>
    </row>
    <row r="1170" spans="1:11" x14ac:dyDescent="0.3">
      <c r="A1170">
        <f t="shared" si="73"/>
        <v>14</v>
      </c>
      <c r="B1170" s="2">
        <f t="shared" si="74"/>
        <v>43108</v>
      </c>
      <c r="C1170" t="str">
        <f>VLOOKUP(A1170,'Günlük Sayaç'!$A$1:$I$166,3,0)</f>
        <v>Vezneciler</v>
      </c>
      <c r="D1170" t="str">
        <f>VLOOKUP($A1170,'Günlük Sayaç'!$A$1:$I$166,4,0)</f>
        <v>Öğrenci</v>
      </c>
      <c r="E1170" t="str">
        <f>VLOOKUP($A1170,'Günlük Sayaç'!$A$1:$I$166,5,0)</f>
        <v>Öğrenci</v>
      </c>
      <c r="F1170">
        <f>VLOOKUP($A1170,'Günlük Sayaç'!$A$1:$I$166,6,0)</f>
        <v>0.9</v>
      </c>
      <c r="G1170">
        <f>VLOOKUP($A1170,'Günlük Sayaç'!$A$1:$I$166,7,0)</f>
        <v>8000</v>
      </c>
      <c r="H1170">
        <f>VLOOKUP($A1170,'Günlük Sayaç'!$A$1:$I$166,8,0)</f>
        <v>0.17</v>
      </c>
      <c r="I1170">
        <f>VLOOKUP($A1170,'Günlük Sayaç'!$A$1:$I$166,9,0)*VLOOKUP(WEEKDAY(B1170,2)&amp;D1170,Yoğunluk!$G$1:$J$29,4,0)</f>
        <v>1360</v>
      </c>
      <c r="J1170">
        <f t="shared" ca="1" si="70"/>
        <v>1193</v>
      </c>
      <c r="K1170">
        <f t="shared" ca="1" si="71"/>
        <v>1073.7</v>
      </c>
    </row>
    <row r="1171" spans="1:11" x14ac:dyDescent="0.3">
      <c r="A1171">
        <f t="shared" si="73"/>
        <v>15</v>
      </c>
      <c r="B1171" s="2">
        <f t="shared" si="74"/>
        <v>43108</v>
      </c>
      <c r="C1171" t="str">
        <f>VLOOKUP(A1171,'Günlük Sayaç'!$A$1:$I$166,3,0)</f>
        <v>Vezneciler</v>
      </c>
      <c r="D1171" t="str">
        <f>VLOOKUP($A1171,'Günlük Sayaç'!$A$1:$I$166,4,0)</f>
        <v>Öğrenci</v>
      </c>
      <c r="E1171" t="str">
        <f>VLOOKUP($A1171,'Günlük Sayaç'!$A$1:$I$166,5,0)</f>
        <v>Öğrenci Aylık</v>
      </c>
      <c r="F1171">
        <f>VLOOKUP($A1171,'Günlük Sayaç'!$A$1:$I$166,6,0)</f>
        <v>0.56666666666666665</v>
      </c>
      <c r="G1171">
        <f>VLOOKUP($A1171,'Günlük Sayaç'!$A$1:$I$166,7,0)</f>
        <v>8000</v>
      </c>
      <c r="H1171">
        <f>VLOOKUP($A1171,'Günlük Sayaç'!$A$1:$I$166,8,0)</f>
        <v>0.27</v>
      </c>
      <c r="I1171">
        <f>VLOOKUP($A1171,'Günlük Sayaç'!$A$1:$I$166,9,0)*VLOOKUP(WEEKDAY(B1171,2)&amp;D1171,Yoğunluk!$G$1:$J$29,4,0)</f>
        <v>2160</v>
      </c>
      <c r="J1171">
        <f t="shared" ca="1" si="70"/>
        <v>2154</v>
      </c>
      <c r="K1171">
        <f t="shared" ca="1" si="71"/>
        <v>1220.5999999999999</v>
      </c>
    </row>
    <row r="1172" spans="1:11" x14ac:dyDescent="0.3">
      <c r="A1172">
        <f t="shared" si="73"/>
        <v>16</v>
      </c>
      <c r="B1172" s="2">
        <f t="shared" si="74"/>
        <v>43108</v>
      </c>
      <c r="C1172" t="str">
        <f>VLOOKUP(A1172,'Günlük Sayaç'!$A$1:$I$166,3,0)</f>
        <v>Vezneciler</v>
      </c>
      <c r="D1172" t="str">
        <f>VLOOKUP($A1172,'Günlük Sayaç'!$A$1:$I$166,4,0)</f>
        <v>Sosyal</v>
      </c>
      <c r="E1172" t="str">
        <f>VLOOKUP($A1172,'Günlük Sayaç'!$A$1:$I$166,5,0)</f>
        <v>Sosyal</v>
      </c>
      <c r="F1172">
        <f>VLOOKUP($A1172,'Günlük Sayaç'!$A$1:$I$166,6,0)</f>
        <v>1.425</v>
      </c>
      <c r="G1172">
        <f>VLOOKUP($A1172,'Günlük Sayaç'!$A$1:$I$166,7,0)</f>
        <v>8000</v>
      </c>
      <c r="H1172">
        <f>VLOOKUP($A1172,'Günlük Sayaç'!$A$1:$I$166,8,0)</f>
        <v>0.15</v>
      </c>
      <c r="I1172">
        <f>VLOOKUP($A1172,'Günlük Sayaç'!$A$1:$I$166,9,0)*VLOOKUP(WEEKDAY(B1172,2)&amp;D1172,Yoğunluk!$G$1:$J$29,4,0)</f>
        <v>960</v>
      </c>
      <c r="J1172">
        <f t="shared" ca="1" si="70"/>
        <v>1016</v>
      </c>
      <c r="K1172">
        <f t="shared" ca="1" si="71"/>
        <v>1447.8</v>
      </c>
    </row>
    <row r="1173" spans="1:11" x14ac:dyDescent="0.3">
      <c r="A1173">
        <f t="shared" si="73"/>
        <v>17</v>
      </c>
      <c r="B1173" s="2">
        <f t="shared" si="74"/>
        <v>43108</v>
      </c>
      <c r="C1173" t="str">
        <f>VLOOKUP(A1173,'Günlük Sayaç'!$A$1:$I$166,3,0)</f>
        <v>Vezneciler</v>
      </c>
      <c r="D1173" t="str">
        <f>VLOOKUP($A1173,'Günlük Sayaç'!$A$1:$I$166,4,0)</f>
        <v>Sosyal</v>
      </c>
      <c r="E1173" t="str">
        <f>VLOOKUP($A1173,'Günlük Sayaç'!$A$1:$I$166,5,0)</f>
        <v>Sosyal Aylık</v>
      </c>
      <c r="F1173">
        <f>VLOOKUP($A1173,'Günlük Sayaç'!$A$1:$I$166,6,0)</f>
        <v>0.83333333333333337</v>
      </c>
      <c r="G1173">
        <f>VLOOKUP($A1173,'Günlük Sayaç'!$A$1:$I$166,7,0)</f>
        <v>8000</v>
      </c>
      <c r="H1173">
        <f>VLOOKUP($A1173,'Günlük Sayaç'!$A$1:$I$166,8,0)</f>
        <v>0.15</v>
      </c>
      <c r="I1173">
        <f>VLOOKUP($A1173,'Günlük Sayaç'!$A$1:$I$166,9,0)*VLOOKUP(WEEKDAY(B1173,2)&amp;D1173,Yoğunluk!$G$1:$J$29,4,0)</f>
        <v>960</v>
      </c>
      <c r="J1173">
        <f t="shared" ca="1" si="70"/>
        <v>828</v>
      </c>
      <c r="K1173">
        <f t="shared" ca="1" si="71"/>
        <v>690</v>
      </c>
    </row>
    <row r="1174" spans="1:11" x14ac:dyDescent="0.3">
      <c r="A1174">
        <f t="shared" si="73"/>
        <v>18</v>
      </c>
      <c r="B1174" s="2">
        <f t="shared" si="74"/>
        <v>43108</v>
      </c>
      <c r="C1174" t="str">
        <f>VLOOKUP(A1174,'Günlük Sayaç'!$A$1:$I$166,3,0)</f>
        <v>Vezneciler</v>
      </c>
      <c r="D1174" t="str">
        <f>VLOOKUP($A1174,'Günlük Sayaç'!$A$1:$I$166,4,0)</f>
        <v>Ziyaretçi</v>
      </c>
      <c r="E1174" t="str">
        <f>VLOOKUP($A1174,'Günlük Sayaç'!$A$1:$I$166,5,0)</f>
        <v>Tekli Bilet</v>
      </c>
      <c r="F1174">
        <f>VLOOKUP($A1174,'Günlük Sayaç'!$A$1:$I$166,6,0)</f>
        <v>5</v>
      </c>
      <c r="G1174">
        <f>VLOOKUP($A1174,'Günlük Sayaç'!$A$1:$I$166,7,0)</f>
        <v>8000</v>
      </c>
      <c r="H1174">
        <f>VLOOKUP($A1174,'Günlük Sayaç'!$A$1:$I$166,8,0)</f>
        <v>0.02</v>
      </c>
      <c r="I1174">
        <f>VLOOKUP($A1174,'Günlük Sayaç'!$A$1:$I$166,9,0)*VLOOKUP(WEEKDAY(B1174,2)&amp;D1174,Yoğunluk!$G$1:$J$29,4,0)</f>
        <v>160</v>
      </c>
      <c r="J1174">
        <f t="shared" ca="1" si="70"/>
        <v>152</v>
      </c>
      <c r="K1174">
        <f t="shared" ca="1" si="71"/>
        <v>760</v>
      </c>
    </row>
    <row r="1175" spans="1:11" x14ac:dyDescent="0.3">
      <c r="A1175">
        <f t="shared" si="73"/>
        <v>19</v>
      </c>
      <c r="B1175" s="2">
        <f t="shared" si="74"/>
        <v>43108</v>
      </c>
      <c r="C1175" t="str">
        <f>VLOOKUP(A1175,'Günlük Sayaç'!$A$1:$I$166,3,0)</f>
        <v>Vezneciler</v>
      </c>
      <c r="D1175" t="str">
        <f>VLOOKUP($A1175,'Günlük Sayaç'!$A$1:$I$166,4,0)</f>
        <v>Ziyaretçi</v>
      </c>
      <c r="E1175" t="str">
        <f>VLOOKUP($A1175,'Günlük Sayaç'!$A$1:$I$166,5,0)</f>
        <v>İkili Bilet</v>
      </c>
      <c r="F1175">
        <f>VLOOKUP($A1175,'Günlük Sayaç'!$A$1:$I$166,6,0)</f>
        <v>4</v>
      </c>
      <c r="G1175">
        <f>VLOOKUP($A1175,'Günlük Sayaç'!$A$1:$I$166,7,0)</f>
        <v>8000</v>
      </c>
      <c r="H1175">
        <f>VLOOKUP($A1175,'Günlük Sayaç'!$A$1:$I$166,8,0)</f>
        <v>0.02</v>
      </c>
      <c r="I1175">
        <f>VLOOKUP($A1175,'Günlük Sayaç'!$A$1:$I$166,9,0)*VLOOKUP(WEEKDAY(B1175,2)&amp;D1175,Yoğunluk!$G$1:$J$29,4,0)</f>
        <v>160</v>
      </c>
      <c r="J1175">
        <f t="shared" ca="1" si="70"/>
        <v>154</v>
      </c>
      <c r="K1175">
        <f t="shared" ca="1" si="71"/>
        <v>616</v>
      </c>
    </row>
    <row r="1176" spans="1:11" x14ac:dyDescent="0.3">
      <c r="A1176">
        <f t="shared" si="73"/>
        <v>20</v>
      </c>
      <c r="B1176" s="2">
        <f t="shared" si="74"/>
        <v>43108</v>
      </c>
      <c r="C1176" t="str">
        <f>VLOOKUP(A1176,'Günlük Sayaç'!$A$1:$I$166,3,0)</f>
        <v>Vezneciler</v>
      </c>
      <c r="D1176" t="str">
        <f>VLOOKUP($A1176,'Günlük Sayaç'!$A$1:$I$166,4,0)</f>
        <v>Ziyaretçi</v>
      </c>
      <c r="E1176" t="str">
        <f>VLOOKUP($A1176,'Günlük Sayaç'!$A$1:$I$166,5,0)</f>
        <v>Üçlü Bilet</v>
      </c>
      <c r="F1176">
        <f>VLOOKUP($A1176,'Günlük Sayaç'!$A$1:$I$166,6,0)</f>
        <v>3.6666666666666665</v>
      </c>
      <c r="G1176">
        <f>VLOOKUP($A1176,'Günlük Sayaç'!$A$1:$I$166,7,0)</f>
        <v>8000</v>
      </c>
      <c r="H1176">
        <f>VLOOKUP($A1176,'Günlük Sayaç'!$A$1:$I$166,8,0)</f>
        <v>0.01</v>
      </c>
      <c r="I1176">
        <f>VLOOKUP($A1176,'Günlük Sayaç'!$A$1:$I$166,9,0)*VLOOKUP(WEEKDAY(B1176,2)&amp;D1176,Yoğunluk!$G$1:$J$29,4,0)</f>
        <v>80</v>
      </c>
      <c r="J1176">
        <f t="shared" ca="1" si="70"/>
        <v>82</v>
      </c>
      <c r="K1176">
        <f t="shared" ca="1" si="71"/>
        <v>300.66666666666663</v>
      </c>
    </row>
    <row r="1177" spans="1:11" x14ac:dyDescent="0.3">
      <c r="A1177">
        <f t="shared" si="73"/>
        <v>21</v>
      </c>
      <c r="B1177" s="2">
        <f t="shared" si="74"/>
        <v>43108</v>
      </c>
      <c r="C1177" t="str">
        <f>VLOOKUP(A1177,'Günlük Sayaç'!$A$1:$I$166,3,0)</f>
        <v>Vezneciler</v>
      </c>
      <c r="D1177" t="str">
        <f>VLOOKUP($A1177,'Günlük Sayaç'!$A$1:$I$166,4,0)</f>
        <v>Ziyaretçi</v>
      </c>
      <c r="E1177" t="str">
        <f>VLOOKUP($A1177,'Günlük Sayaç'!$A$1:$I$166,5,0)</f>
        <v>Beşli Bilet</v>
      </c>
      <c r="F1177">
        <f>VLOOKUP($A1177,'Günlük Sayaç'!$A$1:$I$166,6,0)</f>
        <v>3.4</v>
      </c>
      <c r="G1177">
        <f>VLOOKUP($A1177,'Günlük Sayaç'!$A$1:$I$166,7,0)</f>
        <v>8000</v>
      </c>
      <c r="H1177">
        <f>VLOOKUP($A1177,'Günlük Sayaç'!$A$1:$I$166,8,0)</f>
        <v>0.02</v>
      </c>
      <c r="I1177">
        <f>VLOOKUP($A1177,'Günlük Sayaç'!$A$1:$I$166,9,0)*VLOOKUP(WEEKDAY(B1177,2)&amp;D1177,Yoğunluk!$G$1:$J$29,4,0)</f>
        <v>160</v>
      </c>
      <c r="J1177">
        <f t="shared" ca="1" si="70"/>
        <v>143</v>
      </c>
      <c r="K1177">
        <f t="shared" ca="1" si="71"/>
        <v>486.2</v>
      </c>
    </row>
    <row r="1178" spans="1:11" x14ac:dyDescent="0.3">
      <c r="A1178">
        <f t="shared" si="73"/>
        <v>22</v>
      </c>
      <c r="B1178" s="2">
        <f t="shared" si="74"/>
        <v>43108</v>
      </c>
      <c r="C1178" t="str">
        <f>VLOOKUP(A1178,'Günlük Sayaç'!$A$1:$I$166,3,0)</f>
        <v>Vezneciler</v>
      </c>
      <c r="D1178" t="str">
        <f>VLOOKUP($A1178,'Günlük Sayaç'!$A$1:$I$166,4,0)</f>
        <v>Ziyaretçi</v>
      </c>
      <c r="E1178" t="str">
        <f>VLOOKUP($A1178,'Günlük Sayaç'!$A$1:$I$166,5,0)</f>
        <v>Onlu Bilet</v>
      </c>
      <c r="F1178">
        <f>VLOOKUP($A1178,'Günlük Sayaç'!$A$1:$I$166,6,0)</f>
        <v>3.2</v>
      </c>
      <c r="G1178">
        <f>VLOOKUP($A1178,'Günlük Sayaç'!$A$1:$I$166,7,0)</f>
        <v>8000</v>
      </c>
      <c r="H1178">
        <f>VLOOKUP($A1178,'Günlük Sayaç'!$A$1:$I$166,8,0)</f>
        <v>0.02</v>
      </c>
      <c r="I1178">
        <f>VLOOKUP($A1178,'Günlük Sayaç'!$A$1:$I$166,9,0)*VLOOKUP(WEEKDAY(B1178,2)&amp;D1178,Yoğunluk!$G$1:$J$29,4,0)</f>
        <v>160</v>
      </c>
      <c r="J1178">
        <f t="shared" ca="1" si="70"/>
        <v>167</v>
      </c>
      <c r="K1178">
        <f t="shared" ca="1" si="71"/>
        <v>534.4</v>
      </c>
    </row>
    <row r="1179" spans="1:11" x14ac:dyDescent="0.3">
      <c r="A1179">
        <f t="shared" si="73"/>
        <v>23</v>
      </c>
      <c r="B1179" s="2">
        <f t="shared" si="74"/>
        <v>43108</v>
      </c>
      <c r="C1179" t="str">
        <f>VLOOKUP(A1179,'Günlük Sayaç'!$A$1:$I$166,3,0)</f>
        <v>Haliç</v>
      </c>
      <c r="D1179" t="str">
        <f>VLOOKUP($A1179,'Günlük Sayaç'!$A$1:$I$166,4,0)</f>
        <v>Tam</v>
      </c>
      <c r="E1179" t="str">
        <f>VLOOKUP($A1179,'Günlük Sayaç'!$A$1:$I$166,5,0)</f>
        <v>Akbil</v>
      </c>
      <c r="F1179">
        <f>VLOOKUP($A1179,'Günlük Sayaç'!$A$1:$I$166,6,0)</f>
        <v>2.2250000000000001</v>
      </c>
      <c r="G1179">
        <f>VLOOKUP($A1179,'Günlük Sayaç'!$A$1:$I$166,7,0)</f>
        <v>9000</v>
      </c>
      <c r="H1179">
        <f>VLOOKUP($A1179,'Günlük Sayaç'!$A$1:$I$166,8,0)</f>
        <v>0.2</v>
      </c>
      <c r="I1179">
        <f>VLOOKUP($A1179,'Günlük Sayaç'!$A$1:$I$166,9,0)*VLOOKUP(WEEKDAY(B1179,2)&amp;D1179,Yoğunluk!$G$1:$J$29,4,0)</f>
        <v>2700</v>
      </c>
      <c r="J1179">
        <f t="shared" ca="1" si="70"/>
        <v>2728</v>
      </c>
      <c r="K1179">
        <f t="shared" ca="1" si="71"/>
        <v>6069.8</v>
      </c>
    </row>
    <row r="1180" spans="1:11" x14ac:dyDescent="0.3">
      <c r="A1180">
        <f t="shared" si="73"/>
        <v>24</v>
      </c>
      <c r="B1180" s="2">
        <f t="shared" si="74"/>
        <v>43108</v>
      </c>
      <c r="C1180" t="str">
        <f>VLOOKUP(A1180,'Günlük Sayaç'!$A$1:$I$166,3,0)</f>
        <v>Haliç</v>
      </c>
      <c r="D1180" t="str">
        <f>VLOOKUP($A1180,'Günlük Sayaç'!$A$1:$I$166,4,0)</f>
        <v>Tam</v>
      </c>
      <c r="E1180" t="str">
        <f>VLOOKUP($A1180,'Günlük Sayaç'!$A$1:$I$166,5,0)</f>
        <v>Mavi Kart</v>
      </c>
      <c r="F1180">
        <f>VLOOKUP($A1180,'Günlük Sayaç'!$A$1:$I$166,6,0)</f>
        <v>1.3666666666666667</v>
      </c>
      <c r="G1180">
        <f>VLOOKUP($A1180,'Günlük Sayaç'!$A$1:$I$166,7,0)</f>
        <v>9000</v>
      </c>
      <c r="H1180">
        <f>VLOOKUP($A1180,'Günlük Sayaç'!$A$1:$I$166,8,0)</f>
        <v>0.1</v>
      </c>
      <c r="I1180">
        <f>VLOOKUP($A1180,'Günlük Sayaç'!$A$1:$I$166,9,0)*VLOOKUP(WEEKDAY(B1180,2)&amp;D1180,Yoğunluk!$G$1:$J$29,4,0)</f>
        <v>1350</v>
      </c>
      <c r="J1180">
        <f t="shared" ca="1" si="70"/>
        <v>1206</v>
      </c>
      <c r="K1180">
        <f t="shared" ca="1" si="71"/>
        <v>1648.2</v>
      </c>
    </row>
    <row r="1181" spans="1:11" x14ac:dyDescent="0.3">
      <c r="A1181">
        <f t="shared" si="73"/>
        <v>25</v>
      </c>
      <c r="B1181" s="2">
        <f t="shared" si="74"/>
        <v>43108</v>
      </c>
      <c r="C1181" t="str">
        <f>VLOOKUP(A1181,'Günlük Sayaç'!$A$1:$I$166,3,0)</f>
        <v>Haliç</v>
      </c>
      <c r="D1181" t="str">
        <f>VLOOKUP($A1181,'Günlük Sayaç'!$A$1:$I$166,4,0)</f>
        <v>Öğrenci</v>
      </c>
      <c r="E1181" t="str">
        <f>VLOOKUP($A1181,'Günlük Sayaç'!$A$1:$I$166,5,0)</f>
        <v>Öğrenci</v>
      </c>
      <c r="F1181">
        <f>VLOOKUP($A1181,'Günlük Sayaç'!$A$1:$I$166,6,0)</f>
        <v>0.9</v>
      </c>
      <c r="G1181">
        <f>VLOOKUP($A1181,'Günlük Sayaç'!$A$1:$I$166,7,0)</f>
        <v>9000</v>
      </c>
      <c r="H1181">
        <f>VLOOKUP($A1181,'Günlük Sayaç'!$A$1:$I$166,8,0)</f>
        <v>0.05</v>
      </c>
      <c r="I1181">
        <f>VLOOKUP($A1181,'Günlük Sayaç'!$A$1:$I$166,9,0)*VLOOKUP(WEEKDAY(B1181,2)&amp;D1181,Yoğunluk!$G$1:$J$29,4,0)</f>
        <v>450</v>
      </c>
      <c r="J1181">
        <f t="shared" ca="1" si="70"/>
        <v>521</v>
      </c>
      <c r="K1181">
        <f t="shared" ca="1" si="71"/>
        <v>468.90000000000003</v>
      </c>
    </row>
    <row r="1182" spans="1:11" x14ac:dyDescent="0.3">
      <c r="A1182">
        <f t="shared" si="73"/>
        <v>26</v>
      </c>
      <c r="B1182" s="2">
        <f t="shared" si="74"/>
        <v>43108</v>
      </c>
      <c r="C1182" t="str">
        <f>VLOOKUP(A1182,'Günlük Sayaç'!$A$1:$I$166,3,0)</f>
        <v>Haliç</v>
      </c>
      <c r="D1182" t="str">
        <f>VLOOKUP($A1182,'Günlük Sayaç'!$A$1:$I$166,4,0)</f>
        <v>Öğrenci</v>
      </c>
      <c r="E1182" t="str">
        <f>VLOOKUP($A1182,'Günlük Sayaç'!$A$1:$I$166,5,0)</f>
        <v>Öğrenci Aylık</v>
      </c>
      <c r="F1182">
        <f>VLOOKUP($A1182,'Günlük Sayaç'!$A$1:$I$166,6,0)</f>
        <v>0.56666666666666665</v>
      </c>
      <c r="G1182">
        <f>VLOOKUP($A1182,'Günlük Sayaç'!$A$1:$I$166,7,0)</f>
        <v>9000</v>
      </c>
      <c r="H1182">
        <f>VLOOKUP($A1182,'Günlük Sayaç'!$A$1:$I$166,8,0)</f>
        <v>0.1</v>
      </c>
      <c r="I1182">
        <f>VLOOKUP($A1182,'Günlük Sayaç'!$A$1:$I$166,9,0)*VLOOKUP(WEEKDAY(B1182,2)&amp;D1182,Yoğunluk!$G$1:$J$29,4,0)</f>
        <v>900</v>
      </c>
      <c r="J1182">
        <f t="shared" ca="1" si="70"/>
        <v>971</v>
      </c>
      <c r="K1182">
        <f t="shared" ca="1" si="71"/>
        <v>550.23333333333335</v>
      </c>
    </row>
    <row r="1183" spans="1:11" x14ac:dyDescent="0.3">
      <c r="A1183">
        <f t="shared" si="73"/>
        <v>27</v>
      </c>
      <c r="B1183" s="2">
        <f t="shared" si="74"/>
        <v>43108</v>
      </c>
      <c r="C1183" t="str">
        <f>VLOOKUP(A1183,'Günlük Sayaç'!$A$1:$I$166,3,0)</f>
        <v>Haliç</v>
      </c>
      <c r="D1183" t="str">
        <f>VLOOKUP($A1183,'Günlük Sayaç'!$A$1:$I$166,4,0)</f>
        <v>Sosyal</v>
      </c>
      <c r="E1183" t="str">
        <f>VLOOKUP($A1183,'Günlük Sayaç'!$A$1:$I$166,5,0)</f>
        <v>Sosyal</v>
      </c>
      <c r="F1183">
        <f>VLOOKUP($A1183,'Günlük Sayaç'!$A$1:$I$166,6,0)</f>
        <v>1.425</v>
      </c>
      <c r="G1183">
        <f>VLOOKUP($A1183,'Günlük Sayaç'!$A$1:$I$166,7,0)</f>
        <v>9000</v>
      </c>
      <c r="H1183">
        <f>VLOOKUP($A1183,'Günlük Sayaç'!$A$1:$I$166,8,0)</f>
        <v>0.1</v>
      </c>
      <c r="I1183">
        <f>VLOOKUP($A1183,'Günlük Sayaç'!$A$1:$I$166,9,0)*VLOOKUP(WEEKDAY(B1183,2)&amp;D1183,Yoğunluk!$G$1:$J$29,4,0)</f>
        <v>720</v>
      </c>
      <c r="J1183">
        <f t="shared" ca="1" si="70"/>
        <v>673</v>
      </c>
      <c r="K1183">
        <f t="shared" ca="1" si="71"/>
        <v>959.02499999999998</v>
      </c>
    </row>
    <row r="1184" spans="1:11" x14ac:dyDescent="0.3">
      <c r="A1184">
        <f t="shared" si="73"/>
        <v>28</v>
      </c>
      <c r="B1184" s="2">
        <f t="shared" si="74"/>
        <v>43108</v>
      </c>
      <c r="C1184" t="str">
        <f>VLOOKUP(A1184,'Günlük Sayaç'!$A$1:$I$166,3,0)</f>
        <v>Haliç</v>
      </c>
      <c r="D1184" t="str">
        <f>VLOOKUP($A1184,'Günlük Sayaç'!$A$1:$I$166,4,0)</f>
        <v>Sosyal</v>
      </c>
      <c r="E1184" t="str">
        <f>VLOOKUP($A1184,'Günlük Sayaç'!$A$1:$I$166,5,0)</f>
        <v>Sosyal Aylık</v>
      </c>
      <c r="F1184">
        <f>VLOOKUP($A1184,'Günlük Sayaç'!$A$1:$I$166,6,0)</f>
        <v>0.83333333333333337</v>
      </c>
      <c r="G1184">
        <f>VLOOKUP($A1184,'Günlük Sayaç'!$A$1:$I$166,7,0)</f>
        <v>9000</v>
      </c>
      <c r="H1184">
        <f>VLOOKUP($A1184,'Günlük Sayaç'!$A$1:$I$166,8,0)</f>
        <v>0.05</v>
      </c>
      <c r="I1184">
        <f>VLOOKUP($A1184,'Günlük Sayaç'!$A$1:$I$166,9,0)*VLOOKUP(WEEKDAY(B1184,2)&amp;D1184,Yoğunluk!$G$1:$J$29,4,0)</f>
        <v>360</v>
      </c>
      <c r="J1184">
        <f t="shared" ca="1" si="70"/>
        <v>319</v>
      </c>
      <c r="K1184">
        <f t="shared" ca="1" si="71"/>
        <v>265.83333333333337</v>
      </c>
    </row>
    <row r="1185" spans="1:11" x14ac:dyDescent="0.3">
      <c r="A1185">
        <f t="shared" si="73"/>
        <v>29</v>
      </c>
      <c r="B1185" s="2">
        <f t="shared" si="74"/>
        <v>43108</v>
      </c>
      <c r="C1185" t="str">
        <f>VLOOKUP(A1185,'Günlük Sayaç'!$A$1:$I$166,3,0)</f>
        <v>Haliç</v>
      </c>
      <c r="D1185" t="str">
        <f>VLOOKUP($A1185,'Günlük Sayaç'!$A$1:$I$166,4,0)</f>
        <v>Ziyaretçi</v>
      </c>
      <c r="E1185" t="str">
        <f>VLOOKUP($A1185,'Günlük Sayaç'!$A$1:$I$166,5,0)</f>
        <v>Tekli Bilet</v>
      </c>
      <c r="F1185">
        <f>VLOOKUP($A1185,'Günlük Sayaç'!$A$1:$I$166,6,0)</f>
        <v>5</v>
      </c>
      <c r="G1185">
        <f>VLOOKUP($A1185,'Günlük Sayaç'!$A$1:$I$166,7,0)</f>
        <v>9000</v>
      </c>
      <c r="H1185">
        <f>VLOOKUP($A1185,'Günlük Sayaç'!$A$1:$I$166,8,0)</f>
        <v>0.1</v>
      </c>
      <c r="I1185">
        <f>VLOOKUP($A1185,'Günlük Sayaç'!$A$1:$I$166,9,0)*VLOOKUP(WEEKDAY(B1185,2)&amp;D1185,Yoğunluk!$G$1:$J$29,4,0)</f>
        <v>900</v>
      </c>
      <c r="J1185">
        <f t="shared" ca="1" si="70"/>
        <v>717</v>
      </c>
      <c r="K1185">
        <f t="shared" ca="1" si="71"/>
        <v>3585</v>
      </c>
    </row>
    <row r="1186" spans="1:11" x14ac:dyDescent="0.3">
      <c r="A1186">
        <f t="shared" si="73"/>
        <v>30</v>
      </c>
      <c r="B1186" s="2">
        <f t="shared" si="74"/>
        <v>43108</v>
      </c>
      <c r="C1186" t="str">
        <f>VLOOKUP(A1186,'Günlük Sayaç'!$A$1:$I$166,3,0)</f>
        <v>Haliç</v>
      </c>
      <c r="D1186" t="str">
        <f>VLOOKUP($A1186,'Günlük Sayaç'!$A$1:$I$166,4,0)</f>
        <v>Ziyaretçi</v>
      </c>
      <c r="E1186" t="str">
        <f>VLOOKUP($A1186,'Günlük Sayaç'!$A$1:$I$166,5,0)</f>
        <v>İkili Bilet</v>
      </c>
      <c r="F1186">
        <f>VLOOKUP($A1186,'Günlük Sayaç'!$A$1:$I$166,6,0)</f>
        <v>4</v>
      </c>
      <c r="G1186">
        <f>VLOOKUP($A1186,'Günlük Sayaç'!$A$1:$I$166,7,0)</f>
        <v>9000</v>
      </c>
      <c r="H1186">
        <f>VLOOKUP($A1186,'Günlük Sayaç'!$A$1:$I$166,8,0)</f>
        <v>0.05</v>
      </c>
      <c r="I1186">
        <f>VLOOKUP($A1186,'Günlük Sayaç'!$A$1:$I$166,9,0)*VLOOKUP(WEEKDAY(B1186,2)&amp;D1186,Yoğunluk!$G$1:$J$29,4,0)</f>
        <v>450</v>
      </c>
      <c r="J1186">
        <f t="shared" ca="1" si="70"/>
        <v>454</v>
      </c>
      <c r="K1186">
        <f t="shared" ca="1" si="71"/>
        <v>1816</v>
      </c>
    </row>
    <row r="1187" spans="1:11" x14ac:dyDescent="0.3">
      <c r="A1187">
        <f t="shared" si="73"/>
        <v>31</v>
      </c>
      <c r="B1187" s="2">
        <f t="shared" si="74"/>
        <v>43108</v>
      </c>
      <c r="C1187" t="str">
        <f>VLOOKUP(A1187,'Günlük Sayaç'!$A$1:$I$166,3,0)</f>
        <v>Haliç</v>
      </c>
      <c r="D1187" t="str">
        <f>VLOOKUP($A1187,'Günlük Sayaç'!$A$1:$I$166,4,0)</f>
        <v>Ziyaretçi</v>
      </c>
      <c r="E1187" t="str">
        <f>VLOOKUP($A1187,'Günlük Sayaç'!$A$1:$I$166,5,0)</f>
        <v>Üçlü Bilet</v>
      </c>
      <c r="F1187">
        <f>VLOOKUP($A1187,'Günlük Sayaç'!$A$1:$I$166,6,0)</f>
        <v>3.6666666666666665</v>
      </c>
      <c r="G1187">
        <f>VLOOKUP($A1187,'Günlük Sayaç'!$A$1:$I$166,7,0)</f>
        <v>9000</v>
      </c>
      <c r="H1187">
        <f>VLOOKUP($A1187,'Günlük Sayaç'!$A$1:$I$166,8,0)</f>
        <v>0.05</v>
      </c>
      <c r="I1187">
        <f>VLOOKUP($A1187,'Günlük Sayaç'!$A$1:$I$166,9,0)*VLOOKUP(WEEKDAY(B1187,2)&amp;D1187,Yoğunluk!$G$1:$J$29,4,0)</f>
        <v>450</v>
      </c>
      <c r="J1187">
        <f t="shared" ca="1" si="70"/>
        <v>424</v>
      </c>
      <c r="K1187">
        <f t="shared" ca="1" si="71"/>
        <v>1554.6666666666665</v>
      </c>
    </row>
    <row r="1188" spans="1:11" x14ac:dyDescent="0.3">
      <c r="A1188">
        <f t="shared" si="73"/>
        <v>32</v>
      </c>
      <c r="B1188" s="2">
        <f t="shared" si="74"/>
        <v>43108</v>
      </c>
      <c r="C1188" t="str">
        <f>VLOOKUP(A1188,'Günlük Sayaç'!$A$1:$I$166,3,0)</f>
        <v>Haliç</v>
      </c>
      <c r="D1188" t="str">
        <f>VLOOKUP($A1188,'Günlük Sayaç'!$A$1:$I$166,4,0)</f>
        <v>Ziyaretçi</v>
      </c>
      <c r="E1188" t="str">
        <f>VLOOKUP($A1188,'Günlük Sayaç'!$A$1:$I$166,5,0)</f>
        <v>Beşli Bilet</v>
      </c>
      <c r="F1188">
        <f>VLOOKUP($A1188,'Günlük Sayaç'!$A$1:$I$166,6,0)</f>
        <v>3.4</v>
      </c>
      <c r="G1188">
        <f>VLOOKUP($A1188,'Günlük Sayaç'!$A$1:$I$166,7,0)</f>
        <v>9000</v>
      </c>
      <c r="H1188">
        <f>VLOOKUP($A1188,'Günlük Sayaç'!$A$1:$I$166,8,0)</f>
        <v>0.1</v>
      </c>
      <c r="I1188">
        <f>VLOOKUP($A1188,'Günlük Sayaç'!$A$1:$I$166,9,0)*VLOOKUP(WEEKDAY(B1188,2)&amp;D1188,Yoğunluk!$G$1:$J$29,4,0)</f>
        <v>900</v>
      </c>
      <c r="J1188">
        <f t="shared" ca="1" si="70"/>
        <v>662</v>
      </c>
      <c r="K1188">
        <f t="shared" ca="1" si="71"/>
        <v>2250.7999999999997</v>
      </c>
    </row>
    <row r="1189" spans="1:11" x14ac:dyDescent="0.3">
      <c r="A1189">
        <f t="shared" si="73"/>
        <v>33</v>
      </c>
      <c r="B1189" s="2">
        <f t="shared" si="74"/>
        <v>43108</v>
      </c>
      <c r="C1189" t="str">
        <f>VLOOKUP(A1189,'Günlük Sayaç'!$A$1:$I$166,3,0)</f>
        <v>Haliç</v>
      </c>
      <c r="D1189" t="str">
        <f>VLOOKUP($A1189,'Günlük Sayaç'!$A$1:$I$166,4,0)</f>
        <v>Ziyaretçi</v>
      </c>
      <c r="E1189" t="str">
        <f>VLOOKUP($A1189,'Günlük Sayaç'!$A$1:$I$166,5,0)</f>
        <v>Onlu Bilet</v>
      </c>
      <c r="F1189">
        <f>VLOOKUP($A1189,'Günlük Sayaç'!$A$1:$I$166,6,0)</f>
        <v>3.2</v>
      </c>
      <c r="G1189">
        <f>VLOOKUP($A1189,'Günlük Sayaç'!$A$1:$I$166,7,0)</f>
        <v>9000</v>
      </c>
      <c r="H1189">
        <f>VLOOKUP($A1189,'Günlük Sayaç'!$A$1:$I$166,8,0)</f>
        <v>0.1</v>
      </c>
      <c r="I1189">
        <f>VLOOKUP($A1189,'Günlük Sayaç'!$A$1:$I$166,9,0)*VLOOKUP(WEEKDAY(B1189,2)&amp;D1189,Yoğunluk!$G$1:$J$29,4,0)</f>
        <v>900</v>
      </c>
      <c r="J1189">
        <f t="shared" ca="1" si="70"/>
        <v>845</v>
      </c>
      <c r="K1189">
        <f t="shared" ca="1" si="71"/>
        <v>2704</v>
      </c>
    </row>
    <row r="1190" spans="1:11" x14ac:dyDescent="0.3">
      <c r="A1190">
        <f t="shared" si="73"/>
        <v>34</v>
      </c>
      <c r="B1190" s="2">
        <f t="shared" si="74"/>
        <v>43108</v>
      </c>
      <c r="C1190" t="str">
        <f>VLOOKUP(A1190,'Günlük Sayaç'!$A$1:$I$166,3,0)</f>
        <v>Şişhane</v>
      </c>
      <c r="D1190" t="str">
        <f>VLOOKUP($A1190,'Günlük Sayaç'!$A$1:$I$166,4,0)</f>
        <v>Tam</v>
      </c>
      <c r="E1190" t="str">
        <f>VLOOKUP($A1190,'Günlük Sayaç'!$A$1:$I$166,5,0)</f>
        <v>Akbil</v>
      </c>
      <c r="F1190">
        <f>VLOOKUP($A1190,'Günlük Sayaç'!$A$1:$I$166,6,0)</f>
        <v>2.2250000000000001</v>
      </c>
      <c r="G1190">
        <f>VLOOKUP($A1190,'Günlük Sayaç'!$A$1:$I$166,7,0)</f>
        <v>7000</v>
      </c>
      <c r="H1190">
        <f>VLOOKUP($A1190,'Günlük Sayaç'!$A$1:$I$166,8,0)</f>
        <v>0.25</v>
      </c>
      <c r="I1190">
        <f>VLOOKUP($A1190,'Günlük Sayaç'!$A$1:$I$166,9,0)*VLOOKUP(WEEKDAY(B1190,2)&amp;D1190,Yoğunluk!$G$1:$J$29,4,0)</f>
        <v>2625</v>
      </c>
      <c r="J1190">
        <f t="shared" ca="1" si="70"/>
        <v>2782</v>
      </c>
      <c r="K1190">
        <f t="shared" ca="1" si="71"/>
        <v>6189.95</v>
      </c>
    </row>
    <row r="1191" spans="1:11" x14ac:dyDescent="0.3">
      <c r="A1191">
        <f t="shared" si="73"/>
        <v>35</v>
      </c>
      <c r="B1191" s="2">
        <f t="shared" si="74"/>
        <v>43108</v>
      </c>
      <c r="C1191" t="str">
        <f>VLOOKUP(A1191,'Günlük Sayaç'!$A$1:$I$166,3,0)</f>
        <v>Şişhane</v>
      </c>
      <c r="D1191" t="str">
        <f>VLOOKUP($A1191,'Günlük Sayaç'!$A$1:$I$166,4,0)</f>
        <v>Tam</v>
      </c>
      <c r="E1191" t="str">
        <f>VLOOKUP($A1191,'Günlük Sayaç'!$A$1:$I$166,5,0)</f>
        <v>Mavi Kart</v>
      </c>
      <c r="F1191">
        <f>VLOOKUP($A1191,'Günlük Sayaç'!$A$1:$I$166,6,0)</f>
        <v>1.3666666666666667</v>
      </c>
      <c r="G1191">
        <f>VLOOKUP($A1191,'Günlük Sayaç'!$A$1:$I$166,7,0)</f>
        <v>7000</v>
      </c>
      <c r="H1191">
        <f>VLOOKUP($A1191,'Günlük Sayaç'!$A$1:$I$166,8,0)</f>
        <v>0.1</v>
      </c>
      <c r="I1191">
        <f>VLOOKUP($A1191,'Günlük Sayaç'!$A$1:$I$166,9,0)*VLOOKUP(WEEKDAY(B1191,2)&amp;D1191,Yoğunluk!$G$1:$J$29,4,0)</f>
        <v>1050</v>
      </c>
      <c r="J1191">
        <f t="shared" ca="1" si="70"/>
        <v>1250</v>
      </c>
      <c r="K1191">
        <f t="shared" ca="1" si="71"/>
        <v>1708.3333333333333</v>
      </c>
    </row>
    <row r="1192" spans="1:11" x14ac:dyDescent="0.3">
      <c r="A1192">
        <f t="shared" si="73"/>
        <v>36</v>
      </c>
      <c r="B1192" s="2">
        <f t="shared" si="74"/>
        <v>43108</v>
      </c>
      <c r="C1192" t="str">
        <f>VLOOKUP(A1192,'Günlük Sayaç'!$A$1:$I$166,3,0)</f>
        <v>Şişhane</v>
      </c>
      <c r="D1192" t="str">
        <f>VLOOKUP($A1192,'Günlük Sayaç'!$A$1:$I$166,4,0)</f>
        <v>Öğrenci</v>
      </c>
      <c r="E1192" t="str">
        <f>VLOOKUP($A1192,'Günlük Sayaç'!$A$1:$I$166,5,0)</f>
        <v>Öğrenci</v>
      </c>
      <c r="F1192">
        <f>VLOOKUP($A1192,'Günlük Sayaç'!$A$1:$I$166,6,0)</f>
        <v>0.9</v>
      </c>
      <c r="G1192">
        <f>VLOOKUP($A1192,'Günlük Sayaç'!$A$1:$I$166,7,0)</f>
        <v>7000</v>
      </c>
      <c r="H1192">
        <f>VLOOKUP($A1192,'Günlük Sayaç'!$A$1:$I$166,8,0)</f>
        <v>0.1</v>
      </c>
      <c r="I1192">
        <f>VLOOKUP($A1192,'Günlük Sayaç'!$A$1:$I$166,9,0)*VLOOKUP(WEEKDAY(B1192,2)&amp;D1192,Yoğunluk!$G$1:$J$29,4,0)</f>
        <v>700</v>
      </c>
      <c r="J1192">
        <f t="shared" ca="1" si="70"/>
        <v>654</v>
      </c>
      <c r="K1192">
        <f t="shared" ca="1" si="71"/>
        <v>588.6</v>
      </c>
    </row>
    <row r="1193" spans="1:11" x14ac:dyDescent="0.3">
      <c r="A1193">
        <f t="shared" si="73"/>
        <v>37</v>
      </c>
      <c r="B1193" s="2">
        <f t="shared" si="74"/>
        <v>43108</v>
      </c>
      <c r="C1193" t="str">
        <f>VLOOKUP(A1193,'Günlük Sayaç'!$A$1:$I$166,3,0)</f>
        <v>Şişhane</v>
      </c>
      <c r="D1193" t="str">
        <f>VLOOKUP($A1193,'Günlük Sayaç'!$A$1:$I$166,4,0)</f>
        <v>Öğrenci</v>
      </c>
      <c r="E1193" t="str">
        <f>VLOOKUP($A1193,'Günlük Sayaç'!$A$1:$I$166,5,0)</f>
        <v>Öğrenci Aylık</v>
      </c>
      <c r="F1193">
        <f>VLOOKUP($A1193,'Günlük Sayaç'!$A$1:$I$166,6,0)</f>
        <v>0.56666666666666665</v>
      </c>
      <c r="G1193">
        <f>VLOOKUP($A1193,'Günlük Sayaç'!$A$1:$I$166,7,0)</f>
        <v>7000</v>
      </c>
      <c r="H1193">
        <f>VLOOKUP($A1193,'Günlük Sayaç'!$A$1:$I$166,8,0)</f>
        <v>0.15</v>
      </c>
      <c r="I1193">
        <f>VLOOKUP($A1193,'Günlük Sayaç'!$A$1:$I$166,9,0)*VLOOKUP(WEEKDAY(B1193,2)&amp;D1193,Yoğunluk!$G$1:$J$29,4,0)</f>
        <v>1050</v>
      </c>
      <c r="J1193">
        <f t="shared" ca="1" si="70"/>
        <v>1156</v>
      </c>
      <c r="K1193">
        <f t="shared" ca="1" si="71"/>
        <v>655.06666666666661</v>
      </c>
    </row>
    <row r="1194" spans="1:11" x14ac:dyDescent="0.3">
      <c r="A1194">
        <f t="shared" si="73"/>
        <v>38</v>
      </c>
      <c r="B1194" s="2">
        <f t="shared" si="74"/>
        <v>43108</v>
      </c>
      <c r="C1194" t="str">
        <f>VLOOKUP(A1194,'Günlük Sayaç'!$A$1:$I$166,3,0)</f>
        <v>Şişhane</v>
      </c>
      <c r="D1194" t="str">
        <f>VLOOKUP($A1194,'Günlük Sayaç'!$A$1:$I$166,4,0)</f>
        <v>Sosyal</v>
      </c>
      <c r="E1194" t="str">
        <f>VLOOKUP($A1194,'Günlük Sayaç'!$A$1:$I$166,5,0)</f>
        <v>Sosyal</v>
      </c>
      <c r="F1194">
        <f>VLOOKUP($A1194,'Günlük Sayaç'!$A$1:$I$166,6,0)</f>
        <v>1.425</v>
      </c>
      <c r="G1194">
        <f>VLOOKUP($A1194,'Günlük Sayaç'!$A$1:$I$166,7,0)</f>
        <v>7000</v>
      </c>
      <c r="H1194">
        <f>VLOOKUP($A1194,'Günlük Sayaç'!$A$1:$I$166,8,0)</f>
        <v>0.15</v>
      </c>
      <c r="I1194">
        <f>VLOOKUP($A1194,'Günlük Sayaç'!$A$1:$I$166,9,0)*VLOOKUP(WEEKDAY(B1194,2)&amp;D1194,Yoğunluk!$G$1:$J$29,4,0)</f>
        <v>840</v>
      </c>
      <c r="J1194">
        <f t="shared" ca="1" si="70"/>
        <v>673</v>
      </c>
      <c r="K1194">
        <f t="shared" ca="1" si="71"/>
        <v>959.02499999999998</v>
      </c>
    </row>
    <row r="1195" spans="1:11" x14ac:dyDescent="0.3">
      <c r="A1195">
        <f t="shared" si="73"/>
        <v>39</v>
      </c>
      <c r="B1195" s="2">
        <f t="shared" si="74"/>
        <v>43108</v>
      </c>
      <c r="C1195" t="str">
        <f>VLOOKUP(A1195,'Günlük Sayaç'!$A$1:$I$166,3,0)</f>
        <v>Şişhane</v>
      </c>
      <c r="D1195" t="str">
        <f>VLOOKUP($A1195,'Günlük Sayaç'!$A$1:$I$166,4,0)</f>
        <v>Sosyal</v>
      </c>
      <c r="E1195" t="str">
        <f>VLOOKUP($A1195,'Günlük Sayaç'!$A$1:$I$166,5,0)</f>
        <v>Sosyal Aylık</v>
      </c>
      <c r="F1195">
        <f>VLOOKUP($A1195,'Günlük Sayaç'!$A$1:$I$166,6,0)</f>
        <v>0.83333333333333337</v>
      </c>
      <c r="G1195">
        <f>VLOOKUP($A1195,'Günlük Sayaç'!$A$1:$I$166,7,0)</f>
        <v>7000</v>
      </c>
      <c r="H1195">
        <f>VLOOKUP($A1195,'Günlük Sayaç'!$A$1:$I$166,8,0)</f>
        <v>0.05</v>
      </c>
      <c r="I1195">
        <f>VLOOKUP($A1195,'Günlük Sayaç'!$A$1:$I$166,9,0)*VLOOKUP(WEEKDAY(B1195,2)&amp;D1195,Yoğunluk!$G$1:$J$29,4,0)</f>
        <v>280</v>
      </c>
      <c r="J1195">
        <f t="shared" ca="1" si="70"/>
        <v>245</v>
      </c>
      <c r="K1195">
        <f t="shared" ca="1" si="71"/>
        <v>204.16666666666669</v>
      </c>
    </row>
    <row r="1196" spans="1:11" x14ac:dyDescent="0.3">
      <c r="A1196">
        <f t="shared" si="73"/>
        <v>40</v>
      </c>
      <c r="B1196" s="2">
        <f t="shared" si="74"/>
        <v>43108</v>
      </c>
      <c r="C1196" t="str">
        <f>VLOOKUP(A1196,'Günlük Sayaç'!$A$1:$I$166,3,0)</f>
        <v>Şişhane</v>
      </c>
      <c r="D1196" t="str">
        <f>VLOOKUP($A1196,'Günlük Sayaç'!$A$1:$I$166,4,0)</f>
        <v>Ziyaretçi</v>
      </c>
      <c r="E1196" t="str">
        <f>VLOOKUP($A1196,'Günlük Sayaç'!$A$1:$I$166,5,0)</f>
        <v>Tekli Bilet</v>
      </c>
      <c r="F1196">
        <f>VLOOKUP($A1196,'Günlük Sayaç'!$A$1:$I$166,6,0)</f>
        <v>5</v>
      </c>
      <c r="G1196">
        <f>VLOOKUP($A1196,'Günlük Sayaç'!$A$1:$I$166,7,0)</f>
        <v>7000</v>
      </c>
      <c r="H1196">
        <f>VLOOKUP($A1196,'Günlük Sayaç'!$A$1:$I$166,8,0)</f>
        <v>0.05</v>
      </c>
      <c r="I1196">
        <f>VLOOKUP($A1196,'Günlük Sayaç'!$A$1:$I$166,9,0)*VLOOKUP(WEEKDAY(B1196,2)&amp;D1196,Yoğunluk!$G$1:$J$29,4,0)</f>
        <v>350</v>
      </c>
      <c r="J1196">
        <f t="shared" ca="1" si="70"/>
        <v>354</v>
      </c>
      <c r="K1196">
        <f t="shared" ca="1" si="71"/>
        <v>1770</v>
      </c>
    </row>
    <row r="1197" spans="1:11" x14ac:dyDescent="0.3">
      <c r="A1197">
        <f t="shared" si="73"/>
        <v>41</v>
      </c>
      <c r="B1197" s="2">
        <f t="shared" si="74"/>
        <v>43108</v>
      </c>
      <c r="C1197" t="str">
        <f>VLOOKUP(A1197,'Günlük Sayaç'!$A$1:$I$166,3,0)</f>
        <v>Şişhane</v>
      </c>
      <c r="D1197" t="str">
        <f>VLOOKUP($A1197,'Günlük Sayaç'!$A$1:$I$166,4,0)</f>
        <v>Ziyaretçi</v>
      </c>
      <c r="E1197" t="str">
        <f>VLOOKUP($A1197,'Günlük Sayaç'!$A$1:$I$166,5,0)</f>
        <v>İkili Bilet</v>
      </c>
      <c r="F1197">
        <f>VLOOKUP($A1197,'Günlük Sayaç'!$A$1:$I$166,6,0)</f>
        <v>4</v>
      </c>
      <c r="G1197">
        <f>VLOOKUP($A1197,'Günlük Sayaç'!$A$1:$I$166,7,0)</f>
        <v>7000</v>
      </c>
      <c r="H1197">
        <f>VLOOKUP($A1197,'Günlük Sayaç'!$A$1:$I$166,8,0)</f>
        <v>0.03</v>
      </c>
      <c r="I1197">
        <f>VLOOKUP($A1197,'Günlük Sayaç'!$A$1:$I$166,9,0)*VLOOKUP(WEEKDAY(B1197,2)&amp;D1197,Yoğunluk!$G$1:$J$29,4,0)</f>
        <v>210</v>
      </c>
      <c r="J1197">
        <f t="shared" ca="1" si="70"/>
        <v>213</v>
      </c>
      <c r="K1197">
        <f t="shared" ca="1" si="71"/>
        <v>852</v>
      </c>
    </row>
    <row r="1198" spans="1:11" x14ac:dyDescent="0.3">
      <c r="A1198">
        <f t="shared" si="73"/>
        <v>42</v>
      </c>
      <c r="B1198" s="2">
        <f t="shared" si="74"/>
        <v>43108</v>
      </c>
      <c r="C1198" t="str">
        <f>VLOOKUP(A1198,'Günlük Sayaç'!$A$1:$I$166,3,0)</f>
        <v>Şişhane</v>
      </c>
      <c r="D1198" t="str">
        <f>VLOOKUP($A1198,'Günlük Sayaç'!$A$1:$I$166,4,0)</f>
        <v>Ziyaretçi</v>
      </c>
      <c r="E1198" t="str">
        <f>VLOOKUP($A1198,'Günlük Sayaç'!$A$1:$I$166,5,0)</f>
        <v>Üçlü Bilet</v>
      </c>
      <c r="F1198">
        <f>VLOOKUP($A1198,'Günlük Sayaç'!$A$1:$I$166,6,0)</f>
        <v>3.6666666666666665</v>
      </c>
      <c r="G1198">
        <f>VLOOKUP($A1198,'Günlük Sayaç'!$A$1:$I$166,7,0)</f>
        <v>7000</v>
      </c>
      <c r="H1198">
        <f>VLOOKUP($A1198,'Günlük Sayaç'!$A$1:$I$166,8,0)</f>
        <v>0.02</v>
      </c>
      <c r="I1198">
        <f>VLOOKUP($A1198,'Günlük Sayaç'!$A$1:$I$166,9,0)*VLOOKUP(WEEKDAY(B1198,2)&amp;D1198,Yoğunluk!$G$1:$J$29,4,0)</f>
        <v>140</v>
      </c>
      <c r="J1198">
        <f t="shared" ca="1" si="70"/>
        <v>144</v>
      </c>
      <c r="K1198">
        <f t="shared" ca="1" si="71"/>
        <v>528</v>
      </c>
    </row>
    <row r="1199" spans="1:11" x14ac:dyDescent="0.3">
      <c r="A1199">
        <f t="shared" si="73"/>
        <v>43</v>
      </c>
      <c r="B1199" s="2">
        <f t="shared" si="74"/>
        <v>43108</v>
      </c>
      <c r="C1199" t="str">
        <f>VLOOKUP(A1199,'Günlük Sayaç'!$A$1:$I$166,3,0)</f>
        <v>Şişhane</v>
      </c>
      <c r="D1199" t="str">
        <f>VLOOKUP($A1199,'Günlük Sayaç'!$A$1:$I$166,4,0)</f>
        <v>Ziyaretçi</v>
      </c>
      <c r="E1199" t="str">
        <f>VLOOKUP($A1199,'Günlük Sayaç'!$A$1:$I$166,5,0)</f>
        <v>Beşli Bilet</v>
      </c>
      <c r="F1199">
        <f>VLOOKUP($A1199,'Günlük Sayaç'!$A$1:$I$166,6,0)</f>
        <v>3.4</v>
      </c>
      <c r="G1199">
        <f>VLOOKUP($A1199,'Günlük Sayaç'!$A$1:$I$166,7,0)</f>
        <v>7000</v>
      </c>
      <c r="H1199">
        <f>VLOOKUP($A1199,'Günlük Sayaç'!$A$1:$I$166,8,0)</f>
        <v>0.05</v>
      </c>
      <c r="I1199">
        <f>VLOOKUP($A1199,'Günlük Sayaç'!$A$1:$I$166,9,0)*VLOOKUP(WEEKDAY(B1199,2)&amp;D1199,Yoğunluk!$G$1:$J$29,4,0)</f>
        <v>350</v>
      </c>
      <c r="J1199">
        <f t="shared" ca="1" si="70"/>
        <v>345</v>
      </c>
      <c r="K1199">
        <f t="shared" ca="1" si="71"/>
        <v>1173</v>
      </c>
    </row>
    <row r="1200" spans="1:11" x14ac:dyDescent="0.3">
      <c r="A1200">
        <f t="shared" si="73"/>
        <v>44</v>
      </c>
      <c r="B1200" s="2">
        <f t="shared" si="74"/>
        <v>43108</v>
      </c>
      <c r="C1200" t="str">
        <f>VLOOKUP(A1200,'Günlük Sayaç'!$A$1:$I$166,3,0)</f>
        <v>Şişhane</v>
      </c>
      <c r="D1200" t="str">
        <f>VLOOKUP($A1200,'Günlük Sayaç'!$A$1:$I$166,4,0)</f>
        <v>Ziyaretçi</v>
      </c>
      <c r="E1200" t="str">
        <f>VLOOKUP($A1200,'Günlük Sayaç'!$A$1:$I$166,5,0)</f>
        <v>Onlu Bilet</v>
      </c>
      <c r="F1200">
        <f>VLOOKUP($A1200,'Günlük Sayaç'!$A$1:$I$166,6,0)</f>
        <v>3.2</v>
      </c>
      <c r="G1200">
        <f>VLOOKUP($A1200,'Günlük Sayaç'!$A$1:$I$166,7,0)</f>
        <v>7000</v>
      </c>
      <c r="H1200">
        <f>VLOOKUP($A1200,'Günlük Sayaç'!$A$1:$I$166,8,0)</f>
        <v>0.05</v>
      </c>
      <c r="I1200">
        <f>VLOOKUP($A1200,'Günlük Sayaç'!$A$1:$I$166,9,0)*VLOOKUP(WEEKDAY(B1200,2)&amp;D1200,Yoğunluk!$G$1:$J$29,4,0)</f>
        <v>350</v>
      </c>
      <c r="J1200">
        <f t="shared" ca="1" si="70"/>
        <v>334</v>
      </c>
      <c r="K1200">
        <f t="shared" ca="1" si="71"/>
        <v>1068.8</v>
      </c>
    </row>
    <row r="1201" spans="1:11" x14ac:dyDescent="0.3">
      <c r="A1201">
        <f t="shared" si="73"/>
        <v>45</v>
      </c>
      <c r="B1201" s="2">
        <f t="shared" si="74"/>
        <v>43108</v>
      </c>
      <c r="C1201" t="str">
        <f>VLOOKUP(A1201,'Günlük Sayaç'!$A$1:$I$166,3,0)</f>
        <v>Taksim</v>
      </c>
      <c r="D1201" t="str">
        <f>VLOOKUP($A1201,'Günlük Sayaç'!$A$1:$I$166,4,0)</f>
        <v>Tam</v>
      </c>
      <c r="E1201" t="str">
        <f>VLOOKUP($A1201,'Günlük Sayaç'!$A$1:$I$166,5,0)</f>
        <v>Akbil</v>
      </c>
      <c r="F1201">
        <f>VLOOKUP($A1201,'Günlük Sayaç'!$A$1:$I$166,6,0)</f>
        <v>2.2250000000000001</v>
      </c>
      <c r="G1201">
        <f>VLOOKUP($A1201,'Günlük Sayaç'!$A$1:$I$166,7,0)</f>
        <v>15000</v>
      </c>
      <c r="H1201">
        <f>VLOOKUP($A1201,'Günlük Sayaç'!$A$1:$I$166,8,0)</f>
        <v>0.2</v>
      </c>
      <c r="I1201">
        <f>VLOOKUP($A1201,'Günlük Sayaç'!$A$1:$I$166,9,0)*VLOOKUP(WEEKDAY(B1201,2)&amp;D1201,Yoğunluk!$G$1:$J$29,4,0)</f>
        <v>4500</v>
      </c>
      <c r="J1201">
        <f t="shared" ca="1" si="70"/>
        <v>4175</v>
      </c>
      <c r="K1201">
        <f t="shared" ca="1" si="71"/>
        <v>9289.375</v>
      </c>
    </row>
    <row r="1202" spans="1:11" x14ac:dyDescent="0.3">
      <c r="A1202">
        <f t="shared" si="73"/>
        <v>46</v>
      </c>
      <c r="B1202" s="2">
        <f t="shared" si="74"/>
        <v>43108</v>
      </c>
      <c r="C1202" t="str">
        <f>VLOOKUP(A1202,'Günlük Sayaç'!$A$1:$I$166,3,0)</f>
        <v>Taksim</v>
      </c>
      <c r="D1202" t="str">
        <f>VLOOKUP($A1202,'Günlük Sayaç'!$A$1:$I$166,4,0)</f>
        <v>Tam</v>
      </c>
      <c r="E1202" t="str">
        <f>VLOOKUP($A1202,'Günlük Sayaç'!$A$1:$I$166,5,0)</f>
        <v>Mavi Kart</v>
      </c>
      <c r="F1202">
        <f>VLOOKUP($A1202,'Günlük Sayaç'!$A$1:$I$166,6,0)</f>
        <v>1.3666666666666667</v>
      </c>
      <c r="G1202">
        <f>VLOOKUP($A1202,'Günlük Sayaç'!$A$1:$I$166,7,0)</f>
        <v>15000</v>
      </c>
      <c r="H1202">
        <f>VLOOKUP($A1202,'Günlük Sayaç'!$A$1:$I$166,8,0)</f>
        <v>0.1</v>
      </c>
      <c r="I1202">
        <f>VLOOKUP($A1202,'Günlük Sayaç'!$A$1:$I$166,9,0)*VLOOKUP(WEEKDAY(B1202,2)&amp;D1202,Yoğunluk!$G$1:$J$29,4,0)</f>
        <v>2250</v>
      </c>
      <c r="J1202">
        <f t="shared" ca="1" si="70"/>
        <v>2304</v>
      </c>
      <c r="K1202">
        <f t="shared" ca="1" si="71"/>
        <v>3148.8</v>
      </c>
    </row>
    <row r="1203" spans="1:11" x14ac:dyDescent="0.3">
      <c r="A1203">
        <f t="shared" si="73"/>
        <v>47</v>
      </c>
      <c r="B1203" s="2">
        <f t="shared" si="74"/>
        <v>43108</v>
      </c>
      <c r="C1203" t="str">
        <f>VLOOKUP(A1203,'Günlük Sayaç'!$A$1:$I$166,3,0)</f>
        <v>Taksim</v>
      </c>
      <c r="D1203" t="str">
        <f>VLOOKUP($A1203,'Günlük Sayaç'!$A$1:$I$166,4,0)</f>
        <v>Öğrenci</v>
      </c>
      <c r="E1203" t="str">
        <f>VLOOKUP($A1203,'Günlük Sayaç'!$A$1:$I$166,5,0)</f>
        <v>Öğrenci</v>
      </c>
      <c r="F1203">
        <f>VLOOKUP($A1203,'Günlük Sayaç'!$A$1:$I$166,6,0)</f>
        <v>0.9</v>
      </c>
      <c r="G1203">
        <f>VLOOKUP($A1203,'Günlük Sayaç'!$A$1:$I$166,7,0)</f>
        <v>15000</v>
      </c>
      <c r="H1203">
        <f>VLOOKUP($A1203,'Günlük Sayaç'!$A$1:$I$166,8,0)</f>
        <v>0.1</v>
      </c>
      <c r="I1203">
        <f>VLOOKUP($A1203,'Günlük Sayaç'!$A$1:$I$166,9,0)*VLOOKUP(WEEKDAY(B1203,2)&amp;D1203,Yoğunluk!$G$1:$J$29,4,0)</f>
        <v>1500</v>
      </c>
      <c r="J1203">
        <f t="shared" ca="1" si="70"/>
        <v>1186</v>
      </c>
      <c r="K1203">
        <f t="shared" ca="1" si="71"/>
        <v>1067.4000000000001</v>
      </c>
    </row>
    <row r="1204" spans="1:11" x14ac:dyDescent="0.3">
      <c r="A1204">
        <f t="shared" si="73"/>
        <v>48</v>
      </c>
      <c r="B1204" s="2">
        <f t="shared" si="74"/>
        <v>43108</v>
      </c>
      <c r="C1204" t="str">
        <f>VLOOKUP(A1204,'Günlük Sayaç'!$A$1:$I$166,3,0)</f>
        <v>Taksim</v>
      </c>
      <c r="D1204" t="str">
        <f>VLOOKUP($A1204,'Günlük Sayaç'!$A$1:$I$166,4,0)</f>
        <v>Öğrenci</v>
      </c>
      <c r="E1204" t="str">
        <f>VLOOKUP($A1204,'Günlük Sayaç'!$A$1:$I$166,5,0)</f>
        <v>Öğrenci Aylık</v>
      </c>
      <c r="F1204">
        <f>VLOOKUP($A1204,'Günlük Sayaç'!$A$1:$I$166,6,0)</f>
        <v>0.56666666666666665</v>
      </c>
      <c r="G1204">
        <f>VLOOKUP($A1204,'Günlük Sayaç'!$A$1:$I$166,7,0)</f>
        <v>15000</v>
      </c>
      <c r="H1204">
        <f>VLOOKUP($A1204,'Günlük Sayaç'!$A$1:$I$166,8,0)</f>
        <v>0.2</v>
      </c>
      <c r="I1204">
        <f>VLOOKUP($A1204,'Günlük Sayaç'!$A$1:$I$166,9,0)*VLOOKUP(WEEKDAY(B1204,2)&amp;D1204,Yoğunluk!$G$1:$J$29,4,0)</f>
        <v>3000</v>
      </c>
      <c r="J1204">
        <f t="shared" ca="1" si="70"/>
        <v>2967</v>
      </c>
      <c r="K1204">
        <f t="shared" ca="1" si="71"/>
        <v>1681.3</v>
      </c>
    </row>
    <row r="1205" spans="1:11" x14ac:dyDescent="0.3">
      <c r="A1205">
        <f t="shared" si="73"/>
        <v>49</v>
      </c>
      <c r="B1205" s="2">
        <f t="shared" si="74"/>
        <v>43108</v>
      </c>
      <c r="C1205" t="str">
        <f>VLOOKUP(A1205,'Günlük Sayaç'!$A$1:$I$166,3,0)</f>
        <v>Taksim</v>
      </c>
      <c r="D1205" t="str">
        <f>VLOOKUP($A1205,'Günlük Sayaç'!$A$1:$I$166,4,0)</f>
        <v>Sosyal</v>
      </c>
      <c r="E1205" t="str">
        <f>VLOOKUP($A1205,'Günlük Sayaç'!$A$1:$I$166,5,0)</f>
        <v>Sosyal</v>
      </c>
      <c r="F1205">
        <f>VLOOKUP($A1205,'Günlük Sayaç'!$A$1:$I$166,6,0)</f>
        <v>1.425</v>
      </c>
      <c r="G1205">
        <f>VLOOKUP($A1205,'Günlük Sayaç'!$A$1:$I$166,7,0)</f>
        <v>15000</v>
      </c>
      <c r="H1205">
        <f>VLOOKUP($A1205,'Günlük Sayaç'!$A$1:$I$166,8,0)</f>
        <v>0.15</v>
      </c>
      <c r="I1205">
        <f>VLOOKUP($A1205,'Günlük Sayaç'!$A$1:$I$166,9,0)*VLOOKUP(WEEKDAY(B1205,2)&amp;D1205,Yoğunluk!$G$1:$J$29,4,0)</f>
        <v>1800</v>
      </c>
      <c r="J1205">
        <f t="shared" ca="1" si="70"/>
        <v>1437</v>
      </c>
      <c r="K1205">
        <f t="shared" ca="1" si="71"/>
        <v>2047.7250000000001</v>
      </c>
    </row>
    <row r="1206" spans="1:11" x14ac:dyDescent="0.3">
      <c r="A1206">
        <f t="shared" si="73"/>
        <v>50</v>
      </c>
      <c r="B1206" s="2">
        <f t="shared" si="74"/>
        <v>43108</v>
      </c>
      <c r="C1206" t="str">
        <f>VLOOKUP(A1206,'Günlük Sayaç'!$A$1:$I$166,3,0)</f>
        <v>Taksim</v>
      </c>
      <c r="D1206" t="str">
        <f>VLOOKUP($A1206,'Günlük Sayaç'!$A$1:$I$166,4,0)</f>
        <v>Sosyal</v>
      </c>
      <c r="E1206" t="str">
        <f>VLOOKUP($A1206,'Günlük Sayaç'!$A$1:$I$166,5,0)</f>
        <v>Sosyal Aylık</v>
      </c>
      <c r="F1206">
        <f>VLOOKUP($A1206,'Günlük Sayaç'!$A$1:$I$166,6,0)</f>
        <v>0.83333333333333337</v>
      </c>
      <c r="G1206">
        <f>VLOOKUP($A1206,'Günlük Sayaç'!$A$1:$I$166,7,0)</f>
        <v>15000</v>
      </c>
      <c r="H1206">
        <f>VLOOKUP($A1206,'Günlük Sayaç'!$A$1:$I$166,8,0)</f>
        <v>0.05</v>
      </c>
      <c r="I1206">
        <f>VLOOKUP($A1206,'Günlük Sayaç'!$A$1:$I$166,9,0)*VLOOKUP(WEEKDAY(B1206,2)&amp;D1206,Yoğunluk!$G$1:$J$29,4,0)</f>
        <v>600</v>
      </c>
      <c r="J1206">
        <f t="shared" ca="1" si="70"/>
        <v>539</v>
      </c>
      <c r="K1206">
        <f t="shared" ca="1" si="71"/>
        <v>449.16666666666669</v>
      </c>
    </row>
    <row r="1207" spans="1:11" x14ac:dyDescent="0.3">
      <c r="A1207">
        <f t="shared" si="73"/>
        <v>51</v>
      </c>
      <c r="B1207" s="2">
        <f t="shared" si="74"/>
        <v>43108</v>
      </c>
      <c r="C1207" t="str">
        <f>VLOOKUP(A1207,'Günlük Sayaç'!$A$1:$I$166,3,0)</f>
        <v>Taksim</v>
      </c>
      <c r="D1207" t="str">
        <f>VLOOKUP($A1207,'Günlük Sayaç'!$A$1:$I$166,4,0)</f>
        <v>Ziyaretçi</v>
      </c>
      <c r="E1207" t="str">
        <f>VLOOKUP($A1207,'Günlük Sayaç'!$A$1:$I$166,5,0)</f>
        <v>Tekli Bilet</v>
      </c>
      <c r="F1207">
        <f>VLOOKUP($A1207,'Günlük Sayaç'!$A$1:$I$166,6,0)</f>
        <v>5</v>
      </c>
      <c r="G1207">
        <f>VLOOKUP($A1207,'Günlük Sayaç'!$A$1:$I$166,7,0)</f>
        <v>15000</v>
      </c>
      <c r="H1207">
        <f>VLOOKUP($A1207,'Günlük Sayaç'!$A$1:$I$166,8,0)</f>
        <v>0.05</v>
      </c>
      <c r="I1207">
        <f>VLOOKUP($A1207,'Günlük Sayaç'!$A$1:$I$166,9,0)*VLOOKUP(WEEKDAY(B1207,2)&amp;D1207,Yoğunluk!$G$1:$J$29,4,0)</f>
        <v>750</v>
      </c>
      <c r="J1207">
        <f t="shared" ca="1" si="70"/>
        <v>794</v>
      </c>
      <c r="K1207">
        <f t="shared" ca="1" si="71"/>
        <v>3970</v>
      </c>
    </row>
    <row r="1208" spans="1:11" x14ac:dyDescent="0.3">
      <c r="A1208">
        <f t="shared" si="73"/>
        <v>52</v>
      </c>
      <c r="B1208" s="2">
        <f t="shared" si="74"/>
        <v>43108</v>
      </c>
      <c r="C1208" t="str">
        <f>VLOOKUP(A1208,'Günlük Sayaç'!$A$1:$I$166,3,0)</f>
        <v>Taksim</v>
      </c>
      <c r="D1208" t="str">
        <f>VLOOKUP($A1208,'Günlük Sayaç'!$A$1:$I$166,4,0)</f>
        <v>Ziyaretçi</v>
      </c>
      <c r="E1208" t="str">
        <f>VLOOKUP($A1208,'Günlük Sayaç'!$A$1:$I$166,5,0)</f>
        <v>İkili Bilet</v>
      </c>
      <c r="F1208">
        <f>VLOOKUP($A1208,'Günlük Sayaç'!$A$1:$I$166,6,0)</f>
        <v>4</v>
      </c>
      <c r="G1208">
        <f>VLOOKUP($A1208,'Günlük Sayaç'!$A$1:$I$166,7,0)</f>
        <v>15000</v>
      </c>
      <c r="H1208">
        <f>VLOOKUP($A1208,'Günlük Sayaç'!$A$1:$I$166,8,0)</f>
        <v>0.03</v>
      </c>
      <c r="I1208">
        <f>VLOOKUP($A1208,'Günlük Sayaç'!$A$1:$I$166,9,0)*VLOOKUP(WEEKDAY(B1208,2)&amp;D1208,Yoğunluk!$G$1:$J$29,4,0)</f>
        <v>450</v>
      </c>
      <c r="J1208">
        <f t="shared" ca="1" si="70"/>
        <v>402</v>
      </c>
      <c r="K1208">
        <f t="shared" ca="1" si="71"/>
        <v>1608</v>
      </c>
    </row>
    <row r="1209" spans="1:11" x14ac:dyDescent="0.3">
      <c r="A1209">
        <f t="shared" si="73"/>
        <v>53</v>
      </c>
      <c r="B1209" s="2">
        <f t="shared" si="74"/>
        <v>43108</v>
      </c>
      <c r="C1209" t="str">
        <f>VLOOKUP(A1209,'Günlük Sayaç'!$A$1:$I$166,3,0)</f>
        <v>Taksim</v>
      </c>
      <c r="D1209" t="str">
        <f>VLOOKUP($A1209,'Günlük Sayaç'!$A$1:$I$166,4,0)</f>
        <v>Ziyaretçi</v>
      </c>
      <c r="E1209" t="str">
        <f>VLOOKUP($A1209,'Günlük Sayaç'!$A$1:$I$166,5,0)</f>
        <v>Üçlü Bilet</v>
      </c>
      <c r="F1209">
        <f>VLOOKUP($A1209,'Günlük Sayaç'!$A$1:$I$166,6,0)</f>
        <v>3.6666666666666665</v>
      </c>
      <c r="G1209">
        <f>VLOOKUP($A1209,'Günlük Sayaç'!$A$1:$I$166,7,0)</f>
        <v>15000</v>
      </c>
      <c r="H1209">
        <f>VLOOKUP($A1209,'Günlük Sayaç'!$A$1:$I$166,8,0)</f>
        <v>0.02</v>
      </c>
      <c r="I1209">
        <f>VLOOKUP($A1209,'Günlük Sayaç'!$A$1:$I$166,9,0)*VLOOKUP(WEEKDAY(B1209,2)&amp;D1209,Yoğunluk!$G$1:$J$29,4,0)</f>
        <v>300</v>
      </c>
      <c r="J1209">
        <f t="shared" ca="1" si="70"/>
        <v>264</v>
      </c>
      <c r="K1209">
        <f t="shared" ca="1" si="71"/>
        <v>968</v>
      </c>
    </row>
    <row r="1210" spans="1:11" x14ac:dyDescent="0.3">
      <c r="A1210">
        <f t="shared" si="73"/>
        <v>54</v>
      </c>
      <c r="B1210" s="2">
        <f t="shared" si="74"/>
        <v>43108</v>
      </c>
      <c r="C1210" t="str">
        <f>VLOOKUP(A1210,'Günlük Sayaç'!$A$1:$I$166,3,0)</f>
        <v>Taksim</v>
      </c>
      <c r="D1210" t="str">
        <f>VLOOKUP($A1210,'Günlük Sayaç'!$A$1:$I$166,4,0)</f>
        <v>Ziyaretçi</v>
      </c>
      <c r="E1210" t="str">
        <f>VLOOKUP($A1210,'Günlük Sayaç'!$A$1:$I$166,5,0)</f>
        <v>Beşli Bilet</v>
      </c>
      <c r="F1210">
        <f>VLOOKUP($A1210,'Günlük Sayaç'!$A$1:$I$166,6,0)</f>
        <v>3.4</v>
      </c>
      <c r="G1210">
        <f>VLOOKUP($A1210,'Günlük Sayaç'!$A$1:$I$166,7,0)</f>
        <v>15000</v>
      </c>
      <c r="H1210">
        <f>VLOOKUP($A1210,'Günlük Sayaç'!$A$1:$I$166,8,0)</f>
        <v>0.05</v>
      </c>
      <c r="I1210">
        <f>VLOOKUP($A1210,'Günlük Sayaç'!$A$1:$I$166,9,0)*VLOOKUP(WEEKDAY(B1210,2)&amp;D1210,Yoğunluk!$G$1:$J$29,4,0)</f>
        <v>750</v>
      </c>
      <c r="J1210">
        <f t="shared" ca="1" si="70"/>
        <v>725</v>
      </c>
      <c r="K1210">
        <f t="shared" ca="1" si="71"/>
        <v>2465</v>
      </c>
    </row>
    <row r="1211" spans="1:11" x14ac:dyDescent="0.3">
      <c r="A1211">
        <f t="shared" si="73"/>
        <v>55</v>
      </c>
      <c r="B1211" s="2">
        <f t="shared" si="74"/>
        <v>43108</v>
      </c>
      <c r="C1211" t="str">
        <f>VLOOKUP(A1211,'Günlük Sayaç'!$A$1:$I$166,3,0)</f>
        <v>Taksim</v>
      </c>
      <c r="D1211" t="str">
        <f>VLOOKUP($A1211,'Günlük Sayaç'!$A$1:$I$166,4,0)</f>
        <v>Ziyaretçi</v>
      </c>
      <c r="E1211" t="str">
        <f>VLOOKUP($A1211,'Günlük Sayaç'!$A$1:$I$166,5,0)</f>
        <v>Onlu Bilet</v>
      </c>
      <c r="F1211">
        <f>VLOOKUP($A1211,'Günlük Sayaç'!$A$1:$I$166,6,0)</f>
        <v>3.2</v>
      </c>
      <c r="G1211">
        <f>VLOOKUP($A1211,'Günlük Sayaç'!$A$1:$I$166,7,0)</f>
        <v>15000</v>
      </c>
      <c r="H1211">
        <f>VLOOKUP($A1211,'Günlük Sayaç'!$A$1:$I$166,8,0)</f>
        <v>0.05</v>
      </c>
      <c r="I1211">
        <f>VLOOKUP($A1211,'Günlük Sayaç'!$A$1:$I$166,9,0)*VLOOKUP(WEEKDAY(B1211,2)&amp;D1211,Yoğunluk!$G$1:$J$29,4,0)</f>
        <v>750</v>
      </c>
      <c r="J1211">
        <f t="shared" ca="1" si="70"/>
        <v>724</v>
      </c>
      <c r="K1211">
        <f t="shared" ca="1" si="71"/>
        <v>2316.8000000000002</v>
      </c>
    </row>
    <row r="1212" spans="1:11" x14ac:dyDescent="0.3">
      <c r="A1212">
        <f t="shared" si="73"/>
        <v>56</v>
      </c>
      <c r="B1212" s="2">
        <f t="shared" si="74"/>
        <v>43108</v>
      </c>
      <c r="C1212" t="str">
        <f>VLOOKUP(A1212,'Günlük Sayaç'!$A$1:$I$166,3,0)</f>
        <v>Osmanbey</v>
      </c>
      <c r="D1212" t="str">
        <f>VLOOKUP($A1212,'Günlük Sayaç'!$A$1:$I$166,4,0)</f>
        <v>Tam</v>
      </c>
      <c r="E1212" t="str">
        <f>VLOOKUP($A1212,'Günlük Sayaç'!$A$1:$I$166,5,0)</f>
        <v>Akbil</v>
      </c>
      <c r="F1212">
        <f>VLOOKUP($A1212,'Günlük Sayaç'!$A$1:$I$166,6,0)</f>
        <v>2.2250000000000001</v>
      </c>
      <c r="G1212">
        <f>VLOOKUP($A1212,'Günlük Sayaç'!$A$1:$I$166,7,0)</f>
        <v>5500</v>
      </c>
      <c r="H1212">
        <f>VLOOKUP($A1212,'Günlük Sayaç'!$A$1:$I$166,8,0)</f>
        <v>0.4</v>
      </c>
      <c r="I1212">
        <f>VLOOKUP($A1212,'Günlük Sayaç'!$A$1:$I$166,9,0)*VLOOKUP(WEEKDAY(B1212,2)&amp;D1212,Yoğunluk!$G$1:$J$29,4,0)</f>
        <v>3300</v>
      </c>
      <c r="J1212">
        <f t="shared" ca="1" si="70"/>
        <v>3710</v>
      </c>
      <c r="K1212">
        <f t="shared" ca="1" si="71"/>
        <v>8254.75</v>
      </c>
    </row>
    <row r="1213" spans="1:11" x14ac:dyDescent="0.3">
      <c r="A1213">
        <f t="shared" si="73"/>
        <v>57</v>
      </c>
      <c r="B1213" s="2">
        <f t="shared" si="74"/>
        <v>43108</v>
      </c>
      <c r="C1213" t="str">
        <f>VLOOKUP(A1213,'Günlük Sayaç'!$A$1:$I$166,3,0)</f>
        <v>Osmanbey</v>
      </c>
      <c r="D1213" t="str">
        <f>VLOOKUP($A1213,'Günlük Sayaç'!$A$1:$I$166,4,0)</f>
        <v>Tam</v>
      </c>
      <c r="E1213" t="str">
        <f>VLOOKUP($A1213,'Günlük Sayaç'!$A$1:$I$166,5,0)</f>
        <v>Mavi Kart</v>
      </c>
      <c r="F1213">
        <f>VLOOKUP($A1213,'Günlük Sayaç'!$A$1:$I$166,6,0)</f>
        <v>1.3666666666666667</v>
      </c>
      <c r="G1213">
        <f>VLOOKUP($A1213,'Günlük Sayaç'!$A$1:$I$166,7,0)</f>
        <v>5500</v>
      </c>
      <c r="H1213">
        <f>VLOOKUP($A1213,'Günlük Sayaç'!$A$1:$I$166,8,0)</f>
        <v>0.1</v>
      </c>
      <c r="I1213">
        <f>VLOOKUP($A1213,'Günlük Sayaç'!$A$1:$I$166,9,0)*VLOOKUP(WEEKDAY(B1213,2)&amp;D1213,Yoğunluk!$G$1:$J$29,4,0)</f>
        <v>825</v>
      </c>
      <c r="J1213">
        <f t="shared" ca="1" si="70"/>
        <v>802</v>
      </c>
      <c r="K1213">
        <f t="shared" ca="1" si="71"/>
        <v>1096.0666666666666</v>
      </c>
    </row>
    <row r="1214" spans="1:11" x14ac:dyDescent="0.3">
      <c r="A1214">
        <f t="shared" si="73"/>
        <v>58</v>
      </c>
      <c r="B1214" s="2">
        <f t="shared" si="74"/>
        <v>43108</v>
      </c>
      <c r="C1214" t="str">
        <f>VLOOKUP(A1214,'Günlük Sayaç'!$A$1:$I$166,3,0)</f>
        <v>Osmanbey</v>
      </c>
      <c r="D1214" t="str">
        <f>VLOOKUP($A1214,'Günlük Sayaç'!$A$1:$I$166,4,0)</f>
        <v>Öğrenci</v>
      </c>
      <c r="E1214" t="str">
        <f>VLOOKUP($A1214,'Günlük Sayaç'!$A$1:$I$166,5,0)</f>
        <v>Öğrenci</v>
      </c>
      <c r="F1214">
        <f>VLOOKUP($A1214,'Günlük Sayaç'!$A$1:$I$166,6,0)</f>
        <v>0.9</v>
      </c>
      <c r="G1214">
        <f>VLOOKUP($A1214,'Günlük Sayaç'!$A$1:$I$166,7,0)</f>
        <v>5500</v>
      </c>
      <c r="H1214">
        <f>VLOOKUP($A1214,'Günlük Sayaç'!$A$1:$I$166,8,0)</f>
        <v>0.1</v>
      </c>
      <c r="I1214">
        <f>VLOOKUP($A1214,'Günlük Sayaç'!$A$1:$I$166,9,0)*VLOOKUP(WEEKDAY(B1214,2)&amp;D1214,Yoğunluk!$G$1:$J$29,4,0)</f>
        <v>550</v>
      </c>
      <c r="J1214">
        <f t="shared" ca="1" si="70"/>
        <v>586</v>
      </c>
      <c r="K1214">
        <f t="shared" ca="1" si="71"/>
        <v>527.4</v>
      </c>
    </row>
    <row r="1215" spans="1:11" x14ac:dyDescent="0.3">
      <c r="A1215">
        <f t="shared" si="73"/>
        <v>59</v>
      </c>
      <c r="B1215" s="2">
        <f t="shared" si="74"/>
        <v>43108</v>
      </c>
      <c r="C1215" t="str">
        <f>VLOOKUP(A1215,'Günlük Sayaç'!$A$1:$I$166,3,0)</f>
        <v>Osmanbey</v>
      </c>
      <c r="D1215" t="str">
        <f>VLOOKUP($A1215,'Günlük Sayaç'!$A$1:$I$166,4,0)</f>
        <v>Öğrenci</v>
      </c>
      <c r="E1215" t="str">
        <f>VLOOKUP($A1215,'Günlük Sayaç'!$A$1:$I$166,5,0)</f>
        <v>Öğrenci Aylık</v>
      </c>
      <c r="F1215">
        <f>VLOOKUP($A1215,'Günlük Sayaç'!$A$1:$I$166,6,0)</f>
        <v>0.56666666666666665</v>
      </c>
      <c r="G1215">
        <f>VLOOKUP($A1215,'Günlük Sayaç'!$A$1:$I$166,7,0)</f>
        <v>5500</v>
      </c>
      <c r="H1215">
        <f>VLOOKUP($A1215,'Günlük Sayaç'!$A$1:$I$166,8,0)</f>
        <v>0.2</v>
      </c>
      <c r="I1215">
        <f>VLOOKUP($A1215,'Günlük Sayaç'!$A$1:$I$166,9,0)*VLOOKUP(WEEKDAY(B1215,2)&amp;D1215,Yoğunluk!$G$1:$J$29,4,0)</f>
        <v>1100</v>
      </c>
      <c r="J1215">
        <f t="shared" ca="1" si="70"/>
        <v>1209</v>
      </c>
      <c r="K1215">
        <f t="shared" ca="1" si="71"/>
        <v>685.1</v>
      </c>
    </row>
    <row r="1216" spans="1:11" x14ac:dyDescent="0.3">
      <c r="A1216">
        <f t="shared" si="73"/>
        <v>60</v>
      </c>
      <c r="B1216" s="2">
        <f t="shared" si="74"/>
        <v>43108</v>
      </c>
      <c r="C1216" t="str">
        <f>VLOOKUP(A1216,'Günlük Sayaç'!$A$1:$I$166,3,0)</f>
        <v>Osmanbey</v>
      </c>
      <c r="D1216" t="str">
        <f>VLOOKUP($A1216,'Günlük Sayaç'!$A$1:$I$166,4,0)</f>
        <v>Sosyal</v>
      </c>
      <c r="E1216" t="str">
        <f>VLOOKUP($A1216,'Günlük Sayaç'!$A$1:$I$166,5,0)</f>
        <v>Sosyal</v>
      </c>
      <c r="F1216">
        <f>VLOOKUP($A1216,'Günlük Sayaç'!$A$1:$I$166,6,0)</f>
        <v>1.425</v>
      </c>
      <c r="G1216">
        <f>VLOOKUP($A1216,'Günlük Sayaç'!$A$1:$I$166,7,0)</f>
        <v>5500</v>
      </c>
      <c r="H1216">
        <f>VLOOKUP($A1216,'Günlük Sayaç'!$A$1:$I$166,8,0)</f>
        <v>0.1</v>
      </c>
      <c r="I1216">
        <f>VLOOKUP($A1216,'Günlük Sayaç'!$A$1:$I$166,9,0)*VLOOKUP(WEEKDAY(B1216,2)&amp;D1216,Yoğunluk!$G$1:$J$29,4,0)</f>
        <v>440</v>
      </c>
      <c r="J1216">
        <f t="shared" ca="1" si="70"/>
        <v>446</v>
      </c>
      <c r="K1216">
        <f t="shared" ca="1" si="71"/>
        <v>635.55000000000007</v>
      </c>
    </row>
    <row r="1217" spans="1:11" x14ac:dyDescent="0.3">
      <c r="A1217">
        <f t="shared" si="73"/>
        <v>61</v>
      </c>
      <c r="B1217" s="2">
        <f t="shared" si="74"/>
        <v>43108</v>
      </c>
      <c r="C1217" t="str">
        <f>VLOOKUP(A1217,'Günlük Sayaç'!$A$1:$I$166,3,0)</f>
        <v>Osmanbey</v>
      </c>
      <c r="D1217" t="str">
        <f>VLOOKUP($A1217,'Günlük Sayaç'!$A$1:$I$166,4,0)</f>
        <v>Sosyal</v>
      </c>
      <c r="E1217" t="str">
        <f>VLOOKUP($A1217,'Günlük Sayaç'!$A$1:$I$166,5,0)</f>
        <v>Sosyal Aylık</v>
      </c>
      <c r="F1217">
        <f>VLOOKUP($A1217,'Günlük Sayaç'!$A$1:$I$166,6,0)</f>
        <v>0.83333333333333337</v>
      </c>
      <c r="G1217">
        <f>VLOOKUP($A1217,'Günlük Sayaç'!$A$1:$I$166,7,0)</f>
        <v>5500</v>
      </c>
      <c r="H1217">
        <f>VLOOKUP($A1217,'Günlük Sayaç'!$A$1:$I$166,8,0)</f>
        <v>0.05</v>
      </c>
      <c r="I1217">
        <f>VLOOKUP($A1217,'Günlük Sayaç'!$A$1:$I$166,9,0)*VLOOKUP(WEEKDAY(B1217,2)&amp;D1217,Yoğunluk!$G$1:$J$29,4,0)</f>
        <v>220</v>
      </c>
      <c r="J1217">
        <f t="shared" ca="1" si="70"/>
        <v>204</v>
      </c>
      <c r="K1217">
        <f t="shared" ca="1" si="71"/>
        <v>170</v>
      </c>
    </row>
    <row r="1218" spans="1:11" x14ac:dyDescent="0.3">
      <c r="A1218">
        <f t="shared" si="73"/>
        <v>62</v>
      </c>
      <c r="B1218" s="2">
        <f t="shared" si="74"/>
        <v>43108</v>
      </c>
      <c r="C1218" t="str">
        <f>VLOOKUP(A1218,'Günlük Sayaç'!$A$1:$I$166,3,0)</f>
        <v>Osmanbey</v>
      </c>
      <c r="D1218" t="str">
        <f>VLOOKUP($A1218,'Günlük Sayaç'!$A$1:$I$166,4,0)</f>
        <v>Ziyaretçi</v>
      </c>
      <c r="E1218" t="str">
        <f>VLOOKUP($A1218,'Günlük Sayaç'!$A$1:$I$166,5,0)</f>
        <v>Tekli Bilet</v>
      </c>
      <c r="F1218">
        <f>VLOOKUP($A1218,'Günlük Sayaç'!$A$1:$I$166,6,0)</f>
        <v>5</v>
      </c>
      <c r="G1218">
        <f>VLOOKUP($A1218,'Günlük Sayaç'!$A$1:$I$166,7,0)</f>
        <v>5500</v>
      </c>
      <c r="H1218">
        <f>VLOOKUP($A1218,'Günlük Sayaç'!$A$1:$I$166,8,0)</f>
        <v>0.01</v>
      </c>
      <c r="I1218">
        <f>VLOOKUP($A1218,'Günlük Sayaç'!$A$1:$I$166,9,0)*VLOOKUP(WEEKDAY(B1218,2)&amp;D1218,Yoğunluk!$G$1:$J$29,4,0)</f>
        <v>55</v>
      </c>
      <c r="J1218">
        <f t="shared" ca="1" si="70"/>
        <v>59</v>
      </c>
      <c r="K1218">
        <f t="shared" ca="1" si="71"/>
        <v>295</v>
      </c>
    </row>
    <row r="1219" spans="1:11" x14ac:dyDescent="0.3">
      <c r="A1219">
        <f t="shared" si="73"/>
        <v>63</v>
      </c>
      <c r="B1219" s="2">
        <f t="shared" si="74"/>
        <v>43108</v>
      </c>
      <c r="C1219" t="str">
        <f>VLOOKUP(A1219,'Günlük Sayaç'!$A$1:$I$166,3,0)</f>
        <v>Osmanbey</v>
      </c>
      <c r="D1219" t="str">
        <f>VLOOKUP($A1219,'Günlük Sayaç'!$A$1:$I$166,4,0)</f>
        <v>Ziyaretçi</v>
      </c>
      <c r="E1219" t="str">
        <f>VLOOKUP($A1219,'Günlük Sayaç'!$A$1:$I$166,5,0)</f>
        <v>İkili Bilet</v>
      </c>
      <c r="F1219">
        <f>VLOOKUP($A1219,'Günlük Sayaç'!$A$1:$I$166,6,0)</f>
        <v>4</v>
      </c>
      <c r="G1219">
        <f>VLOOKUP($A1219,'Günlük Sayaç'!$A$1:$I$166,7,0)</f>
        <v>5500</v>
      </c>
      <c r="H1219">
        <f>VLOOKUP($A1219,'Günlük Sayaç'!$A$1:$I$166,8,0)</f>
        <v>0.01</v>
      </c>
      <c r="I1219">
        <f>VLOOKUP($A1219,'Günlük Sayaç'!$A$1:$I$166,9,0)*VLOOKUP(WEEKDAY(B1219,2)&amp;D1219,Yoğunluk!$G$1:$J$29,4,0)</f>
        <v>55</v>
      </c>
      <c r="J1219">
        <f t="shared" ref="J1219:J1282" ca="1" si="75">FLOOR(I1219+_xlfn.NORM.S.INV(RAND())*I1219/10,1)</f>
        <v>54</v>
      </c>
      <c r="K1219">
        <f t="shared" ref="K1219:K1282" ca="1" si="76">J1219*F1219</f>
        <v>216</v>
      </c>
    </row>
    <row r="1220" spans="1:11" x14ac:dyDescent="0.3">
      <c r="A1220">
        <f t="shared" si="73"/>
        <v>64</v>
      </c>
      <c r="B1220" s="2">
        <f t="shared" si="74"/>
        <v>43108</v>
      </c>
      <c r="C1220" t="str">
        <f>VLOOKUP(A1220,'Günlük Sayaç'!$A$1:$I$166,3,0)</f>
        <v>Osmanbey</v>
      </c>
      <c r="D1220" t="str">
        <f>VLOOKUP($A1220,'Günlük Sayaç'!$A$1:$I$166,4,0)</f>
        <v>Ziyaretçi</v>
      </c>
      <c r="E1220" t="str">
        <f>VLOOKUP($A1220,'Günlük Sayaç'!$A$1:$I$166,5,0)</f>
        <v>Üçlü Bilet</v>
      </c>
      <c r="F1220">
        <f>VLOOKUP($A1220,'Günlük Sayaç'!$A$1:$I$166,6,0)</f>
        <v>3.6666666666666665</v>
      </c>
      <c r="G1220">
        <f>VLOOKUP($A1220,'Günlük Sayaç'!$A$1:$I$166,7,0)</f>
        <v>5500</v>
      </c>
      <c r="H1220">
        <f>VLOOKUP($A1220,'Günlük Sayaç'!$A$1:$I$166,8,0)</f>
        <v>0.01</v>
      </c>
      <c r="I1220">
        <f>VLOOKUP($A1220,'Günlük Sayaç'!$A$1:$I$166,9,0)*VLOOKUP(WEEKDAY(B1220,2)&amp;D1220,Yoğunluk!$G$1:$J$29,4,0)</f>
        <v>55</v>
      </c>
      <c r="J1220">
        <f t="shared" ca="1" si="75"/>
        <v>58</v>
      </c>
      <c r="K1220">
        <f t="shared" ca="1" si="76"/>
        <v>212.66666666666666</v>
      </c>
    </row>
    <row r="1221" spans="1:11" x14ac:dyDescent="0.3">
      <c r="A1221">
        <f t="shared" si="73"/>
        <v>65</v>
      </c>
      <c r="B1221" s="2">
        <f t="shared" si="74"/>
        <v>43108</v>
      </c>
      <c r="C1221" t="str">
        <f>VLOOKUP(A1221,'Günlük Sayaç'!$A$1:$I$166,3,0)</f>
        <v>Osmanbey</v>
      </c>
      <c r="D1221" t="str">
        <f>VLOOKUP($A1221,'Günlük Sayaç'!$A$1:$I$166,4,0)</f>
        <v>Ziyaretçi</v>
      </c>
      <c r="E1221" t="str">
        <f>VLOOKUP($A1221,'Günlük Sayaç'!$A$1:$I$166,5,0)</f>
        <v>Beşli Bilet</v>
      </c>
      <c r="F1221">
        <f>VLOOKUP($A1221,'Günlük Sayaç'!$A$1:$I$166,6,0)</f>
        <v>3.4</v>
      </c>
      <c r="G1221">
        <f>VLOOKUP($A1221,'Günlük Sayaç'!$A$1:$I$166,7,0)</f>
        <v>5500</v>
      </c>
      <c r="H1221">
        <f>VLOOKUP($A1221,'Günlük Sayaç'!$A$1:$I$166,8,0)</f>
        <v>0.01</v>
      </c>
      <c r="I1221">
        <f>VLOOKUP($A1221,'Günlük Sayaç'!$A$1:$I$166,9,0)*VLOOKUP(WEEKDAY(B1221,2)&amp;D1221,Yoğunluk!$G$1:$J$29,4,0)</f>
        <v>55</v>
      </c>
      <c r="J1221">
        <f t="shared" ca="1" si="75"/>
        <v>61</v>
      </c>
      <c r="K1221">
        <f t="shared" ca="1" si="76"/>
        <v>207.4</v>
      </c>
    </row>
    <row r="1222" spans="1:11" x14ac:dyDescent="0.3">
      <c r="A1222">
        <f t="shared" si="73"/>
        <v>66</v>
      </c>
      <c r="B1222" s="2">
        <f t="shared" si="74"/>
        <v>43108</v>
      </c>
      <c r="C1222" t="str">
        <f>VLOOKUP(A1222,'Günlük Sayaç'!$A$1:$I$166,3,0)</f>
        <v>Osmanbey</v>
      </c>
      <c r="D1222" t="str">
        <f>VLOOKUP($A1222,'Günlük Sayaç'!$A$1:$I$166,4,0)</f>
        <v>Ziyaretçi</v>
      </c>
      <c r="E1222" t="str">
        <f>VLOOKUP($A1222,'Günlük Sayaç'!$A$1:$I$166,5,0)</f>
        <v>Onlu Bilet</v>
      </c>
      <c r="F1222">
        <f>VLOOKUP($A1222,'Günlük Sayaç'!$A$1:$I$166,6,0)</f>
        <v>3.2</v>
      </c>
      <c r="G1222">
        <f>VLOOKUP($A1222,'Günlük Sayaç'!$A$1:$I$166,7,0)</f>
        <v>5500</v>
      </c>
      <c r="H1222">
        <f>VLOOKUP($A1222,'Günlük Sayaç'!$A$1:$I$166,8,0)</f>
        <v>0.01</v>
      </c>
      <c r="I1222">
        <f>VLOOKUP($A1222,'Günlük Sayaç'!$A$1:$I$166,9,0)*VLOOKUP(WEEKDAY(B1222,2)&amp;D1222,Yoğunluk!$G$1:$J$29,4,0)</f>
        <v>55</v>
      </c>
      <c r="J1222">
        <f t="shared" ca="1" si="75"/>
        <v>66</v>
      </c>
      <c r="K1222">
        <f t="shared" ca="1" si="76"/>
        <v>211.20000000000002</v>
      </c>
    </row>
    <row r="1223" spans="1:11" x14ac:dyDescent="0.3">
      <c r="A1223">
        <f t="shared" si="73"/>
        <v>67</v>
      </c>
      <c r="B1223" s="2">
        <f t="shared" si="74"/>
        <v>43108</v>
      </c>
      <c r="C1223" t="str">
        <f>VLOOKUP(A1223,'Günlük Sayaç'!$A$1:$I$166,3,0)</f>
        <v>Şişli</v>
      </c>
      <c r="D1223" t="str">
        <f>VLOOKUP($A1223,'Günlük Sayaç'!$A$1:$I$166,4,0)</f>
        <v>Tam</v>
      </c>
      <c r="E1223" t="str">
        <f>VLOOKUP($A1223,'Günlük Sayaç'!$A$1:$I$166,5,0)</f>
        <v>Akbil</v>
      </c>
      <c r="F1223">
        <f>VLOOKUP($A1223,'Günlük Sayaç'!$A$1:$I$166,6,0)</f>
        <v>2.2250000000000001</v>
      </c>
      <c r="G1223">
        <f>VLOOKUP($A1223,'Günlük Sayaç'!$A$1:$I$166,7,0)</f>
        <v>12000</v>
      </c>
      <c r="H1223">
        <f>VLOOKUP($A1223,'Günlük Sayaç'!$A$1:$I$166,8,0)</f>
        <v>0.3</v>
      </c>
      <c r="I1223">
        <f>VLOOKUP($A1223,'Günlük Sayaç'!$A$1:$I$166,9,0)*VLOOKUP(WEEKDAY(B1223,2)&amp;D1223,Yoğunluk!$G$1:$J$29,4,0)</f>
        <v>5400</v>
      </c>
      <c r="J1223">
        <f t="shared" ca="1" si="75"/>
        <v>4409</v>
      </c>
      <c r="K1223">
        <f t="shared" ca="1" si="76"/>
        <v>9810.0249999999996</v>
      </c>
    </row>
    <row r="1224" spans="1:11" x14ac:dyDescent="0.3">
      <c r="A1224">
        <f t="shared" si="73"/>
        <v>68</v>
      </c>
      <c r="B1224" s="2">
        <f t="shared" si="74"/>
        <v>43108</v>
      </c>
      <c r="C1224" t="str">
        <f>VLOOKUP(A1224,'Günlük Sayaç'!$A$1:$I$166,3,0)</f>
        <v>Şişli</v>
      </c>
      <c r="D1224" t="str">
        <f>VLOOKUP($A1224,'Günlük Sayaç'!$A$1:$I$166,4,0)</f>
        <v>Tam</v>
      </c>
      <c r="E1224" t="str">
        <f>VLOOKUP($A1224,'Günlük Sayaç'!$A$1:$I$166,5,0)</f>
        <v>Mavi Kart</v>
      </c>
      <c r="F1224">
        <f>VLOOKUP($A1224,'Günlük Sayaç'!$A$1:$I$166,6,0)</f>
        <v>1.3666666666666667</v>
      </c>
      <c r="G1224">
        <f>VLOOKUP($A1224,'Günlük Sayaç'!$A$1:$I$166,7,0)</f>
        <v>12000</v>
      </c>
      <c r="H1224">
        <f>VLOOKUP($A1224,'Günlük Sayaç'!$A$1:$I$166,8,0)</f>
        <v>0.15</v>
      </c>
      <c r="I1224">
        <f>VLOOKUP($A1224,'Günlük Sayaç'!$A$1:$I$166,9,0)*VLOOKUP(WEEKDAY(B1224,2)&amp;D1224,Yoğunluk!$G$1:$J$29,4,0)</f>
        <v>2700</v>
      </c>
      <c r="J1224">
        <f t="shared" ca="1" si="75"/>
        <v>2890</v>
      </c>
      <c r="K1224">
        <f t="shared" ca="1" si="76"/>
        <v>3949.666666666667</v>
      </c>
    </row>
    <row r="1225" spans="1:11" x14ac:dyDescent="0.3">
      <c r="A1225">
        <f t="shared" si="73"/>
        <v>69</v>
      </c>
      <c r="B1225" s="2">
        <f t="shared" si="74"/>
        <v>43108</v>
      </c>
      <c r="C1225" t="str">
        <f>VLOOKUP(A1225,'Günlük Sayaç'!$A$1:$I$166,3,0)</f>
        <v>Şişli</v>
      </c>
      <c r="D1225" t="str">
        <f>VLOOKUP($A1225,'Günlük Sayaç'!$A$1:$I$166,4,0)</f>
        <v>Öğrenci</v>
      </c>
      <c r="E1225" t="str">
        <f>VLOOKUP($A1225,'Günlük Sayaç'!$A$1:$I$166,5,0)</f>
        <v>Öğrenci</v>
      </c>
      <c r="F1225">
        <f>VLOOKUP($A1225,'Günlük Sayaç'!$A$1:$I$166,6,0)</f>
        <v>0.9</v>
      </c>
      <c r="G1225">
        <f>VLOOKUP($A1225,'Günlük Sayaç'!$A$1:$I$166,7,0)</f>
        <v>12000</v>
      </c>
      <c r="H1225">
        <f>VLOOKUP($A1225,'Günlük Sayaç'!$A$1:$I$166,8,0)</f>
        <v>0.1</v>
      </c>
      <c r="I1225">
        <f>VLOOKUP($A1225,'Günlük Sayaç'!$A$1:$I$166,9,0)*VLOOKUP(WEEKDAY(B1225,2)&amp;D1225,Yoğunluk!$G$1:$J$29,4,0)</f>
        <v>1200</v>
      </c>
      <c r="J1225">
        <f t="shared" ca="1" si="75"/>
        <v>1114</v>
      </c>
      <c r="K1225">
        <f t="shared" ca="1" si="76"/>
        <v>1002.6</v>
      </c>
    </row>
    <row r="1226" spans="1:11" x14ac:dyDescent="0.3">
      <c r="A1226">
        <f t="shared" ref="A1226:A1289" si="77">IF(A1225=165,1,A1225+1)</f>
        <v>70</v>
      </c>
      <c r="B1226" s="2">
        <f t="shared" ref="B1226:B1289" si="78">IF(A1226=1,B1225+1,B1225)</f>
        <v>43108</v>
      </c>
      <c r="C1226" t="str">
        <f>VLOOKUP(A1226,'Günlük Sayaç'!$A$1:$I$166,3,0)</f>
        <v>Şişli</v>
      </c>
      <c r="D1226" t="str">
        <f>VLOOKUP($A1226,'Günlük Sayaç'!$A$1:$I$166,4,0)</f>
        <v>Öğrenci</v>
      </c>
      <c r="E1226" t="str">
        <f>VLOOKUP($A1226,'Günlük Sayaç'!$A$1:$I$166,5,0)</f>
        <v>Öğrenci Aylık</v>
      </c>
      <c r="F1226">
        <f>VLOOKUP($A1226,'Günlük Sayaç'!$A$1:$I$166,6,0)</f>
        <v>0.56666666666666665</v>
      </c>
      <c r="G1226">
        <f>VLOOKUP($A1226,'Günlük Sayaç'!$A$1:$I$166,7,0)</f>
        <v>12000</v>
      </c>
      <c r="H1226">
        <f>VLOOKUP($A1226,'Günlük Sayaç'!$A$1:$I$166,8,0)</f>
        <v>0.2</v>
      </c>
      <c r="I1226">
        <f>VLOOKUP($A1226,'Günlük Sayaç'!$A$1:$I$166,9,0)*VLOOKUP(WEEKDAY(B1226,2)&amp;D1226,Yoğunluk!$G$1:$J$29,4,0)</f>
        <v>2400</v>
      </c>
      <c r="J1226">
        <f t="shared" ca="1" si="75"/>
        <v>2353</v>
      </c>
      <c r="K1226">
        <f t="shared" ca="1" si="76"/>
        <v>1333.3666666666666</v>
      </c>
    </row>
    <row r="1227" spans="1:11" x14ac:dyDescent="0.3">
      <c r="A1227">
        <f t="shared" si="77"/>
        <v>71</v>
      </c>
      <c r="B1227" s="2">
        <f t="shared" si="78"/>
        <v>43108</v>
      </c>
      <c r="C1227" t="str">
        <f>VLOOKUP(A1227,'Günlük Sayaç'!$A$1:$I$166,3,0)</f>
        <v>Şişli</v>
      </c>
      <c r="D1227" t="str">
        <f>VLOOKUP($A1227,'Günlük Sayaç'!$A$1:$I$166,4,0)</f>
        <v>Sosyal</v>
      </c>
      <c r="E1227" t="str">
        <f>VLOOKUP($A1227,'Günlük Sayaç'!$A$1:$I$166,5,0)</f>
        <v>Sosyal</v>
      </c>
      <c r="F1227">
        <f>VLOOKUP($A1227,'Günlük Sayaç'!$A$1:$I$166,6,0)</f>
        <v>1.425</v>
      </c>
      <c r="G1227">
        <f>VLOOKUP($A1227,'Günlük Sayaç'!$A$1:$I$166,7,0)</f>
        <v>12000</v>
      </c>
      <c r="H1227">
        <f>VLOOKUP($A1227,'Günlük Sayaç'!$A$1:$I$166,8,0)</f>
        <v>0.1</v>
      </c>
      <c r="I1227">
        <f>VLOOKUP($A1227,'Günlük Sayaç'!$A$1:$I$166,9,0)*VLOOKUP(WEEKDAY(B1227,2)&amp;D1227,Yoğunluk!$G$1:$J$29,4,0)</f>
        <v>960</v>
      </c>
      <c r="J1227">
        <f t="shared" ca="1" si="75"/>
        <v>1084</v>
      </c>
      <c r="K1227">
        <f t="shared" ca="1" si="76"/>
        <v>1544.7</v>
      </c>
    </row>
    <row r="1228" spans="1:11" x14ac:dyDescent="0.3">
      <c r="A1228">
        <f t="shared" si="77"/>
        <v>72</v>
      </c>
      <c r="B1228" s="2">
        <f t="shared" si="78"/>
        <v>43108</v>
      </c>
      <c r="C1228" t="str">
        <f>VLOOKUP(A1228,'Günlük Sayaç'!$A$1:$I$166,3,0)</f>
        <v>Şişli</v>
      </c>
      <c r="D1228" t="str">
        <f>VLOOKUP($A1228,'Günlük Sayaç'!$A$1:$I$166,4,0)</f>
        <v>Sosyal</v>
      </c>
      <c r="E1228" t="str">
        <f>VLOOKUP($A1228,'Günlük Sayaç'!$A$1:$I$166,5,0)</f>
        <v>Sosyal Aylık</v>
      </c>
      <c r="F1228">
        <f>VLOOKUP($A1228,'Günlük Sayaç'!$A$1:$I$166,6,0)</f>
        <v>0.83333333333333337</v>
      </c>
      <c r="G1228">
        <f>VLOOKUP($A1228,'Günlük Sayaç'!$A$1:$I$166,7,0)</f>
        <v>12000</v>
      </c>
      <c r="H1228">
        <f>VLOOKUP($A1228,'Günlük Sayaç'!$A$1:$I$166,8,0)</f>
        <v>0.1</v>
      </c>
      <c r="I1228">
        <f>VLOOKUP($A1228,'Günlük Sayaç'!$A$1:$I$166,9,0)*VLOOKUP(WEEKDAY(B1228,2)&amp;D1228,Yoğunluk!$G$1:$J$29,4,0)</f>
        <v>960</v>
      </c>
      <c r="J1228">
        <f t="shared" ca="1" si="75"/>
        <v>928</v>
      </c>
      <c r="K1228">
        <f t="shared" ca="1" si="76"/>
        <v>773.33333333333337</v>
      </c>
    </row>
    <row r="1229" spans="1:11" x14ac:dyDescent="0.3">
      <c r="A1229">
        <f t="shared" si="77"/>
        <v>73</v>
      </c>
      <c r="B1229" s="2">
        <f t="shared" si="78"/>
        <v>43108</v>
      </c>
      <c r="C1229" t="str">
        <f>VLOOKUP(A1229,'Günlük Sayaç'!$A$1:$I$166,3,0)</f>
        <v>Şişli</v>
      </c>
      <c r="D1229" t="str">
        <f>VLOOKUP($A1229,'Günlük Sayaç'!$A$1:$I$166,4,0)</f>
        <v>Ziyaretçi</v>
      </c>
      <c r="E1229" t="str">
        <f>VLOOKUP($A1229,'Günlük Sayaç'!$A$1:$I$166,5,0)</f>
        <v>Tekli Bilet</v>
      </c>
      <c r="F1229">
        <f>VLOOKUP($A1229,'Günlük Sayaç'!$A$1:$I$166,6,0)</f>
        <v>5</v>
      </c>
      <c r="G1229">
        <f>VLOOKUP($A1229,'Günlük Sayaç'!$A$1:$I$166,7,0)</f>
        <v>12000</v>
      </c>
      <c r="H1229">
        <f>VLOOKUP($A1229,'Günlük Sayaç'!$A$1:$I$166,8,0)</f>
        <v>0.01</v>
      </c>
      <c r="I1229">
        <f>VLOOKUP($A1229,'Günlük Sayaç'!$A$1:$I$166,9,0)*VLOOKUP(WEEKDAY(B1229,2)&amp;D1229,Yoğunluk!$G$1:$J$29,4,0)</f>
        <v>120</v>
      </c>
      <c r="J1229">
        <f t="shared" ca="1" si="75"/>
        <v>109</v>
      </c>
      <c r="K1229">
        <f t="shared" ca="1" si="76"/>
        <v>545</v>
      </c>
    </row>
    <row r="1230" spans="1:11" x14ac:dyDescent="0.3">
      <c r="A1230">
        <f t="shared" si="77"/>
        <v>74</v>
      </c>
      <c r="B1230" s="2">
        <f t="shared" si="78"/>
        <v>43108</v>
      </c>
      <c r="C1230" t="str">
        <f>VLOOKUP(A1230,'Günlük Sayaç'!$A$1:$I$166,3,0)</f>
        <v>Şişli</v>
      </c>
      <c r="D1230" t="str">
        <f>VLOOKUP($A1230,'Günlük Sayaç'!$A$1:$I$166,4,0)</f>
        <v>Ziyaretçi</v>
      </c>
      <c r="E1230" t="str">
        <f>VLOOKUP($A1230,'Günlük Sayaç'!$A$1:$I$166,5,0)</f>
        <v>İkili Bilet</v>
      </c>
      <c r="F1230">
        <f>VLOOKUP($A1230,'Günlük Sayaç'!$A$1:$I$166,6,0)</f>
        <v>4</v>
      </c>
      <c r="G1230">
        <f>VLOOKUP($A1230,'Günlük Sayaç'!$A$1:$I$166,7,0)</f>
        <v>12000</v>
      </c>
      <c r="H1230">
        <f>VLOOKUP($A1230,'Günlük Sayaç'!$A$1:$I$166,8,0)</f>
        <v>0.01</v>
      </c>
      <c r="I1230">
        <f>VLOOKUP($A1230,'Günlük Sayaç'!$A$1:$I$166,9,0)*VLOOKUP(WEEKDAY(B1230,2)&amp;D1230,Yoğunluk!$G$1:$J$29,4,0)</f>
        <v>120</v>
      </c>
      <c r="J1230">
        <f t="shared" ca="1" si="75"/>
        <v>129</v>
      </c>
      <c r="K1230">
        <f t="shared" ca="1" si="76"/>
        <v>516</v>
      </c>
    </row>
    <row r="1231" spans="1:11" x14ac:dyDescent="0.3">
      <c r="A1231">
        <f t="shared" si="77"/>
        <v>75</v>
      </c>
      <c r="B1231" s="2">
        <f t="shared" si="78"/>
        <v>43108</v>
      </c>
      <c r="C1231" t="str">
        <f>VLOOKUP(A1231,'Günlük Sayaç'!$A$1:$I$166,3,0)</f>
        <v>Şişli</v>
      </c>
      <c r="D1231" t="str">
        <f>VLOOKUP($A1231,'Günlük Sayaç'!$A$1:$I$166,4,0)</f>
        <v>Ziyaretçi</v>
      </c>
      <c r="E1231" t="str">
        <f>VLOOKUP($A1231,'Günlük Sayaç'!$A$1:$I$166,5,0)</f>
        <v>Üçlü Bilet</v>
      </c>
      <c r="F1231">
        <f>VLOOKUP($A1231,'Günlük Sayaç'!$A$1:$I$166,6,0)</f>
        <v>3.6666666666666665</v>
      </c>
      <c r="G1231">
        <f>VLOOKUP($A1231,'Günlük Sayaç'!$A$1:$I$166,7,0)</f>
        <v>12000</v>
      </c>
      <c r="H1231">
        <f>VLOOKUP($A1231,'Günlük Sayaç'!$A$1:$I$166,8,0)</f>
        <v>0.01</v>
      </c>
      <c r="I1231">
        <f>VLOOKUP($A1231,'Günlük Sayaç'!$A$1:$I$166,9,0)*VLOOKUP(WEEKDAY(B1231,2)&amp;D1231,Yoğunluk!$G$1:$J$29,4,0)</f>
        <v>120</v>
      </c>
      <c r="J1231">
        <f t="shared" ca="1" si="75"/>
        <v>136</v>
      </c>
      <c r="K1231">
        <f t="shared" ca="1" si="76"/>
        <v>498.66666666666663</v>
      </c>
    </row>
    <row r="1232" spans="1:11" x14ac:dyDescent="0.3">
      <c r="A1232">
        <f t="shared" si="77"/>
        <v>76</v>
      </c>
      <c r="B1232" s="2">
        <f t="shared" si="78"/>
        <v>43108</v>
      </c>
      <c r="C1232" t="str">
        <f>VLOOKUP(A1232,'Günlük Sayaç'!$A$1:$I$166,3,0)</f>
        <v>Şişli</v>
      </c>
      <c r="D1232" t="str">
        <f>VLOOKUP($A1232,'Günlük Sayaç'!$A$1:$I$166,4,0)</f>
        <v>Ziyaretçi</v>
      </c>
      <c r="E1232" t="str">
        <f>VLOOKUP($A1232,'Günlük Sayaç'!$A$1:$I$166,5,0)</f>
        <v>Beşli Bilet</v>
      </c>
      <c r="F1232">
        <f>VLOOKUP($A1232,'Günlük Sayaç'!$A$1:$I$166,6,0)</f>
        <v>3.4</v>
      </c>
      <c r="G1232">
        <f>VLOOKUP($A1232,'Günlük Sayaç'!$A$1:$I$166,7,0)</f>
        <v>12000</v>
      </c>
      <c r="H1232">
        <f>VLOOKUP($A1232,'Günlük Sayaç'!$A$1:$I$166,8,0)</f>
        <v>0.01</v>
      </c>
      <c r="I1232">
        <f>VLOOKUP($A1232,'Günlük Sayaç'!$A$1:$I$166,9,0)*VLOOKUP(WEEKDAY(B1232,2)&amp;D1232,Yoğunluk!$G$1:$J$29,4,0)</f>
        <v>120</v>
      </c>
      <c r="J1232">
        <f t="shared" ca="1" si="75"/>
        <v>110</v>
      </c>
      <c r="K1232">
        <f t="shared" ca="1" si="76"/>
        <v>374</v>
      </c>
    </row>
    <row r="1233" spans="1:11" x14ac:dyDescent="0.3">
      <c r="A1233">
        <f t="shared" si="77"/>
        <v>77</v>
      </c>
      <c r="B1233" s="2">
        <f t="shared" si="78"/>
        <v>43108</v>
      </c>
      <c r="C1233" t="str">
        <f>VLOOKUP(A1233,'Günlük Sayaç'!$A$1:$I$166,3,0)</f>
        <v>Şişli</v>
      </c>
      <c r="D1233" t="str">
        <f>VLOOKUP($A1233,'Günlük Sayaç'!$A$1:$I$166,4,0)</f>
        <v>Ziyaretçi</v>
      </c>
      <c r="E1233" t="str">
        <f>VLOOKUP($A1233,'Günlük Sayaç'!$A$1:$I$166,5,0)</f>
        <v>Onlu Bilet</v>
      </c>
      <c r="F1233">
        <f>VLOOKUP($A1233,'Günlük Sayaç'!$A$1:$I$166,6,0)</f>
        <v>3.2</v>
      </c>
      <c r="G1233">
        <f>VLOOKUP($A1233,'Günlük Sayaç'!$A$1:$I$166,7,0)</f>
        <v>12000</v>
      </c>
      <c r="H1233">
        <f>VLOOKUP($A1233,'Günlük Sayaç'!$A$1:$I$166,8,0)</f>
        <v>0.01</v>
      </c>
      <c r="I1233">
        <f>VLOOKUP($A1233,'Günlük Sayaç'!$A$1:$I$166,9,0)*VLOOKUP(WEEKDAY(B1233,2)&amp;D1233,Yoğunluk!$G$1:$J$29,4,0)</f>
        <v>120</v>
      </c>
      <c r="J1233">
        <f t="shared" ca="1" si="75"/>
        <v>114</v>
      </c>
      <c r="K1233">
        <f t="shared" ca="1" si="76"/>
        <v>364.8</v>
      </c>
    </row>
    <row r="1234" spans="1:11" x14ac:dyDescent="0.3">
      <c r="A1234">
        <f t="shared" si="77"/>
        <v>78</v>
      </c>
      <c r="B1234" s="2">
        <f t="shared" si="78"/>
        <v>43108</v>
      </c>
      <c r="C1234" t="str">
        <f>VLOOKUP(A1234,'Günlük Sayaç'!$A$1:$I$166,3,0)</f>
        <v>Gayrettepe</v>
      </c>
      <c r="D1234" t="str">
        <f>VLOOKUP($A1234,'Günlük Sayaç'!$A$1:$I$166,4,0)</f>
        <v>Tam</v>
      </c>
      <c r="E1234" t="str">
        <f>VLOOKUP($A1234,'Günlük Sayaç'!$A$1:$I$166,5,0)</f>
        <v>Akbil</v>
      </c>
      <c r="F1234">
        <f>VLOOKUP($A1234,'Günlük Sayaç'!$A$1:$I$166,6,0)</f>
        <v>2.2250000000000001</v>
      </c>
      <c r="G1234">
        <f>VLOOKUP($A1234,'Günlük Sayaç'!$A$1:$I$166,7,0)</f>
        <v>20000</v>
      </c>
      <c r="H1234">
        <f>VLOOKUP($A1234,'Günlük Sayaç'!$A$1:$I$166,8,0)</f>
        <v>0.3</v>
      </c>
      <c r="I1234">
        <f>VLOOKUP($A1234,'Günlük Sayaç'!$A$1:$I$166,9,0)*VLOOKUP(WEEKDAY(B1234,2)&amp;D1234,Yoğunluk!$G$1:$J$29,4,0)</f>
        <v>9000</v>
      </c>
      <c r="J1234">
        <f t="shared" ca="1" si="75"/>
        <v>9144</v>
      </c>
      <c r="K1234">
        <f t="shared" ca="1" si="76"/>
        <v>20345.400000000001</v>
      </c>
    </row>
    <row r="1235" spans="1:11" x14ac:dyDescent="0.3">
      <c r="A1235">
        <f t="shared" si="77"/>
        <v>79</v>
      </c>
      <c r="B1235" s="2">
        <f t="shared" si="78"/>
        <v>43108</v>
      </c>
      <c r="C1235" t="str">
        <f>VLOOKUP(A1235,'Günlük Sayaç'!$A$1:$I$166,3,0)</f>
        <v>Gayrettepe</v>
      </c>
      <c r="D1235" t="str">
        <f>VLOOKUP($A1235,'Günlük Sayaç'!$A$1:$I$166,4,0)</f>
        <v>Tam</v>
      </c>
      <c r="E1235" t="str">
        <f>VLOOKUP($A1235,'Günlük Sayaç'!$A$1:$I$166,5,0)</f>
        <v>Mavi Kart</v>
      </c>
      <c r="F1235">
        <f>VLOOKUP($A1235,'Günlük Sayaç'!$A$1:$I$166,6,0)</f>
        <v>1.3666666666666667</v>
      </c>
      <c r="G1235">
        <f>VLOOKUP($A1235,'Günlük Sayaç'!$A$1:$I$166,7,0)</f>
        <v>20000</v>
      </c>
      <c r="H1235">
        <f>VLOOKUP($A1235,'Günlük Sayaç'!$A$1:$I$166,8,0)</f>
        <v>0.15</v>
      </c>
      <c r="I1235">
        <f>VLOOKUP($A1235,'Günlük Sayaç'!$A$1:$I$166,9,0)*VLOOKUP(WEEKDAY(B1235,2)&amp;D1235,Yoğunluk!$G$1:$J$29,4,0)</f>
        <v>4500</v>
      </c>
      <c r="J1235">
        <f t="shared" ca="1" si="75"/>
        <v>4331</v>
      </c>
      <c r="K1235">
        <f t="shared" ca="1" si="76"/>
        <v>5919.0333333333338</v>
      </c>
    </row>
    <row r="1236" spans="1:11" x14ac:dyDescent="0.3">
      <c r="A1236">
        <f t="shared" si="77"/>
        <v>80</v>
      </c>
      <c r="B1236" s="2">
        <f t="shared" si="78"/>
        <v>43108</v>
      </c>
      <c r="C1236" t="str">
        <f>VLOOKUP(A1236,'Günlük Sayaç'!$A$1:$I$166,3,0)</f>
        <v>Gayrettepe</v>
      </c>
      <c r="D1236" t="str">
        <f>VLOOKUP($A1236,'Günlük Sayaç'!$A$1:$I$166,4,0)</f>
        <v>Öğrenci</v>
      </c>
      <c r="E1236" t="str">
        <f>VLOOKUP($A1236,'Günlük Sayaç'!$A$1:$I$166,5,0)</f>
        <v>Öğrenci</v>
      </c>
      <c r="F1236">
        <f>VLOOKUP($A1236,'Günlük Sayaç'!$A$1:$I$166,6,0)</f>
        <v>0.9</v>
      </c>
      <c r="G1236">
        <f>VLOOKUP($A1236,'Günlük Sayaç'!$A$1:$I$166,7,0)</f>
        <v>20000</v>
      </c>
      <c r="H1236">
        <f>VLOOKUP($A1236,'Günlük Sayaç'!$A$1:$I$166,8,0)</f>
        <v>0.1</v>
      </c>
      <c r="I1236">
        <f>VLOOKUP($A1236,'Günlük Sayaç'!$A$1:$I$166,9,0)*VLOOKUP(WEEKDAY(B1236,2)&amp;D1236,Yoğunluk!$G$1:$J$29,4,0)</f>
        <v>2000</v>
      </c>
      <c r="J1236">
        <f t="shared" ca="1" si="75"/>
        <v>1756</v>
      </c>
      <c r="K1236">
        <f t="shared" ca="1" si="76"/>
        <v>1580.4</v>
      </c>
    </row>
    <row r="1237" spans="1:11" x14ac:dyDescent="0.3">
      <c r="A1237">
        <f t="shared" si="77"/>
        <v>81</v>
      </c>
      <c r="B1237" s="2">
        <f t="shared" si="78"/>
        <v>43108</v>
      </c>
      <c r="C1237" t="str">
        <f>VLOOKUP(A1237,'Günlük Sayaç'!$A$1:$I$166,3,0)</f>
        <v>Gayrettepe</v>
      </c>
      <c r="D1237" t="str">
        <f>VLOOKUP($A1237,'Günlük Sayaç'!$A$1:$I$166,4,0)</f>
        <v>Öğrenci</v>
      </c>
      <c r="E1237" t="str">
        <f>VLOOKUP($A1237,'Günlük Sayaç'!$A$1:$I$166,5,0)</f>
        <v>Öğrenci Aylık</v>
      </c>
      <c r="F1237">
        <f>VLOOKUP($A1237,'Günlük Sayaç'!$A$1:$I$166,6,0)</f>
        <v>0.56666666666666665</v>
      </c>
      <c r="G1237">
        <f>VLOOKUP($A1237,'Günlük Sayaç'!$A$1:$I$166,7,0)</f>
        <v>20000</v>
      </c>
      <c r="H1237">
        <f>VLOOKUP($A1237,'Günlük Sayaç'!$A$1:$I$166,8,0)</f>
        <v>0.15</v>
      </c>
      <c r="I1237">
        <f>VLOOKUP($A1237,'Günlük Sayaç'!$A$1:$I$166,9,0)*VLOOKUP(WEEKDAY(B1237,2)&amp;D1237,Yoğunluk!$G$1:$J$29,4,0)</f>
        <v>3000</v>
      </c>
      <c r="J1237">
        <f t="shared" ca="1" si="75"/>
        <v>3363</v>
      </c>
      <c r="K1237">
        <f t="shared" ca="1" si="76"/>
        <v>1905.7</v>
      </c>
    </row>
    <row r="1238" spans="1:11" x14ac:dyDescent="0.3">
      <c r="A1238">
        <f t="shared" si="77"/>
        <v>82</v>
      </c>
      <c r="B1238" s="2">
        <f t="shared" si="78"/>
        <v>43108</v>
      </c>
      <c r="C1238" t="str">
        <f>VLOOKUP(A1238,'Günlük Sayaç'!$A$1:$I$166,3,0)</f>
        <v>Gayrettepe</v>
      </c>
      <c r="D1238" t="str">
        <f>VLOOKUP($A1238,'Günlük Sayaç'!$A$1:$I$166,4,0)</f>
        <v>Sosyal</v>
      </c>
      <c r="E1238" t="str">
        <f>VLOOKUP($A1238,'Günlük Sayaç'!$A$1:$I$166,5,0)</f>
        <v>Sosyal</v>
      </c>
      <c r="F1238">
        <f>VLOOKUP($A1238,'Günlük Sayaç'!$A$1:$I$166,6,0)</f>
        <v>1.425</v>
      </c>
      <c r="G1238">
        <f>VLOOKUP($A1238,'Günlük Sayaç'!$A$1:$I$166,7,0)</f>
        <v>20000</v>
      </c>
      <c r="H1238">
        <f>VLOOKUP($A1238,'Günlük Sayaç'!$A$1:$I$166,8,0)</f>
        <v>0.1</v>
      </c>
      <c r="I1238">
        <f>VLOOKUP($A1238,'Günlük Sayaç'!$A$1:$I$166,9,0)*VLOOKUP(WEEKDAY(B1238,2)&amp;D1238,Yoğunluk!$G$1:$J$29,4,0)</f>
        <v>1600</v>
      </c>
      <c r="J1238">
        <f t="shared" ca="1" si="75"/>
        <v>1401</v>
      </c>
      <c r="K1238">
        <f t="shared" ca="1" si="76"/>
        <v>1996.425</v>
      </c>
    </row>
    <row r="1239" spans="1:11" x14ac:dyDescent="0.3">
      <c r="A1239">
        <f t="shared" si="77"/>
        <v>83</v>
      </c>
      <c r="B1239" s="2">
        <f t="shared" si="78"/>
        <v>43108</v>
      </c>
      <c r="C1239" t="str">
        <f>VLOOKUP(A1239,'Günlük Sayaç'!$A$1:$I$166,3,0)</f>
        <v>Gayrettepe</v>
      </c>
      <c r="D1239" t="str">
        <f>VLOOKUP($A1239,'Günlük Sayaç'!$A$1:$I$166,4,0)</f>
        <v>Sosyal</v>
      </c>
      <c r="E1239" t="str">
        <f>VLOOKUP($A1239,'Günlük Sayaç'!$A$1:$I$166,5,0)</f>
        <v>Sosyal Aylık</v>
      </c>
      <c r="F1239">
        <f>VLOOKUP($A1239,'Günlük Sayaç'!$A$1:$I$166,6,0)</f>
        <v>0.83333333333333337</v>
      </c>
      <c r="G1239">
        <f>VLOOKUP($A1239,'Günlük Sayaç'!$A$1:$I$166,7,0)</f>
        <v>20000</v>
      </c>
      <c r="H1239">
        <f>VLOOKUP($A1239,'Günlük Sayaç'!$A$1:$I$166,8,0)</f>
        <v>0.1</v>
      </c>
      <c r="I1239">
        <f>VLOOKUP($A1239,'Günlük Sayaç'!$A$1:$I$166,9,0)*VLOOKUP(WEEKDAY(B1239,2)&amp;D1239,Yoğunluk!$G$1:$J$29,4,0)</f>
        <v>1600</v>
      </c>
      <c r="J1239">
        <f t="shared" ca="1" si="75"/>
        <v>1173</v>
      </c>
      <c r="K1239">
        <f t="shared" ca="1" si="76"/>
        <v>977.5</v>
      </c>
    </row>
    <row r="1240" spans="1:11" x14ac:dyDescent="0.3">
      <c r="A1240">
        <f t="shared" si="77"/>
        <v>84</v>
      </c>
      <c r="B1240" s="2">
        <f t="shared" si="78"/>
        <v>43108</v>
      </c>
      <c r="C1240" t="str">
        <f>VLOOKUP(A1240,'Günlük Sayaç'!$A$1:$I$166,3,0)</f>
        <v>Gayrettepe</v>
      </c>
      <c r="D1240" t="str">
        <f>VLOOKUP($A1240,'Günlük Sayaç'!$A$1:$I$166,4,0)</f>
        <v>Ziyaretçi</v>
      </c>
      <c r="E1240" t="str">
        <f>VLOOKUP($A1240,'Günlük Sayaç'!$A$1:$I$166,5,0)</f>
        <v>Tekli Bilet</v>
      </c>
      <c r="F1240">
        <f>VLOOKUP($A1240,'Günlük Sayaç'!$A$1:$I$166,6,0)</f>
        <v>5</v>
      </c>
      <c r="G1240">
        <f>VLOOKUP($A1240,'Günlük Sayaç'!$A$1:$I$166,7,0)</f>
        <v>20000</v>
      </c>
      <c r="H1240">
        <f>VLOOKUP($A1240,'Günlük Sayaç'!$A$1:$I$166,8,0)</f>
        <v>0.02</v>
      </c>
      <c r="I1240">
        <f>VLOOKUP($A1240,'Günlük Sayaç'!$A$1:$I$166,9,0)*VLOOKUP(WEEKDAY(B1240,2)&amp;D1240,Yoğunluk!$G$1:$J$29,4,0)</f>
        <v>400</v>
      </c>
      <c r="J1240">
        <f t="shared" ca="1" si="75"/>
        <v>397</v>
      </c>
      <c r="K1240">
        <f t="shared" ca="1" si="76"/>
        <v>1985</v>
      </c>
    </row>
    <row r="1241" spans="1:11" x14ac:dyDescent="0.3">
      <c r="A1241">
        <f t="shared" si="77"/>
        <v>85</v>
      </c>
      <c r="B1241" s="2">
        <f t="shared" si="78"/>
        <v>43108</v>
      </c>
      <c r="C1241" t="str">
        <f>VLOOKUP(A1241,'Günlük Sayaç'!$A$1:$I$166,3,0)</f>
        <v>Gayrettepe</v>
      </c>
      <c r="D1241" t="str">
        <f>VLOOKUP($A1241,'Günlük Sayaç'!$A$1:$I$166,4,0)</f>
        <v>Ziyaretçi</v>
      </c>
      <c r="E1241" t="str">
        <f>VLOOKUP($A1241,'Günlük Sayaç'!$A$1:$I$166,5,0)</f>
        <v>İkili Bilet</v>
      </c>
      <c r="F1241">
        <f>VLOOKUP($A1241,'Günlük Sayaç'!$A$1:$I$166,6,0)</f>
        <v>4</v>
      </c>
      <c r="G1241">
        <f>VLOOKUP($A1241,'Günlük Sayaç'!$A$1:$I$166,7,0)</f>
        <v>20000</v>
      </c>
      <c r="H1241">
        <f>VLOOKUP($A1241,'Günlük Sayaç'!$A$1:$I$166,8,0)</f>
        <v>0.02</v>
      </c>
      <c r="I1241">
        <f>VLOOKUP($A1241,'Günlük Sayaç'!$A$1:$I$166,9,0)*VLOOKUP(WEEKDAY(B1241,2)&amp;D1241,Yoğunluk!$G$1:$J$29,4,0)</f>
        <v>400</v>
      </c>
      <c r="J1241">
        <f t="shared" ca="1" si="75"/>
        <v>448</v>
      </c>
      <c r="K1241">
        <f t="shared" ca="1" si="76"/>
        <v>1792</v>
      </c>
    </row>
    <row r="1242" spans="1:11" x14ac:dyDescent="0.3">
      <c r="A1242">
        <f t="shared" si="77"/>
        <v>86</v>
      </c>
      <c r="B1242" s="2">
        <f t="shared" si="78"/>
        <v>43108</v>
      </c>
      <c r="C1242" t="str">
        <f>VLOOKUP(A1242,'Günlük Sayaç'!$A$1:$I$166,3,0)</f>
        <v>Gayrettepe</v>
      </c>
      <c r="D1242" t="str">
        <f>VLOOKUP($A1242,'Günlük Sayaç'!$A$1:$I$166,4,0)</f>
        <v>Ziyaretçi</v>
      </c>
      <c r="E1242" t="str">
        <f>VLOOKUP($A1242,'Günlük Sayaç'!$A$1:$I$166,5,0)</f>
        <v>Üçlü Bilet</v>
      </c>
      <c r="F1242">
        <f>VLOOKUP($A1242,'Günlük Sayaç'!$A$1:$I$166,6,0)</f>
        <v>3.6666666666666665</v>
      </c>
      <c r="G1242">
        <f>VLOOKUP($A1242,'Günlük Sayaç'!$A$1:$I$166,7,0)</f>
        <v>20000</v>
      </c>
      <c r="H1242">
        <f>VLOOKUP($A1242,'Günlük Sayaç'!$A$1:$I$166,8,0)</f>
        <v>0.02</v>
      </c>
      <c r="I1242">
        <f>VLOOKUP($A1242,'Günlük Sayaç'!$A$1:$I$166,9,0)*VLOOKUP(WEEKDAY(B1242,2)&amp;D1242,Yoğunluk!$G$1:$J$29,4,0)</f>
        <v>400</v>
      </c>
      <c r="J1242">
        <f t="shared" ca="1" si="75"/>
        <v>373</v>
      </c>
      <c r="K1242">
        <f t="shared" ca="1" si="76"/>
        <v>1367.6666666666665</v>
      </c>
    </row>
    <row r="1243" spans="1:11" x14ac:dyDescent="0.3">
      <c r="A1243">
        <f t="shared" si="77"/>
        <v>87</v>
      </c>
      <c r="B1243" s="2">
        <f t="shared" si="78"/>
        <v>43108</v>
      </c>
      <c r="C1243" t="str">
        <f>VLOOKUP(A1243,'Günlük Sayaç'!$A$1:$I$166,3,0)</f>
        <v>Gayrettepe</v>
      </c>
      <c r="D1243" t="str">
        <f>VLOOKUP($A1243,'Günlük Sayaç'!$A$1:$I$166,4,0)</f>
        <v>Ziyaretçi</v>
      </c>
      <c r="E1243" t="str">
        <f>VLOOKUP($A1243,'Günlük Sayaç'!$A$1:$I$166,5,0)</f>
        <v>Beşli Bilet</v>
      </c>
      <c r="F1243">
        <f>VLOOKUP($A1243,'Günlük Sayaç'!$A$1:$I$166,6,0)</f>
        <v>3.4</v>
      </c>
      <c r="G1243">
        <f>VLOOKUP($A1243,'Günlük Sayaç'!$A$1:$I$166,7,0)</f>
        <v>20000</v>
      </c>
      <c r="H1243">
        <f>VLOOKUP($A1243,'Günlük Sayaç'!$A$1:$I$166,8,0)</f>
        <v>0.02</v>
      </c>
      <c r="I1243">
        <f>VLOOKUP($A1243,'Günlük Sayaç'!$A$1:$I$166,9,0)*VLOOKUP(WEEKDAY(B1243,2)&amp;D1243,Yoğunluk!$G$1:$J$29,4,0)</f>
        <v>400</v>
      </c>
      <c r="J1243">
        <f t="shared" ca="1" si="75"/>
        <v>400</v>
      </c>
      <c r="K1243">
        <f t="shared" ca="1" si="76"/>
        <v>1360</v>
      </c>
    </row>
    <row r="1244" spans="1:11" x14ac:dyDescent="0.3">
      <c r="A1244">
        <f t="shared" si="77"/>
        <v>88</v>
      </c>
      <c r="B1244" s="2">
        <f t="shared" si="78"/>
        <v>43108</v>
      </c>
      <c r="C1244" t="str">
        <f>VLOOKUP(A1244,'Günlük Sayaç'!$A$1:$I$166,3,0)</f>
        <v>Gayrettepe</v>
      </c>
      <c r="D1244" t="str">
        <f>VLOOKUP($A1244,'Günlük Sayaç'!$A$1:$I$166,4,0)</f>
        <v>Ziyaretçi</v>
      </c>
      <c r="E1244" t="str">
        <f>VLOOKUP($A1244,'Günlük Sayaç'!$A$1:$I$166,5,0)</f>
        <v>Onlu Bilet</v>
      </c>
      <c r="F1244">
        <f>VLOOKUP($A1244,'Günlük Sayaç'!$A$1:$I$166,6,0)</f>
        <v>3.2</v>
      </c>
      <c r="G1244">
        <f>VLOOKUP($A1244,'Günlük Sayaç'!$A$1:$I$166,7,0)</f>
        <v>20000</v>
      </c>
      <c r="H1244">
        <f>VLOOKUP($A1244,'Günlük Sayaç'!$A$1:$I$166,8,0)</f>
        <v>0.02</v>
      </c>
      <c r="I1244">
        <f>VLOOKUP($A1244,'Günlük Sayaç'!$A$1:$I$166,9,0)*VLOOKUP(WEEKDAY(B1244,2)&amp;D1244,Yoğunluk!$G$1:$J$29,4,0)</f>
        <v>400</v>
      </c>
      <c r="J1244">
        <f t="shared" ca="1" si="75"/>
        <v>398</v>
      </c>
      <c r="K1244">
        <f t="shared" ca="1" si="76"/>
        <v>1273.6000000000001</v>
      </c>
    </row>
    <row r="1245" spans="1:11" x14ac:dyDescent="0.3">
      <c r="A1245">
        <f t="shared" si="77"/>
        <v>89</v>
      </c>
      <c r="B1245" s="2">
        <f t="shared" si="78"/>
        <v>43108</v>
      </c>
      <c r="C1245" t="str">
        <f>VLOOKUP(A1245,'Günlük Sayaç'!$A$1:$I$166,3,0)</f>
        <v>Levent</v>
      </c>
      <c r="D1245" t="str">
        <f>VLOOKUP($A1245,'Günlük Sayaç'!$A$1:$I$166,4,0)</f>
        <v>Tam</v>
      </c>
      <c r="E1245" t="str">
        <f>VLOOKUP($A1245,'Günlük Sayaç'!$A$1:$I$166,5,0)</f>
        <v>Akbil</v>
      </c>
      <c r="F1245">
        <f>VLOOKUP($A1245,'Günlük Sayaç'!$A$1:$I$166,6,0)</f>
        <v>2.2250000000000001</v>
      </c>
      <c r="G1245">
        <f>VLOOKUP($A1245,'Günlük Sayaç'!$A$1:$I$166,7,0)</f>
        <v>15000</v>
      </c>
      <c r="H1245">
        <f>VLOOKUP($A1245,'Günlük Sayaç'!$A$1:$I$166,8,0)</f>
        <v>0.3</v>
      </c>
      <c r="I1245">
        <f>VLOOKUP($A1245,'Günlük Sayaç'!$A$1:$I$166,9,0)*VLOOKUP(WEEKDAY(B1245,2)&amp;D1245,Yoğunluk!$G$1:$J$29,4,0)</f>
        <v>6750</v>
      </c>
      <c r="J1245">
        <f t="shared" ca="1" si="75"/>
        <v>7725</v>
      </c>
      <c r="K1245">
        <f t="shared" ca="1" si="76"/>
        <v>17188.125</v>
      </c>
    </row>
    <row r="1246" spans="1:11" x14ac:dyDescent="0.3">
      <c r="A1246">
        <f t="shared" si="77"/>
        <v>90</v>
      </c>
      <c r="B1246" s="2">
        <f t="shared" si="78"/>
        <v>43108</v>
      </c>
      <c r="C1246" t="str">
        <f>VLOOKUP(A1246,'Günlük Sayaç'!$A$1:$I$166,3,0)</f>
        <v>Levent</v>
      </c>
      <c r="D1246" t="str">
        <f>VLOOKUP($A1246,'Günlük Sayaç'!$A$1:$I$166,4,0)</f>
        <v>Tam</v>
      </c>
      <c r="E1246" t="str">
        <f>VLOOKUP($A1246,'Günlük Sayaç'!$A$1:$I$166,5,0)</f>
        <v>Mavi Kart</v>
      </c>
      <c r="F1246">
        <f>VLOOKUP($A1246,'Günlük Sayaç'!$A$1:$I$166,6,0)</f>
        <v>1.3666666666666667</v>
      </c>
      <c r="G1246">
        <f>VLOOKUP($A1246,'Günlük Sayaç'!$A$1:$I$166,7,0)</f>
        <v>15000</v>
      </c>
      <c r="H1246">
        <f>VLOOKUP($A1246,'Günlük Sayaç'!$A$1:$I$166,8,0)</f>
        <v>0.15</v>
      </c>
      <c r="I1246">
        <f>VLOOKUP($A1246,'Günlük Sayaç'!$A$1:$I$166,9,0)*VLOOKUP(WEEKDAY(B1246,2)&amp;D1246,Yoğunluk!$G$1:$J$29,4,0)</f>
        <v>3375</v>
      </c>
      <c r="J1246">
        <f t="shared" ca="1" si="75"/>
        <v>3537</v>
      </c>
      <c r="K1246">
        <f t="shared" ca="1" si="76"/>
        <v>4833.9000000000005</v>
      </c>
    </row>
    <row r="1247" spans="1:11" x14ac:dyDescent="0.3">
      <c r="A1247">
        <f t="shared" si="77"/>
        <v>91</v>
      </c>
      <c r="B1247" s="2">
        <f t="shared" si="78"/>
        <v>43108</v>
      </c>
      <c r="C1247" t="str">
        <f>VLOOKUP(A1247,'Günlük Sayaç'!$A$1:$I$166,3,0)</f>
        <v>Levent</v>
      </c>
      <c r="D1247" t="str">
        <f>VLOOKUP($A1247,'Günlük Sayaç'!$A$1:$I$166,4,0)</f>
        <v>Öğrenci</v>
      </c>
      <c r="E1247" t="str">
        <f>VLOOKUP($A1247,'Günlük Sayaç'!$A$1:$I$166,5,0)</f>
        <v>Öğrenci</v>
      </c>
      <c r="F1247">
        <f>VLOOKUP($A1247,'Günlük Sayaç'!$A$1:$I$166,6,0)</f>
        <v>0.9</v>
      </c>
      <c r="G1247">
        <f>VLOOKUP($A1247,'Günlük Sayaç'!$A$1:$I$166,7,0)</f>
        <v>15000</v>
      </c>
      <c r="H1247">
        <f>VLOOKUP($A1247,'Günlük Sayaç'!$A$1:$I$166,8,0)</f>
        <v>0.1</v>
      </c>
      <c r="I1247">
        <f>VLOOKUP($A1247,'Günlük Sayaç'!$A$1:$I$166,9,0)*VLOOKUP(WEEKDAY(B1247,2)&amp;D1247,Yoğunluk!$G$1:$J$29,4,0)</f>
        <v>1500</v>
      </c>
      <c r="J1247">
        <f t="shared" ca="1" si="75"/>
        <v>1702</v>
      </c>
      <c r="K1247">
        <f t="shared" ca="1" si="76"/>
        <v>1531.8</v>
      </c>
    </row>
    <row r="1248" spans="1:11" x14ac:dyDescent="0.3">
      <c r="A1248">
        <f t="shared" si="77"/>
        <v>92</v>
      </c>
      <c r="B1248" s="2">
        <f t="shared" si="78"/>
        <v>43108</v>
      </c>
      <c r="C1248" t="str">
        <f>VLOOKUP(A1248,'Günlük Sayaç'!$A$1:$I$166,3,0)</f>
        <v>Levent</v>
      </c>
      <c r="D1248" t="str">
        <f>VLOOKUP($A1248,'Günlük Sayaç'!$A$1:$I$166,4,0)</f>
        <v>Öğrenci</v>
      </c>
      <c r="E1248" t="str">
        <f>VLOOKUP($A1248,'Günlük Sayaç'!$A$1:$I$166,5,0)</f>
        <v>Öğrenci Aylık</v>
      </c>
      <c r="F1248">
        <f>VLOOKUP($A1248,'Günlük Sayaç'!$A$1:$I$166,6,0)</f>
        <v>0.56666666666666665</v>
      </c>
      <c r="G1248">
        <f>VLOOKUP($A1248,'Günlük Sayaç'!$A$1:$I$166,7,0)</f>
        <v>15000</v>
      </c>
      <c r="H1248">
        <f>VLOOKUP($A1248,'Günlük Sayaç'!$A$1:$I$166,8,0)</f>
        <v>0.15</v>
      </c>
      <c r="I1248">
        <f>VLOOKUP($A1248,'Günlük Sayaç'!$A$1:$I$166,9,0)*VLOOKUP(WEEKDAY(B1248,2)&amp;D1248,Yoğunluk!$G$1:$J$29,4,0)</f>
        <v>2250</v>
      </c>
      <c r="J1248">
        <f t="shared" ca="1" si="75"/>
        <v>1833</v>
      </c>
      <c r="K1248">
        <f t="shared" ca="1" si="76"/>
        <v>1038.7</v>
      </c>
    </row>
    <row r="1249" spans="1:11" x14ac:dyDescent="0.3">
      <c r="A1249">
        <f t="shared" si="77"/>
        <v>93</v>
      </c>
      <c r="B1249" s="2">
        <f t="shared" si="78"/>
        <v>43108</v>
      </c>
      <c r="C1249" t="str">
        <f>VLOOKUP(A1249,'Günlük Sayaç'!$A$1:$I$166,3,0)</f>
        <v>Levent</v>
      </c>
      <c r="D1249" t="str">
        <f>VLOOKUP($A1249,'Günlük Sayaç'!$A$1:$I$166,4,0)</f>
        <v>Sosyal</v>
      </c>
      <c r="E1249" t="str">
        <f>VLOOKUP($A1249,'Günlük Sayaç'!$A$1:$I$166,5,0)</f>
        <v>Sosyal</v>
      </c>
      <c r="F1249">
        <f>VLOOKUP($A1249,'Günlük Sayaç'!$A$1:$I$166,6,0)</f>
        <v>1.425</v>
      </c>
      <c r="G1249">
        <f>VLOOKUP($A1249,'Günlük Sayaç'!$A$1:$I$166,7,0)</f>
        <v>15000</v>
      </c>
      <c r="H1249">
        <f>VLOOKUP($A1249,'Günlük Sayaç'!$A$1:$I$166,8,0)</f>
        <v>0.1</v>
      </c>
      <c r="I1249">
        <f>VLOOKUP($A1249,'Günlük Sayaç'!$A$1:$I$166,9,0)*VLOOKUP(WEEKDAY(B1249,2)&amp;D1249,Yoğunluk!$G$1:$J$29,4,0)</f>
        <v>1200</v>
      </c>
      <c r="J1249">
        <f t="shared" ca="1" si="75"/>
        <v>881</v>
      </c>
      <c r="K1249">
        <f t="shared" ca="1" si="76"/>
        <v>1255.425</v>
      </c>
    </row>
    <row r="1250" spans="1:11" x14ac:dyDescent="0.3">
      <c r="A1250">
        <f t="shared" si="77"/>
        <v>94</v>
      </c>
      <c r="B1250" s="2">
        <f t="shared" si="78"/>
        <v>43108</v>
      </c>
      <c r="C1250" t="str">
        <f>VLOOKUP(A1250,'Günlük Sayaç'!$A$1:$I$166,3,0)</f>
        <v>Levent</v>
      </c>
      <c r="D1250" t="str">
        <f>VLOOKUP($A1250,'Günlük Sayaç'!$A$1:$I$166,4,0)</f>
        <v>Sosyal</v>
      </c>
      <c r="E1250" t="str">
        <f>VLOOKUP($A1250,'Günlük Sayaç'!$A$1:$I$166,5,0)</f>
        <v>Sosyal Aylık</v>
      </c>
      <c r="F1250">
        <f>VLOOKUP($A1250,'Günlük Sayaç'!$A$1:$I$166,6,0)</f>
        <v>0.83333333333333337</v>
      </c>
      <c r="G1250">
        <f>VLOOKUP($A1250,'Günlük Sayaç'!$A$1:$I$166,7,0)</f>
        <v>15000</v>
      </c>
      <c r="H1250">
        <f>VLOOKUP($A1250,'Günlük Sayaç'!$A$1:$I$166,8,0)</f>
        <v>0.1</v>
      </c>
      <c r="I1250">
        <f>VLOOKUP($A1250,'Günlük Sayaç'!$A$1:$I$166,9,0)*VLOOKUP(WEEKDAY(B1250,2)&amp;D1250,Yoğunluk!$G$1:$J$29,4,0)</f>
        <v>1200</v>
      </c>
      <c r="J1250">
        <f t="shared" ca="1" si="75"/>
        <v>1122</v>
      </c>
      <c r="K1250">
        <f t="shared" ca="1" si="76"/>
        <v>935</v>
      </c>
    </row>
    <row r="1251" spans="1:11" x14ac:dyDescent="0.3">
      <c r="A1251">
        <f t="shared" si="77"/>
        <v>95</v>
      </c>
      <c r="B1251" s="2">
        <f t="shared" si="78"/>
        <v>43108</v>
      </c>
      <c r="C1251" t="str">
        <f>VLOOKUP(A1251,'Günlük Sayaç'!$A$1:$I$166,3,0)</f>
        <v>Levent</v>
      </c>
      <c r="D1251" t="str">
        <f>VLOOKUP($A1251,'Günlük Sayaç'!$A$1:$I$166,4,0)</f>
        <v>Ziyaretçi</v>
      </c>
      <c r="E1251" t="str">
        <f>VLOOKUP($A1251,'Günlük Sayaç'!$A$1:$I$166,5,0)</f>
        <v>Tekli Bilet</v>
      </c>
      <c r="F1251">
        <f>VLOOKUP($A1251,'Günlük Sayaç'!$A$1:$I$166,6,0)</f>
        <v>5</v>
      </c>
      <c r="G1251">
        <f>VLOOKUP($A1251,'Günlük Sayaç'!$A$1:$I$166,7,0)</f>
        <v>15000</v>
      </c>
      <c r="H1251">
        <f>VLOOKUP($A1251,'Günlük Sayaç'!$A$1:$I$166,8,0)</f>
        <v>0.02</v>
      </c>
      <c r="I1251">
        <f>VLOOKUP($A1251,'Günlük Sayaç'!$A$1:$I$166,9,0)*VLOOKUP(WEEKDAY(B1251,2)&amp;D1251,Yoğunluk!$G$1:$J$29,4,0)</f>
        <v>300</v>
      </c>
      <c r="J1251">
        <f t="shared" ca="1" si="75"/>
        <v>381</v>
      </c>
      <c r="K1251">
        <f t="shared" ca="1" si="76"/>
        <v>1905</v>
      </c>
    </row>
    <row r="1252" spans="1:11" x14ac:dyDescent="0.3">
      <c r="A1252">
        <f t="shared" si="77"/>
        <v>96</v>
      </c>
      <c r="B1252" s="2">
        <f t="shared" si="78"/>
        <v>43108</v>
      </c>
      <c r="C1252" t="str">
        <f>VLOOKUP(A1252,'Günlük Sayaç'!$A$1:$I$166,3,0)</f>
        <v>Levent</v>
      </c>
      <c r="D1252" t="str">
        <f>VLOOKUP($A1252,'Günlük Sayaç'!$A$1:$I$166,4,0)</f>
        <v>Ziyaretçi</v>
      </c>
      <c r="E1252" t="str">
        <f>VLOOKUP($A1252,'Günlük Sayaç'!$A$1:$I$166,5,0)</f>
        <v>İkili Bilet</v>
      </c>
      <c r="F1252">
        <f>VLOOKUP($A1252,'Günlük Sayaç'!$A$1:$I$166,6,0)</f>
        <v>4</v>
      </c>
      <c r="G1252">
        <f>VLOOKUP($A1252,'Günlük Sayaç'!$A$1:$I$166,7,0)</f>
        <v>15000</v>
      </c>
      <c r="H1252">
        <f>VLOOKUP($A1252,'Günlük Sayaç'!$A$1:$I$166,8,0)</f>
        <v>0.02</v>
      </c>
      <c r="I1252">
        <f>VLOOKUP($A1252,'Günlük Sayaç'!$A$1:$I$166,9,0)*VLOOKUP(WEEKDAY(B1252,2)&amp;D1252,Yoğunluk!$G$1:$J$29,4,0)</f>
        <v>300</v>
      </c>
      <c r="J1252">
        <f t="shared" ca="1" si="75"/>
        <v>292</v>
      </c>
      <c r="K1252">
        <f t="shared" ca="1" si="76"/>
        <v>1168</v>
      </c>
    </row>
    <row r="1253" spans="1:11" x14ac:dyDescent="0.3">
      <c r="A1253">
        <f t="shared" si="77"/>
        <v>97</v>
      </c>
      <c r="B1253" s="2">
        <f t="shared" si="78"/>
        <v>43108</v>
      </c>
      <c r="C1253" t="str">
        <f>VLOOKUP(A1253,'Günlük Sayaç'!$A$1:$I$166,3,0)</f>
        <v>Levent</v>
      </c>
      <c r="D1253" t="str">
        <f>VLOOKUP($A1253,'Günlük Sayaç'!$A$1:$I$166,4,0)</f>
        <v>Ziyaretçi</v>
      </c>
      <c r="E1253" t="str">
        <f>VLOOKUP($A1253,'Günlük Sayaç'!$A$1:$I$166,5,0)</f>
        <v>Üçlü Bilet</v>
      </c>
      <c r="F1253">
        <f>VLOOKUP($A1253,'Günlük Sayaç'!$A$1:$I$166,6,0)</f>
        <v>3.6666666666666665</v>
      </c>
      <c r="G1253">
        <f>VLOOKUP($A1253,'Günlük Sayaç'!$A$1:$I$166,7,0)</f>
        <v>15000</v>
      </c>
      <c r="H1253">
        <f>VLOOKUP($A1253,'Günlük Sayaç'!$A$1:$I$166,8,0)</f>
        <v>0.02</v>
      </c>
      <c r="I1253">
        <f>VLOOKUP($A1253,'Günlük Sayaç'!$A$1:$I$166,9,0)*VLOOKUP(WEEKDAY(B1253,2)&amp;D1253,Yoğunluk!$G$1:$J$29,4,0)</f>
        <v>300</v>
      </c>
      <c r="J1253">
        <f t="shared" ca="1" si="75"/>
        <v>287</v>
      </c>
      <c r="K1253">
        <f t="shared" ca="1" si="76"/>
        <v>1052.3333333333333</v>
      </c>
    </row>
    <row r="1254" spans="1:11" x14ac:dyDescent="0.3">
      <c r="A1254">
        <f t="shared" si="77"/>
        <v>98</v>
      </c>
      <c r="B1254" s="2">
        <f t="shared" si="78"/>
        <v>43108</v>
      </c>
      <c r="C1254" t="str">
        <f>VLOOKUP(A1254,'Günlük Sayaç'!$A$1:$I$166,3,0)</f>
        <v>Levent</v>
      </c>
      <c r="D1254" t="str">
        <f>VLOOKUP($A1254,'Günlük Sayaç'!$A$1:$I$166,4,0)</f>
        <v>Ziyaretçi</v>
      </c>
      <c r="E1254" t="str">
        <f>VLOOKUP($A1254,'Günlük Sayaç'!$A$1:$I$166,5,0)</f>
        <v>Beşli Bilet</v>
      </c>
      <c r="F1254">
        <f>VLOOKUP($A1254,'Günlük Sayaç'!$A$1:$I$166,6,0)</f>
        <v>3.4</v>
      </c>
      <c r="G1254">
        <f>VLOOKUP($A1254,'Günlük Sayaç'!$A$1:$I$166,7,0)</f>
        <v>15000</v>
      </c>
      <c r="H1254">
        <f>VLOOKUP($A1254,'Günlük Sayaç'!$A$1:$I$166,8,0)</f>
        <v>0.02</v>
      </c>
      <c r="I1254">
        <f>VLOOKUP($A1254,'Günlük Sayaç'!$A$1:$I$166,9,0)*VLOOKUP(WEEKDAY(B1254,2)&amp;D1254,Yoğunluk!$G$1:$J$29,4,0)</f>
        <v>300</v>
      </c>
      <c r="J1254">
        <f t="shared" ca="1" si="75"/>
        <v>314</v>
      </c>
      <c r="K1254">
        <f t="shared" ca="1" si="76"/>
        <v>1067.5999999999999</v>
      </c>
    </row>
    <row r="1255" spans="1:11" x14ac:dyDescent="0.3">
      <c r="A1255">
        <f t="shared" si="77"/>
        <v>99</v>
      </c>
      <c r="B1255" s="2">
        <f t="shared" si="78"/>
        <v>43108</v>
      </c>
      <c r="C1255" t="str">
        <f>VLOOKUP(A1255,'Günlük Sayaç'!$A$1:$I$166,3,0)</f>
        <v>Levent</v>
      </c>
      <c r="D1255" t="str">
        <f>VLOOKUP($A1255,'Günlük Sayaç'!$A$1:$I$166,4,0)</f>
        <v>Ziyaretçi</v>
      </c>
      <c r="E1255" t="str">
        <f>VLOOKUP($A1255,'Günlük Sayaç'!$A$1:$I$166,5,0)</f>
        <v>Onlu Bilet</v>
      </c>
      <c r="F1255">
        <f>VLOOKUP($A1255,'Günlük Sayaç'!$A$1:$I$166,6,0)</f>
        <v>3.2</v>
      </c>
      <c r="G1255">
        <f>VLOOKUP($A1255,'Günlük Sayaç'!$A$1:$I$166,7,0)</f>
        <v>15000</v>
      </c>
      <c r="H1255">
        <f>VLOOKUP($A1255,'Günlük Sayaç'!$A$1:$I$166,8,0)</f>
        <v>0.02</v>
      </c>
      <c r="I1255">
        <f>VLOOKUP($A1255,'Günlük Sayaç'!$A$1:$I$166,9,0)*VLOOKUP(WEEKDAY(B1255,2)&amp;D1255,Yoğunluk!$G$1:$J$29,4,0)</f>
        <v>300</v>
      </c>
      <c r="J1255">
        <f t="shared" ca="1" si="75"/>
        <v>270</v>
      </c>
      <c r="K1255">
        <f t="shared" ca="1" si="76"/>
        <v>864</v>
      </c>
    </row>
    <row r="1256" spans="1:11" x14ac:dyDescent="0.3">
      <c r="A1256">
        <f t="shared" si="77"/>
        <v>100</v>
      </c>
      <c r="B1256" s="2">
        <f t="shared" si="78"/>
        <v>43108</v>
      </c>
      <c r="C1256" t="str">
        <f>VLOOKUP(A1256,'Günlük Sayaç'!$A$1:$I$166,3,0)</f>
        <v>4. Levent</v>
      </c>
      <c r="D1256" t="str">
        <f>VLOOKUP($A1256,'Günlük Sayaç'!$A$1:$I$166,4,0)</f>
        <v>Tam</v>
      </c>
      <c r="E1256" t="str">
        <f>VLOOKUP($A1256,'Günlük Sayaç'!$A$1:$I$166,5,0)</f>
        <v>Akbil</v>
      </c>
      <c r="F1256">
        <f>VLOOKUP($A1256,'Günlük Sayaç'!$A$1:$I$166,6,0)</f>
        <v>2.2250000000000001</v>
      </c>
      <c r="G1256">
        <f>VLOOKUP($A1256,'Günlük Sayaç'!$A$1:$I$166,7,0)</f>
        <v>12000</v>
      </c>
      <c r="H1256">
        <f>VLOOKUP($A1256,'Günlük Sayaç'!$A$1:$I$166,8,0)</f>
        <v>0.3</v>
      </c>
      <c r="I1256">
        <f>VLOOKUP($A1256,'Günlük Sayaç'!$A$1:$I$166,9,0)*VLOOKUP(WEEKDAY(B1256,2)&amp;D1256,Yoğunluk!$G$1:$J$29,4,0)</f>
        <v>5400</v>
      </c>
      <c r="J1256">
        <f t="shared" ca="1" si="75"/>
        <v>5693</v>
      </c>
      <c r="K1256">
        <f t="shared" ca="1" si="76"/>
        <v>12666.925000000001</v>
      </c>
    </row>
    <row r="1257" spans="1:11" x14ac:dyDescent="0.3">
      <c r="A1257">
        <f t="shared" si="77"/>
        <v>101</v>
      </c>
      <c r="B1257" s="2">
        <f t="shared" si="78"/>
        <v>43108</v>
      </c>
      <c r="C1257" t="str">
        <f>VLOOKUP(A1257,'Günlük Sayaç'!$A$1:$I$166,3,0)</f>
        <v>4. Levent</v>
      </c>
      <c r="D1257" t="str">
        <f>VLOOKUP($A1257,'Günlük Sayaç'!$A$1:$I$166,4,0)</f>
        <v>Tam</v>
      </c>
      <c r="E1257" t="str">
        <f>VLOOKUP($A1257,'Günlük Sayaç'!$A$1:$I$166,5,0)</f>
        <v>Mavi Kart</v>
      </c>
      <c r="F1257">
        <f>VLOOKUP($A1257,'Günlük Sayaç'!$A$1:$I$166,6,0)</f>
        <v>1.3666666666666667</v>
      </c>
      <c r="G1257">
        <f>VLOOKUP($A1257,'Günlük Sayaç'!$A$1:$I$166,7,0)</f>
        <v>12000</v>
      </c>
      <c r="H1257">
        <f>VLOOKUP($A1257,'Günlük Sayaç'!$A$1:$I$166,8,0)</f>
        <v>0.15</v>
      </c>
      <c r="I1257">
        <f>VLOOKUP($A1257,'Günlük Sayaç'!$A$1:$I$166,9,0)*VLOOKUP(WEEKDAY(B1257,2)&amp;D1257,Yoğunluk!$G$1:$J$29,4,0)</f>
        <v>2700</v>
      </c>
      <c r="J1257">
        <f t="shared" ca="1" si="75"/>
        <v>2900</v>
      </c>
      <c r="K1257">
        <f t="shared" ca="1" si="76"/>
        <v>3963.3333333333335</v>
      </c>
    </row>
    <row r="1258" spans="1:11" x14ac:dyDescent="0.3">
      <c r="A1258">
        <f t="shared" si="77"/>
        <v>102</v>
      </c>
      <c r="B1258" s="2">
        <f t="shared" si="78"/>
        <v>43108</v>
      </c>
      <c r="C1258" t="str">
        <f>VLOOKUP(A1258,'Günlük Sayaç'!$A$1:$I$166,3,0)</f>
        <v>4. Levent</v>
      </c>
      <c r="D1258" t="str">
        <f>VLOOKUP($A1258,'Günlük Sayaç'!$A$1:$I$166,4,0)</f>
        <v>Öğrenci</v>
      </c>
      <c r="E1258" t="str">
        <f>VLOOKUP($A1258,'Günlük Sayaç'!$A$1:$I$166,5,0)</f>
        <v>Öğrenci</v>
      </c>
      <c r="F1258">
        <f>VLOOKUP($A1258,'Günlük Sayaç'!$A$1:$I$166,6,0)</f>
        <v>0.9</v>
      </c>
      <c r="G1258">
        <f>VLOOKUP($A1258,'Günlük Sayaç'!$A$1:$I$166,7,0)</f>
        <v>12000</v>
      </c>
      <c r="H1258">
        <f>VLOOKUP($A1258,'Günlük Sayaç'!$A$1:$I$166,8,0)</f>
        <v>0.1</v>
      </c>
      <c r="I1258">
        <f>VLOOKUP($A1258,'Günlük Sayaç'!$A$1:$I$166,9,0)*VLOOKUP(WEEKDAY(B1258,2)&amp;D1258,Yoğunluk!$G$1:$J$29,4,0)</f>
        <v>1200</v>
      </c>
      <c r="J1258">
        <f t="shared" ca="1" si="75"/>
        <v>1148</v>
      </c>
      <c r="K1258">
        <f t="shared" ca="1" si="76"/>
        <v>1033.2</v>
      </c>
    </row>
    <row r="1259" spans="1:11" x14ac:dyDescent="0.3">
      <c r="A1259">
        <f t="shared" si="77"/>
        <v>103</v>
      </c>
      <c r="B1259" s="2">
        <f t="shared" si="78"/>
        <v>43108</v>
      </c>
      <c r="C1259" t="str">
        <f>VLOOKUP(A1259,'Günlük Sayaç'!$A$1:$I$166,3,0)</f>
        <v>4. Levent</v>
      </c>
      <c r="D1259" t="str">
        <f>VLOOKUP($A1259,'Günlük Sayaç'!$A$1:$I$166,4,0)</f>
        <v>Öğrenci</v>
      </c>
      <c r="E1259" t="str">
        <f>VLOOKUP($A1259,'Günlük Sayaç'!$A$1:$I$166,5,0)</f>
        <v>Öğrenci Aylık</v>
      </c>
      <c r="F1259">
        <f>VLOOKUP($A1259,'Günlük Sayaç'!$A$1:$I$166,6,0)</f>
        <v>0.56666666666666665</v>
      </c>
      <c r="G1259">
        <f>VLOOKUP($A1259,'Günlük Sayaç'!$A$1:$I$166,7,0)</f>
        <v>12000</v>
      </c>
      <c r="H1259">
        <f>VLOOKUP($A1259,'Günlük Sayaç'!$A$1:$I$166,8,0)</f>
        <v>0.15</v>
      </c>
      <c r="I1259">
        <f>VLOOKUP($A1259,'Günlük Sayaç'!$A$1:$I$166,9,0)*VLOOKUP(WEEKDAY(B1259,2)&amp;D1259,Yoğunluk!$G$1:$J$29,4,0)</f>
        <v>1800</v>
      </c>
      <c r="J1259">
        <f t="shared" ca="1" si="75"/>
        <v>1960</v>
      </c>
      <c r="K1259">
        <f t="shared" ca="1" si="76"/>
        <v>1110.6666666666667</v>
      </c>
    </row>
    <row r="1260" spans="1:11" x14ac:dyDescent="0.3">
      <c r="A1260">
        <f t="shared" si="77"/>
        <v>104</v>
      </c>
      <c r="B1260" s="2">
        <f t="shared" si="78"/>
        <v>43108</v>
      </c>
      <c r="C1260" t="str">
        <f>VLOOKUP(A1260,'Günlük Sayaç'!$A$1:$I$166,3,0)</f>
        <v>4. Levent</v>
      </c>
      <c r="D1260" t="str">
        <f>VLOOKUP($A1260,'Günlük Sayaç'!$A$1:$I$166,4,0)</f>
        <v>Sosyal</v>
      </c>
      <c r="E1260" t="str">
        <f>VLOOKUP($A1260,'Günlük Sayaç'!$A$1:$I$166,5,0)</f>
        <v>Sosyal</v>
      </c>
      <c r="F1260">
        <f>VLOOKUP($A1260,'Günlük Sayaç'!$A$1:$I$166,6,0)</f>
        <v>1.425</v>
      </c>
      <c r="G1260">
        <f>VLOOKUP($A1260,'Günlük Sayaç'!$A$1:$I$166,7,0)</f>
        <v>12000</v>
      </c>
      <c r="H1260">
        <f>VLOOKUP($A1260,'Günlük Sayaç'!$A$1:$I$166,8,0)</f>
        <v>0.1</v>
      </c>
      <c r="I1260">
        <f>VLOOKUP($A1260,'Günlük Sayaç'!$A$1:$I$166,9,0)*VLOOKUP(WEEKDAY(B1260,2)&amp;D1260,Yoğunluk!$G$1:$J$29,4,0)</f>
        <v>960</v>
      </c>
      <c r="J1260">
        <f t="shared" ca="1" si="75"/>
        <v>839</v>
      </c>
      <c r="K1260">
        <f t="shared" ca="1" si="76"/>
        <v>1195.575</v>
      </c>
    </row>
    <row r="1261" spans="1:11" x14ac:dyDescent="0.3">
      <c r="A1261">
        <f t="shared" si="77"/>
        <v>105</v>
      </c>
      <c r="B1261" s="2">
        <f t="shared" si="78"/>
        <v>43108</v>
      </c>
      <c r="C1261" t="str">
        <f>VLOOKUP(A1261,'Günlük Sayaç'!$A$1:$I$166,3,0)</f>
        <v>4. Levent</v>
      </c>
      <c r="D1261" t="str">
        <f>VLOOKUP($A1261,'Günlük Sayaç'!$A$1:$I$166,4,0)</f>
        <v>Sosyal</v>
      </c>
      <c r="E1261" t="str">
        <f>VLOOKUP($A1261,'Günlük Sayaç'!$A$1:$I$166,5,0)</f>
        <v>Sosyal Aylık</v>
      </c>
      <c r="F1261">
        <f>VLOOKUP($A1261,'Günlük Sayaç'!$A$1:$I$166,6,0)</f>
        <v>0.83333333333333337</v>
      </c>
      <c r="G1261">
        <f>VLOOKUP($A1261,'Günlük Sayaç'!$A$1:$I$166,7,0)</f>
        <v>12000</v>
      </c>
      <c r="H1261">
        <f>VLOOKUP($A1261,'Günlük Sayaç'!$A$1:$I$166,8,0)</f>
        <v>0.1</v>
      </c>
      <c r="I1261">
        <f>VLOOKUP($A1261,'Günlük Sayaç'!$A$1:$I$166,9,0)*VLOOKUP(WEEKDAY(B1261,2)&amp;D1261,Yoğunluk!$G$1:$J$29,4,0)</f>
        <v>960</v>
      </c>
      <c r="J1261">
        <f t="shared" ca="1" si="75"/>
        <v>1059</v>
      </c>
      <c r="K1261">
        <f t="shared" ca="1" si="76"/>
        <v>882.5</v>
      </c>
    </row>
    <row r="1262" spans="1:11" x14ac:dyDescent="0.3">
      <c r="A1262">
        <f t="shared" si="77"/>
        <v>106</v>
      </c>
      <c r="B1262" s="2">
        <f t="shared" si="78"/>
        <v>43108</v>
      </c>
      <c r="C1262" t="str">
        <f>VLOOKUP(A1262,'Günlük Sayaç'!$A$1:$I$166,3,0)</f>
        <v>4. Levent</v>
      </c>
      <c r="D1262" t="str">
        <f>VLOOKUP($A1262,'Günlük Sayaç'!$A$1:$I$166,4,0)</f>
        <v>Ziyaretçi</v>
      </c>
      <c r="E1262" t="str">
        <f>VLOOKUP($A1262,'Günlük Sayaç'!$A$1:$I$166,5,0)</f>
        <v>Tekli Bilet</v>
      </c>
      <c r="F1262">
        <f>VLOOKUP($A1262,'Günlük Sayaç'!$A$1:$I$166,6,0)</f>
        <v>5</v>
      </c>
      <c r="G1262">
        <f>VLOOKUP($A1262,'Günlük Sayaç'!$A$1:$I$166,7,0)</f>
        <v>12000</v>
      </c>
      <c r="H1262">
        <f>VLOOKUP($A1262,'Günlük Sayaç'!$A$1:$I$166,8,0)</f>
        <v>0.02</v>
      </c>
      <c r="I1262">
        <f>VLOOKUP($A1262,'Günlük Sayaç'!$A$1:$I$166,9,0)*VLOOKUP(WEEKDAY(B1262,2)&amp;D1262,Yoğunluk!$G$1:$J$29,4,0)</f>
        <v>240</v>
      </c>
      <c r="J1262">
        <f t="shared" ca="1" si="75"/>
        <v>250</v>
      </c>
      <c r="K1262">
        <f t="shared" ca="1" si="76"/>
        <v>1250</v>
      </c>
    </row>
    <row r="1263" spans="1:11" x14ac:dyDescent="0.3">
      <c r="A1263">
        <f t="shared" si="77"/>
        <v>107</v>
      </c>
      <c r="B1263" s="2">
        <f t="shared" si="78"/>
        <v>43108</v>
      </c>
      <c r="C1263" t="str">
        <f>VLOOKUP(A1263,'Günlük Sayaç'!$A$1:$I$166,3,0)</f>
        <v>4. Levent</v>
      </c>
      <c r="D1263" t="str">
        <f>VLOOKUP($A1263,'Günlük Sayaç'!$A$1:$I$166,4,0)</f>
        <v>Ziyaretçi</v>
      </c>
      <c r="E1263" t="str">
        <f>VLOOKUP($A1263,'Günlük Sayaç'!$A$1:$I$166,5,0)</f>
        <v>İkili Bilet</v>
      </c>
      <c r="F1263">
        <f>VLOOKUP($A1263,'Günlük Sayaç'!$A$1:$I$166,6,0)</f>
        <v>4</v>
      </c>
      <c r="G1263">
        <f>VLOOKUP($A1263,'Günlük Sayaç'!$A$1:$I$166,7,0)</f>
        <v>12000</v>
      </c>
      <c r="H1263">
        <f>VLOOKUP($A1263,'Günlük Sayaç'!$A$1:$I$166,8,0)</f>
        <v>0.02</v>
      </c>
      <c r="I1263">
        <f>VLOOKUP($A1263,'Günlük Sayaç'!$A$1:$I$166,9,0)*VLOOKUP(WEEKDAY(B1263,2)&amp;D1263,Yoğunluk!$G$1:$J$29,4,0)</f>
        <v>240</v>
      </c>
      <c r="J1263">
        <f t="shared" ca="1" si="75"/>
        <v>247</v>
      </c>
      <c r="K1263">
        <f t="shared" ca="1" si="76"/>
        <v>988</v>
      </c>
    </row>
    <row r="1264" spans="1:11" x14ac:dyDescent="0.3">
      <c r="A1264">
        <f t="shared" si="77"/>
        <v>108</v>
      </c>
      <c r="B1264" s="2">
        <f t="shared" si="78"/>
        <v>43108</v>
      </c>
      <c r="C1264" t="str">
        <f>VLOOKUP(A1264,'Günlük Sayaç'!$A$1:$I$166,3,0)</f>
        <v>4. Levent</v>
      </c>
      <c r="D1264" t="str">
        <f>VLOOKUP($A1264,'Günlük Sayaç'!$A$1:$I$166,4,0)</f>
        <v>Ziyaretçi</v>
      </c>
      <c r="E1264" t="str">
        <f>VLOOKUP($A1264,'Günlük Sayaç'!$A$1:$I$166,5,0)</f>
        <v>Üçlü Bilet</v>
      </c>
      <c r="F1264">
        <f>VLOOKUP($A1264,'Günlük Sayaç'!$A$1:$I$166,6,0)</f>
        <v>3.6666666666666665</v>
      </c>
      <c r="G1264">
        <f>VLOOKUP($A1264,'Günlük Sayaç'!$A$1:$I$166,7,0)</f>
        <v>12000</v>
      </c>
      <c r="H1264">
        <f>VLOOKUP($A1264,'Günlük Sayaç'!$A$1:$I$166,8,0)</f>
        <v>0.02</v>
      </c>
      <c r="I1264">
        <f>VLOOKUP($A1264,'Günlük Sayaç'!$A$1:$I$166,9,0)*VLOOKUP(WEEKDAY(B1264,2)&amp;D1264,Yoğunluk!$G$1:$J$29,4,0)</f>
        <v>240</v>
      </c>
      <c r="J1264">
        <f t="shared" ca="1" si="75"/>
        <v>250</v>
      </c>
      <c r="K1264">
        <f t="shared" ca="1" si="76"/>
        <v>916.66666666666663</v>
      </c>
    </row>
    <row r="1265" spans="1:11" x14ac:dyDescent="0.3">
      <c r="A1265">
        <f t="shared" si="77"/>
        <v>109</v>
      </c>
      <c r="B1265" s="2">
        <f t="shared" si="78"/>
        <v>43108</v>
      </c>
      <c r="C1265" t="str">
        <f>VLOOKUP(A1265,'Günlük Sayaç'!$A$1:$I$166,3,0)</f>
        <v>4. Levent</v>
      </c>
      <c r="D1265" t="str">
        <f>VLOOKUP($A1265,'Günlük Sayaç'!$A$1:$I$166,4,0)</f>
        <v>Ziyaretçi</v>
      </c>
      <c r="E1265" t="str">
        <f>VLOOKUP($A1265,'Günlük Sayaç'!$A$1:$I$166,5,0)</f>
        <v>Beşli Bilet</v>
      </c>
      <c r="F1265">
        <f>VLOOKUP($A1265,'Günlük Sayaç'!$A$1:$I$166,6,0)</f>
        <v>3.4</v>
      </c>
      <c r="G1265">
        <f>VLOOKUP($A1265,'Günlük Sayaç'!$A$1:$I$166,7,0)</f>
        <v>12000</v>
      </c>
      <c r="H1265">
        <f>VLOOKUP($A1265,'Günlük Sayaç'!$A$1:$I$166,8,0)</f>
        <v>0.02</v>
      </c>
      <c r="I1265">
        <f>VLOOKUP($A1265,'Günlük Sayaç'!$A$1:$I$166,9,0)*VLOOKUP(WEEKDAY(B1265,2)&amp;D1265,Yoğunluk!$G$1:$J$29,4,0)</f>
        <v>240</v>
      </c>
      <c r="J1265">
        <f t="shared" ca="1" si="75"/>
        <v>185</v>
      </c>
      <c r="K1265">
        <f t="shared" ca="1" si="76"/>
        <v>629</v>
      </c>
    </row>
    <row r="1266" spans="1:11" x14ac:dyDescent="0.3">
      <c r="A1266">
        <f t="shared" si="77"/>
        <v>110</v>
      </c>
      <c r="B1266" s="2">
        <f t="shared" si="78"/>
        <v>43108</v>
      </c>
      <c r="C1266" t="str">
        <f>VLOOKUP(A1266,'Günlük Sayaç'!$A$1:$I$166,3,0)</f>
        <v>4. Levent</v>
      </c>
      <c r="D1266" t="str">
        <f>VLOOKUP($A1266,'Günlük Sayaç'!$A$1:$I$166,4,0)</f>
        <v>Ziyaretçi</v>
      </c>
      <c r="E1266" t="str">
        <f>VLOOKUP($A1266,'Günlük Sayaç'!$A$1:$I$166,5,0)</f>
        <v>Onlu Bilet</v>
      </c>
      <c r="F1266">
        <f>VLOOKUP($A1266,'Günlük Sayaç'!$A$1:$I$166,6,0)</f>
        <v>3.2</v>
      </c>
      <c r="G1266">
        <f>VLOOKUP($A1266,'Günlük Sayaç'!$A$1:$I$166,7,0)</f>
        <v>12000</v>
      </c>
      <c r="H1266">
        <f>VLOOKUP($A1266,'Günlük Sayaç'!$A$1:$I$166,8,0)</f>
        <v>0.02</v>
      </c>
      <c r="I1266">
        <f>VLOOKUP($A1266,'Günlük Sayaç'!$A$1:$I$166,9,0)*VLOOKUP(WEEKDAY(B1266,2)&amp;D1266,Yoğunluk!$G$1:$J$29,4,0)</f>
        <v>240</v>
      </c>
      <c r="J1266">
        <f t="shared" ca="1" si="75"/>
        <v>258</v>
      </c>
      <c r="K1266">
        <f t="shared" ca="1" si="76"/>
        <v>825.6</v>
      </c>
    </row>
    <row r="1267" spans="1:11" x14ac:dyDescent="0.3">
      <c r="A1267">
        <f t="shared" si="77"/>
        <v>111</v>
      </c>
      <c r="B1267" s="2">
        <f t="shared" si="78"/>
        <v>43108</v>
      </c>
      <c r="C1267" t="str">
        <f>VLOOKUP(A1267,'Günlük Sayaç'!$A$1:$I$166,3,0)</f>
        <v>Sanayi Mah.</v>
      </c>
      <c r="D1267" t="str">
        <f>VLOOKUP($A1267,'Günlük Sayaç'!$A$1:$I$166,4,0)</f>
        <v>Tam</v>
      </c>
      <c r="E1267" t="str">
        <f>VLOOKUP($A1267,'Günlük Sayaç'!$A$1:$I$166,5,0)</f>
        <v>Akbil</v>
      </c>
      <c r="F1267">
        <f>VLOOKUP($A1267,'Günlük Sayaç'!$A$1:$I$166,6,0)</f>
        <v>2.2250000000000001</v>
      </c>
      <c r="G1267">
        <f>VLOOKUP($A1267,'Günlük Sayaç'!$A$1:$I$166,7,0)</f>
        <v>4000</v>
      </c>
      <c r="H1267">
        <f>VLOOKUP($A1267,'Günlük Sayaç'!$A$1:$I$166,8,0)</f>
        <v>0.3</v>
      </c>
      <c r="I1267">
        <f>VLOOKUP($A1267,'Günlük Sayaç'!$A$1:$I$166,9,0)*VLOOKUP(WEEKDAY(B1267,2)&amp;D1267,Yoğunluk!$G$1:$J$29,4,0)</f>
        <v>1800</v>
      </c>
      <c r="J1267">
        <f t="shared" ca="1" si="75"/>
        <v>1843</v>
      </c>
      <c r="K1267">
        <f t="shared" ca="1" si="76"/>
        <v>4100.6750000000002</v>
      </c>
    </row>
    <row r="1268" spans="1:11" x14ac:dyDescent="0.3">
      <c r="A1268">
        <f t="shared" si="77"/>
        <v>112</v>
      </c>
      <c r="B1268" s="2">
        <f t="shared" si="78"/>
        <v>43108</v>
      </c>
      <c r="C1268" t="str">
        <f>VLOOKUP(A1268,'Günlük Sayaç'!$A$1:$I$166,3,0)</f>
        <v>Sanayi Mah.</v>
      </c>
      <c r="D1268" t="str">
        <f>VLOOKUP($A1268,'Günlük Sayaç'!$A$1:$I$166,4,0)</f>
        <v>Tam</v>
      </c>
      <c r="E1268" t="str">
        <f>VLOOKUP($A1268,'Günlük Sayaç'!$A$1:$I$166,5,0)</f>
        <v>Mavi Kart</v>
      </c>
      <c r="F1268">
        <f>VLOOKUP($A1268,'Günlük Sayaç'!$A$1:$I$166,6,0)</f>
        <v>1.3666666666666667</v>
      </c>
      <c r="G1268">
        <f>VLOOKUP($A1268,'Günlük Sayaç'!$A$1:$I$166,7,0)</f>
        <v>4000</v>
      </c>
      <c r="H1268">
        <f>VLOOKUP($A1268,'Günlük Sayaç'!$A$1:$I$166,8,0)</f>
        <v>0.35</v>
      </c>
      <c r="I1268">
        <f>VLOOKUP($A1268,'Günlük Sayaç'!$A$1:$I$166,9,0)*VLOOKUP(WEEKDAY(B1268,2)&amp;D1268,Yoğunluk!$G$1:$J$29,4,0)</f>
        <v>2100</v>
      </c>
      <c r="J1268">
        <f t="shared" ca="1" si="75"/>
        <v>2034</v>
      </c>
      <c r="K1268">
        <f t="shared" ca="1" si="76"/>
        <v>2779.8</v>
      </c>
    </row>
    <row r="1269" spans="1:11" x14ac:dyDescent="0.3">
      <c r="A1269">
        <f t="shared" si="77"/>
        <v>113</v>
      </c>
      <c r="B1269" s="2">
        <f t="shared" si="78"/>
        <v>43108</v>
      </c>
      <c r="C1269" t="str">
        <f>VLOOKUP(A1269,'Günlük Sayaç'!$A$1:$I$166,3,0)</f>
        <v>Sanayi Mah.</v>
      </c>
      <c r="D1269" t="str">
        <f>VLOOKUP($A1269,'Günlük Sayaç'!$A$1:$I$166,4,0)</f>
        <v>Öğrenci</v>
      </c>
      <c r="E1269" t="str">
        <f>VLOOKUP($A1269,'Günlük Sayaç'!$A$1:$I$166,5,0)</f>
        <v>Öğrenci</v>
      </c>
      <c r="F1269">
        <f>VLOOKUP($A1269,'Günlük Sayaç'!$A$1:$I$166,6,0)</f>
        <v>0.9</v>
      </c>
      <c r="G1269">
        <f>VLOOKUP($A1269,'Günlük Sayaç'!$A$1:$I$166,7,0)</f>
        <v>4000</v>
      </c>
      <c r="H1269">
        <f>VLOOKUP($A1269,'Günlük Sayaç'!$A$1:$I$166,8,0)</f>
        <v>0.1</v>
      </c>
      <c r="I1269">
        <f>VLOOKUP($A1269,'Günlük Sayaç'!$A$1:$I$166,9,0)*VLOOKUP(WEEKDAY(B1269,2)&amp;D1269,Yoğunluk!$G$1:$J$29,4,0)</f>
        <v>400</v>
      </c>
      <c r="J1269">
        <f t="shared" ca="1" si="75"/>
        <v>513</v>
      </c>
      <c r="K1269">
        <f t="shared" ca="1" si="76"/>
        <v>461.7</v>
      </c>
    </row>
    <row r="1270" spans="1:11" x14ac:dyDescent="0.3">
      <c r="A1270">
        <f t="shared" si="77"/>
        <v>114</v>
      </c>
      <c r="B1270" s="2">
        <f t="shared" si="78"/>
        <v>43108</v>
      </c>
      <c r="C1270" t="str">
        <f>VLOOKUP(A1270,'Günlük Sayaç'!$A$1:$I$166,3,0)</f>
        <v>Sanayi Mah.</v>
      </c>
      <c r="D1270" t="str">
        <f>VLOOKUP($A1270,'Günlük Sayaç'!$A$1:$I$166,4,0)</f>
        <v>Öğrenci</v>
      </c>
      <c r="E1270" t="str">
        <f>VLOOKUP($A1270,'Günlük Sayaç'!$A$1:$I$166,5,0)</f>
        <v>Öğrenci Aylık</v>
      </c>
      <c r="F1270">
        <f>VLOOKUP($A1270,'Günlük Sayaç'!$A$1:$I$166,6,0)</f>
        <v>0.56666666666666665</v>
      </c>
      <c r="G1270">
        <f>VLOOKUP($A1270,'Günlük Sayaç'!$A$1:$I$166,7,0)</f>
        <v>4000</v>
      </c>
      <c r="H1270">
        <f>VLOOKUP($A1270,'Günlük Sayaç'!$A$1:$I$166,8,0)</f>
        <v>0.1</v>
      </c>
      <c r="I1270">
        <f>VLOOKUP($A1270,'Günlük Sayaç'!$A$1:$I$166,9,0)*VLOOKUP(WEEKDAY(B1270,2)&amp;D1270,Yoğunluk!$G$1:$J$29,4,0)</f>
        <v>400</v>
      </c>
      <c r="J1270">
        <f t="shared" ca="1" si="75"/>
        <v>310</v>
      </c>
      <c r="K1270">
        <f t="shared" ca="1" si="76"/>
        <v>175.66666666666666</v>
      </c>
    </row>
    <row r="1271" spans="1:11" x14ac:dyDescent="0.3">
      <c r="A1271">
        <f t="shared" si="77"/>
        <v>115</v>
      </c>
      <c r="B1271" s="2">
        <f t="shared" si="78"/>
        <v>43108</v>
      </c>
      <c r="C1271" t="str">
        <f>VLOOKUP(A1271,'Günlük Sayaç'!$A$1:$I$166,3,0)</f>
        <v>Sanayi Mah.</v>
      </c>
      <c r="D1271" t="str">
        <f>VLOOKUP($A1271,'Günlük Sayaç'!$A$1:$I$166,4,0)</f>
        <v>Sosyal</v>
      </c>
      <c r="E1271" t="str">
        <f>VLOOKUP($A1271,'Günlük Sayaç'!$A$1:$I$166,5,0)</f>
        <v>Sosyal</v>
      </c>
      <c r="F1271">
        <f>VLOOKUP($A1271,'Günlük Sayaç'!$A$1:$I$166,6,0)</f>
        <v>1.425</v>
      </c>
      <c r="G1271">
        <f>VLOOKUP($A1271,'Günlük Sayaç'!$A$1:$I$166,7,0)</f>
        <v>4000</v>
      </c>
      <c r="H1271">
        <f>VLOOKUP($A1271,'Günlük Sayaç'!$A$1:$I$166,8,0)</f>
        <v>0.05</v>
      </c>
      <c r="I1271">
        <f>VLOOKUP($A1271,'Günlük Sayaç'!$A$1:$I$166,9,0)*VLOOKUP(WEEKDAY(B1271,2)&amp;D1271,Yoğunluk!$G$1:$J$29,4,0)</f>
        <v>160</v>
      </c>
      <c r="J1271">
        <f t="shared" ca="1" si="75"/>
        <v>177</v>
      </c>
      <c r="K1271">
        <f t="shared" ca="1" si="76"/>
        <v>252.22499999999999</v>
      </c>
    </row>
    <row r="1272" spans="1:11" x14ac:dyDescent="0.3">
      <c r="A1272">
        <f t="shared" si="77"/>
        <v>116</v>
      </c>
      <c r="B1272" s="2">
        <f t="shared" si="78"/>
        <v>43108</v>
      </c>
      <c r="C1272" t="str">
        <f>VLOOKUP(A1272,'Günlük Sayaç'!$A$1:$I$166,3,0)</f>
        <v>Sanayi Mah.</v>
      </c>
      <c r="D1272" t="str">
        <f>VLOOKUP($A1272,'Günlük Sayaç'!$A$1:$I$166,4,0)</f>
        <v>Sosyal</v>
      </c>
      <c r="E1272" t="str">
        <f>VLOOKUP($A1272,'Günlük Sayaç'!$A$1:$I$166,5,0)</f>
        <v>Sosyal Aylık</v>
      </c>
      <c r="F1272">
        <f>VLOOKUP($A1272,'Günlük Sayaç'!$A$1:$I$166,6,0)</f>
        <v>0.83333333333333337</v>
      </c>
      <c r="G1272">
        <f>VLOOKUP($A1272,'Günlük Sayaç'!$A$1:$I$166,7,0)</f>
        <v>4000</v>
      </c>
      <c r="H1272">
        <f>VLOOKUP($A1272,'Günlük Sayaç'!$A$1:$I$166,8,0)</f>
        <v>0.05</v>
      </c>
      <c r="I1272">
        <f>VLOOKUP($A1272,'Günlük Sayaç'!$A$1:$I$166,9,0)*VLOOKUP(WEEKDAY(B1272,2)&amp;D1272,Yoğunluk!$G$1:$J$29,4,0)</f>
        <v>160</v>
      </c>
      <c r="J1272">
        <f t="shared" ca="1" si="75"/>
        <v>154</v>
      </c>
      <c r="K1272">
        <f t="shared" ca="1" si="76"/>
        <v>128.33333333333334</v>
      </c>
    </row>
    <row r="1273" spans="1:11" x14ac:dyDescent="0.3">
      <c r="A1273">
        <f t="shared" si="77"/>
        <v>117</v>
      </c>
      <c r="B1273" s="2">
        <f t="shared" si="78"/>
        <v>43108</v>
      </c>
      <c r="C1273" t="str">
        <f>VLOOKUP(A1273,'Günlük Sayaç'!$A$1:$I$166,3,0)</f>
        <v>Sanayi Mah.</v>
      </c>
      <c r="D1273" t="str">
        <f>VLOOKUP($A1273,'Günlük Sayaç'!$A$1:$I$166,4,0)</f>
        <v>Ziyaretçi</v>
      </c>
      <c r="E1273" t="str">
        <f>VLOOKUP($A1273,'Günlük Sayaç'!$A$1:$I$166,5,0)</f>
        <v>Tekli Bilet</v>
      </c>
      <c r="F1273">
        <f>VLOOKUP($A1273,'Günlük Sayaç'!$A$1:$I$166,6,0)</f>
        <v>5</v>
      </c>
      <c r="G1273">
        <f>VLOOKUP($A1273,'Günlük Sayaç'!$A$1:$I$166,7,0)</f>
        <v>4000</v>
      </c>
      <c r="H1273">
        <f>VLOOKUP($A1273,'Günlük Sayaç'!$A$1:$I$166,8,0)</f>
        <v>0.01</v>
      </c>
      <c r="I1273">
        <f>VLOOKUP($A1273,'Günlük Sayaç'!$A$1:$I$166,9,0)*VLOOKUP(WEEKDAY(B1273,2)&amp;D1273,Yoğunluk!$G$1:$J$29,4,0)</f>
        <v>40</v>
      </c>
      <c r="J1273">
        <f t="shared" ca="1" si="75"/>
        <v>40</v>
      </c>
      <c r="K1273">
        <f t="shared" ca="1" si="76"/>
        <v>200</v>
      </c>
    </row>
    <row r="1274" spans="1:11" x14ac:dyDescent="0.3">
      <c r="A1274">
        <f t="shared" si="77"/>
        <v>118</v>
      </c>
      <c r="B1274" s="2">
        <f t="shared" si="78"/>
        <v>43108</v>
      </c>
      <c r="C1274" t="str">
        <f>VLOOKUP(A1274,'Günlük Sayaç'!$A$1:$I$166,3,0)</f>
        <v>Sanayi Mah.</v>
      </c>
      <c r="D1274" t="str">
        <f>VLOOKUP($A1274,'Günlük Sayaç'!$A$1:$I$166,4,0)</f>
        <v>Ziyaretçi</v>
      </c>
      <c r="E1274" t="str">
        <f>VLOOKUP($A1274,'Günlük Sayaç'!$A$1:$I$166,5,0)</f>
        <v>İkili Bilet</v>
      </c>
      <c r="F1274">
        <f>VLOOKUP($A1274,'Günlük Sayaç'!$A$1:$I$166,6,0)</f>
        <v>4</v>
      </c>
      <c r="G1274">
        <f>VLOOKUP($A1274,'Günlük Sayaç'!$A$1:$I$166,7,0)</f>
        <v>4000</v>
      </c>
      <c r="H1274">
        <f>VLOOKUP($A1274,'Günlük Sayaç'!$A$1:$I$166,8,0)</f>
        <v>0.01</v>
      </c>
      <c r="I1274">
        <f>VLOOKUP($A1274,'Günlük Sayaç'!$A$1:$I$166,9,0)*VLOOKUP(WEEKDAY(B1274,2)&amp;D1274,Yoğunluk!$G$1:$J$29,4,0)</f>
        <v>40</v>
      </c>
      <c r="J1274">
        <f t="shared" ca="1" si="75"/>
        <v>38</v>
      </c>
      <c r="K1274">
        <f t="shared" ca="1" si="76"/>
        <v>152</v>
      </c>
    </row>
    <row r="1275" spans="1:11" x14ac:dyDescent="0.3">
      <c r="A1275">
        <f t="shared" si="77"/>
        <v>119</v>
      </c>
      <c r="B1275" s="2">
        <f t="shared" si="78"/>
        <v>43108</v>
      </c>
      <c r="C1275" t="str">
        <f>VLOOKUP(A1275,'Günlük Sayaç'!$A$1:$I$166,3,0)</f>
        <v>Sanayi Mah.</v>
      </c>
      <c r="D1275" t="str">
        <f>VLOOKUP($A1275,'Günlük Sayaç'!$A$1:$I$166,4,0)</f>
        <v>Ziyaretçi</v>
      </c>
      <c r="E1275" t="str">
        <f>VLOOKUP($A1275,'Günlük Sayaç'!$A$1:$I$166,5,0)</f>
        <v>Üçlü Bilet</v>
      </c>
      <c r="F1275">
        <f>VLOOKUP($A1275,'Günlük Sayaç'!$A$1:$I$166,6,0)</f>
        <v>3.6666666666666665</v>
      </c>
      <c r="G1275">
        <f>VLOOKUP($A1275,'Günlük Sayaç'!$A$1:$I$166,7,0)</f>
        <v>4000</v>
      </c>
      <c r="H1275">
        <f>VLOOKUP($A1275,'Günlük Sayaç'!$A$1:$I$166,8,0)</f>
        <v>0.01</v>
      </c>
      <c r="I1275">
        <f>VLOOKUP($A1275,'Günlük Sayaç'!$A$1:$I$166,9,0)*VLOOKUP(WEEKDAY(B1275,2)&amp;D1275,Yoğunluk!$G$1:$J$29,4,0)</f>
        <v>40</v>
      </c>
      <c r="J1275">
        <f t="shared" ca="1" si="75"/>
        <v>40</v>
      </c>
      <c r="K1275">
        <f t="shared" ca="1" si="76"/>
        <v>146.66666666666666</v>
      </c>
    </row>
    <row r="1276" spans="1:11" x14ac:dyDescent="0.3">
      <c r="A1276">
        <f t="shared" si="77"/>
        <v>120</v>
      </c>
      <c r="B1276" s="2">
        <f t="shared" si="78"/>
        <v>43108</v>
      </c>
      <c r="C1276" t="str">
        <f>VLOOKUP(A1276,'Günlük Sayaç'!$A$1:$I$166,3,0)</f>
        <v>Sanayi Mah.</v>
      </c>
      <c r="D1276" t="str">
        <f>VLOOKUP($A1276,'Günlük Sayaç'!$A$1:$I$166,4,0)</f>
        <v>Ziyaretçi</v>
      </c>
      <c r="E1276" t="str">
        <f>VLOOKUP($A1276,'Günlük Sayaç'!$A$1:$I$166,5,0)</f>
        <v>Beşli Bilet</v>
      </c>
      <c r="F1276">
        <f>VLOOKUP($A1276,'Günlük Sayaç'!$A$1:$I$166,6,0)</f>
        <v>3.4</v>
      </c>
      <c r="G1276">
        <f>VLOOKUP($A1276,'Günlük Sayaç'!$A$1:$I$166,7,0)</f>
        <v>4000</v>
      </c>
      <c r="H1276">
        <f>VLOOKUP($A1276,'Günlük Sayaç'!$A$1:$I$166,8,0)</f>
        <v>0.01</v>
      </c>
      <c r="I1276">
        <f>VLOOKUP($A1276,'Günlük Sayaç'!$A$1:$I$166,9,0)*VLOOKUP(WEEKDAY(B1276,2)&amp;D1276,Yoğunluk!$G$1:$J$29,4,0)</f>
        <v>40</v>
      </c>
      <c r="J1276">
        <f t="shared" ca="1" si="75"/>
        <v>40</v>
      </c>
      <c r="K1276">
        <f t="shared" ca="1" si="76"/>
        <v>136</v>
      </c>
    </row>
    <row r="1277" spans="1:11" x14ac:dyDescent="0.3">
      <c r="A1277">
        <f t="shared" si="77"/>
        <v>121</v>
      </c>
      <c r="B1277" s="2">
        <f t="shared" si="78"/>
        <v>43108</v>
      </c>
      <c r="C1277" t="str">
        <f>VLOOKUP(A1277,'Günlük Sayaç'!$A$1:$I$166,3,0)</f>
        <v>Sanayi Mah.</v>
      </c>
      <c r="D1277" t="str">
        <f>VLOOKUP($A1277,'Günlük Sayaç'!$A$1:$I$166,4,0)</f>
        <v>Ziyaretçi</v>
      </c>
      <c r="E1277" t="str">
        <f>VLOOKUP($A1277,'Günlük Sayaç'!$A$1:$I$166,5,0)</f>
        <v>Onlu Bilet</v>
      </c>
      <c r="F1277">
        <f>VLOOKUP($A1277,'Günlük Sayaç'!$A$1:$I$166,6,0)</f>
        <v>3.2</v>
      </c>
      <c r="G1277">
        <f>VLOOKUP($A1277,'Günlük Sayaç'!$A$1:$I$166,7,0)</f>
        <v>4000</v>
      </c>
      <c r="H1277">
        <f>VLOOKUP($A1277,'Günlük Sayaç'!$A$1:$I$166,8,0)</f>
        <v>0.01</v>
      </c>
      <c r="I1277">
        <f>VLOOKUP($A1277,'Günlük Sayaç'!$A$1:$I$166,9,0)*VLOOKUP(WEEKDAY(B1277,2)&amp;D1277,Yoğunluk!$G$1:$J$29,4,0)</f>
        <v>40</v>
      </c>
      <c r="J1277">
        <f t="shared" ca="1" si="75"/>
        <v>40</v>
      </c>
      <c r="K1277">
        <f t="shared" ca="1" si="76"/>
        <v>128</v>
      </c>
    </row>
    <row r="1278" spans="1:11" x14ac:dyDescent="0.3">
      <c r="A1278">
        <f t="shared" si="77"/>
        <v>122</v>
      </c>
      <c r="B1278" s="2">
        <f t="shared" si="78"/>
        <v>43108</v>
      </c>
      <c r="C1278" t="str">
        <f>VLOOKUP(A1278,'Günlük Sayaç'!$A$1:$I$166,3,0)</f>
        <v>İTÜ</v>
      </c>
      <c r="D1278" t="str">
        <f>VLOOKUP($A1278,'Günlük Sayaç'!$A$1:$I$166,4,0)</f>
        <v>Tam</v>
      </c>
      <c r="E1278" t="str">
        <f>VLOOKUP($A1278,'Günlük Sayaç'!$A$1:$I$166,5,0)</f>
        <v>Akbil</v>
      </c>
      <c r="F1278">
        <f>VLOOKUP($A1278,'Günlük Sayaç'!$A$1:$I$166,6,0)</f>
        <v>2.2250000000000001</v>
      </c>
      <c r="G1278">
        <f>VLOOKUP($A1278,'Günlük Sayaç'!$A$1:$I$166,7,0)</f>
        <v>15000</v>
      </c>
      <c r="H1278">
        <f>VLOOKUP($A1278,'Günlük Sayaç'!$A$1:$I$166,8,0)</f>
        <v>0.1</v>
      </c>
      <c r="I1278">
        <f>VLOOKUP($A1278,'Günlük Sayaç'!$A$1:$I$166,9,0)*VLOOKUP(WEEKDAY(B1278,2)&amp;D1278,Yoğunluk!$G$1:$J$29,4,0)</f>
        <v>2250</v>
      </c>
      <c r="J1278">
        <f t="shared" ca="1" si="75"/>
        <v>2402</v>
      </c>
      <c r="K1278">
        <f t="shared" ca="1" si="76"/>
        <v>5344.45</v>
      </c>
    </row>
    <row r="1279" spans="1:11" x14ac:dyDescent="0.3">
      <c r="A1279">
        <f t="shared" si="77"/>
        <v>123</v>
      </c>
      <c r="B1279" s="2">
        <f t="shared" si="78"/>
        <v>43108</v>
      </c>
      <c r="C1279" t="str">
        <f>VLOOKUP(A1279,'Günlük Sayaç'!$A$1:$I$166,3,0)</f>
        <v>İTÜ</v>
      </c>
      <c r="D1279" t="str">
        <f>VLOOKUP($A1279,'Günlük Sayaç'!$A$1:$I$166,4,0)</f>
        <v>Tam</v>
      </c>
      <c r="E1279" t="str">
        <f>VLOOKUP($A1279,'Günlük Sayaç'!$A$1:$I$166,5,0)</f>
        <v>Mavi Kart</v>
      </c>
      <c r="F1279">
        <f>VLOOKUP($A1279,'Günlük Sayaç'!$A$1:$I$166,6,0)</f>
        <v>1.3666666666666667</v>
      </c>
      <c r="G1279">
        <f>VLOOKUP($A1279,'Günlük Sayaç'!$A$1:$I$166,7,0)</f>
        <v>15000</v>
      </c>
      <c r="H1279">
        <f>VLOOKUP($A1279,'Günlük Sayaç'!$A$1:$I$166,8,0)</f>
        <v>7.0000000000000007E-2</v>
      </c>
      <c r="I1279">
        <f>VLOOKUP($A1279,'Günlük Sayaç'!$A$1:$I$166,9,0)*VLOOKUP(WEEKDAY(B1279,2)&amp;D1279,Yoğunluk!$G$1:$J$29,4,0)</f>
        <v>1575</v>
      </c>
      <c r="J1279">
        <f t="shared" ca="1" si="75"/>
        <v>1348</v>
      </c>
      <c r="K1279">
        <f t="shared" ca="1" si="76"/>
        <v>1842.2666666666667</v>
      </c>
    </row>
    <row r="1280" spans="1:11" x14ac:dyDescent="0.3">
      <c r="A1280">
        <f t="shared" si="77"/>
        <v>124</v>
      </c>
      <c r="B1280" s="2">
        <f t="shared" si="78"/>
        <v>43108</v>
      </c>
      <c r="C1280" t="str">
        <f>VLOOKUP(A1280,'Günlük Sayaç'!$A$1:$I$166,3,0)</f>
        <v>İTÜ</v>
      </c>
      <c r="D1280" t="str">
        <f>VLOOKUP($A1280,'Günlük Sayaç'!$A$1:$I$166,4,0)</f>
        <v>Öğrenci</v>
      </c>
      <c r="E1280" t="str">
        <f>VLOOKUP($A1280,'Günlük Sayaç'!$A$1:$I$166,5,0)</f>
        <v>Öğrenci</v>
      </c>
      <c r="F1280">
        <f>VLOOKUP($A1280,'Günlük Sayaç'!$A$1:$I$166,6,0)</f>
        <v>0.9</v>
      </c>
      <c r="G1280">
        <f>VLOOKUP($A1280,'Günlük Sayaç'!$A$1:$I$166,7,0)</f>
        <v>15000</v>
      </c>
      <c r="H1280">
        <f>VLOOKUP($A1280,'Günlük Sayaç'!$A$1:$I$166,8,0)</f>
        <v>0.17</v>
      </c>
      <c r="I1280">
        <f>VLOOKUP($A1280,'Günlük Sayaç'!$A$1:$I$166,9,0)*VLOOKUP(WEEKDAY(B1280,2)&amp;D1280,Yoğunluk!$G$1:$J$29,4,0)</f>
        <v>2550</v>
      </c>
      <c r="J1280">
        <f t="shared" ca="1" si="75"/>
        <v>2554</v>
      </c>
      <c r="K1280">
        <f t="shared" ca="1" si="76"/>
        <v>2298.6</v>
      </c>
    </row>
    <row r="1281" spans="1:11" x14ac:dyDescent="0.3">
      <c r="A1281">
        <f t="shared" si="77"/>
        <v>125</v>
      </c>
      <c r="B1281" s="2">
        <f t="shared" si="78"/>
        <v>43108</v>
      </c>
      <c r="C1281" t="str">
        <f>VLOOKUP(A1281,'Günlük Sayaç'!$A$1:$I$166,3,0)</f>
        <v>İTÜ</v>
      </c>
      <c r="D1281" t="str">
        <f>VLOOKUP($A1281,'Günlük Sayaç'!$A$1:$I$166,4,0)</f>
        <v>Öğrenci</v>
      </c>
      <c r="E1281" t="str">
        <f>VLOOKUP($A1281,'Günlük Sayaç'!$A$1:$I$166,5,0)</f>
        <v>Öğrenci Aylık</v>
      </c>
      <c r="F1281">
        <f>VLOOKUP($A1281,'Günlük Sayaç'!$A$1:$I$166,6,0)</f>
        <v>0.56666666666666665</v>
      </c>
      <c r="G1281">
        <f>VLOOKUP($A1281,'Günlük Sayaç'!$A$1:$I$166,7,0)</f>
        <v>15000</v>
      </c>
      <c r="H1281">
        <f>VLOOKUP($A1281,'Günlük Sayaç'!$A$1:$I$166,8,0)</f>
        <v>0.27</v>
      </c>
      <c r="I1281">
        <f>VLOOKUP($A1281,'Günlük Sayaç'!$A$1:$I$166,9,0)*VLOOKUP(WEEKDAY(B1281,2)&amp;D1281,Yoğunluk!$G$1:$J$29,4,0)</f>
        <v>4050.0000000000005</v>
      </c>
      <c r="J1281">
        <f t="shared" ca="1" si="75"/>
        <v>4308</v>
      </c>
      <c r="K1281">
        <f t="shared" ca="1" si="76"/>
        <v>2441.1999999999998</v>
      </c>
    </row>
    <row r="1282" spans="1:11" x14ac:dyDescent="0.3">
      <c r="A1282">
        <f t="shared" si="77"/>
        <v>126</v>
      </c>
      <c r="B1282" s="2">
        <f t="shared" si="78"/>
        <v>43108</v>
      </c>
      <c r="C1282" t="str">
        <f>VLOOKUP(A1282,'Günlük Sayaç'!$A$1:$I$166,3,0)</f>
        <v>İTÜ</v>
      </c>
      <c r="D1282" t="str">
        <f>VLOOKUP($A1282,'Günlük Sayaç'!$A$1:$I$166,4,0)</f>
        <v>Sosyal</v>
      </c>
      <c r="E1282" t="str">
        <f>VLOOKUP($A1282,'Günlük Sayaç'!$A$1:$I$166,5,0)</f>
        <v>Sosyal</v>
      </c>
      <c r="F1282">
        <f>VLOOKUP($A1282,'Günlük Sayaç'!$A$1:$I$166,6,0)</f>
        <v>1.425</v>
      </c>
      <c r="G1282">
        <f>VLOOKUP($A1282,'Günlük Sayaç'!$A$1:$I$166,7,0)</f>
        <v>15000</v>
      </c>
      <c r="H1282">
        <f>VLOOKUP($A1282,'Günlük Sayaç'!$A$1:$I$166,8,0)</f>
        <v>0.15</v>
      </c>
      <c r="I1282">
        <f>VLOOKUP($A1282,'Günlük Sayaç'!$A$1:$I$166,9,0)*VLOOKUP(WEEKDAY(B1282,2)&amp;D1282,Yoğunluk!$G$1:$J$29,4,0)</f>
        <v>1800</v>
      </c>
      <c r="J1282">
        <f t="shared" ca="1" si="75"/>
        <v>1670</v>
      </c>
      <c r="K1282">
        <f t="shared" ca="1" si="76"/>
        <v>2379.75</v>
      </c>
    </row>
    <row r="1283" spans="1:11" x14ac:dyDescent="0.3">
      <c r="A1283">
        <f t="shared" si="77"/>
        <v>127</v>
      </c>
      <c r="B1283" s="2">
        <f t="shared" si="78"/>
        <v>43108</v>
      </c>
      <c r="C1283" t="str">
        <f>VLOOKUP(A1283,'Günlük Sayaç'!$A$1:$I$166,3,0)</f>
        <v>İTÜ</v>
      </c>
      <c r="D1283" t="str">
        <f>VLOOKUP($A1283,'Günlük Sayaç'!$A$1:$I$166,4,0)</f>
        <v>Sosyal</v>
      </c>
      <c r="E1283" t="str">
        <f>VLOOKUP($A1283,'Günlük Sayaç'!$A$1:$I$166,5,0)</f>
        <v>Sosyal Aylık</v>
      </c>
      <c r="F1283">
        <f>VLOOKUP($A1283,'Günlük Sayaç'!$A$1:$I$166,6,0)</f>
        <v>0.83333333333333337</v>
      </c>
      <c r="G1283">
        <f>VLOOKUP($A1283,'Günlük Sayaç'!$A$1:$I$166,7,0)</f>
        <v>15000</v>
      </c>
      <c r="H1283">
        <f>VLOOKUP($A1283,'Günlük Sayaç'!$A$1:$I$166,8,0)</f>
        <v>0.15</v>
      </c>
      <c r="I1283">
        <f>VLOOKUP($A1283,'Günlük Sayaç'!$A$1:$I$166,9,0)*VLOOKUP(WEEKDAY(B1283,2)&amp;D1283,Yoğunluk!$G$1:$J$29,4,0)</f>
        <v>1800</v>
      </c>
      <c r="J1283">
        <f t="shared" ref="J1283:J1346" ca="1" si="79">FLOOR(I1283+_xlfn.NORM.S.INV(RAND())*I1283/10,1)</f>
        <v>1877</v>
      </c>
      <c r="K1283">
        <f t="shared" ref="K1283:K1346" ca="1" si="80">J1283*F1283</f>
        <v>1564.1666666666667</v>
      </c>
    </row>
    <row r="1284" spans="1:11" x14ac:dyDescent="0.3">
      <c r="A1284">
        <f t="shared" si="77"/>
        <v>128</v>
      </c>
      <c r="B1284" s="2">
        <f t="shared" si="78"/>
        <v>43108</v>
      </c>
      <c r="C1284" t="str">
        <f>VLOOKUP(A1284,'Günlük Sayaç'!$A$1:$I$166,3,0)</f>
        <v>İTÜ</v>
      </c>
      <c r="D1284" t="str">
        <f>VLOOKUP($A1284,'Günlük Sayaç'!$A$1:$I$166,4,0)</f>
        <v>Ziyaretçi</v>
      </c>
      <c r="E1284" t="str">
        <f>VLOOKUP($A1284,'Günlük Sayaç'!$A$1:$I$166,5,0)</f>
        <v>Tekli Bilet</v>
      </c>
      <c r="F1284">
        <f>VLOOKUP($A1284,'Günlük Sayaç'!$A$1:$I$166,6,0)</f>
        <v>5</v>
      </c>
      <c r="G1284">
        <f>VLOOKUP($A1284,'Günlük Sayaç'!$A$1:$I$166,7,0)</f>
        <v>15000</v>
      </c>
      <c r="H1284">
        <f>VLOOKUP($A1284,'Günlük Sayaç'!$A$1:$I$166,8,0)</f>
        <v>0.02</v>
      </c>
      <c r="I1284">
        <f>VLOOKUP($A1284,'Günlük Sayaç'!$A$1:$I$166,9,0)*VLOOKUP(WEEKDAY(B1284,2)&amp;D1284,Yoğunluk!$G$1:$J$29,4,0)</f>
        <v>300</v>
      </c>
      <c r="J1284">
        <f t="shared" ca="1" si="79"/>
        <v>311</v>
      </c>
      <c r="K1284">
        <f t="shared" ca="1" si="80"/>
        <v>1555</v>
      </c>
    </row>
    <row r="1285" spans="1:11" x14ac:dyDescent="0.3">
      <c r="A1285">
        <f t="shared" si="77"/>
        <v>129</v>
      </c>
      <c r="B1285" s="2">
        <f t="shared" si="78"/>
        <v>43108</v>
      </c>
      <c r="C1285" t="str">
        <f>VLOOKUP(A1285,'Günlük Sayaç'!$A$1:$I$166,3,0)</f>
        <v>İTÜ</v>
      </c>
      <c r="D1285" t="str">
        <f>VLOOKUP($A1285,'Günlük Sayaç'!$A$1:$I$166,4,0)</f>
        <v>Ziyaretçi</v>
      </c>
      <c r="E1285" t="str">
        <f>VLOOKUP($A1285,'Günlük Sayaç'!$A$1:$I$166,5,0)</f>
        <v>İkili Bilet</v>
      </c>
      <c r="F1285">
        <f>VLOOKUP($A1285,'Günlük Sayaç'!$A$1:$I$166,6,0)</f>
        <v>4</v>
      </c>
      <c r="G1285">
        <f>VLOOKUP($A1285,'Günlük Sayaç'!$A$1:$I$166,7,0)</f>
        <v>15000</v>
      </c>
      <c r="H1285">
        <f>VLOOKUP($A1285,'Günlük Sayaç'!$A$1:$I$166,8,0)</f>
        <v>0.02</v>
      </c>
      <c r="I1285">
        <f>VLOOKUP($A1285,'Günlük Sayaç'!$A$1:$I$166,9,0)*VLOOKUP(WEEKDAY(B1285,2)&amp;D1285,Yoğunluk!$G$1:$J$29,4,0)</f>
        <v>300</v>
      </c>
      <c r="J1285">
        <f t="shared" ca="1" si="79"/>
        <v>268</v>
      </c>
      <c r="K1285">
        <f t="shared" ca="1" si="80"/>
        <v>1072</v>
      </c>
    </row>
    <row r="1286" spans="1:11" x14ac:dyDescent="0.3">
      <c r="A1286">
        <f t="shared" si="77"/>
        <v>130</v>
      </c>
      <c r="B1286" s="2">
        <f t="shared" si="78"/>
        <v>43108</v>
      </c>
      <c r="C1286" t="str">
        <f>VLOOKUP(A1286,'Günlük Sayaç'!$A$1:$I$166,3,0)</f>
        <v>İTÜ</v>
      </c>
      <c r="D1286" t="str">
        <f>VLOOKUP($A1286,'Günlük Sayaç'!$A$1:$I$166,4,0)</f>
        <v>Ziyaretçi</v>
      </c>
      <c r="E1286" t="str">
        <f>VLOOKUP($A1286,'Günlük Sayaç'!$A$1:$I$166,5,0)</f>
        <v>Üçlü Bilet</v>
      </c>
      <c r="F1286">
        <f>VLOOKUP($A1286,'Günlük Sayaç'!$A$1:$I$166,6,0)</f>
        <v>3.6666666666666665</v>
      </c>
      <c r="G1286">
        <f>VLOOKUP($A1286,'Günlük Sayaç'!$A$1:$I$166,7,0)</f>
        <v>15000</v>
      </c>
      <c r="H1286">
        <f>VLOOKUP($A1286,'Günlük Sayaç'!$A$1:$I$166,8,0)</f>
        <v>0.01</v>
      </c>
      <c r="I1286">
        <f>VLOOKUP($A1286,'Günlük Sayaç'!$A$1:$I$166,9,0)*VLOOKUP(WEEKDAY(B1286,2)&amp;D1286,Yoğunluk!$G$1:$J$29,4,0)</f>
        <v>150</v>
      </c>
      <c r="J1286">
        <f t="shared" ca="1" si="79"/>
        <v>133</v>
      </c>
      <c r="K1286">
        <f t="shared" ca="1" si="80"/>
        <v>487.66666666666663</v>
      </c>
    </row>
    <row r="1287" spans="1:11" x14ac:dyDescent="0.3">
      <c r="A1287">
        <f t="shared" si="77"/>
        <v>131</v>
      </c>
      <c r="B1287" s="2">
        <f t="shared" si="78"/>
        <v>43108</v>
      </c>
      <c r="C1287" t="str">
        <f>VLOOKUP(A1287,'Günlük Sayaç'!$A$1:$I$166,3,0)</f>
        <v>İTÜ</v>
      </c>
      <c r="D1287" t="str">
        <f>VLOOKUP($A1287,'Günlük Sayaç'!$A$1:$I$166,4,0)</f>
        <v>Ziyaretçi</v>
      </c>
      <c r="E1287" t="str">
        <f>VLOOKUP($A1287,'Günlük Sayaç'!$A$1:$I$166,5,0)</f>
        <v>Beşli Bilet</v>
      </c>
      <c r="F1287">
        <f>VLOOKUP($A1287,'Günlük Sayaç'!$A$1:$I$166,6,0)</f>
        <v>3.4</v>
      </c>
      <c r="G1287">
        <f>VLOOKUP($A1287,'Günlük Sayaç'!$A$1:$I$166,7,0)</f>
        <v>15000</v>
      </c>
      <c r="H1287">
        <f>VLOOKUP($A1287,'Günlük Sayaç'!$A$1:$I$166,8,0)</f>
        <v>0.02</v>
      </c>
      <c r="I1287">
        <f>VLOOKUP($A1287,'Günlük Sayaç'!$A$1:$I$166,9,0)*VLOOKUP(WEEKDAY(B1287,2)&amp;D1287,Yoğunluk!$G$1:$J$29,4,0)</f>
        <v>300</v>
      </c>
      <c r="J1287">
        <f t="shared" ca="1" si="79"/>
        <v>289</v>
      </c>
      <c r="K1287">
        <f t="shared" ca="1" si="80"/>
        <v>982.6</v>
      </c>
    </row>
    <row r="1288" spans="1:11" x14ac:dyDescent="0.3">
      <c r="A1288">
        <f t="shared" si="77"/>
        <v>132</v>
      </c>
      <c r="B1288" s="2">
        <f t="shared" si="78"/>
        <v>43108</v>
      </c>
      <c r="C1288" t="str">
        <f>VLOOKUP(A1288,'Günlük Sayaç'!$A$1:$I$166,3,0)</f>
        <v>İTÜ</v>
      </c>
      <c r="D1288" t="str">
        <f>VLOOKUP($A1288,'Günlük Sayaç'!$A$1:$I$166,4,0)</f>
        <v>Ziyaretçi</v>
      </c>
      <c r="E1288" t="str">
        <f>VLOOKUP($A1288,'Günlük Sayaç'!$A$1:$I$166,5,0)</f>
        <v>Onlu Bilet</v>
      </c>
      <c r="F1288">
        <f>VLOOKUP($A1288,'Günlük Sayaç'!$A$1:$I$166,6,0)</f>
        <v>3.2</v>
      </c>
      <c r="G1288">
        <f>VLOOKUP($A1288,'Günlük Sayaç'!$A$1:$I$166,7,0)</f>
        <v>15000</v>
      </c>
      <c r="H1288">
        <f>VLOOKUP($A1288,'Günlük Sayaç'!$A$1:$I$166,8,0)</f>
        <v>0.02</v>
      </c>
      <c r="I1288">
        <f>VLOOKUP($A1288,'Günlük Sayaç'!$A$1:$I$166,9,0)*VLOOKUP(WEEKDAY(B1288,2)&amp;D1288,Yoğunluk!$G$1:$J$29,4,0)</f>
        <v>300</v>
      </c>
      <c r="J1288">
        <f t="shared" ca="1" si="79"/>
        <v>274</v>
      </c>
      <c r="K1288">
        <f t="shared" ca="1" si="80"/>
        <v>876.80000000000007</v>
      </c>
    </row>
    <row r="1289" spans="1:11" x14ac:dyDescent="0.3">
      <c r="A1289">
        <f t="shared" si="77"/>
        <v>133</v>
      </c>
      <c r="B1289" s="2">
        <f t="shared" si="78"/>
        <v>43108</v>
      </c>
      <c r="C1289" t="str">
        <f>VLOOKUP(A1289,'Günlük Sayaç'!$A$1:$I$166,3,0)</f>
        <v>Atatürk Oto Sanayi</v>
      </c>
      <c r="D1289" t="str">
        <f>VLOOKUP($A1289,'Günlük Sayaç'!$A$1:$I$166,4,0)</f>
        <v>Tam</v>
      </c>
      <c r="E1289" t="str">
        <f>VLOOKUP($A1289,'Günlük Sayaç'!$A$1:$I$166,5,0)</f>
        <v>Akbil</v>
      </c>
      <c r="F1289">
        <f>VLOOKUP($A1289,'Günlük Sayaç'!$A$1:$I$166,6,0)</f>
        <v>2.2250000000000001</v>
      </c>
      <c r="G1289">
        <f>VLOOKUP($A1289,'Günlük Sayaç'!$A$1:$I$166,7,0)</f>
        <v>5000</v>
      </c>
      <c r="H1289">
        <f>VLOOKUP($A1289,'Günlük Sayaç'!$A$1:$I$166,8,0)</f>
        <v>0.3</v>
      </c>
      <c r="I1289">
        <f>VLOOKUP($A1289,'Günlük Sayaç'!$A$1:$I$166,9,0)*VLOOKUP(WEEKDAY(B1289,2)&amp;D1289,Yoğunluk!$G$1:$J$29,4,0)</f>
        <v>2250</v>
      </c>
      <c r="J1289">
        <f t="shared" ca="1" si="79"/>
        <v>2661</v>
      </c>
      <c r="K1289">
        <f t="shared" ca="1" si="80"/>
        <v>5920.7250000000004</v>
      </c>
    </row>
    <row r="1290" spans="1:11" x14ac:dyDescent="0.3">
      <c r="A1290">
        <f t="shared" ref="A1290:A1353" si="81">IF(A1289=165,1,A1289+1)</f>
        <v>134</v>
      </c>
      <c r="B1290" s="2">
        <f t="shared" ref="B1290:B1353" si="82">IF(A1290=1,B1289+1,B1289)</f>
        <v>43108</v>
      </c>
      <c r="C1290" t="str">
        <f>VLOOKUP(A1290,'Günlük Sayaç'!$A$1:$I$166,3,0)</f>
        <v>Atatürk Oto Sanayi</v>
      </c>
      <c r="D1290" t="str">
        <f>VLOOKUP($A1290,'Günlük Sayaç'!$A$1:$I$166,4,0)</f>
        <v>Tam</v>
      </c>
      <c r="E1290" t="str">
        <f>VLOOKUP($A1290,'Günlük Sayaç'!$A$1:$I$166,5,0)</f>
        <v>Mavi Kart</v>
      </c>
      <c r="F1290">
        <f>VLOOKUP($A1290,'Günlük Sayaç'!$A$1:$I$166,6,0)</f>
        <v>1.3666666666666667</v>
      </c>
      <c r="G1290">
        <f>VLOOKUP($A1290,'Günlük Sayaç'!$A$1:$I$166,7,0)</f>
        <v>5000</v>
      </c>
      <c r="H1290">
        <f>VLOOKUP($A1290,'Günlük Sayaç'!$A$1:$I$166,8,0)</f>
        <v>0.35</v>
      </c>
      <c r="I1290">
        <f>VLOOKUP($A1290,'Günlük Sayaç'!$A$1:$I$166,9,0)*VLOOKUP(WEEKDAY(B1290,2)&amp;D1290,Yoğunluk!$G$1:$J$29,4,0)</f>
        <v>2625</v>
      </c>
      <c r="J1290">
        <f t="shared" ca="1" si="79"/>
        <v>2662</v>
      </c>
      <c r="K1290">
        <f t="shared" ca="1" si="80"/>
        <v>3638.0666666666666</v>
      </c>
    </row>
    <row r="1291" spans="1:11" x14ac:dyDescent="0.3">
      <c r="A1291">
        <f t="shared" si="81"/>
        <v>135</v>
      </c>
      <c r="B1291" s="2">
        <f t="shared" si="82"/>
        <v>43108</v>
      </c>
      <c r="C1291" t="str">
        <f>VLOOKUP(A1291,'Günlük Sayaç'!$A$1:$I$166,3,0)</f>
        <v>Atatürk Oto Sanayi</v>
      </c>
      <c r="D1291" t="str">
        <f>VLOOKUP($A1291,'Günlük Sayaç'!$A$1:$I$166,4,0)</f>
        <v>Öğrenci</v>
      </c>
      <c r="E1291" t="str">
        <f>VLOOKUP($A1291,'Günlük Sayaç'!$A$1:$I$166,5,0)</f>
        <v>Öğrenci</v>
      </c>
      <c r="F1291">
        <f>VLOOKUP($A1291,'Günlük Sayaç'!$A$1:$I$166,6,0)</f>
        <v>0.9</v>
      </c>
      <c r="G1291">
        <f>VLOOKUP($A1291,'Günlük Sayaç'!$A$1:$I$166,7,0)</f>
        <v>5000</v>
      </c>
      <c r="H1291">
        <f>VLOOKUP($A1291,'Günlük Sayaç'!$A$1:$I$166,8,0)</f>
        <v>0.1</v>
      </c>
      <c r="I1291">
        <f>VLOOKUP($A1291,'Günlük Sayaç'!$A$1:$I$166,9,0)*VLOOKUP(WEEKDAY(B1291,2)&amp;D1291,Yoğunluk!$G$1:$J$29,4,0)</f>
        <v>500</v>
      </c>
      <c r="J1291">
        <f t="shared" ca="1" si="79"/>
        <v>500</v>
      </c>
      <c r="K1291">
        <f t="shared" ca="1" si="80"/>
        <v>450</v>
      </c>
    </row>
    <row r="1292" spans="1:11" x14ac:dyDescent="0.3">
      <c r="A1292">
        <f t="shared" si="81"/>
        <v>136</v>
      </c>
      <c r="B1292" s="2">
        <f t="shared" si="82"/>
        <v>43108</v>
      </c>
      <c r="C1292" t="str">
        <f>VLOOKUP(A1292,'Günlük Sayaç'!$A$1:$I$166,3,0)</f>
        <v>Atatürk Oto Sanayi</v>
      </c>
      <c r="D1292" t="str">
        <f>VLOOKUP($A1292,'Günlük Sayaç'!$A$1:$I$166,4,0)</f>
        <v>Öğrenci</v>
      </c>
      <c r="E1292" t="str">
        <f>VLOOKUP($A1292,'Günlük Sayaç'!$A$1:$I$166,5,0)</f>
        <v>Öğrenci Aylık</v>
      </c>
      <c r="F1292">
        <f>VLOOKUP($A1292,'Günlük Sayaç'!$A$1:$I$166,6,0)</f>
        <v>0.56666666666666665</v>
      </c>
      <c r="G1292">
        <f>VLOOKUP($A1292,'Günlük Sayaç'!$A$1:$I$166,7,0)</f>
        <v>5000</v>
      </c>
      <c r="H1292">
        <f>VLOOKUP($A1292,'Günlük Sayaç'!$A$1:$I$166,8,0)</f>
        <v>0.1</v>
      </c>
      <c r="I1292">
        <f>VLOOKUP($A1292,'Günlük Sayaç'!$A$1:$I$166,9,0)*VLOOKUP(WEEKDAY(B1292,2)&amp;D1292,Yoğunluk!$G$1:$J$29,4,0)</f>
        <v>500</v>
      </c>
      <c r="J1292">
        <f t="shared" ca="1" si="79"/>
        <v>469</v>
      </c>
      <c r="K1292">
        <f t="shared" ca="1" si="80"/>
        <v>265.76666666666665</v>
      </c>
    </row>
    <row r="1293" spans="1:11" x14ac:dyDescent="0.3">
      <c r="A1293">
        <f t="shared" si="81"/>
        <v>137</v>
      </c>
      <c r="B1293" s="2">
        <f t="shared" si="82"/>
        <v>43108</v>
      </c>
      <c r="C1293" t="str">
        <f>VLOOKUP(A1293,'Günlük Sayaç'!$A$1:$I$166,3,0)</f>
        <v>Atatürk Oto Sanayi</v>
      </c>
      <c r="D1293" t="str">
        <f>VLOOKUP($A1293,'Günlük Sayaç'!$A$1:$I$166,4,0)</f>
        <v>Sosyal</v>
      </c>
      <c r="E1293" t="str">
        <f>VLOOKUP($A1293,'Günlük Sayaç'!$A$1:$I$166,5,0)</f>
        <v>Sosyal</v>
      </c>
      <c r="F1293">
        <f>VLOOKUP($A1293,'Günlük Sayaç'!$A$1:$I$166,6,0)</f>
        <v>1.425</v>
      </c>
      <c r="G1293">
        <f>VLOOKUP($A1293,'Günlük Sayaç'!$A$1:$I$166,7,0)</f>
        <v>5000</v>
      </c>
      <c r="H1293">
        <f>VLOOKUP($A1293,'Günlük Sayaç'!$A$1:$I$166,8,0)</f>
        <v>0.05</v>
      </c>
      <c r="I1293">
        <f>VLOOKUP($A1293,'Günlük Sayaç'!$A$1:$I$166,9,0)*VLOOKUP(WEEKDAY(B1293,2)&amp;D1293,Yoğunluk!$G$1:$J$29,4,0)</f>
        <v>200</v>
      </c>
      <c r="J1293">
        <f t="shared" ca="1" si="79"/>
        <v>220</v>
      </c>
      <c r="K1293">
        <f t="shared" ca="1" si="80"/>
        <v>313.5</v>
      </c>
    </row>
    <row r="1294" spans="1:11" x14ac:dyDescent="0.3">
      <c r="A1294">
        <f t="shared" si="81"/>
        <v>138</v>
      </c>
      <c r="B1294" s="2">
        <f t="shared" si="82"/>
        <v>43108</v>
      </c>
      <c r="C1294" t="str">
        <f>VLOOKUP(A1294,'Günlük Sayaç'!$A$1:$I$166,3,0)</f>
        <v>Atatürk Oto Sanayi</v>
      </c>
      <c r="D1294" t="str">
        <f>VLOOKUP($A1294,'Günlük Sayaç'!$A$1:$I$166,4,0)</f>
        <v>Sosyal</v>
      </c>
      <c r="E1294" t="str">
        <f>VLOOKUP($A1294,'Günlük Sayaç'!$A$1:$I$166,5,0)</f>
        <v>Sosyal Aylık</v>
      </c>
      <c r="F1294">
        <f>VLOOKUP($A1294,'Günlük Sayaç'!$A$1:$I$166,6,0)</f>
        <v>0.83333333333333337</v>
      </c>
      <c r="G1294">
        <f>VLOOKUP($A1294,'Günlük Sayaç'!$A$1:$I$166,7,0)</f>
        <v>5000</v>
      </c>
      <c r="H1294">
        <f>VLOOKUP($A1294,'Günlük Sayaç'!$A$1:$I$166,8,0)</f>
        <v>0.05</v>
      </c>
      <c r="I1294">
        <f>VLOOKUP($A1294,'Günlük Sayaç'!$A$1:$I$166,9,0)*VLOOKUP(WEEKDAY(B1294,2)&amp;D1294,Yoğunluk!$G$1:$J$29,4,0)</f>
        <v>200</v>
      </c>
      <c r="J1294">
        <f t="shared" ca="1" si="79"/>
        <v>213</v>
      </c>
      <c r="K1294">
        <f t="shared" ca="1" si="80"/>
        <v>177.5</v>
      </c>
    </row>
    <row r="1295" spans="1:11" x14ac:dyDescent="0.3">
      <c r="A1295">
        <f t="shared" si="81"/>
        <v>139</v>
      </c>
      <c r="B1295" s="2">
        <f t="shared" si="82"/>
        <v>43108</v>
      </c>
      <c r="C1295" t="str">
        <f>VLOOKUP(A1295,'Günlük Sayaç'!$A$1:$I$166,3,0)</f>
        <v>Atatürk Oto Sanayi</v>
      </c>
      <c r="D1295" t="str">
        <f>VLOOKUP($A1295,'Günlük Sayaç'!$A$1:$I$166,4,0)</f>
        <v>Ziyaretçi</v>
      </c>
      <c r="E1295" t="str">
        <f>VLOOKUP($A1295,'Günlük Sayaç'!$A$1:$I$166,5,0)</f>
        <v>Tekli Bilet</v>
      </c>
      <c r="F1295">
        <f>VLOOKUP($A1295,'Günlük Sayaç'!$A$1:$I$166,6,0)</f>
        <v>5</v>
      </c>
      <c r="G1295">
        <f>VLOOKUP($A1295,'Günlük Sayaç'!$A$1:$I$166,7,0)</f>
        <v>5000</v>
      </c>
      <c r="H1295">
        <f>VLOOKUP($A1295,'Günlük Sayaç'!$A$1:$I$166,8,0)</f>
        <v>0.01</v>
      </c>
      <c r="I1295">
        <f>VLOOKUP($A1295,'Günlük Sayaç'!$A$1:$I$166,9,0)*VLOOKUP(WEEKDAY(B1295,2)&amp;D1295,Yoğunluk!$G$1:$J$29,4,0)</f>
        <v>50</v>
      </c>
      <c r="J1295">
        <f t="shared" ca="1" si="79"/>
        <v>41</v>
      </c>
      <c r="K1295">
        <f t="shared" ca="1" si="80"/>
        <v>205</v>
      </c>
    </row>
    <row r="1296" spans="1:11" x14ac:dyDescent="0.3">
      <c r="A1296">
        <f t="shared" si="81"/>
        <v>140</v>
      </c>
      <c r="B1296" s="2">
        <f t="shared" si="82"/>
        <v>43108</v>
      </c>
      <c r="C1296" t="str">
        <f>VLOOKUP(A1296,'Günlük Sayaç'!$A$1:$I$166,3,0)</f>
        <v>Atatürk Oto Sanayi</v>
      </c>
      <c r="D1296" t="str">
        <f>VLOOKUP($A1296,'Günlük Sayaç'!$A$1:$I$166,4,0)</f>
        <v>Ziyaretçi</v>
      </c>
      <c r="E1296" t="str">
        <f>VLOOKUP($A1296,'Günlük Sayaç'!$A$1:$I$166,5,0)</f>
        <v>İkili Bilet</v>
      </c>
      <c r="F1296">
        <f>VLOOKUP($A1296,'Günlük Sayaç'!$A$1:$I$166,6,0)</f>
        <v>4</v>
      </c>
      <c r="G1296">
        <f>VLOOKUP($A1296,'Günlük Sayaç'!$A$1:$I$166,7,0)</f>
        <v>5000</v>
      </c>
      <c r="H1296">
        <f>VLOOKUP($A1296,'Günlük Sayaç'!$A$1:$I$166,8,0)</f>
        <v>0.01</v>
      </c>
      <c r="I1296">
        <f>VLOOKUP($A1296,'Günlük Sayaç'!$A$1:$I$166,9,0)*VLOOKUP(WEEKDAY(B1296,2)&amp;D1296,Yoğunluk!$G$1:$J$29,4,0)</f>
        <v>50</v>
      </c>
      <c r="J1296">
        <f t="shared" ca="1" si="79"/>
        <v>49</v>
      </c>
      <c r="K1296">
        <f t="shared" ca="1" si="80"/>
        <v>196</v>
      </c>
    </row>
    <row r="1297" spans="1:11" x14ac:dyDescent="0.3">
      <c r="A1297">
        <f t="shared" si="81"/>
        <v>141</v>
      </c>
      <c r="B1297" s="2">
        <f t="shared" si="82"/>
        <v>43108</v>
      </c>
      <c r="C1297" t="str">
        <f>VLOOKUP(A1297,'Günlük Sayaç'!$A$1:$I$166,3,0)</f>
        <v>Atatürk Oto Sanayi</v>
      </c>
      <c r="D1297" t="str">
        <f>VLOOKUP($A1297,'Günlük Sayaç'!$A$1:$I$166,4,0)</f>
        <v>Ziyaretçi</v>
      </c>
      <c r="E1297" t="str">
        <f>VLOOKUP($A1297,'Günlük Sayaç'!$A$1:$I$166,5,0)</f>
        <v>Üçlü Bilet</v>
      </c>
      <c r="F1297">
        <f>VLOOKUP($A1297,'Günlük Sayaç'!$A$1:$I$166,6,0)</f>
        <v>3.6666666666666665</v>
      </c>
      <c r="G1297">
        <f>VLOOKUP($A1297,'Günlük Sayaç'!$A$1:$I$166,7,0)</f>
        <v>5000</v>
      </c>
      <c r="H1297">
        <f>VLOOKUP($A1297,'Günlük Sayaç'!$A$1:$I$166,8,0)</f>
        <v>0.01</v>
      </c>
      <c r="I1297">
        <f>VLOOKUP($A1297,'Günlük Sayaç'!$A$1:$I$166,9,0)*VLOOKUP(WEEKDAY(B1297,2)&amp;D1297,Yoğunluk!$G$1:$J$29,4,0)</f>
        <v>50</v>
      </c>
      <c r="J1297">
        <f t="shared" ca="1" si="79"/>
        <v>48</v>
      </c>
      <c r="K1297">
        <f t="shared" ca="1" si="80"/>
        <v>176</v>
      </c>
    </row>
    <row r="1298" spans="1:11" x14ac:dyDescent="0.3">
      <c r="A1298">
        <f t="shared" si="81"/>
        <v>142</v>
      </c>
      <c r="B1298" s="2">
        <f t="shared" si="82"/>
        <v>43108</v>
      </c>
      <c r="C1298" t="str">
        <f>VLOOKUP(A1298,'Günlük Sayaç'!$A$1:$I$166,3,0)</f>
        <v>Atatürk Oto Sanayi</v>
      </c>
      <c r="D1298" t="str">
        <f>VLOOKUP($A1298,'Günlük Sayaç'!$A$1:$I$166,4,0)</f>
        <v>Ziyaretçi</v>
      </c>
      <c r="E1298" t="str">
        <f>VLOOKUP($A1298,'Günlük Sayaç'!$A$1:$I$166,5,0)</f>
        <v>Beşli Bilet</v>
      </c>
      <c r="F1298">
        <f>VLOOKUP($A1298,'Günlük Sayaç'!$A$1:$I$166,6,0)</f>
        <v>3.4</v>
      </c>
      <c r="G1298">
        <f>VLOOKUP($A1298,'Günlük Sayaç'!$A$1:$I$166,7,0)</f>
        <v>5000</v>
      </c>
      <c r="H1298">
        <f>VLOOKUP($A1298,'Günlük Sayaç'!$A$1:$I$166,8,0)</f>
        <v>0.01</v>
      </c>
      <c r="I1298">
        <f>VLOOKUP($A1298,'Günlük Sayaç'!$A$1:$I$166,9,0)*VLOOKUP(WEEKDAY(B1298,2)&amp;D1298,Yoğunluk!$G$1:$J$29,4,0)</f>
        <v>50</v>
      </c>
      <c r="J1298">
        <f t="shared" ca="1" si="79"/>
        <v>43</v>
      </c>
      <c r="K1298">
        <f t="shared" ca="1" si="80"/>
        <v>146.19999999999999</v>
      </c>
    </row>
    <row r="1299" spans="1:11" x14ac:dyDescent="0.3">
      <c r="A1299">
        <f t="shared" si="81"/>
        <v>143</v>
      </c>
      <c r="B1299" s="2">
        <f t="shared" si="82"/>
        <v>43108</v>
      </c>
      <c r="C1299" t="str">
        <f>VLOOKUP(A1299,'Günlük Sayaç'!$A$1:$I$166,3,0)</f>
        <v>Atatürk Oto Sanayi</v>
      </c>
      <c r="D1299" t="str">
        <f>VLOOKUP($A1299,'Günlük Sayaç'!$A$1:$I$166,4,0)</f>
        <v>Ziyaretçi</v>
      </c>
      <c r="E1299" t="str">
        <f>VLOOKUP($A1299,'Günlük Sayaç'!$A$1:$I$166,5,0)</f>
        <v>Onlu Bilet</v>
      </c>
      <c r="F1299">
        <f>VLOOKUP($A1299,'Günlük Sayaç'!$A$1:$I$166,6,0)</f>
        <v>3.2</v>
      </c>
      <c r="G1299">
        <f>VLOOKUP($A1299,'Günlük Sayaç'!$A$1:$I$166,7,0)</f>
        <v>5000</v>
      </c>
      <c r="H1299">
        <f>VLOOKUP($A1299,'Günlük Sayaç'!$A$1:$I$166,8,0)</f>
        <v>0.01</v>
      </c>
      <c r="I1299">
        <f>VLOOKUP($A1299,'Günlük Sayaç'!$A$1:$I$166,9,0)*VLOOKUP(WEEKDAY(B1299,2)&amp;D1299,Yoğunluk!$G$1:$J$29,4,0)</f>
        <v>50</v>
      </c>
      <c r="J1299">
        <f t="shared" ca="1" si="79"/>
        <v>59</v>
      </c>
      <c r="K1299">
        <f t="shared" ca="1" si="80"/>
        <v>188.8</v>
      </c>
    </row>
    <row r="1300" spans="1:11" x14ac:dyDescent="0.3">
      <c r="A1300">
        <f t="shared" si="81"/>
        <v>144</v>
      </c>
      <c r="B1300" s="2">
        <f t="shared" si="82"/>
        <v>43108</v>
      </c>
      <c r="C1300" t="str">
        <f>VLOOKUP(A1300,'Günlük Sayaç'!$A$1:$I$166,3,0)</f>
        <v>Darüşşafaka</v>
      </c>
      <c r="D1300" t="str">
        <f>VLOOKUP($A1300,'Günlük Sayaç'!$A$1:$I$166,4,0)</f>
        <v>Tam</v>
      </c>
      <c r="E1300" t="str">
        <f>VLOOKUP($A1300,'Günlük Sayaç'!$A$1:$I$166,5,0)</f>
        <v>Akbil</v>
      </c>
      <c r="F1300">
        <f>VLOOKUP($A1300,'Günlük Sayaç'!$A$1:$I$166,6,0)</f>
        <v>2.2250000000000001</v>
      </c>
      <c r="G1300">
        <f>VLOOKUP($A1300,'Günlük Sayaç'!$A$1:$I$166,7,0)</f>
        <v>6000</v>
      </c>
      <c r="H1300">
        <f>VLOOKUP($A1300,'Günlük Sayaç'!$A$1:$I$166,8,0)</f>
        <v>0.2</v>
      </c>
      <c r="I1300">
        <f>VLOOKUP($A1300,'Günlük Sayaç'!$A$1:$I$166,9,0)*VLOOKUP(WEEKDAY(B1300,2)&amp;D1300,Yoğunluk!$G$1:$J$29,4,0)</f>
        <v>1800</v>
      </c>
      <c r="J1300">
        <f t="shared" ca="1" si="79"/>
        <v>1855</v>
      </c>
      <c r="K1300">
        <f t="shared" ca="1" si="80"/>
        <v>4127.375</v>
      </c>
    </row>
    <row r="1301" spans="1:11" x14ac:dyDescent="0.3">
      <c r="A1301">
        <f t="shared" si="81"/>
        <v>145</v>
      </c>
      <c r="B1301" s="2">
        <f t="shared" si="82"/>
        <v>43108</v>
      </c>
      <c r="C1301" t="str">
        <f>VLOOKUP(A1301,'Günlük Sayaç'!$A$1:$I$166,3,0)</f>
        <v>Darüşşafaka</v>
      </c>
      <c r="D1301" t="str">
        <f>VLOOKUP($A1301,'Günlük Sayaç'!$A$1:$I$166,4,0)</f>
        <v>Tam</v>
      </c>
      <c r="E1301" t="str">
        <f>VLOOKUP($A1301,'Günlük Sayaç'!$A$1:$I$166,5,0)</f>
        <v>Mavi Kart</v>
      </c>
      <c r="F1301">
        <f>VLOOKUP($A1301,'Günlük Sayaç'!$A$1:$I$166,6,0)</f>
        <v>1.3666666666666667</v>
      </c>
      <c r="G1301">
        <f>VLOOKUP($A1301,'Günlük Sayaç'!$A$1:$I$166,7,0)</f>
        <v>6000</v>
      </c>
      <c r="H1301">
        <f>VLOOKUP($A1301,'Günlük Sayaç'!$A$1:$I$166,8,0)</f>
        <v>0.2</v>
      </c>
      <c r="I1301">
        <f>VLOOKUP($A1301,'Günlük Sayaç'!$A$1:$I$166,9,0)*VLOOKUP(WEEKDAY(B1301,2)&amp;D1301,Yoğunluk!$G$1:$J$29,4,0)</f>
        <v>1800</v>
      </c>
      <c r="J1301">
        <f t="shared" ca="1" si="79"/>
        <v>2093</v>
      </c>
      <c r="K1301">
        <f t="shared" ca="1" si="80"/>
        <v>2860.4333333333334</v>
      </c>
    </row>
    <row r="1302" spans="1:11" x14ac:dyDescent="0.3">
      <c r="A1302">
        <f t="shared" si="81"/>
        <v>146</v>
      </c>
      <c r="B1302" s="2">
        <f t="shared" si="82"/>
        <v>43108</v>
      </c>
      <c r="C1302" t="str">
        <f>VLOOKUP(A1302,'Günlük Sayaç'!$A$1:$I$166,3,0)</f>
        <v>Darüşşafaka</v>
      </c>
      <c r="D1302" t="str">
        <f>VLOOKUP($A1302,'Günlük Sayaç'!$A$1:$I$166,4,0)</f>
        <v>Öğrenci</v>
      </c>
      <c r="E1302" t="str">
        <f>VLOOKUP($A1302,'Günlük Sayaç'!$A$1:$I$166,5,0)</f>
        <v>Öğrenci</v>
      </c>
      <c r="F1302">
        <f>VLOOKUP($A1302,'Günlük Sayaç'!$A$1:$I$166,6,0)</f>
        <v>0.9</v>
      </c>
      <c r="G1302">
        <f>VLOOKUP($A1302,'Günlük Sayaç'!$A$1:$I$166,7,0)</f>
        <v>6000</v>
      </c>
      <c r="H1302">
        <f>VLOOKUP($A1302,'Günlük Sayaç'!$A$1:$I$166,8,0)</f>
        <v>0.1</v>
      </c>
      <c r="I1302">
        <f>VLOOKUP($A1302,'Günlük Sayaç'!$A$1:$I$166,9,0)*VLOOKUP(WEEKDAY(B1302,2)&amp;D1302,Yoğunluk!$G$1:$J$29,4,0)</f>
        <v>600</v>
      </c>
      <c r="J1302">
        <f t="shared" ca="1" si="79"/>
        <v>541</v>
      </c>
      <c r="K1302">
        <f t="shared" ca="1" si="80"/>
        <v>486.90000000000003</v>
      </c>
    </row>
    <row r="1303" spans="1:11" x14ac:dyDescent="0.3">
      <c r="A1303">
        <f t="shared" si="81"/>
        <v>147</v>
      </c>
      <c r="B1303" s="2">
        <f t="shared" si="82"/>
        <v>43108</v>
      </c>
      <c r="C1303" t="str">
        <f>VLOOKUP(A1303,'Günlük Sayaç'!$A$1:$I$166,3,0)</f>
        <v>Darüşşafaka</v>
      </c>
      <c r="D1303" t="str">
        <f>VLOOKUP($A1303,'Günlük Sayaç'!$A$1:$I$166,4,0)</f>
        <v>Öğrenci</v>
      </c>
      <c r="E1303" t="str">
        <f>VLOOKUP($A1303,'Günlük Sayaç'!$A$1:$I$166,5,0)</f>
        <v>Öğrenci Aylık</v>
      </c>
      <c r="F1303">
        <f>VLOOKUP($A1303,'Günlük Sayaç'!$A$1:$I$166,6,0)</f>
        <v>0.56666666666666665</v>
      </c>
      <c r="G1303">
        <f>VLOOKUP($A1303,'Günlük Sayaç'!$A$1:$I$166,7,0)</f>
        <v>6000</v>
      </c>
      <c r="H1303">
        <f>VLOOKUP($A1303,'Günlük Sayaç'!$A$1:$I$166,8,0)</f>
        <v>0.2</v>
      </c>
      <c r="I1303">
        <f>VLOOKUP($A1303,'Günlük Sayaç'!$A$1:$I$166,9,0)*VLOOKUP(WEEKDAY(B1303,2)&amp;D1303,Yoğunluk!$G$1:$J$29,4,0)</f>
        <v>1200</v>
      </c>
      <c r="J1303">
        <f t="shared" ca="1" si="79"/>
        <v>1113</v>
      </c>
      <c r="K1303">
        <f t="shared" ca="1" si="80"/>
        <v>630.69999999999993</v>
      </c>
    </row>
    <row r="1304" spans="1:11" x14ac:dyDescent="0.3">
      <c r="A1304">
        <f t="shared" si="81"/>
        <v>148</v>
      </c>
      <c r="B1304" s="2">
        <f t="shared" si="82"/>
        <v>43108</v>
      </c>
      <c r="C1304" t="str">
        <f>VLOOKUP(A1304,'Günlük Sayaç'!$A$1:$I$166,3,0)</f>
        <v>Darüşşafaka</v>
      </c>
      <c r="D1304" t="str">
        <f>VLOOKUP($A1304,'Günlük Sayaç'!$A$1:$I$166,4,0)</f>
        <v>Sosyal</v>
      </c>
      <c r="E1304" t="str">
        <f>VLOOKUP($A1304,'Günlük Sayaç'!$A$1:$I$166,5,0)</f>
        <v>Sosyal</v>
      </c>
      <c r="F1304">
        <f>VLOOKUP($A1304,'Günlük Sayaç'!$A$1:$I$166,6,0)</f>
        <v>1.425</v>
      </c>
      <c r="G1304">
        <f>VLOOKUP($A1304,'Günlük Sayaç'!$A$1:$I$166,7,0)</f>
        <v>6000</v>
      </c>
      <c r="H1304">
        <f>VLOOKUP($A1304,'Günlük Sayaç'!$A$1:$I$166,8,0)</f>
        <v>0.15</v>
      </c>
      <c r="I1304">
        <f>VLOOKUP($A1304,'Günlük Sayaç'!$A$1:$I$166,9,0)*VLOOKUP(WEEKDAY(B1304,2)&amp;D1304,Yoğunluk!$G$1:$J$29,4,0)</f>
        <v>720</v>
      </c>
      <c r="J1304">
        <f t="shared" ca="1" si="79"/>
        <v>778</v>
      </c>
      <c r="K1304">
        <f t="shared" ca="1" si="80"/>
        <v>1108.6500000000001</v>
      </c>
    </row>
    <row r="1305" spans="1:11" x14ac:dyDescent="0.3">
      <c r="A1305">
        <f t="shared" si="81"/>
        <v>149</v>
      </c>
      <c r="B1305" s="2">
        <f t="shared" si="82"/>
        <v>43108</v>
      </c>
      <c r="C1305" t="str">
        <f>VLOOKUP(A1305,'Günlük Sayaç'!$A$1:$I$166,3,0)</f>
        <v>Darüşşafaka</v>
      </c>
      <c r="D1305" t="str">
        <f>VLOOKUP($A1305,'Günlük Sayaç'!$A$1:$I$166,4,0)</f>
        <v>Sosyal</v>
      </c>
      <c r="E1305" t="str">
        <f>VLOOKUP($A1305,'Günlük Sayaç'!$A$1:$I$166,5,0)</f>
        <v>Sosyal Aylık</v>
      </c>
      <c r="F1305">
        <f>VLOOKUP($A1305,'Günlük Sayaç'!$A$1:$I$166,6,0)</f>
        <v>0.83333333333333337</v>
      </c>
      <c r="G1305">
        <f>VLOOKUP($A1305,'Günlük Sayaç'!$A$1:$I$166,7,0)</f>
        <v>6000</v>
      </c>
      <c r="H1305">
        <f>VLOOKUP($A1305,'Günlük Sayaç'!$A$1:$I$166,8,0)</f>
        <v>0.1</v>
      </c>
      <c r="I1305">
        <f>VLOOKUP($A1305,'Günlük Sayaç'!$A$1:$I$166,9,0)*VLOOKUP(WEEKDAY(B1305,2)&amp;D1305,Yoğunluk!$G$1:$J$29,4,0)</f>
        <v>480</v>
      </c>
      <c r="J1305">
        <f t="shared" ca="1" si="79"/>
        <v>565</v>
      </c>
      <c r="K1305">
        <f t="shared" ca="1" si="80"/>
        <v>470.83333333333337</v>
      </c>
    </row>
    <row r="1306" spans="1:11" x14ac:dyDescent="0.3">
      <c r="A1306">
        <f t="shared" si="81"/>
        <v>150</v>
      </c>
      <c r="B1306" s="2">
        <f t="shared" si="82"/>
        <v>43108</v>
      </c>
      <c r="C1306" t="str">
        <f>VLOOKUP(A1306,'Günlük Sayaç'!$A$1:$I$166,3,0)</f>
        <v>Darüşşafaka</v>
      </c>
      <c r="D1306" t="str">
        <f>VLOOKUP($A1306,'Günlük Sayaç'!$A$1:$I$166,4,0)</f>
        <v>Ziyaretçi</v>
      </c>
      <c r="E1306" t="str">
        <f>VLOOKUP($A1306,'Günlük Sayaç'!$A$1:$I$166,5,0)</f>
        <v>Tekli Bilet</v>
      </c>
      <c r="F1306">
        <f>VLOOKUP($A1306,'Günlük Sayaç'!$A$1:$I$166,6,0)</f>
        <v>5</v>
      </c>
      <c r="G1306">
        <f>VLOOKUP($A1306,'Günlük Sayaç'!$A$1:$I$166,7,0)</f>
        <v>6000</v>
      </c>
      <c r="H1306">
        <f>VLOOKUP($A1306,'Günlük Sayaç'!$A$1:$I$166,8,0)</f>
        <v>0.01</v>
      </c>
      <c r="I1306">
        <f>VLOOKUP($A1306,'Günlük Sayaç'!$A$1:$I$166,9,0)*VLOOKUP(WEEKDAY(B1306,2)&amp;D1306,Yoğunluk!$G$1:$J$29,4,0)</f>
        <v>60</v>
      </c>
      <c r="J1306">
        <f t="shared" ca="1" si="79"/>
        <v>53</v>
      </c>
      <c r="K1306">
        <f t="shared" ca="1" si="80"/>
        <v>265</v>
      </c>
    </row>
    <row r="1307" spans="1:11" x14ac:dyDescent="0.3">
      <c r="A1307">
        <f t="shared" si="81"/>
        <v>151</v>
      </c>
      <c r="B1307" s="2">
        <f t="shared" si="82"/>
        <v>43108</v>
      </c>
      <c r="C1307" t="str">
        <f>VLOOKUP(A1307,'Günlük Sayaç'!$A$1:$I$166,3,0)</f>
        <v>Darüşşafaka</v>
      </c>
      <c r="D1307" t="str">
        <f>VLOOKUP($A1307,'Günlük Sayaç'!$A$1:$I$166,4,0)</f>
        <v>Ziyaretçi</v>
      </c>
      <c r="E1307" t="str">
        <f>VLOOKUP($A1307,'Günlük Sayaç'!$A$1:$I$166,5,0)</f>
        <v>İkili Bilet</v>
      </c>
      <c r="F1307">
        <f>VLOOKUP($A1307,'Günlük Sayaç'!$A$1:$I$166,6,0)</f>
        <v>4</v>
      </c>
      <c r="G1307">
        <f>VLOOKUP($A1307,'Günlük Sayaç'!$A$1:$I$166,7,0)</f>
        <v>6000</v>
      </c>
      <c r="H1307">
        <f>VLOOKUP($A1307,'Günlük Sayaç'!$A$1:$I$166,8,0)</f>
        <v>0.01</v>
      </c>
      <c r="I1307">
        <f>VLOOKUP($A1307,'Günlük Sayaç'!$A$1:$I$166,9,0)*VLOOKUP(WEEKDAY(B1307,2)&amp;D1307,Yoğunluk!$G$1:$J$29,4,0)</f>
        <v>60</v>
      </c>
      <c r="J1307">
        <f t="shared" ca="1" si="79"/>
        <v>42</v>
      </c>
      <c r="K1307">
        <f t="shared" ca="1" si="80"/>
        <v>168</v>
      </c>
    </row>
    <row r="1308" spans="1:11" x14ac:dyDescent="0.3">
      <c r="A1308">
        <f t="shared" si="81"/>
        <v>152</v>
      </c>
      <c r="B1308" s="2">
        <f t="shared" si="82"/>
        <v>43108</v>
      </c>
      <c r="C1308" t="str">
        <f>VLOOKUP(A1308,'Günlük Sayaç'!$A$1:$I$166,3,0)</f>
        <v>Darüşşafaka</v>
      </c>
      <c r="D1308" t="str">
        <f>VLOOKUP($A1308,'Günlük Sayaç'!$A$1:$I$166,4,0)</f>
        <v>Ziyaretçi</v>
      </c>
      <c r="E1308" t="str">
        <f>VLOOKUP($A1308,'Günlük Sayaç'!$A$1:$I$166,5,0)</f>
        <v>Üçlü Bilet</v>
      </c>
      <c r="F1308">
        <f>VLOOKUP($A1308,'Günlük Sayaç'!$A$1:$I$166,6,0)</f>
        <v>3.6666666666666665</v>
      </c>
      <c r="G1308">
        <f>VLOOKUP($A1308,'Günlük Sayaç'!$A$1:$I$166,7,0)</f>
        <v>6000</v>
      </c>
      <c r="H1308">
        <f>VLOOKUP($A1308,'Günlük Sayaç'!$A$1:$I$166,8,0)</f>
        <v>0.01</v>
      </c>
      <c r="I1308">
        <f>VLOOKUP($A1308,'Günlük Sayaç'!$A$1:$I$166,9,0)*VLOOKUP(WEEKDAY(B1308,2)&amp;D1308,Yoğunluk!$G$1:$J$29,4,0)</f>
        <v>60</v>
      </c>
      <c r="J1308">
        <f t="shared" ca="1" si="79"/>
        <v>52</v>
      </c>
      <c r="K1308">
        <f t="shared" ca="1" si="80"/>
        <v>190.66666666666666</v>
      </c>
    </row>
    <row r="1309" spans="1:11" x14ac:dyDescent="0.3">
      <c r="A1309">
        <f t="shared" si="81"/>
        <v>153</v>
      </c>
      <c r="B1309" s="2">
        <f t="shared" si="82"/>
        <v>43108</v>
      </c>
      <c r="C1309" t="str">
        <f>VLOOKUP(A1309,'Günlük Sayaç'!$A$1:$I$166,3,0)</f>
        <v>Darüşşafaka</v>
      </c>
      <c r="D1309" t="str">
        <f>VLOOKUP($A1309,'Günlük Sayaç'!$A$1:$I$166,4,0)</f>
        <v>Ziyaretçi</v>
      </c>
      <c r="E1309" t="str">
        <f>VLOOKUP($A1309,'Günlük Sayaç'!$A$1:$I$166,5,0)</f>
        <v>Beşli Bilet</v>
      </c>
      <c r="F1309">
        <f>VLOOKUP($A1309,'Günlük Sayaç'!$A$1:$I$166,6,0)</f>
        <v>3.4</v>
      </c>
      <c r="G1309">
        <f>VLOOKUP($A1309,'Günlük Sayaç'!$A$1:$I$166,7,0)</f>
        <v>6000</v>
      </c>
      <c r="H1309">
        <f>VLOOKUP($A1309,'Günlük Sayaç'!$A$1:$I$166,8,0)</f>
        <v>0.01</v>
      </c>
      <c r="I1309">
        <f>VLOOKUP($A1309,'Günlük Sayaç'!$A$1:$I$166,9,0)*VLOOKUP(WEEKDAY(B1309,2)&amp;D1309,Yoğunluk!$G$1:$J$29,4,0)</f>
        <v>60</v>
      </c>
      <c r="J1309">
        <f t="shared" ca="1" si="79"/>
        <v>58</v>
      </c>
      <c r="K1309">
        <f t="shared" ca="1" si="80"/>
        <v>197.2</v>
      </c>
    </row>
    <row r="1310" spans="1:11" x14ac:dyDescent="0.3">
      <c r="A1310">
        <f t="shared" si="81"/>
        <v>154</v>
      </c>
      <c r="B1310" s="2">
        <f t="shared" si="82"/>
        <v>43108</v>
      </c>
      <c r="C1310" t="str">
        <f>VLOOKUP(A1310,'Günlük Sayaç'!$A$1:$I$166,3,0)</f>
        <v>Darüşşafaka</v>
      </c>
      <c r="D1310" t="str">
        <f>VLOOKUP($A1310,'Günlük Sayaç'!$A$1:$I$166,4,0)</f>
        <v>Ziyaretçi</v>
      </c>
      <c r="E1310" t="str">
        <f>VLOOKUP($A1310,'Günlük Sayaç'!$A$1:$I$166,5,0)</f>
        <v>Onlu Bilet</v>
      </c>
      <c r="F1310">
        <f>VLOOKUP($A1310,'Günlük Sayaç'!$A$1:$I$166,6,0)</f>
        <v>3.2</v>
      </c>
      <c r="G1310">
        <f>VLOOKUP($A1310,'Günlük Sayaç'!$A$1:$I$166,7,0)</f>
        <v>6000</v>
      </c>
      <c r="H1310">
        <f>VLOOKUP($A1310,'Günlük Sayaç'!$A$1:$I$166,8,0)</f>
        <v>0.01</v>
      </c>
      <c r="I1310">
        <f>VLOOKUP($A1310,'Günlük Sayaç'!$A$1:$I$166,9,0)*VLOOKUP(WEEKDAY(B1310,2)&amp;D1310,Yoğunluk!$G$1:$J$29,4,0)</f>
        <v>60</v>
      </c>
      <c r="J1310">
        <f t="shared" ca="1" si="79"/>
        <v>62</v>
      </c>
      <c r="K1310">
        <f t="shared" ca="1" si="80"/>
        <v>198.4</v>
      </c>
    </row>
    <row r="1311" spans="1:11" x14ac:dyDescent="0.3">
      <c r="A1311">
        <f t="shared" si="81"/>
        <v>155</v>
      </c>
      <c r="B1311" s="2">
        <f t="shared" si="82"/>
        <v>43108</v>
      </c>
      <c r="C1311" t="str">
        <f>VLOOKUP(A1311,'Günlük Sayaç'!$A$1:$I$166,3,0)</f>
        <v>Hacıosman</v>
      </c>
      <c r="D1311" t="str">
        <f>VLOOKUP($A1311,'Günlük Sayaç'!$A$1:$I$166,4,0)</f>
        <v>Tam</v>
      </c>
      <c r="E1311" t="str">
        <f>VLOOKUP($A1311,'Günlük Sayaç'!$A$1:$I$166,5,0)</f>
        <v>Akbil</v>
      </c>
      <c r="F1311">
        <f>VLOOKUP($A1311,'Günlük Sayaç'!$A$1:$I$166,6,0)</f>
        <v>2.2250000000000001</v>
      </c>
      <c r="G1311">
        <f>VLOOKUP($A1311,'Günlük Sayaç'!$A$1:$I$166,7,0)</f>
        <v>4000</v>
      </c>
      <c r="H1311">
        <f>VLOOKUP($A1311,'Günlük Sayaç'!$A$1:$I$166,8,0)</f>
        <v>0.2</v>
      </c>
      <c r="I1311">
        <f>VLOOKUP($A1311,'Günlük Sayaç'!$A$1:$I$166,9,0)*VLOOKUP(WEEKDAY(B1311,2)&amp;D1311,Yoğunluk!$G$1:$J$29,4,0)</f>
        <v>1200</v>
      </c>
      <c r="J1311">
        <f t="shared" ca="1" si="79"/>
        <v>1140</v>
      </c>
      <c r="K1311">
        <f t="shared" ca="1" si="80"/>
        <v>2536.5</v>
      </c>
    </row>
    <row r="1312" spans="1:11" x14ac:dyDescent="0.3">
      <c r="A1312">
        <f t="shared" si="81"/>
        <v>156</v>
      </c>
      <c r="B1312" s="2">
        <f t="shared" si="82"/>
        <v>43108</v>
      </c>
      <c r="C1312" t="str">
        <f>VLOOKUP(A1312,'Günlük Sayaç'!$A$1:$I$166,3,0)</f>
        <v>Hacıosman</v>
      </c>
      <c r="D1312" t="str">
        <f>VLOOKUP($A1312,'Günlük Sayaç'!$A$1:$I$166,4,0)</f>
        <v>Tam</v>
      </c>
      <c r="E1312" t="str">
        <f>VLOOKUP($A1312,'Günlük Sayaç'!$A$1:$I$166,5,0)</f>
        <v>Mavi Kart</v>
      </c>
      <c r="F1312">
        <f>VLOOKUP($A1312,'Günlük Sayaç'!$A$1:$I$166,6,0)</f>
        <v>1.3666666666666667</v>
      </c>
      <c r="G1312">
        <f>VLOOKUP($A1312,'Günlük Sayaç'!$A$1:$I$166,7,0)</f>
        <v>4000</v>
      </c>
      <c r="H1312">
        <f>VLOOKUP($A1312,'Günlük Sayaç'!$A$1:$I$166,8,0)</f>
        <v>0.2</v>
      </c>
      <c r="I1312">
        <f>VLOOKUP($A1312,'Günlük Sayaç'!$A$1:$I$166,9,0)*VLOOKUP(WEEKDAY(B1312,2)&amp;D1312,Yoğunluk!$G$1:$J$29,4,0)</f>
        <v>1200</v>
      </c>
      <c r="J1312">
        <f t="shared" ca="1" si="79"/>
        <v>1310</v>
      </c>
      <c r="K1312">
        <f t="shared" ca="1" si="80"/>
        <v>1790.3333333333335</v>
      </c>
    </row>
    <row r="1313" spans="1:11" x14ac:dyDescent="0.3">
      <c r="A1313">
        <f t="shared" si="81"/>
        <v>157</v>
      </c>
      <c r="B1313" s="2">
        <f t="shared" si="82"/>
        <v>43108</v>
      </c>
      <c r="C1313" t="str">
        <f>VLOOKUP(A1313,'Günlük Sayaç'!$A$1:$I$166,3,0)</f>
        <v>Hacıosman</v>
      </c>
      <c r="D1313" t="str">
        <f>VLOOKUP($A1313,'Günlük Sayaç'!$A$1:$I$166,4,0)</f>
        <v>Öğrenci</v>
      </c>
      <c r="E1313" t="str">
        <f>VLOOKUP($A1313,'Günlük Sayaç'!$A$1:$I$166,5,0)</f>
        <v>Öğrenci</v>
      </c>
      <c r="F1313">
        <f>VLOOKUP($A1313,'Günlük Sayaç'!$A$1:$I$166,6,0)</f>
        <v>0.9</v>
      </c>
      <c r="G1313">
        <f>VLOOKUP($A1313,'Günlük Sayaç'!$A$1:$I$166,7,0)</f>
        <v>4000</v>
      </c>
      <c r="H1313">
        <f>VLOOKUP($A1313,'Günlük Sayaç'!$A$1:$I$166,8,0)</f>
        <v>0.1</v>
      </c>
      <c r="I1313">
        <f>VLOOKUP($A1313,'Günlük Sayaç'!$A$1:$I$166,9,0)*VLOOKUP(WEEKDAY(B1313,2)&amp;D1313,Yoğunluk!$G$1:$J$29,4,0)</f>
        <v>400</v>
      </c>
      <c r="J1313">
        <f t="shared" ca="1" si="79"/>
        <v>414</v>
      </c>
      <c r="K1313">
        <f t="shared" ca="1" si="80"/>
        <v>372.6</v>
      </c>
    </row>
    <row r="1314" spans="1:11" x14ac:dyDescent="0.3">
      <c r="A1314">
        <f t="shared" si="81"/>
        <v>158</v>
      </c>
      <c r="B1314" s="2">
        <f t="shared" si="82"/>
        <v>43108</v>
      </c>
      <c r="C1314" t="str">
        <f>VLOOKUP(A1314,'Günlük Sayaç'!$A$1:$I$166,3,0)</f>
        <v>Hacıosman</v>
      </c>
      <c r="D1314" t="str">
        <f>VLOOKUP($A1314,'Günlük Sayaç'!$A$1:$I$166,4,0)</f>
        <v>Öğrenci</v>
      </c>
      <c r="E1314" t="str">
        <f>VLOOKUP($A1314,'Günlük Sayaç'!$A$1:$I$166,5,0)</f>
        <v>Öğrenci Aylık</v>
      </c>
      <c r="F1314">
        <f>VLOOKUP($A1314,'Günlük Sayaç'!$A$1:$I$166,6,0)</f>
        <v>0.56666666666666665</v>
      </c>
      <c r="G1314">
        <f>VLOOKUP($A1314,'Günlük Sayaç'!$A$1:$I$166,7,0)</f>
        <v>4000</v>
      </c>
      <c r="H1314">
        <f>VLOOKUP($A1314,'Günlük Sayaç'!$A$1:$I$166,8,0)</f>
        <v>0.2</v>
      </c>
      <c r="I1314">
        <f>VLOOKUP($A1314,'Günlük Sayaç'!$A$1:$I$166,9,0)*VLOOKUP(WEEKDAY(B1314,2)&amp;D1314,Yoğunluk!$G$1:$J$29,4,0)</f>
        <v>800</v>
      </c>
      <c r="J1314">
        <f t="shared" ca="1" si="79"/>
        <v>889</v>
      </c>
      <c r="K1314">
        <f t="shared" ca="1" si="80"/>
        <v>503.76666666666665</v>
      </c>
    </row>
    <row r="1315" spans="1:11" x14ac:dyDescent="0.3">
      <c r="A1315">
        <f t="shared" si="81"/>
        <v>159</v>
      </c>
      <c r="B1315" s="2">
        <f t="shared" si="82"/>
        <v>43108</v>
      </c>
      <c r="C1315" t="str">
        <f>VLOOKUP(A1315,'Günlük Sayaç'!$A$1:$I$166,3,0)</f>
        <v>Hacıosman</v>
      </c>
      <c r="D1315" t="str">
        <f>VLOOKUP($A1315,'Günlük Sayaç'!$A$1:$I$166,4,0)</f>
        <v>Sosyal</v>
      </c>
      <c r="E1315" t="str">
        <f>VLOOKUP($A1315,'Günlük Sayaç'!$A$1:$I$166,5,0)</f>
        <v>Sosyal</v>
      </c>
      <c r="F1315">
        <f>VLOOKUP($A1315,'Günlük Sayaç'!$A$1:$I$166,6,0)</f>
        <v>1.425</v>
      </c>
      <c r="G1315">
        <f>VLOOKUP($A1315,'Günlük Sayaç'!$A$1:$I$166,7,0)</f>
        <v>4000</v>
      </c>
      <c r="H1315">
        <f>VLOOKUP($A1315,'Günlük Sayaç'!$A$1:$I$166,8,0)</f>
        <v>0.15</v>
      </c>
      <c r="I1315">
        <f>VLOOKUP($A1315,'Günlük Sayaç'!$A$1:$I$166,9,0)*VLOOKUP(WEEKDAY(B1315,2)&amp;D1315,Yoğunluk!$G$1:$J$29,4,0)</f>
        <v>480</v>
      </c>
      <c r="J1315">
        <f t="shared" ca="1" si="79"/>
        <v>515</v>
      </c>
      <c r="K1315">
        <f t="shared" ca="1" si="80"/>
        <v>733.875</v>
      </c>
    </row>
    <row r="1316" spans="1:11" x14ac:dyDescent="0.3">
      <c r="A1316">
        <f t="shared" si="81"/>
        <v>160</v>
      </c>
      <c r="B1316" s="2">
        <f t="shared" si="82"/>
        <v>43108</v>
      </c>
      <c r="C1316" t="str">
        <f>VLOOKUP(A1316,'Günlük Sayaç'!$A$1:$I$166,3,0)</f>
        <v>Hacıosman</v>
      </c>
      <c r="D1316" t="str">
        <f>VLOOKUP($A1316,'Günlük Sayaç'!$A$1:$I$166,4,0)</f>
        <v>Sosyal</v>
      </c>
      <c r="E1316" t="str">
        <f>VLOOKUP($A1316,'Günlük Sayaç'!$A$1:$I$166,5,0)</f>
        <v>Sosyal Aylık</v>
      </c>
      <c r="F1316">
        <f>VLOOKUP($A1316,'Günlük Sayaç'!$A$1:$I$166,6,0)</f>
        <v>0.83333333333333337</v>
      </c>
      <c r="G1316">
        <f>VLOOKUP($A1316,'Günlük Sayaç'!$A$1:$I$166,7,0)</f>
        <v>4000</v>
      </c>
      <c r="H1316">
        <f>VLOOKUP($A1316,'Günlük Sayaç'!$A$1:$I$166,8,0)</f>
        <v>0.1</v>
      </c>
      <c r="I1316">
        <f>VLOOKUP($A1316,'Günlük Sayaç'!$A$1:$I$166,9,0)*VLOOKUP(WEEKDAY(B1316,2)&amp;D1316,Yoğunluk!$G$1:$J$29,4,0)</f>
        <v>320</v>
      </c>
      <c r="J1316">
        <f t="shared" ca="1" si="79"/>
        <v>347</v>
      </c>
      <c r="K1316">
        <f t="shared" ca="1" si="80"/>
        <v>289.16666666666669</v>
      </c>
    </row>
    <row r="1317" spans="1:11" x14ac:dyDescent="0.3">
      <c r="A1317">
        <f t="shared" si="81"/>
        <v>161</v>
      </c>
      <c r="B1317" s="2">
        <f t="shared" si="82"/>
        <v>43108</v>
      </c>
      <c r="C1317" t="str">
        <f>VLOOKUP(A1317,'Günlük Sayaç'!$A$1:$I$166,3,0)</f>
        <v>Hacıosman</v>
      </c>
      <c r="D1317" t="str">
        <f>VLOOKUP($A1317,'Günlük Sayaç'!$A$1:$I$166,4,0)</f>
        <v>Ziyaretçi</v>
      </c>
      <c r="E1317" t="str">
        <f>VLOOKUP($A1317,'Günlük Sayaç'!$A$1:$I$166,5,0)</f>
        <v>Tekli Bilet</v>
      </c>
      <c r="F1317">
        <f>VLOOKUP($A1317,'Günlük Sayaç'!$A$1:$I$166,6,0)</f>
        <v>5</v>
      </c>
      <c r="G1317">
        <f>VLOOKUP($A1317,'Günlük Sayaç'!$A$1:$I$166,7,0)</f>
        <v>4000</v>
      </c>
      <c r="H1317">
        <f>VLOOKUP($A1317,'Günlük Sayaç'!$A$1:$I$166,8,0)</f>
        <v>0.01</v>
      </c>
      <c r="I1317">
        <f>VLOOKUP($A1317,'Günlük Sayaç'!$A$1:$I$166,9,0)*VLOOKUP(WEEKDAY(B1317,2)&amp;D1317,Yoğunluk!$G$1:$J$29,4,0)</f>
        <v>40</v>
      </c>
      <c r="J1317">
        <f t="shared" ca="1" si="79"/>
        <v>39</v>
      </c>
      <c r="K1317">
        <f t="shared" ca="1" si="80"/>
        <v>195</v>
      </c>
    </row>
    <row r="1318" spans="1:11" x14ac:dyDescent="0.3">
      <c r="A1318">
        <f t="shared" si="81"/>
        <v>162</v>
      </c>
      <c r="B1318" s="2">
        <f t="shared" si="82"/>
        <v>43108</v>
      </c>
      <c r="C1318" t="str">
        <f>VLOOKUP(A1318,'Günlük Sayaç'!$A$1:$I$166,3,0)</f>
        <v>Hacıosman</v>
      </c>
      <c r="D1318" t="str">
        <f>VLOOKUP($A1318,'Günlük Sayaç'!$A$1:$I$166,4,0)</f>
        <v>Ziyaretçi</v>
      </c>
      <c r="E1318" t="str">
        <f>VLOOKUP($A1318,'Günlük Sayaç'!$A$1:$I$166,5,0)</f>
        <v>İkili Bilet</v>
      </c>
      <c r="F1318">
        <f>VLOOKUP($A1318,'Günlük Sayaç'!$A$1:$I$166,6,0)</f>
        <v>4</v>
      </c>
      <c r="G1318">
        <f>VLOOKUP($A1318,'Günlük Sayaç'!$A$1:$I$166,7,0)</f>
        <v>4000</v>
      </c>
      <c r="H1318">
        <f>VLOOKUP($A1318,'Günlük Sayaç'!$A$1:$I$166,8,0)</f>
        <v>0.01</v>
      </c>
      <c r="I1318">
        <f>VLOOKUP($A1318,'Günlük Sayaç'!$A$1:$I$166,9,0)*VLOOKUP(WEEKDAY(B1318,2)&amp;D1318,Yoğunluk!$G$1:$J$29,4,0)</f>
        <v>40</v>
      </c>
      <c r="J1318">
        <f t="shared" ca="1" si="79"/>
        <v>46</v>
      </c>
      <c r="K1318">
        <f t="shared" ca="1" si="80"/>
        <v>184</v>
      </c>
    </row>
    <row r="1319" spans="1:11" x14ac:dyDescent="0.3">
      <c r="A1319">
        <f t="shared" si="81"/>
        <v>163</v>
      </c>
      <c r="B1319" s="2">
        <f t="shared" si="82"/>
        <v>43108</v>
      </c>
      <c r="C1319" t="str">
        <f>VLOOKUP(A1319,'Günlük Sayaç'!$A$1:$I$166,3,0)</f>
        <v>Hacıosman</v>
      </c>
      <c r="D1319" t="str">
        <f>VLOOKUP($A1319,'Günlük Sayaç'!$A$1:$I$166,4,0)</f>
        <v>Ziyaretçi</v>
      </c>
      <c r="E1319" t="str">
        <f>VLOOKUP($A1319,'Günlük Sayaç'!$A$1:$I$166,5,0)</f>
        <v>Üçlü Bilet</v>
      </c>
      <c r="F1319">
        <f>VLOOKUP($A1319,'Günlük Sayaç'!$A$1:$I$166,6,0)</f>
        <v>3.6666666666666665</v>
      </c>
      <c r="G1319">
        <f>VLOOKUP($A1319,'Günlük Sayaç'!$A$1:$I$166,7,0)</f>
        <v>4000</v>
      </c>
      <c r="H1319">
        <f>VLOOKUP($A1319,'Günlük Sayaç'!$A$1:$I$166,8,0)</f>
        <v>0.01</v>
      </c>
      <c r="I1319">
        <f>VLOOKUP($A1319,'Günlük Sayaç'!$A$1:$I$166,9,0)*VLOOKUP(WEEKDAY(B1319,2)&amp;D1319,Yoğunluk!$G$1:$J$29,4,0)</f>
        <v>40</v>
      </c>
      <c r="J1319">
        <f t="shared" ca="1" si="79"/>
        <v>43</v>
      </c>
      <c r="K1319">
        <f t="shared" ca="1" si="80"/>
        <v>157.66666666666666</v>
      </c>
    </row>
    <row r="1320" spans="1:11" x14ac:dyDescent="0.3">
      <c r="A1320">
        <f t="shared" si="81"/>
        <v>164</v>
      </c>
      <c r="B1320" s="2">
        <f t="shared" si="82"/>
        <v>43108</v>
      </c>
      <c r="C1320" t="str">
        <f>VLOOKUP(A1320,'Günlük Sayaç'!$A$1:$I$166,3,0)</f>
        <v>Hacıosman</v>
      </c>
      <c r="D1320" t="str">
        <f>VLOOKUP($A1320,'Günlük Sayaç'!$A$1:$I$166,4,0)</f>
        <v>Ziyaretçi</v>
      </c>
      <c r="E1320" t="str">
        <f>VLOOKUP($A1320,'Günlük Sayaç'!$A$1:$I$166,5,0)</f>
        <v>Beşli Bilet</v>
      </c>
      <c r="F1320">
        <f>VLOOKUP($A1320,'Günlük Sayaç'!$A$1:$I$166,6,0)</f>
        <v>3.4</v>
      </c>
      <c r="G1320">
        <f>VLOOKUP($A1320,'Günlük Sayaç'!$A$1:$I$166,7,0)</f>
        <v>4000</v>
      </c>
      <c r="H1320">
        <f>VLOOKUP($A1320,'Günlük Sayaç'!$A$1:$I$166,8,0)</f>
        <v>0.01</v>
      </c>
      <c r="I1320">
        <f>VLOOKUP($A1320,'Günlük Sayaç'!$A$1:$I$166,9,0)*VLOOKUP(WEEKDAY(B1320,2)&amp;D1320,Yoğunluk!$G$1:$J$29,4,0)</f>
        <v>40</v>
      </c>
      <c r="J1320">
        <f t="shared" ca="1" si="79"/>
        <v>40</v>
      </c>
      <c r="K1320">
        <f t="shared" ca="1" si="80"/>
        <v>136</v>
      </c>
    </row>
    <row r="1321" spans="1:11" x14ac:dyDescent="0.3">
      <c r="A1321">
        <f t="shared" si="81"/>
        <v>165</v>
      </c>
      <c r="B1321" s="2">
        <f t="shared" si="82"/>
        <v>43108</v>
      </c>
      <c r="C1321" t="str">
        <f>VLOOKUP(A1321,'Günlük Sayaç'!$A$1:$I$166,3,0)</f>
        <v>Hacıosman</v>
      </c>
      <c r="D1321" t="str">
        <f>VLOOKUP($A1321,'Günlük Sayaç'!$A$1:$I$166,4,0)</f>
        <v>Ziyaretçi</v>
      </c>
      <c r="E1321" t="str">
        <f>VLOOKUP($A1321,'Günlük Sayaç'!$A$1:$I$166,5,0)</f>
        <v>Onlu Bilet</v>
      </c>
      <c r="F1321">
        <f>VLOOKUP($A1321,'Günlük Sayaç'!$A$1:$I$166,6,0)</f>
        <v>3.2</v>
      </c>
      <c r="G1321">
        <f>VLOOKUP($A1321,'Günlük Sayaç'!$A$1:$I$166,7,0)</f>
        <v>4000</v>
      </c>
      <c r="H1321">
        <f>VLOOKUP($A1321,'Günlük Sayaç'!$A$1:$I$166,8,0)</f>
        <v>0.01</v>
      </c>
      <c r="I1321">
        <f>VLOOKUP($A1321,'Günlük Sayaç'!$A$1:$I$166,9,0)*VLOOKUP(WEEKDAY(B1321,2)&amp;D1321,Yoğunluk!$G$1:$J$29,4,0)</f>
        <v>40</v>
      </c>
      <c r="J1321">
        <f t="shared" ca="1" si="79"/>
        <v>37</v>
      </c>
      <c r="K1321">
        <f t="shared" ca="1" si="80"/>
        <v>118.4</v>
      </c>
    </row>
    <row r="1322" spans="1:11" x14ac:dyDescent="0.3">
      <c r="A1322">
        <f t="shared" si="81"/>
        <v>1</v>
      </c>
      <c r="B1322" s="2">
        <f t="shared" si="82"/>
        <v>43109</v>
      </c>
      <c r="C1322" t="str">
        <f>VLOOKUP(A1322,'Günlük Sayaç'!$A$1:$I$166,3,0)</f>
        <v>Yenikapı</v>
      </c>
      <c r="D1322" t="str">
        <f>VLOOKUP($A1322,'Günlük Sayaç'!$A$1:$I$166,4,0)</f>
        <v>Tam</v>
      </c>
      <c r="E1322" t="str">
        <f>VLOOKUP($A1322,'Günlük Sayaç'!$A$1:$I$166,5,0)</f>
        <v>Akbil</v>
      </c>
      <c r="F1322">
        <f>VLOOKUP($A1322,'Günlük Sayaç'!$A$1:$I$166,6,0)</f>
        <v>2.2250000000000001</v>
      </c>
      <c r="G1322">
        <f>VLOOKUP($A1322,'Günlük Sayaç'!$A$1:$I$166,7,0)</f>
        <v>15000</v>
      </c>
      <c r="H1322">
        <f>VLOOKUP($A1322,'Günlük Sayaç'!$A$1:$I$166,8,0)</f>
        <v>0.2</v>
      </c>
      <c r="I1322">
        <f>VLOOKUP($A1322,'Günlük Sayaç'!$A$1:$I$166,9,0)*VLOOKUP(WEEKDAY(B1322,2)&amp;D1322,Yoğunluk!$G$1:$J$29,4,0)</f>
        <v>4050.0000000000005</v>
      </c>
      <c r="J1322">
        <f t="shared" ca="1" si="79"/>
        <v>4340</v>
      </c>
      <c r="K1322">
        <f t="shared" ca="1" si="80"/>
        <v>9656.5</v>
      </c>
    </row>
    <row r="1323" spans="1:11" x14ac:dyDescent="0.3">
      <c r="A1323">
        <f t="shared" si="81"/>
        <v>2</v>
      </c>
      <c r="B1323" s="2">
        <f t="shared" si="82"/>
        <v>43109</v>
      </c>
      <c r="C1323" t="str">
        <f>VLOOKUP(A1323,'Günlük Sayaç'!$A$1:$I$166,3,0)</f>
        <v>Yenikapı</v>
      </c>
      <c r="D1323" t="str">
        <f>VLOOKUP($A1323,'Günlük Sayaç'!$A$1:$I$166,4,0)</f>
        <v>Tam</v>
      </c>
      <c r="E1323" t="str">
        <f>VLOOKUP($A1323,'Günlük Sayaç'!$A$1:$I$166,5,0)</f>
        <v>Mavi Kart</v>
      </c>
      <c r="F1323">
        <f>VLOOKUP($A1323,'Günlük Sayaç'!$A$1:$I$166,6,0)</f>
        <v>1.3666666666666667</v>
      </c>
      <c r="G1323">
        <f>VLOOKUP($A1323,'Günlük Sayaç'!$A$1:$I$166,7,0)</f>
        <v>15000</v>
      </c>
      <c r="H1323">
        <f>VLOOKUP($A1323,'Günlük Sayaç'!$A$1:$I$166,8,0)</f>
        <v>0.1</v>
      </c>
      <c r="I1323">
        <f>VLOOKUP($A1323,'Günlük Sayaç'!$A$1:$I$166,9,0)*VLOOKUP(WEEKDAY(B1323,2)&amp;D1323,Yoğunluk!$G$1:$J$29,4,0)</f>
        <v>2025.0000000000002</v>
      </c>
      <c r="J1323">
        <f t="shared" ca="1" si="79"/>
        <v>2017</v>
      </c>
      <c r="K1323">
        <f t="shared" ca="1" si="80"/>
        <v>2756.5666666666666</v>
      </c>
    </row>
    <row r="1324" spans="1:11" x14ac:dyDescent="0.3">
      <c r="A1324">
        <f t="shared" si="81"/>
        <v>3</v>
      </c>
      <c r="B1324" s="2">
        <f t="shared" si="82"/>
        <v>43109</v>
      </c>
      <c r="C1324" t="str">
        <f>VLOOKUP(A1324,'Günlük Sayaç'!$A$1:$I$166,3,0)</f>
        <v>Yenikapı</v>
      </c>
      <c r="D1324" t="str">
        <f>VLOOKUP($A1324,'Günlük Sayaç'!$A$1:$I$166,4,0)</f>
        <v>Öğrenci</v>
      </c>
      <c r="E1324" t="str">
        <f>VLOOKUP($A1324,'Günlük Sayaç'!$A$1:$I$166,5,0)</f>
        <v>Öğrenci</v>
      </c>
      <c r="F1324">
        <f>VLOOKUP($A1324,'Günlük Sayaç'!$A$1:$I$166,6,0)</f>
        <v>0.9</v>
      </c>
      <c r="G1324">
        <f>VLOOKUP($A1324,'Günlük Sayaç'!$A$1:$I$166,7,0)</f>
        <v>15000</v>
      </c>
      <c r="H1324">
        <f>VLOOKUP($A1324,'Günlük Sayaç'!$A$1:$I$166,8,0)</f>
        <v>0.05</v>
      </c>
      <c r="I1324">
        <f>VLOOKUP($A1324,'Günlük Sayaç'!$A$1:$I$166,9,0)*VLOOKUP(WEEKDAY(B1324,2)&amp;D1324,Yoğunluk!$G$1:$J$29,4,0)</f>
        <v>675</v>
      </c>
      <c r="J1324">
        <f t="shared" ca="1" si="79"/>
        <v>641</v>
      </c>
      <c r="K1324">
        <f t="shared" ca="1" si="80"/>
        <v>576.9</v>
      </c>
    </row>
    <row r="1325" spans="1:11" x14ac:dyDescent="0.3">
      <c r="A1325">
        <f t="shared" si="81"/>
        <v>4</v>
      </c>
      <c r="B1325" s="2">
        <f t="shared" si="82"/>
        <v>43109</v>
      </c>
      <c r="C1325" t="str">
        <f>VLOOKUP(A1325,'Günlük Sayaç'!$A$1:$I$166,3,0)</f>
        <v>Yenikapı</v>
      </c>
      <c r="D1325" t="str">
        <f>VLOOKUP($A1325,'Günlük Sayaç'!$A$1:$I$166,4,0)</f>
        <v>Öğrenci</v>
      </c>
      <c r="E1325" t="str">
        <f>VLOOKUP($A1325,'Günlük Sayaç'!$A$1:$I$166,5,0)</f>
        <v>Öğrenci Aylık</v>
      </c>
      <c r="F1325">
        <f>VLOOKUP($A1325,'Günlük Sayaç'!$A$1:$I$166,6,0)</f>
        <v>0.56666666666666665</v>
      </c>
      <c r="G1325">
        <f>VLOOKUP($A1325,'Günlük Sayaç'!$A$1:$I$166,7,0)</f>
        <v>15000</v>
      </c>
      <c r="H1325">
        <f>VLOOKUP($A1325,'Günlük Sayaç'!$A$1:$I$166,8,0)</f>
        <v>0.1</v>
      </c>
      <c r="I1325">
        <f>VLOOKUP($A1325,'Günlük Sayaç'!$A$1:$I$166,9,0)*VLOOKUP(WEEKDAY(B1325,2)&amp;D1325,Yoğunluk!$G$1:$J$29,4,0)</f>
        <v>1350</v>
      </c>
      <c r="J1325">
        <f t="shared" ca="1" si="79"/>
        <v>1063</v>
      </c>
      <c r="K1325">
        <f t="shared" ca="1" si="80"/>
        <v>602.36666666666667</v>
      </c>
    </row>
    <row r="1326" spans="1:11" x14ac:dyDescent="0.3">
      <c r="A1326">
        <f t="shared" si="81"/>
        <v>5</v>
      </c>
      <c r="B1326" s="2">
        <f t="shared" si="82"/>
        <v>43109</v>
      </c>
      <c r="C1326" t="str">
        <f>VLOOKUP(A1326,'Günlük Sayaç'!$A$1:$I$166,3,0)</f>
        <v>Yenikapı</v>
      </c>
      <c r="D1326" t="str">
        <f>VLOOKUP($A1326,'Günlük Sayaç'!$A$1:$I$166,4,0)</f>
        <v>Sosyal</v>
      </c>
      <c r="E1326" t="str">
        <f>VLOOKUP($A1326,'Günlük Sayaç'!$A$1:$I$166,5,0)</f>
        <v>Sosyal</v>
      </c>
      <c r="F1326">
        <f>VLOOKUP($A1326,'Günlük Sayaç'!$A$1:$I$166,6,0)</f>
        <v>1.425</v>
      </c>
      <c r="G1326">
        <f>VLOOKUP($A1326,'Günlük Sayaç'!$A$1:$I$166,7,0)</f>
        <v>15000</v>
      </c>
      <c r="H1326">
        <f>VLOOKUP($A1326,'Günlük Sayaç'!$A$1:$I$166,8,0)</f>
        <v>0.1</v>
      </c>
      <c r="I1326">
        <f>VLOOKUP($A1326,'Günlük Sayaç'!$A$1:$I$166,9,0)*VLOOKUP(WEEKDAY(B1326,2)&amp;D1326,Yoğunluk!$G$1:$J$29,4,0)</f>
        <v>1080.0000000000002</v>
      </c>
      <c r="J1326">
        <f t="shared" ca="1" si="79"/>
        <v>1201</v>
      </c>
      <c r="K1326">
        <f t="shared" ca="1" si="80"/>
        <v>1711.425</v>
      </c>
    </row>
    <row r="1327" spans="1:11" x14ac:dyDescent="0.3">
      <c r="A1327">
        <f t="shared" si="81"/>
        <v>6</v>
      </c>
      <c r="B1327" s="2">
        <f t="shared" si="82"/>
        <v>43109</v>
      </c>
      <c r="C1327" t="str">
        <f>VLOOKUP(A1327,'Günlük Sayaç'!$A$1:$I$166,3,0)</f>
        <v>Yenikapı</v>
      </c>
      <c r="D1327" t="str">
        <f>VLOOKUP($A1327,'Günlük Sayaç'!$A$1:$I$166,4,0)</f>
        <v>Sosyal</v>
      </c>
      <c r="E1327" t="str">
        <f>VLOOKUP($A1327,'Günlük Sayaç'!$A$1:$I$166,5,0)</f>
        <v>Sosyal Aylık</v>
      </c>
      <c r="F1327">
        <f>VLOOKUP($A1327,'Günlük Sayaç'!$A$1:$I$166,6,0)</f>
        <v>0.83333333333333337</v>
      </c>
      <c r="G1327">
        <f>VLOOKUP($A1327,'Günlük Sayaç'!$A$1:$I$166,7,0)</f>
        <v>15000</v>
      </c>
      <c r="H1327">
        <f>VLOOKUP($A1327,'Günlük Sayaç'!$A$1:$I$166,8,0)</f>
        <v>0.05</v>
      </c>
      <c r="I1327">
        <f>VLOOKUP($A1327,'Günlük Sayaç'!$A$1:$I$166,9,0)*VLOOKUP(WEEKDAY(B1327,2)&amp;D1327,Yoğunluk!$G$1:$J$29,4,0)</f>
        <v>540.00000000000011</v>
      </c>
      <c r="J1327">
        <f t="shared" ca="1" si="79"/>
        <v>482</v>
      </c>
      <c r="K1327">
        <f t="shared" ca="1" si="80"/>
        <v>401.66666666666669</v>
      </c>
    </row>
    <row r="1328" spans="1:11" x14ac:dyDescent="0.3">
      <c r="A1328">
        <f t="shared" si="81"/>
        <v>7</v>
      </c>
      <c r="B1328" s="2">
        <f t="shared" si="82"/>
        <v>43109</v>
      </c>
      <c r="C1328" t="str">
        <f>VLOOKUP(A1328,'Günlük Sayaç'!$A$1:$I$166,3,0)</f>
        <v>Yenikapı</v>
      </c>
      <c r="D1328" t="str">
        <f>VLOOKUP($A1328,'Günlük Sayaç'!$A$1:$I$166,4,0)</f>
        <v>Ziyaretçi</v>
      </c>
      <c r="E1328" t="str">
        <f>VLOOKUP($A1328,'Günlük Sayaç'!$A$1:$I$166,5,0)</f>
        <v>Tekli Bilet</v>
      </c>
      <c r="F1328">
        <f>VLOOKUP($A1328,'Günlük Sayaç'!$A$1:$I$166,6,0)</f>
        <v>5</v>
      </c>
      <c r="G1328">
        <f>VLOOKUP($A1328,'Günlük Sayaç'!$A$1:$I$166,7,0)</f>
        <v>15000</v>
      </c>
      <c r="H1328">
        <f>VLOOKUP($A1328,'Günlük Sayaç'!$A$1:$I$166,8,0)</f>
        <v>0.1</v>
      </c>
      <c r="I1328">
        <f>VLOOKUP($A1328,'Günlük Sayaç'!$A$1:$I$166,9,0)*VLOOKUP(WEEKDAY(B1328,2)&amp;D1328,Yoğunluk!$G$1:$J$29,4,0)</f>
        <v>1350</v>
      </c>
      <c r="J1328">
        <f t="shared" ca="1" si="79"/>
        <v>1422</v>
      </c>
      <c r="K1328">
        <f t="shared" ca="1" si="80"/>
        <v>7110</v>
      </c>
    </row>
    <row r="1329" spans="1:11" x14ac:dyDescent="0.3">
      <c r="A1329">
        <f t="shared" si="81"/>
        <v>8</v>
      </c>
      <c r="B1329" s="2">
        <f t="shared" si="82"/>
        <v>43109</v>
      </c>
      <c r="C1329" t="str">
        <f>VLOOKUP(A1329,'Günlük Sayaç'!$A$1:$I$166,3,0)</f>
        <v>Yenikapı</v>
      </c>
      <c r="D1329" t="str">
        <f>VLOOKUP($A1329,'Günlük Sayaç'!$A$1:$I$166,4,0)</f>
        <v>Ziyaretçi</v>
      </c>
      <c r="E1329" t="str">
        <f>VLOOKUP($A1329,'Günlük Sayaç'!$A$1:$I$166,5,0)</f>
        <v>İkili Bilet</v>
      </c>
      <c r="F1329">
        <f>VLOOKUP($A1329,'Günlük Sayaç'!$A$1:$I$166,6,0)</f>
        <v>4</v>
      </c>
      <c r="G1329">
        <f>VLOOKUP($A1329,'Günlük Sayaç'!$A$1:$I$166,7,0)</f>
        <v>15000</v>
      </c>
      <c r="H1329">
        <f>VLOOKUP($A1329,'Günlük Sayaç'!$A$1:$I$166,8,0)</f>
        <v>0.05</v>
      </c>
      <c r="I1329">
        <f>VLOOKUP($A1329,'Günlük Sayaç'!$A$1:$I$166,9,0)*VLOOKUP(WEEKDAY(B1329,2)&amp;D1329,Yoğunluk!$G$1:$J$29,4,0)</f>
        <v>675</v>
      </c>
      <c r="J1329">
        <f t="shared" ca="1" si="79"/>
        <v>703</v>
      </c>
      <c r="K1329">
        <f t="shared" ca="1" si="80"/>
        <v>2812</v>
      </c>
    </row>
    <row r="1330" spans="1:11" x14ac:dyDescent="0.3">
      <c r="A1330">
        <f t="shared" si="81"/>
        <v>9</v>
      </c>
      <c r="B1330" s="2">
        <f t="shared" si="82"/>
        <v>43109</v>
      </c>
      <c r="C1330" t="str">
        <f>VLOOKUP(A1330,'Günlük Sayaç'!$A$1:$I$166,3,0)</f>
        <v>Yenikapı</v>
      </c>
      <c r="D1330" t="str">
        <f>VLOOKUP($A1330,'Günlük Sayaç'!$A$1:$I$166,4,0)</f>
        <v>Ziyaretçi</v>
      </c>
      <c r="E1330" t="str">
        <f>VLOOKUP($A1330,'Günlük Sayaç'!$A$1:$I$166,5,0)</f>
        <v>Üçlü Bilet</v>
      </c>
      <c r="F1330">
        <f>VLOOKUP($A1330,'Günlük Sayaç'!$A$1:$I$166,6,0)</f>
        <v>3.6666666666666665</v>
      </c>
      <c r="G1330">
        <f>VLOOKUP($A1330,'Günlük Sayaç'!$A$1:$I$166,7,0)</f>
        <v>15000</v>
      </c>
      <c r="H1330">
        <f>VLOOKUP($A1330,'Günlük Sayaç'!$A$1:$I$166,8,0)</f>
        <v>0.05</v>
      </c>
      <c r="I1330">
        <f>VLOOKUP($A1330,'Günlük Sayaç'!$A$1:$I$166,9,0)*VLOOKUP(WEEKDAY(B1330,2)&amp;D1330,Yoğunluk!$G$1:$J$29,4,0)</f>
        <v>675</v>
      </c>
      <c r="J1330">
        <f t="shared" ca="1" si="79"/>
        <v>680</v>
      </c>
      <c r="K1330">
        <f t="shared" ca="1" si="80"/>
        <v>2493.333333333333</v>
      </c>
    </row>
    <row r="1331" spans="1:11" x14ac:dyDescent="0.3">
      <c r="A1331">
        <f t="shared" si="81"/>
        <v>10</v>
      </c>
      <c r="B1331" s="2">
        <f t="shared" si="82"/>
        <v>43109</v>
      </c>
      <c r="C1331" t="str">
        <f>VLOOKUP(A1331,'Günlük Sayaç'!$A$1:$I$166,3,0)</f>
        <v>Yenikapı</v>
      </c>
      <c r="D1331" t="str">
        <f>VLOOKUP($A1331,'Günlük Sayaç'!$A$1:$I$166,4,0)</f>
        <v>Ziyaretçi</v>
      </c>
      <c r="E1331" t="str">
        <f>VLOOKUP($A1331,'Günlük Sayaç'!$A$1:$I$166,5,0)</f>
        <v>Beşli Bilet</v>
      </c>
      <c r="F1331">
        <f>VLOOKUP($A1331,'Günlük Sayaç'!$A$1:$I$166,6,0)</f>
        <v>3.4</v>
      </c>
      <c r="G1331">
        <f>VLOOKUP($A1331,'Günlük Sayaç'!$A$1:$I$166,7,0)</f>
        <v>15000</v>
      </c>
      <c r="H1331">
        <f>VLOOKUP($A1331,'Günlük Sayaç'!$A$1:$I$166,8,0)</f>
        <v>0.1</v>
      </c>
      <c r="I1331">
        <f>VLOOKUP($A1331,'Günlük Sayaç'!$A$1:$I$166,9,0)*VLOOKUP(WEEKDAY(B1331,2)&amp;D1331,Yoğunluk!$G$1:$J$29,4,0)</f>
        <v>1350</v>
      </c>
      <c r="J1331">
        <f t="shared" ca="1" si="79"/>
        <v>1337</v>
      </c>
      <c r="K1331">
        <f t="shared" ca="1" si="80"/>
        <v>4545.8</v>
      </c>
    </row>
    <row r="1332" spans="1:11" x14ac:dyDescent="0.3">
      <c r="A1332">
        <f t="shared" si="81"/>
        <v>11</v>
      </c>
      <c r="B1332" s="2">
        <f t="shared" si="82"/>
        <v>43109</v>
      </c>
      <c r="C1332" t="str">
        <f>VLOOKUP(A1332,'Günlük Sayaç'!$A$1:$I$166,3,0)</f>
        <v>Yenikapı</v>
      </c>
      <c r="D1332" t="str">
        <f>VLOOKUP($A1332,'Günlük Sayaç'!$A$1:$I$166,4,0)</f>
        <v>Ziyaretçi</v>
      </c>
      <c r="E1332" t="str">
        <f>VLOOKUP($A1332,'Günlük Sayaç'!$A$1:$I$166,5,0)</f>
        <v>Onlu Bilet</v>
      </c>
      <c r="F1332">
        <f>VLOOKUP($A1332,'Günlük Sayaç'!$A$1:$I$166,6,0)</f>
        <v>3.2</v>
      </c>
      <c r="G1332">
        <f>VLOOKUP($A1332,'Günlük Sayaç'!$A$1:$I$166,7,0)</f>
        <v>15000</v>
      </c>
      <c r="H1332">
        <f>VLOOKUP($A1332,'Günlük Sayaç'!$A$1:$I$166,8,0)</f>
        <v>0.1</v>
      </c>
      <c r="I1332">
        <f>VLOOKUP($A1332,'Günlük Sayaç'!$A$1:$I$166,9,0)*VLOOKUP(WEEKDAY(B1332,2)&amp;D1332,Yoğunluk!$G$1:$J$29,4,0)</f>
        <v>1350</v>
      </c>
      <c r="J1332">
        <f t="shared" ca="1" si="79"/>
        <v>1225</v>
      </c>
      <c r="K1332">
        <f t="shared" ca="1" si="80"/>
        <v>3920</v>
      </c>
    </row>
    <row r="1333" spans="1:11" x14ac:dyDescent="0.3">
      <c r="A1333">
        <f t="shared" si="81"/>
        <v>12</v>
      </c>
      <c r="B1333" s="2">
        <f t="shared" si="82"/>
        <v>43109</v>
      </c>
      <c r="C1333" t="str">
        <f>VLOOKUP(A1333,'Günlük Sayaç'!$A$1:$I$166,3,0)</f>
        <v>Vezneciler</v>
      </c>
      <c r="D1333" t="str">
        <f>VLOOKUP($A1333,'Günlük Sayaç'!$A$1:$I$166,4,0)</f>
        <v>Tam</v>
      </c>
      <c r="E1333" t="str">
        <f>VLOOKUP($A1333,'Günlük Sayaç'!$A$1:$I$166,5,0)</f>
        <v>Akbil</v>
      </c>
      <c r="F1333">
        <f>VLOOKUP($A1333,'Günlük Sayaç'!$A$1:$I$166,6,0)</f>
        <v>2.2250000000000001</v>
      </c>
      <c r="G1333">
        <f>VLOOKUP($A1333,'Günlük Sayaç'!$A$1:$I$166,7,0)</f>
        <v>8000</v>
      </c>
      <c r="H1333">
        <f>VLOOKUP($A1333,'Günlük Sayaç'!$A$1:$I$166,8,0)</f>
        <v>0.1</v>
      </c>
      <c r="I1333">
        <f>VLOOKUP($A1333,'Günlük Sayaç'!$A$1:$I$166,9,0)*VLOOKUP(WEEKDAY(B1333,2)&amp;D1333,Yoğunluk!$G$1:$J$29,4,0)</f>
        <v>1080</v>
      </c>
      <c r="J1333">
        <f t="shared" ca="1" si="79"/>
        <v>1027</v>
      </c>
      <c r="K1333">
        <f t="shared" ca="1" si="80"/>
        <v>2285.0750000000003</v>
      </c>
    </row>
    <row r="1334" spans="1:11" x14ac:dyDescent="0.3">
      <c r="A1334">
        <f t="shared" si="81"/>
        <v>13</v>
      </c>
      <c r="B1334" s="2">
        <f t="shared" si="82"/>
        <v>43109</v>
      </c>
      <c r="C1334" t="str">
        <f>VLOOKUP(A1334,'Günlük Sayaç'!$A$1:$I$166,3,0)</f>
        <v>Vezneciler</v>
      </c>
      <c r="D1334" t="str">
        <f>VLOOKUP($A1334,'Günlük Sayaç'!$A$1:$I$166,4,0)</f>
        <v>Tam</v>
      </c>
      <c r="E1334" t="str">
        <f>VLOOKUP($A1334,'Günlük Sayaç'!$A$1:$I$166,5,0)</f>
        <v>Mavi Kart</v>
      </c>
      <c r="F1334">
        <f>VLOOKUP($A1334,'Günlük Sayaç'!$A$1:$I$166,6,0)</f>
        <v>1.3666666666666667</v>
      </c>
      <c r="G1334">
        <f>VLOOKUP($A1334,'Günlük Sayaç'!$A$1:$I$166,7,0)</f>
        <v>8000</v>
      </c>
      <c r="H1334">
        <f>VLOOKUP($A1334,'Günlük Sayaç'!$A$1:$I$166,8,0)</f>
        <v>7.0000000000000007E-2</v>
      </c>
      <c r="I1334">
        <f>VLOOKUP($A1334,'Günlük Sayaç'!$A$1:$I$166,9,0)*VLOOKUP(WEEKDAY(B1334,2)&amp;D1334,Yoğunluk!$G$1:$J$29,4,0)</f>
        <v>756</v>
      </c>
      <c r="J1334">
        <f t="shared" ca="1" si="79"/>
        <v>748</v>
      </c>
      <c r="K1334">
        <f t="shared" ca="1" si="80"/>
        <v>1022.2666666666667</v>
      </c>
    </row>
    <row r="1335" spans="1:11" x14ac:dyDescent="0.3">
      <c r="A1335">
        <f t="shared" si="81"/>
        <v>14</v>
      </c>
      <c r="B1335" s="2">
        <f t="shared" si="82"/>
        <v>43109</v>
      </c>
      <c r="C1335" t="str">
        <f>VLOOKUP(A1335,'Günlük Sayaç'!$A$1:$I$166,3,0)</f>
        <v>Vezneciler</v>
      </c>
      <c r="D1335" t="str">
        <f>VLOOKUP($A1335,'Günlük Sayaç'!$A$1:$I$166,4,0)</f>
        <v>Öğrenci</v>
      </c>
      <c r="E1335" t="str">
        <f>VLOOKUP($A1335,'Günlük Sayaç'!$A$1:$I$166,5,0)</f>
        <v>Öğrenci</v>
      </c>
      <c r="F1335">
        <f>VLOOKUP($A1335,'Günlük Sayaç'!$A$1:$I$166,6,0)</f>
        <v>0.9</v>
      </c>
      <c r="G1335">
        <f>VLOOKUP($A1335,'Günlük Sayaç'!$A$1:$I$166,7,0)</f>
        <v>8000</v>
      </c>
      <c r="H1335">
        <f>VLOOKUP($A1335,'Günlük Sayaç'!$A$1:$I$166,8,0)</f>
        <v>0.17</v>
      </c>
      <c r="I1335">
        <f>VLOOKUP($A1335,'Günlük Sayaç'!$A$1:$I$166,9,0)*VLOOKUP(WEEKDAY(B1335,2)&amp;D1335,Yoğunluk!$G$1:$J$29,4,0)</f>
        <v>1224</v>
      </c>
      <c r="J1335">
        <f t="shared" ca="1" si="79"/>
        <v>1160</v>
      </c>
      <c r="K1335">
        <f t="shared" ca="1" si="80"/>
        <v>1044</v>
      </c>
    </row>
    <row r="1336" spans="1:11" x14ac:dyDescent="0.3">
      <c r="A1336">
        <f t="shared" si="81"/>
        <v>15</v>
      </c>
      <c r="B1336" s="2">
        <f t="shared" si="82"/>
        <v>43109</v>
      </c>
      <c r="C1336" t="str">
        <f>VLOOKUP(A1336,'Günlük Sayaç'!$A$1:$I$166,3,0)</f>
        <v>Vezneciler</v>
      </c>
      <c r="D1336" t="str">
        <f>VLOOKUP($A1336,'Günlük Sayaç'!$A$1:$I$166,4,0)</f>
        <v>Öğrenci</v>
      </c>
      <c r="E1336" t="str">
        <f>VLOOKUP($A1336,'Günlük Sayaç'!$A$1:$I$166,5,0)</f>
        <v>Öğrenci Aylık</v>
      </c>
      <c r="F1336">
        <f>VLOOKUP($A1336,'Günlük Sayaç'!$A$1:$I$166,6,0)</f>
        <v>0.56666666666666665</v>
      </c>
      <c r="G1336">
        <f>VLOOKUP($A1336,'Günlük Sayaç'!$A$1:$I$166,7,0)</f>
        <v>8000</v>
      </c>
      <c r="H1336">
        <f>VLOOKUP($A1336,'Günlük Sayaç'!$A$1:$I$166,8,0)</f>
        <v>0.27</v>
      </c>
      <c r="I1336">
        <f>VLOOKUP($A1336,'Günlük Sayaç'!$A$1:$I$166,9,0)*VLOOKUP(WEEKDAY(B1336,2)&amp;D1336,Yoğunluk!$G$1:$J$29,4,0)</f>
        <v>1944</v>
      </c>
      <c r="J1336">
        <f t="shared" ca="1" si="79"/>
        <v>1829</v>
      </c>
      <c r="K1336">
        <f t="shared" ca="1" si="80"/>
        <v>1036.4333333333334</v>
      </c>
    </row>
    <row r="1337" spans="1:11" x14ac:dyDescent="0.3">
      <c r="A1337">
        <f t="shared" si="81"/>
        <v>16</v>
      </c>
      <c r="B1337" s="2">
        <f t="shared" si="82"/>
        <v>43109</v>
      </c>
      <c r="C1337" t="str">
        <f>VLOOKUP(A1337,'Günlük Sayaç'!$A$1:$I$166,3,0)</f>
        <v>Vezneciler</v>
      </c>
      <c r="D1337" t="str">
        <f>VLOOKUP($A1337,'Günlük Sayaç'!$A$1:$I$166,4,0)</f>
        <v>Sosyal</v>
      </c>
      <c r="E1337" t="str">
        <f>VLOOKUP($A1337,'Günlük Sayaç'!$A$1:$I$166,5,0)</f>
        <v>Sosyal</v>
      </c>
      <c r="F1337">
        <f>VLOOKUP($A1337,'Günlük Sayaç'!$A$1:$I$166,6,0)</f>
        <v>1.425</v>
      </c>
      <c r="G1337">
        <f>VLOOKUP($A1337,'Günlük Sayaç'!$A$1:$I$166,7,0)</f>
        <v>8000</v>
      </c>
      <c r="H1337">
        <f>VLOOKUP($A1337,'Günlük Sayaç'!$A$1:$I$166,8,0)</f>
        <v>0.15</v>
      </c>
      <c r="I1337">
        <f>VLOOKUP($A1337,'Günlük Sayaç'!$A$1:$I$166,9,0)*VLOOKUP(WEEKDAY(B1337,2)&amp;D1337,Yoğunluk!$G$1:$J$29,4,0)</f>
        <v>864.00000000000011</v>
      </c>
      <c r="J1337">
        <f t="shared" ca="1" si="79"/>
        <v>855</v>
      </c>
      <c r="K1337">
        <f t="shared" ca="1" si="80"/>
        <v>1218.375</v>
      </c>
    </row>
    <row r="1338" spans="1:11" x14ac:dyDescent="0.3">
      <c r="A1338">
        <f t="shared" si="81"/>
        <v>17</v>
      </c>
      <c r="B1338" s="2">
        <f t="shared" si="82"/>
        <v>43109</v>
      </c>
      <c r="C1338" t="str">
        <f>VLOOKUP(A1338,'Günlük Sayaç'!$A$1:$I$166,3,0)</f>
        <v>Vezneciler</v>
      </c>
      <c r="D1338" t="str">
        <f>VLOOKUP($A1338,'Günlük Sayaç'!$A$1:$I$166,4,0)</f>
        <v>Sosyal</v>
      </c>
      <c r="E1338" t="str">
        <f>VLOOKUP($A1338,'Günlük Sayaç'!$A$1:$I$166,5,0)</f>
        <v>Sosyal Aylık</v>
      </c>
      <c r="F1338">
        <f>VLOOKUP($A1338,'Günlük Sayaç'!$A$1:$I$166,6,0)</f>
        <v>0.83333333333333337</v>
      </c>
      <c r="G1338">
        <f>VLOOKUP($A1338,'Günlük Sayaç'!$A$1:$I$166,7,0)</f>
        <v>8000</v>
      </c>
      <c r="H1338">
        <f>VLOOKUP($A1338,'Günlük Sayaç'!$A$1:$I$166,8,0)</f>
        <v>0.15</v>
      </c>
      <c r="I1338">
        <f>VLOOKUP($A1338,'Günlük Sayaç'!$A$1:$I$166,9,0)*VLOOKUP(WEEKDAY(B1338,2)&amp;D1338,Yoğunluk!$G$1:$J$29,4,0)</f>
        <v>864.00000000000011</v>
      </c>
      <c r="J1338">
        <f t="shared" ca="1" si="79"/>
        <v>984</v>
      </c>
      <c r="K1338">
        <f t="shared" ca="1" si="80"/>
        <v>820</v>
      </c>
    </row>
    <row r="1339" spans="1:11" x14ac:dyDescent="0.3">
      <c r="A1339">
        <f t="shared" si="81"/>
        <v>18</v>
      </c>
      <c r="B1339" s="2">
        <f t="shared" si="82"/>
        <v>43109</v>
      </c>
      <c r="C1339" t="str">
        <f>VLOOKUP(A1339,'Günlük Sayaç'!$A$1:$I$166,3,0)</f>
        <v>Vezneciler</v>
      </c>
      <c r="D1339" t="str">
        <f>VLOOKUP($A1339,'Günlük Sayaç'!$A$1:$I$166,4,0)</f>
        <v>Ziyaretçi</v>
      </c>
      <c r="E1339" t="str">
        <f>VLOOKUP($A1339,'Günlük Sayaç'!$A$1:$I$166,5,0)</f>
        <v>Tekli Bilet</v>
      </c>
      <c r="F1339">
        <f>VLOOKUP($A1339,'Günlük Sayaç'!$A$1:$I$166,6,0)</f>
        <v>5</v>
      </c>
      <c r="G1339">
        <f>VLOOKUP($A1339,'Günlük Sayaç'!$A$1:$I$166,7,0)</f>
        <v>8000</v>
      </c>
      <c r="H1339">
        <f>VLOOKUP($A1339,'Günlük Sayaç'!$A$1:$I$166,8,0)</f>
        <v>0.02</v>
      </c>
      <c r="I1339">
        <f>VLOOKUP($A1339,'Günlük Sayaç'!$A$1:$I$166,9,0)*VLOOKUP(WEEKDAY(B1339,2)&amp;D1339,Yoğunluk!$G$1:$J$29,4,0)</f>
        <v>144</v>
      </c>
      <c r="J1339">
        <f t="shared" ca="1" si="79"/>
        <v>137</v>
      </c>
      <c r="K1339">
        <f t="shared" ca="1" si="80"/>
        <v>685</v>
      </c>
    </row>
    <row r="1340" spans="1:11" x14ac:dyDescent="0.3">
      <c r="A1340">
        <f t="shared" si="81"/>
        <v>19</v>
      </c>
      <c r="B1340" s="2">
        <f t="shared" si="82"/>
        <v>43109</v>
      </c>
      <c r="C1340" t="str">
        <f>VLOOKUP(A1340,'Günlük Sayaç'!$A$1:$I$166,3,0)</f>
        <v>Vezneciler</v>
      </c>
      <c r="D1340" t="str">
        <f>VLOOKUP($A1340,'Günlük Sayaç'!$A$1:$I$166,4,0)</f>
        <v>Ziyaretçi</v>
      </c>
      <c r="E1340" t="str">
        <f>VLOOKUP($A1340,'Günlük Sayaç'!$A$1:$I$166,5,0)</f>
        <v>İkili Bilet</v>
      </c>
      <c r="F1340">
        <f>VLOOKUP($A1340,'Günlük Sayaç'!$A$1:$I$166,6,0)</f>
        <v>4</v>
      </c>
      <c r="G1340">
        <f>VLOOKUP($A1340,'Günlük Sayaç'!$A$1:$I$166,7,0)</f>
        <v>8000</v>
      </c>
      <c r="H1340">
        <f>VLOOKUP($A1340,'Günlük Sayaç'!$A$1:$I$166,8,0)</f>
        <v>0.02</v>
      </c>
      <c r="I1340">
        <f>VLOOKUP($A1340,'Günlük Sayaç'!$A$1:$I$166,9,0)*VLOOKUP(WEEKDAY(B1340,2)&amp;D1340,Yoğunluk!$G$1:$J$29,4,0)</f>
        <v>144</v>
      </c>
      <c r="J1340">
        <f t="shared" ca="1" si="79"/>
        <v>153</v>
      </c>
      <c r="K1340">
        <f t="shared" ca="1" si="80"/>
        <v>612</v>
      </c>
    </row>
    <row r="1341" spans="1:11" x14ac:dyDescent="0.3">
      <c r="A1341">
        <f t="shared" si="81"/>
        <v>20</v>
      </c>
      <c r="B1341" s="2">
        <f t="shared" si="82"/>
        <v>43109</v>
      </c>
      <c r="C1341" t="str">
        <f>VLOOKUP(A1341,'Günlük Sayaç'!$A$1:$I$166,3,0)</f>
        <v>Vezneciler</v>
      </c>
      <c r="D1341" t="str">
        <f>VLOOKUP($A1341,'Günlük Sayaç'!$A$1:$I$166,4,0)</f>
        <v>Ziyaretçi</v>
      </c>
      <c r="E1341" t="str">
        <f>VLOOKUP($A1341,'Günlük Sayaç'!$A$1:$I$166,5,0)</f>
        <v>Üçlü Bilet</v>
      </c>
      <c r="F1341">
        <f>VLOOKUP($A1341,'Günlük Sayaç'!$A$1:$I$166,6,0)</f>
        <v>3.6666666666666665</v>
      </c>
      <c r="G1341">
        <f>VLOOKUP($A1341,'Günlük Sayaç'!$A$1:$I$166,7,0)</f>
        <v>8000</v>
      </c>
      <c r="H1341">
        <f>VLOOKUP($A1341,'Günlük Sayaç'!$A$1:$I$166,8,0)</f>
        <v>0.01</v>
      </c>
      <c r="I1341">
        <f>VLOOKUP($A1341,'Günlük Sayaç'!$A$1:$I$166,9,0)*VLOOKUP(WEEKDAY(B1341,2)&amp;D1341,Yoğunluk!$G$1:$J$29,4,0)</f>
        <v>72</v>
      </c>
      <c r="J1341">
        <f t="shared" ca="1" si="79"/>
        <v>59</v>
      </c>
      <c r="K1341">
        <f t="shared" ca="1" si="80"/>
        <v>216.33333333333331</v>
      </c>
    </row>
    <row r="1342" spans="1:11" x14ac:dyDescent="0.3">
      <c r="A1342">
        <f t="shared" si="81"/>
        <v>21</v>
      </c>
      <c r="B1342" s="2">
        <f t="shared" si="82"/>
        <v>43109</v>
      </c>
      <c r="C1342" t="str">
        <f>VLOOKUP(A1342,'Günlük Sayaç'!$A$1:$I$166,3,0)</f>
        <v>Vezneciler</v>
      </c>
      <c r="D1342" t="str">
        <f>VLOOKUP($A1342,'Günlük Sayaç'!$A$1:$I$166,4,0)</f>
        <v>Ziyaretçi</v>
      </c>
      <c r="E1342" t="str">
        <f>VLOOKUP($A1342,'Günlük Sayaç'!$A$1:$I$166,5,0)</f>
        <v>Beşli Bilet</v>
      </c>
      <c r="F1342">
        <f>VLOOKUP($A1342,'Günlük Sayaç'!$A$1:$I$166,6,0)</f>
        <v>3.4</v>
      </c>
      <c r="G1342">
        <f>VLOOKUP($A1342,'Günlük Sayaç'!$A$1:$I$166,7,0)</f>
        <v>8000</v>
      </c>
      <c r="H1342">
        <f>VLOOKUP($A1342,'Günlük Sayaç'!$A$1:$I$166,8,0)</f>
        <v>0.02</v>
      </c>
      <c r="I1342">
        <f>VLOOKUP($A1342,'Günlük Sayaç'!$A$1:$I$166,9,0)*VLOOKUP(WEEKDAY(B1342,2)&amp;D1342,Yoğunluk!$G$1:$J$29,4,0)</f>
        <v>144</v>
      </c>
      <c r="J1342">
        <f t="shared" ca="1" si="79"/>
        <v>141</v>
      </c>
      <c r="K1342">
        <f t="shared" ca="1" si="80"/>
        <v>479.4</v>
      </c>
    </row>
    <row r="1343" spans="1:11" x14ac:dyDescent="0.3">
      <c r="A1343">
        <f t="shared" si="81"/>
        <v>22</v>
      </c>
      <c r="B1343" s="2">
        <f t="shared" si="82"/>
        <v>43109</v>
      </c>
      <c r="C1343" t="str">
        <f>VLOOKUP(A1343,'Günlük Sayaç'!$A$1:$I$166,3,0)</f>
        <v>Vezneciler</v>
      </c>
      <c r="D1343" t="str">
        <f>VLOOKUP($A1343,'Günlük Sayaç'!$A$1:$I$166,4,0)</f>
        <v>Ziyaretçi</v>
      </c>
      <c r="E1343" t="str">
        <f>VLOOKUP($A1343,'Günlük Sayaç'!$A$1:$I$166,5,0)</f>
        <v>Onlu Bilet</v>
      </c>
      <c r="F1343">
        <f>VLOOKUP($A1343,'Günlük Sayaç'!$A$1:$I$166,6,0)</f>
        <v>3.2</v>
      </c>
      <c r="G1343">
        <f>VLOOKUP($A1343,'Günlük Sayaç'!$A$1:$I$166,7,0)</f>
        <v>8000</v>
      </c>
      <c r="H1343">
        <f>VLOOKUP($A1343,'Günlük Sayaç'!$A$1:$I$166,8,0)</f>
        <v>0.02</v>
      </c>
      <c r="I1343">
        <f>VLOOKUP($A1343,'Günlük Sayaç'!$A$1:$I$166,9,0)*VLOOKUP(WEEKDAY(B1343,2)&amp;D1343,Yoğunluk!$G$1:$J$29,4,0)</f>
        <v>144</v>
      </c>
      <c r="J1343">
        <f t="shared" ca="1" si="79"/>
        <v>151</v>
      </c>
      <c r="K1343">
        <f t="shared" ca="1" si="80"/>
        <v>483.20000000000005</v>
      </c>
    </row>
    <row r="1344" spans="1:11" x14ac:dyDescent="0.3">
      <c r="A1344">
        <f t="shared" si="81"/>
        <v>23</v>
      </c>
      <c r="B1344" s="2">
        <f t="shared" si="82"/>
        <v>43109</v>
      </c>
      <c r="C1344" t="str">
        <f>VLOOKUP(A1344,'Günlük Sayaç'!$A$1:$I$166,3,0)</f>
        <v>Haliç</v>
      </c>
      <c r="D1344" t="str">
        <f>VLOOKUP($A1344,'Günlük Sayaç'!$A$1:$I$166,4,0)</f>
        <v>Tam</v>
      </c>
      <c r="E1344" t="str">
        <f>VLOOKUP($A1344,'Günlük Sayaç'!$A$1:$I$166,5,0)</f>
        <v>Akbil</v>
      </c>
      <c r="F1344">
        <f>VLOOKUP($A1344,'Günlük Sayaç'!$A$1:$I$166,6,0)</f>
        <v>2.2250000000000001</v>
      </c>
      <c r="G1344">
        <f>VLOOKUP($A1344,'Günlük Sayaç'!$A$1:$I$166,7,0)</f>
        <v>9000</v>
      </c>
      <c r="H1344">
        <f>VLOOKUP($A1344,'Günlük Sayaç'!$A$1:$I$166,8,0)</f>
        <v>0.2</v>
      </c>
      <c r="I1344">
        <f>VLOOKUP($A1344,'Günlük Sayaç'!$A$1:$I$166,9,0)*VLOOKUP(WEEKDAY(B1344,2)&amp;D1344,Yoğunluk!$G$1:$J$29,4,0)</f>
        <v>2430</v>
      </c>
      <c r="J1344">
        <f t="shared" ca="1" si="79"/>
        <v>2389</v>
      </c>
      <c r="K1344">
        <f t="shared" ca="1" si="80"/>
        <v>5315.5250000000005</v>
      </c>
    </row>
    <row r="1345" spans="1:11" x14ac:dyDescent="0.3">
      <c r="A1345">
        <f t="shared" si="81"/>
        <v>24</v>
      </c>
      <c r="B1345" s="2">
        <f t="shared" si="82"/>
        <v>43109</v>
      </c>
      <c r="C1345" t="str">
        <f>VLOOKUP(A1345,'Günlük Sayaç'!$A$1:$I$166,3,0)</f>
        <v>Haliç</v>
      </c>
      <c r="D1345" t="str">
        <f>VLOOKUP($A1345,'Günlük Sayaç'!$A$1:$I$166,4,0)</f>
        <v>Tam</v>
      </c>
      <c r="E1345" t="str">
        <f>VLOOKUP($A1345,'Günlük Sayaç'!$A$1:$I$166,5,0)</f>
        <v>Mavi Kart</v>
      </c>
      <c r="F1345">
        <f>VLOOKUP($A1345,'Günlük Sayaç'!$A$1:$I$166,6,0)</f>
        <v>1.3666666666666667</v>
      </c>
      <c r="G1345">
        <f>VLOOKUP($A1345,'Günlük Sayaç'!$A$1:$I$166,7,0)</f>
        <v>9000</v>
      </c>
      <c r="H1345">
        <f>VLOOKUP($A1345,'Günlük Sayaç'!$A$1:$I$166,8,0)</f>
        <v>0.1</v>
      </c>
      <c r="I1345">
        <f>VLOOKUP($A1345,'Günlük Sayaç'!$A$1:$I$166,9,0)*VLOOKUP(WEEKDAY(B1345,2)&amp;D1345,Yoğunluk!$G$1:$J$29,4,0)</f>
        <v>1215</v>
      </c>
      <c r="J1345">
        <f t="shared" ca="1" si="79"/>
        <v>1279</v>
      </c>
      <c r="K1345">
        <f t="shared" ca="1" si="80"/>
        <v>1747.9666666666667</v>
      </c>
    </row>
    <row r="1346" spans="1:11" x14ac:dyDescent="0.3">
      <c r="A1346">
        <f t="shared" si="81"/>
        <v>25</v>
      </c>
      <c r="B1346" s="2">
        <f t="shared" si="82"/>
        <v>43109</v>
      </c>
      <c r="C1346" t="str">
        <f>VLOOKUP(A1346,'Günlük Sayaç'!$A$1:$I$166,3,0)</f>
        <v>Haliç</v>
      </c>
      <c r="D1346" t="str">
        <f>VLOOKUP($A1346,'Günlük Sayaç'!$A$1:$I$166,4,0)</f>
        <v>Öğrenci</v>
      </c>
      <c r="E1346" t="str">
        <f>VLOOKUP($A1346,'Günlük Sayaç'!$A$1:$I$166,5,0)</f>
        <v>Öğrenci</v>
      </c>
      <c r="F1346">
        <f>VLOOKUP($A1346,'Günlük Sayaç'!$A$1:$I$166,6,0)</f>
        <v>0.9</v>
      </c>
      <c r="G1346">
        <f>VLOOKUP($A1346,'Günlük Sayaç'!$A$1:$I$166,7,0)</f>
        <v>9000</v>
      </c>
      <c r="H1346">
        <f>VLOOKUP($A1346,'Günlük Sayaç'!$A$1:$I$166,8,0)</f>
        <v>0.05</v>
      </c>
      <c r="I1346">
        <f>VLOOKUP($A1346,'Günlük Sayaç'!$A$1:$I$166,9,0)*VLOOKUP(WEEKDAY(B1346,2)&amp;D1346,Yoğunluk!$G$1:$J$29,4,0)</f>
        <v>405</v>
      </c>
      <c r="J1346">
        <f t="shared" ca="1" si="79"/>
        <v>417</v>
      </c>
      <c r="K1346">
        <f t="shared" ca="1" si="80"/>
        <v>375.3</v>
      </c>
    </row>
    <row r="1347" spans="1:11" x14ac:dyDescent="0.3">
      <c r="A1347">
        <f t="shared" si="81"/>
        <v>26</v>
      </c>
      <c r="B1347" s="2">
        <f t="shared" si="82"/>
        <v>43109</v>
      </c>
      <c r="C1347" t="str">
        <f>VLOOKUP(A1347,'Günlük Sayaç'!$A$1:$I$166,3,0)</f>
        <v>Haliç</v>
      </c>
      <c r="D1347" t="str">
        <f>VLOOKUP($A1347,'Günlük Sayaç'!$A$1:$I$166,4,0)</f>
        <v>Öğrenci</v>
      </c>
      <c r="E1347" t="str">
        <f>VLOOKUP($A1347,'Günlük Sayaç'!$A$1:$I$166,5,0)</f>
        <v>Öğrenci Aylık</v>
      </c>
      <c r="F1347">
        <f>VLOOKUP($A1347,'Günlük Sayaç'!$A$1:$I$166,6,0)</f>
        <v>0.56666666666666665</v>
      </c>
      <c r="G1347">
        <f>VLOOKUP($A1347,'Günlük Sayaç'!$A$1:$I$166,7,0)</f>
        <v>9000</v>
      </c>
      <c r="H1347">
        <f>VLOOKUP($A1347,'Günlük Sayaç'!$A$1:$I$166,8,0)</f>
        <v>0.1</v>
      </c>
      <c r="I1347">
        <f>VLOOKUP($A1347,'Günlük Sayaç'!$A$1:$I$166,9,0)*VLOOKUP(WEEKDAY(B1347,2)&amp;D1347,Yoğunluk!$G$1:$J$29,4,0)</f>
        <v>810</v>
      </c>
      <c r="J1347">
        <f t="shared" ref="J1347:J1410" ca="1" si="83">FLOOR(I1347+_xlfn.NORM.S.INV(RAND())*I1347/10,1)</f>
        <v>862</v>
      </c>
      <c r="K1347">
        <f t="shared" ref="K1347:K1410" ca="1" si="84">J1347*F1347</f>
        <v>488.46666666666664</v>
      </c>
    </row>
    <row r="1348" spans="1:11" x14ac:dyDescent="0.3">
      <c r="A1348">
        <f t="shared" si="81"/>
        <v>27</v>
      </c>
      <c r="B1348" s="2">
        <f t="shared" si="82"/>
        <v>43109</v>
      </c>
      <c r="C1348" t="str">
        <f>VLOOKUP(A1348,'Günlük Sayaç'!$A$1:$I$166,3,0)</f>
        <v>Haliç</v>
      </c>
      <c r="D1348" t="str">
        <f>VLOOKUP($A1348,'Günlük Sayaç'!$A$1:$I$166,4,0)</f>
        <v>Sosyal</v>
      </c>
      <c r="E1348" t="str">
        <f>VLOOKUP($A1348,'Günlük Sayaç'!$A$1:$I$166,5,0)</f>
        <v>Sosyal</v>
      </c>
      <c r="F1348">
        <f>VLOOKUP($A1348,'Günlük Sayaç'!$A$1:$I$166,6,0)</f>
        <v>1.425</v>
      </c>
      <c r="G1348">
        <f>VLOOKUP($A1348,'Günlük Sayaç'!$A$1:$I$166,7,0)</f>
        <v>9000</v>
      </c>
      <c r="H1348">
        <f>VLOOKUP($A1348,'Günlük Sayaç'!$A$1:$I$166,8,0)</f>
        <v>0.1</v>
      </c>
      <c r="I1348">
        <f>VLOOKUP($A1348,'Günlük Sayaç'!$A$1:$I$166,9,0)*VLOOKUP(WEEKDAY(B1348,2)&amp;D1348,Yoğunluk!$G$1:$J$29,4,0)</f>
        <v>648.00000000000011</v>
      </c>
      <c r="J1348">
        <f t="shared" ca="1" si="83"/>
        <v>665</v>
      </c>
      <c r="K1348">
        <f t="shared" ca="1" si="84"/>
        <v>947.625</v>
      </c>
    </row>
    <row r="1349" spans="1:11" x14ac:dyDescent="0.3">
      <c r="A1349">
        <f t="shared" si="81"/>
        <v>28</v>
      </c>
      <c r="B1349" s="2">
        <f t="shared" si="82"/>
        <v>43109</v>
      </c>
      <c r="C1349" t="str">
        <f>VLOOKUP(A1349,'Günlük Sayaç'!$A$1:$I$166,3,0)</f>
        <v>Haliç</v>
      </c>
      <c r="D1349" t="str">
        <f>VLOOKUP($A1349,'Günlük Sayaç'!$A$1:$I$166,4,0)</f>
        <v>Sosyal</v>
      </c>
      <c r="E1349" t="str">
        <f>VLOOKUP($A1349,'Günlük Sayaç'!$A$1:$I$166,5,0)</f>
        <v>Sosyal Aylık</v>
      </c>
      <c r="F1349">
        <f>VLOOKUP($A1349,'Günlük Sayaç'!$A$1:$I$166,6,0)</f>
        <v>0.83333333333333337</v>
      </c>
      <c r="G1349">
        <f>VLOOKUP($A1349,'Günlük Sayaç'!$A$1:$I$166,7,0)</f>
        <v>9000</v>
      </c>
      <c r="H1349">
        <f>VLOOKUP($A1349,'Günlük Sayaç'!$A$1:$I$166,8,0)</f>
        <v>0.05</v>
      </c>
      <c r="I1349">
        <f>VLOOKUP($A1349,'Günlük Sayaç'!$A$1:$I$166,9,0)*VLOOKUP(WEEKDAY(B1349,2)&amp;D1349,Yoğunluk!$G$1:$J$29,4,0)</f>
        <v>324.00000000000006</v>
      </c>
      <c r="J1349">
        <f t="shared" ca="1" si="83"/>
        <v>306</v>
      </c>
      <c r="K1349">
        <f t="shared" ca="1" si="84"/>
        <v>255</v>
      </c>
    </row>
    <row r="1350" spans="1:11" x14ac:dyDescent="0.3">
      <c r="A1350">
        <f t="shared" si="81"/>
        <v>29</v>
      </c>
      <c r="B1350" s="2">
        <f t="shared" si="82"/>
        <v>43109</v>
      </c>
      <c r="C1350" t="str">
        <f>VLOOKUP(A1350,'Günlük Sayaç'!$A$1:$I$166,3,0)</f>
        <v>Haliç</v>
      </c>
      <c r="D1350" t="str">
        <f>VLOOKUP($A1350,'Günlük Sayaç'!$A$1:$I$166,4,0)</f>
        <v>Ziyaretçi</v>
      </c>
      <c r="E1350" t="str">
        <f>VLOOKUP($A1350,'Günlük Sayaç'!$A$1:$I$166,5,0)</f>
        <v>Tekli Bilet</v>
      </c>
      <c r="F1350">
        <f>VLOOKUP($A1350,'Günlük Sayaç'!$A$1:$I$166,6,0)</f>
        <v>5</v>
      </c>
      <c r="G1350">
        <f>VLOOKUP($A1350,'Günlük Sayaç'!$A$1:$I$166,7,0)</f>
        <v>9000</v>
      </c>
      <c r="H1350">
        <f>VLOOKUP($A1350,'Günlük Sayaç'!$A$1:$I$166,8,0)</f>
        <v>0.1</v>
      </c>
      <c r="I1350">
        <f>VLOOKUP($A1350,'Günlük Sayaç'!$A$1:$I$166,9,0)*VLOOKUP(WEEKDAY(B1350,2)&amp;D1350,Yoğunluk!$G$1:$J$29,4,0)</f>
        <v>810</v>
      </c>
      <c r="J1350">
        <f t="shared" ca="1" si="83"/>
        <v>850</v>
      </c>
      <c r="K1350">
        <f t="shared" ca="1" si="84"/>
        <v>4250</v>
      </c>
    </row>
    <row r="1351" spans="1:11" x14ac:dyDescent="0.3">
      <c r="A1351">
        <f t="shared" si="81"/>
        <v>30</v>
      </c>
      <c r="B1351" s="2">
        <f t="shared" si="82"/>
        <v>43109</v>
      </c>
      <c r="C1351" t="str">
        <f>VLOOKUP(A1351,'Günlük Sayaç'!$A$1:$I$166,3,0)</f>
        <v>Haliç</v>
      </c>
      <c r="D1351" t="str">
        <f>VLOOKUP($A1351,'Günlük Sayaç'!$A$1:$I$166,4,0)</f>
        <v>Ziyaretçi</v>
      </c>
      <c r="E1351" t="str">
        <f>VLOOKUP($A1351,'Günlük Sayaç'!$A$1:$I$166,5,0)</f>
        <v>İkili Bilet</v>
      </c>
      <c r="F1351">
        <f>VLOOKUP($A1351,'Günlük Sayaç'!$A$1:$I$166,6,0)</f>
        <v>4</v>
      </c>
      <c r="G1351">
        <f>VLOOKUP($A1351,'Günlük Sayaç'!$A$1:$I$166,7,0)</f>
        <v>9000</v>
      </c>
      <c r="H1351">
        <f>VLOOKUP($A1351,'Günlük Sayaç'!$A$1:$I$166,8,0)</f>
        <v>0.05</v>
      </c>
      <c r="I1351">
        <f>VLOOKUP($A1351,'Günlük Sayaç'!$A$1:$I$166,9,0)*VLOOKUP(WEEKDAY(B1351,2)&amp;D1351,Yoğunluk!$G$1:$J$29,4,0)</f>
        <v>405</v>
      </c>
      <c r="J1351">
        <f t="shared" ca="1" si="83"/>
        <v>451</v>
      </c>
      <c r="K1351">
        <f t="shared" ca="1" si="84"/>
        <v>1804</v>
      </c>
    </row>
    <row r="1352" spans="1:11" x14ac:dyDescent="0.3">
      <c r="A1352">
        <f t="shared" si="81"/>
        <v>31</v>
      </c>
      <c r="B1352" s="2">
        <f t="shared" si="82"/>
        <v>43109</v>
      </c>
      <c r="C1352" t="str">
        <f>VLOOKUP(A1352,'Günlük Sayaç'!$A$1:$I$166,3,0)</f>
        <v>Haliç</v>
      </c>
      <c r="D1352" t="str">
        <f>VLOOKUP($A1352,'Günlük Sayaç'!$A$1:$I$166,4,0)</f>
        <v>Ziyaretçi</v>
      </c>
      <c r="E1352" t="str">
        <f>VLOOKUP($A1352,'Günlük Sayaç'!$A$1:$I$166,5,0)</f>
        <v>Üçlü Bilet</v>
      </c>
      <c r="F1352">
        <f>VLOOKUP($A1352,'Günlük Sayaç'!$A$1:$I$166,6,0)</f>
        <v>3.6666666666666665</v>
      </c>
      <c r="G1352">
        <f>VLOOKUP($A1352,'Günlük Sayaç'!$A$1:$I$166,7,0)</f>
        <v>9000</v>
      </c>
      <c r="H1352">
        <f>VLOOKUP($A1352,'Günlük Sayaç'!$A$1:$I$166,8,0)</f>
        <v>0.05</v>
      </c>
      <c r="I1352">
        <f>VLOOKUP($A1352,'Günlük Sayaç'!$A$1:$I$166,9,0)*VLOOKUP(WEEKDAY(B1352,2)&amp;D1352,Yoğunluk!$G$1:$J$29,4,0)</f>
        <v>405</v>
      </c>
      <c r="J1352">
        <f t="shared" ca="1" si="83"/>
        <v>394</v>
      </c>
      <c r="K1352">
        <f t="shared" ca="1" si="84"/>
        <v>1444.6666666666665</v>
      </c>
    </row>
    <row r="1353" spans="1:11" x14ac:dyDescent="0.3">
      <c r="A1353">
        <f t="shared" si="81"/>
        <v>32</v>
      </c>
      <c r="B1353" s="2">
        <f t="shared" si="82"/>
        <v>43109</v>
      </c>
      <c r="C1353" t="str">
        <f>VLOOKUP(A1353,'Günlük Sayaç'!$A$1:$I$166,3,0)</f>
        <v>Haliç</v>
      </c>
      <c r="D1353" t="str">
        <f>VLOOKUP($A1353,'Günlük Sayaç'!$A$1:$I$166,4,0)</f>
        <v>Ziyaretçi</v>
      </c>
      <c r="E1353" t="str">
        <f>VLOOKUP($A1353,'Günlük Sayaç'!$A$1:$I$166,5,0)</f>
        <v>Beşli Bilet</v>
      </c>
      <c r="F1353">
        <f>VLOOKUP($A1353,'Günlük Sayaç'!$A$1:$I$166,6,0)</f>
        <v>3.4</v>
      </c>
      <c r="G1353">
        <f>VLOOKUP($A1353,'Günlük Sayaç'!$A$1:$I$166,7,0)</f>
        <v>9000</v>
      </c>
      <c r="H1353">
        <f>VLOOKUP($A1353,'Günlük Sayaç'!$A$1:$I$166,8,0)</f>
        <v>0.1</v>
      </c>
      <c r="I1353">
        <f>VLOOKUP($A1353,'Günlük Sayaç'!$A$1:$I$166,9,0)*VLOOKUP(WEEKDAY(B1353,2)&amp;D1353,Yoğunluk!$G$1:$J$29,4,0)</f>
        <v>810</v>
      </c>
      <c r="J1353">
        <f t="shared" ca="1" si="83"/>
        <v>908</v>
      </c>
      <c r="K1353">
        <f t="shared" ca="1" si="84"/>
        <v>3087.2</v>
      </c>
    </row>
    <row r="1354" spans="1:11" x14ac:dyDescent="0.3">
      <c r="A1354">
        <f t="shared" ref="A1354:A1417" si="85">IF(A1353=165,1,A1353+1)</f>
        <v>33</v>
      </c>
      <c r="B1354" s="2">
        <f t="shared" ref="B1354:B1417" si="86">IF(A1354=1,B1353+1,B1353)</f>
        <v>43109</v>
      </c>
      <c r="C1354" t="str">
        <f>VLOOKUP(A1354,'Günlük Sayaç'!$A$1:$I$166,3,0)</f>
        <v>Haliç</v>
      </c>
      <c r="D1354" t="str">
        <f>VLOOKUP($A1354,'Günlük Sayaç'!$A$1:$I$166,4,0)</f>
        <v>Ziyaretçi</v>
      </c>
      <c r="E1354" t="str">
        <f>VLOOKUP($A1354,'Günlük Sayaç'!$A$1:$I$166,5,0)</f>
        <v>Onlu Bilet</v>
      </c>
      <c r="F1354">
        <f>VLOOKUP($A1354,'Günlük Sayaç'!$A$1:$I$166,6,0)</f>
        <v>3.2</v>
      </c>
      <c r="G1354">
        <f>VLOOKUP($A1354,'Günlük Sayaç'!$A$1:$I$166,7,0)</f>
        <v>9000</v>
      </c>
      <c r="H1354">
        <f>VLOOKUP($A1354,'Günlük Sayaç'!$A$1:$I$166,8,0)</f>
        <v>0.1</v>
      </c>
      <c r="I1354">
        <f>VLOOKUP($A1354,'Günlük Sayaç'!$A$1:$I$166,9,0)*VLOOKUP(WEEKDAY(B1354,2)&amp;D1354,Yoğunluk!$G$1:$J$29,4,0)</f>
        <v>810</v>
      </c>
      <c r="J1354">
        <f t="shared" ca="1" si="83"/>
        <v>674</v>
      </c>
      <c r="K1354">
        <f t="shared" ca="1" si="84"/>
        <v>2156.8000000000002</v>
      </c>
    </row>
    <row r="1355" spans="1:11" x14ac:dyDescent="0.3">
      <c r="A1355">
        <f t="shared" si="85"/>
        <v>34</v>
      </c>
      <c r="B1355" s="2">
        <f t="shared" si="86"/>
        <v>43109</v>
      </c>
      <c r="C1355" t="str">
        <f>VLOOKUP(A1355,'Günlük Sayaç'!$A$1:$I$166,3,0)</f>
        <v>Şişhane</v>
      </c>
      <c r="D1355" t="str">
        <f>VLOOKUP($A1355,'Günlük Sayaç'!$A$1:$I$166,4,0)</f>
        <v>Tam</v>
      </c>
      <c r="E1355" t="str">
        <f>VLOOKUP($A1355,'Günlük Sayaç'!$A$1:$I$166,5,0)</f>
        <v>Akbil</v>
      </c>
      <c r="F1355">
        <f>VLOOKUP($A1355,'Günlük Sayaç'!$A$1:$I$166,6,0)</f>
        <v>2.2250000000000001</v>
      </c>
      <c r="G1355">
        <f>VLOOKUP($A1355,'Günlük Sayaç'!$A$1:$I$166,7,0)</f>
        <v>7000</v>
      </c>
      <c r="H1355">
        <f>VLOOKUP($A1355,'Günlük Sayaç'!$A$1:$I$166,8,0)</f>
        <v>0.25</v>
      </c>
      <c r="I1355">
        <f>VLOOKUP($A1355,'Günlük Sayaç'!$A$1:$I$166,9,0)*VLOOKUP(WEEKDAY(B1355,2)&amp;D1355,Yoğunluk!$G$1:$J$29,4,0)</f>
        <v>2362.5</v>
      </c>
      <c r="J1355">
        <f t="shared" ca="1" si="83"/>
        <v>2258</v>
      </c>
      <c r="K1355">
        <f t="shared" ca="1" si="84"/>
        <v>5024.05</v>
      </c>
    </row>
    <row r="1356" spans="1:11" x14ac:dyDescent="0.3">
      <c r="A1356">
        <f t="shared" si="85"/>
        <v>35</v>
      </c>
      <c r="B1356" s="2">
        <f t="shared" si="86"/>
        <v>43109</v>
      </c>
      <c r="C1356" t="str">
        <f>VLOOKUP(A1356,'Günlük Sayaç'!$A$1:$I$166,3,0)</f>
        <v>Şişhane</v>
      </c>
      <c r="D1356" t="str">
        <f>VLOOKUP($A1356,'Günlük Sayaç'!$A$1:$I$166,4,0)</f>
        <v>Tam</v>
      </c>
      <c r="E1356" t="str">
        <f>VLOOKUP($A1356,'Günlük Sayaç'!$A$1:$I$166,5,0)</f>
        <v>Mavi Kart</v>
      </c>
      <c r="F1356">
        <f>VLOOKUP($A1356,'Günlük Sayaç'!$A$1:$I$166,6,0)</f>
        <v>1.3666666666666667</v>
      </c>
      <c r="G1356">
        <f>VLOOKUP($A1356,'Günlük Sayaç'!$A$1:$I$166,7,0)</f>
        <v>7000</v>
      </c>
      <c r="H1356">
        <f>VLOOKUP($A1356,'Günlük Sayaç'!$A$1:$I$166,8,0)</f>
        <v>0.1</v>
      </c>
      <c r="I1356">
        <f>VLOOKUP($A1356,'Günlük Sayaç'!$A$1:$I$166,9,0)*VLOOKUP(WEEKDAY(B1356,2)&amp;D1356,Yoğunluk!$G$1:$J$29,4,0)</f>
        <v>945.00000000000011</v>
      </c>
      <c r="J1356">
        <f t="shared" ca="1" si="83"/>
        <v>920</v>
      </c>
      <c r="K1356">
        <f t="shared" ca="1" si="84"/>
        <v>1257.3333333333333</v>
      </c>
    </row>
    <row r="1357" spans="1:11" x14ac:dyDescent="0.3">
      <c r="A1357">
        <f t="shared" si="85"/>
        <v>36</v>
      </c>
      <c r="B1357" s="2">
        <f t="shared" si="86"/>
        <v>43109</v>
      </c>
      <c r="C1357" t="str">
        <f>VLOOKUP(A1357,'Günlük Sayaç'!$A$1:$I$166,3,0)</f>
        <v>Şişhane</v>
      </c>
      <c r="D1357" t="str">
        <f>VLOOKUP($A1357,'Günlük Sayaç'!$A$1:$I$166,4,0)</f>
        <v>Öğrenci</v>
      </c>
      <c r="E1357" t="str">
        <f>VLOOKUP($A1357,'Günlük Sayaç'!$A$1:$I$166,5,0)</f>
        <v>Öğrenci</v>
      </c>
      <c r="F1357">
        <f>VLOOKUP($A1357,'Günlük Sayaç'!$A$1:$I$166,6,0)</f>
        <v>0.9</v>
      </c>
      <c r="G1357">
        <f>VLOOKUP($A1357,'Günlük Sayaç'!$A$1:$I$166,7,0)</f>
        <v>7000</v>
      </c>
      <c r="H1357">
        <f>VLOOKUP($A1357,'Günlük Sayaç'!$A$1:$I$166,8,0)</f>
        <v>0.1</v>
      </c>
      <c r="I1357">
        <f>VLOOKUP($A1357,'Günlük Sayaç'!$A$1:$I$166,9,0)*VLOOKUP(WEEKDAY(B1357,2)&amp;D1357,Yoğunluk!$G$1:$J$29,4,0)</f>
        <v>630</v>
      </c>
      <c r="J1357">
        <f t="shared" ca="1" si="83"/>
        <v>595</v>
      </c>
      <c r="K1357">
        <f t="shared" ca="1" si="84"/>
        <v>535.5</v>
      </c>
    </row>
    <row r="1358" spans="1:11" x14ac:dyDescent="0.3">
      <c r="A1358">
        <f t="shared" si="85"/>
        <v>37</v>
      </c>
      <c r="B1358" s="2">
        <f t="shared" si="86"/>
        <v>43109</v>
      </c>
      <c r="C1358" t="str">
        <f>VLOOKUP(A1358,'Günlük Sayaç'!$A$1:$I$166,3,0)</f>
        <v>Şişhane</v>
      </c>
      <c r="D1358" t="str">
        <f>VLOOKUP($A1358,'Günlük Sayaç'!$A$1:$I$166,4,0)</f>
        <v>Öğrenci</v>
      </c>
      <c r="E1358" t="str">
        <f>VLOOKUP($A1358,'Günlük Sayaç'!$A$1:$I$166,5,0)</f>
        <v>Öğrenci Aylık</v>
      </c>
      <c r="F1358">
        <f>VLOOKUP($A1358,'Günlük Sayaç'!$A$1:$I$166,6,0)</f>
        <v>0.56666666666666665</v>
      </c>
      <c r="G1358">
        <f>VLOOKUP($A1358,'Günlük Sayaç'!$A$1:$I$166,7,0)</f>
        <v>7000</v>
      </c>
      <c r="H1358">
        <f>VLOOKUP($A1358,'Günlük Sayaç'!$A$1:$I$166,8,0)</f>
        <v>0.15</v>
      </c>
      <c r="I1358">
        <f>VLOOKUP($A1358,'Günlük Sayaç'!$A$1:$I$166,9,0)*VLOOKUP(WEEKDAY(B1358,2)&amp;D1358,Yoğunluk!$G$1:$J$29,4,0)</f>
        <v>945</v>
      </c>
      <c r="J1358">
        <f t="shared" ca="1" si="83"/>
        <v>975</v>
      </c>
      <c r="K1358">
        <f t="shared" ca="1" si="84"/>
        <v>552.5</v>
      </c>
    </row>
    <row r="1359" spans="1:11" x14ac:dyDescent="0.3">
      <c r="A1359">
        <f t="shared" si="85"/>
        <v>38</v>
      </c>
      <c r="B1359" s="2">
        <f t="shared" si="86"/>
        <v>43109</v>
      </c>
      <c r="C1359" t="str">
        <f>VLOOKUP(A1359,'Günlük Sayaç'!$A$1:$I$166,3,0)</f>
        <v>Şişhane</v>
      </c>
      <c r="D1359" t="str">
        <f>VLOOKUP($A1359,'Günlük Sayaç'!$A$1:$I$166,4,0)</f>
        <v>Sosyal</v>
      </c>
      <c r="E1359" t="str">
        <f>VLOOKUP($A1359,'Günlük Sayaç'!$A$1:$I$166,5,0)</f>
        <v>Sosyal</v>
      </c>
      <c r="F1359">
        <f>VLOOKUP($A1359,'Günlük Sayaç'!$A$1:$I$166,6,0)</f>
        <v>1.425</v>
      </c>
      <c r="G1359">
        <f>VLOOKUP($A1359,'Günlük Sayaç'!$A$1:$I$166,7,0)</f>
        <v>7000</v>
      </c>
      <c r="H1359">
        <f>VLOOKUP($A1359,'Günlük Sayaç'!$A$1:$I$166,8,0)</f>
        <v>0.15</v>
      </c>
      <c r="I1359">
        <f>VLOOKUP($A1359,'Günlük Sayaç'!$A$1:$I$166,9,0)*VLOOKUP(WEEKDAY(B1359,2)&amp;D1359,Yoğunluk!$G$1:$J$29,4,0)</f>
        <v>756.00000000000011</v>
      </c>
      <c r="J1359">
        <f t="shared" ca="1" si="83"/>
        <v>776</v>
      </c>
      <c r="K1359">
        <f t="shared" ca="1" si="84"/>
        <v>1105.8</v>
      </c>
    </row>
    <row r="1360" spans="1:11" x14ac:dyDescent="0.3">
      <c r="A1360">
        <f t="shared" si="85"/>
        <v>39</v>
      </c>
      <c r="B1360" s="2">
        <f t="shared" si="86"/>
        <v>43109</v>
      </c>
      <c r="C1360" t="str">
        <f>VLOOKUP(A1360,'Günlük Sayaç'!$A$1:$I$166,3,0)</f>
        <v>Şişhane</v>
      </c>
      <c r="D1360" t="str">
        <f>VLOOKUP($A1360,'Günlük Sayaç'!$A$1:$I$166,4,0)</f>
        <v>Sosyal</v>
      </c>
      <c r="E1360" t="str">
        <f>VLOOKUP($A1360,'Günlük Sayaç'!$A$1:$I$166,5,0)</f>
        <v>Sosyal Aylık</v>
      </c>
      <c r="F1360">
        <f>VLOOKUP($A1360,'Günlük Sayaç'!$A$1:$I$166,6,0)</f>
        <v>0.83333333333333337</v>
      </c>
      <c r="G1360">
        <f>VLOOKUP($A1360,'Günlük Sayaç'!$A$1:$I$166,7,0)</f>
        <v>7000</v>
      </c>
      <c r="H1360">
        <f>VLOOKUP($A1360,'Günlük Sayaç'!$A$1:$I$166,8,0)</f>
        <v>0.05</v>
      </c>
      <c r="I1360">
        <f>VLOOKUP($A1360,'Günlük Sayaç'!$A$1:$I$166,9,0)*VLOOKUP(WEEKDAY(B1360,2)&amp;D1360,Yoğunluk!$G$1:$J$29,4,0)</f>
        <v>252.00000000000003</v>
      </c>
      <c r="J1360">
        <f t="shared" ca="1" si="83"/>
        <v>273</v>
      </c>
      <c r="K1360">
        <f t="shared" ca="1" si="84"/>
        <v>227.5</v>
      </c>
    </row>
    <row r="1361" spans="1:11" x14ac:dyDescent="0.3">
      <c r="A1361">
        <f t="shared" si="85"/>
        <v>40</v>
      </c>
      <c r="B1361" s="2">
        <f t="shared" si="86"/>
        <v>43109</v>
      </c>
      <c r="C1361" t="str">
        <f>VLOOKUP(A1361,'Günlük Sayaç'!$A$1:$I$166,3,0)</f>
        <v>Şişhane</v>
      </c>
      <c r="D1361" t="str">
        <f>VLOOKUP($A1361,'Günlük Sayaç'!$A$1:$I$166,4,0)</f>
        <v>Ziyaretçi</v>
      </c>
      <c r="E1361" t="str">
        <f>VLOOKUP($A1361,'Günlük Sayaç'!$A$1:$I$166,5,0)</f>
        <v>Tekli Bilet</v>
      </c>
      <c r="F1361">
        <f>VLOOKUP($A1361,'Günlük Sayaç'!$A$1:$I$166,6,0)</f>
        <v>5</v>
      </c>
      <c r="G1361">
        <f>VLOOKUP($A1361,'Günlük Sayaç'!$A$1:$I$166,7,0)</f>
        <v>7000</v>
      </c>
      <c r="H1361">
        <f>VLOOKUP($A1361,'Günlük Sayaç'!$A$1:$I$166,8,0)</f>
        <v>0.05</v>
      </c>
      <c r="I1361">
        <f>VLOOKUP($A1361,'Günlük Sayaç'!$A$1:$I$166,9,0)*VLOOKUP(WEEKDAY(B1361,2)&amp;D1361,Yoğunluk!$G$1:$J$29,4,0)</f>
        <v>315</v>
      </c>
      <c r="J1361">
        <f t="shared" ca="1" si="83"/>
        <v>322</v>
      </c>
      <c r="K1361">
        <f t="shared" ca="1" si="84"/>
        <v>1610</v>
      </c>
    </row>
    <row r="1362" spans="1:11" x14ac:dyDescent="0.3">
      <c r="A1362">
        <f t="shared" si="85"/>
        <v>41</v>
      </c>
      <c r="B1362" s="2">
        <f t="shared" si="86"/>
        <v>43109</v>
      </c>
      <c r="C1362" t="str">
        <f>VLOOKUP(A1362,'Günlük Sayaç'!$A$1:$I$166,3,0)</f>
        <v>Şişhane</v>
      </c>
      <c r="D1362" t="str">
        <f>VLOOKUP($A1362,'Günlük Sayaç'!$A$1:$I$166,4,0)</f>
        <v>Ziyaretçi</v>
      </c>
      <c r="E1362" t="str">
        <f>VLOOKUP($A1362,'Günlük Sayaç'!$A$1:$I$166,5,0)</f>
        <v>İkili Bilet</v>
      </c>
      <c r="F1362">
        <f>VLOOKUP($A1362,'Günlük Sayaç'!$A$1:$I$166,6,0)</f>
        <v>4</v>
      </c>
      <c r="G1362">
        <f>VLOOKUP($A1362,'Günlük Sayaç'!$A$1:$I$166,7,0)</f>
        <v>7000</v>
      </c>
      <c r="H1362">
        <f>VLOOKUP($A1362,'Günlük Sayaç'!$A$1:$I$166,8,0)</f>
        <v>0.03</v>
      </c>
      <c r="I1362">
        <f>VLOOKUP($A1362,'Günlük Sayaç'!$A$1:$I$166,9,0)*VLOOKUP(WEEKDAY(B1362,2)&amp;D1362,Yoğunluk!$G$1:$J$29,4,0)</f>
        <v>189</v>
      </c>
      <c r="J1362">
        <f t="shared" ca="1" si="83"/>
        <v>204</v>
      </c>
      <c r="K1362">
        <f t="shared" ca="1" si="84"/>
        <v>816</v>
      </c>
    </row>
    <row r="1363" spans="1:11" x14ac:dyDescent="0.3">
      <c r="A1363">
        <f t="shared" si="85"/>
        <v>42</v>
      </c>
      <c r="B1363" s="2">
        <f t="shared" si="86"/>
        <v>43109</v>
      </c>
      <c r="C1363" t="str">
        <f>VLOOKUP(A1363,'Günlük Sayaç'!$A$1:$I$166,3,0)</f>
        <v>Şişhane</v>
      </c>
      <c r="D1363" t="str">
        <f>VLOOKUP($A1363,'Günlük Sayaç'!$A$1:$I$166,4,0)</f>
        <v>Ziyaretçi</v>
      </c>
      <c r="E1363" t="str">
        <f>VLOOKUP($A1363,'Günlük Sayaç'!$A$1:$I$166,5,0)</f>
        <v>Üçlü Bilet</v>
      </c>
      <c r="F1363">
        <f>VLOOKUP($A1363,'Günlük Sayaç'!$A$1:$I$166,6,0)</f>
        <v>3.6666666666666665</v>
      </c>
      <c r="G1363">
        <f>VLOOKUP($A1363,'Günlük Sayaç'!$A$1:$I$166,7,0)</f>
        <v>7000</v>
      </c>
      <c r="H1363">
        <f>VLOOKUP($A1363,'Günlük Sayaç'!$A$1:$I$166,8,0)</f>
        <v>0.02</v>
      </c>
      <c r="I1363">
        <f>VLOOKUP($A1363,'Günlük Sayaç'!$A$1:$I$166,9,0)*VLOOKUP(WEEKDAY(B1363,2)&amp;D1363,Yoğunluk!$G$1:$J$29,4,0)</f>
        <v>126</v>
      </c>
      <c r="J1363">
        <f t="shared" ca="1" si="83"/>
        <v>128</v>
      </c>
      <c r="K1363">
        <f t="shared" ca="1" si="84"/>
        <v>469.33333333333331</v>
      </c>
    </row>
    <row r="1364" spans="1:11" x14ac:dyDescent="0.3">
      <c r="A1364">
        <f t="shared" si="85"/>
        <v>43</v>
      </c>
      <c r="B1364" s="2">
        <f t="shared" si="86"/>
        <v>43109</v>
      </c>
      <c r="C1364" t="str">
        <f>VLOOKUP(A1364,'Günlük Sayaç'!$A$1:$I$166,3,0)</f>
        <v>Şişhane</v>
      </c>
      <c r="D1364" t="str">
        <f>VLOOKUP($A1364,'Günlük Sayaç'!$A$1:$I$166,4,0)</f>
        <v>Ziyaretçi</v>
      </c>
      <c r="E1364" t="str">
        <f>VLOOKUP($A1364,'Günlük Sayaç'!$A$1:$I$166,5,0)</f>
        <v>Beşli Bilet</v>
      </c>
      <c r="F1364">
        <f>VLOOKUP($A1364,'Günlük Sayaç'!$A$1:$I$166,6,0)</f>
        <v>3.4</v>
      </c>
      <c r="G1364">
        <f>VLOOKUP($A1364,'Günlük Sayaç'!$A$1:$I$166,7,0)</f>
        <v>7000</v>
      </c>
      <c r="H1364">
        <f>VLOOKUP($A1364,'Günlük Sayaç'!$A$1:$I$166,8,0)</f>
        <v>0.05</v>
      </c>
      <c r="I1364">
        <f>VLOOKUP($A1364,'Günlük Sayaç'!$A$1:$I$166,9,0)*VLOOKUP(WEEKDAY(B1364,2)&amp;D1364,Yoğunluk!$G$1:$J$29,4,0)</f>
        <v>315</v>
      </c>
      <c r="J1364">
        <f t="shared" ca="1" si="83"/>
        <v>280</v>
      </c>
      <c r="K1364">
        <f t="shared" ca="1" si="84"/>
        <v>952</v>
      </c>
    </row>
    <row r="1365" spans="1:11" x14ac:dyDescent="0.3">
      <c r="A1365">
        <f t="shared" si="85"/>
        <v>44</v>
      </c>
      <c r="B1365" s="2">
        <f t="shared" si="86"/>
        <v>43109</v>
      </c>
      <c r="C1365" t="str">
        <f>VLOOKUP(A1365,'Günlük Sayaç'!$A$1:$I$166,3,0)</f>
        <v>Şişhane</v>
      </c>
      <c r="D1365" t="str">
        <f>VLOOKUP($A1365,'Günlük Sayaç'!$A$1:$I$166,4,0)</f>
        <v>Ziyaretçi</v>
      </c>
      <c r="E1365" t="str">
        <f>VLOOKUP($A1365,'Günlük Sayaç'!$A$1:$I$166,5,0)</f>
        <v>Onlu Bilet</v>
      </c>
      <c r="F1365">
        <f>VLOOKUP($A1365,'Günlük Sayaç'!$A$1:$I$166,6,0)</f>
        <v>3.2</v>
      </c>
      <c r="G1365">
        <f>VLOOKUP($A1365,'Günlük Sayaç'!$A$1:$I$166,7,0)</f>
        <v>7000</v>
      </c>
      <c r="H1365">
        <f>VLOOKUP($A1365,'Günlük Sayaç'!$A$1:$I$166,8,0)</f>
        <v>0.05</v>
      </c>
      <c r="I1365">
        <f>VLOOKUP($A1365,'Günlük Sayaç'!$A$1:$I$166,9,0)*VLOOKUP(WEEKDAY(B1365,2)&amp;D1365,Yoğunluk!$G$1:$J$29,4,0)</f>
        <v>315</v>
      </c>
      <c r="J1365">
        <f t="shared" ca="1" si="83"/>
        <v>307</v>
      </c>
      <c r="K1365">
        <f t="shared" ca="1" si="84"/>
        <v>982.40000000000009</v>
      </c>
    </row>
    <row r="1366" spans="1:11" x14ac:dyDescent="0.3">
      <c r="A1366">
        <f t="shared" si="85"/>
        <v>45</v>
      </c>
      <c r="B1366" s="2">
        <f t="shared" si="86"/>
        <v>43109</v>
      </c>
      <c r="C1366" t="str">
        <f>VLOOKUP(A1366,'Günlük Sayaç'!$A$1:$I$166,3,0)</f>
        <v>Taksim</v>
      </c>
      <c r="D1366" t="str">
        <f>VLOOKUP($A1366,'Günlük Sayaç'!$A$1:$I$166,4,0)</f>
        <v>Tam</v>
      </c>
      <c r="E1366" t="str">
        <f>VLOOKUP($A1366,'Günlük Sayaç'!$A$1:$I$166,5,0)</f>
        <v>Akbil</v>
      </c>
      <c r="F1366">
        <f>VLOOKUP($A1366,'Günlük Sayaç'!$A$1:$I$166,6,0)</f>
        <v>2.2250000000000001</v>
      </c>
      <c r="G1366">
        <f>VLOOKUP($A1366,'Günlük Sayaç'!$A$1:$I$166,7,0)</f>
        <v>15000</v>
      </c>
      <c r="H1366">
        <f>VLOOKUP($A1366,'Günlük Sayaç'!$A$1:$I$166,8,0)</f>
        <v>0.2</v>
      </c>
      <c r="I1366">
        <f>VLOOKUP($A1366,'Günlük Sayaç'!$A$1:$I$166,9,0)*VLOOKUP(WEEKDAY(B1366,2)&amp;D1366,Yoğunluk!$G$1:$J$29,4,0)</f>
        <v>4050.0000000000005</v>
      </c>
      <c r="J1366">
        <f t="shared" ca="1" si="83"/>
        <v>4044</v>
      </c>
      <c r="K1366">
        <f t="shared" ca="1" si="84"/>
        <v>8997.9</v>
      </c>
    </row>
    <row r="1367" spans="1:11" x14ac:dyDescent="0.3">
      <c r="A1367">
        <f t="shared" si="85"/>
        <v>46</v>
      </c>
      <c r="B1367" s="2">
        <f t="shared" si="86"/>
        <v>43109</v>
      </c>
      <c r="C1367" t="str">
        <f>VLOOKUP(A1367,'Günlük Sayaç'!$A$1:$I$166,3,0)</f>
        <v>Taksim</v>
      </c>
      <c r="D1367" t="str">
        <f>VLOOKUP($A1367,'Günlük Sayaç'!$A$1:$I$166,4,0)</f>
        <v>Tam</v>
      </c>
      <c r="E1367" t="str">
        <f>VLOOKUP($A1367,'Günlük Sayaç'!$A$1:$I$166,5,0)</f>
        <v>Mavi Kart</v>
      </c>
      <c r="F1367">
        <f>VLOOKUP($A1367,'Günlük Sayaç'!$A$1:$I$166,6,0)</f>
        <v>1.3666666666666667</v>
      </c>
      <c r="G1367">
        <f>VLOOKUP($A1367,'Günlük Sayaç'!$A$1:$I$166,7,0)</f>
        <v>15000</v>
      </c>
      <c r="H1367">
        <f>VLOOKUP($A1367,'Günlük Sayaç'!$A$1:$I$166,8,0)</f>
        <v>0.1</v>
      </c>
      <c r="I1367">
        <f>VLOOKUP($A1367,'Günlük Sayaç'!$A$1:$I$166,9,0)*VLOOKUP(WEEKDAY(B1367,2)&amp;D1367,Yoğunluk!$G$1:$J$29,4,0)</f>
        <v>2025.0000000000002</v>
      </c>
      <c r="J1367">
        <f t="shared" ca="1" si="83"/>
        <v>1758</v>
      </c>
      <c r="K1367">
        <f t="shared" ca="1" si="84"/>
        <v>2402.6</v>
      </c>
    </row>
    <row r="1368" spans="1:11" x14ac:dyDescent="0.3">
      <c r="A1368">
        <f t="shared" si="85"/>
        <v>47</v>
      </c>
      <c r="B1368" s="2">
        <f t="shared" si="86"/>
        <v>43109</v>
      </c>
      <c r="C1368" t="str">
        <f>VLOOKUP(A1368,'Günlük Sayaç'!$A$1:$I$166,3,0)</f>
        <v>Taksim</v>
      </c>
      <c r="D1368" t="str">
        <f>VLOOKUP($A1368,'Günlük Sayaç'!$A$1:$I$166,4,0)</f>
        <v>Öğrenci</v>
      </c>
      <c r="E1368" t="str">
        <f>VLOOKUP($A1368,'Günlük Sayaç'!$A$1:$I$166,5,0)</f>
        <v>Öğrenci</v>
      </c>
      <c r="F1368">
        <f>VLOOKUP($A1368,'Günlük Sayaç'!$A$1:$I$166,6,0)</f>
        <v>0.9</v>
      </c>
      <c r="G1368">
        <f>VLOOKUP($A1368,'Günlük Sayaç'!$A$1:$I$166,7,0)</f>
        <v>15000</v>
      </c>
      <c r="H1368">
        <f>VLOOKUP($A1368,'Günlük Sayaç'!$A$1:$I$166,8,0)</f>
        <v>0.1</v>
      </c>
      <c r="I1368">
        <f>VLOOKUP($A1368,'Günlük Sayaç'!$A$1:$I$166,9,0)*VLOOKUP(WEEKDAY(B1368,2)&amp;D1368,Yoğunluk!$G$1:$J$29,4,0)</f>
        <v>1350</v>
      </c>
      <c r="J1368">
        <f t="shared" ca="1" si="83"/>
        <v>1258</v>
      </c>
      <c r="K1368">
        <f t="shared" ca="1" si="84"/>
        <v>1132.2</v>
      </c>
    </row>
    <row r="1369" spans="1:11" x14ac:dyDescent="0.3">
      <c r="A1369">
        <f t="shared" si="85"/>
        <v>48</v>
      </c>
      <c r="B1369" s="2">
        <f t="shared" si="86"/>
        <v>43109</v>
      </c>
      <c r="C1369" t="str">
        <f>VLOOKUP(A1369,'Günlük Sayaç'!$A$1:$I$166,3,0)</f>
        <v>Taksim</v>
      </c>
      <c r="D1369" t="str">
        <f>VLOOKUP($A1369,'Günlük Sayaç'!$A$1:$I$166,4,0)</f>
        <v>Öğrenci</v>
      </c>
      <c r="E1369" t="str">
        <f>VLOOKUP($A1369,'Günlük Sayaç'!$A$1:$I$166,5,0)</f>
        <v>Öğrenci Aylık</v>
      </c>
      <c r="F1369">
        <f>VLOOKUP($A1369,'Günlük Sayaç'!$A$1:$I$166,6,0)</f>
        <v>0.56666666666666665</v>
      </c>
      <c r="G1369">
        <f>VLOOKUP($A1369,'Günlük Sayaç'!$A$1:$I$166,7,0)</f>
        <v>15000</v>
      </c>
      <c r="H1369">
        <f>VLOOKUP($A1369,'Günlük Sayaç'!$A$1:$I$166,8,0)</f>
        <v>0.2</v>
      </c>
      <c r="I1369">
        <f>VLOOKUP($A1369,'Günlük Sayaç'!$A$1:$I$166,9,0)*VLOOKUP(WEEKDAY(B1369,2)&amp;D1369,Yoğunluk!$G$1:$J$29,4,0)</f>
        <v>2700</v>
      </c>
      <c r="J1369">
        <f t="shared" ca="1" si="83"/>
        <v>2898</v>
      </c>
      <c r="K1369">
        <f t="shared" ca="1" si="84"/>
        <v>1642.2</v>
      </c>
    </row>
    <row r="1370" spans="1:11" x14ac:dyDescent="0.3">
      <c r="A1370">
        <f t="shared" si="85"/>
        <v>49</v>
      </c>
      <c r="B1370" s="2">
        <f t="shared" si="86"/>
        <v>43109</v>
      </c>
      <c r="C1370" t="str">
        <f>VLOOKUP(A1370,'Günlük Sayaç'!$A$1:$I$166,3,0)</f>
        <v>Taksim</v>
      </c>
      <c r="D1370" t="str">
        <f>VLOOKUP($A1370,'Günlük Sayaç'!$A$1:$I$166,4,0)</f>
        <v>Sosyal</v>
      </c>
      <c r="E1370" t="str">
        <f>VLOOKUP($A1370,'Günlük Sayaç'!$A$1:$I$166,5,0)</f>
        <v>Sosyal</v>
      </c>
      <c r="F1370">
        <f>VLOOKUP($A1370,'Günlük Sayaç'!$A$1:$I$166,6,0)</f>
        <v>1.425</v>
      </c>
      <c r="G1370">
        <f>VLOOKUP($A1370,'Günlük Sayaç'!$A$1:$I$166,7,0)</f>
        <v>15000</v>
      </c>
      <c r="H1370">
        <f>VLOOKUP($A1370,'Günlük Sayaç'!$A$1:$I$166,8,0)</f>
        <v>0.15</v>
      </c>
      <c r="I1370">
        <f>VLOOKUP($A1370,'Günlük Sayaç'!$A$1:$I$166,9,0)*VLOOKUP(WEEKDAY(B1370,2)&amp;D1370,Yoğunluk!$G$1:$J$29,4,0)</f>
        <v>1620.0000000000002</v>
      </c>
      <c r="J1370">
        <f t="shared" ca="1" si="83"/>
        <v>1546</v>
      </c>
      <c r="K1370">
        <f t="shared" ca="1" si="84"/>
        <v>2203.0500000000002</v>
      </c>
    </row>
    <row r="1371" spans="1:11" x14ac:dyDescent="0.3">
      <c r="A1371">
        <f t="shared" si="85"/>
        <v>50</v>
      </c>
      <c r="B1371" s="2">
        <f t="shared" si="86"/>
        <v>43109</v>
      </c>
      <c r="C1371" t="str">
        <f>VLOOKUP(A1371,'Günlük Sayaç'!$A$1:$I$166,3,0)</f>
        <v>Taksim</v>
      </c>
      <c r="D1371" t="str">
        <f>VLOOKUP($A1371,'Günlük Sayaç'!$A$1:$I$166,4,0)</f>
        <v>Sosyal</v>
      </c>
      <c r="E1371" t="str">
        <f>VLOOKUP($A1371,'Günlük Sayaç'!$A$1:$I$166,5,0)</f>
        <v>Sosyal Aylık</v>
      </c>
      <c r="F1371">
        <f>VLOOKUP($A1371,'Günlük Sayaç'!$A$1:$I$166,6,0)</f>
        <v>0.83333333333333337</v>
      </c>
      <c r="G1371">
        <f>VLOOKUP($A1371,'Günlük Sayaç'!$A$1:$I$166,7,0)</f>
        <v>15000</v>
      </c>
      <c r="H1371">
        <f>VLOOKUP($A1371,'Günlük Sayaç'!$A$1:$I$166,8,0)</f>
        <v>0.05</v>
      </c>
      <c r="I1371">
        <f>VLOOKUP($A1371,'Günlük Sayaç'!$A$1:$I$166,9,0)*VLOOKUP(WEEKDAY(B1371,2)&amp;D1371,Yoğunluk!$G$1:$J$29,4,0)</f>
        <v>540.00000000000011</v>
      </c>
      <c r="J1371">
        <f t="shared" ca="1" si="83"/>
        <v>542</v>
      </c>
      <c r="K1371">
        <f t="shared" ca="1" si="84"/>
        <v>451.66666666666669</v>
      </c>
    </row>
    <row r="1372" spans="1:11" x14ac:dyDescent="0.3">
      <c r="A1372">
        <f t="shared" si="85"/>
        <v>51</v>
      </c>
      <c r="B1372" s="2">
        <f t="shared" si="86"/>
        <v>43109</v>
      </c>
      <c r="C1372" t="str">
        <f>VLOOKUP(A1372,'Günlük Sayaç'!$A$1:$I$166,3,0)</f>
        <v>Taksim</v>
      </c>
      <c r="D1372" t="str">
        <f>VLOOKUP($A1372,'Günlük Sayaç'!$A$1:$I$166,4,0)</f>
        <v>Ziyaretçi</v>
      </c>
      <c r="E1372" t="str">
        <f>VLOOKUP($A1372,'Günlük Sayaç'!$A$1:$I$166,5,0)</f>
        <v>Tekli Bilet</v>
      </c>
      <c r="F1372">
        <f>VLOOKUP($A1372,'Günlük Sayaç'!$A$1:$I$166,6,0)</f>
        <v>5</v>
      </c>
      <c r="G1372">
        <f>VLOOKUP($A1372,'Günlük Sayaç'!$A$1:$I$166,7,0)</f>
        <v>15000</v>
      </c>
      <c r="H1372">
        <f>VLOOKUP($A1372,'Günlük Sayaç'!$A$1:$I$166,8,0)</f>
        <v>0.05</v>
      </c>
      <c r="I1372">
        <f>VLOOKUP($A1372,'Günlük Sayaç'!$A$1:$I$166,9,0)*VLOOKUP(WEEKDAY(B1372,2)&amp;D1372,Yoğunluk!$G$1:$J$29,4,0)</f>
        <v>675</v>
      </c>
      <c r="J1372">
        <f t="shared" ca="1" si="83"/>
        <v>534</v>
      </c>
      <c r="K1372">
        <f t="shared" ca="1" si="84"/>
        <v>2670</v>
      </c>
    </row>
    <row r="1373" spans="1:11" x14ac:dyDescent="0.3">
      <c r="A1373">
        <f t="shared" si="85"/>
        <v>52</v>
      </c>
      <c r="B1373" s="2">
        <f t="shared" si="86"/>
        <v>43109</v>
      </c>
      <c r="C1373" t="str">
        <f>VLOOKUP(A1373,'Günlük Sayaç'!$A$1:$I$166,3,0)</f>
        <v>Taksim</v>
      </c>
      <c r="D1373" t="str">
        <f>VLOOKUP($A1373,'Günlük Sayaç'!$A$1:$I$166,4,0)</f>
        <v>Ziyaretçi</v>
      </c>
      <c r="E1373" t="str">
        <f>VLOOKUP($A1373,'Günlük Sayaç'!$A$1:$I$166,5,0)</f>
        <v>İkili Bilet</v>
      </c>
      <c r="F1373">
        <f>VLOOKUP($A1373,'Günlük Sayaç'!$A$1:$I$166,6,0)</f>
        <v>4</v>
      </c>
      <c r="G1373">
        <f>VLOOKUP($A1373,'Günlük Sayaç'!$A$1:$I$166,7,0)</f>
        <v>15000</v>
      </c>
      <c r="H1373">
        <f>VLOOKUP($A1373,'Günlük Sayaç'!$A$1:$I$166,8,0)</f>
        <v>0.03</v>
      </c>
      <c r="I1373">
        <f>VLOOKUP($A1373,'Günlük Sayaç'!$A$1:$I$166,9,0)*VLOOKUP(WEEKDAY(B1373,2)&amp;D1373,Yoğunluk!$G$1:$J$29,4,0)</f>
        <v>405</v>
      </c>
      <c r="J1373">
        <f t="shared" ca="1" si="83"/>
        <v>414</v>
      </c>
      <c r="K1373">
        <f t="shared" ca="1" si="84"/>
        <v>1656</v>
      </c>
    </row>
    <row r="1374" spans="1:11" x14ac:dyDescent="0.3">
      <c r="A1374">
        <f t="shared" si="85"/>
        <v>53</v>
      </c>
      <c r="B1374" s="2">
        <f t="shared" si="86"/>
        <v>43109</v>
      </c>
      <c r="C1374" t="str">
        <f>VLOOKUP(A1374,'Günlük Sayaç'!$A$1:$I$166,3,0)</f>
        <v>Taksim</v>
      </c>
      <c r="D1374" t="str">
        <f>VLOOKUP($A1374,'Günlük Sayaç'!$A$1:$I$166,4,0)</f>
        <v>Ziyaretçi</v>
      </c>
      <c r="E1374" t="str">
        <f>VLOOKUP($A1374,'Günlük Sayaç'!$A$1:$I$166,5,0)</f>
        <v>Üçlü Bilet</v>
      </c>
      <c r="F1374">
        <f>VLOOKUP($A1374,'Günlük Sayaç'!$A$1:$I$166,6,0)</f>
        <v>3.6666666666666665</v>
      </c>
      <c r="G1374">
        <f>VLOOKUP($A1374,'Günlük Sayaç'!$A$1:$I$166,7,0)</f>
        <v>15000</v>
      </c>
      <c r="H1374">
        <f>VLOOKUP($A1374,'Günlük Sayaç'!$A$1:$I$166,8,0)</f>
        <v>0.02</v>
      </c>
      <c r="I1374">
        <f>VLOOKUP($A1374,'Günlük Sayaç'!$A$1:$I$166,9,0)*VLOOKUP(WEEKDAY(B1374,2)&amp;D1374,Yoğunluk!$G$1:$J$29,4,0)</f>
        <v>270</v>
      </c>
      <c r="J1374">
        <f t="shared" ca="1" si="83"/>
        <v>297</v>
      </c>
      <c r="K1374">
        <f t="shared" ca="1" si="84"/>
        <v>1089</v>
      </c>
    </row>
    <row r="1375" spans="1:11" x14ac:dyDescent="0.3">
      <c r="A1375">
        <f t="shared" si="85"/>
        <v>54</v>
      </c>
      <c r="B1375" s="2">
        <f t="shared" si="86"/>
        <v>43109</v>
      </c>
      <c r="C1375" t="str">
        <f>VLOOKUP(A1375,'Günlük Sayaç'!$A$1:$I$166,3,0)</f>
        <v>Taksim</v>
      </c>
      <c r="D1375" t="str">
        <f>VLOOKUP($A1375,'Günlük Sayaç'!$A$1:$I$166,4,0)</f>
        <v>Ziyaretçi</v>
      </c>
      <c r="E1375" t="str">
        <f>VLOOKUP($A1375,'Günlük Sayaç'!$A$1:$I$166,5,0)</f>
        <v>Beşli Bilet</v>
      </c>
      <c r="F1375">
        <f>VLOOKUP($A1375,'Günlük Sayaç'!$A$1:$I$166,6,0)</f>
        <v>3.4</v>
      </c>
      <c r="G1375">
        <f>VLOOKUP($A1375,'Günlük Sayaç'!$A$1:$I$166,7,0)</f>
        <v>15000</v>
      </c>
      <c r="H1375">
        <f>VLOOKUP($A1375,'Günlük Sayaç'!$A$1:$I$166,8,0)</f>
        <v>0.05</v>
      </c>
      <c r="I1375">
        <f>VLOOKUP($A1375,'Günlük Sayaç'!$A$1:$I$166,9,0)*VLOOKUP(WEEKDAY(B1375,2)&amp;D1375,Yoğunluk!$G$1:$J$29,4,0)</f>
        <v>675</v>
      </c>
      <c r="J1375">
        <f t="shared" ca="1" si="83"/>
        <v>692</v>
      </c>
      <c r="K1375">
        <f t="shared" ca="1" si="84"/>
        <v>2352.7999999999997</v>
      </c>
    </row>
    <row r="1376" spans="1:11" x14ac:dyDescent="0.3">
      <c r="A1376">
        <f t="shared" si="85"/>
        <v>55</v>
      </c>
      <c r="B1376" s="2">
        <f t="shared" si="86"/>
        <v>43109</v>
      </c>
      <c r="C1376" t="str">
        <f>VLOOKUP(A1376,'Günlük Sayaç'!$A$1:$I$166,3,0)</f>
        <v>Taksim</v>
      </c>
      <c r="D1376" t="str">
        <f>VLOOKUP($A1376,'Günlük Sayaç'!$A$1:$I$166,4,0)</f>
        <v>Ziyaretçi</v>
      </c>
      <c r="E1376" t="str">
        <f>VLOOKUP($A1376,'Günlük Sayaç'!$A$1:$I$166,5,0)</f>
        <v>Onlu Bilet</v>
      </c>
      <c r="F1376">
        <f>VLOOKUP($A1376,'Günlük Sayaç'!$A$1:$I$166,6,0)</f>
        <v>3.2</v>
      </c>
      <c r="G1376">
        <f>VLOOKUP($A1376,'Günlük Sayaç'!$A$1:$I$166,7,0)</f>
        <v>15000</v>
      </c>
      <c r="H1376">
        <f>VLOOKUP($A1376,'Günlük Sayaç'!$A$1:$I$166,8,0)</f>
        <v>0.05</v>
      </c>
      <c r="I1376">
        <f>VLOOKUP($A1376,'Günlük Sayaç'!$A$1:$I$166,9,0)*VLOOKUP(WEEKDAY(B1376,2)&amp;D1376,Yoğunluk!$G$1:$J$29,4,0)</f>
        <v>675</v>
      </c>
      <c r="J1376">
        <f t="shared" ca="1" si="83"/>
        <v>622</v>
      </c>
      <c r="K1376">
        <f t="shared" ca="1" si="84"/>
        <v>1990.4</v>
      </c>
    </row>
    <row r="1377" spans="1:11" x14ac:dyDescent="0.3">
      <c r="A1377">
        <f t="shared" si="85"/>
        <v>56</v>
      </c>
      <c r="B1377" s="2">
        <f t="shared" si="86"/>
        <v>43109</v>
      </c>
      <c r="C1377" t="str">
        <f>VLOOKUP(A1377,'Günlük Sayaç'!$A$1:$I$166,3,0)</f>
        <v>Osmanbey</v>
      </c>
      <c r="D1377" t="str">
        <f>VLOOKUP($A1377,'Günlük Sayaç'!$A$1:$I$166,4,0)</f>
        <v>Tam</v>
      </c>
      <c r="E1377" t="str">
        <f>VLOOKUP($A1377,'Günlük Sayaç'!$A$1:$I$166,5,0)</f>
        <v>Akbil</v>
      </c>
      <c r="F1377">
        <f>VLOOKUP($A1377,'Günlük Sayaç'!$A$1:$I$166,6,0)</f>
        <v>2.2250000000000001</v>
      </c>
      <c r="G1377">
        <f>VLOOKUP($A1377,'Günlük Sayaç'!$A$1:$I$166,7,0)</f>
        <v>5500</v>
      </c>
      <c r="H1377">
        <f>VLOOKUP($A1377,'Günlük Sayaç'!$A$1:$I$166,8,0)</f>
        <v>0.4</v>
      </c>
      <c r="I1377">
        <f>VLOOKUP($A1377,'Günlük Sayaç'!$A$1:$I$166,9,0)*VLOOKUP(WEEKDAY(B1377,2)&amp;D1377,Yoğunluk!$G$1:$J$29,4,0)</f>
        <v>2970</v>
      </c>
      <c r="J1377">
        <f t="shared" ca="1" si="83"/>
        <v>2662</v>
      </c>
      <c r="K1377">
        <f t="shared" ca="1" si="84"/>
        <v>5922.95</v>
      </c>
    </row>
    <row r="1378" spans="1:11" x14ac:dyDescent="0.3">
      <c r="A1378">
        <f t="shared" si="85"/>
        <v>57</v>
      </c>
      <c r="B1378" s="2">
        <f t="shared" si="86"/>
        <v>43109</v>
      </c>
      <c r="C1378" t="str">
        <f>VLOOKUP(A1378,'Günlük Sayaç'!$A$1:$I$166,3,0)</f>
        <v>Osmanbey</v>
      </c>
      <c r="D1378" t="str">
        <f>VLOOKUP($A1378,'Günlük Sayaç'!$A$1:$I$166,4,0)</f>
        <v>Tam</v>
      </c>
      <c r="E1378" t="str">
        <f>VLOOKUP($A1378,'Günlük Sayaç'!$A$1:$I$166,5,0)</f>
        <v>Mavi Kart</v>
      </c>
      <c r="F1378">
        <f>VLOOKUP($A1378,'Günlük Sayaç'!$A$1:$I$166,6,0)</f>
        <v>1.3666666666666667</v>
      </c>
      <c r="G1378">
        <f>VLOOKUP($A1378,'Günlük Sayaç'!$A$1:$I$166,7,0)</f>
        <v>5500</v>
      </c>
      <c r="H1378">
        <f>VLOOKUP($A1378,'Günlük Sayaç'!$A$1:$I$166,8,0)</f>
        <v>0.1</v>
      </c>
      <c r="I1378">
        <f>VLOOKUP($A1378,'Günlük Sayaç'!$A$1:$I$166,9,0)*VLOOKUP(WEEKDAY(B1378,2)&amp;D1378,Yoğunluk!$G$1:$J$29,4,0)</f>
        <v>742.5</v>
      </c>
      <c r="J1378">
        <f t="shared" ca="1" si="83"/>
        <v>930</v>
      </c>
      <c r="K1378">
        <f t="shared" ca="1" si="84"/>
        <v>1271</v>
      </c>
    </row>
    <row r="1379" spans="1:11" x14ac:dyDescent="0.3">
      <c r="A1379">
        <f t="shared" si="85"/>
        <v>58</v>
      </c>
      <c r="B1379" s="2">
        <f t="shared" si="86"/>
        <v>43109</v>
      </c>
      <c r="C1379" t="str">
        <f>VLOOKUP(A1379,'Günlük Sayaç'!$A$1:$I$166,3,0)</f>
        <v>Osmanbey</v>
      </c>
      <c r="D1379" t="str">
        <f>VLOOKUP($A1379,'Günlük Sayaç'!$A$1:$I$166,4,0)</f>
        <v>Öğrenci</v>
      </c>
      <c r="E1379" t="str">
        <f>VLOOKUP($A1379,'Günlük Sayaç'!$A$1:$I$166,5,0)</f>
        <v>Öğrenci</v>
      </c>
      <c r="F1379">
        <f>VLOOKUP($A1379,'Günlük Sayaç'!$A$1:$I$166,6,0)</f>
        <v>0.9</v>
      </c>
      <c r="G1379">
        <f>VLOOKUP($A1379,'Günlük Sayaç'!$A$1:$I$166,7,0)</f>
        <v>5500</v>
      </c>
      <c r="H1379">
        <f>VLOOKUP($A1379,'Günlük Sayaç'!$A$1:$I$166,8,0)</f>
        <v>0.1</v>
      </c>
      <c r="I1379">
        <f>VLOOKUP($A1379,'Günlük Sayaç'!$A$1:$I$166,9,0)*VLOOKUP(WEEKDAY(B1379,2)&amp;D1379,Yoğunluk!$G$1:$J$29,4,0)</f>
        <v>495</v>
      </c>
      <c r="J1379">
        <f t="shared" ca="1" si="83"/>
        <v>450</v>
      </c>
      <c r="K1379">
        <f t="shared" ca="1" si="84"/>
        <v>405</v>
      </c>
    </row>
    <row r="1380" spans="1:11" x14ac:dyDescent="0.3">
      <c r="A1380">
        <f t="shared" si="85"/>
        <v>59</v>
      </c>
      <c r="B1380" s="2">
        <f t="shared" si="86"/>
        <v>43109</v>
      </c>
      <c r="C1380" t="str">
        <f>VLOOKUP(A1380,'Günlük Sayaç'!$A$1:$I$166,3,0)</f>
        <v>Osmanbey</v>
      </c>
      <c r="D1380" t="str">
        <f>VLOOKUP($A1380,'Günlük Sayaç'!$A$1:$I$166,4,0)</f>
        <v>Öğrenci</v>
      </c>
      <c r="E1380" t="str">
        <f>VLOOKUP($A1380,'Günlük Sayaç'!$A$1:$I$166,5,0)</f>
        <v>Öğrenci Aylık</v>
      </c>
      <c r="F1380">
        <f>VLOOKUP($A1380,'Günlük Sayaç'!$A$1:$I$166,6,0)</f>
        <v>0.56666666666666665</v>
      </c>
      <c r="G1380">
        <f>VLOOKUP($A1380,'Günlük Sayaç'!$A$1:$I$166,7,0)</f>
        <v>5500</v>
      </c>
      <c r="H1380">
        <f>VLOOKUP($A1380,'Günlük Sayaç'!$A$1:$I$166,8,0)</f>
        <v>0.2</v>
      </c>
      <c r="I1380">
        <f>VLOOKUP($A1380,'Günlük Sayaç'!$A$1:$I$166,9,0)*VLOOKUP(WEEKDAY(B1380,2)&amp;D1380,Yoğunluk!$G$1:$J$29,4,0)</f>
        <v>990</v>
      </c>
      <c r="J1380">
        <f t="shared" ca="1" si="83"/>
        <v>975</v>
      </c>
      <c r="K1380">
        <f t="shared" ca="1" si="84"/>
        <v>552.5</v>
      </c>
    </row>
    <row r="1381" spans="1:11" x14ac:dyDescent="0.3">
      <c r="A1381">
        <f t="shared" si="85"/>
        <v>60</v>
      </c>
      <c r="B1381" s="2">
        <f t="shared" si="86"/>
        <v>43109</v>
      </c>
      <c r="C1381" t="str">
        <f>VLOOKUP(A1381,'Günlük Sayaç'!$A$1:$I$166,3,0)</f>
        <v>Osmanbey</v>
      </c>
      <c r="D1381" t="str">
        <f>VLOOKUP($A1381,'Günlük Sayaç'!$A$1:$I$166,4,0)</f>
        <v>Sosyal</v>
      </c>
      <c r="E1381" t="str">
        <f>VLOOKUP($A1381,'Günlük Sayaç'!$A$1:$I$166,5,0)</f>
        <v>Sosyal</v>
      </c>
      <c r="F1381">
        <f>VLOOKUP($A1381,'Günlük Sayaç'!$A$1:$I$166,6,0)</f>
        <v>1.425</v>
      </c>
      <c r="G1381">
        <f>VLOOKUP($A1381,'Günlük Sayaç'!$A$1:$I$166,7,0)</f>
        <v>5500</v>
      </c>
      <c r="H1381">
        <f>VLOOKUP($A1381,'Günlük Sayaç'!$A$1:$I$166,8,0)</f>
        <v>0.1</v>
      </c>
      <c r="I1381">
        <f>VLOOKUP($A1381,'Günlük Sayaç'!$A$1:$I$166,9,0)*VLOOKUP(WEEKDAY(B1381,2)&amp;D1381,Yoğunluk!$G$1:$J$29,4,0)</f>
        <v>396.00000000000006</v>
      </c>
      <c r="J1381">
        <f t="shared" ca="1" si="83"/>
        <v>364</v>
      </c>
      <c r="K1381">
        <f t="shared" ca="1" si="84"/>
        <v>518.70000000000005</v>
      </c>
    </row>
    <row r="1382" spans="1:11" x14ac:dyDescent="0.3">
      <c r="A1382">
        <f t="shared" si="85"/>
        <v>61</v>
      </c>
      <c r="B1382" s="2">
        <f t="shared" si="86"/>
        <v>43109</v>
      </c>
      <c r="C1382" t="str">
        <f>VLOOKUP(A1382,'Günlük Sayaç'!$A$1:$I$166,3,0)</f>
        <v>Osmanbey</v>
      </c>
      <c r="D1382" t="str">
        <f>VLOOKUP($A1382,'Günlük Sayaç'!$A$1:$I$166,4,0)</f>
        <v>Sosyal</v>
      </c>
      <c r="E1382" t="str">
        <f>VLOOKUP($A1382,'Günlük Sayaç'!$A$1:$I$166,5,0)</f>
        <v>Sosyal Aylık</v>
      </c>
      <c r="F1382">
        <f>VLOOKUP($A1382,'Günlük Sayaç'!$A$1:$I$166,6,0)</f>
        <v>0.83333333333333337</v>
      </c>
      <c r="G1382">
        <f>VLOOKUP($A1382,'Günlük Sayaç'!$A$1:$I$166,7,0)</f>
        <v>5500</v>
      </c>
      <c r="H1382">
        <f>VLOOKUP($A1382,'Günlük Sayaç'!$A$1:$I$166,8,0)</f>
        <v>0.05</v>
      </c>
      <c r="I1382">
        <f>VLOOKUP($A1382,'Günlük Sayaç'!$A$1:$I$166,9,0)*VLOOKUP(WEEKDAY(B1382,2)&amp;D1382,Yoğunluk!$G$1:$J$29,4,0)</f>
        <v>198.00000000000003</v>
      </c>
      <c r="J1382">
        <f t="shared" ca="1" si="83"/>
        <v>221</v>
      </c>
      <c r="K1382">
        <f t="shared" ca="1" si="84"/>
        <v>184.16666666666669</v>
      </c>
    </row>
    <row r="1383" spans="1:11" x14ac:dyDescent="0.3">
      <c r="A1383">
        <f t="shared" si="85"/>
        <v>62</v>
      </c>
      <c r="B1383" s="2">
        <f t="shared" si="86"/>
        <v>43109</v>
      </c>
      <c r="C1383" t="str">
        <f>VLOOKUP(A1383,'Günlük Sayaç'!$A$1:$I$166,3,0)</f>
        <v>Osmanbey</v>
      </c>
      <c r="D1383" t="str">
        <f>VLOOKUP($A1383,'Günlük Sayaç'!$A$1:$I$166,4,0)</f>
        <v>Ziyaretçi</v>
      </c>
      <c r="E1383" t="str">
        <f>VLOOKUP($A1383,'Günlük Sayaç'!$A$1:$I$166,5,0)</f>
        <v>Tekli Bilet</v>
      </c>
      <c r="F1383">
        <f>VLOOKUP($A1383,'Günlük Sayaç'!$A$1:$I$166,6,0)</f>
        <v>5</v>
      </c>
      <c r="G1383">
        <f>VLOOKUP($A1383,'Günlük Sayaç'!$A$1:$I$166,7,0)</f>
        <v>5500</v>
      </c>
      <c r="H1383">
        <f>VLOOKUP($A1383,'Günlük Sayaç'!$A$1:$I$166,8,0)</f>
        <v>0.01</v>
      </c>
      <c r="I1383">
        <f>VLOOKUP($A1383,'Günlük Sayaç'!$A$1:$I$166,9,0)*VLOOKUP(WEEKDAY(B1383,2)&amp;D1383,Yoğunluk!$G$1:$J$29,4,0)</f>
        <v>49.5</v>
      </c>
      <c r="J1383">
        <f t="shared" ca="1" si="83"/>
        <v>55</v>
      </c>
      <c r="K1383">
        <f t="shared" ca="1" si="84"/>
        <v>275</v>
      </c>
    </row>
    <row r="1384" spans="1:11" x14ac:dyDescent="0.3">
      <c r="A1384">
        <f t="shared" si="85"/>
        <v>63</v>
      </c>
      <c r="B1384" s="2">
        <f t="shared" si="86"/>
        <v>43109</v>
      </c>
      <c r="C1384" t="str">
        <f>VLOOKUP(A1384,'Günlük Sayaç'!$A$1:$I$166,3,0)</f>
        <v>Osmanbey</v>
      </c>
      <c r="D1384" t="str">
        <f>VLOOKUP($A1384,'Günlük Sayaç'!$A$1:$I$166,4,0)</f>
        <v>Ziyaretçi</v>
      </c>
      <c r="E1384" t="str">
        <f>VLOOKUP($A1384,'Günlük Sayaç'!$A$1:$I$166,5,0)</f>
        <v>İkili Bilet</v>
      </c>
      <c r="F1384">
        <f>VLOOKUP($A1384,'Günlük Sayaç'!$A$1:$I$166,6,0)</f>
        <v>4</v>
      </c>
      <c r="G1384">
        <f>VLOOKUP($A1384,'Günlük Sayaç'!$A$1:$I$166,7,0)</f>
        <v>5500</v>
      </c>
      <c r="H1384">
        <f>VLOOKUP($A1384,'Günlük Sayaç'!$A$1:$I$166,8,0)</f>
        <v>0.01</v>
      </c>
      <c r="I1384">
        <f>VLOOKUP($A1384,'Günlük Sayaç'!$A$1:$I$166,9,0)*VLOOKUP(WEEKDAY(B1384,2)&amp;D1384,Yoğunluk!$G$1:$J$29,4,0)</f>
        <v>49.5</v>
      </c>
      <c r="J1384">
        <f t="shared" ca="1" si="83"/>
        <v>37</v>
      </c>
      <c r="K1384">
        <f t="shared" ca="1" si="84"/>
        <v>148</v>
      </c>
    </row>
    <row r="1385" spans="1:11" x14ac:dyDescent="0.3">
      <c r="A1385">
        <f t="shared" si="85"/>
        <v>64</v>
      </c>
      <c r="B1385" s="2">
        <f t="shared" si="86"/>
        <v>43109</v>
      </c>
      <c r="C1385" t="str">
        <f>VLOOKUP(A1385,'Günlük Sayaç'!$A$1:$I$166,3,0)</f>
        <v>Osmanbey</v>
      </c>
      <c r="D1385" t="str">
        <f>VLOOKUP($A1385,'Günlük Sayaç'!$A$1:$I$166,4,0)</f>
        <v>Ziyaretçi</v>
      </c>
      <c r="E1385" t="str">
        <f>VLOOKUP($A1385,'Günlük Sayaç'!$A$1:$I$166,5,0)</f>
        <v>Üçlü Bilet</v>
      </c>
      <c r="F1385">
        <f>VLOOKUP($A1385,'Günlük Sayaç'!$A$1:$I$166,6,0)</f>
        <v>3.6666666666666665</v>
      </c>
      <c r="G1385">
        <f>VLOOKUP($A1385,'Günlük Sayaç'!$A$1:$I$166,7,0)</f>
        <v>5500</v>
      </c>
      <c r="H1385">
        <f>VLOOKUP($A1385,'Günlük Sayaç'!$A$1:$I$166,8,0)</f>
        <v>0.01</v>
      </c>
      <c r="I1385">
        <f>VLOOKUP($A1385,'Günlük Sayaç'!$A$1:$I$166,9,0)*VLOOKUP(WEEKDAY(B1385,2)&amp;D1385,Yoğunluk!$G$1:$J$29,4,0)</f>
        <v>49.5</v>
      </c>
      <c r="J1385">
        <f t="shared" ca="1" si="83"/>
        <v>47</v>
      </c>
      <c r="K1385">
        <f t="shared" ca="1" si="84"/>
        <v>172.33333333333331</v>
      </c>
    </row>
    <row r="1386" spans="1:11" x14ac:dyDescent="0.3">
      <c r="A1386">
        <f t="shared" si="85"/>
        <v>65</v>
      </c>
      <c r="B1386" s="2">
        <f t="shared" si="86"/>
        <v>43109</v>
      </c>
      <c r="C1386" t="str">
        <f>VLOOKUP(A1386,'Günlük Sayaç'!$A$1:$I$166,3,0)</f>
        <v>Osmanbey</v>
      </c>
      <c r="D1386" t="str">
        <f>VLOOKUP($A1386,'Günlük Sayaç'!$A$1:$I$166,4,0)</f>
        <v>Ziyaretçi</v>
      </c>
      <c r="E1386" t="str">
        <f>VLOOKUP($A1386,'Günlük Sayaç'!$A$1:$I$166,5,0)</f>
        <v>Beşli Bilet</v>
      </c>
      <c r="F1386">
        <f>VLOOKUP($A1386,'Günlük Sayaç'!$A$1:$I$166,6,0)</f>
        <v>3.4</v>
      </c>
      <c r="G1386">
        <f>VLOOKUP($A1386,'Günlük Sayaç'!$A$1:$I$166,7,0)</f>
        <v>5500</v>
      </c>
      <c r="H1386">
        <f>VLOOKUP($A1386,'Günlük Sayaç'!$A$1:$I$166,8,0)</f>
        <v>0.01</v>
      </c>
      <c r="I1386">
        <f>VLOOKUP($A1386,'Günlük Sayaç'!$A$1:$I$166,9,0)*VLOOKUP(WEEKDAY(B1386,2)&amp;D1386,Yoğunluk!$G$1:$J$29,4,0)</f>
        <v>49.5</v>
      </c>
      <c r="J1386">
        <f t="shared" ca="1" si="83"/>
        <v>48</v>
      </c>
      <c r="K1386">
        <f t="shared" ca="1" si="84"/>
        <v>163.19999999999999</v>
      </c>
    </row>
    <row r="1387" spans="1:11" x14ac:dyDescent="0.3">
      <c r="A1387">
        <f t="shared" si="85"/>
        <v>66</v>
      </c>
      <c r="B1387" s="2">
        <f t="shared" si="86"/>
        <v>43109</v>
      </c>
      <c r="C1387" t="str">
        <f>VLOOKUP(A1387,'Günlük Sayaç'!$A$1:$I$166,3,0)</f>
        <v>Osmanbey</v>
      </c>
      <c r="D1387" t="str">
        <f>VLOOKUP($A1387,'Günlük Sayaç'!$A$1:$I$166,4,0)</f>
        <v>Ziyaretçi</v>
      </c>
      <c r="E1387" t="str">
        <f>VLOOKUP($A1387,'Günlük Sayaç'!$A$1:$I$166,5,0)</f>
        <v>Onlu Bilet</v>
      </c>
      <c r="F1387">
        <f>VLOOKUP($A1387,'Günlük Sayaç'!$A$1:$I$166,6,0)</f>
        <v>3.2</v>
      </c>
      <c r="G1387">
        <f>VLOOKUP($A1387,'Günlük Sayaç'!$A$1:$I$166,7,0)</f>
        <v>5500</v>
      </c>
      <c r="H1387">
        <f>VLOOKUP($A1387,'Günlük Sayaç'!$A$1:$I$166,8,0)</f>
        <v>0.01</v>
      </c>
      <c r="I1387">
        <f>VLOOKUP($A1387,'Günlük Sayaç'!$A$1:$I$166,9,0)*VLOOKUP(WEEKDAY(B1387,2)&amp;D1387,Yoğunluk!$G$1:$J$29,4,0)</f>
        <v>49.5</v>
      </c>
      <c r="J1387">
        <f t="shared" ca="1" si="83"/>
        <v>45</v>
      </c>
      <c r="K1387">
        <f t="shared" ca="1" si="84"/>
        <v>144</v>
      </c>
    </row>
    <row r="1388" spans="1:11" x14ac:dyDescent="0.3">
      <c r="A1388">
        <f t="shared" si="85"/>
        <v>67</v>
      </c>
      <c r="B1388" s="2">
        <f t="shared" si="86"/>
        <v>43109</v>
      </c>
      <c r="C1388" t="str">
        <f>VLOOKUP(A1388,'Günlük Sayaç'!$A$1:$I$166,3,0)</f>
        <v>Şişli</v>
      </c>
      <c r="D1388" t="str">
        <f>VLOOKUP($A1388,'Günlük Sayaç'!$A$1:$I$166,4,0)</f>
        <v>Tam</v>
      </c>
      <c r="E1388" t="str">
        <f>VLOOKUP($A1388,'Günlük Sayaç'!$A$1:$I$166,5,0)</f>
        <v>Akbil</v>
      </c>
      <c r="F1388">
        <f>VLOOKUP($A1388,'Günlük Sayaç'!$A$1:$I$166,6,0)</f>
        <v>2.2250000000000001</v>
      </c>
      <c r="G1388">
        <f>VLOOKUP($A1388,'Günlük Sayaç'!$A$1:$I$166,7,0)</f>
        <v>12000</v>
      </c>
      <c r="H1388">
        <f>VLOOKUP($A1388,'Günlük Sayaç'!$A$1:$I$166,8,0)</f>
        <v>0.3</v>
      </c>
      <c r="I1388">
        <f>VLOOKUP($A1388,'Günlük Sayaç'!$A$1:$I$166,9,0)*VLOOKUP(WEEKDAY(B1388,2)&amp;D1388,Yoğunluk!$G$1:$J$29,4,0)</f>
        <v>4860</v>
      </c>
      <c r="J1388">
        <f t="shared" ca="1" si="83"/>
        <v>4989</v>
      </c>
      <c r="K1388">
        <f t="shared" ca="1" si="84"/>
        <v>11100.525</v>
      </c>
    </row>
    <row r="1389" spans="1:11" x14ac:dyDescent="0.3">
      <c r="A1389">
        <f t="shared" si="85"/>
        <v>68</v>
      </c>
      <c r="B1389" s="2">
        <f t="shared" si="86"/>
        <v>43109</v>
      </c>
      <c r="C1389" t="str">
        <f>VLOOKUP(A1389,'Günlük Sayaç'!$A$1:$I$166,3,0)</f>
        <v>Şişli</v>
      </c>
      <c r="D1389" t="str">
        <f>VLOOKUP($A1389,'Günlük Sayaç'!$A$1:$I$166,4,0)</f>
        <v>Tam</v>
      </c>
      <c r="E1389" t="str">
        <f>VLOOKUP($A1389,'Günlük Sayaç'!$A$1:$I$166,5,0)</f>
        <v>Mavi Kart</v>
      </c>
      <c r="F1389">
        <f>VLOOKUP($A1389,'Günlük Sayaç'!$A$1:$I$166,6,0)</f>
        <v>1.3666666666666667</v>
      </c>
      <c r="G1389">
        <f>VLOOKUP($A1389,'Günlük Sayaç'!$A$1:$I$166,7,0)</f>
        <v>12000</v>
      </c>
      <c r="H1389">
        <f>VLOOKUP($A1389,'Günlük Sayaç'!$A$1:$I$166,8,0)</f>
        <v>0.15</v>
      </c>
      <c r="I1389">
        <f>VLOOKUP($A1389,'Günlük Sayaç'!$A$1:$I$166,9,0)*VLOOKUP(WEEKDAY(B1389,2)&amp;D1389,Yoğunluk!$G$1:$J$29,4,0)</f>
        <v>2430</v>
      </c>
      <c r="J1389">
        <f t="shared" ca="1" si="83"/>
        <v>1901</v>
      </c>
      <c r="K1389">
        <f t="shared" ca="1" si="84"/>
        <v>2598.0333333333333</v>
      </c>
    </row>
    <row r="1390" spans="1:11" x14ac:dyDescent="0.3">
      <c r="A1390">
        <f t="shared" si="85"/>
        <v>69</v>
      </c>
      <c r="B1390" s="2">
        <f t="shared" si="86"/>
        <v>43109</v>
      </c>
      <c r="C1390" t="str">
        <f>VLOOKUP(A1390,'Günlük Sayaç'!$A$1:$I$166,3,0)</f>
        <v>Şişli</v>
      </c>
      <c r="D1390" t="str">
        <f>VLOOKUP($A1390,'Günlük Sayaç'!$A$1:$I$166,4,0)</f>
        <v>Öğrenci</v>
      </c>
      <c r="E1390" t="str">
        <f>VLOOKUP($A1390,'Günlük Sayaç'!$A$1:$I$166,5,0)</f>
        <v>Öğrenci</v>
      </c>
      <c r="F1390">
        <f>VLOOKUP($A1390,'Günlük Sayaç'!$A$1:$I$166,6,0)</f>
        <v>0.9</v>
      </c>
      <c r="G1390">
        <f>VLOOKUP($A1390,'Günlük Sayaç'!$A$1:$I$166,7,0)</f>
        <v>12000</v>
      </c>
      <c r="H1390">
        <f>VLOOKUP($A1390,'Günlük Sayaç'!$A$1:$I$166,8,0)</f>
        <v>0.1</v>
      </c>
      <c r="I1390">
        <f>VLOOKUP($A1390,'Günlük Sayaç'!$A$1:$I$166,9,0)*VLOOKUP(WEEKDAY(B1390,2)&amp;D1390,Yoğunluk!$G$1:$J$29,4,0)</f>
        <v>1080</v>
      </c>
      <c r="J1390">
        <f t="shared" ca="1" si="83"/>
        <v>1139</v>
      </c>
      <c r="K1390">
        <f t="shared" ca="1" si="84"/>
        <v>1025.1000000000001</v>
      </c>
    </row>
    <row r="1391" spans="1:11" x14ac:dyDescent="0.3">
      <c r="A1391">
        <f t="shared" si="85"/>
        <v>70</v>
      </c>
      <c r="B1391" s="2">
        <f t="shared" si="86"/>
        <v>43109</v>
      </c>
      <c r="C1391" t="str">
        <f>VLOOKUP(A1391,'Günlük Sayaç'!$A$1:$I$166,3,0)</f>
        <v>Şişli</v>
      </c>
      <c r="D1391" t="str">
        <f>VLOOKUP($A1391,'Günlük Sayaç'!$A$1:$I$166,4,0)</f>
        <v>Öğrenci</v>
      </c>
      <c r="E1391" t="str">
        <f>VLOOKUP($A1391,'Günlük Sayaç'!$A$1:$I$166,5,0)</f>
        <v>Öğrenci Aylık</v>
      </c>
      <c r="F1391">
        <f>VLOOKUP($A1391,'Günlük Sayaç'!$A$1:$I$166,6,0)</f>
        <v>0.56666666666666665</v>
      </c>
      <c r="G1391">
        <f>VLOOKUP($A1391,'Günlük Sayaç'!$A$1:$I$166,7,0)</f>
        <v>12000</v>
      </c>
      <c r="H1391">
        <f>VLOOKUP($A1391,'Günlük Sayaç'!$A$1:$I$166,8,0)</f>
        <v>0.2</v>
      </c>
      <c r="I1391">
        <f>VLOOKUP($A1391,'Günlük Sayaç'!$A$1:$I$166,9,0)*VLOOKUP(WEEKDAY(B1391,2)&amp;D1391,Yoğunluk!$G$1:$J$29,4,0)</f>
        <v>2160</v>
      </c>
      <c r="J1391">
        <f t="shared" ca="1" si="83"/>
        <v>2048</v>
      </c>
      <c r="K1391">
        <f t="shared" ca="1" si="84"/>
        <v>1160.5333333333333</v>
      </c>
    </row>
    <row r="1392" spans="1:11" x14ac:dyDescent="0.3">
      <c r="A1392">
        <f t="shared" si="85"/>
        <v>71</v>
      </c>
      <c r="B1392" s="2">
        <f t="shared" si="86"/>
        <v>43109</v>
      </c>
      <c r="C1392" t="str">
        <f>VLOOKUP(A1392,'Günlük Sayaç'!$A$1:$I$166,3,0)</f>
        <v>Şişli</v>
      </c>
      <c r="D1392" t="str">
        <f>VLOOKUP($A1392,'Günlük Sayaç'!$A$1:$I$166,4,0)</f>
        <v>Sosyal</v>
      </c>
      <c r="E1392" t="str">
        <f>VLOOKUP($A1392,'Günlük Sayaç'!$A$1:$I$166,5,0)</f>
        <v>Sosyal</v>
      </c>
      <c r="F1392">
        <f>VLOOKUP($A1392,'Günlük Sayaç'!$A$1:$I$166,6,0)</f>
        <v>1.425</v>
      </c>
      <c r="G1392">
        <f>VLOOKUP($A1392,'Günlük Sayaç'!$A$1:$I$166,7,0)</f>
        <v>12000</v>
      </c>
      <c r="H1392">
        <f>VLOOKUP($A1392,'Günlük Sayaç'!$A$1:$I$166,8,0)</f>
        <v>0.1</v>
      </c>
      <c r="I1392">
        <f>VLOOKUP($A1392,'Günlük Sayaç'!$A$1:$I$166,9,0)*VLOOKUP(WEEKDAY(B1392,2)&amp;D1392,Yoğunluk!$G$1:$J$29,4,0)</f>
        <v>864.00000000000011</v>
      </c>
      <c r="J1392">
        <f t="shared" ca="1" si="83"/>
        <v>789</v>
      </c>
      <c r="K1392">
        <f t="shared" ca="1" si="84"/>
        <v>1124.325</v>
      </c>
    </row>
    <row r="1393" spans="1:11" x14ac:dyDescent="0.3">
      <c r="A1393">
        <f t="shared" si="85"/>
        <v>72</v>
      </c>
      <c r="B1393" s="2">
        <f t="shared" si="86"/>
        <v>43109</v>
      </c>
      <c r="C1393" t="str">
        <f>VLOOKUP(A1393,'Günlük Sayaç'!$A$1:$I$166,3,0)</f>
        <v>Şişli</v>
      </c>
      <c r="D1393" t="str">
        <f>VLOOKUP($A1393,'Günlük Sayaç'!$A$1:$I$166,4,0)</f>
        <v>Sosyal</v>
      </c>
      <c r="E1393" t="str">
        <f>VLOOKUP($A1393,'Günlük Sayaç'!$A$1:$I$166,5,0)</f>
        <v>Sosyal Aylık</v>
      </c>
      <c r="F1393">
        <f>VLOOKUP($A1393,'Günlük Sayaç'!$A$1:$I$166,6,0)</f>
        <v>0.83333333333333337</v>
      </c>
      <c r="G1393">
        <f>VLOOKUP($A1393,'Günlük Sayaç'!$A$1:$I$166,7,0)</f>
        <v>12000</v>
      </c>
      <c r="H1393">
        <f>VLOOKUP($A1393,'Günlük Sayaç'!$A$1:$I$166,8,0)</f>
        <v>0.1</v>
      </c>
      <c r="I1393">
        <f>VLOOKUP($A1393,'Günlük Sayaç'!$A$1:$I$166,9,0)*VLOOKUP(WEEKDAY(B1393,2)&amp;D1393,Yoğunluk!$G$1:$J$29,4,0)</f>
        <v>864.00000000000011</v>
      </c>
      <c r="J1393">
        <f t="shared" ca="1" si="83"/>
        <v>756</v>
      </c>
      <c r="K1393">
        <f t="shared" ca="1" si="84"/>
        <v>630</v>
      </c>
    </row>
    <row r="1394" spans="1:11" x14ac:dyDescent="0.3">
      <c r="A1394">
        <f t="shared" si="85"/>
        <v>73</v>
      </c>
      <c r="B1394" s="2">
        <f t="shared" si="86"/>
        <v>43109</v>
      </c>
      <c r="C1394" t="str">
        <f>VLOOKUP(A1394,'Günlük Sayaç'!$A$1:$I$166,3,0)</f>
        <v>Şişli</v>
      </c>
      <c r="D1394" t="str">
        <f>VLOOKUP($A1394,'Günlük Sayaç'!$A$1:$I$166,4,0)</f>
        <v>Ziyaretçi</v>
      </c>
      <c r="E1394" t="str">
        <f>VLOOKUP($A1394,'Günlük Sayaç'!$A$1:$I$166,5,0)</f>
        <v>Tekli Bilet</v>
      </c>
      <c r="F1394">
        <f>VLOOKUP($A1394,'Günlük Sayaç'!$A$1:$I$166,6,0)</f>
        <v>5</v>
      </c>
      <c r="G1394">
        <f>VLOOKUP($A1394,'Günlük Sayaç'!$A$1:$I$166,7,0)</f>
        <v>12000</v>
      </c>
      <c r="H1394">
        <f>VLOOKUP($A1394,'Günlük Sayaç'!$A$1:$I$166,8,0)</f>
        <v>0.01</v>
      </c>
      <c r="I1394">
        <f>VLOOKUP($A1394,'Günlük Sayaç'!$A$1:$I$166,9,0)*VLOOKUP(WEEKDAY(B1394,2)&amp;D1394,Yoğunluk!$G$1:$J$29,4,0)</f>
        <v>108</v>
      </c>
      <c r="J1394">
        <f t="shared" ca="1" si="83"/>
        <v>117</v>
      </c>
      <c r="K1394">
        <f t="shared" ca="1" si="84"/>
        <v>585</v>
      </c>
    </row>
    <row r="1395" spans="1:11" x14ac:dyDescent="0.3">
      <c r="A1395">
        <f t="shared" si="85"/>
        <v>74</v>
      </c>
      <c r="B1395" s="2">
        <f t="shared" si="86"/>
        <v>43109</v>
      </c>
      <c r="C1395" t="str">
        <f>VLOOKUP(A1395,'Günlük Sayaç'!$A$1:$I$166,3,0)</f>
        <v>Şişli</v>
      </c>
      <c r="D1395" t="str">
        <f>VLOOKUP($A1395,'Günlük Sayaç'!$A$1:$I$166,4,0)</f>
        <v>Ziyaretçi</v>
      </c>
      <c r="E1395" t="str">
        <f>VLOOKUP($A1395,'Günlük Sayaç'!$A$1:$I$166,5,0)</f>
        <v>İkili Bilet</v>
      </c>
      <c r="F1395">
        <f>VLOOKUP($A1395,'Günlük Sayaç'!$A$1:$I$166,6,0)</f>
        <v>4</v>
      </c>
      <c r="G1395">
        <f>VLOOKUP($A1395,'Günlük Sayaç'!$A$1:$I$166,7,0)</f>
        <v>12000</v>
      </c>
      <c r="H1395">
        <f>VLOOKUP($A1395,'Günlük Sayaç'!$A$1:$I$166,8,0)</f>
        <v>0.01</v>
      </c>
      <c r="I1395">
        <f>VLOOKUP($A1395,'Günlük Sayaç'!$A$1:$I$166,9,0)*VLOOKUP(WEEKDAY(B1395,2)&amp;D1395,Yoğunluk!$G$1:$J$29,4,0)</f>
        <v>108</v>
      </c>
      <c r="J1395">
        <f t="shared" ca="1" si="83"/>
        <v>113</v>
      </c>
      <c r="K1395">
        <f t="shared" ca="1" si="84"/>
        <v>452</v>
      </c>
    </row>
    <row r="1396" spans="1:11" x14ac:dyDescent="0.3">
      <c r="A1396">
        <f t="shared" si="85"/>
        <v>75</v>
      </c>
      <c r="B1396" s="2">
        <f t="shared" si="86"/>
        <v>43109</v>
      </c>
      <c r="C1396" t="str">
        <f>VLOOKUP(A1396,'Günlük Sayaç'!$A$1:$I$166,3,0)</f>
        <v>Şişli</v>
      </c>
      <c r="D1396" t="str">
        <f>VLOOKUP($A1396,'Günlük Sayaç'!$A$1:$I$166,4,0)</f>
        <v>Ziyaretçi</v>
      </c>
      <c r="E1396" t="str">
        <f>VLOOKUP($A1396,'Günlük Sayaç'!$A$1:$I$166,5,0)</f>
        <v>Üçlü Bilet</v>
      </c>
      <c r="F1396">
        <f>VLOOKUP($A1396,'Günlük Sayaç'!$A$1:$I$166,6,0)</f>
        <v>3.6666666666666665</v>
      </c>
      <c r="G1396">
        <f>VLOOKUP($A1396,'Günlük Sayaç'!$A$1:$I$166,7,0)</f>
        <v>12000</v>
      </c>
      <c r="H1396">
        <f>VLOOKUP($A1396,'Günlük Sayaç'!$A$1:$I$166,8,0)</f>
        <v>0.01</v>
      </c>
      <c r="I1396">
        <f>VLOOKUP($A1396,'Günlük Sayaç'!$A$1:$I$166,9,0)*VLOOKUP(WEEKDAY(B1396,2)&amp;D1396,Yoğunluk!$G$1:$J$29,4,0)</f>
        <v>108</v>
      </c>
      <c r="J1396">
        <f t="shared" ca="1" si="83"/>
        <v>119</v>
      </c>
      <c r="K1396">
        <f t="shared" ca="1" si="84"/>
        <v>436.33333333333331</v>
      </c>
    </row>
    <row r="1397" spans="1:11" x14ac:dyDescent="0.3">
      <c r="A1397">
        <f t="shared" si="85"/>
        <v>76</v>
      </c>
      <c r="B1397" s="2">
        <f t="shared" si="86"/>
        <v>43109</v>
      </c>
      <c r="C1397" t="str">
        <f>VLOOKUP(A1397,'Günlük Sayaç'!$A$1:$I$166,3,0)</f>
        <v>Şişli</v>
      </c>
      <c r="D1397" t="str">
        <f>VLOOKUP($A1397,'Günlük Sayaç'!$A$1:$I$166,4,0)</f>
        <v>Ziyaretçi</v>
      </c>
      <c r="E1397" t="str">
        <f>VLOOKUP($A1397,'Günlük Sayaç'!$A$1:$I$166,5,0)</f>
        <v>Beşli Bilet</v>
      </c>
      <c r="F1397">
        <f>VLOOKUP($A1397,'Günlük Sayaç'!$A$1:$I$166,6,0)</f>
        <v>3.4</v>
      </c>
      <c r="G1397">
        <f>VLOOKUP($A1397,'Günlük Sayaç'!$A$1:$I$166,7,0)</f>
        <v>12000</v>
      </c>
      <c r="H1397">
        <f>VLOOKUP($A1397,'Günlük Sayaç'!$A$1:$I$166,8,0)</f>
        <v>0.01</v>
      </c>
      <c r="I1397">
        <f>VLOOKUP($A1397,'Günlük Sayaç'!$A$1:$I$166,9,0)*VLOOKUP(WEEKDAY(B1397,2)&amp;D1397,Yoğunluk!$G$1:$J$29,4,0)</f>
        <v>108</v>
      </c>
      <c r="J1397">
        <f t="shared" ca="1" si="83"/>
        <v>91</v>
      </c>
      <c r="K1397">
        <f t="shared" ca="1" si="84"/>
        <v>309.39999999999998</v>
      </c>
    </row>
    <row r="1398" spans="1:11" x14ac:dyDescent="0.3">
      <c r="A1398">
        <f t="shared" si="85"/>
        <v>77</v>
      </c>
      <c r="B1398" s="2">
        <f t="shared" si="86"/>
        <v>43109</v>
      </c>
      <c r="C1398" t="str">
        <f>VLOOKUP(A1398,'Günlük Sayaç'!$A$1:$I$166,3,0)</f>
        <v>Şişli</v>
      </c>
      <c r="D1398" t="str">
        <f>VLOOKUP($A1398,'Günlük Sayaç'!$A$1:$I$166,4,0)</f>
        <v>Ziyaretçi</v>
      </c>
      <c r="E1398" t="str">
        <f>VLOOKUP($A1398,'Günlük Sayaç'!$A$1:$I$166,5,0)</f>
        <v>Onlu Bilet</v>
      </c>
      <c r="F1398">
        <f>VLOOKUP($A1398,'Günlük Sayaç'!$A$1:$I$166,6,0)</f>
        <v>3.2</v>
      </c>
      <c r="G1398">
        <f>VLOOKUP($A1398,'Günlük Sayaç'!$A$1:$I$166,7,0)</f>
        <v>12000</v>
      </c>
      <c r="H1398">
        <f>VLOOKUP($A1398,'Günlük Sayaç'!$A$1:$I$166,8,0)</f>
        <v>0.01</v>
      </c>
      <c r="I1398">
        <f>VLOOKUP($A1398,'Günlük Sayaç'!$A$1:$I$166,9,0)*VLOOKUP(WEEKDAY(B1398,2)&amp;D1398,Yoğunluk!$G$1:$J$29,4,0)</f>
        <v>108</v>
      </c>
      <c r="J1398">
        <f t="shared" ca="1" si="83"/>
        <v>115</v>
      </c>
      <c r="K1398">
        <f t="shared" ca="1" si="84"/>
        <v>368</v>
      </c>
    </row>
    <row r="1399" spans="1:11" x14ac:dyDescent="0.3">
      <c r="A1399">
        <f t="shared" si="85"/>
        <v>78</v>
      </c>
      <c r="B1399" s="2">
        <f t="shared" si="86"/>
        <v>43109</v>
      </c>
      <c r="C1399" t="str">
        <f>VLOOKUP(A1399,'Günlük Sayaç'!$A$1:$I$166,3,0)</f>
        <v>Gayrettepe</v>
      </c>
      <c r="D1399" t="str">
        <f>VLOOKUP($A1399,'Günlük Sayaç'!$A$1:$I$166,4,0)</f>
        <v>Tam</v>
      </c>
      <c r="E1399" t="str">
        <f>VLOOKUP($A1399,'Günlük Sayaç'!$A$1:$I$166,5,0)</f>
        <v>Akbil</v>
      </c>
      <c r="F1399">
        <f>VLOOKUP($A1399,'Günlük Sayaç'!$A$1:$I$166,6,0)</f>
        <v>2.2250000000000001</v>
      </c>
      <c r="G1399">
        <f>VLOOKUP($A1399,'Günlük Sayaç'!$A$1:$I$166,7,0)</f>
        <v>20000</v>
      </c>
      <c r="H1399">
        <f>VLOOKUP($A1399,'Günlük Sayaç'!$A$1:$I$166,8,0)</f>
        <v>0.3</v>
      </c>
      <c r="I1399">
        <f>VLOOKUP($A1399,'Günlük Sayaç'!$A$1:$I$166,9,0)*VLOOKUP(WEEKDAY(B1399,2)&amp;D1399,Yoğunluk!$G$1:$J$29,4,0)</f>
        <v>8100.0000000000009</v>
      </c>
      <c r="J1399">
        <f t="shared" ca="1" si="83"/>
        <v>8786</v>
      </c>
      <c r="K1399">
        <f t="shared" ca="1" si="84"/>
        <v>19548.850000000002</v>
      </c>
    </row>
    <row r="1400" spans="1:11" x14ac:dyDescent="0.3">
      <c r="A1400">
        <f t="shared" si="85"/>
        <v>79</v>
      </c>
      <c r="B1400" s="2">
        <f t="shared" si="86"/>
        <v>43109</v>
      </c>
      <c r="C1400" t="str">
        <f>VLOOKUP(A1400,'Günlük Sayaç'!$A$1:$I$166,3,0)</f>
        <v>Gayrettepe</v>
      </c>
      <c r="D1400" t="str">
        <f>VLOOKUP($A1400,'Günlük Sayaç'!$A$1:$I$166,4,0)</f>
        <v>Tam</v>
      </c>
      <c r="E1400" t="str">
        <f>VLOOKUP($A1400,'Günlük Sayaç'!$A$1:$I$166,5,0)</f>
        <v>Mavi Kart</v>
      </c>
      <c r="F1400">
        <f>VLOOKUP($A1400,'Günlük Sayaç'!$A$1:$I$166,6,0)</f>
        <v>1.3666666666666667</v>
      </c>
      <c r="G1400">
        <f>VLOOKUP($A1400,'Günlük Sayaç'!$A$1:$I$166,7,0)</f>
        <v>20000</v>
      </c>
      <c r="H1400">
        <f>VLOOKUP($A1400,'Günlük Sayaç'!$A$1:$I$166,8,0)</f>
        <v>0.15</v>
      </c>
      <c r="I1400">
        <f>VLOOKUP($A1400,'Günlük Sayaç'!$A$1:$I$166,9,0)*VLOOKUP(WEEKDAY(B1400,2)&amp;D1400,Yoğunluk!$G$1:$J$29,4,0)</f>
        <v>4050.0000000000005</v>
      </c>
      <c r="J1400">
        <f t="shared" ca="1" si="83"/>
        <v>3978</v>
      </c>
      <c r="K1400">
        <f t="shared" ca="1" si="84"/>
        <v>5436.6</v>
      </c>
    </row>
    <row r="1401" spans="1:11" x14ac:dyDescent="0.3">
      <c r="A1401">
        <f t="shared" si="85"/>
        <v>80</v>
      </c>
      <c r="B1401" s="2">
        <f t="shared" si="86"/>
        <v>43109</v>
      </c>
      <c r="C1401" t="str">
        <f>VLOOKUP(A1401,'Günlük Sayaç'!$A$1:$I$166,3,0)</f>
        <v>Gayrettepe</v>
      </c>
      <c r="D1401" t="str">
        <f>VLOOKUP($A1401,'Günlük Sayaç'!$A$1:$I$166,4,0)</f>
        <v>Öğrenci</v>
      </c>
      <c r="E1401" t="str">
        <f>VLOOKUP($A1401,'Günlük Sayaç'!$A$1:$I$166,5,0)</f>
        <v>Öğrenci</v>
      </c>
      <c r="F1401">
        <f>VLOOKUP($A1401,'Günlük Sayaç'!$A$1:$I$166,6,0)</f>
        <v>0.9</v>
      </c>
      <c r="G1401">
        <f>VLOOKUP($A1401,'Günlük Sayaç'!$A$1:$I$166,7,0)</f>
        <v>20000</v>
      </c>
      <c r="H1401">
        <f>VLOOKUP($A1401,'Günlük Sayaç'!$A$1:$I$166,8,0)</f>
        <v>0.1</v>
      </c>
      <c r="I1401">
        <f>VLOOKUP($A1401,'Günlük Sayaç'!$A$1:$I$166,9,0)*VLOOKUP(WEEKDAY(B1401,2)&amp;D1401,Yoğunluk!$G$1:$J$29,4,0)</f>
        <v>1800</v>
      </c>
      <c r="J1401">
        <f t="shared" ca="1" si="83"/>
        <v>1907</v>
      </c>
      <c r="K1401">
        <f t="shared" ca="1" si="84"/>
        <v>1716.3</v>
      </c>
    </row>
    <row r="1402" spans="1:11" x14ac:dyDescent="0.3">
      <c r="A1402">
        <f t="shared" si="85"/>
        <v>81</v>
      </c>
      <c r="B1402" s="2">
        <f t="shared" si="86"/>
        <v>43109</v>
      </c>
      <c r="C1402" t="str">
        <f>VLOOKUP(A1402,'Günlük Sayaç'!$A$1:$I$166,3,0)</f>
        <v>Gayrettepe</v>
      </c>
      <c r="D1402" t="str">
        <f>VLOOKUP($A1402,'Günlük Sayaç'!$A$1:$I$166,4,0)</f>
        <v>Öğrenci</v>
      </c>
      <c r="E1402" t="str">
        <f>VLOOKUP($A1402,'Günlük Sayaç'!$A$1:$I$166,5,0)</f>
        <v>Öğrenci Aylık</v>
      </c>
      <c r="F1402">
        <f>VLOOKUP($A1402,'Günlük Sayaç'!$A$1:$I$166,6,0)</f>
        <v>0.56666666666666665</v>
      </c>
      <c r="G1402">
        <f>VLOOKUP($A1402,'Günlük Sayaç'!$A$1:$I$166,7,0)</f>
        <v>20000</v>
      </c>
      <c r="H1402">
        <f>VLOOKUP($A1402,'Günlük Sayaç'!$A$1:$I$166,8,0)</f>
        <v>0.15</v>
      </c>
      <c r="I1402">
        <f>VLOOKUP($A1402,'Günlük Sayaç'!$A$1:$I$166,9,0)*VLOOKUP(WEEKDAY(B1402,2)&amp;D1402,Yoğunluk!$G$1:$J$29,4,0)</f>
        <v>2700</v>
      </c>
      <c r="J1402">
        <f t="shared" ca="1" si="83"/>
        <v>3204</v>
      </c>
      <c r="K1402">
        <f t="shared" ca="1" si="84"/>
        <v>1815.6</v>
      </c>
    </row>
    <row r="1403" spans="1:11" x14ac:dyDescent="0.3">
      <c r="A1403">
        <f t="shared" si="85"/>
        <v>82</v>
      </c>
      <c r="B1403" s="2">
        <f t="shared" si="86"/>
        <v>43109</v>
      </c>
      <c r="C1403" t="str">
        <f>VLOOKUP(A1403,'Günlük Sayaç'!$A$1:$I$166,3,0)</f>
        <v>Gayrettepe</v>
      </c>
      <c r="D1403" t="str">
        <f>VLOOKUP($A1403,'Günlük Sayaç'!$A$1:$I$166,4,0)</f>
        <v>Sosyal</v>
      </c>
      <c r="E1403" t="str">
        <f>VLOOKUP($A1403,'Günlük Sayaç'!$A$1:$I$166,5,0)</f>
        <v>Sosyal</v>
      </c>
      <c r="F1403">
        <f>VLOOKUP($A1403,'Günlük Sayaç'!$A$1:$I$166,6,0)</f>
        <v>1.425</v>
      </c>
      <c r="G1403">
        <f>VLOOKUP($A1403,'Günlük Sayaç'!$A$1:$I$166,7,0)</f>
        <v>20000</v>
      </c>
      <c r="H1403">
        <f>VLOOKUP($A1403,'Günlük Sayaç'!$A$1:$I$166,8,0)</f>
        <v>0.1</v>
      </c>
      <c r="I1403">
        <f>VLOOKUP($A1403,'Günlük Sayaç'!$A$1:$I$166,9,0)*VLOOKUP(WEEKDAY(B1403,2)&amp;D1403,Yoğunluk!$G$1:$J$29,4,0)</f>
        <v>1440.0000000000002</v>
      </c>
      <c r="J1403">
        <f t="shared" ca="1" si="83"/>
        <v>1300</v>
      </c>
      <c r="K1403">
        <f t="shared" ca="1" si="84"/>
        <v>1852.5</v>
      </c>
    </row>
    <row r="1404" spans="1:11" x14ac:dyDescent="0.3">
      <c r="A1404">
        <f t="shared" si="85"/>
        <v>83</v>
      </c>
      <c r="B1404" s="2">
        <f t="shared" si="86"/>
        <v>43109</v>
      </c>
      <c r="C1404" t="str">
        <f>VLOOKUP(A1404,'Günlük Sayaç'!$A$1:$I$166,3,0)</f>
        <v>Gayrettepe</v>
      </c>
      <c r="D1404" t="str">
        <f>VLOOKUP($A1404,'Günlük Sayaç'!$A$1:$I$166,4,0)</f>
        <v>Sosyal</v>
      </c>
      <c r="E1404" t="str">
        <f>VLOOKUP($A1404,'Günlük Sayaç'!$A$1:$I$166,5,0)</f>
        <v>Sosyal Aylık</v>
      </c>
      <c r="F1404">
        <f>VLOOKUP($A1404,'Günlük Sayaç'!$A$1:$I$166,6,0)</f>
        <v>0.83333333333333337</v>
      </c>
      <c r="G1404">
        <f>VLOOKUP($A1404,'Günlük Sayaç'!$A$1:$I$166,7,0)</f>
        <v>20000</v>
      </c>
      <c r="H1404">
        <f>VLOOKUP($A1404,'Günlük Sayaç'!$A$1:$I$166,8,0)</f>
        <v>0.1</v>
      </c>
      <c r="I1404">
        <f>VLOOKUP($A1404,'Günlük Sayaç'!$A$1:$I$166,9,0)*VLOOKUP(WEEKDAY(B1404,2)&amp;D1404,Yoğunluk!$G$1:$J$29,4,0)</f>
        <v>1440.0000000000002</v>
      </c>
      <c r="J1404">
        <f t="shared" ca="1" si="83"/>
        <v>1459</v>
      </c>
      <c r="K1404">
        <f t="shared" ca="1" si="84"/>
        <v>1215.8333333333335</v>
      </c>
    </row>
    <row r="1405" spans="1:11" x14ac:dyDescent="0.3">
      <c r="A1405">
        <f t="shared" si="85"/>
        <v>84</v>
      </c>
      <c r="B1405" s="2">
        <f t="shared" si="86"/>
        <v>43109</v>
      </c>
      <c r="C1405" t="str">
        <f>VLOOKUP(A1405,'Günlük Sayaç'!$A$1:$I$166,3,0)</f>
        <v>Gayrettepe</v>
      </c>
      <c r="D1405" t="str">
        <f>VLOOKUP($A1405,'Günlük Sayaç'!$A$1:$I$166,4,0)</f>
        <v>Ziyaretçi</v>
      </c>
      <c r="E1405" t="str">
        <f>VLOOKUP($A1405,'Günlük Sayaç'!$A$1:$I$166,5,0)</f>
        <v>Tekli Bilet</v>
      </c>
      <c r="F1405">
        <f>VLOOKUP($A1405,'Günlük Sayaç'!$A$1:$I$166,6,0)</f>
        <v>5</v>
      </c>
      <c r="G1405">
        <f>VLOOKUP($A1405,'Günlük Sayaç'!$A$1:$I$166,7,0)</f>
        <v>20000</v>
      </c>
      <c r="H1405">
        <f>VLOOKUP($A1405,'Günlük Sayaç'!$A$1:$I$166,8,0)</f>
        <v>0.02</v>
      </c>
      <c r="I1405">
        <f>VLOOKUP($A1405,'Günlük Sayaç'!$A$1:$I$166,9,0)*VLOOKUP(WEEKDAY(B1405,2)&amp;D1405,Yoğunluk!$G$1:$J$29,4,0)</f>
        <v>360</v>
      </c>
      <c r="J1405">
        <f t="shared" ca="1" si="83"/>
        <v>342</v>
      </c>
      <c r="K1405">
        <f t="shared" ca="1" si="84"/>
        <v>1710</v>
      </c>
    </row>
    <row r="1406" spans="1:11" x14ac:dyDescent="0.3">
      <c r="A1406">
        <f t="shared" si="85"/>
        <v>85</v>
      </c>
      <c r="B1406" s="2">
        <f t="shared" si="86"/>
        <v>43109</v>
      </c>
      <c r="C1406" t="str">
        <f>VLOOKUP(A1406,'Günlük Sayaç'!$A$1:$I$166,3,0)</f>
        <v>Gayrettepe</v>
      </c>
      <c r="D1406" t="str">
        <f>VLOOKUP($A1406,'Günlük Sayaç'!$A$1:$I$166,4,0)</f>
        <v>Ziyaretçi</v>
      </c>
      <c r="E1406" t="str">
        <f>VLOOKUP($A1406,'Günlük Sayaç'!$A$1:$I$166,5,0)</f>
        <v>İkili Bilet</v>
      </c>
      <c r="F1406">
        <f>VLOOKUP($A1406,'Günlük Sayaç'!$A$1:$I$166,6,0)</f>
        <v>4</v>
      </c>
      <c r="G1406">
        <f>VLOOKUP($A1406,'Günlük Sayaç'!$A$1:$I$166,7,0)</f>
        <v>20000</v>
      </c>
      <c r="H1406">
        <f>VLOOKUP($A1406,'Günlük Sayaç'!$A$1:$I$166,8,0)</f>
        <v>0.02</v>
      </c>
      <c r="I1406">
        <f>VLOOKUP($A1406,'Günlük Sayaç'!$A$1:$I$166,9,0)*VLOOKUP(WEEKDAY(B1406,2)&amp;D1406,Yoğunluk!$G$1:$J$29,4,0)</f>
        <v>360</v>
      </c>
      <c r="J1406">
        <f t="shared" ca="1" si="83"/>
        <v>348</v>
      </c>
      <c r="K1406">
        <f t="shared" ca="1" si="84"/>
        <v>1392</v>
      </c>
    </row>
    <row r="1407" spans="1:11" x14ac:dyDescent="0.3">
      <c r="A1407">
        <f t="shared" si="85"/>
        <v>86</v>
      </c>
      <c r="B1407" s="2">
        <f t="shared" si="86"/>
        <v>43109</v>
      </c>
      <c r="C1407" t="str">
        <f>VLOOKUP(A1407,'Günlük Sayaç'!$A$1:$I$166,3,0)</f>
        <v>Gayrettepe</v>
      </c>
      <c r="D1407" t="str">
        <f>VLOOKUP($A1407,'Günlük Sayaç'!$A$1:$I$166,4,0)</f>
        <v>Ziyaretçi</v>
      </c>
      <c r="E1407" t="str">
        <f>VLOOKUP($A1407,'Günlük Sayaç'!$A$1:$I$166,5,0)</f>
        <v>Üçlü Bilet</v>
      </c>
      <c r="F1407">
        <f>VLOOKUP($A1407,'Günlük Sayaç'!$A$1:$I$166,6,0)</f>
        <v>3.6666666666666665</v>
      </c>
      <c r="G1407">
        <f>VLOOKUP($A1407,'Günlük Sayaç'!$A$1:$I$166,7,0)</f>
        <v>20000</v>
      </c>
      <c r="H1407">
        <f>VLOOKUP($A1407,'Günlük Sayaç'!$A$1:$I$166,8,0)</f>
        <v>0.02</v>
      </c>
      <c r="I1407">
        <f>VLOOKUP($A1407,'Günlük Sayaç'!$A$1:$I$166,9,0)*VLOOKUP(WEEKDAY(B1407,2)&amp;D1407,Yoğunluk!$G$1:$J$29,4,0)</f>
        <v>360</v>
      </c>
      <c r="J1407">
        <f t="shared" ca="1" si="83"/>
        <v>306</v>
      </c>
      <c r="K1407">
        <f t="shared" ca="1" si="84"/>
        <v>1122</v>
      </c>
    </row>
    <row r="1408" spans="1:11" x14ac:dyDescent="0.3">
      <c r="A1408">
        <f t="shared" si="85"/>
        <v>87</v>
      </c>
      <c r="B1408" s="2">
        <f t="shared" si="86"/>
        <v>43109</v>
      </c>
      <c r="C1408" t="str">
        <f>VLOOKUP(A1408,'Günlük Sayaç'!$A$1:$I$166,3,0)</f>
        <v>Gayrettepe</v>
      </c>
      <c r="D1408" t="str">
        <f>VLOOKUP($A1408,'Günlük Sayaç'!$A$1:$I$166,4,0)</f>
        <v>Ziyaretçi</v>
      </c>
      <c r="E1408" t="str">
        <f>VLOOKUP($A1408,'Günlük Sayaç'!$A$1:$I$166,5,0)</f>
        <v>Beşli Bilet</v>
      </c>
      <c r="F1408">
        <f>VLOOKUP($A1408,'Günlük Sayaç'!$A$1:$I$166,6,0)</f>
        <v>3.4</v>
      </c>
      <c r="G1408">
        <f>VLOOKUP($A1408,'Günlük Sayaç'!$A$1:$I$166,7,0)</f>
        <v>20000</v>
      </c>
      <c r="H1408">
        <f>VLOOKUP($A1408,'Günlük Sayaç'!$A$1:$I$166,8,0)</f>
        <v>0.02</v>
      </c>
      <c r="I1408">
        <f>VLOOKUP($A1408,'Günlük Sayaç'!$A$1:$I$166,9,0)*VLOOKUP(WEEKDAY(B1408,2)&amp;D1408,Yoğunluk!$G$1:$J$29,4,0)</f>
        <v>360</v>
      </c>
      <c r="J1408">
        <f t="shared" ca="1" si="83"/>
        <v>393</v>
      </c>
      <c r="K1408">
        <f t="shared" ca="1" si="84"/>
        <v>1336.2</v>
      </c>
    </row>
    <row r="1409" spans="1:11" x14ac:dyDescent="0.3">
      <c r="A1409">
        <f t="shared" si="85"/>
        <v>88</v>
      </c>
      <c r="B1409" s="2">
        <f t="shared" si="86"/>
        <v>43109</v>
      </c>
      <c r="C1409" t="str">
        <f>VLOOKUP(A1409,'Günlük Sayaç'!$A$1:$I$166,3,0)</f>
        <v>Gayrettepe</v>
      </c>
      <c r="D1409" t="str">
        <f>VLOOKUP($A1409,'Günlük Sayaç'!$A$1:$I$166,4,0)</f>
        <v>Ziyaretçi</v>
      </c>
      <c r="E1409" t="str">
        <f>VLOOKUP($A1409,'Günlük Sayaç'!$A$1:$I$166,5,0)</f>
        <v>Onlu Bilet</v>
      </c>
      <c r="F1409">
        <f>VLOOKUP($A1409,'Günlük Sayaç'!$A$1:$I$166,6,0)</f>
        <v>3.2</v>
      </c>
      <c r="G1409">
        <f>VLOOKUP($A1409,'Günlük Sayaç'!$A$1:$I$166,7,0)</f>
        <v>20000</v>
      </c>
      <c r="H1409">
        <f>VLOOKUP($A1409,'Günlük Sayaç'!$A$1:$I$166,8,0)</f>
        <v>0.02</v>
      </c>
      <c r="I1409">
        <f>VLOOKUP($A1409,'Günlük Sayaç'!$A$1:$I$166,9,0)*VLOOKUP(WEEKDAY(B1409,2)&amp;D1409,Yoğunluk!$G$1:$J$29,4,0)</f>
        <v>360</v>
      </c>
      <c r="J1409">
        <f t="shared" ca="1" si="83"/>
        <v>366</v>
      </c>
      <c r="K1409">
        <f t="shared" ca="1" si="84"/>
        <v>1171.2</v>
      </c>
    </row>
    <row r="1410" spans="1:11" x14ac:dyDescent="0.3">
      <c r="A1410">
        <f t="shared" si="85"/>
        <v>89</v>
      </c>
      <c r="B1410" s="2">
        <f t="shared" si="86"/>
        <v>43109</v>
      </c>
      <c r="C1410" t="str">
        <f>VLOOKUP(A1410,'Günlük Sayaç'!$A$1:$I$166,3,0)</f>
        <v>Levent</v>
      </c>
      <c r="D1410" t="str">
        <f>VLOOKUP($A1410,'Günlük Sayaç'!$A$1:$I$166,4,0)</f>
        <v>Tam</v>
      </c>
      <c r="E1410" t="str">
        <f>VLOOKUP($A1410,'Günlük Sayaç'!$A$1:$I$166,5,0)</f>
        <v>Akbil</v>
      </c>
      <c r="F1410">
        <f>VLOOKUP($A1410,'Günlük Sayaç'!$A$1:$I$166,6,0)</f>
        <v>2.2250000000000001</v>
      </c>
      <c r="G1410">
        <f>VLOOKUP($A1410,'Günlük Sayaç'!$A$1:$I$166,7,0)</f>
        <v>15000</v>
      </c>
      <c r="H1410">
        <f>VLOOKUP($A1410,'Günlük Sayaç'!$A$1:$I$166,8,0)</f>
        <v>0.3</v>
      </c>
      <c r="I1410">
        <f>VLOOKUP($A1410,'Günlük Sayaç'!$A$1:$I$166,9,0)*VLOOKUP(WEEKDAY(B1410,2)&amp;D1410,Yoğunluk!$G$1:$J$29,4,0)</f>
        <v>6075</v>
      </c>
      <c r="J1410">
        <f t="shared" ca="1" si="83"/>
        <v>5707</v>
      </c>
      <c r="K1410">
        <f t="shared" ca="1" si="84"/>
        <v>12698.075000000001</v>
      </c>
    </row>
    <row r="1411" spans="1:11" x14ac:dyDescent="0.3">
      <c r="A1411">
        <f t="shared" si="85"/>
        <v>90</v>
      </c>
      <c r="B1411" s="2">
        <f t="shared" si="86"/>
        <v>43109</v>
      </c>
      <c r="C1411" t="str">
        <f>VLOOKUP(A1411,'Günlük Sayaç'!$A$1:$I$166,3,0)</f>
        <v>Levent</v>
      </c>
      <c r="D1411" t="str">
        <f>VLOOKUP($A1411,'Günlük Sayaç'!$A$1:$I$166,4,0)</f>
        <v>Tam</v>
      </c>
      <c r="E1411" t="str">
        <f>VLOOKUP($A1411,'Günlük Sayaç'!$A$1:$I$166,5,0)</f>
        <v>Mavi Kart</v>
      </c>
      <c r="F1411">
        <f>VLOOKUP($A1411,'Günlük Sayaç'!$A$1:$I$166,6,0)</f>
        <v>1.3666666666666667</v>
      </c>
      <c r="G1411">
        <f>VLOOKUP($A1411,'Günlük Sayaç'!$A$1:$I$166,7,0)</f>
        <v>15000</v>
      </c>
      <c r="H1411">
        <f>VLOOKUP($A1411,'Günlük Sayaç'!$A$1:$I$166,8,0)</f>
        <v>0.15</v>
      </c>
      <c r="I1411">
        <f>VLOOKUP($A1411,'Günlük Sayaç'!$A$1:$I$166,9,0)*VLOOKUP(WEEKDAY(B1411,2)&amp;D1411,Yoğunluk!$G$1:$J$29,4,0)</f>
        <v>3037.5</v>
      </c>
      <c r="J1411">
        <f t="shared" ref="J1411:J1474" ca="1" si="87">FLOOR(I1411+_xlfn.NORM.S.INV(RAND())*I1411/10,1)</f>
        <v>2973</v>
      </c>
      <c r="K1411">
        <f t="shared" ref="K1411:K1474" ca="1" si="88">J1411*F1411</f>
        <v>4063.1</v>
      </c>
    </row>
    <row r="1412" spans="1:11" x14ac:dyDescent="0.3">
      <c r="A1412">
        <f t="shared" si="85"/>
        <v>91</v>
      </c>
      <c r="B1412" s="2">
        <f t="shared" si="86"/>
        <v>43109</v>
      </c>
      <c r="C1412" t="str">
        <f>VLOOKUP(A1412,'Günlük Sayaç'!$A$1:$I$166,3,0)</f>
        <v>Levent</v>
      </c>
      <c r="D1412" t="str">
        <f>VLOOKUP($A1412,'Günlük Sayaç'!$A$1:$I$166,4,0)</f>
        <v>Öğrenci</v>
      </c>
      <c r="E1412" t="str">
        <f>VLOOKUP($A1412,'Günlük Sayaç'!$A$1:$I$166,5,0)</f>
        <v>Öğrenci</v>
      </c>
      <c r="F1412">
        <f>VLOOKUP($A1412,'Günlük Sayaç'!$A$1:$I$166,6,0)</f>
        <v>0.9</v>
      </c>
      <c r="G1412">
        <f>VLOOKUP($A1412,'Günlük Sayaç'!$A$1:$I$166,7,0)</f>
        <v>15000</v>
      </c>
      <c r="H1412">
        <f>VLOOKUP($A1412,'Günlük Sayaç'!$A$1:$I$166,8,0)</f>
        <v>0.1</v>
      </c>
      <c r="I1412">
        <f>VLOOKUP($A1412,'Günlük Sayaç'!$A$1:$I$166,9,0)*VLOOKUP(WEEKDAY(B1412,2)&amp;D1412,Yoğunluk!$G$1:$J$29,4,0)</f>
        <v>1350</v>
      </c>
      <c r="J1412">
        <f t="shared" ca="1" si="87"/>
        <v>1419</v>
      </c>
      <c r="K1412">
        <f t="shared" ca="1" si="88"/>
        <v>1277.1000000000001</v>
      </c>
    </row>
    <row r="1413" spans="1:11" x14ac:dyDescent="0.3">
      <c r="A1413">
        <f t="shared" si="85"/>
        <v>92</v>
      </c>
      <c r="B1413" s="2">
        <f t="shared" si="86"/>
        <v>43109</v>
      </c>
      <c r="C1413" t="str">
        <f>VLOOKUP(A1413,'Günlük Sayaç'!$A$1:$I$166,3,0)</f>
        <v>Levent</v>
      </c>
      <c r="D1413" t="str">
        <f>VLOOKUP($A1413,'Günlük Sayaç'!$A$1:$I$166,4,0)</f>
        <v>Öğrenci</v>
      </c>
      <c r="E1413" t="str">
        <f>VLOOKUP($A1413,'Günlük Sayaç'!$A$1:$I$166,5,0)</f>
        <v>Öğrenci Aylık</v>
      </c>
      <c r="F1413">
        <f>VLOOKUP($A1413,'Günlük Sayaç'!$A$1:$I$166,6,0)</f>
        <v>0.56666666666666665</v>
      </c>
      <c r="G1413">
        <f>VLOOKUP($A1413,'Günlük Sayaç'!$A$1:$I$166,7,0)</f>
        <v>15000</v>
      </c>
      <c r="H1413">
        <f>VLOOKUP($A1413,'Günlük Sayaç'!$A$1:$I$166,8,0)</f>
        <v>0.15</v>
      </c>
      <c r="I1413">
        <f>VLOOKUP($A1413,'Günlük Sayaç'!$A$1:$I$166,9,0)*VLOOKUP(WEEKDAY(B1413,2)&amp;D1413,Yoğunluk!$G$1:$J$29,4,0)</f>
        <v>2025</v>
      </c>
      <c r="J1413">
        <f t="shared" ca="1" si="87"/>
        <v>2458</v>
      </c>
      <c r="K1413">
        <f t="shared" ca="1" si="88"/>
        <v>1392.8666666666666</v>
      </c>
    </row>
    <row r="1414" spans="1:11" x14ac:dyDescent="0.3">
      <c r="A1414">
        <f t="shared" si="85"/>
        <v>93</v>
      </c>
      <c r="B1414" s="2">
        <f t="shared" si="86"/>
        <v>43109</v>
      </c>
      <c r="C1414" t="str">
        <f>VLOOKUP(A1414,'Günlük Sayaç'!$A$1:$I$166,3,0)</f>
        <v>Levent</v>
      </c>
      <c r="D1414" t="str">
        <f>VLOOKUP($A1414,'Günlük Sayaç'!$A$1:$I$166,4,0)</f>
        <v>Sosyal</v>
      </c>
      <c r="E1414" t="str">
        <f>VLOOKUP($A1414,'Günlük Sayaç'!$A$1:$I$166,5,0)</f>
        <v>Sosyal</v>
      </c>
      <c r="F1414">
        <f>VLOOKUP($A1414,'Günlük Sayaç'!$A$1:$I$166,6,0)</f>
        <v>1.425</v>
      </c>
      <c r="G1414">
        <f>VLOOKUP($A1414,'Günlük Sayaç'!$A$1:$I$166,7,0)</f>
        <v>15000</v>
      </c>
      <c r="H1414">
        <f>VLOOKUP($A1414,'Günlük Sayaç'!$A$1:$I$166,8,0)</f>
        <v>0.1</v>
      </c>
      <c r="I1414">
        <f>VLOOKUP($A1414,'Günlük Sayaç'!$A$1:$I$166,9,0)*VLOOKUP(WEEKDAY(B1414,2)&amp;D1414,Yoğunluk!$G$1:$J$29,4,0)</f>
        <v>1080.0000000000002</v>
      </c>
      <c r="J1414">
        <f t="shared" ca="1" si="87"/>
        <v>1037</v>
      </c>
      <c r="K1414">
        <f t="shared" ca="1" si="88"/>
        <v>1477.7250000000001</v>
      </c>
    </row>
    <row r="1415" spans="1:11" x14ac:dyDescent="0.3">
      <c r="A1415">
        <f t="shared" si="85"/>
        <v>94</v>
      </c>
      <c r="B1415" s="2">
        <f t="shared" si="86"/>
        <v>43109</v>
      </c>
      <c r="C1415" t="str">
        <f>VLOOKUP(A1415,'Günlük Sayaç'!$A$1:$I$166,3,0)</f>
        <v>Levent</v>
      </c>
      <c r="D1415" t="str">
        <f>VLOOKUP($A1415,'Günlük Sayaç'!$A$1:$I$166,4,0)</f>
        <v>Sosyal</v>
      </c>
      <c r="E1415" t="str">
        <f>VLOOKUP($A1415,'Günlük Sayaç'!$A$1:$I$166,5,0)</f>
        <v>Sosyal Aylık</v>
      </c>
      <c r="F1415">
        <f>VLOOKUP($A1415,'Günlük Sayaç'!$A$1:$I$166,6,0)</f>
        <v>0.83333333333333337</v>
      </c>
      <c r="G1415">
        <f>VLOOKUP($A1415,'Günlük Sayaç'!$A$1:$I$166,7,0)</f>
        <v>15000</v>
      </c>
      <c r="H1415">
        <f>VLOOKUP($A1415,'Günlük Sayaç'!$A$1:$I$166,8,0)</f>
        <v>0.1</v>
      </c>
      <c r="I1415">
        <f>VLOOKUP($A1415,'Günlük Sayaç'!$A$1:$I$166,9,0)*VLOOKUP(WEEKDAY(B1415,2)&amp;D1415,Yoğunluk!$G$1:$J$29,4,0)</f>
        <v>1080.0000000000002</v>
      </c>
      <c r="J1415">
        <f t="shared" ca="1" si="87"/>
        <v>1248</v>
      </c>
      <c r="K1415">
        <f t="shared" ca="1" si="88"/>
        <v>1040</v>
      </c>
    </row>
    <row r="1416" spans="1:11" x14ac:dyDescent="0.3">
      <c r="A1416">
        <f t="shared" si="85"/>
        <v>95</v>
      </c>
      <c r="B1416" s="2">
        <f t="shared" si="86"/>
        <v>43109</v>
      </c>
      <c r="C1416" t="str">
        <f>VLOOKUP(A1416,'Günlük Sayaç'!$A$1:$I$166,3,0)</f>
        <v>Levent</v>
      </c>
      <c r="D1416" t="str">
        <f>VLOOKUP($A1416,'Günlük Sayaç'!$A$1:$I$166,4,0)</f>
        <v>Ziyaretçi</v>
      </c>
      <c r="E1416" t="str">
        <f>VLOOKUP($A1416,'Günlük Sayaç'!$A$1:$I$166,5,0)</f>
        <v>Tekli Bilet</v>
      </c>
      <c r="F1416">
        <f>VLOOKUP($A1416,'Günlük Sayaç'!$A$1:$I$166,6,0)</f>
        <v>5</v>
      </c>
      <c r="G1416">
        <f>VLOOKUP($A1416,'Günlük Sayaç'!$A$1:$I$166,7,0)</f>
        <v>15000</v>
      </c>
      <c r="H1416">
        <f>VLOOKUP($A1416,'Günlük Sayaç'!$A$1:$I$166,8,0)</f>
        <v>0.02</v>
      </c>
      <c r="I1416">
        <f>VLOOKUP($A1416,'Günlük Sayaç'!$A$1:$I$166,9,0)*VLOOKUP(WEEKDAY(B1416,2)&amp;D1416,Yoğunluk!$G$1:$J$29,4,0)</f>
        <v>270</v>
      </c>
      <c r="J1416">
        <f t="shared" ca="1" si="87"/>
        <v>269</v>
      </c>
      <c r="K1416">
        <f t="shared" ca="1" si="88"/>
        <v>1345</v>
      </c>
    </row>
    <row r="1417" spans="1:11" x14ac:dyDescent="0.3">
      <c r="A1417">
        <f t="shared" si="85"/>
        <v>96</v>
      </c>
      <c r="B1417" s="2">
        <f t="shared" si="86"/>
        <v>43109</v>
      </c>
      <c r="C1417" t="str">
        <f>VLOOKUP(A1417,'Günlük Sayaç'!$A$1:$I$166,3,0)</f>
        <v>Levent</v>
      </c>
      <c r="D1417" t="str">
        <f>VLOOKUP($A1417,'Günlük Sayaç'!$A$1:$I$166,4,0)</f>
        <v>Ziyaretçi</v>
      </c>
      <c r="E1417" t="str">
        <f>VLOOKUP($A1417,'Günlük Sayaç'!$A$1:$I$166,5,0)</f>
        <v>İkili Bilet</v>
      </c>
      <c r="F1417">
        <f>VLOOKUP($A1417,'Günlük Sayaç'!$A$1:$I$166,6,0)</f>
        <v>4</v>
      </c>
      <c r="G1417">
        <f>VLOOKUP($A1417,'Günlük Sayaç'!$A$1:$I$166,7,0)</f>
        <v>15000</v>
      </c>
      <c r="H1417">
        <f>VLOOKUP($A1417,'Günlük Sayaç'!$A$1:$I$166,8,0)</f>
        <v>0.02</v>
      </c>
      <c r="I1417">
        <f>VLOOKUP($A1417,'Günlük Sayaç'!$A$1:$I$166,9,0)*VLOOKUP(WEEKDAY(B1417,2)&amp;D1417,Yoğunluk!$G$1:$J$29,4,0)</f>
        <v>270</v>
      </c>
      <c r="J1417">
        <f t="shared" ca="1" si="87"/>
        <v>287</v>
      </c>
      <c r="K1417">
        <f t="shared" ca="1" si="88"/>
        <v>1148</v>
      </c>
    </row>
    <row r="1418" spans="1:11" x14ac:dyDescent="0.3">
      <c r="A1418">
        <f t="shared" ref="A1418:A1481" si="89">IF(A1417=165,1,A1417+1)</f>
        <v>97</v>
      </c>
      <c r="B1418" s="2">
        <f t="shared" ref="B1418:B1481" si="90">IF(A1418=1,B1417+1,B1417)</f>
        <v>43109</v>
      </c>
      <c r="C1418" t="str">
        <f>VLOOKUP(A1418,'Günlük Sayaç'!$A$1:$I$166,3,0)</f>
        <v>Levent</v>
      </c>
      <c r="D1418" t="str">
        <f>VLOOKUP($A1418,'Günlük Sayaç'!$A$1:$I$166,4,0)</f>
        <v>Ziyaretçi</v>
      </c>
      <c r="E1418" t="str">
        <f>VLOOKUP($A1418,'Günlük Sayaç'!$A$1:$I$166,5,0)</f>
        <v>Üçlü Bilet</v>
      </c>
      <c r="F1418">
        <f>VLOOKUP($A1418,'Günlük Sayaç'!$A$1:$I$166,6,0)</f>
        <v>3.6666666666666665</v>
      </c>
      <c r="G1418">
        <f>VLOOKUP($A1418,'Günlük Sayaç'!$A$1:$I$166,7,0)</f>
        <v>15000</v>
      </c>
      <c r="H1418">
        <f>VLOOKUP($A1418,'Günlük Sayaç'!$A$1:$I$166,8,0)</f>
        <v>0.02</v>
      </c>
      <c r="I1418">
        <f>VLOOKUP($A1418,'Günlük Sayaç'!$A$1:$I$166,9,0)*VLOOKUP(WEEKDAY(B1418,2)&amp;D1418,Yoğunluk!$G$1:$J$29,4,0)</f>
        <v>270</v>
      </c>
      <c r="J1418">
        <f t="shared" ca="1" si="87"/>
        <v>232</v>
      </c>
      <c r="K1418">
        <f t="shared" ca="1" si="88"/>
        <v>850.66666666666663</v>
      </c>
    </row>
    <row r="1419" spans="1:11" x14ac:dyDescent="0.3">
      <c r="A1419">
        <f t="shared" si="89"/>
        <v>98</v>
      </c>
      <c r="B1419" s="2">
        <f t="shared" si="90"/>
        <v>43109</v>
      </c>
      <c r="C1419" t="str">
        <f>VLOOKUP(A1419,'Günlük Sayaç'!$A$1:$I$166,3,0)</f>
        <v>Levent</v>
      </c>
      <c r="D1419" t="str">
        <f>VLOOKUP($A1419,'Günlük Sayaç'!$A$1:$I$166,4,0)</f>
        <v>Ziyaretçi</v>
      </c>
      <c r="E1419" t="str">
        <f>VLOOKUP($A1419,'Günlük Sayaç'!$A$1:$I$166,5,0)</f>
        <v>Beşli Bilet</v>
      </c>
      <c r="F1419">
        <f>VLOOKUP($A1419,'Günlük Sayaç'!$A$1:$I$166,6,0)</f>
        <v>3.4</v>
      </c>
      <c r="G1419">
        <f>VLOOKUP($A1419,'Günlük Sayaç'!$A$1:$I$166,7,0)</f>
        <v>15000</v>
      </c>
      <c r="H1419">
        <f>VLOOKUP($A1419,'Günlük Sayaç'!$A$1:$I$166,8,0)</f>
        <v>0.02</v>
      </c>
      <c r="I1419">
        <f>VLOOKUP($A1419,'Günlük Sayaç'!$A$1:$I$166,9,0)*VLOOKUP(WEEKDAY(B1419,2)&amp;D1419,Yoğunluk!$G$1:$J$29,4,0)</f>
        <v>270</v>
      </c>
      <c r="J1419">
        <f t="shared" ca="1" si="87"/>
        <v>244</v>
      </c>
      <c r="K1419">
        <f t="shared" ca="1" si="88"/>
        <v>829.6</v>
      </c>
    </row>
    <row r="1420" spans="1:11" x14ac:dyDescent="0.3">
      <c r="A1420">
        <f t="shared" si="89"/>
        <v>99</v>
      </c>
      <c r="B1420" s="2">
        <f t="shared" si="90"/>
        <v>43109</v>
      </c>
      <c r="C1420" t="str">
        <f>VLOOKUP(A1420,'Günlük Sayaç'!$A$1:$I$166,3,0)</f>
        <v>Levent</v>
      </c>
      <c r="D1420" t="str">
        <f>VLOOKUP($A1420,'Günlük Sayaç'!$A$1:$I$166,4,0)</f>
        <v>Ziyaretçi</v>
      </c>
      <c r="E1420" t="str">
        <f>VLOOKUP($A1420,'Günlük Sayaç'!$A$1:$I$166,5,0)</f>
        <v>Onlu Bilet</v>
      </c>
      <c r="F1420">
        <f>VLOOKUP($A1420,'Günlük Sayaç'!$A$1:$I$166,6,0)</f>
        <v>3.2</v>
      </c>
      <c r="G1420">
        <f>VLOOKUP($A1420,'Günlük Sayaç'!$A$1:$I$166,7,0)</f>
        <v>15000</v>
      </c>
      <c r="H1420">
        <f>VLOOKUP($A1420,'Günlük Sayaç'!$A$1:$I$166,8,0)</f>
        <v>0.02</v>
      </c>
      <c r="I1420">
        <f>VLOOKUP($A1420,'Günlük Sayaç'!$A$1:$I$166,9,0)*VLOOKUP(WEEKDAY(B1420,2)&amp;D1420,Yoğunluk!$G$1:$J$29,4,0)</f>
        <v>270</v>
      </c>
      <c r="J1420">
        <f t="shared" ca="1" si="87"/>
        <v>244</v>
      </c>
      <c r="K1420">
        <f t="shared" ca="1" si="88"/>
        <v>780.80000000000007</v>
      </c>
    </row>
    <row r="1421" spans="1:11" x14ac:dyDescent="0.3">
      <c r="A1421">
        <f t="shared" si="89"/>
        <v>100</v>
      </c>
      <c r="B1421" s="2">
        <f t="shared" si="90"/>
        <v>43109</v>
      </c>
      <c r="C1421" t="str">
        <f>VLOOKUP(A1421,'Günlük Sayaç'!$A$1:$I$166,3,0)</f>
        <v>4. Levent</v>
      </c>
      <c r="D1421" t="str">
        <f>VLOOKUP($A1421,'Günlük Sayaç'!$A$1:$I$166,4,0)</f>
        <v>Tam</v>
      </c>
      <c r="E1421" t="str">
        <f>VLOOKUP($A1421,'Günlük Sayaç'!$A$1:$I$166,5,0)</f>
        <v>Akbil</v>
      </c>
      <c r="F1421">
        <f>VLOOKUP($A1421,'Günlük Sayaç'!$A$1:$I$166,6,0)</f>
        <v>2.2250000000000001</v>
      </c>
      <c r="G1421">
        <f>VLOOKUP($A1421,'Günlük Sayaç'!$A$1:$I$166,7,0)</f>
        <v>12000</v>
      </c>
      <c r="H1421">
        <f>VLOOKUP($A1421,'Günlük Sayaç'!$A$1:$I$166,8,0)</f>
        <v>0.3</v>
      </c>
      <c r="I1421">
        <f>VLOOKUP($A1421,'Günlük Sayaç'!$A$1:$I$166,9,0)*VLOOKUP(WEEKDAY(B1421,2)&amp;D1421,Yoğunluk!$G$1:$J$29,4,0)</f>
        <v>4860</v>
      </c>
      <c r="J1421">
        <f t="shared" ca="1" si="87"/>
        <v>5330</v>
      </c>
      <c r="K1421">
        <f t="shared" ca="1" si="88"/>
        <v>11859.25</v>
      </c>
    </row>
    <row r="1422" spans="1:11" x14ac:dyDescent="0.3">
      <c r="A1422">
        <f t="shared" si="89"/>
        <v>101</v>
      </c>
      <c r="B1422" s="2">
        <f t="shared" si="90"/>
        <v>43109</v>
      </c>
      <c r="C1422" t="str">
        <f>VLOOKUP(A1422,'Günlük Sayaç'!$A$1:$I$166,3,0)</f>
        <v>4. Levent</v>
      </c>
      <c r="D1422" t="str">
        <f>VLOOKUP($A1422,'Günlük Sayaç'!$A$1:$I$166,4,0)</f>
        <v>Tam</v>
      </c>
      <c r="E1422" t="str">
        <f>VLOOKUP($A1422,'Günlük Sayaç'!$A$1:$I$166,5,0)</f>
        <v>Mavi Kart</v>
      </c>
      <c r="F1422">
        <f>VLOOKUP($A1422,'Günlük Sayaç'!$A$1:$I$166,6,0)</f>
        <v>1.3666666666666667</v>
      </c>
      <c r="G1422">
        <f>VLOOKUP($A1422,'Günlük Sayaç'!$A$1:$I$166,7,0)</f>
        <v>12000</v>
      </c>
      <c r="H1422">
        <f>VLOOKUP($A1422,'Günlük Sayaç'!$A$1:$I$166,8,0)</f>
        <v>0.15</v>
      </c>
      <c r="I1422">
        <f>VLOOKUP($A1422,'Günlük Sayaç'!$A$1:$I$166,9,0)*VLOOKUP(WEEKDAY(B1422,2)&amp;D1422,Yoğunluk!$G$1:$J$29,4,0)</f>
        <v>2430</v>
      </c>
      <c r="J1422">
        <f t="shared" ca="1" si="87"/>
        <v>1823</v>
      </c>
      <c r="K1422">
        <f t="shared" ca="1" si="88"/>
        <v>2491.4333333333334</v>
      </c>
    </row>
    <row r="1423" spans="1:11" x14ac:dyDescent="0.3">
      <c r="A1423">
        <f t="shared" si="89"/>
        <v>102</v>
      </c>
      <c r="B1423" s="2">
        <f t="shared" si="90"/>
        <v>43109</v>
      </c>
      <c r="C1423" t="str">
        <f>VLOOKUP(A1423,'Günlük Sayaç'!$A$1:$I$166,3,0)</f>
        <v>4. Levent</v>
      </c>
      <c r="D1423" t="str">
        <f>VLOOKUP($A1423,'Günlük Sayaç'!$A$1:$I$166,4,0)</f>
        <v>Öğrenci</v>
      </c>
      <c r="E1423" t="str">
        <f>VLOOKUP($A1423,'Günlük Sayaç'!$A$1:$I$166,5,0)</f>
        <v>Öğrenci</v>
      </c>
      <c r="F1423">
        <f>VLOOKUP($A1423,'Günlük Sayaç'!$A$1:$I$166,6,0)</f>
        <v>0.9</v>
      </c>
      <c r="G1423">
        <f>VLOOKUP($A1423,'Günlük Sayaç'!$A$1:$I$166,7,0)</f>
        <v>12000</v>
      </c>
      <c r="H1423">
        <f>VLOOKUP($A1423,'Günlük Sayaç'!$A$1:$I$166,8,0)</f>
        <v>0.1</v>
      </c>
      <c r="I1423">
        <f>VLOOKUP($A1423,'Günlük Sayaç'!$A$1:$I$166,9,0)*VLOOKUP(WEEKDAY(B1423,2)&amp;D1423,Yoğunluk!$G$1:$J$29,4,0)</f>
        <v>1080</v>
      </c>
      <c r="J1423">
        <f t="shared" ca="1" si="87"/>
        <v>1015</v>
      </c>
      <c r="K1423">
        <f t="shared" ca="1" si="88"/>
        <v>913.5</v>
      </c>
    </row>
    <row r="1424" spans="1:11" x14ac:dyDescent="0.3">
      <c r="A1424">
        <f t="shared" si="89"/>
        <v>103</v>
      </c>
      <c r="B1424" s="2">
        <f t="shared" si="90"/>
        <v>43109</v>
      </c>
      <c r="C1424" t="str">
        <f>VLOOKUP(A1424,'Günlük Sayaç'!$A$1:$I$166,3,0)</f>
        <v>4. Levent</v>
      </c>
      <c r="D1424" t="str">
        <f>VLOOKUP($A1424,'Günlük Sayaç'!$A$1:$I$166,4,0)</f>
        <v>Öğrenci</v>
      </c>
      <c r="E1424" t="str">
        <f>VLOOKUP($A1424,'Günlük Sayaç'!$A$1:$I$166,5,0)</f>
        <v>Öğrenci Aylık</v>
      </c>
      <c r="F1424">
        <f>VLOOKUP($A1424,'Günlük Sayaç'!$A$1:$I$166,6,0)</f>
        <v>0.56666666666666665</v>
      </c>
      <c r="G1424">
        <f>VLOOKUP($A1424,'Günlük Sayaç'!$A$1:$I$166,7,0)</f>
        <v>12000</v>
      </c>
      <c r="H1424">
        <f>VLOOKUP($A1424,'Günlük Sayaç'!$A$1:$I$166,8,0)</f>
        <v>0.15</v>
      </c>
      <c r="I1424">
        <f>VLOOKUP($A1424,'Günlük Sayaç'!$A$1:$I$166,9,0)*VLOOKUP(WEEKDAY(B1424,2)&amp;D1424,Yoğunluk!$G$1:$J$29,4,0)</f>
        <v>1620</v>
      </c>
      <c r="J1424">
        <f t="shared" ca="1" si="87"/>
        <v>1356</v>
      </c>
      <c r="K1424">
        <f t="shared" ca="1" si="88"/>
        <v>768.4</v>
      </c>
    </row>
    <row r="1425" spans="1:11" x14ac:dyDescent="0.3">
      <c r="A1425">
        <f t="shared" si="89"/>
        <v>104</v>
      </c>
      <c r="B1425" s="2">
        <f t="shared" si="90"/>
        <v>43109</v>
      </c>
      <c r="C1425" t="str">
        <f>VLOOKUP(A1425,'Günlük Sayaç'!$A$1:$I$166,3,0)</f>
        <v>4. Levent</v>
      </c>
      <c r="D1425" t="str">
        <f>VLOOKUP($A1425,'Günlük Sayaç'!$A$1:$I$166,4,0)</f>
        <v>Sosyal</v>
      </c>
      <c r="E1425" t="str">
        <f>VLOOKUP($A1425,'Günlük Sayaç'!$A$1:$I$166,5,0)</f>
        <v>Sosyal</v>
      </c>
      <c r="F1425">
        <f>VLOOKUP($A1425,'Günlük Sayaç'!$A$1:$I$166,6,0)</f>
        <v>1.425</v>
      </c>
      <c r="G1425">
        <f>VLOOKUP($A1425,'Günlük Sayaç'!$A$1:$I$166,7,0)</f>
        <v>12000</v>
      </c>
      <c r="H1425">
        <f>VLOOKUP($A1425,'Günlük Sayaç'!$A$1:$I$166,8,0)</f>
        <v>0.1</v>
      </c>
      <c r="I1425">
        <f>VLOOKUP($A1425,'Günlük Sayaç'!$A$1:$I$166,9,0)*VLOOKUP(WEEKDAY(B1425,2)&amp;D1425,Yoğunluk!$G$1:$J$29,4,0)</f>
        <v>864.00000000000011</v>
      </c>
      <c r="J1425">
        <f t="shared" ca="1" si="87"/>
        <v>1034</v>
      </c>
      <c r="K1425">
        <f t="shared" ca="1" si="88"/>
        <v>1473.45</v>
      </c>
    </row>
    <row r="1426" spans="1:11" x14ac:dyDescent="0.3">
      <c r="A1426">
        <f t="shared" si="89"/>
        <v>105</v>
      </c>
      <c r="B1426" s="2">
        <f t="shared" si="90"/>
        <v>43109</v>
      </c>
      <c r="C1426" t="str">
        <f>VLOOKUP(A1426,'Günlük Sayaç'!$A$1:$I$166,3,0)</f>
        <v>4. Levent</v>
      </c>
      <c r="D1426" t="str">
        <f>VLOOKUP($A1426,'Günlük Sayaç'!$A$1:$I$166,4,0)</f>
        <v>Sosyal</v>
      </c>
      <c r="E1426" t="str">
        <f>VLOOKUP($A1426,'Günlük Sayaç'!$A$1:$I$166,5,0)</f>
        <v>Sosyal Aylık</v>
      </c>
      <c r="F1426">
        <f>VLOOKUP($A1426,'Günlük Sayaç'!$A$1:$I$166,6,0)</f>
        <v>0.83333333333333337</v>
      </c>
      <c r="G1426">
        <f>VLOOKUP($A1426,'Günlük Sayaç'!$A$1:$I$166,7,0)</f>
        <v>12000</v>
      </c>
      <c r="H1426">
        <f>VLOOKUP($A1426,'Günlük Sayaç'!$A$1:$I$166,8,0)</f>
        <v>0.1</v>
      </c>
      <c r="I1426">
        <f>VLOOKUP($A1426,'Günlük Sayaç'!$A$1:$I$166,9,0)*VLOOKUP(WEEKDAY(B1426,2)&amp;D1426,Yoğunluk!$G$1:$J$29,4,0)</f>
        <v>864.00000000000011</v>
      </c>
      <c r="J1426">
        <f t="shared" ca="1" si="87"/>
        <v>1026</v>
      </c>
      <c r="K1426">
        <f t="shared" ca="1" si="88"/>
        <v>855</v>
      </c>
    </row>
    <row r="1427" spans="1:11" x14ac:dyDescent="0.3">
      <c r="A1427">
        <f t="shared" si="89"/>
        <v>106</v>
      </c>
      <c r="B1427" s="2">
        <f t="shared" si="90"/>
        <v>43109</v>
      </c>
      <c r="C1427" t="str">
        <f>VLOOKUP(A1427,'Günlük Sayaç'!$A$1:$I$166,3,0)</f>
        <v>4. Levent</v>
      </c>
      <c r="D1427" t="str">
        <f>VLOOKUP($A1427,'Günlük Sayaç'!$A$1:$I$166,4,0)</f>
        <v>Ziyaretçi</v>
      </c>
      <c r="E1427" t="str">
        <f>VLOOKUP($A1427,'Günlük Sayaç'!$A$1:$I$166,5,0)</f>
        <v>Tekli Bilet</v>
      </c>
      <c r="F1427">
        <f>VLOOKUP($A1427,'Günlük Sayaç'!$A$1:$I$166,6,0)</f>
        <v>5</v>
      </c>
      <c r="G1427">
        <f>VLOOKUP($A1427,'Günlük Sayaç'!$A$1:$I$166,7,0)</f>
        <v>12000</v>
      </c>
      <c r="H1427">
        <f>VLOOKUP($A1427,'Günlük Sayaç'!$A$1:$I$166,8,0)</f>
        <v>0.02</v>
      </c>
      <c r="I1427">
        <f>VLOOKUP($A1427,'Günlük Sayaç'!$A$1:$I$166,9,0)*VLOOKUP(WEEKDAY(B1427,2)&amp;D1427,Yoğunluk!$G$1:$J$29,4,0)</f>
        <v>216</v>
      </c>
      <c r="J1427">
        <f t="shared" ca="1" si="87"/>
        <v>189</v>
      </c>
      <c r="K1427">
        <f t="shared" ca="1" si="88"/>
        <v>945</v>
      </c>
    </row>
    <row r="1428" spans="1:11" x14ac:dyDescent="0.3">
      <c r="A1428">
        <f t="shared" si="89"/>
        <v>107</v>
      </c>
      <c r="B1428" s="2">
        <f t="shared" si="90"/>
        <v>43109</v>
      </c>
      <c r="C1428" t="str">
        <f>VLOOKUP(A1428,'Günlük Sayaç'!$A$1:$I$166,3,0)</f>
        <v>4. Levent</v>
      </c>
      <c r="D1428" t="str">
        <f>VLOOKUP($A1428,'Günlük Sayaç'!$A$1:$I$166,4,0)</f>
        <v>Ziyaretçi</v>
      </c>
      <c r="E1428" t="str">
        <f>VLOOKUP($A1428,'Günlük Sayaç'!$A$1:$I$166,5,0)</f>
        <v>İkili Bilet</v>
      </c>
      <c r="F1428">
        <f>VLOOKUP($A1428,'Günlük Sayaç'!$A$1:$I$166,6,0)</f>
        <v>4</v>
      </c>
      <c r="G1428">
        <f>VLOOKUP($A1428,'Günlük Sayaç'!$A$1:$I$166,7,0)</f>
        <v>12000</v>
      </c>
      <c r="H1428">
        <f>VLOOKUP($A1428,'Günlük Sayaç'!$A$1:$I$166,8,0)</f>
        <v>0.02</v>
      </c>
      <c r="I1428">
        <f>VLOOKUP($A1428,'Günlük Sayaç'!$A$1:$I$166,9,0)*VLOOKUP(WEEKDAY(B1428,2)&amp;D1428,Yoğunluk!$G$1:$J$29,4,0)</f>
        <v>216</v>
      </c>
      <c r="J1428">
        <f t="shared" ca="1" si="87"/>
        <v>231</v>
      </c>
      <c r="K1428">
        <f t="shared" ca="1" si="88"/>
        <v>924</v>
      </c>
    </row>
    <row r="1429" spans="1:11" x14ac:dyDescent="0.3">
      <c r="A1429">
        <f t="shared" si="89"/>
        <v>108</v>
      </c>
      <c r="B1429" s="2">
        <f t="shared" si="90"/>
        <v>43109</v>
      </c>
      <c r="C1429" t="str">
        <f>VLOOKUP(A1429,'Günlük Sayaç'!$A$1:$I$166,3,0)</f>
        <v>4. Levent</v>
      </c>
      <c r="D1429" t="str">
        <f>VLOOKUP($A1429,'Günlük Sayaç'!$A$1:$I$166,4,0)</f>
        <v>Ziyaretçi</v>
      </c>
      <c r="E1429" t="str">
        <f>VLOOKUP($A1429,'Günlük Sayaç'!$A$1:$I$166,5,0)</f>
        <v>Üçlü Bilet</v>
      </c>
      <c r="F1429">
        <f>VLOOKUP($A1429,'Günlük Sayaç'!$A$1:$I$166,6,0)</f>
        <v>3.6666666666666665</v>
      </c>
      <c r="G1429">
        <f>VLOOKUP($A1429,'Günlük Sayaç'!$A$1:$I$166,7,0)</f>
        <v>12000</v>
      </c>
      <c r="H1429">
        <f>VLOOKUP($A1429,'Günlük Sayaç'!$A$1:$I$166,8,0)</f>
        <v>0.02</v>
      </c>
      <c r="I1429">
        <f>VLOOKUP($A1429,'Günlük Sayaç'!$A$1:$I$166,9,0)*VLOOKUP(WEEKDAY(B1429,2)&amp;D1429,Yoğunluk!$G$1:$J$29,4,0)</f>
        <v>216</v>
      </c>
      <c r="J1429">
        <f t="shared" ca="1" si="87"/>
        <v>232</v>
      </c>
      <c r="K1429">
        <f t="shared" ca="1" si="88"/>
        <v>850.66666666666663</v>
      </c>
    </row>
    <row r="1430" spans="1:11" x14ac:dyDescent="0.3">
      <c r="A1430">
        <f t="shared" si="89"/>
        <v>109</v>
      </c>
      <c r="B1430" s="2">
        <f t="shared" si="90"/>
        <v>43109</v>
      </c>
      <c r="C1430" t="str">
        <f>VLOOKUP(A1430,'Günlük Sayaç'!$A$1:$I$166,3,0)</f>
        <v>4. Levent</v>
      </c>
      <c r="D1430" t="str">
        <f>VLOOKUP($A1430,'Günlük Sayaç'!$A$1:$I$166,4,0)</f>
        <v>Ziyaretçi</v>
      </c>
      <c r="E1430" t="str">
        <f>VLOOKUP($A1430,'Günlük Sayaç'!$A$1:$I$166,5,0)</f>
        <v>Beşli Bilet</v>
      </c>
      <c r="F1430">
        <f>VLOOKUP($A1430,'Günlük Sayaç'!$A$1:$I$166,6,0)</f>
        <v>3.4</v>
      </c>
      <c r="G1430">
        <f>VLOOKUP($A1430,'Günlük Sayaç'!$A$1:$I$166,7,0)</f>
        <v>12000</v>
      </c>
      <c r="H1430">
        <f>VLOOKUP($A1430,'Günlük Sayaç'!$A$1:$I$166,8,0)</f>
        <v>0.02</v>
      </c>
      <c r="I1430">
        <f>VLOOKUP($A1430,'Günlük Sayaç'!$A$1:$I$166,9,0)*VLOOKUP(WEEKDAY(B1430,2)&amp;D1430,Yoğunluk!$G$1:$J$29,4,0)</f>
        <v>216</v>
      </c>
      <c r="J1430">
        <f t="shared" ca="1" si="87"/>
        <v>210</v>
      </c>
      <c r="K1430">
        <f t="shared" ca="1" si="88"/>
        <v>714</v>
      </c>
    </row>
    <row r="1431" spans="1:11" x14ac:dyDescent="0.3">
      <c r="A1431">
        <f t="shared" si="89"/>
        <v>110</v>
      </c>
      <c r="B1431" s="2">
        <f t="shared" si="90"/>
        <v>43109</v>
      </c>
      <c r="C1431" t="str">
        <f>VLOOKUP(A1431,'Günlük Sayaç'!$A$1:$I$166,3,0)</f>
        <v>4. Levent</v>
      </c>
      <c r="D1431" t="str">
        <f>VLOOKUP($A1431,'Günlük Sayaç'!$A$1:$I$166,4,0)</f>
        <v>Ziyaretçi</v>
      </c>
      <c r="E1431" t="str">
        <f>VLOOKUP($A1431,'Günlük Sayaç'!$A$1:$I$166,5,0)</f>
        <v>Onlu Bilet</v>
      </c>
      <c r="F1431">
        <f>VLOOKUP($A1431,'Günlük Sayaç'!$A$1:$I$166,6,0)</f>
        <v>3.2</v>
      </c>
      <c r="G1431">
        <f>VLOOKUP($A1431,'Günlük Sayaç'!$A$1:$I$166,7,0)</f>
        <v>12000</v>
      </c>
      <c r="H1431">
        <f>VLOOKUP($A1431,'Günlük Sayaç'!$A$1:$I$166,8,0)</f>
        <v>0.02</v>
      </c>
      <c r="I1431">
        <f>VLOOKUP($A1431,'Günlük Sayaç'!$A$1:$I$166,9,0)*VLOOKUP(WEEKDAY(B1431,2)&amp;D1431,Yoğunluk!$G$1:$J$29,4,0)</f>
        <v>216</v>
      </c>
      <c r="J1431">
        <f t="shared" ca="1" si="87"/>
        <v>222</v>
      </c>
      <c r="K1431">
        <f t="shared" ca="1" si="88"/>
        <v>710.40000000000009</v>
      </c>
    </row>
    <row r="1432" spans="1:11" x14ac:dyDescent="0.3">
      <c r="A1432">
        <f t="shared" si="89"/>
        <v>111</v>
      </c>
      <c r="B1432" s="2">
        <f t="shared" si="90"/>
        <v>43109</v>
      </c>
      <c r="C1432" t="str">
        <f>VLOOKUP(A1432,'Günlük Sayaç'!$A$1:$I$166,3,0)</f>
        <v>Sanayi Mah.</v>
      </c>
      <c r="D1432" t="str">
        <f>VLOOKUP($A1432,'Günlük Sayaç'!$A$1:$I$166,4,0)</f>
        <v>Tam</v>
      </c>
      <c r="E1432" t="str">
        <f>VLOOKUP($A1432,'Günlük Sayaç'!$A$1:$I$166,5,0)</f>
        <v>Akbil</v>
      </c>
      <c r="F1432">
        <f>VLOOKUP($A1432,'Günlük Sayaç'!$A$1:$I$166,6,0)</f>
        <v>2.2250000000000001</v>
      </c>
      <c r="G1432">
        <f>VLOOKUP($A1432,'Günlük Sayaç'!$A$1:$I$166,7,0)</f>
        <v>4000</v>
      </c>
      <c r="H1432">
        <f>VLOOKUP($A1432,'Günlük Sayaç'!$A$1:$I$166,8,0)</f>
        <v>0.3</v>
      </c>
      <c r="I1432">
        <f>VLOOKUP($A1432,'Günlük Sayaç'!$A$1:$I$166,9,0)*VLOOKUP(WEEKDAY(B1432,2)&amp;D1432,Yoğunluk!$G$1:$J$29,4,0)</f>
        <v>1620</v>
      </c>
      <c r="J1432">
        <f t="shared" ca="1" si="87"/>
        <v>1264</v>
      </c>
      <c r="K1432">
        <f t="shared" ca="1" si="88"/>
        <v>2812.4</v>
      </c>
    </row>
    <row r="1433" spans="1:11" x14ac:dyDescent="0.3">
      <c r="A1433">
        <f t="shared" si="89"/>
        <v>112</v>
      </c>
      <c r="B1433" s="2">
        <f t="shared" si="90"/>
        <v>43109</v>
      </c>
      <c r="C1433" t="str">
        <f>VLOOKUP(A1433,'Günlük Sayaç'!$A$1:$I$166,3,0)</f>
        <v>Sanayi Mah.</v>
      </c>
      <c r="D1433" t="str">
        <f>VLOOKUP($A1433,'Günlük Sayaç'!$A$1:$I$166,4,0)</f>
        <v>Tam</v>
      </c>
      <c r="E1433" t="str">
        <f>VLOOKUP($A1433,'Günlük Sayaç'!$A$1:$I$166,5,0)</f>
        <v>Mavi Kart</v>
      </c>
      <c r="F1433">
        <f>VLOOKUP($A1433,'Günlük Sayaç'!$A$1:$I$166,6,0)</f>
        <v>1.3666666666666667</v>
      </c>
      <c r="G1433">
        <f>VLOOKUP($A1433,'Günlük Sayaç'!$A$1:$I$166,7,0)</f>
        <v>4000</v>
      </c>
      <c r="H1433">
        <f>VLOOKUP($A1433,'Günlük Sayaç'!$A$1:$I$166,8,0)</f>
        <v>0.35</v>
      </c>
      <c r="I1433">
        <f>VLOOKUP($A1433,'Günlük Sayaç'!$A$1:$I$166,9,0)*VLOOKUP(WEEKDAY(B1433,2)&amp;D1433,Yoğunluk!$G$1:$J$29,4,0)</f>
        <v>1890.0000000000002</v>
      </c>
      <c r="J1433">
        <f t="shared" ca="1" si="87"/>
        <v>1889</v>
      </c>
      <c r="K1433">
        <f t="shared" ca="1" si="88"/>
        <v>2581.6333333333332</v>
      </c>
    </row>
    <row r="1434" spans="1:11" x14ac:dyDescent="0.3">
      <c r="A1434">
        <f t="shared" si="89"/>
        <v>113</v>
      </c>
      <c r="B1434" s="2">
        <f t="shared" si="90"/>
        <v>43109</v>
      </c>
      <c r="C1434" t="str">
        <f>VLOOKUP(A1434,'Günlük Sayaç'!$A$1:$I$166,3,0)</f>
        <v>Sanayi Mah.</v>
      </c>
      <c r="D1434" t="str">
        <f>VLOOKUP($A1434,'Günlük Sayaç'!$A$1:$I$166,4,0)</f>
        <v>Öğrenci</v>
      </c>
      <c r="E1434" t="str">
        <f>VLOOKUP($A1434,'Günlük Sayaç'!$A$1:$I$166,5,0)</f>
        <v>Öğrenci</v>
      </c>
      <c r="F1434">
        <f>VLOOKUP($A1434,'Günlük Sayaç'!$A$1:$I$166,6,0)</f>
        <v>0.9</v>
      </c>
      <c r="G1434">
        <f>VLOOKUP($A1434,'Günlük Sayaç'!$A$1:$I$166,7,0)</f>
        <v>4000</v>
      </c>
      <c r="H1434">
        <f>VLOOKUP($A1434,'Günlük Sayaç'!$A$1:$I$166,8,0)</f>
        <v>0.1</v>
      </c>
      <c r="I1434">
        <f>VLOOKUP($A1434,'Günlük Sayaç'!$A$1:$I$166,9,0)*VLOOKUP(WEEKDAY(B1434,2)&amp;D1434,Yoğunluk!$G$1:$J$29,4,0)</f>
        <v>360</v>
      </c>
      <c r="J1434">
        <f t="shared" ca="1" si="87"/>
        <v>414</v>
      </c>
      <c r="K1434">
        <f t="shared" ca="1" si="88"/>
        <v>372.6</v>
      </c>
    </row>
    <row r="1435" spans="1:11" x14ac:dyDescent="0.3">
      <c r="A1435">
        <f t="shared" si="89"/>
        <v>114</v>
      </c>
      <c r="B1435" s="2">
        <f t="shared" si="90"/>
        <v>43109</v>
      </c>
      <c r="C1435" t="str">
        <f>VLOOKUP(A1435,'Günlük Sayaç'!$A$1:$I$166,3,0)</f>
        <v>Sanayi Mah.</v>
      </c>
      <c r="D1435" t="str">
        <f>VLOOKUP($A1435,'Günlük Sayaç'!$A$1:$I$166,4,0)</f>
        <v>Öğrenci</v>
      </c>
      <c r="E1435" t="str">
        <f>VLOOKUP($A1435,'Günlük Sayaç'!$A$1:$I$166,5,0)</f>
        <v>Öğrenci Aylık</v>
      </c>
      <c r="F1435">
        <f>VLOOKUP($A1435,'Günlük Sayaç'!$A$1:$I$166,6,0)</f>
        <v>0.56666666666666665</v>
      </c>
      <c r="G1435">
        <f>VLOOKUP($A1435,'Günlük Sayaç'!$A$1:$I$166,7,0)</f>
        <v>4000</v>
      </c>
      <c r="H1435">
        <f>VLOOKUP($A1435,'Günlük Sayaç'!$A$1:$I$166,8,0)</f>
        <v>0.1</v>
      </c>
      <c r="I1435">
        <f>VLOOKUP($A1435,'Günlük Sayaç'!$A$1:$I$166,9,0)*VLOOKUP(WEEKDAY(B1435,2)&amp;D1435,Yoğunluk!$G$1:$J$29,4,0)</f>
        <v>360</v>
      </c>
      <c r="J1435">
        <f t="shared" ca="1" si="87"/>
        <v>354</v>
      </c>
      <c r="K1435">
        <f t="shared" ca="1" si="88"/>
        <v>200.6</v>
      </c>
    </row>
    <row r="1436" spans="1:11" x14ac:dyDescent="0.3">
      <c r="A1436">
        <f t="shared" si="89"/>
        <v>115</v>
      </c>
      <c r="B1436" s="2">
        <f t="shared" si="90"/>
        <v>43109</v>
      </c>
      <c r="C1436" t="str">
        <f>VLOOKUP(A1436,'Günlük Sayaç'!$A$1:$I$166,3,0)</f>
        <v>Sanayi Mah.</v>
      </c>
      <c r="D1436" t="str">
        <f>VLOOKUP($A1436,'Günlük Sayaç'!$A$1:$I$166,4,0)</f>
        <v>Sosyal</v>
      </c>
      <c r="E1436" t="str">
        <f>VLOOKUP($A1436,'Günlük Sayaç'!$A$1:$I$166,5,0)</f>
        <v>Sosyal</v>
      </c>
      <c r="F1436">
        <f>VLOOKUP($A1436,'Günlük Sayaç'!$A$1:$I$166,6,0)</f>
        <v>1.425</v>
      </c>
      <c r="G1436">
        <f>VLOOKUP($A1436,'Günlük Sayaç'!$A$1:$I$166,7,0)</f>
        <v>4000</v>
      </c>
      <c r="H1436">
        <f>VLOOKUP($A1436,'Günlük Sayaç'!$A$1:$I$166,8,0)</f>
        <v>0.05</v>
      </c>
      <c r="I1436">
        <f>VLOOKUP($A1436,'Günlük Sayaç'!$A$1:$I$166,9,0)*VLOOKUP(WEEKDAY(B1436,2)&amp;D1436,Yoğunluk!$G$1:$J$29,4,0)</f>
        <v>144.00000000000003</v>
      </c>
      <c r="J1436">
        <f t="shared" ca="1" si="87"/>
        <v>149</v>
      </c>
      <c r="K1436">
        <f t="shared" ca="1" si="88"/>
        <v>212.32500000000002</v>
      </c>
    </row>
    <row r="1437" spans="1:11" x14ac:dyDescent="0.3">
      <c r="A1437">
        <f t="shared" si="89"/>
        <v>116</v>
      </c>
      <c r="B1437" s="2">
        <f t="shared" si="90"/>
        <v>43109</v>
      </c>
      <c r="C1437" t="str">
        <f>VLOOKUP(A1437,'Günlük Sayaç'!$A$1:$I$166,3,0)</f>
        <v>Sanayi Mah.</v>
      </c>
      <c r="D1437" t="str">
        <f>VLOOKUP($A1437,'Günlük Sayaç'!$A$1:$I$166,4,0)</f>
        <v>Sosyal</v>
      </c>
      <c r="E1437" t="str">
        <f>VLOOKUP($A1437,'Günlük Sayaç'!$A$1:$I$166,5,0)</f>
        <v>Sosyal Aylık</v>
      </c>
      <c r="F1437">
        <f>VLOOKUP($A1437,'Günlük Sayaç'!$A$1:$I$166,6,0)</f>
        <v>0.83333333333333337</v>
      </c>
      <c r="G1437">
        <f>VLOOKUP($A1437,'Günlük Sayaç'!$A$1:$I$166,7,0)</f>
        <v>4000</v>
      </c>
      <c r="H1437">
        <f>VLOOKUP($A1437,'Günlük Sayaç'!$A$1:$I$166,8,0)</f>
        <v>0.05</v>
      </c>
      <c r="I1437">
        <f>VLOOKUP($A1437,'Günlük Sayaç'!$A$1:$I$166,9,0)*VLOOKUP(WEEKDAY(B1437,2)&amp;D1437,Yoğunluk!$G$1:$J$29,4,0)</f>
        <v>144.00000000000003</v>
      </c>
      <c r="J1437">
        <f t="shared" ca="1" si="87"/>
        <v>138</v>
      </c>
      <c r="K1437">
        <f t="shared" ca="1" si="88"/>
        <v>115</v>
      </c>
    </row>
    <row r="1438" spans="1:11" x14ac:dyDescent="0.3">
      <c r="A1438">
        <f t="shared" si="89"/>
        <v>117</v>
      </c>
      <c r="B1438" s="2">
        <f t="shared" si="90"/>
        <v>43109</v>
      </c>
      <c r="C1438" t="str">
        <f>VLOOKUP(A1438,'Günlük Sayaç'!$A$1:$I$166,3,0)</f>
        <v>Sanayi Mah.</v>
      </c>
      <c r="D1438" t="str">
        <f>VLOOKUP($A1438,'Günlük Sayaç'!$A$1:$I$166,4,0)</f>
        <v>Ziyaretçi</v>
      </c>
      <c r="E1438" t="str">
        <f>VLOOKUP($A1438,'Günlük Sayaç'!$A$1:$I$166,5,0)</f>
        <v>Tekli Bilet</v>
      </c>
      <c r="F1438">
        <f>VLOOKUP($A1438,'Günlük Sayaç'!$A$1:$I$166,6,0)</f>
        <v>5</v>
      </c>
      <c r="G1438">
        <f>VLOOKUP($A1438,'Günlük Sayaç'!$A$1:$I$166,7,0)</f>
        <v>4000</v>
      </c>
      <c r="H1438">
        <f>VLOOKUP($A1438,'Günlük Sayaç'!$A$1:$I$166,8,0)</f>
        <v>0.01</v>
      </c>
      <c r="I1438">
        <f>VLOOKUP($A1438,'Günlük Sayaç'!$A$1:$I$166,9,0)*VLOOKUP(WEEKDAY(B1438,2)&amp;D1438,Yoğunluk!$G$1:$J$29,4,0)</f>
        <v>36</v>
      </c>
      <c r="J1438">
        <f t="shared" ca="1" si="87"/>
        <v>44</v>
      </c>
      <c r="K1438">
        <f t="shared" ca="1" si="88"/>
        <v>220</v>
      </c>
    </row>
    <row r="1439" spans="1:11" x14ac:dyDescent="0.3">
      <c r="A1439">
        <f t="shared" si="89"/>
        <v>118</v>
      </c>
      <c r="B1439" s="2">
        <f t="shared" si="90"/>
        <v>43109</v>
      </c>
      <c r="C1439" t="str">
        <f>VLOOKUP(A1439,'Günlük Sayaç'!$A$1:$I$166,3,0)</f>
        <v>Sanayi Mah.</v>
      </c>
      <c r="D1439" t="str">
        <f>VLOOKUP($A1439,'Günlük Sayaç'!$A$1:$I$166,4,0)</f>
        <v>Ziyaretçi</v>
      </c>
      <c r="E1439" t="str">
        <f>VLOOKUP($A1439,'Günlük Sayaç'!$A$1:$I$166,5,0)</f>
        <v>İkili Bilet</v>
      </c>
      <c r="F1439">
        <f>VLOOKUP($A1439,'Günlük Sayaç'!$A$1:$I$166,6,0)</f>
        <v>4</v>
      </c>
      <c r="G1439">
        <f>VLOOKUP($A1439,'Günlük Sayaç'!$A$1:$I$166,7,0)</f>
        <v>4000</v>
      </c>
      <c r="H1439">
        <f>VLOOKUP($A1439,'Günlük Sayaç'!$A$1:$I$166,8,0)</f>
        <v>0.01</v>
      </c>
      <c r="I1439">
        <f>VLOOKUP($A1439,'Günlük Sayaç'!$A$1:$I$166,9,0)*VLOOKUP(WEEKDAY(B1439,2)&amp;D1439,Yoğunluk!$G$1:$J$29,4,0)</f>
        <v>36</v>
      </c>
      <c r="J1439">
        <f t="shared" ca="1" si="87"/>
        <v>24</v>
      </c>
      <c r="K1439">
        <f t="shared" ca="1" si="88"/>
        <v>96</v>
      </c>
    </row>
    <row r="1440" spans="1:11" x14ac:dyDescent="0.3">
      <c r="A1440">
        <f t="shared" si="89"/>
        <v>119</v>
      </c>
      <c r="B1440" s="2">
        <f t="shared" si="90"/>
        <v>43109</v>
      </c>
      <c r="C1440" t="str">
        <f>VLOOKUP(A1440,'Günlük Sayaç'!$A$1:$I$166,3,0)</f>
        <v>Sanayi Mah.</v>
      </c>
      <c r="D1440" t="str">
        <f>VLOOKUP($A1440,'Günlük Sayaç'!$A$1:$I$166,4,0)</f>
        <v>Ziyaretçi</v>
      </c>
      <c r="E1440" t="str">
        <f>VLOOKUP($A1440,'Günlük Sayaç'!$A$1:$I$166,5,0)</f>
        <v>Üçlü Bilet</v>
      </c>
      <c r="F1440">
        <f>VLOOKUP($A1440,'Günlük Sayaç'!$A$1:$I$166,6,0)</f>
        <v>3.6666666666666665</v>
      </c>
      <c r="G1440">
        <f>VLOOKUP($A1440,'Günlük Sayaç'!$A$1:$I$166,7,0)</f>
        <v>4000</v>
      </c>
      <c r="H1440">
        <f>VLOOKUP($A1440,'Günlük Sayaç'!$A$1:$I$166,8,0)</f>
        <v>0.01</v>
      </c>
      <c r="I1440">
        <f>VLOOKUP($A1440,'Günlük Sayaç'!$A$1:$I$166,9,0)*VLOOKUP(WEEKDAY(B1440,2)&amp;D1440,Yoğunluk!$G$1:$J$29,4,0)</f>
        <v>36</v>
      </c>
      <c r="J1440">
        <f t="shared" ca="1" si="87"/>
        <v>33</v>
      </c>
      <c r="K1440">
        <f t="shared" ca="1" si="88"/>
        <v>121</v>
      </c>
    </row>
    <row r="1441" spans="1:11" x14ac:dyDescent="0.3">
      <c r="A1441">
        <f t="shared" si="89"/>
        <v>120</v>
      </c>
      <c r="B1441" s="2">
        <f t="shared" si="90"/>
        <v>43109</v>
      </c>
      <c r="C1441" t="str">
        <f>VLOOKUP(A1441,'Günlük Sayaç'!$A$1:$I$166,3,0)</f>
        <v>Sanayi Mah.</v>
      </c>
      <c r="D1441" t="str">
        <f>VLOOKUP($A1441,'Günlük Sayaç'!$A$1:$I$166,4,0)</f>
        <v>Ziyaretçi</v>
      </c>
      <c r="E1441" t="str">
        <f>VLOOKUP($A1441,'Günlük Sayaç'!$A$1:$I$166,5,0)</f>
        <v>Beşli Bilet</v>
      </c>
      <c r="F1441">
        <f>VLOOKUP($A1441,'Günlük Sayaç'!$A$1:$I$166,6,0)</f>
        <v>3.4</v>
      </c>
      <c r="G1441">
        <f>VLOOKUP($A1441,'Günlük Sayaç'!$A$1:$I$166,7,0)</f>
        <v>4000</v>
      </c>
      <c r="H1441">
        <f>VLOOKUP($A1441,'Günlük Sayaç'!$A$1:$I$166,8,0)</f>
        <v>0.01</v>
      </c>
      <c r="I1441">
        <f>VLOOKUP($A1441,'Günlük Sayaç'!$A$1:$I$166,9,0)*VLOOKUP(WEEKDAY(B1441,2)&amp;D1441,Yoğunluk!$G$1:$J$29,4,0)</f>
        <v>36</v>
      </c>
      <c r="J1441">
        <f t="shared" ca="1" si="87"/>
        <v>35</v>
      </c>
      <c r="K1441">
        <f t="shared" ca="1" si="88"/>
        <v>119</v>
      </c>
    </row>
    <row r="1442" spans="1:11" x14ac:dyDescent="0.3">
      <c r="A1442">
        <f t="shared" si="89"/>
        <v>121</v>
      </c>
      <c r="B1442" s="2">
        <f t="shared" si="90"/>
        <v>43109</v>
      </c>
      <c r="C1442" t="str">
        <f>VLOOKUP(A1442,'Günlük Sayaç'!$A$1:$I$166,3,0)</f>
        <v>Sanayi Mah.</v>
      </c>
      <c r="D1442" t="str">
        <f>VLOOKUP($A1442,'Günlük Sayaç'!$A$1:$I$166,4,0)</f>
        <v>Ziyaretçi</v>
      </c>
      <c r="E1442" t="str">
        <f>VLOOKUP($A1442,'Günlük Sayaç'!$A$1:$I$166,5,0)</f>
        <v>Onlu Bilet</v>
      </c>
      <c r="F1442">
        <f>VLOOKUP($A1442,'Günlük Sayaç'!$A$1:$I$166,6,0)</f>
        <v>3.2</v>
      </c>
      <c r="G1442">
        <f>VLOOKUP($A1442,'Günlük Sayaç'!$A$1:$I$166,7,0)</f>
        <v>4000</v>
      </c>
      <c r="H1442">
        <f>VLOOKUP($A1442,'Günlük Sayaç'!$A$1:$I$166,8,0)</f>
        <v>0.01</v>
      </c>
      <c r="I1442">
        <f>VLOOKUP($A1442,'Günlük Sayaç'!$A$1:$I$166,9,0)*VLOOKUP(WEEKDAY(B1442,2)&amp;D1442,Yoğunluk!$G$1:$J$29,4,0)</f>
        <v>36</v>
      </c>
      <c r="J1442">
        <f t="shared" ca="1" si="87"/>
        <v>33</v>
      </c>
      <c r="K1442">
        <f t="shared" ca="1" si="88"/>
        <v>105.60000000000001</v>
      </c>
    </row>
    <row r="1443" spans="1:11" x14ac:dyDescent="0.3">
      <c r="A1443">
        <f t="shared" si="89"/>
        <v>122</v>
      </c>
      <c r="B1443" s="2">
        <f t="shared" si="90"/>
        <v>43109</v>
      </c>
      <c r="C1443" t="str">
        <f>VLOOKUP(A1443,'Günlük Sayaç'!$A$1:$I$166,3,0)</f>
        <v>İTÜ</v>
      </c>
      <c r="D1443" t="str">
        <f>VLOOKUP($A1443,'Günlük Sayaç'!$A$1:$I$166,4,0)</f>
        <v>Tam</v>
      </c>
      <c r="E1443" t="str">
        <f>VLOOKUP($A1443,'Günlük Sayaç'!$A$1:$I$166,5,0)</f>
        <v>Akbil</v>
      </c>
      <c r="F1443">
        <f>VLOOKUP($A1443,'Günlük Sayaç'!$A$1:$I$166,6,0)</f>
        <v>2.2250000000000001</v>
      </c>
      <c r="G1443">
        <f>VLOOKUP($A1443,'Günlük Sayaç'!$A$1:$I$166,7,0)</f>
        <v>15000</v>
      </c>
      <c r="H1443">
        <f>VLOOKUP($A1443,'Günlük Sayaç'!$A$1:$I$166,8,0)</f>
        <v>0.1</v>
      </c>
      <c r="I1443">
        <f>VLOOKUP($A1443,'Günlük Sayaç'!$A$1:$I$166,9,0)*VLOOKUP(WEEKDAY(B1443,2)&amp;D1443,Yoğunluk!$G$1:$J$29,4,0)</f>
        <v>2025.0000000000002</v>
      </c>
      <c r="J1443">
        <f t="shared" ca="1" si="87"/>
        <v>1963</v>
      </c>
      <c r="K1443">
        <f t="shared" ca="1" si="88"/>
        <v>4367.6750000000002</v>
      </c>
    </row>
    <row r="1444" spans="1:11" x14ac:dyDescent="0.3">
      <c r="A1444">
        <f t="shared" si="89"/>
        <v>123</v>
      </c>
      <c r="B1444" s="2">
        <f t="shared" si="90"/>
        <v>43109</v>
      </c>
      <c r="C1444" t="str">
        <f>VLOOKUP(A1444,'Günlük Sayaç'!$A$1:$I$166,3,0)</f>
        <v>İTÜ</v>
      </c>
      <c r="D1444" t="str">
        <f>VLOOKUP($A1444,'Günlük Sayaç'!$A$1:$I$166,4,0)</f>
        <v>Tam</v>
      </c>
      <c r="E1444" t="str">
        <f>VLOOKUP($A1444,'Günlük Sayaç'!$A$1:$I$166,5,0)</f>
        <v>Mavi Kart</v>
      </c>
      <c r="F1444">
        <f>VLOOKUP($A1444,'Günlük Sayaç'!$A$1:$I$166,6,0)</f>
        <v>1.3666666666666667</v>
      </c>
      <c r="G1444">
        <f>VLOOKUP($A1444,'Günlük Sayaç'!$A$1:$I$166,7,0)</f>
        <v>15000</v>
      </c>
      <c r="H1444">
        <f>VLOOKUP($A1444,'Günlük Sayaç'!$A$1:$I$166,8,0)</f>
        <v>7.0000000000000007E-2</v>
      </c>
      <c r="I1444">
        <f>VLOOKUP($A1444,'Günlük Sayaç'!$A$1:$I$166,9,0)*VLOOKUP(WEEKDAY(B1444,2)&amp;D1444,Yoğunluk!$G$1:$J$29,4,0)</f>
        <v>1417.5</v>
      </c>
      <c r="J1444">
        <f t="shared" ca="1" si="87"/>
        <v>1482</v>
      </c>
      <c r="K1444">
        <f t="shared" ca="1" si="88"/>
        <v>2025.4</v>
      </c>
    </row>
    <row r="1445" spans="1:11" x14ac:dyDescent="0.3">
      <c r="A1445">
        <f t="shared" si="89"/>
        <v>124</v>
      </c>
      <c r="B1445" s="2">
        <f t="shared" si="90"/>
        <v>43109</v>
      </c>
      <c r="C1445" t="str">
        <f>VLOOKUP(A1445,'Günlük Sayaç'!$A$1:$I$166,3,0)</f>
        <v>İTÜ</v>
      </c>
      <c r="D1445" t="str">
        <f>VLOOKUP($A1445,'Günlük Sayaç'!$A$1:$I$166,4,0)</f>
        <v>Öğrenci</v>
      </c>
      <c r="E1445" t="str">
        <f>VLOOKUP($A1445,'Günlük Sayaç'!$A$1:$I$166,5,0)</f>
        <v>Öğrenci</v>
      </c>
      <c r="F1445">
        <f>VLOOKUP($A1445,'Günlük Sayaç'!$A$1:$I$166,6,0)</f>
        <v>0.9</v>
      </c>
      <c r="G1445">
        <f>VLOOKUP($A1445,'Günlük Sayaç'!$A$1:$I$166,7,0)</f>
        <v>15000</v>
      </c>
      <c r="H1445">
        <f>VLOOKUP($A1445,'Günlük Sayaç'!$A$1:$I$166,8,0)</f>
        <v>0.17</v>
      </c>
      <c r="I1445">
        <f>VLOOKUP($A1445,'Günlük Sayaç'!$A$1:$I$166,9,0)*VLOOKUP(WEEKDAY(B1445,2)&amp;D1445,Yoğunluk!$G$1:$J$29,4,0)</f>
        <v>2295</v>
      </c>
      <c r="J1445">
        <f t="shared" ca="1" si="87"/>
        <v>2270</v>
      </c>
      <c r="K1445">
        <f t="shared" ca="1" si="88"/>
        <v>2043</v>
      </c>
    </row>
    <row r="1446" spans="1:11" x14ac:dyDescent="0.3">
      <c r="A1446">
        <f t="shared" si="89"/>
        <v>125</v>
      </c>
      <c r="B1446" s="2">
        <f t="shared" si="90"/>
        <v>43109</v>
      </c>
      <c r="C1446" t="str">
        <f>VLOOKUP(A1446,'Günlük Sayaç'!$A$1:$I$166,3,0)</f>
        <v>İTÜ</v>
      </c>
      <c r="D1446" t="str">
        <f>VLOOKUP($A1446,'Günlük Sayaç'!$A$1:$I$166,4,0)</f>
        <v>Öğrenci</v>
      </c>
      <c r="E1446" t="str">
        <f>VLOOKUP($A1446,'Günlük Sayaç'!$A$1:$I$166,5,0)</f>
        <v>Öğrenci Aylık</v>
      </c>
      <c r="F1446">
        <f>VLOOKUP($A1446,'Günlük Sayaç'!$A$1:$I$166,6,0)</f>
        <v>0.56666666666666665</v>
      </c>
      <c r="G1446">
        <f>VLOOKUP($A1446,'Günlük Sayaç'!$A$1:$I$166,7,0)</f>
        <v>15000</v>
      </c>
      <c r="H1446">
        <f>VLOOKUP($A1446,'Günlük Sayaç'!$A$1:$I$166,8,0)</f>
        <v>0.27</v>
      </c>
      <c r="I1446">
        <f>VLOOKUP($A1446,'Günlük Sayaç'!$A$1:$I$166,9,0)*VLOOKUP(WEEKDAY(B1446,2)&amp;D1446,Yoğunluk!$G$1:$J$29,4,0)</f>
        <v>3645.0000000000005</v>
      </c>
      <c r="J1446">
        <f t="shared" ca="1" si="87"/>
        <v>4029</v>
      </c>
      <c r="K1446">
        <f t="shared" ca="1" si="88"/>
        <v>2283.1</v>
      </c>
    </row>
    <row r="1447" spans="1:11" x14ac:dyDescent="0.3">
      <c r="A1447">
        <f t="shared" si="89"/>
        <v>126</v>
      </c>
      <c r="B1447" s="2">
        <f t="shared" si="90"/>
        <v>43109</v>
      </c>
      <c r="C1447" t="str">
        <f>VLOOKUP(A1447,'Günlük Sayaç'!$A$1:$I$166,3,0)</f>
        <v>İTÜ</v>
      </c>
      <c r="D1447" t="str">
        <f>VLOOKUP($A1447,'Günlük Sayaç'!$A$1:$I$166,4,0)</f>
        <v>Sosyal</v>
      </c>
      <c r="E1447" t="str">
        <f>VLOOKUP($A1447,'Günlük Sayaç'!$A$1:$I$166,5,0)</f>
        <v>Sosyal</v>
      </c>
      <c r="F1447">
        <f>VLOOKUP($A1447,'Günlük Sayaç'!$A$1:$I$166,6,0)</f>
        <v>1.425</v>
      </c>
      <c r="G1447">
        <f>VLOOKUP($A1447,'Günlük Sayaç'!$A$1:$I$166,7,0)</f>
        <v>15000</v>
      </c>
      <c r="H1447">
        <f>VLOOKUP($A1447,'Günlük Sayaç'!$A$1:$I$166,8,0)</f>
        <v>0.15</v>
      </c>
      <c r="I1447">
        <f>VLOOKUP($A1447,'Günlük Sayaç'!$A$1:$I$166,9,0)*VLOOKUP(WEEKDAY(B1447,2)&amp;D1447,Yoğunluk!$G$1:$J$29,4,0)</f>
        <v>1620.0000000000002</v>
      </c>
      <c r="J1447">
        <f t="shared" ca="1" si="87"/>
        <v>1987</v>
      </c>
      <c r="K1447">
        <f t="shared" ca="1" si="88"/>
        <v>2831.4749999999999</v>
      </c>
    </row>
    <row r="1448" spans="1:11" x14ac:dyDescent="0.3">
      <c r="A1448">
        <f t="shared" si="89"/>
        <v>127</v>
      </c>
      <c r="B1448" s="2">
        <f t="shared" si="90"/>
        <v>43109</v>
      </c>
      <c r="C1448" t="str">
        <f>VLOOKUP(A1448,'Günlük Sayaç'!$A$1:$I$166,3,0)</f>
        <v>İTÜ</v>
      </c>
      <c r="D1448" t="str">
        <f>VLOOKUP($A1448,'Günlük Sayaç'!$A$1:$I$166,4,0)</f>
        <v>Sosyal</v>
      </c>
      <c r="E1448" t="str">
        <f>VLOOKUP($A1448,'Günlük Sayaç'!$A$1:$I$166,5,0)</f>
        <v>Sosyal Aylık</v>
      </c>
      <c r="F1448">
        <f>VLOOKUP($A1448,'Günlük Sayaç'!$A$1:$I$166,6,0)</f>
        <v>0.83333333333333337</v>
      </c>
      <c r="G1448">
        <f>VLOOKUP($A1448,'Günlük Sayaç'!$A$1:$I$166,7,0)</f>
        <v>15000</v>
      </c>
      <c r="H1448">
        <f>VLOOKUP($A1448,'Günlük Sayaç'!$A$1:$I$166,8,0)</f>
        <v>0.15</v>
      </c>
      <c r="I1448">
        <f>VLOOKUP($A1448,'Günlük Sayaç'!$A$1:$I$166,9,0)*VLOOKUP(WEEKDAY(B1448,2)&amp;D1448,Yoğunluk!$G$1:$J$29,4,0)</f>
        <v>1620.0000000000002</v>
      </c>
      <c r="J1448">
        <f t="shared" ca="1" si="87"/>
        <v>1576</v>
      </c>
      <c r="K1448">
        <f t="shared" ca="1" si="88"/>
        <v>1313.3333333333335</v>
      </c>
    </row>
    <row r="1449" spans="1:11" x14ac:dyDescent="0.3">
      <c r="A1449">
        <f t="shared" si="89"/>
        <v>128</v>
      </c>
      <c r="B1449" s="2">
        <f t="shared" si="90"/>
        <v>43109</v>
      </c>
      <c r="C1449" t="str">
        <f>VLOOKUP(A1449,'Günlük Sayaç'!$A$1:$I$166,3,0)</f>
        <v>İTÜ</v>
      </c>
      <c r="D1449" t="str">
        <f>VLOOKUP($A1449,'Günlük Sayaç'!$A$1:$I$166,4,0)</f>
        <v>Ziyaretçi</v>
      </c>
      <c r="E1449" t="str">
        <f>VLOOKUP($A1449,'Günlük Sayaç'!$A$1:$I$166,5,0)</f>
        <v>Tekli Bilet</v>
      </c>
      <c r="F1449">
        <f>VLOOKUP($A1449,'Günlük Sayaç'!$A$1:$I$166,6,0)</f>
        <v>5</v>
      </c>
      <c r="G1449">
        <f>VLOOKUP($A1449,'Günlük Sayaç'!$A$1:$I$166,7,0)</f>
        <v>15000</v>
      </c>
      <c r="H1449">
        <f>VLOOKUP($A1449,'Günlük Sayaç'!$A$1:$I$166,8,0)</f>
        <v>0.02</v>
      </c>
      <c r="I1449">
        <f>VLOOKUP($A1449,'Günlük Sayaç'!$A$1:$I$166,9,0)*VLOOKUP(WEEKDAY(B1449,2)&amp;D1449,Yoğunluk!$G$1:$J$29,4,0)</f>
        <v>270</v>
      </c>
      <c r="J1449">
        <f t="shared" ca="1" si="87"/>
        <v>291</v>
      </c>
      <c r="K1449">
        <f t="shared" ca="1" si="88"/>
        <v>1455</v>
      </c>
    </row>
    <row r="1450" spans="1:11" x14ac:dyDescent="0.3">
      <c r="A1450">
        <f t="shared" si="89"/>
        <v>129</v>
      </c>
      <c r="B1450" s="2">
        <f t="shared" si="90"/>
        <v>43109</v>
      </c>
      <c r="C1450" t="str">
        <f>VLOOKUP(A1450,'Günlük Sayaç'!$A$1:$I$166,3,0)</f>
        <v>İTÜ</v>
      </c>
      <c r="D1450" t="str">
        <f>VLOOKUP($A1450,'Günlük Sayaç'!$A$1:$I$166,4,0)</f>
        <v>Ziyaretçi</v>
      </c>
      <c r="E1450" t="str">
        <f>VLOOKUP($A1450,'Günlük Sayaç'!$A$1:$I$166,5,0)</f>
        <v>İkili Bilet</v>
      </c>
      <c r="F1450">
        <f>VLOOKUP($A1450,'Günlük Sayaç'!$A$1:$I$166,6,0)</f>
        <v>4</v>
      </c>
      <c r="G1450">
        <f>VLOOKUP($A1450,'Günlük Sayaç'!$A$1:$I$166,7,0)</f>
        <v>15000</v>
      </c>
      <c r="H1450">
        <f>VLOOKUP($A1450,'Günlük Sayaç'!$A$1:$I$166,8,0)</f>
        <v>0.02</v>
      </c>
      <c r="I1450">
        <f>VLOOKUP($A1450,'Günlük Sayaç'!$A$1:$I$166,9,0)*VLOOKUP(WEEKDAY(B1450,2)&amp;D1450,Yoğunluk!$G$1:$J$29,4,0)</f>
        <v>270</v>
      </c>
      <c r="J1450">
        <f t="shared" ca="1" si="87"/>
        <v>242</v>
      </c>
      <c r="K1450">
        <f t="shared" ca="1" si="88"/>
        <v>968</v>
      </c>
    </row>
    <row r="1451" spans="1:11" x14ac:dyDescent="0.3">
      <c r="A1451">
        <f t="shared" si="89"/>
        <v>130</v>
      </c>
      <c r="B1451" s="2">
        <f t="shared" si="90"/>
        <v>43109</v>
      </c>
      <c r="C1451" t="str">
        <f>VLOOKUP(A1451,'Günlük Sayaç'!$A$1:$I$166,3,0)</f>
        <v>İTÜ</v>
      </c>
      <c r="D1451" t="str">
        <f>VLOOKUP($A1451,'Günlük Sayaç'!$A$1:$I$166,4,0)</f>
        <v>Ziyaretçi</v>
      </c>
      <c r="E1451" t="str">
        <f>VLOOKUP($A1451,'Günlük Sayaç'!$A$1:$I$166,5,0)</f>
        <v>Üçlü Bilet</v>
      </c>
      <c r="F1451">
        <f>VLOOKUP($A1451,'Günlük Sayaç'!$A$1:$I$166,6,0)</f>
        <v>3.6666666666666665</v>
      </c>
      <c r="G1451">
        <f>VLOOKUP($A1451,'Günlük Sayaç'!$A$1:$I$166,7,0)</f>
        <v>15000</v>
      </c>
      <c r="H1451">
        <f>VLOOKUP($A1451,'Günlük Sayaç'!$A$1:$I$166,8,0)</f>
        <v>0.01</v>
      </c>
      <c r="I1451">
        <f>VLOOKUP($A1451,'Günlük Sayaç'!$A$1:$I$166,9,0)*VLOOKUP(WEEKDAY(B1451,2)&amp;D1451,Yoğunluk!$G$1:$J$29,4,0)</f>
        <v>135</v>
      </c>
      <c r="J1451">
        <f t="shared" ca="1" si="87"/>
        <v>137</v>
      </c>
      <c r="K1451">
        <f t="shared" ca="1" si="88"/>
        <v>502.33333333333331</v>
      </c>
    </row>
    <row r="1452" spans="1:11" x14ac:dyDescent="0.3">
      <c r="A1452">
        <f t="shared" si="89"/>
        <v>131</v>
      </c>
      <c r="B1452" s="2">
        <f t="shared" si="90"/>
        <v>43109</v>
      </c>
      <c r="C1452" t="str">
        <f>VLOOKUP(A1452,'Günlük Sayaç'!$A$1:$I$166,3,0)</f>
        <v>İTÜ</v>
      </c>
      <c r="D1452" t="str">
        <f>VLOOKUP($A1452,'Günlük Sayaç'!$A$1:$I$166,4,0)</f>
        <v>Ziyaretçi</v>
      </c>
      <c r="E1452" t="str">
        <f>VLOOKUP($A1452,'Günlük Sayaç'!$A$1:$I$166,5,0)</f>
        <v>Beşli Bilet</v>
      </c>
      <c r="F1452">
        <f>VLOOKUP($A1452,'Günlük Sayaç'!$A$1:$I$166,6,0)</f>
        <v>3.4</v>
      </c>
      <c r="G1452">
        <f>VLOOKUP($A1452,'Günlük Sayaç'!$A$1:$I$166,7,0)</f>
        <v>15000</v>
      </c>
      <c r="H1452">
        <f>VLOOKUP($A1452,'Günlük Sayaç'!$A$1:$I$166,8,0)</f>
        <v>0.02</v>
      </c>
      <c r="I1452">
        <f>VLOOKUP($A1452,'Günlük Sayaç'!$A$1:$I$166,9,0)*VLOOKUP(WEEKDAY(B1452,2)&amp;D1452,Yoğunluk!$G$1:$J$29,4,0)</f>
        <v>270</v>
      </c>
      <c r="J1452">
        <f t="shared" ca="1" si="87"/>
        <v>287</v>
      </c>
      <c r="K1452">
        <f t="shared" ca="1" si="88"/>
        <v>975.8</v>
      </c>
    </row>
    <row r="1453" spans="1:11" x14ac:dyDescent="0.3">
      <c r="A1453">
        <f t="shared" si="89"/>
        <v>132</v>
      </c>
      <c r="B1453" s="2">
        <f t="shared" si="90"/>
        <v>43109</v>
      </c>
      <c r="C1453" t="str">
        <f>VLOOKUP(A1453,'Günlük Sayaç'!$A$1:$I$166,3,0)</f>
        <v>İTÜ</v>
      </c>
      <c r="D1453" t="str">
        <f>VLOOKUP($A1453,'Günlük Sayaç'!$A$1:$I$166,4,0)</f>
        <v>Ziyaretçi</v>
      </c>
      <c r="E1453" t="str">
        <f>VLOOKUP($A1453,'Günlük Sayaç'!$A$1:$I$166,5,0)</f>
        <v>Onlu Bilet</v>
      </c>
      <c r="F1453">
        <f>VLOOKUP($A1453,'Günlük Sayaç'!$A$1:$I$166,6,0)</f>
        <v>3.2</v>
      </c>
      <c r="G1453">
        <f>VLOOKUP($A1453,'Günlük Sayaç'!$A$1:$I$166,7,0)</f>
        <v>15000</v>
      </c>
      <c r="H1453">
        <f>VLOOKUP($A1453,'Günlük Sayaç'!$A$1:$I$166,8,0)</f>
        <v>0.02</v>
      </c>
      <c r="I1453">
        <f>VLOOKUP($A1453,'Günlük Sayaç'!$A$1:$I$166,9,0)*VLOOKUP(WEEKDAY(B1453,2)&amp;D1453,Yoğunluk!$G$1:$J$29,4,0)</f>
        <v>270</v>
      </c>
      <c r="J1453">
        <f t="shared" ca="1" si="87"/>
        <v>238</v>
      </c>
      <c r="K1453">
        <f t="shared" ca="1" si="88"/>
        <v>761.6</v>
      </c>
    </row>
    <row r="1454" spans="1:11" x14ac:dyDescent="0.3">
      <c r="A1454">
        <f t="shared" si="89"/>
        <v>133</v>
      </c>
      <c r="B1454" s="2">
        <f t="shared" si="90"/>
        <v>43109</v>
      </c>
      <c r="C1454" t="str">
        <f>VLOOKUP(A1454,'Günlük Sayaç'!$A$1:$I$166,3,0)</f>
        <v>Atatürk Oto Sanayi</v>
      </c>
      <c r="D1454" t="str">
        <f>VLOOKUP($A1454,'Günlük Sayaç'!$A$1:$I$166,4,0)</f>
        <v>Tam</v>
      </c>
      <c r="E1454" t="str">
        <f>VLOOKUP($A1454,'Günlük Sayaç'!$A$1:$I$166,5,0)</f>
        <v>Akbil</v>
      </c>
      <c r="F1454">
        <f>VLOOKUP($A1454,'Günlük Sayaç'!$A$1:$I$166,6,0)</f>
        <v>2.2250000000000001</v>
      </c>
      <c r="G1454">
        <f>VLOOKUP($A1454,'Günlük Sayaç'!$A$1:$I$166,7,0)</f>
        <v>5000</v>
      </c>
      <c r="H1454">
        <f>VLOOKUP($A1454,'Günlük Sayaç'!$A$1:$I$166,8,0)</f>
        <v>0.3</v>
      </c>
      <c r="I1454">
        <f>VLOOKUP($A1454,'Günlük Sayaç'!$A$1:$I$166,9,0)*VLOOKUP(WEEKDAY(B1454,2)&amp;D1454,Yoğunluk!$G$1:$J$29,4,0)</f>
        <v>2025.0000000000002</v>
      </c>
      <c r="J1454">
        <f t="shared" ca="1" si="87"/>
        <v>2288</v>
      </c>
      <c r="K1454">
        <f t="shared" ca="1" si="88"/>
        <v>5090.8</v>
      </c>
    </row>
    <row r="1455" spans="1:11" x14ac:dyDescent="0.3">
      <c r="A1455">
        <f t="shared" si="89"/>
        <v>134</v>
      </c>
      <c r="B1455" s="2">
        <f t="shared" si="90"/>
        <v>43109</v>
      </c>
      <c r="C1455" t="str">
        <f>VLOOKUP(A1455,'Günlük Sayaç'!$A$1:$I$166,3,0)</f>
        <v>Atatürk Oto Sanayi</v>
      </c>
      <c r="D1455" t="str">
        <f>VLOOKUP($A1455,'Günlük Sayaç'!$A$1:$I$166,4,0)</f>
        <v>Tam</v>
      </c>
      <c r="E1455" t="str">
        <f>VLOOKUP($A1455,'Günlük Sayaç'!$A$1:$I$166,5,0)</f>
        <v>Mavi Kart</v>
      </c>
      <c r="F1455">
        <f>VLOOKUP($A1455,'Günlük Sayaç'!$A$1:$I$166,6,0)</f>
        <v>1.3666666666666667</v>
      </c>
      <c r="G1455">
        <f>VLOOKUP($A1455,'Günlük Sayaç'!$A$1:$I$166,7,0)</f>
        <v>5000</v>
      </c>
      <c r="H1455">
        <f>VLOOKUP($A1455,'Günlük Sayaç'!$A$1:$I$166,8,0)</f>
        <v>0.35</v>
      </c>
      <c r="I1455">
        <f>VLOOKUP($A1455,'Günlük Sayaç'!$A$1:$I$166,9,0)*VLOOKUP(WEEKDAY(B1455,2)&amp;D1455,Yoğunluk!$G$1:$J$29,4,0)</f>
        <v>2362.5</v>
      </c>
      <c r="J1455">
        <f t="shared" ca="1" si="87"/>
        <v>2072</v>
      </c>
      <c r="K1455">
        <f t="shared" ca="1" si="88"/>
        <v>2831.7333333333336</v>
      </c>
    </row>
    <row r="1456" spans="1:11" x14ac:dyDescent="0.3">
      <c r="A1456">
        <f t="shared" si="89"/>
        <v>135</v>
      </c>
      <c r="B1456" s="2">
        <f t="shared" si="90"/>
        <v>43109</v>
      </c>
      <c r="C1456" t="str">
        <f>VLOOKUP(A1456,'Günlük Sayaç'!$A$1:$I$166,3,0)</f>
        <v>Atatürk Oto Sanayi</v>
      </c>
      <c r="D1456" t="str">
        <f>VLOOKUP($A1456,'Günlük Sayaç'!$A$1:$I$166,4,0)</f>
        <v>Öğrenci</v>
      </c>
      <c r="E1456" t="str">
        <f>VLOOKUP($A1456,'Günlük Sayaç'!$A$1:$I$166,5,0)</f>
        <v>Öğrenci</v>
      </c>
      <c r="F1456">
        <f>VLOOKUP($A1456,'Günlük Sayaç'!$A$1:$I$166,6,0)</f>
        <v>0.9</v>
      </c>
      <c r="G1456">
        <f>VLOOKUP($A1456,'Günlük Sayaç'!$A$1:$I$166,7,0)</f>
        <v>5000</v>
      </c>
      <c r="H1456">
        <f>VLOOKUP($A1456,'Günlük Sayaç'!$A$1:$I$166,8,0)</f>
        <v>0.1</v>
      </c>
      <c r="I1456">
        <f>VLOOKUP($A1456,'Günlük Sayaç'!$A$1:$I$166,9,0)*VLOOKUP(WEEKDAY(B1456,2)&amp;D1456,Yoğunluk!$G$1:$J$29,4,0)</f>
        <v>450</v>
      </c>
      <c r="J1456">
        <f t="shared" ca="1" si="87"/>
        <v>579</v>
      </c>
      <c r="K1456">
        <f t="shared" ca="1" si="88"/>
        <v>521.1</v>
      </c>
    </row>
    <row r="1457" spans="1:11" x14ac:dyDescent="0.3">
      <c r="A1457">
        <f t="shared" si="89"/>
        <v>136</v>
      </c>
      <c r="B1457" s="2">
        <f t="shared" si="90"/>
        <v>43109</v>
      </c>
      <c r="C1457" t="str">
        <f>VLOOKUP(A1457,'Günlük Sayaç'!$A$1:$I$166,3,0)</f>
        <v>Atatürk Oto Sanayi</v>
      </c>
      <c r="D1457" t="str">
        <f>VLOOKUP($A1457,'Günlük Sayaç'!$A$1:$I$166,4,0)</f>
        <v>Öğrenci</v>
      </c>
      <c r="E1457" t="str">
        <f>VLOOKUP($A1457,'Günlük Sayaç'!$A$1:$I$166,5,0)</f>
        <v>Öğrenci Aylık</v>
      </c>
      <c r="F1457">
        <f>VLOOKUP($A1457,'Günlük Sayaç'!$A$1:$I$166,6,0)</f>
        <v>0.56666666666666665</v>
      </c>
      <c r="G1457">
        <f>VLOOKUP($A1457,'Günlük Sayaç'!$A$1:$I$166,7,0)</f>
        <v>5000</v>
      </c>
      <c r="H1457">
        <f>VLOOKUP($A1457,'Günlük Sayaç'!$A$1:$I$166,8,0)</f>
        <v>0.1</v>
      </c>
      <c r="I1457">
        <f>VLOOKUP($A1457,'Günlük Sayaç'!$A$1:$I$166,9,0)*VLOOKUP(WEEKDAY(B1457,2)&amp;D1457,Yoğunluk!$G$1:$J$29,4,0)</f>
        <v>450</v>
      </c>
      <c r="J1457">
        <f t="shared" ca="1" si="87"/>
        <v>414</v>
      </c>
      <c r="K1457">
        <f t="shared" ca="1" si="88"/>
        <v>234.6</v>
      </c>
    </row>
    <row r="1458" spans="1:11" x14ac:dyDescent="0.3">
      <c r="A1458">
        <f t="shared" si="89"/>
        <v>137</v>
      </c>
      <c r="B1458" s="2">
        <f t="shared" si="90"/>
        <v>43109</v>
      </c>
      <c r="C1458" t="str">
        <f>VLOOKUP(A1458,'Günlük Sayaç'!$A$1:$I$166,3,0)</f>
        <v>Atatürk Oto Sanayi</v>
      </c>
      <c r="D1458" t="str">
        <f>VLOOKUP($A1458,'Günlük Sayaç'!$A$1:$I$166,4,0)</f>
        <v>Sosyal</v>
      </c>
      <c r="E1458" t="str">
        <f>VLOOKUP($A1458,'Günlük Sayaç'!$A$1:$I$166,5,0)</f>
        <v>Sosyal</v>
      </c>
      <c r="F1458">
        <f>VLOOKUP($A1458,'Günlük Sayaç'!$A$1:$I$166,6,0)</f>
        <v>1.425</v>
      </c>
      <c r="G1458">
        <f>VLOOKUP($A1458,'Günlük Sayaç'!$A$1:$I$166,7,0)</f>
        <v>5000</v>
      </c>
      <c r="H1458">
        <f>VLOOKUP($A1458,'Günlük Sayaç'!$A$1:$I$166,8,0)</f>
        <v>0.05</v>
      </c>
      <c r="I1458">
        <f>VLOOKUP($A1458,'Günlük Sayaç'!$A$1:$I$166,9,0)*VLOOKUP(WEEKDAY(B1458,2)&amp;D1458,Yoğunluk!$G$1:$J$29,4,0)</f>
        <v>180.00000000000003</v>
      </c>
      <c r="J1458">
        <f t="shared" ca="1" si="87"/>
        <v>175</v>
      </c>
      <c r="K1458">
        <f t="shared" ca="1" si="88"/>
        <v>249.375</v>
      </c>
    </row>
    <row r="1459" spans="1:11" x14ac:dyDescent="0.3">
      <c r="A1459">
        <f t="shared" si="89"/>
        <v>138</v>
      </c>
      <c r="B1459" s="2">
        <f t="shared" si="90"/>
        <v>43109</v>
      </c>
      <c r="C1459" t="str">
        <f>VLOOKUP(A1459,'Günlük Sayaç'!$A$1:$I$166,3,0)</f>
        <v>Atatürk Oto Sanayi</v>
      </c>
      <c r="D1459" t="str">
        <f>VLOOKUP($A1459,'Günlük Sayaç'!$A$1:$I$166,4,0)</f>
        <v>Sosyal</v>
      </c>
      <c r="E1459" t="str">
        <f>VLOOKUP($A1459,'Günlük Sayaç'!$A$1:$I$166,5,0)</f>
        <v>Sosyal Aylık</v>
      </c>
      <c r="F1459">
        <f>VLOOKUP($A1459,'Günlük Sayaç'!$A$1:$I$166,6,0)</f>
        <v>0.83333333333333337</v>
      </c>
      <c r="G1459">
        <f>VLOOKUP($A1459,'Günlük Sayaç'!$A$1:$I$166,7,0)</f>
        <v>5000</v>
      </c>
      <c r="H1459">
        <f>VLOOKUP($A1459,'Günlük Sayaç'!$A$1:$I$166,8,0)</f>
        <v>0.05</v>
      </c>
      <c r="I1459">
        <f>VLOOKUP($A1459,'Günlük Sayaç'!$A$1:$I$166,9,0)*VLOOKUP(WEEKDAY(B1459,2)&amp;D1459,Yoğunluk!$G$1:$J$29,4,0)</f>
        <v>180.00000000000003</v>
      </c>
      <c r="J1459">
        <f t="shared" ca="1" si="87"/>
        <v>143</v>
      </c>
      <c r="K1459">
        <f t="shared" ca="1" si="88"/>
        <v>119.16666666666667</v>
      </c>
    </row>
    <row r="1460" spans="1:11" x14ac:dyDescent="0.3">
      <c r="A1460">
        <f t="shared" si="89"/>
        <v>139</v>
      </c>
      <c r="B1460" s="2">
        <f t="shared" si="90"/>
        <v>43109</v>
      </c>
      <c r="C1460" t="str">
        <f>VLOOKUP(A1460,'Günlük Sayaç'!$A$1:$I$166,3,0)</f>
        <v>Atatürk Oto Sanayi</v>
      </c>
      <c r="D1460" t="str">
        <f>VLOOKUP($A1460,'Günlük Sayaç'!$A$1:$I$166,4,0)</f>
        <v>Ziyaretçi</v>
      </c>
      <c r="E1460" t="str">
        <f>VLOOKUP($A1460,'Günlük Sayaç'!$A$1:$I$166,5,0)</f>
        <v>Tekli Bilet</v>
      </c>
      <c r="F1460">
        <f>VLOOKUP($A1460,'Günlük Sayaç'!$A$1:$I$166,6,0)</f>
        <v>5</v>
      </c>
      <c r="G1460">
        <f>VLOOKUP($A1460,'Günlük Sayaç'!$A$1:$I$166,7,0)</f>
        <v>5000</v>
      </c>
      <c r="H1460">
        <f>VLOOKUP($A1460,'Günlük Sayaç'!$A$1:$I$166,8,0)</f>
        <v>0.01</v>
      </c>
      <c r="I1460">
        <f>VLOOKUP($A1460,'Günlük Sayaç'!$A$1:$I$166,9,0)*VLOOKUP(WEEKDAY(B1460,2)&amp;D1460,Yoğunluk!$G$1:$J$29,4,0)</f>
        <v>45</v>
      </c>
      <c r="J1460">
        <f t="shared" ca="1" si="87"/>
        <v>42</v>
      </c>
      <c r="K1460">
        <f t="shared" ca="1" si="88"/>
        <v>210</v>
      </c>
    </row>
    <row r="1461" spans="1:11" x14ac:dyDescent="0.3">
      <c r="A1461">
        <f t="shared" si="89"/>
        <v>140</v>
      </c>
      <c r="B1461" s="2">
        <f t="shared" si="90"/>
        <v>43109</v>
      </c>
      <c r="C1461" t="str">
        <f>VLOOKUP(A1461,'Günlük Sayaç'!$A$1:$I$166,3,0)</f>
        <v>Atatürk Oto Sanayi</v>
      </c>
      <c r="D1461" t="str">
        <f>VLOOKUP($A1461,'Günlük Sayaç'!$A$1:$I$166,4,0)</f>
        <v>Ziyaretçi</v>
      </c>
      <c r="E1461" t="str">
        <f>VLOOKUP($A1461,'Günlük Sayaç'!$A$1:$I$166,5,0)</f>
        <v>İkili Bilet</v>
      </c>
      <c r="F1461">
        <f>VLOOKUP($A1461,'Günlük Sayaç'!$A$1:$I$166,6,0)</f>
        <v>4</v>
      </c>
      <c r="G1461">
        <f>VLOOKUP($A1461,'Günlük Sayaç'!$A$1:$I$166,7,0)</f>
        <v>5000</v>
      </c>
      <c r="H1461">
        <f>VLOOKUP($A1461,'Günlük Sayaç'!$A$1:$I$166,8,0)</f>
        <v>0.01</v>
      </c>
      <c r="I1461">
        <f>VLOOKUP($A1461,'Günlük Sayaç'!$A$1:$I$166,9,0)*VLOOKUP(WEEKDAY(B1461,2)&amp;D1461,Yoğunluk!$G$1:$J$29,4,0)</f>
        <v>45</v>
      </c>
      <c r="J1461">
        <f t="shared" ca="1" si="87"/>
        <v>47</v>
      </c>
      <c r="K1461">
        <f t="shared" ca="1" si="88"/>
        <v>188</v>
      </c>
    </row>
    <row r="1462" spans="1:11" x14ac:dyDescent="0.3">
      <c r="A1462">
        <f t="shared" si="89"/>
        <v>141</v>
      </c>
      <c r="B1462" s="2">
        <f t="shared" si="90"/>
        <v>43109</v>
      </c>
      <c r="C1462" t="str">
        <f>VLOOKUP(A1462,'Günlük Sayaç'!$A$1:$I$166,3,0)</f>
        <v>Atatürk Oto Sanayi</v>
      </c>
      <c r="D1462" t="str">
        <f>VLOOKUP($A1462,'Günlük Sayaç'!$A$1:$I$166,4,0)</f>
        <v>Ziyaretçi</v>
      </c>
      <c r="E1462" t="str">
        <f>VLOOKUP($A1462,'Günlük Sayaç'!$A$1:$I$166,5,0)</f>
        <v>Üçlü Bilet</v>
      </c>
      <c r="F1462">
        <f>VLOOKUP($A1462,'Günlük Sayaç'!$A$1:$I$166,6,0)</f>
        <v>3.6666666666666665</v>
      </c>
      <c r="G1462">
        <f>VLOOKUP($A1462,'Günlük Sayaç'!$A$1:$I$166,7,0)</f>
        <v>5000</v>
      </c>
      <c r="H1462">
        <f>VLOOKUP($A1462,'Günlük Sayaç'!$A$1:$I$166,8,0)</f>
        <v>0.01</v>
      </c>
      <c r="I1462">
        <f>VLOOKUP($A1462,'Günlük Sayaç'!$A$1:$I$166,9,0)*VLOOKUP(WEEKDAY(B1462,2)&amp;D1462,Yoğunluk!$G$1:$J$29,4,0)</f>
        <v>45</v>
      </c>
      <c r="J1462">
        <f t="shared" ca="1" si="87"/>
        <v>47</v>
      </c>
      <c r="K1462">
        <f t="shared" ca="1" si="88"/>
        <v>172.33333333333331</v>
      </c>
    </row>
    <row r="1463" spans="1:11" x14ac:dyDescent="0.3">
      <c r="A1463">
        <f t="shared" si="89"/>
        <v>142</v>
      </c>
      <c r="B1463" s="2">
        <f t="shared" si="90"/>
        <v>43109</v>
      </c>
      <c r="C1463" t="str">
        <f>VLOOKUP(A1463,'Günlük Sayaç'!$A$1:$I$166,3,0)</f>
        <v>Atatürk Oto Sanayi</v>
      </c>
      <c r="D1463" t="str">
        <f>VLOOKUP($A1463,'Günlük Sayaç'!$A$1:$I$166,4,0)</f>
        <v>Ziyaretçi</v>
      </c>
      <c r="E1463" t="str">
        <f>VLOOKUP($A1463,'Günlük Sayaç'!$A$1:$I$166,5,0)</f>
        <v>Beşli Bilet</v>
      </c>
      <c r="F1463">
        <f>VLOOKUP($A1463,'Günlük Sayaç'!$A$1:$I$166,6,0)</f>
        <v>3.4</v>
      </c>
      <c r="G1463">
        <f>VLOOKUP($A1463,'Günlük Sayaç'!$A$1:$I$166,7,0)</f>
        <v>5000</v>
      </c>
      <c r="H1463">
        <f>VLOOKUP($A1463,'Günlük Sayaç'!$A$1:$I$166,8,0)</f>
        <v>0.01</v>
      </c>
      <c r="I1463">
        <f>VLOOKUP($A1463,'Günlük Sayaç'!$A$1:$I$166,9,0)*VLOOKUP(WEEKDAY(B1463,2)&amp;D1463,Yoğunluk!$G$1:$J$29,4,0)</f>
        <v>45</v>
      </c>
      <c r="J1463">
        <f t="shared" ca="1" si="87"/>
        <v>59</v>
      </c>
      <c r="K1463">
        <f t="shared" ca="1" si="88"/>
        <v>200.6</v>
      </c>
    </row>
    <row r="1464" spans="1:11" x14ac:dyDescent="0.3">
      <c r="A1464">
        <f t="shared" si="89"/>
        <v>143</v>
      </c>
      <c r="B1464" s="2">
        <f t="shared" si="90"/>
        <v>43109</v>
      </c>
      <c r="C1464" t="str">
        <f>VLOOKUP(A1464,'Günlük Sayaç'!$A$1:$I$166,3,0)</f>
        <v>Atatürk Oto Sanayi</v>
      </c>
      <c r="D1464" t="str">
        <f>VLOOKUP($A1464,'Günlük Sayaç'!$A$1:$I$166,4,0)</f>
        <v>Ziyaretçi</v>
      </c>
      <c r="E1464" t="str">
        <f>VLOOKUP($A1464,'Günlük Sayaç'!$A$1:$I$166,5,0)</f>
        <v>Onlu Bilet</v>
      </c>
      <c r="F1464">
        <f>VLOOKUP($A1464,'Günlük Sayaç'!$A$1:$I$166,6,0)</f>
        <v>3.2</v>
      </c>
      <c r="G1464">
        <f>VLOOKUP($A1464,'Günlük Sayaç'!$A$1:$I$166,7,0)</f>
        <v>5000</v>
      </c>
      <c r="H1464">
        <f>VLOOKUP($A1464,'Günlük Sayaç'!$A$1:$I$166,8,0)</f>
        <v>0.01</v>
      </c>
      <c r="I1464">
        <f>VLOOKUP($A1464,'Günlük Sayaç'!$A$1:$I$166,9,0)*VLOOKUP(WEEKDAY(B1464,2)&amp;D1464,Yoğunluk!$G$1:$J$29,4,0)</f>
        <v>45</v>
      </c>
      <c r="J1464">
        <f t="shared" ca="1" si="87"/>
        <v>42</v>
      </c>
      <c r="K1464">
        <f t="shared" ca="1" si="88"/>
        <v>134.4</v>
      </c>
    </row>
    <row r="1465" spans="1:11" x14ac:dyDescent="0.3">
      <c r="A1465">
        <f t="shared" si="89"/>
        <v>144</v>
      </c>
      <c r="B1465" s="2">
        <f t="shared" si="90"/>
        <v>43109</v>
      </c>
      <c r="C1465" t="str">
        <f>VLOOKUP(A1465,'Günlük Sayaç'!$A$1:$I$166,3,0)</f>
        <v>Darüşşafaka</v>
      </c>
      <c r="D1465" t="str">
        <f>VLOOKUP($A1465,'Günlük Sayaç'!$A$1:$I$166,4,0)</f>
        <v>Tam</v>
      </c>
      <c r="E1465" t="str">
        <f>VLOOKUP($A1465,'Günlük Sayaç'!$A$1:$I$166,5,0)</f>
        <v>Akbil</v>
      </c>
      <c r="F1465">
        <f>VLOOKUP($A1465,'Günlük Sayaç'!$A$1:$I$166,6,0)</f>
        <v>2.2250000000000001</v>
      </c>
      <c r="G1465">
        <f>VLOOKUP($A1465,'Günlük Sayaç'!$A$1:$I$166,7,0)</f>
        <v>6000</v>
      </c>
      <c r="H1465">
        <f>VLOOKUP($A1465,'Günlük Sayaç'!$A$1:$I$166,8,0)</f>
        <v>0.2</v>
      </c>
      <c r="I1465">
        <f>VLOOKUP($A1465,'Günlük Sayaç'!$A$1:$I$166,9,0)*VLOOKUP(WEEKDAY(B1465,2)&amp;D1465,Yoğunluk!$G$1:$J$29,4,0)</f>
        <v>1620</v>
      </c>
      <c r="J1465">
        <f t="shared" ca="1" si="87"/>
        <v>1639</v>
      </c>
      <c r="K1465">
        <f t="shared" ca="1" si="88"/>
        <v>3646.7750000000001</v>
      </c>
    </row>
    <row r="1466" spans="1:11" x14ac:dyDescent="0.3">
      <c r="A1466">
        <f t="shared" si="89"/>
        <v>145</v>
      </c>
      <c r="B1466" s="2">
        <f t="shared" si="90"/>
        <v>43109</v>
      </c>
      <c r="C1466" t="str">
        <f>VLOOKUP(A1466,'Günlük Sayaç'!$A$1:$I$166,3,0)</f>
        <v>Darüşşafaka</v>
      </c>
      <c r="D1466" t="str">
        <f>VLOOKUP($A1466,'Günlük Sayaç'!$A$1:$I$166,4,0)</f>
        <v>Tam</v>
      </c>
      <c r="E1466" t="str">
        <f>VLOOKUP($A1466,'Günlük Sayaç'!$A$1:$I$166,5,0)</f>
        <v>Mavi Kart</v>
      </c>
      <c r="F1466">
        <f>VLOOKUP($A1466,'Günlük Sayaç'!$A$1:$I$166,6,0)</f>
        <v>1.3666666666666667</v>
      </c>
      <c r="G1466">
        <f>VLOOKUP($A1466,'Günlük Sayaç'!$A$1:$I$166,7,0)</f>
        <v>6000</v>
      </c>
      <c r="H1466">
        <f>VLOOKUP($A1466,'Günlük Sayaç'!$A$1:$I$166,8,0)</f>
        <v>0.2</v>
      </c>
      <c r="I1466">
        <f>VLOOKUP($A1466,'Günlük Sayaç'!$A$1:$I$166,9,0)*VLOOKUP(WEEKDAY(B1466,2)&amp;D1466,Yoğunluk!$G$1:$J$29,4,0)</f>
        <v>1620</v>
      </c>
      <c r="J1466">
        <f t="shared" ca="1" si="87"/>
        <v>1868</v>
      </c>
      <c r="K1466">
        <f t="shared" ca="1" si="88"/>
        <v>2552.9333333333334</v>
      </c>
    </row>
    <row r="1467" spans="1:11" x14ac:dyDescent="0.3">
      <c r="A1467">
        <f t="shared" si="89"/>
        <v>146</v>
      </c>
      <c r="B1467" s="2">
        <f t="shared" si="90"/>
        <v>43109</v>
      </c>
      <c r="C1467" t="str">
        <f>VLOOKUP(A1467,'Günlük Sayaç'!$A$1:$I$166,3,0)</f>
        <v>Darüşşafaka</v>
      </c>
      <c r="D1467" t="str">
        <f>VLOOKUP($A1467,'Günlük Sayaç'!$A$1:$I$166,4,0)</f>
        <v>Öğrenci</v>
      </c>
      <c r="E1467" t="str">
        <f>VLOOKUP($A1467,'Günlük Sayaç'!$A$1:$I$166,5,0)</f>
        <v>Öğrenci</v>
      </c>
      <c r="F1467">
        <f>VLOOKUP($A1467,'Günlük Sayaç'!$A$1:$I$166,6,0)</f>
        <v>0.9</v>
      </c>
      <c r="G1467">
        <f>VLOOKUP($A1467,'Günlük Sayaç'!$A$1:$I$166,7,0)</f>
        <v>6000</v>
      </c>
      <c r="H1467">
        <f>VLOOKUP($A1467,'Günlük Sayaç'!$A$1:$I$166,8,0)</f>
        <v>0.1</v>
      </c>
      <c r="I1467">
        <f>VLOOKUP($A1467,'Günlük Sayaç'!$A$1:$I$166,9,0)*VLOOKUP(WEEKDAY(B1467,2)&amp;D1467,Yoğunluk!$G$1:$J$29,4,0)</f>
        <v>540</v>
      </c>
      <c r="J1467">
        <f t="shared" ca="1" si="87"/>
        <v>417</v>
      </c>
      <c r="K1467">
        <f t="shared" ca="1" si="88"/>
        <v>375.3</v>
      </c>
    </row>
    <row r="1468" spans="1:11" x14ac:dyDescent="0.3">
      <c r="A1468">
        <f t="shared" si="89"/>
        <v>147</v>
      </c>
      <c r="B1468" s="2">
        <f t="shared" si="90"/>
        <v>43109</v>
      </c>
      <c r="C1468" t="str">
        <f>VLOOKUP(A1468,'Günlük Sayaç'!$A$1:$I$166,3,0)</f>
        <v>Darüşşafaka</v>
      </c>
      <c r="D1468" t="str">
        <f>VLOOKUP($A1468,'Günlük Sayaç'!$A$1:$I$166,4,0)</f>
        <v>Öğrenci</v>
      </c>
      <c r="E1468" t="str">
        <f>VLOOKUP($A1468,'Günlük Sayaç'!$A$1:$I$166,5,0)</f>
        <v>Öğrenci Aylık</v>
      </c>
      <c r="F1468">
        <f>VLOOKUP($A1468,'Günlük Sayaç'!$A$1:$I$166,6,0)</f>
        <v>0.56666666666666665</v>
      </c>
      <c r="G1468">
        <f>VLOOKUP($A1468,'Günlük Sayaç'!$A$1:$I$166,7,0)</f>
        <v>6000</v>
      </c>
      <c r="H1468">
        <f>VLOOKUP($A1468,'Günlük Sayaç'!$A$1:$I$166,8,0)</f>
        <v>0.2</v>
      </c>
      <c r="I1468">
        <f>VLOOKUP($A1468,'Günlük Sayaç'!$A$1:$I$166,9,0)*VLOOKUP(WEEKDAY(B1468,2)&amp;D1468,Yoğunluk!$G$1:$J$29,4,0)</f>
        <v>1080</v>
      </c>
      <c r="J1468">
        <f t="shared" ca="1" si="87"/>
        <v>908</v>
      </c>
      <c r="K1468">
        <f t="shared" ca="1" si="88"/>
        <v>514.5333333333333</v>
      </c>
    </row>
    <row r="1469" spans="1:11" x14ac:dyDescent="0.3">
      <c r="A1469">
        <f t="shared" si="89"/>
        <v>148</v>
      </c>
      <c r="B1469" s="2">
        <f t="shared" si="90"/>
        <v>43109</v>
      </c>
      <c r="C1469" t="str">
        <f>VLOOKUP(A1469,'Günlük Sayaç'!$A$1:$I$166,3,0)</f>
        <v>Darüşşafaka</v>
      </c>
      <c r="D1469" t="str">
        <f>VLOOKUP($A1469,'Günlük Sayaç'!$A$1:$I$166,4,0)</f>
        <v>Sosyal</v>
      </c>
      <c r="E1469" t="str">
        <f>VLOOKUP($A1469,'Günlük Sayaç'!$A$1:$I$166,5,0)</f>
        <v>Sosyal</v>
      </c>
      <c r="F1469">
        <f>VLOOKUP($A1469,'Günlük Sayaç'!$A$1:$I$166,6,0)</f>
        <v>1.425</v>
      </c>
      <c r="G1469">
        <f>VLOOKUP($A1469,'Günlük Sayaç'!$A$1:$I$166,7,0)</f>
        <v>6000</v>
      </c>
      <c r="H1469">
        <f>VLOOKUP($A1469,'Günlük Sayaç'!$A$1:$I$166,8,0)</f>
        <v>0.15</v>
      </c>
      <c r="I1469">
        <f>VLOOKUP($A1469,'Günlük Sayaç'!$A$1:$I$166,9,0)*VLOOKUP(WEEKDAY(B1469,2)&amp;D1469,Yoğunluk!$G$1:$J$29,4,0)</f>
        <v>648.00000000000011</v>
      </c>
      <c r="J1469">
        <f t="shared" ca="1" si="87"/>
        <v>682</v>
      </c>
      <c r="K1469">
        <f t="shared" ca="1" si="88"/>
        <v>971.85</v>
      </c>
    </row>
    <row r="1470" spans="1:11" x14ac:dyDescent="0.3">
      <c r="A1470">
        <f t="shared" si="89"/>
        <v>149</v>
      </c>
      <c r="B1470" s="2">
        <f t="shared" si="90"/>
        <v>43109</v>
      </c>
      <c r="C1470" t="str">
        <f>VLOOKUP(A1470,'Günlük Sayaç'!$A$1:$I$166,3,0)</f>
        <v>Darüşşafaka</v>
      </c>
      <c r="D1470" t="str">
        <f>VLOOKUP($A1470,'Günlük Sayaç'!$A$1:$I$166,4,0)</f>
        <v>Sosyal</v>
      </c>
      <c r="E1470" t="str">
        <f>VLOOKUP($A1470,'Günlük Sayaç'!$A$1:$I$166,5,0)</f>
        <v>Sosyal Aylık</v>
      </c>
      <c r="F1470">
        <f>VLOOKUP($A1470,'Günlük Sayaç'!$A$1:$I$166,6,0)</f>
        <v>0.83333333333333337</v>
      </c>
      <c r="G1470">
        <f>VLOOKUP($A1470,'Günlük Sayaç'!$A$1:$I$166,7,0)</f>
        <v>6000</v>
      </c>
      <c r="H1470">
        <f>VLOOKUP($A1470,'Günlük Sayaç'!$A$1:$I$166,8,0)</f>
        <v>0.1</v>
      </c>
      <c r="I1470">
        <f>VLOOKUP($A1470,'Günlük Sayaç'!$A$1:$I$166,9,0)*VLOOKUP(WEEKDAY(B1470,2)&amp;D1470,Yoğunluk!$G$1:$J$29,4,0)</f>
        <v>432.00000000000006</v>
      </c>
      <c r="J1470">
        <f t="shared" ca="1" si="87"/>
        <v>390</v>
      </c>
      <c r="K1470">
        <f t="shared" ca="1" si="88"/>
        <v>325</v>
      </c>
    </row>
    <row r="1471" spans="1:11" x14ac:dyDescent="0.3">
      <c r="A1471">
        <f t="shared" si="89"/>
        <v>150</v>
      </c>
      <c r="B1471" s="2">
        <f t="shared" si="90"/>
        <v>43109</v>
      </c>
      <c r="C1471" t="str">
        <f>VLOOKUP(A1471,'Günlük Sayaç'!$A$1:$I$166,3,0)</f>
        <v>Darüşşafaka</v>
      </c>
      <c r="D1471" t="str">
        <f>VLOOKUP($A1471,'Günlük Sayaç'!$A$1:$I$166,4,0)</f>
        <v>Ziyaretçi</v>
      </c>
      <c r="E1471" t="str">
        <f>VLOOKUP($A1471,'Günlük Sayaç'!$A$1:$I$166,5,0)</f>
        <v>Tekli Bilet</v>
      </c>
      <c r="F1471">
        <f>VLOOKUP($A1471,'Günlük Sayaç'!$A$1:$I$166,6,0)</f>
        <v>5</v>
      </c>
      <c r="G1471">
        <f>VLOOKUP($A1471,'Günlük Sayaç'!$A$1:$I$166,7,0)</f>
        <v>6000</v>
      </c>
      <c r="H1471">
        <f>VLOOKUP($A1471,'Günlük Sayaç'!$A$1:$I$166,8,0)</f>
        <v>0.01</v>
      </c>
      <c r="I1471">
        <f>VLOOKUP($A1471,'Günlük Sayaç'!$A$1:$I$166,9,0)*VLOOKUP(WEEKDAY(B1471,2)&amp;D1471,Yoğunluk!$G$1:$J$29,4,0)</f>
        <v>54</v>
      </c>
      <c r="J1471">
        <f t="shared" ca="1" si="87"/>
        <v>50</v>
      </c>
      <c r="K1471">
        <f t="shared" ca="1" si="88"/>
        <v>250</v>
      </c>
    </row>
    <row r="1472" spans="1:11" x14ac:dyDescent="0.3">
      <c r="A1472">
        <f t="shared" si="89"/>
        <v>151</v>
      </c>
      <c r="B1472" s="2">
        <f t="shared" si="90"/>
        <v>43109</v>
      </c>
      <c r="C1472" t="str">
        <f>VLOOKUP(A1472,'Günlük Sayaç'!$A$1:$I$166,3,0)</f>
        <v>Darüşşafaka</v>
      </c>
      <c r="D1472" t="str">
        <f>VLOOKUP($A1472,'Günlük Sayaç'!$A$1:$I$166,4,0)</f>
        <v>Ziyaretçi</v>
      </c>
      <c r="E1472" t="str">
        <f>VLOOKUP($A1472,'Günlük Sayaç'!$A$1:$I$166,5,0)</f>
        <v>İkili Bilet</v>
      </c>
      <c r="F1472">
        <f>VLOOKUP($A1472,'Günlük Sayaç'!$A$1:$I$166,6,0)</f>
        <v>4</v>
      </c>
      <c r="G1472">
        <f>VLOOKUP($A1472,'Günlük Sayaç'!$A$1:$I$166,7,0)</f>
        <v>6000</v>
      </c>
      <c r="H1472">
        <f>VLOOKUP($A1472,'Günlük Sayaç'!$A$1:$I$166,8,0)</f>
        <v>0.01</v>
      </c>
      <c r="I1472">
        <f>VLOOKUP($A1472,'Günlük Sayaç'!$A$1:$I$166,9,0)*VLOOKUP(WEEKDAY(B1472,2)&amp;D1472,Yoğunluk!$G$1:$J$29,4,0)</f>
        <v>54</v>
      </c>
      <c r="J1472">
        <f t="shared" ca="1" si="87"/>
        <v>56</v>
      </c>
      <c r="K1472">
        <f t="shared" ca="1" si="88"/>
        <v>224</v>
      </c>
    </row>
    <row r="1473" spans="1:11" x14ac:dyDescent="0.3">
      <c r="A1473">
        <f t="shared" si="89"/>
        <v>152</v>
      </c>
      <c r="B1473" s="2">
        <f t="shared" si="90"/>
        <v>43109</v>
      </c>
      <c r="C1473" t="str">
        <f>VLOOKUP(A1473,'Günlük Sayaç'!$A$1:$I$166,3,0)</f>
        <v>Darüşşafaka</v>
      </c>
      <c r="D1473" t="str">
        <f>VLOOKUP($A1473,'Günlük Sayaç'!$A$1:$I$166,4,0)</f>
        <v>Ziyaretçi</v>
      </c>
      <c r="E1473" t="str">
        <f>VLOOKUP($A1473,'Günlük Sayaç'!$A$1:$I$166,5,0)</f>
        <v>Üçlü Bilet</v>
      </c>
      <c r="F1473">
        <f>VLOOKUP($A1473,'Günlük Sayaç'!$A$1:$I$166,6,0)</f>
        <v>3.6666666666666665</v>
      </c>
      <c r="G1473">
        <f>VLOOKUP($A1473,'Günlük Sayaç'!$A$1:$I$166,7,0)</f>
        <v>6000</v>
      </c>
      <c r="H1473">
        <f>VLOOKUP($A1473,'Günlük Sayaç'!$A$1:$I$166,8,0)</f>
        <v>0.01</v>
      </c>
      <c r="I1473">
        <f>VLOOKUP($A1473,'Günlük Sayaç'!$A$1:$I$166,9,0)*VLOOKUP(WEEKDAY(B1473,2)&amp;D1473,Yoğunluk!$G$1:$J$29,4,0)</f>
        <v>54</v>
      </c>
      <c r="J1473">
        <f t="shared" ca="1" si="87"/>
        <v>50</v>
      </c>
      <c r="K1473">
        <f t="shared" ca="1" si="88"/>
        <v>183.33333333333331</v>
      </c>
    </row>
    <row r="1474" spans="1:11" x14ac:dyDescent="0.3">
      <c r="A1474">
        <f t="shared" si="89"/>
        <v>153</v>
      </c>
      <c r="B1474" s="2">
        <f t="shared" si="90"/>
        <v>43109</v>
      </c>
      <c r="C1474" t="str">
        <f>VLOOKUP(A1474,'Günlük Sayaç'!$A$1:$I$166,3,0)</f>
        <v>Darüşşafaka</v>
      </c>
      <c r="D1474" t="str">
        <f>VLOOKUP($A1474,'Günlük Sayaç'!$A$1:$I$166,4,0)</f>
        <v>Ziyaretçi</v>
      </c>
      <c r="E1474" t="str">
        <f>VLOOKUP($A1474,'Günlük Sayaç'!$A$1:$I$166,5,0)</f>
        <v>Beşli Bilet</v>
      </c>
      <c r="F1474">
        <f>VLOOKUP($A1474,'Günlük Sayaç'!$A$1:$I$166,6,0)</f>
        <v>3.4</v>
      </c>
      <c r="G1474">
        <f>VLOOKUP($A1474,'Günlük Sayaç'!$A$1:$I$166,7,0)</f>
        <v>6000</v>
      </c>
      <c r="H1474">
        <f>VLOOKUP($A1474,'Günlük Sayaç'!$A$1:$I$166,8,0)</f>
        <v>0.01</v>
      </c>
      <c r="I1474">
        <f>VLOOKUP($A1474,'Günlük Sayaç'!$A$1:$I$166,9,0)*VLOOKUP(WEEKDAY(B1474,2)&amp;D1474,Yoğunluk!$G$1:$J$29,4,0)</f>
        <v>54</v>
      </c>
      <c r="J1474">
        <f t="shared" ca="1" si="87"/>
        <v>57</v>
      </c>
      <c r="K1474">
        <f t="shared" ca="1" si="88"/>
        <v>193.79999999999998</v>
      </c>
    </row>
    <row r="1475" spans="1:11" x14ac:dyDescent="0.3">
      <c r="A1475">
        <f t="shared" si="89"/>
        <v>154</v>
      </c>
      <c r="B1475" s="2">
        <f t="shared" si="90"/>
        <v>43109</v>
      </c>
      <c r="C1475" t="str">
        <f>VLOOKUP(A1475,'Günlük Sayaç'!$A$1:$I$166,3,0)</f>
        <v>Darüşşafaka</v>
      </c>
      <c r="D1475" t="str">
        <f>VLOOKUP($A1475,'Günlük Sayaç'!$A$1:$I$166,4,0)</f>
        <v>Ziyaretçi</v>
      </c>
      <c r="E1475" t="str">
        <f>VLOOKUP($A1475,'Günlük Sayaç'!$A$1:$I$166,5,0)</f>
        <v>Onlu Bilet</v>
      </c>
      <c r="F1475">
        <f>VLOOKUP($A1475,'Günlük Sayaç'!$A$1:$I$166,6,0)</f>
        <v>3.2</v>
      </c>
      <c r="G1475">
        <f>VLOOKUP($A1475,'Günlük Sayaç'!$A$1:$I$166,7,0)</f>
        <v>6000</v>
      </c>
      <c r="H1475">
        <f>VLOOKUP($A1475,'Günlük Sayaç'!$A$1:$I$166,8,0)</f>
        <v>0.01</v>
      </c>
      <c r="I1475">
        <f>VLOOKUP($A1475,'Günlük Sayaç'!$A$1:$I$166,9,0)*VLOOKUP(WEEKDAY(B1475,2)&amp;D1475,Yoğunluk!$G$1:$J$29,4,0)</f>
        <v>54</v>
      </c>
      <c r="J1475">
        <f t="shared" ref="J1475:J1538" ca="1" si="91">FLOOR(I1475+_xlfn.NORM.S.INV(RAND())*I1475/10,1)</f>
        <v>49</v>
      </c>
      <c r="K1475">
        <f t="shared" ref="K1475:K1538" ca="1" si="92">J1475*F1475</f>
        <v>156.80000000000001</v>
      </c>
    </row>
    <row r="1476" spans="1:11" x14ac:dyDescent="0.3">
      <c r="A1476">
        <f t="shared" si="89"/>
        <v>155</v>
      </c>
      <c r="B1476" s="2">
        <f t="shared" si="90"/>
        <v>43109</v>
      </c>
      <c r="C1476" t="str">
        <f>VLOOKUP(A1476,'Günlük Sayaç'!$A$1:$I$166,3,0)</f>
        <v>Hacıosman</v>
      </c>
      <c r="D1476" t="str">
        <f>VLOOKUP($A1476,'Günlük Sayaç'!$A$1:$I$166,4,0)</f>
        <v>Tam</v>
      </c>
      <c r="E1476" t="str">
        <f>VLOOKUP($A1476,'Günlük Sayaç'!$A$1:$I$166,5,0)</f>
        <v>Akbil</v>
      </c>
      <c r="F1476">
        <f>VLOOKUP($A1476,'Günlük Sayaç'!$A$1:$I$166,6,0)</f>
        <v>2.2250000000000001</v>
      </c>
      <c r="G1476">
        <f>VLOOKUP($A1476,'Günlük Sayaç'!$A$1:$I$166,7,0)</f>
        <v>4000</v>
      </c>
      <c r="H1476">
        <f>VLOOKUP($A1476,'Günlük Sayaç'!$A$1:$I$166,8,0)</f>
        <v>0.2</v>
      </c>
      <c r="I1476">
        <f>VLOOKUP($A1476,'Günlük Sayaç'!$A$1:$I$166,9,0)*VLOOKUP(WEEKDAY(B1476,2)&amp;D1476,Yoğunluk!$G$1:$J$29,4,0)</f>
        <v>1080</v>
      </c>
      <c r="J1476">
        <f t="shared" ca="1" si="91"/>
        <v>1046</v>
      </c>
      <c r="K1476">
        <f t="shared" ca="1" si="92"/>
        <v>2327.35</v>
      </c>
    </row>
    <row r="1477" spans="1:11" x14ac:dyDescent="0.3">
      <c r="A1477">
        <f t="shared" si="89"/>
        <v>156</v>
      </c>
      <c r="B1477" s="2">
        <f t="shared" si="90"/>
        <v>43109</v>
      </c>
      <c r="C1477" t="str">
        <f>VLOOKUP(A1477,'Günlük Sayaç'!$A$1:$I$166,3,0)</f>
        <v>Hacıosman</v>
      </c>
      <c r="D1477" t="str">
        <f>VLOOKUP($A1477,'Günlük Sayaç'!$A$1:$I$166,4,0)</f>
        <v>Tam</v>
      </c>
      <c r="E1477" t="str">
        <f>VLOOKUP($A1477,'Günlük Sayaç'!$A$1:$I$166,5,0)</f>
        <v>Mavi Kart</v>
      </c>
      <c r="F1477">
        <f>VLOOKUP($A1477,'Günlük Sayaç'!$A$1:$I$166,6,0)</f>
        <v>1.3666666666666667</v>
      </c>
      <c r="G1477">
        <f>VLOOKUP($A1477,'Günlük Sayaç'!$A$1:$I$166,7,0)</f>
        <v>4000</v>
      </c>
      <c r="H1477">
        <f>VLOOKUP($A1477,'Günlük Sayaç'!$A$1:$I$166,8,0)</f>
        <v>0.2</v>
      </c>
      <c r="I1477">
        <f>VLOOKUP($A1477,'Günlük Sayaç'!$A$1:$I$166,9,0)*VLOOKUP(WEEKDAY(B1477,2)&amp;D1477,Yoğunluk!$G$1:$J$29,4,0)</f>
        <v>1080</v>
      </c>
      <c r="J1477">
        <f t="shared" ca="1" si="91"/>
        <v>1030</v>
      </c>
      <c r="K1477">
        <f t="shared" ca="1" si="92"/>
        <v>1407.6666666666667</v>
      </c>
    </row>
    <row r="1478" spans="1:11" x14ac:dyDescent="0.3">
      <c r="A1478">
        <f t="shared" si="89"/>
        <v>157</v>
      </c>
      <c r="B1478" s="2">
        <f t="shared" si="90"/>
        <v>43109</v>
      </c>
      <c r="C1478" t="str">
        <f>VLOOKUP(A1478,'Günlük Sayaç'!$A$1:$I$166,3,0)</f>
        <v>Hacıosman</v>
      </c>
      <c r="D1478" t="str">
        <f>VLOOKUP($A1478,'Günlük Sayaç'!$A$1:$I$166,4,0)</f>
        <v>Öğrenci</v>
      </c>
      <c r="E1478" t="str">
        <f>VLOOKUP($A1478,'Günlük Sayaç'!$A$1:$I$166,5,0)</f>
        <v>Öğrenci</v>
      </c>
      <c r="F1478">
        <f>VLOOKUP($A1478,'Günlük Sayaç'!$A$1:$I$166,6,0)</f>
        <v>0.9</v>
      </c>
      <c r="G1478">
        <f>VLOOKUP($A1478,'Günlük Sayaç'!$A$1:$I$166,7,0)</f>
        <v>4000</v>
      </c>
      <c r="H1478">
        <f>VLOOKUP($A1478,'Günlük Sayaç'!$A$1:$I$166,8,0)</f>
        <v>0.1</v>
      </c>
      <c r="I1478">
        <f>VLOOKUP($A1478,'Günlük Sayaç'!$A$1:$I$166,9,0)*VLOOKUP(WEEKDAY(B1478,2)&amp;D1478,Yoğunluk!$G$1:$J$29,4,0)</f>
        <v>360</v>
      </c>
      <c r="J1478">
        <f t="shared" ca="1" si="91"/>
        <v>417</v>
      </c>
      <c r="K1478">
        <f t="shared" ca="1" si="92"/>
        <v>375.3</v>
      </c>
    </row>
    <row r="1479" spans="1:11" x14ac:dyDescent="0.3">
      <c r="A1479">
        <f t="shared" si="89"/>
        <v>158</v>
      </c>
      <c r="B1479" s="2">
        <f t="shared" si="90"/>
        <v>43109</v>
      </c>
      <c r="C1479" t="str">
        <f>VLOOKUP(A1479,'Günlük Sayaç'!$A$1:$I$166,3,0)</f>
        <v>Hacıosman</v>
      </c>
      <c r="D1479" t="str">
        <f>VLOOKUP($A1479,'Günlük Sayaç'!$A$1:$I$166,4,0)</f>
        <v>Öğrenci</v>
      </c>
      <c r="E1479" t="str">
        <f>VLOOKUP($A1479,'Günlük Sayaç'!$A$1:$I$166,5,0)</f>
        <v>Öğrenci Aylık</v>
      </c>
      <c r="F1479">
        <f>VLOOKUP($A1479,'Günlük Sayaç'!$A$1:$I$166,6,0)</f>
        <v>0.56666666666666665</v>
      </c>
      <c r="G1479">
        <f>VLOOKUP($A1479,'Günlük Sayaç'!$A$1:$I$166,7,0)</f>
        <v>4000</v>
      </c>
      <c r="H1479">
        <f>VLOOKUP($A1479,'Günlük Sayaç'!$A$1:$I$166,8,0)</f>
        <v>0.2</v>
      </c>
      <c r="I1479">
        <f>VLOOKUP($A1479,'Günlük Sayaç'!$A$1:$I$166,9,0)*VLOOKUP(WEEKDAY(B1479,2)&amp;D1479,Yoğunluk!$G$1:$J$29,4,0)</f>
        <v>720</v>
      </c>
      <c r="J1479">
        <f t="shared" ca="1" si="91"/>
        <v>626</v>
      </c>
      <c r="K1479">
        <f t="shared" ca="1" si="92"/>
        <v>354.73333333333335</v>
      </c>
    </row>
    <row r="1480" spans="1:11" x14ac:dyDescent="0.3">
      <c r="A1480">
        <f t="shared" si="89"/>
        <v>159</v>
      </c>
      <c r="B1480" s="2">
        <f t="shared" si="90"/>
        <v>43109</v>
      </c>
      <c r="C1480" t="str">
        <f>VLOOKUP(A1480,'Günlük Sayaç'!$A$1:$I$166,3,0)</f>
        <v>Hacıosman</v>
      </c>
      <c r="D1480" t="str">
        <f>VLOOKUP($A1480,'Günlük Sayaç'!$A$1:$I$166,4,0)</f>
        <v>Sosyal</v>
      </c>
      <c r="E1480" t="str">
        <f>VLOOKUP($A1480,'Günlük Sayaç'!$A$1:$I$166,5,0)</f>
        <v>Sosyal</v>
      </c>
      <c r="F1480">
        <f>VLOOKUP($A1480,'Günlük Sayaç'!$A$1:$I$166,6,0)</f>
        <v>1.425</v>
      </c>
      <c r="G1480">
        <f>VLOOKUP($A1480,'Günlük Sayaç'!$A$1:$I$166,7,0)</f>
        <v>4000</v>
      </c>
      <c r="H1480">
        <f>VLOOKUP($A1480,'Günlük Sayaç'!$A$1:$I$166,8,0)</f>
        <v>0.15</v>
      </c>
      <c r="I1480">
        <f>VLOOKUP($A1480,'Günlük Sayaç'!$A$1:$I$166,9,0)*VLOOKUP(WEEKDAY(B1480,2)&amp;D1480,Yoğunluk!$G$1:$J$29,4,0)</f>
        <v>432.00000000000006</v>
      </c>
      <c r="J1480">
        <f t="shared" ca="1" si="91"/>
        <v>494</v>
      </c>
      <c r="K1480">
        <f t="shared" ca="1" si="92"/>
        <v>703.95</v>
      </c>
    </row>
    <row r="1481" spans="1:11" x14ac:dyDescent="0.3">
      <c r="A1481">
        <f t="shared" si="89"/>
        <v>160</v>
      </c>
      <c r="B1481" s="2">
        <f t="shared" si="90"/>
        <v>43109</v>
      </c>
      <c r="C1481" t="str">
        <f>VLOOKUP(A1481,'Günlük Sayaç'!$A$1:$I$166,3,0)</f>
        <v>Hacıosman</v>
      </c>
      <c r="D1481" t="str">
        <f>VLOOKUP($A1481,'Günlük Sayaç'!$A$1:$I$166,4,0)</f>
        <v>Sosyal</v>
      </c>
      <c r="E1481" t="str">
        <f>VLOOKUP($A1481,'Günlük Sayaç'!$A$1:$I$166,5,0)</f>
        <v>Sosyal Aylık</v>
      </c>
      <c r="F1481">
        <f>VLOOKUP($A1481,'Günlük Sayaç'!$A$1:$I$166,6,0)</f>
        <v>0.83333333333333337</v>
      </c>
      <c r="G1481">
        <f>VLOOKUP($A1481,'Günlük Sayaç'!$A$1:$I$166,7,0)</f>
        <v>4000</v>
      </c>
      <c r="H1481">
        <f>VLOOKUP($A1481,'Günlük Sayaç'!$A$1:$I$166,8,0)</f>
        <v>0.1</v>
      </c>
      <c r="I1481">
        <f>VLOOKUP($A1481,'Günlük Sayaç'!$A$1:$I$166,9,0)*VLOOKUP(WEEKDAY(B1481,2)&amp;D1481,Yoğunluk!$G$1:$J$29,4,0)</f>
        <v>288.00000000000006</v>
      </c>
      <c r="J1481">
        <f t="shared" ca="1" si="91"/>
        <v>313</v>
      </c>
      <c r="K1481">
        <f t="shared" ca="1" si="92"/>
        <v>260.83333333333337</v>
      </c>
    </row>
    <row r="1482" spans="1:11" x14ac:dyDescent="0.3">
      <c r="A1482">
        <f t="shared" ref="A1482:A1545" si="93">IF(A1481=165,1,A1481+1)</f>
        <v>161</v>
      </c>
      <c r="B1482" s="2">
        <f t="shared" ref="B1482:B1545" si="94">IF(A1482=1,B1481+1,B1481)</f>
        <v>43109</v>
      </c>
      <c r="C1482" t="str">
        <f>VLOOKUP(A1482,'Günlük Sayaç'!$A$1:$I$166,3,0)</f>
        <v>Hacıosman</v>
      </c>
      <c r="D1482" t="str">
        <f>VLOOKUP($A1482,'Günlük Sayaç'!$A$1:$I$166,4,0)</f>
        <v>Ziyaretçi</v>
      </c>
      <c r="E1482" t="str">
        <f>VLOOKUP($A1482,'Günlük Sayaç'!$A$1:$I$166,5,0)</f>
        <v>Tekli Bilet</v>
      </c>
      <c r="F1482">
        <f>VLOOKUP($A1482,'Günlük Sayaç'!$A$1:$I$166,6,0)</f>
        <v>5</v>
      </c>
      <c r="G1482">
        <f>VLOOKUP($A1482,'Günlük Sayaç'!$A$1:$I$166,7,0)</f>
        <v>4000</v>
      </c>
      <c r="H1482">
        <f>VLOOKUP($A1482,'Günlük Sayaç'!$A$1:$I$166,8,0)</f>
        <v>0.01</v>
      </c>
      <c r="I1482">
        <f>VLOOKUP($A1482,'Günlük Sayaç'!$A$1:$I$166,9,0)*VLOOKUP(WEEKDAY(B1482,2)&amp;D1482,Yoğunluk!$G$1:$J$29,4,0)</f>
        <v>36</v>
      </c>
      <c r="J1482">
        <f t="shared" ca="1" si="91"/>
        <v>36</v>
      </c>
      <c r="K1482">
        <f t="shared" ca="1" si="92"/>
        <v>180</v>
      </c>
    </row>
    <row r="1483" spans="1:11" x14ac:dyDescent="0.3">
      <c r="A1483">
        <f t="shared" si="93"/>
        <v>162</v>
      </c>
      <c r="B1483" s="2">
        <f t="shared" si="94"/>
        <v>43109</v>
      </c>
      <c r="C1483" t="str">
        <f>VLOOKUP(A1483,'Günlük Sayaç'!$A$1:$I$166,3,0)</f>
        <v>Hacıosman</v>
      </c>
      <c r="D1483" t="str">
        <f>VLOOKUP($A1483,'Günlük Sayaç'!$A$1:$I$166,4,0)</f>
        <v>Ziyaretçi</v>
      </c>
      <c r="E1483" t="str">
        <f>VLOOKUP($A1483,'Günlük Sayaç'!$A$1:$I$166,5,0)</f>
        <v>İkili Bilet</v>
      </c>
      <c r="F1483">
        <f>VLOOKUP($A1483,'Günlük Sayaç'!$A$1:$I$166,6,0)</f>
        <v>4</v>
      </c>
      <c r="G1483">
        <f>VLOOKUP($A1483,'Günlük Sayaç'!$A$1:$I$166,7,0)</f>
        <v>4000</v>
      </c>
      <c r="H1483">
        <f>VLOOKUP($A1483,'Günlük Sayaç'!$A$1:$I$166,8,0)</f>
        <v>0.01</v>
      </c>
      <c r="I1483">
        <f>VLOOKUP($A1483,'Günlük Sayaç'!$A$1:$I$166,9,0)*VLOOKUP(WEEKDAY(B1483,2)&amp;D1483,Yoğunluk!$G$1:$J$29,4,0)</f>
        <v>36</v>
      </c>
      <c r="J1483">
        <f t="shared" ca="1" si="91"/>
        <v>41</v>
      </c>
      <c r="K1483">
        <f t="shared" ca="1" si="92"/>
        <v>164</v>
      </c>
    </row>
    <row r="1484" spans="1:11" x14ac:dyDescent="0.3">
      <c r="A1484">
        <f t="shared" si="93"/>
        <v>163</v>
      </c>
      <c r="B1484" s="2">
        <f t="shared" si="94"/>
        <v>43109</v>
      </c>
      <c r="C1484" t="str">
        <f>VLOOKUP(A1484,'Günlük Sayaç'!$A$1:$I$166,3,0)</f>
        <v>Hacıosman</v>
      </c>
      <c r="D1484" t="str">
        <f>VLOOKUP($A1484,'Günlük Sayaç'!$A$1:$I$166,4,0)</f>
        <v>Ziyaretçi</v>
      </c>
      <c r="E1484" t="str">
        <f>VLOOKUP($A1484,'Günlük Sayaç'!$A$1:$I$166,5,0)</f>
        <v>Üçlü Bilet</v>
      </c>
      <c r="F1484">
        <f>VLOOKUP($A1484,'Günlük Sayaç'!$A$1:$I$166,6,0)</f>
        <v>3.6666666666666665</v>
      </c>
      <c r="G1484">
        <f>VLOOKUP($A1484,'Günlük Sayaç'!$A$1:$I$166,7,0)</f>
        <v>4000</v>
      </c>
      <c r="H1484">
        <f>VLOOKUP($A1484,'Günlük Sayaç'!$A$1:$I$166,8,0)</f>
        <v>0.01</v>
      </c>
      <c r="I1484">
        <f>VLOOKUP($A1484,'Günlük Sayaç'!$A$1:$I$166,9,0)*VLOOKUP(WEEKDAY(B1484,2)&amp;D1484,Yoğunluk!$G$1:$J$29,4,0)</f>
        <v>36</v>
      </c>
      <c r="J1484">
        <f t="shared" ca="1" si="91"/>
        <v>39</v>
      </c>
      <c r="K1484">
        <f t="shared" ca="1" si="92"/>
        <v>143</v>
      </c>
    </row>
    <row r="1485" spans="1:11" x14ac:dyDescent="0.3">
      <c r="A1485">
        <f t="shared" si="93"/>
        <v>164</v>
      </c>
      <c r="B1485" s="2">
        <f t="shared" si="94"/>
        <v>43109</v>
      </c>
      <c r="C1485" t="str">
        <f>VLOOKUP(A1485,'Günlük Sayaç'!$A$1:$I$166,3,0)</f>
        <v>Hacıosman</v>
      </c>
      <c r="D1485" t="str">
        <f>VLOOKUP($A1485,'Günlük Sayaç'!$A$1:$I$166,4,0)</f>
        <v>Ziyaretçi</v>
      </c>
      <c r="E1485" t="str">
        <f>VLOOKUP($A1485,'Günlük Sayaç'!$A$1:$I$166,5,0)</f>
        <v>Beşli Bilet</v>
      </c>
      <c r="F1485">
        <f>VLOOKUP($A1485,'Günlük Sayaç'!$A$1:$I$166,6,0)</f>
        <v>3.4</v>
      </c>
      <c r="G1485">
        <f>VLOOKUP($A1485,'Günlük Sayaç'!$A$1:$I$166,7,0)</f>
        <v>4000</v>
      </c>
      <c r="H1485">
        <f>VLOOKUP($A1485,'Günlük Sayaç'!$A$1:$I$166,8,0)</f>
        <v>0.01</v>
      </c>
      <c r="I1485">
        <f>VLOOKUP($A1485,'Günlük Sayaç'!$A$1:$I$166,9,0)*VLOOKUP(WEEKDAY(B1485,2)&amp;D1485,Yoğunluk!$G$1:$J$29,4,0)</f>
        <v>36</v>
      </c>
      <c r="J1485">
        <f t="shared" ca="1" si="91"/>
        <v>35</v>
      </c>
      <c r="K1485">
        <f t="shared" ca="1" si="92"/>
        <v>119</v>
      </c>
    </row>
    <row r="1486" spans="1:11" x14ac:dyDescent="0.3">
      <c r="A1486">
        <f t="shared" si="93"/>
        <v>165</v>
      </c>
      <c r="B1486" s="2">
        <f t="shared" si="94"/>
        <v>43109</v>
      </c>
      <c r="C1486" t="str">
        <f>VLOOKUP(A1486,'Günlük Sayaç'!$A$1:$I$166,3,0)</f>
        <v>Hacıosman</v>
      </c>
      <c r="D1486" t="str">
        <f>VLOOKUP($A1486,'Günlük Sayaç'!$A$1:$I$166,4,0)</f>
        <v>Ziyaretçi</v>
      </c>
      <c r="E1486" t="str">
        <f>VLOOKUP($A1486,'Günlük Sayaç'!$A$1:$I$166,5,0)</f>
        <v>Onlu Bilet</v>
      </c>
      <c r="F1486">
        <f>VLOOKUP($A1486,'Günlük Sayaç'!$A$1:$I$166,6,0)</f>
        <v>3.2</v>
      </c>
      <c r="G1486">
        <f>VLOOKUP($A1486,'Günlük Sayaç'!$A$1:$I$166,7,0)</f>
        <v>4000</v>
      </c>
      <c r="H1486">
        <f>VLOOKUP($A1486,'Günlük Sayaç'!$A$1:$I$166,8,0)</f>
        <v>0.01</v>
      </c>
      <c r="I1486">
        <f>VLOOKUP($A1486,'Günlük Sayaç'!$A$1:$I$166,9,0)*VLOOKUP(WEEKDAY(B1486,2)&amp;D1486,Yoğunluk!$G$1:$J$29,4,0)</f>
        <v>36</v>
      </c>
      <c r="J1486">
        <f t="shared" ca="1" si="91"/>
        <v>33</v>
      </c>
      <c r="K1486">
        <f t="shared" ca="1" si="92"/>
        <v>105.60000000000001</v>
      </c>
    </row>
    <row r="1487" spans="1:11" x14ac:dyDescent="0.3">
      <c r="A1487">
        <f t="shared" si="93"/>
        <v>1</v>
      </c>
      <c r="B1487" s="2">
        <f t="shared" si="94"/>
        <v>43110</v>
      </c>
      <c r="C1487" t="str">
        <f>VLOOKUP(A1487,'Günlük Sayaç'!$A$1:$I$166,3,0)</f>
        <v>Yenikapı</v>
      </c>
      <c r="D1487" t="str">
        <f>VLOOKUP($A1487,'Günlük Sayaç'!$A$1:$I$166,4,0)</f>
        <v>Tam</v>
      </c>
      <c r="E1487" t="str">
        <f>VLOOKUP($A1487,'Günlük Sayaç'!$A$1:$I$166,5,0)</f>
        <v>Akbil</v>
      </c>
      <c r="F1487">
        <f>VLOOKUP($A1487,'Günlük Sayaç'!$A$1:$I$166,6,0)</f>
        <v>2.2250000000000001</v>
      </c>
      <c r="G1487">
        <f>VLOOKUP($A1487,'Günlük Sayaç'!$A$1:$I$166,7,0)</f>
        <v>15000</v>
      </c>
      <c r="H1487">
        <f>VLOOKUP($A1487,'Günlük Sayaç'!$A$1:$I$166,8,0)</f>
        <v>0.2</v>
      </c>
      <c r="I1487">
        <f>VLOOKUP($A1487,'Günlük Sayaç'!$A$1:$I$166,9,0)*VLOOKUP(WEEKDAY(B1487,2)&amp;D1487,Yoğunluk!$G$1:$J$29,4,0)</f>
        <v>3600.0000000000005</v>
      </c>
      <c r="J1487">
        <f t="shared" ca="1" si="91"/>
        <v>4300</v>
      </c>
      <c r="K1487">
        <f t="shared" ca="1" si="92"/>
        <v>9567.5</v>
      </c>
    </row>
    <row r="1488" spans="1:11" x14ac:dyDescent="0.3">
      <c r="A1488">
        <f t="shared" si="93"/>
        <v>2</v>
      </c>
      <c r="B1488" s="2">
        <f t="shared" si="94"/>
        <v>43110</v>
      </c>
      <c r="C1488" t="str">
        <f>VLOOKUP(A1488,'Günlük Sayaç'!$A$1:$I$166,3,0)</f>
        <v>Yenikapı</v>
      </c>
      <c r="D1488" t="str">
        <f>VLOOKUP($A1488,'Günlük Sayaç'!$A$1:$I$166,4,0)</f>
        <v>Tam</v>
      </c>
      <c r="E1488" t="str">
        <f>VLOOKUP($A1488,'Günlük Sayaç'!$A$1:$I$166,5,0)</f>
        <v>Mavi Kart</v>
      </c>
      <c r="F1488">
        <f>VLOOKUP($A1488,'Günlük Sayaç'!$A$1:$I$166,6,0)</f>
        <v>1.3666666666666667</v>
      </c>
      <c r="G1488">
        <f>VLOOKUP($A1488,'Günlük Sayaç'!$A$1:$I$166,7,0)</f>
        <v>15000</v>
      </c>
      <c r="H1488">
        <f>VLOOKUP($A1488,'Günlük Sayaç'!$A$1:$I$166,8,0)</f>
        <v>0.1</v>
      </c>
      <c r="I1488">
        <f>VLOOKUP($A1488,'Günlük Sayaç'!$A$1:$I$166,9,0)*VLOOKUP(WEEKDAY(B1488,2)&amp;D1488,Yoğunluk!$G$1:$J$29,4,0)</f>
        <v>1800.0000000000002</v>
      </c>
      <c r="J1488">
        <f t="shared" ca="1" si="91"/>
        <v>2019</v>
      </c>
      <c r="K1488">
        <f t="shared" ca="1" si="92"/>
        <v>2759.3</v>
      </c>
    </row>
    <row r="1489" spans="1:11" x14ac:dyDescent="0.3">
      <c r="A1489">
        <f t="shared" si="93"/>
        <v>3</v>
      </c>
      <c r="B1489" s="2">
        <f t="shared" si="94"/>
        <v>43110</v>
      </c>
      <c r="C1489" t="str">
        <f>VLOOKUP(A1489,'Günlük Sayaç'!$A$1:$I$166,3,0)</f>
        <v>Yenikapı</v>
      </c>
      <c r="D1489" t="str">
        <f>VLOOKUP($A1489,'Günlük Sayaç'!$A$1:$I$166,4,0)</f>
        <v>Öğrenci</v>
      </c>
      <c r="E1489" t="str">
        <f>VLOOKUP($A1489,'Günlük Sayaç'!$A$1:$I$166,5,0)</f>
        <v>Öğrenci</v>
      </c>
      <c r="F1489">
        <f>VLOOKUP($A1489,'Günlük Sayaç'!$A$1:$I$166,6,0)</f>
        <v>0.9</v>
      </c>
      <c r="G1489">
        <f>VLOOKUP($A1489,'Günlük Sayaç'!$A$1:$I$166,7,0)</f>
        <v>15000</v>
      </c>
      <c r="H1489">
        <f>VLOOKUP($A1489,'Günlük Sayaç'!$A$1:$I$166,8,0)</f>
        <v>0.05</v>
      </c>
      <c r="I1489">
        <f>VLOOKUP($A1489,'Günlük Sayaç'!$A$1:$I$166,9,0)*VLOOKUP(WEEKDAY(B1489,2)&amp;D1489,Yoğunluk!$G$1:$J$29,4,0)</f>
        <v>600</v>
      </c>
      <c r="J1489">
        <f t="shared" ca="1" si="91"/>
        <v>619</v>
      </c>
      <c r="K1489">
        <f t="shared" ca="1" si="92"/>
        <v>557.1</v>
      </c>
    </row>
    <row r="1490" spans="1:11" x14ac:dyDescent="0.3">
      <c r="A1490">
        <f t="shared" si="93"/>
        <v>4</v>
      </c>
      <c r="B1490" s="2">
        <f t="shared" si="94"/>
        <v>43110</v>
      </c>
      <c r="C1490" t="str">
        <f>VLOOKUP(A1490,'Günlük Sayaç'!$A$1:$I$166,3,0)</f>
        <v>Yenikapı</v>
      </c>
      <c r="D1490" t="str">
        <f>VLOOKUP($A1490,'Günlük Sayaç'!$A$1:$I$166,4,0)</f>
        <v>Öğrenci</v>
      </c>
      <c r="E1490" t="str">
        <f>VLOOKUP($A1490,'Günlük Sayaç'!$A$1:$I$166,5,0)</f>
        <v>Öğrenci Aylık</v>
      </c>
      <c r="F1490">
        <f>VLOOKUP($A1490,'Günlük Sayaç'!$A$1:$I$166,6,0)</f>
        <v>0.56666666666666665</v>
      </c>
      <c r="G1490">
        <f>VLOOKUP($A1490,'Günlük Sayaç'!$A$1:$I$166,7,0)</f>
        <v>15000</v>
      </c>
      <c r="H1490">
        <f>VLOOKUP($A1490,'Günlük Sayaç'!$A$1:$I$166,8,0)</f>
        <v>0.1</v>
      </c>
      <c r="I1490">
        <f>VLOOKUP($A1490,'Günlük Sayaç'!$A$1:$I$166,9,0)*VLOOKUP(WEEKDAY(B1490,2)&amp;D1490,Yoğunluk!$G$1:$J$29,4,0)</f>
        <v>1200</v>
      </c>
      <c r="J1490">
        <f t="shared" ca="1" si="91"/>
        <v>1382</v>
      </c>
      <c r="K1490">
        <f t="shared" ca="1" si="92"/>
        <v>783.13333333333333</v>
      </c>
    </row>
    <row r="1491" spans="1:11" x14ac:dyDescent="0.3">
      <c r="A1491">
        <f t="shared" si="93"/>
        <v>5</v>
      </c>
      <c r="B1491" s="2">
        <f t="shared" si="94"/>
        <v>43110</v>
      </c>
      <c r="C1491" t="str">
        <f>VLOOKUP(A1491,'Günlük Sayaç'!$A$1:$I$166,3,0)</f>
        <v>Yenikapı</v>
      </c>
      <c r="D1491" t="str">
        <f>VLOOKUP($A1491,'Günlük Sayaç'!$A$1:$I$166,4,0)</f>
        <v>Sosyal</v>
      </c>
      <c r="E1491" t="str">
        <f>VLOOKUP($A1491,'Günlük Sayaç'!$A$1:$I$166,5,0)</f>
        <v>Sosyal</v>
      </c>
      <c r="F1491">
        <f>VLOOKUP($A1491,'Günlük Sayaç'!$A$1:$I$166,6,0)</f>
        <v>1.425</v>
      </c>
      <c r="G1491">
        <f>VLOOKUP($A1491,'Günlük Sayaç'!$A$1:$I$166,7,0)</f>
        <v>15000</v>
      </c>
      <c r="H1491">
        <f>VLOOKUP($A1491,'Günlük Sayaç'!$A$1:$I$166,8,0)</f>
        <v>0.1</v>
      </c>
      <c r="I1491">
        <f>VLOOKUP($A1491,'Günlük Sayaç'!$A$1:$I$166,9,0)*VLOOKUP(WEEKDAY(B1491,2)&amp;D1491,Yoğunluk!$G$1:$J$29,4,0)</f>
        <v>960.00000000000023</v>
      </c>
      <c r="J1491">
        <f t="shared" ca="1" si="91"/>
        <v>996</v>
      </c>
      <c r="K1491">
        <f t="shared" ca="1" si="92"/>
        <v>1419.3</v>
      </c>
    </row>
    <row r="1492" spans="1:11" x14ac:dyDescent="0.3">
      <c r="A1492">
        <f t="shared" si="93"/>
        <v>6</v>
      </c>
      <c r="B1492" s="2">
        <f t="shared" si="94"/>
        <v>43110</v>
      </c>
      <c r="C1492" t="str">
        <f>VLOOKUP(A1492,'Günlük Sayaç'!$A$1:$I$166,3,0)</f>
        <v>Yenikapı</v>
      </c>
      <c r="D1492" t="str">
        <f>VLOOKUP($A1492,'Günlük Sayaç'!$A$1:$I$166,4,0)</f>
        <v>Sosyal</v>
      </c>
      <c r="E1492" t="str">
        <f>VLOOKUP($A1492,'Günlük Sayaç'!$A$1:$I$166,5,0)</f>
        <v>Sosyal Aylık</v>
      </c>
      <c r="F1492">
        <f>VLOOKUP($A1492,'Günlük Sayaç'!$A$1:$I$166,6,0)</f>
        <v>0.83333333333333337</v>
      </c>
      <c r="G1492">
        <f>VLOOKUP($A1492,'Günlük Sayaç'!$A$1:$I$166,7,0)</f>
        <v>15000</v>
      </c>
      <c r="H1492">
        <f>VLOOKUP($A1492,'Günlük Sayaç'!$A$1:$I$166,8,0)</f>
        <v>0.05</v>
      </c>
      <c r="I1492">
        <f>VLOOKUP($A1492,'Günlük Sayaç'!$A$1:$I$166,9,0)*VLOOKUP(WEEKDAY(B1492,2)&amp;D1492,Yoğunluk!$G$1:$J$29,4,0)</f>
        <v>480.00000000000011</v>
      </c>
      <c r="J1492">
        <f t="shared" ca="1" si="91"/>
        <v>489</v>
      </c>
      <c r="K1492">
        <f t="shared" ca="1" si="92"/>
        <v>407.5</v>
      </c>
    </row>
    <row r="1493" spans="1:11" x14ac:dyDescent="0.3">
      <c r="A1493">
        <f t="shared" si="93"/>
        <v>7</v>
      </c>
      <c r="B1493" s="2">
        <f t="shared" si="94"/>
        <v>43110</v>
      </c>
      <c r="C1493" t="str">
        <f>VLOOKUP(A1493,'Günlük Sayaç'!$A$1:$I$166,3,0)</f>
        <v>Yenikapı</v>
      </c>
      <c r="D1493" t="str">
        <f>VLOOKUP($A1493,'Günlük Sayaç'!$A$1:$I$166,4,0)</f>
        <v>Ziyaretçi</v>
      </c>
      <c r="E1493" t="str">
        <f>VLOOKUP($A1493,'Günlük Sayaç'!$A$1:$I$166,5,0)</f>
        <v>Tekli Bilet</v>
      </c>
      <c r="F1493">
        <f>VLOOKUP($A1493,'Günlük Sayaç'!$A$1:$I$166,6,0)</f>
        <v>5</v>
      </c>
      <c r="G1493">
        <f>VLOOKUP($A1493,'Günlük Sayaç'!$A$1:$I$166,7,0)</f>
        <v>15000</v>
      </c>
      <c r="H1493">
        <f>VLOOKUP($A1493,'Günlük Sayaç'!$A$1:$I$166,8,0)</f>
        <v>0.1</v>
      </c>
      <c r="I1493">
        <f>VLOOKUP($A1493,'Günlük Sayaç'!$A$1:$I$166,9,0)*VLOOKUP(WEEKDAY(B1493,2)&amp;D1493,Yoğunluk!$G$1:$J$29,4,0)</f>
        <v>1200</v>
      </c>
      <c r="J1493">
        <f t="shared" ca="1" si="91"/>
        <v>1207</v>
      </c>
      <c r="K1493">
        <f t="shared" ca="1" si="92"/>
        <v>6035</v>
      </c>
    </row>
    <row r="1494" spans="1:11" x14ac:dyDescent="0.3">
      <c r="A1494">
        <f t="shared" si="93"/>
        <v>8</v>
      </c>
      <c r="B1494" s="2">
        <f t="shared" si="94"/>
        <v>43110</v>
      </c>
      <c r="C1494" t="str">
        <f>VLOOKUP(A1494,'Günlük Sayaç'!$A$1:$I$166,3,0)</f>
        <v>Yenikapı</v>
      </c>
      <c r="D1494" t="str">
        <f>VLOOKUP($A1494,'Günlük Sayaç'!$A$1:$I$166,4,0)</f>
        <v>Ziyaretçi</v>
      </c>
      <c r="E1494" t="str">
        <f>VLOOKUP($A1494,'Günlük Sayaç'!$A$1:$I$166,5,0)</f>
        <v>İkili Bilet</v>
      </c>
      <c r="F1494">
        <f>VLOOKUP($A1494,'Günlük Sayaç'!$A$1:$I$166,6,0)</f>
        <v>4</v>
      </c>
      <c r="G1494">
        <f>VLOOKUP($A1494,'Günlük Sayaç'!$A$1:$I$166,7,0)</f>
        <v>15000</v>
      </c>
      <c r="H1494">
        <f>VLOOKUP($A1494,'Günlük Sayaç'!$A$1:$I$166,8,0)</f>
        <v>0.05</v>
      </c>
      <c r="I1494">
        <f>VLOOKUP($A1494,'Günlük Sayaç'!$A$1:$I$166,9,0)*VLOOKUP(WEEKDAY(B1494,2)&amp;D1494,Yoğunluk!$G$1:$J$29,4,0)</f>
        <v>600</v>
      </c>
      <c r="J1494">
        <f t="shared" ca="1" si="91"/>
        <v>584</v>
      </c>
      <c r="K1494">
        <f t="shared" ca="1" si="92"/>
        <v>2336</v>
      </c>
    </row>
    <row r="1495" spans="1:11" x14ac:dyDescent="0.3">
      <c r="A1495">
        <f t="shared" si="93"/>
        <v>9</v>
      </c>
      <c r="B1495" s="2">
        <f t="shared" si="94"/>
        <v>43110</v>
      </c>
      <c r="C1495" t="str">
        <f>VLOOKUP(A1495,'Günlük Sayaç'!$A$1:$I$166,3,0)</f>
        <v>Yenikapı</v>
      </c>
      <c r="D1495" t="str">
        <f>VLOOKUP($A1495,'Günlük Sayaç'!$A$1:$I$166,4,0)</f>
        <v>Ziyaretçi</v>
      </c>
      <c r="E1495" t="str">
        <f>VLOOKUP($A1495,'Günlük Sayaç'!$A$1:$I$166,5,0)</f>
        <v>Üçlü Bilet</v>
      </c>
      <c r="F1495">
        <f>VLOOKUP($A1495,'Günlük Sayaç'!$A$1:$I$166,6,0)</f>
        <v>3.6666666666666665</v>
      </c>
      <c r="G1495">
        <f>VLOOKUP($A1495,'Günlük Sayaç'!$A$1:$I$166,7,0)</f>
        <v>15000</v>
      </c>
      <c r="H1495">
        <f>VLOOKUP($A1495,'Günlük Sayaç'!$A$1:$I$166,8,0)</f>
        <v>0.05</v>
      </c>
      <c r="I1495">
        <f>VLOOKUP($A1495,'Günlük Sayaç'!$A$1:$I$166,9,0)*VLOOKUP(WEEKDAY(B1495,2)&amp;D1495,Yoğunluk!$G$1:$J$29,4,0)</f>
        <v>600</v>
      </c>
      <c r="J1495">
        <f t="shared" ca="1" si="91"/>
        <v>527</v>
      </c>
      <c r="K1495">
        <f t="shared" ca="1" si="92"/>
        <v>1932.3333333333333</v>
      </c>
    </row>
    <row r="1496" spans="1:11" x14ac:dyDescent="0.3">
      <c r="A1496">
        <f t="shared" si="93"/>
        <v>10</v>
      </c>
      <c r="B1496" s="2">
        <f t="shared" si="94"/>
        <v>43110</v>
      </c>
      <c r="C1496" t="str">
        <f>VLOOKUP(A1496,'Günlük Sayaç'!$A$1:$I$166,3,0)</f>
        <v>Yenikapı</v>
      </c>
      <c r="D1496" t="str">
        <f>VLOOKUP($A1496,'Günlük Sayaç'!$A$1:$I$166,4,0)</f>
        <v>Ziyaretçi</v>
      </c>
      <c r="E1496" t="str">
        <f>VLOOKUP($A1496,'Günlük Sayaç'!$A$1:$I$166,5,0)</f>
        <v>Beşli Bilet</v>
      </c>
      <c r="F1496">
        <f>VLOOKUP($A1496,'Günlük Sayaç'!$A$1:$I$166,6,0)</f>
        <v>3.4</v>
      </c>
      <c r="G1496">
        <f>VLOOKUP($A1496,'Günlük Sayaç'!$A$1:$I$166,7,0)</f>
        <v>15000</v>
      </c>
      <c r="H1496">
        <f>VLOOKUP($A1496,'Günlük Sayaç'!$A$1:$I$166,8,0)</f>
        <v>0.1</v>
      </c>
      <c r="I1496">
        <f>VLOOKUP($A1496,'Günlük Sayaç'!$A$1:$I$166,9,0)*VLOOKUP(WEEKDAY(B1496,2)&amp;D1496,Yoğunluk!$G$1:$J$29,4,0)</f>
        <v>1200</v>
      </c>
      <c r="J1496">
        <f t="shared" ca="1" si="91"/>
        <v>1134</v>
      </c>
      <c r="K1496">
        <f t="shared" ca="1" si="92"/>
        <v>3855.6</v>
      </c>
    </row>
    <row r="1497" spans="1:11" x14ac:dyDescent="0.3">
      <c r="A1497">
        <f t="shared" si="93"/>
        <v>11</v>
      </c>
      <c r="B1497" s="2">
        <f t="shared" si="94"/>
        <v>43110</v>
      </c>
      <c r="C1497" t="str">
        <f>VLOOKUP(A1497,'Günlük Sayaç'!$A$1:$I$166,3,0)</f>
        <v>Yenikapı</v>
      </c>
      <c r="D1497" t="str">
        <f>VLOOKUP($A1497,'Günlük Sayaç'!$A$1:$I$166,4,0)</f>
        <v>Ziyaretçi</v>
      </c>
      <c r="E1497" t="str">
        <f>VLOOKUP($A1497,'Günlük Sayaç'!$A$1:$I$166,5,0)</f>
        <v>Onlu Bilet</v>
      </c>
      <c r="F1497">
        <f>VLOOKUP($A1497,'Günlük Sayaç'!$A$1:$I$166,6,0)</f>
        <v>3.2</v>
      </c>
      <c r="G1497">
        <f>VLOOKUP($A1497,'Günlük Sayaç'!$A$1:$I$166,7,0)</f>
        <v>15000</v>
      </c>
      <c r="H1497">
        <f>VLOOKUP($A1497,'Günlük Sayaç'!$A$1:$I$166,8,0)</f>
        <v>0.1</v>
      </c>
      <c r="I1497">
        <f>VLOOKUP($A1497,'Günlük Sayaç'!$A$1:$I$166,9,0)*VLOOKUP(WEEKDAY(B1497,2)&amp;D1497,Yoğunluk!$G$1:$J$29,4,0)</f>
        <v>1200</v>
      </c>
      <c r="J1497">
        <f t="shared" ca="1" si="91"/>
        <v>1310</v>
      </c>
      <c r="K1497">
        <f t="shared" ca="1" si="92"/>
        <v>4192</v>
      </c>
    </row>
    <row r="1498" spans="1:11" x14ac:dyDescent="0.3">
      <c r="A1498">
        <f t="shared" si="93"/>
        <v>12</v>
      </c>
      <c r="B1498" s="2">
        <f t="shared" si="94"/>
        <v>43110</v>
      </c>
      <c r="C1498" t="str">
        <f>VLOOKUP(A1498,'Günlük Sayaç'!$A$1:$I$166,3,0)</f>
        <v>Vezneciler</v>
      </c>
      <c r="D1498" t="str">
        <f>VLOOKUP($A1498,'Günlük Sayaç'!$A$1:$I$166,4,0)</f>
        <v>Tam</v>
      </c>
      <c r="E1498" t="str">
        <f>VLOOKUP($A1498,'Günlük Sayaç'!$A$1:$I$166,5,0)</f>
        <v>Akbil</v>
      </c>
      <c r="F1498">
        <f>VLOOKUP($A1498,'Günlük Sayaç'!$A$1:$I$166,6,0)</f>
        <v>2.2250000000000001</v>
      </c>
      <c r="G1498">
        <f>VLOOKUP($A1498,'Günlük Sayaç'!$A$1:$I$166,7,0)</f>
        <v>8000</v>
      </c>
      <c r="H1498">
        <f>VLOOKUP($A1498,'Günlük Sayaç'!$A$1:$I$166,8,0)</f>
        <v>0.1</v>
      </c>
      <c r="I1498">
        <f>VLOOKUP($A1498,'Günlük Sayaç'!$A$1:$I$166,9,0)*VLOOKUP(WEEKDAY(B1498,2)&amp;D1498,Yoğunluk!$G$1:$J$29,4,0)</f>
        <v>960.00000000000011</v>
      </c>
      <c r="J1498">
        <f t="shared" ca="1" si="91"/>
        <v>995</v>
      </c>
      <c r="K1498">
        <f t="shared" ca="1" si="92"/>
        <v>2213.875</v>
      </c>
    </row>
    <row r="1499" spans="1:11" x14ac:dyDescent="0.3">
      <c r="A1499">
        <f t="shared" si="93"/>
        <v>13</v>
      </c>
      <c r="B1499" s="2">
        <f t="shared" si="94"/>
        <v>43110</v>
      </c>
      <c r="C1499" t="str">
        <f>VLOOKUP(A1499,'Günlük Sayaç'!$A$1:$I$166,3,0)</f>
        <v>Vezneciler</v>
      </c>
      <c r="D1499" t="str">
        <f>VLOOKUP($A1499,'Günlük Sayaç'!$A$1:$I$166,4,0)</f>
        <v>Tam</v>
      </c>
      <c r="E1499" t="str">
        <f>VLOOKUP($A1499,'Günlük Sayaç'!$A$1:$I$166,5,0)</f>
        <v>Mavi Kart</v>
      </c>
      <c r="F1499">
        <f>VLOOKUP($A1499,'Günlük Sayaç'!$A$1:$I$166,6,0)</f>
        <v>1.3666666666666667</v>
      </c>
      <c r="G1499">
        <f>VLOOKUP($A1499,'Günlük Sayaç'!$A$1:$I$166,7,0)</f>
        <v>8000</v>
      </c>
      <c r="H1499">
        <f>VLOOKUP($A1499,'Günlük Sayaç'!$A$1:$I$166,8,0)</f>
        <v>7.0000000000000007E-2</v>
      </c>
      <c r="I1499">
        <f>VLOOKUP($A1499,'Günlük Sayaç'!$A$1:$I$166,9,0)*VLOOKUP(WEEKDAY(B1499,2)&amp;D1499,Yoğunluk!$G$1:$J$29,4,0)</f>
        <v>672.00000000000011</v>
      </c>
      <c r="J1499">
        <f t="shared" ca="1" si="91"/>
        <v>602</v>
      </c>
      <c r="K1499">
        <f t="shared" ca="1" si="92"/>
        <v>822.73333333333335</v>
      </c>
    </row>
    <row r="1500" spans="1:11" x14ac:dyDescent="0.3">
      <c r="A1500">
        <f t="shared" si="93"/>
        <v>14</v>
      </c>
      <c r="B1500" s="2">
        <f t="shared" si="94"/>
        <v>43110</v>
      </c>
      <c r="C1500" t="str">
        <f>VLOOKUP(A1500,'Günlük Sayaç'!$A$1:$I$166,3,0)</f>
        <v>Vezneciler</v>
      </c>
      <c r="D1500" t="str">
        <f>VLOOKUP($A1500,'Günlük Sayaç'!$A$1:$I$166,4,0)</f>
        <v>Öğrenci</v>
      </c>
      <c r="E1500" t="str">
        <f>VLOOKUP($A1500,'Günlük Sayaç'!$A$1:$I$166,5,0)</f>
        <v>Öğrenci</v>
      </c>
      <c r="F1500">
        <f>VLOOKUP($A1500,'Günlük Sayaç'!$A$1:$I$166,6,0)</f>
        <v>0.9</v>
      </c>
      <c r="G1500">
        <f>VLOOKUP($A1500,'Günlük Sayaç'!$A$1:$I$166,7,0)</f>
        <v>8000</v>
      </c>
      <c r="H1500">
        <f>VLOOKUP($A1500,'Günlük Sayaç'!$A$1:$I$166,8,0)</f>
        <v>0.17</v>
      </c>
      <c r="I1500">
        <f>VLOOKUP($A1500,'Günlük Sayaç'!$A$1:$I$166,9,0)*VLOOKUP(WEEKDAY(B1500,2)&amp;D1500,Yoğunluk!$G$1:$J$29,4,0)</f>
        <v>1088</v>
      </c>
      <c r="J1500">
        <f t="shared" ca="1" si="91"/>
        <v>1076</v>
      </c>
      <c r="K1500">
        <f t="shared" ca="1" si="92"/>
        <v>968.4</v>
      </c>
    </row>
    <row r="1501" spans="1:11" x14ac:dyDescent="0.3">
      <c r="A1501">
        <f t="shared" si="93"/>
        <v>15</v>
      </c>
      <c r="B1501" s="2">
        <f t="shared" si="94"/>
        <v>43110</v>
      </c>
      <c r="C1501" t="str">
        <f>VLOOKUP(A1501,'Günlük Sayaç'!$A$1:$I$166,3,0)</f>
        <v>Vezneciler</v>
      </c>
      <c r="D1501" t="str">
        <f>VLOOKUP($A1501,'Günlük Sayaç'!$A$1:$I$166,4,0)</f>
        <v>Öğrenci</v>
      </c>
      <c r="E1501" t="str">
        <f>VLOOKUP($A1501,'Günlük Sayaç'!$A$1:$I$166,5,0)</f>
        <v>Öğrenci Aylık</v>
      </c>
      <c r="F1501">
        <f>VLOOKUP($A1501,'Günlük Sayaç'!$A$1:$I$166,6,0)</f>
        <v>0.56666666666666665</v>
      </c>
      <c r="G1501">
        <f>VLOOKUP($A1501,'Günlük Sayaç'!$A$1:$I$166,7,0)</f>
        <v>8000</v>
      </c>
      <c r="H1501">
        <f>VLOOKUP($A1501,'Günlük Sayaç'!$A$1:$I$166,8,0)</f>
        <v>0.27</v>
      </c>
      <c r="I1501">
        <f>VLOOKUP($A1501,'Günlük Sayaç'!$A$1:$I$166,9,0)*VLOOKUP(WEEKDAY(B1501,2)&amp;D1501,Yoğunluk!$G$1:$J$29,4,0)</f>
        <v>1728</v>
      </c>
      <c r="J1501">
        <f t="shared" ca="1" si="91"/>
        <v>1547</v>
      </c>
      <c r="K1501">
        <f t="shared" ca="1" si="92"/>
        <v>876.63333333333333</v>
      </c>
    </row>
    <row r="1502" spans="1:11" x14ac:dyDescent="0.3">
      <c r="A1502">
        <f t="shared" si="93"/>
        <v>16</v>
      </c>
      <c r="B1502" s="2">
        <f t="shared" si="94"/>
        <v>43110</v>
      </c>
      <c r="C1502" t="str">
        <f>VLOOKUP(A1502,'Günlük Sayaç'!$A$1:$I$166,3,0)</f>
        <v>Vezneciler</v>
      </c>
      <c r="D1502" t="str">
        <f>VLOOKUP($A1502,'Günlük Sayaç'!$A$1:$I$166,4,0)</f>
        <v>Sosyal</v>
      </c>
      <c r="E1502" t="str">
        <f>VLOOKUP($A1502,'Günlük Sayaç'!$A$1:$I$166,5,0)</f>
        <v>Sosyal</v>
      </c>
      <c r="F1502">
        <f>VLOOKUP($A1502,'Günlük Sayaç'!$A$1:$I$166,6,0)</f>
        <v>1.425</v>
      </c>
      <c r="G1502">
        <f>VLOOKUP($A1502,'Günlük Sayaç'!$A$1:$I$166,7,0)</f>
        <v>8000</v>
      </c>
      <c r="H1502">
        <f>VLOOKUP($A1502,'Günlük Sayaç'!$A$1:$I$166,8,0)</f>
        <v>0.15</v>
      </c>
      <c r="I1502">
        <f>VLOOKUP($A1502,'Günlük Sayaç'!$A$1:$I$166,9,0)*VLOOKUP(WEEKDAY(B1502,2)&amp;D1502,Yoğunluk!$G$1:$J$29,4,0)</f>
        <v>768.00000000000011</v>
      </c>
      <c r="J1502">
        <f t="shared" ca="1" si="91"/>
        <v>749</v>
      </c>
      <c r="K1502">
        <f t="shared" ca="1" si="92"/>
        <v>1067.325</v>
      </c>
    </row>
    <row r="1503" spans="1:11" x14ac:dyDescent="0.3">
      <c r="A1503">
        <f t="shared" si="93"/>
        <v>17</v>
      </c>
      <c r="B1503" s="2">
        <f t="shared" si="94"/>
        <v>43110</v>
      </c>
      <c r="C1503" t="str">
        <f>VLOOKUP(A1503,'Günlük Sayaç'!$A$1:$I$166,3,0)</f>
        <v>Vezneciler</v>
      </c>
      <c r="D1503" t="str">
        <f>VLOOKUP($A1503,'Günlük Sayaç'!$A$1:$I$166,4,0)</f>
        <v>Sosyal</v>
      </c>
      <c r="E1503" t="str">
        <f>VLOOKUP($A1503,'Günlük Sayaç'!$A$1:$I$166,5,0)</f>
        <v>Sosyal Aylık</v>
      </c>
      <c r="F1503">
        <f>VLOOKUP($A1503,'Günlük Sayaç'!$A$1:$I$166,6,0)</f>
        <v>0.83333333333333337</v>
      </c>
      <c r="G1503">
        <f>VLOOKUP($A1503,'Günlük Sayaç'!$A$1:$I$166,7,0)</f>
        <v>8000</v>
      </c>
      <c r="H1503">
        <f>VLOOKUP($A1503,'Günlük Sayaç'!$A$1:$I$166,8,0)</f>
        <v>0.15</v>
      </c>
      <c r="I1503">
        <f>VLOOKUP($A1503,'Günlük Sayaç'!$A$1:$I$166,9,0)*VLOOKUP(WEEKDAY(B1503,2)&amp;D1503,Yoğunluk!$G$1:$J$29,4,0)</f>
        <v>768.00000000000011</v>
      </c>
      <c r="J1503">
        <f t="shared" ca="1" si="91"/>
        <v>773</v>
      </c>
      <c r="K1503">
        <f t="shared" ca="1" si="92"/>
        <v>644.16666666666674</v>
      </c>
    </row>
    <row r="1504" spans="1:11" x14ac:dyDescent="0.3">
      <c r="A1504">
        <f t="shared" si="93"/>
        <v>18</v>
      </c>
      <c r="B1504" s="2">
        <f t="shared" si="94"/>
        <v>43110</v>
      </c>
      <c r="C1504" t="str">
        <f>VLOOKUP(A1504,'Günlük Sayaç'!$A$1:$I$166,3,0)</f>
        <v>Vezneciler</v>
      </c>
      <c r="D1504" t="str">
        <f>VLOOKUP($A1504,'Günlük Sayaç'!$A$1:$I$166,4,0)</f>
        <v>Ziyaretçi</v>
      </c>
      <c r="E1504" t="str">
        <f>VLOOKUP($A1504,'Günlük Sayaç'!$A$1:$I$166,5,0)</f>
        <v>Tekli Bilet</v>
      </c>
      <c r="F1504">
        <f>VLOOKUP($A1504,'Günlük Sayaç'!$A$1:$I$166,6,0)</f>
        <v>5</v>
      </c>
      <c r="G1504">
        <f>VLOOKUP($A1504,'Günlük Sayaç'!$A$1:$I$166,7,0)</f>
        <v>8000</v>
      </c>
      <c r="H1504">
        <f>VLOOKUP($A1504,'Günlük Sayaç'!$A$1:$I$166,8,0)</f>
        <v>0.02</v>
      </c>
      <c r="I1504">
        <f>VLOOKUP($A1504,'Günlük Sayaç'!$A$1:$I$166,9,0)*VLOOKUP(WEEKDAY(B1504,2)&amp;D1504,Yoğunluk!$G$1:$J$29,4,0)</f>
        <v>128</v>
      </c>
      <c r="J1504">
        <f t="shared" ca="1" si="91"/>
        <v>159</v>
      </c>
      <c r="K1504">
        <f t="shared" ca="1" si="92"/>
        <v>795</v>
      </c>
    </row>
    <row r="1505" spans="1:11" x14ac:dyDescent="0.3">
      <c r="A1505">
        <f t="shared" si="93"/>
        <v>19</v>
      </c>
      <c r="B1505" s="2">
        <f t="shared" si="94"/>
        <v>43110</v>
      </c>
      <c r="C1505" t="str">
        <f>VLOOKUP(A1505,'Günlük Sayaç'!$A$1:$I$166,3,0)</f>
        <v>Vezneciler</v>
      </c>
      <c r="D1505" t="str">
        <f>VLOOKUP($A1505,'Günlük Sayaç'!$A$1:$I$166,4,0)</f>
        <v>Ziyaretçi</v>
      </c>
      <c r="E1505" t="str">
        <f>VLOOKUP($A1505,'Günlük Sayaç'!$A$1:$I$166,5,0)</f>
        <v>İkili Bilet</v>
      </c>
      <c r="F1505">
        <f>VLOOKUP($A1505,'Günlük Sayaç'!$A$1:$I$166,6,0)</f>
        <v>4</v>
      </c>
      <c r="G1505">
        <f>VLOOKUP($A1505,'Günlük Sayaç'!$A$1:$I$166,7,0)</f>
        <v>8000</v>
      </c>
      <c r="H1505">
        <f>VLOOKUP($A1505,'Günlük Sayaç'!$A$1:$I$166,8,0)</f>
        <v>0.02</v>
      </c>
      <c r="I1505">
        <f>VLOOKUP($A1505,'Günlük Sayaç'!$A$1:$I$166,9,0)*VLOOKUP(WEEKDAY(B1505,2)&amp;D1505,Yoğunluk!$G$1:$J$29,4,0)</f>
        <v>128</v>
      </c>
      <c r="J1505">
        <f t="shared" ca="1" si="91"/>
        <v>137</v>
      </c>
      <c r="K1505">
        <f t="shared" ca="1" si="92"/>
        <v>548</v>
      </c>
    </row>
    <row r="1506" spans="1:11" x14ac:dyDescent="0.3">
      <c r="A1506">
        <f t="shared" si="93"/>
        <v>20</v>
      </c>
      <c r="B1506" s="2">
        <f t="shared" si="94"/>
        <v>43110</v>
      </c>
      <c r="C1506" t="str">
        <f>VLOOKUP(A1506,'Günlük Sayaç'!$A$1:$I$166,3,0)</f>
        <v>Vezneciler</v>
      </c>
      <c r="D1506" t="str">
        <f>VLOOKUP($A1506,'Günlük Sayaç'!$A$1:$I$166,4,0)</f>
        <v>Ziyaretçi</v>
      </c>
      <c r="E1506" t="str">
        <f>VLOOKUP($A1506,'Günlük Sayaç'!$A$1:$I$166,5,0)</f>
        <v>Üçlü Bilet</v>
      </c>
      <c r="F1506">
        <f>VLOOKUP($A1506,'Günlük Sayaç'!$A$1:$I$166,6,0)</f>
        <v>3.6666666666666665</v>
      </c>
      <c r="G1506">
        <f>VLOOKUP($A1506,'Günlük Sayaç'!$A$1:$I$166,7,0)</f>
        <v>8000</v>
      </c>
      <c r="H1506">
        <f>VLOOKUP($A1506,'Günlük Sayaç'!$A$1:$I$166,8,0)</f>
        <v>0.01</v>
      </c>
      <c r="I1506">
        <f>VLOOKUP($A1506,'Günlük Sayaç'!$A$1:$I$166,9,0)*VLOOKUP(WEEKDAY(B1506,2)&amp;D1506,Yoğunluk!$G$1:$J$29,4,0)</f>
        <v>64</v>
      </c>
      <c r="J1506">
        <f t="shared" ca="1" si="91"/>
        <v>60</v>
      </c>
      <c r="K1506">
        <f t="shared" ca="1" si="92"/>
        <v>220</v>
      </c>
    </row>
    <row r="1507" spans="1:11" x14ac:dyDescent="0.3">
      <c r="A1507">
        <f t="shared" si="93"/>
        <v>21</v>
      </c>
      <c r="B1507" s="2">
        <f t="shared" si="94"/>
        <v>43110</v>
      </c>
      <c r="C1507" t="str">
        <f>VLOOKUP(A1507,'Günlük Sayaç'!$A$1:$I$166,3,0)</f>
        <v>Vezneciler</v>
      </c>
      <c r="D1507" t="str">
        <f>VLOOKUP($A1507,'Günlük Sayaç'!$A$1:$I$166,4,0)</f>
        <v>Ziyaretçi</v>
      </c>
      <c r="E1507" t="str">
        <f>VLOOKUP($A1507,'Günlük Sayaç'!$A$1:$I$166,5,0)</f>
        <v>Beşli Bilet</v>
      </c>
      <c r="F1507">
        <f>VLOOKUP($A1507,'Günlük Sayaç'!$A$1:$I$166,6,0)</f>
        <v>3.4</v>
      </c>
      <c r="G1507">
        <f>VLOOKUP($A1507,'Günlük Sayaç'!$A$1:$I$166,7,0)</f>
        <v>8000</v>
      </c>
      <c r="H1507">
        <f>VLOOKUP($A1507,'Günlük Sayaç'!$A$1:$I$166,8,0)</f>
        <v>0.02</v>
      </c>
      <c r="I1507">
        <f>VLOOKUP($A1507,'Günlük Sayaç'!$A$1:$I$166,9,0)*VLOOKUP(WEEKDAY(B1507,2)&amp;D1507,Yoğunluk!$G$1:$J$29,4,0)</f>
        <v>128</v>
      </c>
      <c r="J1507">
        <f t="shared" ca="1" si="91"/>
        <v>126</v>
      </c>
      <c r="K1507">
        <f t="shared" ca="1" si="92"/>
        <v>428.4</v>
      </c>
    </row>
    <row r="1508" spans="1:11" x14ac:dyDescent="0.3">
      <c r="A1508">
        <f t="shared" si="93"/>
        <v>22</v>
      </c>
      <c r="B1508" s="2">
        <f t="shared" si="94"/>
        <v>43110</v>
      </c>
      <c r="C1508" t="str">
        <f>VLOOKUP(A1508,'Günlük Sayaç'!$A$1:$I$166,3,0)</f>
        <v>Vezneciler</v>
      </c>
      <c r="D1508" t="str">
        <f>VLOOKUP($A1508,'Günlük Sayaç'!$A$1:$I$166,4,0)</f>
        <v>Ziyaretçi</v>
      </c>
      <c r="E1508" t="str">
        <f>VLOOKUP($A1508,'Günlük Sayaç'!$A$1:$I$166,5,0)</f>
        <v>Onlu Bilet</v>
      </c>
      <c r="F1508">
        <f>VLOOKUP($A1508,'Günlük Sayaç'!$A$1:$I$166,6,0)</f>
        <v>3.2</v>
      </c>
      <c r="G1508">
        <f>VLOOKUP($A1508,'Günlük Sayaç'!$A$1:$I$166,7,0)</f>
        <v>8000</v>
      </c>
      <c r="H1508">
        <f>VLOOKUP($A1508,'Günlük Sayaç'!$A$1:$I$166,8,0)</f>
        <v>0.02</v>
      </c>
      <c r="I1508">
        <f>VLOOKUP($A1508,'Günlük Sayaç'!$A$1:$I$166,9,0)*VLOOKUP(WEEKDAY(B1508,2)&amp;D1508,Yoğunluk!$G$1:$J$29,4,0)</f>
        <v>128</v>
      </c>
      <c r="J1508">
        <f t="shared" ca="1" si="91"/>
        <v>136</v>
      </c>
      <c r="K1508">
        <f t="shared" ca="1" si="92"/>
        <v>435.20000000000005</v>
      </c>
    </row>
    <row r="1509" spans="1:11" x14ac:dyDescent="0.3">
      <c r="A1509">
        <f t="shared" si="93"/>
        <v>23</v>
      </c>
      <c r="B1509" s="2">
        <f t="shared" si="94"/>
        <v>43110</v>
      </c>
      <c r="C1509" t="str">
        <f>VLOOKUP(A1509,'Günlük Sayaç'!$A$1:$I$166,3,0)</f>
        <v>Haliç</v>
      </c>
      <c r="D1509" t="str">
        <f>VLOOKUP($A1509,'Günlük Sayaç'!$A$1:$I$166,4,0)</f>
        <v>Tam</v>
      </c>
      <c r="E1509" t="str">
        <f>VLOOKUP($A1509,'Günlük Sayaç'!$A$1:$I$166,5,0)</f>
        <v>Akbil</v>
      </c>
      <c r="F1509">
        <f>VLOOKUP($A1509,'Günlük Sayaç'!$A$1:$I$166,6,0)</f>
        <v>2.2250000000000001</v>
      </c>
      <c r="G1509">
        <f>VLOOKUP($A1509,'Günlük Sayaç'!$A$1:$I$166,7,0)</f>
        <v>9000</v>
      </c>
      <c r="H1509">
        <f>VLOOKUP($A1509,'Günlük Sayaç'!$A$1:$I$166,8,0)</f>
        <v>0.2</v>
      </c>
      <c r="I1509">
        <f>VLOOKUP($A1509,'Günlük Sayaç'!$A$1:$I$166,9,0)*VLOOKUP(WEEKDAY(B1509,2)&amp;D1509,Yoğunluk!$G$1:$J$29,4,0)</f>
        <v>2160.0000000000005</v>
      </c>
      <c r="J1509">
        <f t="shared" ca="1" si="91"/>
        <v>2469</v>
      </c>
      <c r="K1509">
        <f t="shared" ca="1" si="92"/>
        <v>5493.5250000000005</v>
      </c>
    </row>
    <row r="1510" spans="1:11" x14ac:dyDescent="0.3">
      <c r="A1510">
        <f t="shared" si="93"/>
        <v>24</v>
      </c>
      <c r="B1510" s="2">
        <f t="shared" si="94"/>
        <v>43110</v>
      </c>
      <c r="C1510" t="str">
        <f>VLOOKUP(A1510,'Günlük Sayaç'!$A$1:$I$166,3,0)</f>
        <v>Haliç</v>
      </c>
      <c r="D1510" t="str">
        <f>VLOOKUP($A1510,'Günlük Sayaç'!$A$1:$I$166,4,0)</f>
        <v>Tam</v>
      </c>
      <c r="E1510" t="str">
        <f>VLOOKUP($A1510,'Günlük Sayaç'!$A$1:$I$166,5,0)</f>
        <v>Mavi Kart</v>
      </c>
      <c r="F1510">
        <f>VLOOKUP($A1510,'Günlük Sayaç'!$A$1:$I$166,6,0)</f>
        <v>1.3666666666666667</v>
      </c>
      <c r="G1510">
        <f>VLOOKUP($A1510,'Günlük Sayaç'!$A$1:$I$166,7,0)</f>
        <v>9000</v>
      </c>
      <c r="H1510">
        <f>VLOOKUP($A1510,'Günlük Sayaç'!$A$1:$I$166,8,0)</f>
        <v>0.1</v>
      </c>
      <c r="I1510">
        <f>VLOOKUP($A1510,'Günlük Sayaç'!$A$1:$I$166,9,0)*VLOOKUP(WEEKDAY(B1510,2)&amp;D1510,Yoğunluk!$G$1:$J$29,4,0)</f>
        <v>1080.0000000000002</v>
      </c>
      <c r="J1510">
        <f t="shared" ca="1" si="91"/>
        <v>1130</v>
      </c>
      <c r="K1510">
        <f t="shared" ca="1" si="92"/>
        <v>1544.3333333333333</v>
      </c>
    </row>
    <row r="1511" spans="1:11" x14ac:dyDescent="0.3">
      <c r="A1511">
        <f t="shared" si="93"/>
        <v>25</v>
      </c>
      <c r="B1511" s="2">
        <f t="shared" si="94"/>
        <v>43110</v>
      </c>
      <c r="C1511" t="str">
        <f>VLOOKUP(A1511,'Günlük Sayaç'!$A$1:$I$166,3,0)</f>
        <v>Haliç</v>
      </c>
      <c r="D1511" t="str">
        <f>VLOOKUP($A1511,'Günlük Sayaç'!$A$1:$I$166,4,0)</f>
        <v>Öğrenci</v>
      </c>
      <c r="E1511" t="str">
        <f>VLOOKUP($A1511,'Günlük Sayaç'!$A$1:$I$166,5,0)</f>
        <v>Öğrenci</v>
      </c>
      <c r="F1511">
        <f>VLOOKUP($A1511,'Günlük Sayaç'!$A$1:$I$166,6,0)</f>
        <v>0.9</v>
      </c>
      <c r="G1511">
        <f>VLOOKUP($A1511,'Günlük Sayaç'!$A$1:$I$166,7,0)</f>
        <v>9000</v>
      </c>
      <c r="H1511">
        <f>VLOOKUP($A1511,'Günlük Sayaç'!$A$1:$I$166,8,0)</f>
        <v>0.05</v>
      </c>
      <c r="I1511">
        <f>VLOOKUP($A1511,'Günlük Sayaç'!$A$1:$I$166,9,0)*VLOOKUP(WEEKDAY(B1511,2)&amp;D1511,Yoğunluk!$G$1:$J$29,4,0)</f>
        <v>360</v>
      </c>
      <c r="J1511">
        <f t="shared" ca="1" si="91"/>
        <v>361</v>
      </c>
      <c r="K1511">
        <f t="shared" ca="1" si="92"/>
        <v>324.90000000000003</v>
      </c>
    </row>
    <row r="1512" spans="1:11" x14ac:dyDescent="0.3">
      <c r="A1512">
        <f t="shared" si="93"/>
        <v>26</v>
      </c>
      <c r="B1512" s="2">
        <f t="shared" si="94"/>
        <v>43110</v>
      </c>
      <c r="C1512" t="str">
        <f>VLOOKUP(A1512,'Günlük Sayaç'!$A$1:$I$166,3,0)</f>
        <v>Haliç</v>
      </c>
      <c r="D1512" t="str">
        <f>VLOOKUP($A1512,'Günlük Sayaç'!$A$1:$I$166,4,0)</f>
        <v>Öğrenci</v>
      </c>
      <c r="E1512" t="str">
        <f>VLOOKUP($A1512,'Günlük Sayaç'!$A$1:$I$166,5,0)</f>
        <v>Öğrenci Aylık</v>
      </c>
      <c r="F1512">
        <f>VLOOKUP($A1512,'Günlük Sayaç'!$A$1:$I$166,6,0)</f>
        <v>0.56666666666666665</v>
      </c>
      <c r="G1512">
        <f>VLOOKUP($A1512,'Günlük Sayaç'!$A$1:$I$166,7,0)</f>
        <v>9000</v>
      </c>
      <c r="H1512">
        <f>VLOOKUP($A1512,'Günlük Sayaç'!$A$1:$I$166,8,0)</f>
        <v>0.1</v>
      </c>
      <c r="I1512">
        <f>VLOOKUP($A1512,'Günlük Sayaç'!$A$1:$I$166,9,0)*VLOOKUP(WEEKDAY(B1512,2)&amp;D1512,Yoğunluk!$G$1:$J$29,4,0)</f>
        <v>720</v>
      </c>
      <c r="J1512">
        <f t="shared" ca="1" si="91"/>
        <v>846</v>
      </c>
      <c r="K1512">
        <f t="shared" ca="1" si="92"/>
        <v>479.4</v>
      </c>
    </row>
    <row r="1513" spans="1:11" x14ac:dyDescent="0.3">
      <c r="A1513">
        <f t="shared" si="93"/>
        <v>27</v>
      </c>
      <c r="B1513" s="2">
        <f t="shared" si="94"/>
        <v>43110</v>
      </c>
      <c r="C1513" t="str">
        <f>VLOOKUP(A1513,'Günlük Sayaç'!$A$1:$I$166,3,0)</f>
        <v>Haliç</v>
      </c>
      <c r="D1513" t="str">
        <f>VLOOKUP($A1513,'Günlük Sayaç'!$A$1:$I$166,4,0)</f>
        <v>Sosyal</v>
      </c>
      <c r="E1513" t="str">
        <f>VLOOKUP($A1513,'Günlük Sayaç'!$A$1:$I$166,5,0)</f>
        <v>Sosyal</v>
      </c>
      <c r="F1513">
        <f>VLOOKUP($A1513,'Günlük Sayaç'!$A$1:$I$166,6,0)</f>
        <v>1.425</v>
      </c>
      <c r="G1513">
        <f>VLOOKUP($A1513,'Günlük Sayaç'!$A$1:$I$166,7,0)</f>
        <v>9000</v>
      </c>
      <c r="H1513">
        <f>VLOOKUP($A1513,'Günlük Sayaç'!$A$1:$I$166,8,0)</f>
        <v>0.1</v>
      </c>
      <c r="I1513">
        <f>VLOOKUP($A1513,'Günlük Sayaç'!$A$1:$I$166,9,0)*VLOOKUP(WEEKDAY(B1513,2)&amp;D1513,Yoğunluk!$G$1:$J$29,4,0)</f>
        <v>576.00000000000011</v>
      </c>
      <c r="J1513">
        <f t="shared" ca="1" si="91"/>
        <v>591</v>
      </c>
      <c r="K1513">
        <f t="shared" ca="1" si="92"/>
        <v>842.17500000000007</v>
      </c>
    </row>
    <row r="1514" spans="1:11" x14ac:dyDescent="0.3">
      <c r="A1514">
        <f t="shared" si="93"/>
        <v>28</v>
      </c>
      <c r="B1514" s="2">
        <f t="shared" si="94"/>
        <v>43110</v>
      </c>
      <c r="C1514" t="str">
        <f>VLOOKUP(A1514,'Günlük Sayaç'!$A$1:$I$166,3,0)</f>
        <v>Haliç</v>
      </c>
      <c r="D1514" t="str">
        <f>VLOOKUP($A1514,'Günlük Sayaç'!$A$1:$I$166,4,0)</f>
        <v>Sosyal</v>
      </c>
      <c r="E1514" t="str">
        <f>VLOOKUP($A1514,'Günlük Sayaç'!$A$1:$I$166,5,0)</f>
        <v>Sosyal Aylık</v>
      </c>
      <c r="F1514">
        <f>VLOOKUP($A1514,'Günlük Sayaç'!$A$1:$I$166,6,0)</f>
        <v>0.83333333333333337</v>
      </c>
      <c r="G1514">
        <f>VLOOKUP($A1514,'Günlük Sayaç'!$A$1:$I$166,7,0)</f>
        <v>9000</v>
      </c>
      <c r="H1514">
        <f>VLOOKUP($A1514,'Günlük Sayaç'!$A$1:$I$166,8,0)</f>
        <v>0.05</v>
      </c>
      <c r="I1514">
        <f>VLOOKUP($A1514,'Günlük Sayaç'!$A$1:$I$166,9,0)*VLOOKUP(WEEKDAY(B1514,2)&amp;D1514,Yoğunluk!$G$1:$J$29,4,0)</f>
        <v>288.00000000000006</v>
      </c>
      <c r="J1514">
        <f t="shared" ca="1" si="91"/>
        <v>267</v>
      </c>
      <c r="K1514">
        <f t="shared" ca="1" si="92"/>
        <v>222.5</v>
      </c>
    </row>
    <row r="1515" spans="1:11" x14ac:dyDescent="0.3">
      <c r="A1515">
        <f t="shared" si="93"/>
        <v>29</v>
      </c>
      <c r="B1515" s="2">
        <f t="shared" si="94"/>
        <v>43110</v>
      </c>
      <c r="C1515" t="str">
        <f>VLOOKUP(A1515,'Günlük Sayaç'!$A$1:$I$166,3,0)</f>
        <v>Haliç</v>
      </c>
      <c r="D1515" t="str">
        <f>VLOOKUP($A1515,'Günlük Sayaç'!$A$1:$I$166,4,0)</f>
        <v>Ziyaretçi</v>
      </c>
      <c r="E1515" t="str">
        <f>VLOOKUP($A1515,'Günlük Sayaç'!$A$1:$I$166,5,0)</f>
        <v>Tekli Bilet</v>
      </c>
      <c r="F1515">
        <f>VLOOKUP($A1515,'Günlük Sayaç'!$A$1:$I$166,6,0)</f>
        <v>5</v>
      </c>
      <c r="G1515">
        <f>VLOOKUP($A1515,'Günlük Sayaç'!$A$1:$I$166,7,0)</f>
        <v>9000</v>
      </c>
      <c r="H1515">
        <f>VLOOKUP($A1515,'Günlük Sayaç'!$A$1:$I$166,8,0)</f>
        <v>0.1</v>
      </c>
      <c r="I1515">
        <f>VLOOKUP($A1515,'Günlük Sayaç'!$A$1:$I$166,9,0)*VLOOKUP(WEEKDAY(B1515,2)&amp;D1515,Yoğunluk!$G$1:$J$29,4,0)</f>
        <v>720</v>
      </c>
      <c r="J1515">
        <f t="shared" ca="1" si="91"/>
        <v>580</v>
      </c>
      <c r="K1515">
        <f t="shared" ca="1" si="92"/>
        <v>2900</v>
      </c>
    </row>
    <row r="1516" spans="1:11" x14ac:dyDescent="0.3">
      <c r="A1516">
        <f t="shared" si="93"/>
        <v>30</v>
      </c>
      <c r="B1516" s="2">
        <f t="shared" si="94"/>
        <v>43110</v>
      </c>
      <c r="C1516" t="str">
        <f>VLOOKUP(A1516,'Günlük Sayaç'!$A$1:$I$166,3,0)</f>
        <v>Haliç</v>
      </c>
      <c r="D1516" t="str">
        <f>VLOOKUP($A1516,'Günlük Sayaç'!$A$1:$I$166,4,0)</f>
        <v>Ziyaretçi</v>
      </c>
      <c r="E1516" t="str">
        <f>VLOOKUP($A1516,'Günlük Sayaç'!$A$1:$I$166,5,0)</f>
        <v>İkili Bilet</v>
      </c>
      <c r="F1516">
        <f>VLOOKUP($A1516,'Günlük Sayaç'!$A$1:$I$166,6,0)</f>
        <v>4</v>
      </c>
      <c r="G1516">
        <f>VLOOKUP($A1516,'Günlük Sayaç'!$A$1:$I$166,7,0)</f>
        <v>9000</v>
      </c>
      <c r="H1516">
        <f>VLOOKUP($A1516,'Günlük Sayaç'!$A$1:$I$166,8,0)</f>
        <v>0.05</v>
      </c>
      <c r="I1516">
        <f>VLOOKUP($A1516,'Günlük Sayaç'!$A$1:$I$166,9,0)*VLOOKUP(WEEKDAY(B1516,2)&amp;D1516,Yoğunluk!$G$1:$J$29,4,0)</f>
        <v>360</v>
      </c>
      <c r="J1516">
        <f t="shared" ca="1" si="91"/>
        <v>375</v>
      </c>
      <c r="K1516">
        <f t="shared" ca="1" si="92"/>
        <v>1500</v>
      </c>
    </row>
    <row r="1517" spans="1:11" x14ac:dyDescent="0.3">
      <c r="A1517">
        <f t="shared" si="93"/>
        <v>31</v>
      </c>
      <c r="B1517" s="2">
        <f t="shared" si="94"/>
        <v>43110</v>
      </c>
      <c r="C1517" t="str">
        <f>VLOOKUP(A1517,'Günlük Sayaç'!$A$1:$I$166,3,0)</f>
        <v>Haliç</v>
      </c>
      <c r="D1517" t="str">
        <f>VLOOKUP($A1517,'Günlük Sayaç'!$A$1:$I$166,4,0)</f>
        <v>Ziyaretçi</v>
      </c>
      <c r="E1517" t="str">
        <f>VLOOKUP($A1517,'Günlük Sayaç'!$A$1:$I$166,5,0)</f>
        <v>Üçlü Bilet</v>
      </c>
      <c r="F1517">
        <f>VLOOKUP($A1517,'Günlük Sayaç'!$A$1:$I$166,6,0)</f>
        <v>3.6666666666666665</v>
      </c>
      <c r="G1517">
        <f>VLOOKUP($A1517,'Günlük Sayaç'!$A$1:$I$166,7,0)</f>
        <v>9000</v>
      </c>
      <c r="H1517">
        <f>VLOOKUP($A1517,'Günlük Sayaç'!$A$1:$I$166,8,0)</f>
        <v>0.05</v>
      </c>
      <c r="I1517">
        <f>VLOOKUP($A1517,'Günlük Sayaç'!$A$1:$I$166,9,0)*VLOOKUP(WEEKDAY(B1517,2)&amp;D1517,Yoğunluk!$G$1:$J$29,4,0)</f>
        <v>360</v>
      </c>
      <c r="J1517">
        <f t="shared" ca="1" si="91"/>
        <v>426</v>
      </c>
      <c r="K1517">
        <f t="shared" ca="1" si="92"/>
        <v>1562</v>
      </c>
    </row>
    <row r="1518" spans="1:11" x14ac:dyDescent="0.3">
      <c r="A1518">
        <f t="shared" si="93"/>
        <v>32</v>
      </c>
      <c r="B1518" s="2">
        <f t="shared" si="94"/>
        <v>43110</v>
      </c>
      <c r="C1518" t="str">
        <f>VLOOKUP(A1518,'Günlük Sayaç'!$A$1:$I$166,3,0)</f>
        <v>Haliç</v>
      </c>
      <c r="D1518" t="str">
        <f>VLOOKUP($A1518,'Günlük Sayaç'!$A$1:$I$166,4,0)</f>
        <v>Ziyaretçi</v>
      </c>
      <c r="E1518" t="str">
        <f>VLOOKUP($A1518,'Günlük Sayaç'!$A$1:$I$166,5,0)</f>
        <v>Beşli Bilet</v>
      </c>
      <c r="F1518">
        <f>VLOOKUP($A1518,'Günlük Sayaç'!$A$1:$I$166,6,0)</f>
        <v>3.4</v>
      </c>
      <c r="G1518">
        <f>VLOOKUP($A1518,'Günlük Sayaç'!$A$1:$I$166,7,0)</f>
        <v>9000</v>
      </c>
      <c r="H1518">
        <f>VLOOKUP($A1518,'Günlük Sayaç'!$A$1:$I$166,8,0)</f>
        <v>0.1</v>
      </c>
      <c r="I1518">
        <f>VLOOKUP($A1518,'Günlük Sayaç'!$A$1:$I$166,9,0)*VLOOKUP(WEEKDAY(B1518,2)&amp;D1518,Yoğunluk!$G$1:$J$29,4,0)</f>
        <v>720</v>
      </c>
      <c r="J1518">
        <f t="shared" ca="1" si="91"/>
        <v>719</v>
      </c>
      <c r="K1518">
        <f t="shared" ca="1" si="92"/>
        <v>2444.6</v>
      </c>
    </row>
    <row r="1519" spans="1:11" x14ac:dyDescent="0.3">
      <c r="A1519">
        <f t="shared" si="93"/>
        <v>33</v>
      </c>
      <c r="B1519" s="2">
        <f t="shared" si="94"/>
        <v>43110</v>
      </c>
      <c r="C1519" t="str">
        <f>VLOOKUP(A1519,'Günlük Sayaç'!$A$1:$I$166,3,0)</f>
        <v>Haliç</v>
      </c>
      <c r="D1519" t="str">
        <f>VLOOKUP($A1519,'Günlük Sayaç'!$A$1:$I$166,4,0)</f>
        <v>Ziyaretçi</v>
      </c>
      <c r="E1519" t="str">
        <f>VLOOKUP($A1519,'Günlük Sayaç'!$A$1:$I$166,5,0)</f>
        <v>Onlu Bilet</v>
      </c>
      <c r="F1519">
        <f>VLOOKUP($A1519,'Günlük Sayaç'!$A$1:$I$166,6,0)</f>
        <v>3.2</v>
      </c>
      <c r="G1519">
        <f>VLOOKUP($A1519,'Günlük Sayaç'!$A$1:$I$166,7,0)</f>
        <v>9000</v>
      </c>
      <c r="H1519">
        <f>VLOOKUP($A1519,'Günlük Sayaç'!$A$1:$I$166,8,0)</f>
        <v>0.1</v>
      </c>
      <c r="I1519">
        <f>VLOOKUP($A1519,'Günlük Sayaç'!$A$1:$I$166,9,0)*VLOOKUP(WEEKDAY(B1519,2)&amp;D1519,Yoğunluk!$G$1:$J$29,4,0)</f>
        <v>720</v>
      </c>
      <c r="J1519">
        <f t="shared" ca="1" si="91"/>
        <v>600</v>
      </c>
      <c r="K1519">
        <f t="shared" ca="1" si="92"/>
        <v>1920</v>
      </c>
    </row>
    <row r="1520" spans="1:11" x14ac:dyDescent="0.3">
      <c r="A1520">
        <f t="shared" si="93"/>
        <v>34</v>
      </c>
      <c r="B1520" s="2">
        <f t="shared" si="94"/>
        <v>43110</v>
      </c>
      <c r="C1520" t="str">
        <f>VLOOKUP(A1520,'Günlük Sayaç'!$A$1:$I$166,3,0)</f>
        <v>Şişhane</v>
      </c>
      <c r="D1520" t="str">
        <f>VLOOKUP($A1520,'Günlük Sayaç'!$A$1:$I$166,4,0)</f>
        <v>Tam</v>
      </c>
      <c r="E1520" t="str">
        <f>VLOOKUP($A1520,'Günlük Sayaç'!$A$1:$I$166,5,0)</f>
        <v>Akbil</v>
      </c>
      <c r="F1520">
        <f>VLOOKUP($A1520,'Günlük Sayaç'!$A$1:$I$166,6,0)</f>
        <v>2.2250000000000001</v>
      </c>
      <c r="G1520">
        <f>VLOOKUP($A1520,'Günlük Sayaç'!$A$1:$I$166,7,0)</f>
        <v>7000</v>
      </c>
      <c r="H1520">
        <f>VLOOKUP($A1520,'Günlük Sayaç'!$A$1:$I$166,8,0)</f>
        <v>0.25</v>
      </c>
      <c r="I1520">
        <f>VLOOKUP($A1520,'Günlük Sayaç'!$A$1:$I$166,9,0)*VLOOKUP(WEEKDAY(B1520,2)&amp;D1520,Yoğunluk!$G$1:$J$29,4,0)</f>
        <v>2100.0000000000005</v>
      </c>
      <c r="J1520">
        <f t="shared" ca="1" si="91"/>
        <v>2142</v>
      </c>
      <c r="K1520">
        <f t="shared" ca="1" si="92"/>
        <v>4765.95</v>
      </c>
    </row>
    <row r="1521" spans="1:11" x14ac:dyDescent="0.3">
      <c r="A1521">
        <f t="shared" si="93"/>
        <v>35</v>
      </c>
      <c r="B1521" s="2">
        <f t="shared" si="94"/>
        <v>43110</v>
      </c>
      <c r="C1521" t="str">
        <f>VLOOKUP(A1521,'Günlük Sayaç'!$A$1:$I$166,3,0)</f>
        <v>Şişhane</v>
      </c>
      <c r="D1521" t="str">
        <f>VLOOKUP($A1521,'Günlük Sayaç'!$A$1:$I$166,4,0)</f>
        <v>Tam</v>
      </c>
      <c r="E1521" t="str">
        <f>VLOOKUP($A1521,'Günlük Sayaç'!$A$1:$I$166,5,0)</f>
        <v>Mavi Kart</v>
      </c>
      <c r="F1521">
        <f>VLOOKUP($A1521,'Günlük Sayaç'!$A$1:$I$166,6,0)</f>
        <v>1.3666666666666667</v>
      </c>
      <c r="G1521">
        <f>VLOOKUP($A1521,'Günlük Sayaç'!$A$1:$I$166,7,0)</f>
        <v>7000</v>
      </c>
      <c r="H1521">
        <f>VLOOKUP($A1521,'Günlük Sayaç'!$A$1:$I$166,8,0)</f>
        <v>0.1</v>
      </c>
      <c r="I1521">
        <f>VLOOKUP($A1521,'Günlük Sayaç'!$A$1:$I$166,9,0)*VLOOKUP(WEEKDAY(B1521,2)&amp;D1521,Yoğunluk!$G$1:$J$29,4,0)</f>
        <v>840.00000000000011</v>
      </c>
      <c r="J1521">
        <f t="shared" ca="1" si="91"/>
        <v>1001</v>
      </c>
      <c r="K1521">
        <f t="shared" ca="1" si="92"/>
        <v>1368.0333333333333</v>
      </c>
    </row>
    <row r="1522" spans="1:11" x14ac:dyDescent="0.3">
      <c r="A1522">
        <f t="shared" si="93"/>
        <v>36</v>
      </c>
      <c r="B1522" s="2">
        <f t="shared" si="94"/>
        <v>43110</v>
      </c>
      <c r="C1522" t="str">
        <f>VLOOKUP(A1522,'Günlük Sayaç'!$A$1:$I$166,3,0)</f>
        <v>Şişhane</v>
      </c>
      <c r="D1522" t="str">
        <f>VLOOKUP($A1522,'Günlük Sayaç'!$A$1:$I$166,4,0)</f>
        <v>Öğrenci</v>
      </c>
      <c r="E1522" t="str">
        <f>VLOOKUP($A1522,'Günlük Sayaç'!$A$1:$I$166,5,0)</f>
        <v>Öğrenci</v>
      </c>
      <c r="F1522">
        <f>VLOOKUP($A1522,'Günlük Sayaç'!$A$1:$I$166,6,0)</f>
        <v>0.9</v>
      </c>
      <c r="G1522">
        <f>VLOOKUP($A1522,'Günlük Sayaç'!$A$1:$I$166,7,0)</f>
        <v>7000</v>
      </c>
      <c r="H1522">
        <f>VLOOKUP($A1522,'Günlük Sayaç'!$A$1:$I$166,8,0)</f>
        <v>0.1</v>
      </c>
      <c r="I1522">
        <f>VLOOKUP($A1522,'Günlük Sayaç'!$A$1:$I$166,9,0)*VLOOKUP(WEEKDAY(B1522,2)&amp;D1522,Yoğunluk!$G$1:$J$29,4,0)</f>
        <v>560</v>
      </c>
      <c r="J1522">
        <f t="shared" ca="1" si="91"/>
        <v>487</v>
      </c>
      <c r="K1522">
        <f t="shared" ca="1" si="92"/>
        <v>438.3</v>
      </c>
    </row>
    <row r="1523" spans="1:11" x14ac:dyDescent="0.3">
      <c r="A1523">
        <f t="shared" si="93"/>
        <v>37</v>
      </c>
      <c r="B1523" s="2">
        <f t="shared" si="94"/>
        <v>43110</v>
      </c>
      <c r="C1523" t="str">
        <f>VLOOKUP(A1523,'Günlük Sayaç'!$A$1:$I$166,3,0)</f>
        <v>Şişhane</v>
      </c>
      <c r="D1523" t="str">
        <f>VLOOKUP($A1523,'Günlük Sayaç'!$A$1:$I$166,4,0)</f>
        <v>Öğrenci</v>
      </c>
      <c r="E1523" t="str">
        <f>VLOOKUP($A1523,'Günlük Sayaç'!$A$1:$I$166,5,0)</f>
        <v>Öğrenci Aylık</v>
      </c>
      <c r="F1523">
        <f>VLOOKUP($A1523,'Günlük Sayaç'!$A$1:$I$166,6,0)</f>
        <v>0.56666666666666665</v>
      </c>
      <c r="G1523">
        <f>VLOOKUP($A1523,'Günlük Sayaç'!$A$1:$I$166,7,0)</f>
        <v>7000</v>
      </c>
      <c r="H1523">
        <f>VLOOKUP($A1523,'Günlük Sayaç'!$A$1:$I$166,8,0)</f>
        <v>0.15</v>
      </c>
      <c r="I1523">
        <f>VLOOKUP($A1523,'Günlük Sayaç'!$A$1:$I$166,9,0)*VLOOKUP(WEEKDAY(B1523,2)&amp;D1523,Yoğunluk!$G$1:$J$29,4,0)</f>
        <v>840</v>
      </c>
      <c r="J1523">
        <f t="shared" ca="1" si="91"/>
        <v>796</v>
      </c>
      <c r="K1523">
        <f t="shared" ca="1" si="92"/>
        <v>451.06666666666666</v>
      </c>
    </row>
    <row r="1524" spans="1:11" x14ac:dyDescent="0.3">
      <c r="A1524">
        <f t="shared" si="93"/>
        <v>38</v>
      </c>
      <c r="B1524" s="2">
        <f t="shared" si="94"/>
        <v>43110</v>
      </c>
      <c r="C1524" t="str">
        <f>VLOOKUP(A1524,'Günlük Sayaç'!$A$1:$I$166,3,0)</f>
        <v>Şişhane</v>
      </c>
      <c r="D1524" t="str">
        <f>VLOOKUP($A1524,'Günlük Sayaç'!$A$1:$I$166,4,0)</f>
        <v>Sosyal</v>
      </c>
      <c r="E1524" t="str">
        <f>VLOOKUP($A1524,'Günlük Sayaç'!$A$1:$I$166,5,0)</f>
        <v>Sosyal</v>
      </c>
      <c r="F1524">
        <f>VLOOKUP($A1524,'Günlük Sayaç'!$A$1:$I$166,6,0)</f>
        <v>1.425</v>
      </c>
      <c r="G1524">
        <f>VLOOKUP($A1524,'Günlük Sayaç'!$A$1:$I$166,7,0)</f>
        <v>7000</v>
      </c>
      <c r="H1524">
        <f>VLOOKUP($A1524,'Günlük Sayaç'!$A$1:$I$166,8,0)</f>
        <v>0.15</v>
      </c>
      <c r="I1524">
        <f>VLOOKUP($A1524,'Günlük Sayaç'!$A$1:$I$166,9,0)*VLOOKUP(WEEKDAY(B1524,2)&amp;D1524,Yoğunluk!$G$1:$J$29,4,0)</f>
        <v>672.00000000000011</v>
      </c>
      <c r="J1524">
        <f t="shared" ca="1" si="91"/>
        <v>684</v>
      </c>
      <c r="K1524">
        <f t="shared" ca="1" si="92"/>
        <v>974.7</v>
      </c>
    </row>
    <row r="1525" spans="1:11" x14ac:dyDescent="0.3">
      <c r="A1525">
        <f t="shared" si="93"/>
        <v>39</v>
      </c>
      <c r="B1525" s="2">
        <f t="shared" si="94"/>
        <v>43110</v>
      </c>
      <c r="C1525" t="str">
        <f>VLOOKUP(A1525,'Günlük Sayaç'!$A$1:$I$166,3,0)</f>
        <v>Şişhane</v>
      </c>
      <c r="D1525" t="str">
        <f>VLOOKUP($A1525,'Günlük Sayaç'!$A$1:$I$166,4,0)</f>
        <v>Sosyal</v>
      </c>
      <c r="E1525" t="str">
        <f>VLOOKUP($A1525,'Günlük Sayaç'!$A$1:$I$166,5,0)</f>
        <v>Sosyal Aylık</v>
      </c>
      <c r="F1525">
        <f>VLOOKUP($A1525,'Günlük Sayaç'!$A$1:$I$166,6,0)</f>
        <v>0.83333333333333337</v>
      </c>
      <c r="G1525">
        <f>VLOOKUP($A1525,'Günlük Sayaç'!$A$1:$I$166,7,0)</f>
        <v>7000</v>
      </c>
      <c r="H1525">
        <f>VLOOKUP($A1525,'Günlük Sayaç'!$A$1:$I$166,8,0)</f>
        <v>0.05</v>
      </c>
      <c r="I1525">
        <f>VLOOKUP($A1525,'Günlük Sayaç'!$A$1:$I$166,9,0)*VLOOKUP(WEEKDAY(B1525,2)&amp;D1525,Yoğunluk!$G$1:$J$29,4,0)</f>
        <v>224.00000000000006</v>
      </c>
      <c r="J1525">
        <f t="shared" ca="1" si="91"/>
        <v>220</v>
      </c>
      <c r="K1525">
        <f t="shared" ca="1" si="92"/>
        <v>183.33333333333334</v>
      </c>
    </row>
    <row r="1526" spans="1:11" x14ac:dyDescent="0.3">
      <c r="A1526">
        <f t="shared" si="93"/>
        <v>40</v>
      </c>
      <c r="B1526" s="2">
        <f t="shared" si="94"/>
        <v>43110</v>
      </c>
      <c r="C1526" t="str">
        <f>VLOOKUP(A1526,'Günlük Sayaç'!$A$1:$I$166,3,0)</f>
        <v>Şişhane</v>
      </c>
      <c r="D1526" t="str">
        <f>VLOOKUP($A1526,'Günlük Sayaç'!$A$1:$I$166,4,0)</f>
        <v>Ziyaretçi</v>
      </c>
      <c r="E1526" t="str">
        <f>VLOOKUP($A1526,'Günlük Sayaç'!$A$1:$I$166,5,0)</f>
        <v>Tekli Bilet</v>
      </c>
      <c r="F1526">
        <f>VLOOKUP($A1526,'Günlük Sayaç'!$A$1:$I$166,6,0)</f>
        <v>5</v>
      </c>
      <c r="G1526">
        <f>VLOOKUP($A1526,'Günlük Sayaç'!$A$1:$I$166,7,0)</f>
        <v>7000</v>
      </c>
      <c r="H1526">
        <f>VLOOKUP($A1526,'Günlük Sayaç'!$A$1:$I$166,8,0)</f>
        <v>0.05</v>
      </c>
      <c r="I1526">
        <f>VLOOKUP($A1526,'Günlük Sayaç'!$A$1:$I$166,9,0)*VLOOKUP(WEEKDAY(B1526,2)&amp;D1526,Yoğunluk!$G$1:$J$29,4,0)</f>
        <v>280</v>
      </c>
      <c r="J1526">
        <f t="shared" ca="1" si="91"/>
        <v>316</v>
      </c>
      <c r="K1526">
        <f t="shared" ca="1" si="92"/>
        <v>1580</v>
      </c>
    </row>
    <row r="1527" spans="1:11" x14ac:dyDescent="0.3">
      <c r="A1527">
        <f t="shared" si="93"/>
        <v>41</v>
      </c>
      <c r="B1527" s="2">
        <f t="shared" si="94"/>
        <v>43110</v>
      </c>
      <c r="C1527" t="str">
        <f>VLOOKUP(A1527,'Günlük Sayaç'!$A$1:$I$166,3,0)</f>
        <v>Şişhane</v>
      </c>
      <c r="D1527" t="str">
        <f>VLOOKUP($A1527,'Günlük Sayaç'!$A$1:$I$166,4,0)</f>
        <v>Ziyaretçi</v>
      </c>
      <c r="E1527" t="str">
        <f>VLOOKUP($A1527,'Günlük Sayaç'!$A$1:$I$166,5,0)</f>
        <v>İkili Bilet</v>
      </c>
      <c r="F1527">
        <f>VLOOKUP($A1527,'Günlük Sayaç'!$A$1:$I$166,6,0)</f>
        <v>4</v>
      </c>
      <c r="G1527">
        <f>VLOOKUP($A1527,'Günlük Sayaç'!$A$1:$I$166,7,0)</f>
        <v>7000</v>
      </c>
      <c r="H1527">
        <f>VLOOKUP($A1527,'Günlük Sayaç'!$A$1:$I$166,8,0)</f>
        <v>0.03</v>
      </c>
      <c r="I1527">
        <f>VLOOKUP($A1527,'Günlük Sayaç'!$A$1:$I$166,9,0)*VLOOKUP(WEEKDAY(B1527,2)&amp;D1527,Yoğunluk!$G$1:$J$29,4,0)</f>
        <v>168</v>
      </c>
      <c r="J1527">
        <f t="shared" ca="1" si="91"/>
        <v>173</v>
      </c>
      <c r="K1527">
        <f t="shared" ca="1" si="92"/>
        <v>692</v>
      </c>
    </row>
    <row r="1528" spans="1:11" x14ac:dyDescent="0.3">
      <c r="A1528">
        <f t="shared" si="93"/>
        <v>42</v>
      </c>
      <c r="B1528" s="2">
        <f t="shared" si="94"/>
        <v>43110</v>
      </c>
      <c r="C1528" t="str">
        <f>VLOOKUP(A1528,'Günlük Sayaç'!$A$1:$I$166,3,0)</f>
        <v>Şişhane</v>
      </c>
      <c r="D1528" t="str">
        <f>VLOOKUP($A1528,'Günlük Sayaç'!$A$1:$I$166,4,0)</f>
        <v>Ziyaretçi</v>
      </c>
      <c r="E1528" t="str">
        <f>VLOOKUP($A1528,'Günlük Sayaç'!$A$1:$I$166,5,0)</f>
        <v>Üçlü Bilet</v>
      </c>
      <c r="F1528">
        <f>VLOOKUP($A1528,'Günlük Sayaç'!$A$1:$I$166,6,0)</f>
        <v>3.6666666666666665</v>
      </c>
      <c r="G1528">
        <f>VLOOKUP($A1528,'Günlük Sayaç'!$A$1:$I$166,7,0)</f>
        <v>7000</v>
      </c>
      <c r="H1528">
        <f>VLOOKUP($A1528,'Günlük Sayaç'!$A$1:$I$166,8,0)</f>
        <v>0.02</v>
      </c>
      <c r="I1528">
        <f>VLOOKUP($A1528,'Günlük Sayaç'!$A$1:$I$166,9,0)*VLOOKUP(WEEKDAY(B1528,2)&amp;D1528,Yoğunluk!$G$1:$J$29,4,0)</f>
        <v>112</v>
      </c>
      <c r="J1528">
        <f t="shared" ca="1" si="91"/>
        <v>91</v>
      </c>
      <c r="K1528">
        <f t="shared" ca="1" si="92"/>
        <v>333.66666666666663</v>
      </c>
    </row>
    <row r="1529" spans="1:11" x14ac:dyDescent="0.3">
      <c r="A1529">
        <f t="shared" si="93"/>
        <v>43</v>
      </c>
      <c r="B1529" s="2">
        <f t="shared" si="94"/>
        <v>43110</v>
      </c>
      <c r="C1529" t="str">
        <f>VLOOKUP(A1529,'Günlük Sayaç'!$A$1:$I$166,3,0)</f>
        <v>Şişhane</v>
      </c>
      <c r="D1529" t="str">
        <f>VLOOKUP($A1529,'Günlük Sayaç'!$A$1:$I$166,4,0)</f>
        <v>Ziyaretçi</v>
      </c>
      <c r="E1529" t="str">
        <f>VLOOKUP($A1529,'Günlük Sayaç'!$A$1:$I$166,5,0)</f>
        <v>Beşli Bilet</v>
      </c>
      <c r="F1529">
        <f>VLOOKUP($A1529,'Günlük Sayaç'!$A$1:$I$166,6,0)</f>
        <v>3.4</v>
      </c>
      <c r="G1529">
        <f>VLOOKUP($A1529,'Günlük Sayaç'!$A$1:$I$166,7,0)</f>
        <v>7000</v>
      </c>
      <c r="H1529">
        <f>VLOOKUP($A1529,'Günlük Sayaç'!$A$1:$I$166,8,0)</f>
        <v>0.05</v>
      </c>
      <c r="I1529">
        <f>VLOOKUP($A1529,'Günlük Sayaç'!$A$1:$I$166,9,0)*VLOOKUP(WEEKDAY(B1529,2)&amp;D1529,Yoğunluk!$G$1:$J$29,4,0)</f>
        <v>280</v>
      </c>
      <c r="J1529">
        <f t="shared" ca="1" si="91"/>
        <v>302</v>
      </c>
      <c r="K1529">
        <f t="shared" ca="1" si="92"/>
        <v>1026.8</v>
      </c>
    </row>
    <row r="1530" spans="1:11" x14ac:dyDescent="0.3">
      <c r="A1530">
        <f t="shared" si="93"/>
        <v>44</v>
      </c>
      <c r="B1530" s="2">
        <f t="shared" si="94"/>
        <v>43110</v>
      </c>
      <c r="C1530" t="str">
        <f>VLOOKUP(A1530,'Günlük Sayaç'!$A$1:$I$166,3,0)</f>
        <v>Şişhane</v>
      </c>
      <c r="D1530" t="str">
        <f>VLOOKUP($A1530,'Günlük Sayaç'!$A$1:$I$166,4,0)</f>
        <v>Ziyaretçi</v>
      </c>
      <c r="E1530" t="str">
        <f>VLOOKUP($A1530,'Günlük Sayaç'!$A$1:$I$166,5,0)</f>
        <v>Onlu Bilet</v>
      </c>
      <c r="F1530">
        <f>VLOOKUP($A1530,'Günlük Sayaç'!$A$1:$I$166,6,0)</f>
        <v>3.2</v>
      </c>
      <c r="G1530">
        <f>VLOOKUP($A1530,'Günlük Sayaç'!$A$1:$I$166,7,0)</f>
        <v>7000</v>
      </c>
      <c r="H1530">
        <f>VLOOKUP($A1530,'Günlük Sayaç'!$A$1:$I$166,8,0)</f>
        <v>0.05</v>
      </c>
      <c r="I1530">
        <f>VLOOKUP($A1530,'Günlük Sayaç'!$A$1:$I$166,9,0)*VLOOKUP(WEEKDAY(B1530,2)&amp;D1530,Yoğunluk!$G$1:$J$29,4,0)</f>
        <v>280</v>
      </c>
      <c r="J1530">
        <f t="shared" ca="1" si="91"/>
        <v>288</v>
      </c>
      <c r="K1530">
        <f t="shared" ca="1" si="92"/>
        <v>921.6</v>
      </c>
    </row>
    <row r="1531" spans="1:11" x14ac:dyDescent="0.3">
      <c r="A1531">
        <f t="shared" si="93"/>
        <v>45</v>
      </c>
      <c r="B1531" s="2">
        <f t="shared" si="94"/>
        <v>43110</v>
      </c>
      <c r="C1531" t="str">
        <f>VLOOKUP(A1531,'Günlük Sayaç'!$A$1:$I$166,3,0)</f>
        <v>Taksim</v>
      </c>
      <c r="D1531" t="str">
        <f>VLOOKUP($A1531,'Günlük Sayaç'!$A$1:$I$166,4,0)</f>
        <v>Tam</v>
      </c>
      <c r="E1531" t="str">
        <f>VLOOKUP($A1531,'Günlük Sayaç'!$A$1:$I$166,5,0)</f>
        <v>Akbil</v>
      </c>
      <c r="F1531">
        <f>VLOOKUP($A1531,'Günlük Sayaç'!$A$1:$I$166,6,0)</f>
        <v>2.2250000000000001</v>
      </c>
      <c r="G1531">
        <f>VLOOKUP($A1531,'Günlük Sayaç'!$A$1:$I$166,7,0)</f>
        <v>15000</v>
      </c>
      <c r="H1531">
        <f>VLOOKUP($A1531,'Günlük Sayaç'!$A$1:$I$166,8,0)</f>
        <v>0.2</v>
      </c>
      <c r="I1531">
        <f>VLOOKUP($A1531,'Günlük Sayaç'!$A$1:$I$166,9,0)*VLOOKUP(WEEKDAY(B1531,2)&amp;D1531,Yoğunluk!$G$1:$J$29,4,0)</f>
        <v>3600.0000000000005</v>
      </c>
      <c r="J1531">
        <f t="shared" ca="1" si="91"/>
        <v>3679</v>
      </c>
      <c r="K1531">
        <f t="shared" ca="1" si="92"/>
        <v>8185.7750000000005</v>
      </c>
    </row>
    <row r="1532" spans="1:11" x14ac:dyDescent="0.3">
      <c r="A1532">
        <f t="shared" si="93"/>
        <v>46</v>
      </c>
      <c r="B1532" s="2">
        <f t="shared" si="94"/>
        <v>43110</v>
      </c>
      <c r="C1532" t="str">
        <f>VLOOKUP(A1532,'Günlük Sayaç'!$A$1:$I$166,3,0)</f>
        <v>Taksim</v>
      </c>
      <c r="D1532" t="str">
        <f>VLOOKUP($A1532,'Günlük Sayaç'!$A$1:$I$166,4,0)</f>
        <v>Tam</v>
      </c>
      <c r="E1532" t="str">
        <f>VLOOKUP($A1532,'Günlük Sayaç'!$A$1:$I$166,5,0)</f>
        <v>Mavi Kart</v>
      </c>
      <c r="F1532">
        <f>VLOOKUP($A1532,'Günlük Sayaç'!$A$1:$I$166,6,0)</f>
        <v>1.3666666666666667</v>
      </c>
      <c r="G1532">
        <f>VLOOKUP($A1532,'Günlük Sayaç'!$A$1:$I$166,7,0)</f>
        <v>15000</v>
      </c>
      <c r="H1532">
        <f>VLOOKUP($A1532,'Günlük Sayaç'!$A$1:$I$166,8,0)</f>
        <v>0.1</v>
      </c>
      <c r="I1532">
        <f>VLOOKUP($A1532,'Günlük Sayaç'!$A$1:$I$166,9,0)*VLOOKUP(WEEKDAY(B1532,2)&amp;D1532,Yoğunluk!$G$1:$J$29,4,0)</f>
        <v>1800.0000000000002</v>
      </c>
      <c r="J1532">
        <f t="shared" ca="1" si="91"/>
        <v>1581</v>
      </c>
      <c r="K1532">
        <f t="shared" ca="1" si="92"/>
        <v>2160.7000000000003</v>
      </c>
    </row>
    <row r="1533" spans="1:11" x14ac:dyDescent="0.3">
      <c r="A1533">
        <f t="shared" si="93"/>
        <v>47</v>
      </c>
      <c r="B1533" s="2">
        <f t="shared" si="94"/>
        <v>43110</v>
      </c>
      <c r="C1533" t="str">
        <f>VLOOKUP(A1533,'Günlük Sayaç'!$A$1:$I$166,3,0)</f>
        <v>Taksim</v>
      </c>
      <c r="D1533" t="str">
        <f>VLOOKUP($A1533,'Günlük Sayaç'!$A$1:$I$166,4,0)</f>
        <v>Öğrenci</v>
      </c>
      <c r="E1533" t="str">
        <f>VLOOKUP($A1533,'Günlük Sayaç'!$A$1:$I$166,5,0)</f>
        <v>Öğrenci</v>
      </c>
      <c r="F1533">
        <f>VLOOKUP($A1533,'Günlük Sayaç'!$A$1:$I$166,6,0)</f>
        <v>0.9</v>
      </c>
      <c r="G1533">
        <f>VLOOKUP($A1533,'Günlük Sayaç'!$A$1:$I$166,7,0)</f>
        <v>15000</v>
      </c>
      <c r="H1533">
        <f>VLOOKUP($A1533,'Günlük Sayaç'!$A$1:$I$166,8,0)</f>
        <v>0.1</v>
      </c>
      <c r="I1533">
        <f>VLOOKUP($A1533,'Günlük Sayaç'!$A$1:$I$166,9,0)*VLOOKUP(WEEKDAY(B1533,2)&amp;D1533,Yoğunluk!$G$1:$J$29,4,0)</f>
        <v>1200</v>
      </c>
      <c r="J1533">
        <f t="shared" ca="1" si="91"/>
        <v>1300</v>
      </c>
      <c r="K1533">
        <f t="shared" ca="1" si="92"/>
        <v>1170</v>
      </c>
    </row>
    <row r="1534" spans="1:11" x14ac:dyDescent="0.3">
      <c r="A1534">
        <f t="shared" si="93"/>
        <v>48</v>
      </c>
      <c r="B1534" s="2">
        <f t="shared" si="94"/>
        <v>43110</v>
      </c>
      <c r="C1534" t="str">
        <f>VLOOKUP(A1534,'Günlük Sayaç'!$A$1:$I$166,3,0)</f>
        <v>Taksim</v>
      </c>
      <c r="D1534" t="str">
        <f>VLOOKUP($A1534,'Günlük Sayaç'!$A$1:$I$166,4,0)</f>
        <v>Öğrenci</v>
      </c>
      <c r="E1534" t="str">
        <f>VLOOKUP($A1534,'Günlük Sayaç'!$A$1:$I$166,5,0)</f>
        <v>Öğrenci Aylık</v>
      </c>
      <c r="F1534">
        <f>VLOOKUP($A1534,'Günlük Sayaç'!$A$1:$I$166,6,0)</f>
        <v>0.56666666666666665</v>
      </c>
      <c r="G1534">
        <f>VLOOKUP($A1534,'Günlük Sayaç'!$A$1:$I$166,7,0)</f>
        <v>15000</v>
      </c>
      <c r="H1534">
        <f>VLOOKUP($A1534,'Günlük Sayaç'!$A$1:$I$166,8,0)</f>
        <v>0.2</v>
      </c>
      <c r="I1534">
        <f>VLOOKUP($A1534,'Günlük Sayaç'!$A$1:$I$166,9,0)*VLOOKUP(WEEKDAY(B1534,2)&amp;D1534,Yoğunluk!$G$1:$J$29,4,0)</f>
        <v>2400</v>
      </c>
      <c r="J1534">
        <f t="shared" ca="1" si="91"/>
        <v>2682</v>
      </c>
      <c r="K1534">
        <f t="shared" ca="1" si="92"/>
        <v>1519.8</v>
      </c>
    </row>
    <row r="1535" spans="1:11" x14ac:dyDescent="0.3">
      <c r="A1535">
        <f t="shared" si="93"/>
        <v>49</v>
      </c>
      <c r="B1535" s="2">
        <f t="shared" si="94"/>
        <v>43110</v>
      </c>
      <c r="C1535" t="str">
        <f>VLOOKUP(A1535,'Günlük Sayaç'!$A$1:$I$166,3,0)</f>
        <v>Taksim</v>
      </c>
      <c r="D1535" t="str">
        <f>VLOOKUP($A1535,'Günlük Sayaç'!$A$1:$I$166,4,0)</f>
        <v>Sosyal</v>
      </c>
      <c r="E1535" t="str">
        <f>VLOOKUP($A1535,'Günlük Sayaç'!$A$1:$I$166,5,0)</f>
        <v>Sosyal</v>
      </c>
      <c r="F1535">
        <f>VLOOKUP($A1535,'Günlük Sayaç'!$A$1:$I$166,6,0)</f>
        <v>1.425</v>
      </c>
      <c r="G1535">
        <f>VLOOKUP($A1535,'Günlük Sayaç'!$A$1:$I$166,7,0)</f>
        <v>15000</v>
      </c>
      <c r="H1535">
        <f>VLOOKUP($A1535,'Günlük Sayaç'!$A$1:$I$166,8,0)</f>
        <v>0.15</v>
      </c>
      <c r="I1535">
        <f>VLOOKUP($A1535,'Günlük Sayaç'!$A$1:$I$166,9,0)*VLOOKUP(WEEKDAY(B1535,2)&amp;D1535,Yoğunluk!$G$1:$J$29,4,0)</f>
        <v>1440.0000000000002</v>
      </c>
      <c r="J1535">
        <f t="shared" ca="1" si="91"/>
        <v>1311</v>
      </c>
      <c r="K1535">
        <f t="shared" ca="1" si="92"/>
        <v>1868.175</v>
      </c>
    </row>
    <row r="1536" spans="1:11" x14ac:dyDescent="0.3">
      <c r="A1536">
        <f t="shared" si="93"/>
        <v>50</v>
      </c>
      <c r="B1536" s="2">
        <f t="shared" si="94"/>
        <v>43110</v>
      </c>
      <c r="C1536" t="str">
        <f>VLOOKUP(A1536,'Günlük Sayaç'!$A$1:$I$166,3,0)</f>
        <v>Taksim</v>
      </c>
      <c r="D1536" t="str">
        <f>VLOOKUP($A1536,'Günlük Sayaç'!$A$1:$I$166,4,0)</f>
        <v>Sosyal</v>
      </c>
      <c r="E1536" t="str">
        <f>VLOOKUP($A1536,'Günlük Sayaç'!$A$1:$I$166,5,0)</f>
        <v>Sosyal Aylık</v>
      </c>
      <c r="F1536">
        <f>VLOOKUP($A1536,'Günlük Sayaç'!$A$1:$I$166,6,0)</f>
        <v>0.83333333333333337</v>
      </c>
      <c r="G1536">
        <f>VLOOKUP($A1536,'Günlük Sayaç'!$A$1:$I$166,7,0)</f>
        <v>15000</v>
      </c>
      <c r="H1536">
        <f>VLOOKUP($A1536,'Günlük Sayaç'!$A$1:$I$166,8,0)</f>
        <v>0.05</v>
      </c>
      <c r="I1536">
        <f>VLOOKUP($A1536,'Günlük Sayaç'!$A$1:$I$166,9,0)*VLOOKUP(WEEKDAY(B1536,2)&amp;D1536,Yoğunluk!$G$1:$J$29,4,0)</f>
        <v>480.00000000000011</v>
      </c>
      <c r="J1536">
        <f t="shared" ca="1" si="91"/>
        <v>481</v>
      </c>
      <c r="K1536">
        <f t="shared" ca="1" si="92"/>
        <v>400.83333333333337</v>
      </c>
    </row>
    <row r="1537" spans="1:11" x14ac:dyDescent="0.3">
      <c r="A1537">
        <f t="shared" si="93"/>
        <v>51</v>
      </c>
      <c r="B1537" s="2">
        <f t="shared" si="94"/>
        <v>43110</v>
      </c>
      <c r="C1537" t="str">
        <f>VLOOKUP(A1537,'Günlük Sayaç'!$A$1:$I$166,3,0)</f>
        <v>Taksim</v>
      </c>
      <c r="D1537" t="str">
        <f>VLOOKUP($A1537,'Günlük Sayaç'!$A$1:$I$166,4,0)</f>
        <v>Ziyaretçi</v>
      </c>
      <c r="E1537" t="str">
        <f>VLOOKUP($A1537,'Günlük Sayaç'!$A$1:$I$166,5,0)</f>
        <v>Tekli Bilet</v>
      </c>
      <c r="F1537">
        <f>VLOOKUP($A1537,'Günlük Sayaç'!$A$1:$I$166,6,0)</f>
        <v>5</v>
      </c>
      <c r="G1537">
        <f>VLOOKUP($A1537,'Günlük Sayaç'!$A$1:$I$166,7,0)</f>
        <v>15000</v>
      </c>
      <c r="H1537">
        <f>VLOOKUP($A1537,'Günlük Sayaç'!$A$1:$I$166,8,0)</f>
        <v>0.05</v>
      </c>
      <c r="I1537">
        <f>VLOOKUP($A1537,'Günlük Sayaç'!$A$1:$I$166,9,0)*VLOOKUP(WEEKDAY(B1537,2)&amp;D1537,Yoğunluk!$G$1:$J$29,4,0)</f>
        <v>600</v>
      </c>
      <c r="J1537">
        <f t="shared" ca="1" si="91"/>
        <v>551</v>
      </c>
      <c r="K1537">
        <f t="shared" ca="1" si="92"/>
        <v>2755</v>
      </c>
    </row>
    <row r="1538" spans="1:11" x14ac:dyDescent="0.3">
      <c r="A1538">
        <f t="shared" si="93"/>
        <v>52</v>
      </c>
      <c r="B1538" s="2">
        <f t="shared" si="94"/>
        <v>43110</v>
      </c>
      <c r="C1538" t="str">
        <f>VLOOKUP(A1538,'Günlük Sayaç'!$A$1:$I$166,3,0)</f>
        <v>Taksim</v>
      </c>
      <c r="D1538" t="str">
        <f>VLOOKUP($A1538,'Günlük Sayaç'!$A$1:$I$166,4,0)</f>
        <v>Ziyaretçi</v>
      </c>
      <c r="E1538" t="str">
        <f>VLOOKUP($A1538,'Günlük Sayaç'!$A$1:$I$166,5,0)</f>
        <v>İkili Bilet</v>
      </c>
      <c r="F1538">
        <f>VLOOKUP($A1538,'Günlük Sayaç'!$A$1:$I$166,6,0)</f>
        <v>4</v>
      </c>
      <c r="G1538">
        <f>VLOOKUP($A1538,'Günlük Sayaç'!$A$1:$I$166,7,0)</f>
        <v>15000</v>
      </c>
      <c r="H1538">
        <f>VLOOKUP($A1538,'Günlük Sayaç'!$A$1:$I$166,8,0)</f>
        <v>0.03</v>
      </c>
      <c r="I1538">
        <f>VLOOKUP($A1538,'Günlük Sayaç'!$A$1:$I$166,9,0)*VLOOKUP(WEEKDAY(B1538,2)&amp;D1538,Yoğunluk!$G$1:$J$29,4,0)</f>
        <v>360</v>
      </c>
      <c r="J1538">
        <f t="shared" ca="1" si="91"/>
        <v>267</v>
      </c>
      <c r="K1538">
        <f t="shared" ca="1" si="92"/>
        <v>1068</v>
      </c>
    </row>
    <row r="1539" spans="1:11" x14ac:dyDescent="0.3">
      <c r="A1539">
        <f t="shared" si="93"/>
        <v>53</v>
      </c>
      <c r="B1539" s="2">
        <f t="shared" si="94"/>
        <v>43110</v>
      </c>
      <c r="C1539" t="str">
        <f>VLOOKUP(A1539,'Günlük Sayaç'!$A$1:$I$166,3,0)</f>
        <v>Taksim</v>
      </c>
      <c r="D1539" t="str">
        <f>VLOOKUP($A1539,'Günlük Sayaç'!$A$1:$I$166,4,0)</f>
        <v>Ziyaretçi</v>
      </c>
      <c r="E1539" t="str">
        <f>VLOOKUP($A1539,'Günlük Sayaç'!$A$1:$I$166,5,0)</f>
        <v>Üçlü Bilet</v>
      </c>
      <c r="F1539">
        <f>VLOOKUP($A1539,'Günlük Sayaç'!$A$1:$I$166,6,0)</f>
        <v>3.6666666666666665</v>
      </c>
      <c r="G1539">
        <f>VLOOKUP($A1539,'Günlük Sayaç'!$A$1:$I$166,7,0)</f>
        <v>15000</v>
      </c>
      <c r="H1539">
        <f>VLOOKUP($A1539,'Günlük Sayaç'!$A$1:$I$166,8,0)</f>
        <v>0.02</v>
      </c>
      <c r="I1539">
        <f>VLOOKUP($A1539,'Günlük Sayaç'!$A$1:$I$166,9,0)*VLOOKUP(WEEKDAY(B1539,2)&amp;D1539,Yoğunluk!$G$1:$J$29,4,0)</f>
        <v>240</v>
      </c>
      <c r="J1539">
        <f t="shared" ref="J1539:J1602" ca="1" si="95">FLOOR(I1539+_xlfn.NORM.S.INV(RAND())*I1539/10,1)</f>
        <v>248</v>
      </c>
      <c r="K1539">
        <f t="shared" ref="K1539:K1602" ca="1" si="96">J1539*F1539</f>
        <v>909.33333333333326</v>
      </c>
    </row>
    <row r="1540" spans="1:11" x14ac:dyDescent="0.3">
      <c r="A1540">
        <f t="shared" si="93"/>
        <v>54</v>
      </c>
      <c r="B1540" s="2">
        <f t="shared" si="94"/>
        <v>43110</v>
      </c>
      <c r="C1540" t="str">
        <f>VLOOKUP(A1540,'Günlük Sayaç'!$A$1:$I$166,3,0)</f>
        <v>Taksim</v>
      </c>
      <c r="D1540" t="str">
        <f>VLOOKUP($A1540,'Günlük Sayaç'!$A$1:$I$166,4,0)</f>
        <v>Ziyaretçi</v>
      </c>
      <c r="E1540" t="str">
        <f>VLOOKUP($A1540,'Günlük Sayaç'!$A$1:$I$166,5,0)</f>
        <v>Beşli Bilet</v>
      </c>
      <c r="F1540">
        <f>VLOOKUP($A1540,'Günlük Sayaç'!$A$1:$I$166,6,0)</f>
        <v>3.4</v>
      </c>
      <c r="G1540">
        <f>VLOOKUP($A1540,'Günlük Sayaç'!$A$1:$I$166,7,0)</f>
        <v>15000</v>
      </c>
      <c r="H1540">
        <f>VLOOKUP($A1540,'Günlük Sayaç'!$A$1:$I$166,8,0)</f>
        <v>0.05</v>
      </c>
      <c r="I1540">
        <f>VLOOKUP($A1540,'Günlük Sayaç'!$A$1:$I$166,9,0)*VLOOKUP(WEEKDAY(B1540,2)&amp;D1540,Yoğunluk!$G$1:$J$29,4,0)</f>
        <v>600</v>
      </c>
      <c r="J1540">
        <f t="shared" ca="1" si="95"/>
        <v>669</v>
      </c>
      <c r="K1540">
        <f t="shared" ca="1" si="96"/>
        <v>2274.6</v>
      </c>
    </row>
    <row r="1541" spans="1:11" x14ac:dyDescent="0.3">
      <c r="A1541">
        <f t="shared" si="93"/>
        <v>55</v>
      </c>
      <c r="B1541" s="2">
        <f t="shared" si="94"/>
        <v>43110</v>
      </c>
      <c r="C1541" t="str">
        <f>VLOOKUP(A1541,'Günlük Sayaç'!$A$1:$I$166,3,0)</f>
        <v>Taksim</v>
      </c>
      <c r="D1541" t="str">
        <f>VLOOKUP($A1541,'Günlük Sayaç'!$A$1:$I$166,4,0)</f>
        <v>Ziyaretçi</v>
      </c>
      <c r="E1541" t="str">
        <f>VLOOKUP($A1541,'Günlük Sayaç'!$A$1:$I$166,5,0)</f>
        <v>Onlu Bilet</v>
      </c>
      <c r="F1541">
        <f>VLOOKUP($A1541,'Günlük Sayaç'!$A$1:$I$166,6,0)</f>
        <v>3.2</v>
      </c>
      <c r="G1541">
        <f>VLOOKUP($A1541,'Günlük Sayaç'!$A$1:$I$166,7,0)</f>
        <v>15000</v>
      </c>
      <c r="H1541">
        <f>VLOOKUP($A1541,'Günlük Sayaç'!$A$1:$I$166,8,0)</f>
        <v>0.05</v>
      </c>
      <c r="I1541">
        <f>VLOOKUP($A1541,'Günlük Sayaç'!$A$1:$I$166,9,0)*VLOOKUP(WEEKDAY(B1541,2)&amp;D1541,Yoğunluk!$G$1:$J$29,4,0)</f>
        <v>600</v>
      </c>
      <c r="J1541">
        <f t="shared" ca="1" si="95"/>
        <v>535</v>
      </c>
      <c r="K1541">
        <f t="shared" ca="1" si="96"/>
        <v>1712</v>
      </c>
    </row>
    <row r="1542" spans="1:11" x14ac:dyDescent="0.3">
      <c r="A1542">
        <f t="shared" si="93"/>
        <v>56</v>
      </c>
      <c r="B1542" s="2">
        <f t="shared" si="94"/>
        <v>43110</v>
      </c>
      <c r="C1542" t="str">
        <f>VLOOKUP(A1542,'Günlük Sayaç'!$A$1:$I$166,3,0)</f>
        <v>Osmanbey</v>
      </c>
      <c r="D1542" t="str">
        <f>VLOOKUP($A1542,'Günlük Sayaç'!$A$1:$I$166,4,0)</f>
        <v>Tam</v>
      </c>
      <c r="E1542" t="str">
        <f>VLOOKUP($A1542,'Günlük Sayaç'!$A$1:$I$166,5,0)</f>
        <v>Akbil</v>
      </c>
      <c r="F1542">
        <f>VLOOKUP($A1542,'Günlük Sayaç'!$A$1:$I$166,6,0)</f>
        <v>2.2250000000000001</v>
      </c>
      <c r="G1542">
        <f>VLOOKUP($A1542,'Günlük Sayaç'!$A$1:$I$166,7,0)</f>
        <v>5500</v>
      </c>
      <c r="H1542">
        <f>VLOOKUP($A1542,'Günlük Sayaç'!$A$1:$I$166,8,0)</f>
        <v>0.4</v>
      </c>
      <c r="I1542">
        <f>VLOOKUP($A1542,'Günlük Sayaç'!$A$1:$I$166,9,0)*VLOOKUP(WEEKDAY(B1542,2)&amp;D1542,Yoğunluk!$G$1:$J$29,4,0)</f>
        <v>2640.0000000000005</v>
      </c>
      <c r="J1542">
        <f t="shared" ca="1" si="95"/>
        <v>2818</v>
      </c>
      <c r="K1542">
        <f t="shared" ca="1" si="96"/>
        <v>6270.05</v>
      </c>
    </row>
    <row r="1543" spans="1:11" x14ac:dyDescent="0.3">
      <c r="A1543">
        <f t="shared" si="93"/>
        <v>57</v>
      </c>
      <c r="B1543" s="2">
        <f t="shared" si="94"/>
        <v>43110</v>
      </c>
      <c r="C1543" t="str">
        <f>VLOOKUP(A1543,'Günlük Sayaç'!$A$1:$I$166,3,0)</f>
        <v>Osmanbey</v>
      </c>
      <c r="D1543" t="str">
        <f>VLOOKUP($A1543,'Günlük Sayaç'!$A$1:$I$166,4,0)</f>
        <v>Tam</v>
      </c>
      <c r="E1543" t="str">
        <f>VLOOKUP($A1543,'Günlük Sayaç'!$A$1:$I$166,5,0)</f>
        <v>Mavi Kart</v>
      </c>
      <c r="F1543">
        <f>VLOOKUP($A1543,'Günlük Sayaç'!$A$1:$I$166,6,0)</f>
        <v>1.3666666666666667</v>
      </c>
      <c r="G1543">
        <f>VLOOKUP($A1543,'Günlük Sayaç'!$A$1:$I$166,7,0)</f>
        <v>5500</v>
      </c>
      <c r="H1543">
        <f>VLOOKUP($A1543,'Günlük Sayaç'!$A$1:$I$166,8,0)</f>
        <v>0.1</v>
      </c>
      <c r="I1543">
        <f>VLOOKUP($A1543,'Günlük Sayaç'!$A$1:$I$166,9,0)*VLOOKUP(WEEKDAY(B1543,2)&amp;D1543,Yoğunluk!$G$1:$J$29,4,0)</f>
        <v>660.00000000000011</v>
      </c>
      <c r="J1543">
        <f t="shared" ca="1" si="95"/>
        <v>798</v>
      </c>
      <c r="K1543">
        <f t="shared" ca="1" si="96"/>
        <v>1090.6000000000001</v>
      </c>
    </row>
    <row r="1544" spans="1:11" x14ac:dyDescent="0.3">
      <c r="A1544">
        <f t="shared" si="93"/>
        <v>58</v>
      </c>
      <c r="B1544" s="2">
        <f t="shared" si="94"/>
        <v>43110</v>
      </c>
      <c r="C1544" t="str">
        <f>VLOOKUP(A1544,'Günlük Sayaç'!$A$1:$I$166,3,0)</f>
        <v>Osmanbey</v>
      </c>
      <c r="D1544" t="str">
        <f>VLOOKUP($A1544,'Günlük Sayaç'!$A$1:$I$166,4,0)</f>
        <v>Öğrenci</v>
      </c>
      <c r="E1544" t="str">
        <f>VLOOKUP($A1544,'Günlük Sayaç'!$A$1:$I$166,5,0)</f>
        <v>Öğrenci</v>
      </c>
      <c r="F1544">
        <f>VLOOKUP($A1544,'Günlük Sayaç'!$A$1:$I$166,6,0)</f>
        <v>0.9</v>
      </c>
      <c r="G1544">
        <f>VLOOKUP($A1544,'Günlük Sayaç'!$A$1:$I$166,7,0)</f>
        <v>5500</v>
      </c>
      <c r="H1544">
        <f>VLOOKUP($A1544,'Günlük Sayaç'!$A$1:$I$166,8,0)</f>
        <v>0.1</v>
      </c>
      <c r="I1544">
        <f>VLOOKUP($A1544,'Günlük Sayaç'!$A$1:$I$166,9,0)*VLOOKUP(WEEKDAY(B1544,2)&amp;D1544,Yoğunluk!$G$1:$J$29,4,0)</f>
        <v>440</v>
      </c>
      <c r="J1544">
        <f t="shared" ca="1" si="95"/>
        <v>410</v>
      </c>
      <c r="K1544">
        <f t="shared" ca="1" si="96"/>
        <v>369</v>
      </c>
    </row>
    <row r="1545" spans="1:11" x14ac:dyDescent="0.3">
      <c r="A1545">
        <f t="shared" si="93"/>
        <v>59</v>
      </c>
      <c r="B1545" s="2">
        <f t="shared" si="94"/>
        <v>43110</v>
      </c>
      <c r="C1545" t="str">
        <f>VLOOKUP(A1545,'Günlük Sayaç'!$A$1:$I$166,3,0)</f>
        <v>Osmanbey</v>
      </c>
      <c r="D1545" t="str">
        <f>VLOOKUP($A1545,'Günlük Sayaç'!$A$1:$I$166,4,0)</f>
        <v>Öğrenci</v>
      </c>
      <c r="E1545" t="str">
        <f>VLOOKUP($A1545,'Günlük Sayaç'!$A$1:$I$166,5,0)</f>
        <v>Öğrenci Aylık</v>
      </c>
      <c r="F1545">
        <f>VLOOKUP($A1545,'Günlük Sayaç'!$A$1:$I$166,6,0)</f>
        <v>0.56666666666666665</v>
      </c>
      <c r="G1545">
        <f>VLOOKUP($A1545,'Günlük Sayaç'!$A$1:$I$166,7,0)</f>
        <v>5500</v>
      </c>
      <c r="H1545">
        <f>VLOOKUP($A1545,'Günlük Sayaç'!$A$1:$I$166,8,0)</f>
        <v>0.2</v>
      </c>
      <c r="I1545">
        <f>VLOOKUP($A1545,'Günlük Sayaç'!$A$1:$I$166,9,0)*VLOOKUP(WEEKDAY(B1545,2)&amp;D1545,Yoğunluk!$G$1:$J$29,4,0)</f>
        <v>880</v>
      </c>
      <c r="J1545">
        <f t="shared" ca="1" si="95"/>
        <v>886</v>
      </c>
      <c r="K1545">
        <f t="shared" ca="1" si="96"/>
        <v>502.06666666666666</v>
      </c>
    </row>
    <row r="1546" spans="1:11" x14ac:dyDescent="0.3">
      <c r="A1546">
        <f t="shared" ref="A1546:A1609" si="97">IF(A1545=165,1,A1545+1)</f>
        <v>60</v>
      </c>
      <c r="B1546" s="2">
        <f t="shared" ref="B1546:B1609" si="98">IF(A1546=1,B1545+1,B1545)</f>
        <v>43110</v>
      </c>
      <c r="C1546" t="str">
        <f>VLOOKUP(A1546,'Günlük Sayaç'!$A$1:$I$166,3,0)</f>
        <v>Osmanbey</v>
      </c>
      <c r="D1546" t="str">
        <f>VLOOKUP($A1546,'Günlük Sayaç'!$A$1:$I$166,4,0)</f>
        <v>Sosyal</v>
      </c>
      <c r="E1546" t="str">
        <f>VLOOKUP($A1546,'Günlük Sayaç'!$A$1:$I$166,5,0)</f>
        <v>Sosyal</v>
      </c>
      <c r="F1546">
        <f>VLOOKUP($A1546,'Günlük Sayaç'!$A$1:$I$166,6,0)</f>
        <v>1.425</v>
      </c>
      <c r="G1546">
        <f>VLOOKUP($A1546,'Günlük Sayaç'!$A$1:$I$166,7,0)</f>
        <v>5500</v>
      </c>
      <c r="H1546">
        <f>VLOOKUP($A1546,'Günlük Sayaç'!$A$1:$I$166,8,0)</f>
        <v>0.1</v>
      </c>
      <c r="I1546">
        <f>VLOOKUP($A1546,'Günlük Sayaç'!$A$1:$I$166,9,0)*VLOOKUP(WEEKDAY(B1546,2)&amp;D1546,Yoğunluk!$G$1:$J$29,4,0)</f>
        <v>352.00000000000006</v>
      </c>
      <c r="J1546">
        <f t="shared" ca="1" si="95"/>
        <v>319</v>
      </c>
      <c r="K1546">
        <f t="shared" ca="1" si="96"/>
        <v>454.57499999999999</v>
      </c>
    </row>
    <row r="1547" spans="1:11" x14ac:dyDescent="0.3">
      <c r="A1547">
        <f t="shared" si="97"/>
        <v>61</v>
      </c>
      <c r="B1547" s="2">
        <f t="shared" si="98"/>
        <v>43110</v>
      </c>
      <c r="C1547" t="str">
        <f>VLOOKUP(A1547,'Günlük Sayaç'!$A$1:$I$166,3,0)</f>
        <v>Osmanbey</v>
      </c>
      <c r="D1547" t="str">
        <f>VLOOKUP($A1547,'Günlük Sayaç'!$A$1:$I$166,4,0)</f>
        <v>Sosyal</v>
      </c>
      <c r="E1547" t="str">
        <f>VLOOKUP($A1547,'Günlük Sayaç'!$A$1:$I$166,5,0)</f>
        <v>Sosyal Aylık</v>
      </c>
      <c r="F1547">
        <f>VLOOKUP($A1547,'Günlük Sayaç'!$A$1:$I$166,6,0)</f>
        <v>0.83333333333333337</v>
      </c>
      <c r="G1547">
        <f>VLOOKUP($A1547,'Günlük Sayaç'!$A$1:$I$166,7,0)</f>
        <v>5500</v>
      </c>
      <c r="H1547">
        <f>VLOOKUP($A1547,'Günlük Sayaç'!$A$1:$I$166,8,0)</f>
        <v>0.05</v>
      </c>
      <c r="I1547">
        <f>VLOOKUP($A1547,'Günlük Sayaç'!$A$1:$I$166,9,0)*VLOOKUP(WEEKDAY(B1547,2)&amp;D1547,Yoğunluk!$G$1:$J$29,4,0)</f>
        <v>176.00000000000003</v>
      </c>
      <c r="J1547">
        <f t="shared" ca="1" si="95"/>
        <v>198</v>
      </c>
      <c r="K1547">
        <f t="shared" ca="1" si="96"/>
        <v>165</v>
      </c>
    </row>
    <row r="1548" spans="1:11" x14ac:dyDescent="0.3">
      <c r="A1548">
        <f t="shared" si="97"/>
        <v>62</v>
      </c>
      <c r="B1548" s="2">
        <f t="shared" si="98"/>
        <v>43110</v>
      </c>
      <c r="C1548" t="str">
        <f>VLOOKUP(A1548,'Günlük Sayaç'!$A$1:$I$166,3,0)</f>
        <v>Osmanbey</v>
      </c>
      <c r="D1548" t="str">
        <f>VLOOKUP($A1548,'Günlük Sayaç'!$A$1:$I$166,4,0)</f>
        <v>Ziyaretçi</v>
      </c>
      <c r="E1548" t="str">
        <f>VLOOKUP($A1548,'Günlük Sayaç'!$A$1:$I$166,5,0)</f>
        <v>Tekli Bilet</v>
      </c>
      <c r="F1548">
        <f>VLOOKUP($A1548,'Günlük Sayaç'!$A$1:$I$166,6,0)</f>
        <v>5</v>
      </c>
      <c r="G1548">
        <f>VLOOKUP($A1548,'Günlük Sayaç'!$A$1:$I$166,7,0)</f>
        <v>5500</v>
      </c>
      <c r="H1548">
        <f>VLOOKUP($A1548,'Günlük Sayaç'!$A$1:$I$166,8,0)</f>
        <v>0.01</v>
      </c>
      <c r="I1548">
        <f>VLOOKUP($A1548,'Günlük Sayaç'!$A$1:$I$166,9,0)*VLOOKUP(WEEKDAY(B1548,2)&amp;D1548,Yoğunluk!$G$1:$J$29,4,0)</f>
        <v>44</v>
      </c>
      <c r="J1548">
        <f t="shared" ca="1" si="95"/>
        <v>53</v>
      </c>
      <c r="K1548">
        <f t="shared" ca="1" si="96"/>
        <v>265</v>
      </c>
    </row>
    <row r="1549" spans="1:11" x14ac:dyDescent="0.3">
      <c r="A1549">
        <f t="shared" si="97"/>
        <v>63</v>
      </c>
      <c r="B1549" s="2">
        <f t="shared" si="98"/>
        <v>43110</v>
      </c>
      <c r="C1549" t="str">
        <f>VLOOKUP(A1549,'Günlük Sayaç'!$A$1:$I$166,3,0)</f>
        <v>Osmanbey</v>
      </c>
      <c r="D1549" t="str">
        <f>VLOOKUP($A1549,'Günlük Sayaç'!$A$1:$I$166,4,0)</f>
        <v>Ziyaretçi</v>
      </c>
      <c r="E1549" t="str">
        <f>VLOOKUP($A1549,'Günlük Sayaç'!$A$1:$I$166,5,0)</f>
        <v>İkili Bilet</v>
      </c>
      <c r="F1549">
        <f>VLOOKUP($A1549,'Günlük Sayaç'!$A$1:$I$166,6,0)</f>
        <v>4</v>
      </c>
      <c r="G1549">
        <f>VLOOKUP($A1549,'Günlük Sayaç'!$A$1:$I$166,7,0)</f>
        <v>5500</v>
      </c>
      <c r="H1549">
        <f>VLOOKUP($A1549,'Günlük Sayaç'!$A$1:$I$166,8,0)</f>
        <v>0.01</v>
      </c>
      <c r="I1549">
        <f>VLOOKUP($A1549,'Günlük Sayaç'!$A$1:$I$166,9,0)*VLOOKUP(WEEKDAY(B1549,2)&amp;D1549,Yoğunluk!$G$1:$J$29,4,0)</f>
        <v>44</v>
      </c>
      <c r="J1549">
        <f t="shared" ca="1" si="95"/>
        <v>45</v>
      </c>
      <c r="K1549">
        <f t="shared" ca="1" si="96"/>
        <v>180</v>
      </c>
    </row>
    <row r="1550" spans="1:11" x14ac:dyDescent="0.3">
      <c r="A1550">
        <f t="shared" si="97"/>
        <v>64</v>
      </c>
      <c r="B1550" s="2">
        <f t="shared" si="98"/>
        <v>43110</v>
      </c>
      <c r="C1550" t="str">
        <f>VLOOKUP(A1550,'Günlük Sayaç'!$A$1:$I$166,3,0)</f>
        <v>Osmanbey</v>
      </c>
      <c r="D1550" t="str">
        <f>VLOOKUP($A1550,'Günlük Sayaç'!$A$1:$I$166,4,0)</f>
        <v>Ziyaretçi</v>
      </c>
      <c r="E1550" t="str">
        <f>VLOOKUP($A1550,'Günlük Sayaç'!$A$1:$I$166,5,0)</f>
        <v>Üçlü Bilet</v>
      </c>
      <c r="F1550">
        <f>VLOOKUP($A1550,'Günlük Sayaç'!$A$1:$I$166,6,0)</f>
        <v>3.6666666666666665</v>
      </c>
      <c r="G1550">
        <f>VLOOKUP($A1550,'Günlük Sayaç'!$A$1:$I$166,7,0)</f>
        <v>5500</v>
      </c>
      <c r="H1550">
        <f>VLOOKUP($A1550,'Günlük Sayaç'!$A$1:$I$166,8,0)</f>
        <v>0.01</v>
      </c>
      <c r="I1550">
        <f>VLOOKUP($A1550,'Günlük Sayaç'!$A$1:$I$166,9,0)*VLOOKUP(WEEKDAY(B1550,2)&amp;D1550,Yoğunluk!$G$1:$J$29,4,0)</f>
        <v>44</v>
      </c>
      <c r="J1550">
        <f t="shared" ca="1" si="95"/>
        <v>46</v>
      </c>
      <c r="K1550">
        <f t="shared" ca="1" si="96"/>
        <v>168.66666666666666</v>
      </c>
    </row>
    <row r="1551" spans="1:11" x14ac:dyDescent="0.3">
      <c r="A1551">
        <f t="shared" si="97"/>
        <v>65</v>
      </c>
      <c r="B1551" s="2">
        <f t="shared" si="98"/>
        <v>43110</v>
      </c>
      <c r="C1551" t="str">
        <f>VLOOKUP(A1551,'Günlük Sayaç'!$A$1:$I$166,3,0)</f>
        <v>Osmanbey</v>
      </c>
      <c r="D1551" t="str">
        <f>VLOOKUP($A1551,'Günlük Sayaç'!$A$1:$I$166,4,0)</f>
        <v>Ziyaretçi</v>
      </c>
      <c r="E1551" t="str">
        <f>VLOOKUP($A1551,'Günlük Sayaç'!$A$1:$I$166,5,0)</f>
        <v>Beşli Bilet</v>
      </c>
      <c r="F1551">
        <f>VLOOKUP($A1551,'Günlük Sayaç'!$A$1:$I$166,6,0)</f>
        <v>3.4</v>
      </c>
      <c r="G1551">
        <f>VLOOKUP($A1551,'Günlük Sayaç'!$A$1:$I$166,7,0)</f>
        <v>5500</v>
      </c>
      <c r="H1551">
        <f>VLOOKUP($A1551,'Günlük Sayaç'!$A$1:$I$166,8,0)</f>
        <v>0.01</v>
      </c>
      <c r="I1551">
        <f>VLOOKUP($A1551,'Günlük Sayaç'!$A$1:$I$166,9,0)*VLOOKUP(WEEKDAY(B1551,2)&amp;D1551,Yoğunluk!$G$1:$J$29,4,0)</f>
        <v>44</v>
      </c>
      <c r="J1551">
        <f t="shared" ca="1" si="95"/>
        <v>44</v>
      </c>
      <c r="K1551">
        <f t="shared" ca="1" si="96"/>
        <v>149.6</v>
      </c>
    </row>
    <row r="1552" spans="1:11" x14ac:dyDescent="0.3">
      <c r="A1552">
        <f t="shared" si="97"/>
        <v>66</v>
      </c>
      <c r="B1552" s="2">
        <f t="shared" si="98"/>
        <v>43110</v>
      </c>
      <c r="C1552" t="str">
        <f>VLOOKUP(A1552,'Günlük Sayaç'!$A$1:$I$166,3,0)</f>
        <v>Osmanbey</v>
      </c>
      <c r="D1552" t="str">
        <f>VLOOKUP($A1552,'Günlük Sayaç'!$A$1:$I$166,4,0)</f>
        <v>Ziyaretçi</v>
      </c>
      <c r="E1552" t="str">
        <f>VLOOKUP($A1552,'Günlük Sayaç'!$A$1:$I$166,5,0)</f>
        <v>Onlu Bilet</v>
      </c>
      <c r="F1552">
        <f>VLOOKUP($A1552,'Günlük Sayaç'!$A$1:$I$166,6,0)</f>
        <v>3.2</v>
      </c>
      <c r="G1552">
        <f>VLOOKUP($A1552,'Günlük Sayaç'!$A$1:$I$166,7,0)</f>
        <v>5500</v>
      </c>
      <c r="H1552">
        <f>VLOOKUP($A1552,'Günlük Sayaç'!$A$1:$I$166,8,0)</f>
        <v>0.01</v>
      </c>
      <c r="I1552">
        <f>VLOOKUP($A1552,'Günlük Sayaç'!$A$1:$I$166,9,0)*VLOOKUP(WEEKDAY(B1552,2)&amp;D1552,Yoğunluk!$G$1:$J$29,4,0)</f>
        <v>44</v>
      </c>
      <c r="J1552">
        <f t="shared" ca="1" si="95"/>
        <v>49</v>
      </c>
      <c r="K1552">
        <f t="shared" ca="1" si="96"/>
        <v>156.80000000000001</v>
      </c>
    </row>
    <row r="1553" spans="1:11" x14ac:dyDescent="0.3">
      <c r="A1553">
        <f t="shared" si="97"/>
        <v>67</v>
      </c>
      <c r="B1553" s="2">
        <f t="shared" si="98"/>
        <v>43110</v>
      </c>
      <c r="C1553" t="str">
        <f>VLOOKUP(A1553,'Günlük Sayaç'!$A$1:$I$166,3,0)</f>
        <v>Şişli</v>
      </c>
      <c r="D1553" t="str">
        <f>VLOOKUP($A1553,'Günlük Sayaç'!$A$1:$I$166,4,0)</f>
        <v>Tam</v>
      </c>
      <c r="E1553" t="str">
        <f>VLOOKUP($A1553,'Günlük Sayaç'!$A$1:$I$166,5,0)</f>
        <v>Akbil</v>
      </c>
      <c r="F1553">
        <f>VLOOKUP($A1553,'Günlük Sayaç'!$A$1:$I$166,6,0)</f>
        <v>2.2250000000000001</v>
      </c>
      <c r="G1553">
        <f>VLOOKUP($A1553,'Günlük Sayaç'!$A$1:$I$166,7,0)</f>
        <v>12000</v>
      </c>
      <c r="H1553">
        <f>VLOOKUP($A1553,'Günlük Sayaç'!$A$1:$I$166,8,0)</f>
        <v>0.3</v>
      </c>
      <c r="I1553">
        <f>VLOOKUP($A1553,'Günlük Sayaç'!$A$1:$I$166,9,0)*VLOOKUP(WEEKDAY(B1553,2)&amp;D1553,Yoğunluk!$G$1:$J$29,4,0)</f>
        <v>4320.0000000000009</v>
      </c>
      <c r="J1553">
        <f t="shared" ca="1" si="95"/>
        <v>3941</v>
      </c>
      <c r="K1553">
        <f t="shared" ca="1" si="96"/>
        <v>8768.7250000000004</v>
      </c>
    </row>
    <row r="1554" spans="1:11" x14ac:dyDescent="0.3">
      <c r="A1554">
        <f t="shared" si="97"/>
        <v>68</v>
      </c>
      <c r="B1554" s="2">
        <f t="shared" si="98"/>
        <v>43110</v>
      </c>
      <c r="C1554" t="str">
        <f>VLOOKUP(A1554,'Günlük Sayaç'!$A$1:$I$166,3,0)</f>
        <v>Şişli</v>
      </c>
      <c r="D1554" t="str">
        <f>VLOOKUP($A1554,'Günlük Sayaç'!$A$1:$I$166,4,0)</f>
        <v>Tam</v>
      </c>
      <c r="E1554" t="str">
        <f>VLOOKUP($A1554,'Günlük Sayaç'!$A$1:$I$166,5,0)</f>
        <v>Mavi Kart</v>
      </c>
      <c r="F1554">
        <f>VLOOKUP($A1554,'Günlük Sayaç'!$A$1:$I$166,6,0)</f>
        <v>1.3666666666666667</v>
      </c>
      <c r="G1554">
        <f>VLOOKUP($A1554,'Günlük Sayaç'!$A$1:$I$166,7,0)</f>
        <v>12000</v>
      </c>
      <c r="H1554">
        <f>VLOOKUP($A1554,'Günlük Sayaç'!$A$1:$I$166,8,0)</f>
        <v>0.15</v>
      </c>
      <c r="I1554">
        <f>VLOOKUP($A1554,'Günlük Sayaç'!$A$1:$I$166,9,0)*VLOOKUP(WEEKDAY(B1554,2)&amp;D1554,Yoğunluk!$G$1:$J$29,4,0)</f>
        <v>2160.0000000000005</v>
      </c>
      <c r="J1554">
        <f t="shared" ca="1" si="95"/>
        <v>2175</v>
      </c>
      <c r="K1554">
        <f t="shared" ca="1" si="96"/>
        <v>2972.5</v>
      </c>
    </row>
    <row r="1555" spans="1:11" x14ac:dyDescent="0.3">
      <c r="A1555">
        <f t="shared" si="97"/>
        <v>69</v>
      </c>
      <c r="B1555" s="2">
        <f t="shared" si="98"/>
        <v>43110</v>
      </c>
      <c r="C1555" t="str">
        <f>VLOOKUP(A1555,'Günlük Sayaç'!$A$1:$I$166,3,0)</f>
        <v>Şişli</v>
      </c>
      <c r="D1555" t="str">
        <f>VLOOKUP($A1555,'Günlük Sayaç'!$A$1:$I$166,4,0)</f>
        <v>Öğrenci</v>
      </c>
      <c r="E1555" t="str">
        <f>VLOOKUP($A1555,'Günlük Sayaç'!$A$1:$I$166,5,0)</f>
        <v>Öğrenci</v>
      </c>
      <c r="F1555">
        <f>VLOOKUP($A1555,'Günlük Sayaç'!$A$1:$I$166,6,0)</f>
        <v>0.9</v>
      </c>
      <c r="G1555">
        <f>VLOOKUP($A1555,'Günlük Sayaç'!$A$1:$I$166,7,0)</f>
        <v>12000</v>
      </c>
      <c r="H1555">
        <f>VLOOKUP($A1555,'Günlük Sayaç'!$A$1:$I$166,8,0)</f>
        <v>0.1</v>
      </c>
      <c r="I1555">
        <f>VLOOKUP($A1555,'Günlük Sayaç'!$A$1:$I$166,9,0)*VLOOKUP(WEEKDAY(B1555,2)&amp;D1555,Yoğunluk!$G$1:$J$29,4,0)</f>
        <v>960</v>
      </c>
      <c r="J1555">
        <f t="shared" ca="1" si="95"/>
        <v>1072</v>
      </c>
      <c r="K1555">
        <f t="shared" ca="1" si="96"/>
        <v>964.80000000000007</v>
      </c>
    </row>
    <row r="1556" spans="1:11" x14ac:dyDescent="0.3">
      <c r="A1556">
        <f t="shared" si="97"/>
        <v>70</v>
      </c>
      <c r="B1556" s="2">
        <f t="shared" si="98"/>
        <v>43110</v>
      </c>
      <c r="C1556" t="str">
        <f>VLOOKUP(A1556,'Günlük Sayaç'!$A$1:$I$166,3,0)</f>
        <v>Şişli</v>
      </c>
      <c r="D1556" t="str">
        <f>VLOOKUP($A1556,'Günlük Sayaç'!$A$1:$I$166,4,0)</f>
        <v>Öğrenci</v>
      </c>
      <c r="E1556" t="str">
        <f>VLOOKUP($A1556,'Günlük Sayaç'!$A$1:$I$166,5,0)</f>
        <v>Öğrenci Aylık</v>
      </c>
      <c r="F1556">
        <f>VLOOKUP($A1556,'Günlük Sayaç'!$A$1:$I$166,6,0)</f>
        <v>0.56666666666666665</v>
      </c>
      <c r="G1556">
        <f>VLOOKUP($A1556,'Günlük Sayaç'!$A$1:$I$166,7,0)</f>
        <v>12000</v>
      </c>
      <c r="H1556">
        <f>VLOOKUP($A1556,'Günlük Sayaç'!$A$1:$I$166,8,0)</f>
        <v>0.2</v>
      </c>
      <c r="I1556">
        <f>VLOOKUP($A1556,'Günlük Sayaç'!$A$1:$I$166,9,0)*VLOOKUP(WEEKDAY(B1556,2)&amp;D1556,Yoğunluk!$G$1:$J$29,4,0)</f>
        <v>1920</v>
      </c>
      <c r="J1556">
        <f t="shared" ca="1" si="95"/>
        <v>2094</v>
      </c>
      <c r="K1556">
        <f t="shared" ca="1" si="96"/>
        <v>1186.5999999999999</v>
      </c>
    </row>
    <row r="1557" spans="1:11" x14ac:dyDescent="0.3">
      <c r="A1557">
        <f t="shared" si="97"/>
        <v>71</v>
      </c>
      <c r="B1557" s="2">
        <f t="shared" si="98"/>
        <v>43110</v>
      </c>
      <c r="C1557" t="str">
        <f>VLOOKUP(A1557,'Günlük Sayaç'!$A$1:$I$166,3,0)</f>
        <v>Şişli</v>
      </c>
      <c r="D1557" t="str">
        <f>VLOOKUP($A1557,'Günlük Sayaç'!$A$1:$I$166,4,0)</f>
        <v>Sosyal</v>
      </c>
      <c r="E1557" t="str">
        <f>VLOOKUP($A1557,'Günlük Sayaç'!$A$1:$I$166,5,0)</f>
        <v>Sosyal</v>
      </c>
      <c r="F1557">
        <f>VLOOKUP($A1557,'Günlük Sayaç'!$A$1:$I$166,6,0)</f>
        <v>1.425</v>
      </c>
      <c r="G1557">
        <f>VLOOKUP($A1557,'Günlük Sayaç'!$A$1:$I$166,7,0)</f>
        <v>12000</v>
      </c>
      <c r="H1557">
        <f>VLOOKUP($A1557,'Günlük Sayaç'!$A$1:$I$166,8,0)</f>
        <v>0.1</v>
      </c>
      <c r="I1557">
        <f>VLOOKUP($A1557,'Günlük Sayaç'!$A$1:$I$166,9,0)*VLOOKUP(WEEKDAY(B1557,2)&amp;D1557,Yoğunluk!$G$1:$J$29,4,0)</f>
        <v>768.00000000000011</v>
      </c>
      <c r="J1557">
        <f t="shared" ca="1" si="95"/>
        <v>841</v>
      </c>
      <c r="K1557">
        <f t="shared" ca="1" si="96"/>
        <v>1198.425</v>
      </c>
    </row>
    <row r="1558" spans="1:11" x14ac:dyDescent="0.3">
      <c r="A1558">
        <f t="shared" si="97"/>
        <v>72</v>
      </c>
      <c r="B1558" s="2">
        <f t="shared" si="98"/>
        <v>43110</v>
      </c>
      <c r="C1558" t="str">
        <f>VLOOKUP(A1558,'Günlük Sayaç'!$A$1:$I$166,3,0)</f>
        <v>Şişli</v>
      </c>
      <c r="D1558" t="str">
        <f>VLOOKUP($A1558,'Günlük Sayaç'!$A$1:$I$166,4,0)</f>
        <v>Sosyal</v>
      </c>
      <c r="E1558" t="str">
        <f>VLOOKUP($A1558,'Günlük Sayaç'!$A$1:$I$166,5,0)</f>
        <v>Sosyal Aylık</v>
      </c>
      <c r="F1558">
        <f>VLOOKUP($A1558,'Günlük Sayaç'!$A$1:$I$166,6,0)</f>
        <v>0.83333333333333337</v>
      </c>
      <c r="G1558">
        <f>VLOOKUP($A1558,'Günlük Sayaç'!$A$1:$I$166,7,0)</f>
        <v>12000</v>
      </c>
      <c r="H1558">
        <f>VLOOKUP($A1558,'Günlük Sayaç'!$A$1:$I$166,8,0)</f>
        <v>0.1</v>
      </c>
      <c r="I1558">
        <f>VLOOKUP($A1558,'Günlük Sayaç'!$A$1:$I$166,9,0)*VLOOKUP(WEEKDAY(B1558,2)&amp;D1558,Yoğunluk!$G$1:$J$29,4,0)</f>
        <v>768.00000000000011</v>
      </c>
      <c r="J1558">
        <f t="shared" ca="1" si="95"/>
        <v>828</v>
      </c>
      <c r="K1558">
        <f t="shared" ca="1" si="96"/>
        <v>690</v>
      </c>
    </row>
    <row r="1559" spans="1:11" x14ac:dyDescent="0.3">
      <c r="A1559">
        <f t="shared" si="97"/>
        <v>73</v>
      </c>
      <c r="B1559" s="2">
        <f t="shared" si="98"/>
        <v>43110</v>
      </c>
      <c r="C1559" t="str">
        <f>VLOOKUP(A1559,'Günlük Sayaç'!$A$1:$I$166,3,0)</f>
        <v>Şişli</v>
      </c>
      <c r="D1559" t="str">
        <f>VLOOKUP($A1559,'Günlük Sayaç'!$A$1:$I$166,4,0)</f>
        <v>Ziyaretçi</v>
      </c>
      <c r="E1559" t="str">
        <f>VLOOKUP($A1559,'Günlük Sayaç'!$A$1:$I$166,5,0)</f>
        <v>Tekli Bilet</v>
      </c>
      <c r="F1559">
        <f>VLOOKUP($A1559,'Günlük Sayaç'!$A$1:$I$166,6,0)</f>
        <v>5</v>
      </c>
      <c r="G1559">
        <f>VLOOKUP($A1559,'Günlük Sayaç'!$A$1:$I$166,7,0)</f>
        <v>12000</v>
      </c>
      <c r="H1559">
        <f>VLOOKUP($A1559,'Günlük Sayaç'!$A$1:$I$166,8,0)</f>
        <v>0.01</v>
      </c>
      <c r="I1559">
        <f>VLOOKUP($A1559,'Günlük Sayaç'!$A$1:$I$166,9,0)*VLOOKUP(WEEKDAY(B1559,2)&amp;D1559,Yoğunluk!$G$1:$J$29,4,0)</f>
        <v>96</v>
      </c>
      <c r="J1559">
        <f t="shared" ca="1" si="95"/>
        <v>104</v>
      </c>
      <c r="K1559">
        <f t="shared" ca="1" si="96"/>
        <v>520</v>
      </c>
    </row>
    <row r="1560" spans="1:11" x14ac:dyDescent="0.3">
      <c r="A1560">
        <f t="shared" si="97"/>
        <v>74</v>
      </c>
      <c r="B1560" s="2">
        <f t="shared" si="98"/>
        <v>43110</v>
      </c>
      <c r="C1560" t="str">
        <f>VLOOKUP(A1560,'Günlük Sayaç'!$A$1:$I$166,3,0)</f>
        <v>Şişli</v>
      </c>
      <c r="D1560" t="str">
        <f>VLOOKUP($A1560,'Günlük Sayaç'!$A$1:$I$166,4,0)</f>
        <v>Ziyaretçi</v>
      </c>
      <c r="E1560" t="str">
        <f>VLOOKUP($A1560,'Günlük Sayaç'!$A$1:$I$166,5,0)</f>
        <v>İkili Bilet</v>
      </c>
      <c r="F1560">
        <f>VLOOKUP($A1560,'Günlük Sayaç'!$A$1:$I$166,6,0)</f>
        <v>4</v>
      </c>
      <c r="G1560">
        <f>VLOOKUP($A1560,'Günlük Sayaç'!$A$1:$I$166,7,0)</f>
        <v>12000</v>
      </c>
      <c r="H1560">
        <f>VLOOKUP($A1560,'Günlük Sayaç'!$A$1:$I$166,8,0)</f>
        <v>0.01</v>
      </c>
      <c r="I1560">
        <f>VLOOKUP($A1560,'Günlük Sayaç'!$A$1:$I$166,9,0)*VLOOKUP(WEEKDAY(B1560,2)&amp;D1560,Yoğunluk!$G$1:$J$29,4,0)</f>
        <v>96</v>
      </c>
      <c r="J1560">
        <f t="shared" ca="1" si="95"/>
        <v>99</v>
      </c>
      <c r="K1560">
        <f t="shared" ca="1" si="96"/>
        <v>396</v>
      </c>
    </row>
    <row r="1561" spans="1:11" x14ac:dyDescent="0.3">
      <c r="A1561">
        <f t="shared" si="97"/>
        <v>75</v>
      </c>
      <c r="B1561" s="2">
        <f t="shared" si="98"/>
        <v>43110</v>
      </c>
      <c r="C1561" t="str">
        <f>VLOOKUP(A1561,'Günlük Sayaç'!$A$1:$I$166,3,0)</f>
        <v>Şişli</v>
      </c>
      <c r="D1561" t="str">
        <f>VLOOKUP($A1561,'Günlük Sayaç'!$A$1:$I$166,4,0)</f>
        <v>Ziyaretçi</v>
      </c>
      <c r="E1561" t="str">
        <f>VLOOKUP($A1561,'Günlük Sayaç'!$A$1:$I$166,5,0)</f>
        <v>Üçlü Bilet</v>
      </c>
      <c r="F1561">
        <f>VLOOKUP($A1561,'Günlük Sayaç'!$A$1:$I$166,6,0)</f>
        <v>3.6666666666666665</v>
      </c>
      <c r="G1561">
        <f>VLOOKUP($A1561,'Günlük Sayaç'!$A$1:$I$166,7,0)</f>
        <v>12000</v>
      </c>
      <c r="H1561">
        <f>VLOOKUP($A1561,'Günlük Sayaç'!$A$1:$I$166,8,0)</f>
        <v>0.01</v>
      </c>
      <c r="I1561">
        <f>VLOOKUP($A1561,'Günlük Sayaç'!$A$1:$I$166,9,0)*VLOOKUP(WEEKDAY(B1561,2)&amp;D1561,Yoğunluk!$G$1:$J$29,4,0)</f>
        <v>96</v>
      </c>
      <c r="J1561">
        <f t="shared" ca="1" si="95"/>
        <v>85</v>
      </c>
      <c r="K1561">
        <f t="shared" ca="1" si="96"/>
        <v>311.66666666666663</v>
      </c>
    </row>
    <row r="1562" spans="1:11" x14ac:dyDescent="0.3">
      <c r="A1562">
        <f t="shared" si="97"/>
        <v>76</v>
      </c>
      <c r="B1562" s="2">
        <f t="shared" si="98"/>
        <v>43110</v>
      </c>
      <c r="C1562" t="str">
        <f>VLOOKUP(A1562,'Günlük Sayaç'!$A$1:$I$166,3,0)</f>
        <v>Şişli</v>
      </c>
      <c r="D1562" t="str">
        <f>VLOOKUP($A1562,'Günlük Sayaç'!$A$1:$I$166,4,0)</f>
        <v>Ziyaretçi</v>
      </c>
      <c r="E1562" t="str">
        <f>VLOOKUP($A1562,'Günlük Sayaç'!$A$1:$I$166,5,0)</f>
        <v>Beşli Bilet</v>
      </c>
      <c r="F1562">
        <f>VLOOKUP($A1562,'Günlük Sayaç'!$A$1:$I$166,6,0)</f>
        <v>3.4</v>
      </c>
      <c r="G1562">
        <f>VLOOKUP($A1562,'Günlük Sayaç'!$A$1:$I$166,7,0)</f>
        <v>12000</v>
      </c>
      <c r="H1562">
        <f>VLOOKUP($A1562,'Günlük Sayaç'!$A$1:$I$166,8,0)</f>
        <v>0.01</v>
      </c>
      <c r="I1562">
        <f>VLOOKUP($A1562,'Günlük Sayaç'!$A$1:$I$166,9,0)*VLOOKUP(WEEKDAY(B1562,2)&amp;D1562,Yoğunluk!$G$1:$J$29,4,0)</f>
        <v>96</v>
      </c>
      <c r="J1562">
        <f t="shared" ca="1" si="95"/>
        <v>93</v>
      </c>
      <c r="K1562">
        <f t="shared" ca="1" si="96"/>
        <v>316.2</v>
      </c>
    </row>
    <row r="1563" spans="1:11" x14ac:dyDescent="0.3">
      <c r="A1563">
        <f t="shared" si="97"/>
        <v>77</v>
      </c>
      <c r="B1563" s="2">
        <f t="shared" si="98"/>
        <v>43110</v>
      </c>
      <c r="C1563" t="str">
        <f>VLOOKUP(A1563,'Günlük Sayaç'!$A$1:$I$166,3,0)</f>
        <v>Şişli</v>
      </c>
      <c r="D1563" t="str">
        <f>VLOOKUP($A1563,'Günlük Sayaç'!$A$1:$I$166,4,0)</f>
        <v>Ziyaretçi</v>
      </c>
      <c r="E1563" t="str">
        <f>VLOOKUP($A1563,'Günlük Sayaç'!$A$1:$I$166,5,0)</f>
        <v>Onlu Bilet</v>
      </c>
      <c r="F1563">
        <f>VLOOKUP($A1563,'Günlük Sayaç'!$A$1:$I$166,6,0)</f>
        <v>3.2</v>
      </c>
      <c r="G1563">
        <f>VLOOKUP($A1563,'Günlük Sayaç'!$A$1:$I$166,7,0)</f>
        <v>12000</v>
      </c>
      <c r="H1563">
        <f>VLOOKUP($A1563,'Günlük Sayaç'!$A$1:$I$166,8,0)</f>
        <v>0.01</v>
      </c>
      <c r="I1563">
        <f>VLOOKUP($A1563,'Günlük Sayaç'!$A$1:$I$166,9,0)*VLOOKUP(WEEKDAY(B1563,2)&amp;D1563,Yoğunluk!$G$1:$J$29,4,0)</f>
        <v>96</v>
      </c>
      <c r="J1563">
        <f t="shared" ca="1" si="95"/>
        <v>106</v>
      </c>
      <c r="K1563">
        <f t="shared" ca="1" si="96"/>
        <v>339.20000000000005</v>
      </c>
    </row>
    <row r="1564" spans="1:11" x14ac:dyDescent="0.3">
      <c r="A1564">
        <f t="shared" si="97"/>
        <v>78</v>
      </c>
      <c r="B1564" s="2">
        <f t="shared" si="98"/>
        <v>43110</v>
      </c>
      <c r="C1564" t="str">
        <f>VLOOKUP(A1564,'Günlük Sayaç'!$A$1:$I$166,3,0)</f>
        <v>Gayrettepe</v>
      </c>
      <c r="D1564" t="str">
        <f>VLOOKUP($A1564,'Günlük Sayaç'!$A$1:$I$166,4,0)</f>
        <v>Tam</v>
      </c>
      <c r="E1564" t="str">
        <f>VLOOKUP($A1564,'Günlük Sayaç'!$A$1:$I$166,5,0)</f>
        <v>Akbil</v>
      </c>
      <c r="F1564">
        <f>VLOOKUP($A1564,'Günlük Sayaç'!$A$1:$I$166,6,0)</f>
        <v>2.2250000000000001</v>
      </c>
      <c r="G1564">
        <f>VLOOKUP($A1564,'Günlük Sayaç'!$A$1:$I$166,7,0)</f>
        <v>20000</v>
      </c>
      <c r="H1564">
        <f>VLOOKUP($A1564,'Günlük Sayaç'!$A$1:$I$166,8,0)</f>
        <v>0.3</v>
      </c>
      <c r="I1564">
        <f>VLOOKUP($A1564,'Günlük Sayaç'!$A$1:$I$166,9,0)*VLOOKUP(WEEKDAY(B1564,2)&amp;D1564,Yoğunluk!$G$1:$J$29,4,0)</f>
        <v>7200.0000000000009</v>
      </c>
      <c r="J1564">
        <f t="shared" ca="1" si="95"/>
        <v>6503</v>
      </c>
      <c r="K1564">
        <f t="shared" ca="1" si="96"/>
        <v>14469.175000000001</v>
      </c>
    </row>
    <row r="1565" spans="1:11" x14ac:dyDescent="0.3">
      <c r="A1565">
        <f t="shared" si="97"/>
        <v>79</v>
      </c>
      <c r="B1565" s="2">
        <f t="shared" si="98"/>
        <v>43110</v>
      </c>
      <c r="C1565" t="str">
        <f>VLOOKUP(A1565,'Günlük Sayaç'!$A$1:$I$166,3,0)</f>
        <v>Gayrettepe</v>
      </c>
      <c r="D1565" t="str">
        <f>VLOOKUP($A1565,'Günlük Sayaç'!$A$1:$I$166,4,0)</f>
        <v>Tam</v>
      </c>
      <c r="E1565" t="str">
        <f>VLOOKUP($A1565,'Günlük Sayaç'!$A$1:$I$166,5,0)</f>
        <v>Mavi Kart</v>
      </c>
      <c r="F1565">
        <f>VLOOKUP($A1565,'Günlük Sayaç'!$A$1:$I$166,6,0)</f>
        <v>1.3666666666666667</v>
      </c>
      <c r="G1565">
        <f>VLOOKUP($A1565,'Günlük Sayaç'!$A$1:$I$166,7,0)</f>
        <v>20000</v>
      </c>
      <c r="H1565">
        <f>VLOOKUP($A1565,'Günlük Sayaç'!$A$1:$I$166,8,0)</f>
        <v>0.15</v>
      </c>
      <c r="I1565">
        <f>VLOOKUP($A1565,'Günlük Sayaç'!$A$1:$I$166,9,0)*VLOOKUP(WEEKDAY(B1565,2)&amp;D1565,Yoğunluk!$G$1:$J$29,4,0)</f>
        <v>3600.0000000000005</v>
      </c>
      <c r="J1565">
        <f t="shared" ca="1" si="95"/>
        <v>3335</v>
      </c>
      <c r="K1565">
        <f t="shared" ca="1" si="96"/>
        <v>4557.833333333333</v>
      </c>
    </row>
    <row r="1566" spans="1:11" x14ac:dyDescent="0.3">
      <c r="A1566">
        <f t="shared" si="97"/>
        <v>80</v>
      </c>
      <c r="B1566" s="2">
        <f t="shared" si="98"/>
        <v>43110</v>
      </c>
      <c r="C1566" t="str">
        <f>VLOOKUP(A1566,'Günlük Sayaç'!$A$1:$I$166,3,0)</f>
        <v>Gayrettepe</v>
      </c>
      <c r="D1566" t="str">
        <f>VLOOKUP($A1566,'Günlük Sayaç'!$A$1:$I$166,4,0)</f>
        <v>Öğrenci</v>
      </c>
      <c r="E1566" t="str">
        <f>VLOOKUP($A1566,'Günlük Sayaç'!$A$1:$I$166,5,0)</f>
        <v>Öğrenci</v>
      </c>
      <c r="F1566">
        <f>VLOOKUP($A1566,'Günlük Sayaç'!$A$1:$I$166,6,0)</f>
        <v>0.9</v>
      </c>
      <c r="G1566">
        <f>VLOOKUP($A1566,'Günlük Sayaç'!$A$1:$I$166,7,0)</f>
        <v>20000</v>
      </c>
      <c r="H1566">
        <f>VLOOKUP($A1566,'Günlük Sayaç'!$A$1:$I$166,8,0)</f>
        <v>0.1</v>
      </c>
      <c r="I1566">
        <f>VLOOKUP($A1566,'Günlük Sayaç'!$A$1:$I$166,9,0)*VLOOKUP(WEEKDAY(B1566,2)&amp;D1566,Yoğunluk!$G$1:$J$29,4,0)</f>
        <v>1600</v>
      </c>
      <c r="J1566">
        <f t="shared" ca="1" si="95"/>
        <v>1686</v>
      </c>
      <c r="K1566">
        <f t="shared" ca="1" si="96"/>
        <v>1517.4</v>
      </c>
    </row>
    <row r="1567" spans="1:11" x14ac:dyDescent="0.3">
      <c r="A1567">
        <f t="shared" si="97"/>
        <v>81</v>
      </c>
      <c r="B1567" s="2">
        <f t="shared" si="98"/>
        <v>43110</v>
      </c>
      <c r="C1567" t="str">
        <f>VLOOKUP(A1567,'Günlük Sayaç'!$A$1:$I$166,3,0)</f>
        <v>Gayrettepe</v>
      </c>
      <c r="D1567" t="str">
        <f>VLOOKUP($A1567,'Günlük Sayaç'!$A$1:$I$166,4,0)</f>
        <v>Öğrenci</v>
      </c>
      <c r="E1567" t="str">
        <f>VLOOKUP($A1567,'Günlük Sayaç'!$A$1:$I$166,5,0)</f>
        <v>Öğrenci Aylık</v>
      </c>
      <c r="F1567">
        <f>VLOOKUP($A1567,'Günlük Sayaç'!$A$1:$I$166,6,0)</f>
        <v>0.56666666666666665</v>
      </c>
      <c r="G1567">
        <f>VLOOKUP($A1567,'Günlük Sayaç'!$A$1:$I$166,7,0)</f>
        <v>20000</v>
      </c>
      <c r="H1567">
        <f>VLOOKUP($A1567,'Günlük Sayaç'!$A$1:$I$166,8,0)</f>
        <v>0.15</v>
      </c>
      <c r="I1567">
        <f>VLOOKUP($A1567,'Günlük Sayaç'!$A$1:$I$166,9,0)*VLOOKUP(WEEKDAY(B1567,2)&amp;D1567,Yoğunluk!$G$1:$J$29,4,0)</f>
        <v>2400</v>
      </c>
      <c r="J1567">
        <f t="shared" ca="1" si="95"/>
        <v>2459</v>
      </c>
      <c r="K1567">
        <f t="shared" ca="1" si="96"/>
        <v>1393.4333333333334</v>
      </c>
    </row>
    <row r="1568" spans="1:11" x14ac:dyDescent="0.3">
      <c r="A1568">
        <f t="shared" si="97"/>
        <v>82</v>
      </c>
      <c r="B1568" s="2">
        <f t="shared" si="98"/>
        <v>43110</v>
      </c>
      <c r="C1568" t="str">
        <f>VLOOKUP(A1568,'Günlük Sayaç'!$A$1:$I$166,3,0)</f>
        <v>Gayrettepe</v>
      </c>
      <c r="D1568" t="str">
        <f>VLOOKUP($A1568,'Günlük Sayaç'!$A$1:$I$166,4,0)</f>
        <v>Sosyal</v>
      </c>
      <c r="E1568" t="str">
        <f>VLOOKUP($A1568,'Günlük Sayaç'!$A$1:$I$166,5,0)</f>
        <v>Sosyal</v>
      </c>
      <c r="F1568">
        <f>VLOOKUP($A1568,'Günlük Sayaç'!$A$1:$I$166,6,0)</f>
        <v>1.425</v>
      </c>
      <c r="G1568">
        <f>VLOOKUP($A1568,'Günlük Sayaç'!$A$1:$I$166,7,0)</f>
        <v>20000</v>
      </c>
      <c r="H1568">
        <f>VLOOKUP($A1568,'Günlük Sayaç'!$A$1:$I$166,8,0)</f>
        <v>0.1</v>
      </c>
      <c r="I1568">
        <f>VLOOKUP($A1568,'Günlük Sayaç'!$A$1:$I$166,9,0)*VLOOKUP(WEEKDAY(B1568,2)&amp;D1568,Yoğunluk!$G$1:$J$29,4,0)</f>
        <v>1280.0000000000002</v>
      </c>
      <c r="J1568">
        <f t="shared" ca="1" si="95"/>
        <v>1316</v>
      </c>
      <c r="K1568">
        <f t="shared" ca="1" si="96"/>
        <v>1875.3</v>
      </c>
    </row>
    <row r="1569" spans="1:11" x14ac:dyDescent="0.3">
      <c r="A1569">
        <f t="shared" si="97"/>
        <v>83</v>
      </c>
      <c r="B1569" s="2">
        <f t="shared" si="98"/>
        <v>43110</v>
      </c>
      <c r="C1569" t="str">
        <f>VLOOKUP(A1569,'Günlük Sayaç'!$A$1:$I$166,3,0)</f>
        <v>Gayrettepe</v>
      </c>
      <c r="D1569" t="str">
        <f>VLOOKUP($A1569,'Günlük Sayaç'!$A$1:$I$166,4,0)</f>
        <v>Sosyal</v>
      </c>
      <c r="E1569" t="str">
        <f>VLOOKUP($A1569,'Günlük Sayaç'!$A$1:$I$166,5,0)</f>
        <v>Sosyal Aylık</v>
      </c>
      <c r="F1569">
        <f>VLOOKUP($A1569,'Günlük Sayaç'!$A$1:$I$166,6,0)</f>
        <v>0.83333333333333337</v>
      </c>
      <c r="G1569">
        <f>VLOOKUP($A1569,'Günlük Sayaç'!$A$1:$I$166,7,0)</f>
        <v>20000</v>
      </c>
      <c r="H1569">
        <f>VLOOKUP($A1569,'Günlük Sayaç'!$A$1:$I$166,8,0)</f>
        <v>0.1</v>
      </c>
      <c r="I1569">
        <f>VLOOKUP($A1569,'Günlük Sayaç'!$A$1:$I$166,9,0)*VLOOKUP(WEEKDAY(B1569,2)&amp;D1569,Yoğunluk!$G$1:$J$29,4,0)</f>
        <v>1280.0000000000002</v>
      </c>
      <c r="J1569">
        <f t="shared" ca="1" si="95"/>
        <v>1197</v>
      </c>
      <c r="K1569">
        <f t="shared" ca="1" si="96"/>
        <v>997.5</v>
      </c>
    </row>
    <row r="1570" spans="1:11" x14ac:dyDescent="0.3">
      <c r="A1570">
        <f t="shared" si="97"/>
        <v>84</v>
      </c>
      <c r="B1570" s="2">
        <f t="shared" si="98"/>
        <v>43110</v>
      </c>
      <c r="C1570" t="str">
        <f>VLOOKUP(A1570,'Günlük Sayaç'!$A$1:$I$166,3,0)</f>
        <v>Gayrettepe</v>
      </c>
      <c r="D1570" t="str">
        <f>VLOOKUP($A1570,'Günlük Sayaç'!$A$1:$I$166,4,0)</f>
        <v>Ziyaretçi</v>
      </c>
      <c r="E1570" t="str">
        <f>VLOOKUP($A1570,'Günlük Sayaç'!$A$1:$I$166,5,0)</f>
        <v>Tekli Bilet</v>
      </c>
      <c r="F1570">
        <f>VLOOKUP($A1570,'Günlük Sayaç'!$A$1:$I$166,6,0)</f>
        <v>5</v>
      </c>
      <c r="G1570">
        <f>VLOOKUP($A1570,'Günlük Sayaç'!$A$1:$I$166,7,0)</f>
        <v>20000</v>
      </c>
      <c r="H1570">
        <f>VLOOKUP($A1570,'Günlük Sayaç'!$A$1:$I$166,8,0)</f>
        <v>0.02</v>
      </c>
      <c r="I1570">
        <f>VLOOKUP($A1570,'Günlük Sayaç'!$A$1:$I$166,9,0)*VLOOKUP(WEEKDAY(B1570,2)&amp;D1570,Yoğunluk!$G$1:$J$29,4,0)</f>
        <v>320</v>
      </c>
      <c r="J1570">
        <f t="shared" ca="1" si="95"/>
        <v>330</v>
      </c>
      <c r="K1570">
        <f t="shared" ca="1" si="96"/>
        <v>1650</v>
      </c>
    </row>
    <row r="1571" spans="1:11" x14ac:dyDescent="0.3">
      <c r="A1571">
        <f t="shared" si="97"/>
        <v>85</v>
      </c>
      <c r="B1571" s="2">
        <f t="shared" si="98"/>
        <v>43110</v>
      </c>
      <c r="C1571" t="str">
        <f>VLOOKUP(A1571,'Günlük Sayaç'!$A$1:$I$166,3,0)</f>
        <v>Gayrettepe</v>
      </c>
      <c r="D1571" t="str">
        <f>VLOOKUP($A1571,'Günlük Sayaç'!$A$1:$I$166,4,0)</f>
        <v>Ziyaretçi</v>
      </c>
      <c r="E1571" t="str">
        <f>VLOOKUP($A1571,'Günlük Sayaç'!$A$1:$I$166,5,0)</f>
        <v>İkili Bilet</v>
      </c>
      <c r="F1571">
        <f>VLOOKUP($A1571,'Günlük Sayaç'!$A$1:$I$166,6,0)</f>
        <v>4</v>
      </c>
      <c r="G1571">
        <f>VLOOKUP($A1571,'Günlük Sayaç'!$A$1:$I$166,7,0)</f>
        <v>20000</v>
      </c>
      <c r="H1571">
        <f>VLOOKUP($A1571,'Günlük Sayaç'!$A$1:$I$166,8,0)</f>
        <v>0.02</v>
      </c>
      <c r="I1571">
        <f>VLOOKUP($A1571,'Günlük Sayaç'!$A$1:$I$166,9,0)*VLOOKUP(WEEKDAY(B1571,2)&amp;D1571,Yoğunluk!$G$1:$J$29,4,0)</f>
        <v>320</v>
      </c>
      <c r="J1571">
        <f t="shared" ca="1" si="95"/>
        <v>304</v>
      </c>
      <c r="K1571">
        <f t="shared" ca="1" si="96"/>
        <v>1216</v>
      </c>
    </row>
    <row r="1572" spans="1:11" x14ac:dyDescent="0.3">
      <c r="A1572">
        <f t="shared" si="97"/>
        <v>86</v>
      </c>
      <c r="B1572" s="2">
        <f t="shared" si="98"/>
        <v>43110</v>
      </c>
      <c r="C1572" t="str">
        <f>VLOOKUP(A1572,'Günlük Sayaç'!$A$1:$I$166,3,0)</f>
        <v>Gayrettepe</v>
      </c>
      <c r="D1572" t="str">
        <f>VLOOKUP($A1572,'Günlük Sayaç'!$A$1:$I$166,4,0)</f>
        <v>Ziyaretçi</v>
      </c>
      <c r="E1572" t="str">
        <f>VLOOKUP($A1572,'Günlük Sayaç'!$A$1:$I$166,5,0)</f>
        <v>Üçlü Bilet</v>
      </c>
      <c r="F1572">
        <f>VLOOKUP($A1572,'Günlük Sayaç'!$A$1:$I$166,6,0)</f>
        <v>3.6666666666666665</v>
      </c>
      <c r="G1572">
        <f>VLOOKUP($A1572,'Günlük Sayaç'!$A$1:$I$166,7,0)</f>
        <v>20000</v>
      </c>
      <c r="H1572">
        <f>VLOOKUP($A1572,'Günlük Sayaç'!$A$1:$I$166,8,0)</f>
        <v>0.02</v>
      </c>
      <c r="I1572">
        <f>VLOOKUP($A1572,'Günlük Sayaç'!$A$1:$I$166,9,0)*VLOOKUP(WEEKDAY(B1572,2)&amp;D1572,Yoğunluk!$G$1:$J$29,4,0)</f>
        <v>320</v>
      </c>
      <c r="J1572">
        <f t="shared" ca="1" si="95"/>
        <v>234</v>
      </c>
      <c r="K1572">
        <f t="shared" ca="1" si="96"/>
        <v>858</v>
      </c>
    </row>
    <row r="1573" spans="1:11" x14ac:dyDescent="0.3">
      <c r="A1573">
        <f t="shared" si="97"/>
        <v>87</v>
      </c>
      <c r="B1573" s="2">
        <f t="shared" si="98"/>
        <v>43110</v>
      </c>
      <c r="C1573" t="str">
        <f>VLOOKUP(A1573,'Günlük Sayaç'!$A$1:$I$166,3,0)</f>
        <v>Gayrettepe</v>
      </c>
      <c r="D1573" t="str">
        <f>VLOOKUP($A1573,'Günlük Sayaç'!$A$1:$I$166,4,0)</f>
        <v>Ziyaretçi</v>
      </c>
      <c r="E1573" t="str">
        <f>VLOOKUP($A1573,'Günlük Sayaç'!$A$1:$I$166,5,0)</f>
        <v>Beşli Bilet</v>
      </c>
      <c r="F1573">
        <f>VLOOKUP($A1573,'Günlük Sayaç'!$A$1:$I$166,6,0)</f>
        <v>3.4</v>
      </c>
      <c r="G1573">
        <f>VLOOKUP($A1573,'Günlük Sayaç'!$A$1:$I$166,7,0)</f>
        <v>20000</v>
      </c>
      <c r="H1573">
        <f>VLOOKUP($A1573,'Günlük Sayaç'!$A$1:$I$166,8,0)</f>
        <v>0.02</v>
      </c>
      <c r="I1573">
        <f>VLOOKUP($A1573,'Günlük Sayaç'!$A$1:$I$166,9,0)*VLOOKUP(WEEKDAY(B1573,2)&amp;D1573,Yoğunluk!$G$1:$J$29,4,0)</f>
        <v>320</v>
      </c>
      <c r="J1573">
        <f t="shared" ca="1" si="95"/>
        <v>317</v>
      </c>
      <c r="K1573">
        <f t="shared" ca="1" si="96"/>
        <v>1077.8</v>
      </c>
    </row>
    <row r="1574" spans="1:11" x14ac:dyDescent="0.3">
      <c r="A1574">
        <f t="shared" si="97"/>
        <v>88</v>
      </c>
      <c r="B1574" s="2">
        <f t="shared" si="98"/>
        <v>43110</v>
      </c>
      <c r="C1574" t="str">
        <f>VLOOKUP(A1574,'Günlük Sayaç'!$A$1:$I$166,3,0)</f>
        <v>Gayrettepe</v>
      </c>
      <c r="D1574" t="str">
        <f>VLOOKUP($A1574,'Günlük Sayaç'!$A$1:$I$166,4,0)</f>
        <v>Ziyaretçi</v>
      </c>
      <c r="E1574" t="str">
        <f>VLOOKUP($A1574,'Günlük Sayaç'!$A$1:$I$166,5,0)</f>
        <v>Onlu Bilet</v>
      </c>
      <c r="F1574">
        <f>VLOOKUP($A1574,'Günlük Sayaç'!$A$1:$I$166,6,0)</f>
        <v>3.2</v>
      </c>
      <c r="G1574">
        <f>VLOOKUP($A1574,'Günlük Sayaç'!$A$1:$I$166,7,0)</f>
        <v>20000</v>
      </c>
      <c r="H1574">
        <f>VLOOKUP($A1574,'Günlük Sayaç'!$A$1:$I$166,8,0)</f>
        <v>0.02</v>
      </c>
      <c r="I1574">
        <f>VLOOKUP($A1574,'Günlük Sayaç'!$A$1:$I$166,9,0)*VLOOKUP(WEEKDAY(B1574,2)&amp;D1574,Yoğunluk!$G$1:$J$29,4,0)</f>
        <v>320</v>
      </c>
      <c r="J1574">
        <f t="shared" ca="1" si="95"/>
        <v>315</v>
      </c>
      <c r="K1574">
        <f t="shared" ca="1" si="96"/>
        <v>1008</v>
      </c>
    </row>
    <row r="1575" spans="1:11" x14ac:dyDescent="0.3">
      <c r="A1575">
        <f t="shared" si="97"/>
        <v>89</v>
      </c>
      <c r="B1575" s="2">
        <f t="shared" si="98"/>
        <v>43110</v>
      </c>
      <c r="C1575" t="str">
        <f>VLOOKUP(A1575,'Günlük Sayaç'!$A$1:$I$166,3,0)</f>
        <v>Levent</v>
      </c>
      <c r="D1575" t="str">
        <f>VLOOKUP($A1575,'Günlük Sayaç'!$A$1:$I$166,4,0)</f>
        <v>Tam</v>
      </c>
      <c r="E1575" t="str">
        <f>VLOOKUP($A1575,'Günlük Sayaç'!$A$1:$I$166,5,0)</f>
        <v>Akbil</v>
      </c>
      <c r="F1575">
        <f>VLOOKUP($A1575,'Günlük Sayaç'!$A$1:$I$166,6,0)</f>
        <v>2.2250000000000001</v>
      </c>
      <c r="G1575">
        <f>VLOOKUP($A1575,'Günlük Sayaç'!$A$1:$I$166,7,0)</f>
        <v>15000</v>
      </c>
      <c r="H1575">
        <f>VLOOKUP($A1575,'Günlük Sayaç'!$A$1:$I$166,8,0)</f>
        <v>0.3</v>
      </c>
      <c r="I1575">
        <f>VLOOKUP($A1575,'Günlük Sayaç'!$A$1:$I$166,9,0)*VLOOKUP(WEEKDAY(B1575,2)&amp;D1575,Yoğunluk!$G$1:$J$29,4,0)</f>
        <v>5400.0000000000009</v>
      </c>
      <c r="J1575">
        <f t="shared" ca="1" si="95"/>
        <v>5501</v>
      </c>
      <c r="K1575">
        <f t="shared" ca="1" si="96"/>
        <v>12239.725</v>
      </c>
    </row>
    <row r="1576" spans="1:11" x14ac:dyDescent="0.3">
      <c r="A1576">
        <f t="shared" si="97"/>
        <v>90</v>
      </c>
      <c r="B1576" s="2">
        <f t="shared" si="98"/>
        <v>43110</v>
      </c>
      <c r="C1576" t="str">
        <f>VLOOKUP(A1576,'Günlük Sayaç'!$A$1:$I$166,3,0)</f>
        <v>Levent</v>
      </c>
      <c r="D1576" t="str">
        <f>VLOOKUP($A1576,'Günlük Sayaç'!$A$1:$I$166,4,0)</f>
        <v>Tam</v>
      </c>
      <c r="E1576" t="str">
        <f>VLOOKUP($A1576,'Günlük Sayaç'!$A$1:$I$166,5,0)</f>
        <v>Mavi Kart</v>
      </c>
      <c r="F1576">
        <f>VLOOKUP($A1576,'Günlük Sayaç'!$A$1:$I$166,6,0)</f>
        <v>1.3666666666666667</v>
      </c>
      <c r="G1576">
        <f>VLOOKUP($A1576,'Günlük Sayaç'!$A$1:$I$166,7,0)</f>
        <v>15000</v>
      </c>
      <c r="H1576">
        <f>VLOOKUP($A1576,'Günlük Sayaç'!$A$1:$I$166,8,0)</f>
        <v>0.15</v>
      </c>
      <c r="I1576">
        <f>VLOOKUP($A1576,'Günlük Sayaç'!$A$1:$I$166,9,0)*VLOOKUP(WEEKDAY(B1576,2)&amp;D1576,Yoğunluk!$G$1:$J$29,4,0)</f>
        <v>2700.0000000000005</v>
      </c>
      <c r="J1576">
        <f t="shared" ca="1" si="95"/>
        <v>2602</v>
      </c>
      <c r="K1576">
        <f t="shared" ca="1" si="96"/>
        <v>3556.0666666666666</v>
      </c>
    </row>
    <row r="1577" spans="1:11" x14ac:dyDescent="0.3">
      <c r="A1577">
        <f t="shared" si="97"/>
        <v>91</v>
      </c>
      <c r="B1577" s="2">
        <f t="shared" si="98"/>
        <v>43110</v>
      </c>
      <c r="C1577" t="str">
        <f>VLOOKUP(A1577,'Günlük Sayaç'!$A$1:$I$166,3,0)</f>
        <v>Levent</v>
      </c>
      <c r="D1577" t="str">
        <f>VLOOKUP($A1577,'Günlük Sayaç'!$A$1:$I$166,4,0)</f>
        <v>Öğrenci</v>
      </c>
      <c r="E1577" t="str">
        <f>VLOOKUP($A1577,'Günlük Sayaç'!$A$1:$I$166,5,0)</f>
        <v>Öğrenci</v>
      </c>
      <c r="F1577">
        <f>VLOOKUP($A1577,'Günlük Sayaç'!$A$1:$I$166,6,0)</f>
        <v>0.9</v>
      </c>
      <c r="G1577">
        <f>VLOOKUP($A1577,'Günlük Sayaç'!$A$1:$I$166,7,0)</f>
        <v>15000</v>
      </c>
      <c r="H1577">
        <f>VLOOKUP($A1577,'Günlük Sayaç'!$A$1:$I$166,8,0)</f>
        <v>0.1</v>
      </c>
      <c r="I1577">
        <f>VLOOKUP($A1577,'Günlük Sayaç'!$A$1:$I$166,9,0)*VLOOKUP(WEEKDAY(B1577,2)&amp;D1577,Yoğunluk!$G$1:$J$29,4,0)</f>
        <v>1200</v>
      </c>
      <c r="J1577">
        <f t="shared" ca="1" si="95"/>
        <v>1216</v>
      </c>
      <c r="K1577">
        <f t="shared" ca="1" si="96"/>
        <v>1094.4000000000001</v>
      </c>
    </row>
    <row r="1578" spans="1:11" x14ac:dyDescent="0.3">
      <c r="A1578">
        <f t="shared" si="97"/>
        <v>92</v>
      </c>
      <c r="B1578" s="2">
        <f t="shared" si="98"/>
        <v>43110</v>
      </c>
      <c r="C1578" t="str">
        <f>VLOOKUP(A1578,'Günlük Sayaç'!$A$1:$I$166,3,0)</f>
        <v>Levent</v>
      </c>
      <c r="D1578" t="str">
        <f>VLOOKUP($A1578,'Günlük Sayaç'!$A$1:$I$166,4,0)</f>
        <v>Öğrenci</v>
      </c>
      <c r="E1578" t="str">
        <f>VLOOKUP($A1578,'Günlük Sayaç'!$A$1:$I$166,5,0)</f>
        <v>Öğrenci Aylık</v>
      </c>
      <c r="F1578">
        <f>VLOOKUP($A1578,'Günlük Sayaç'!$A$1:$I$166,6,0)</f>
        <v>0.56666666666666665</v>
      </c>
      <c r="G1578">
        <f>VLOOKUP($A1578,'Günlük Sayaç'!$A$1:$I$166,7,0)</f>
        <v>15000</v>
      </c>
      <c r="H1578">
        <f>VLOOKUP($A1578,'Günlük Sayaç'!$A$1:$I$166,8,0)</f>
        <v>0.15</v>
      </c>
      <c r="I1578">
        <f>VLOOKUP($A1578,'Günlük Sayaç'!$A$1:$I$166,9,0)*VLOOKUP(WEEKDAY(B1578,2)&amp;D1578,Yoğunluk!$G$1:$J$29,4,0)</f>
        <v>1800</v>
      </c>
      <c r="J1578">
        <f t="shared" ca="1" si="95"/>
        <v>1672</v>
      </c>
      <c r="K1578">
        <f t="shared" ca="1" si="96"/>
        <v>947.4666666666667</v>
      </c>
    </row>
    <row r="1579" spans="1:11" x14ac:dyDescent="0.3">
      <c r="A1579">
        <f t="shared" si="97"/>
        <v>93</v>
      </c>
      <c r="B1579" s="2">
        <f t="shared" si="98"/>
        <v>43110</v>
      </c>
      <c r="C1579" t="str">
        <f>VLOOKUP(A1579,'Günlük Sayaç'!$A$1:$I$166,3,0)</f>
        <v>Levent</v>
      </c>
      <c r="D1579" t="str">
        <f>VLOOKUP($A1579,'Günlük Sayaç'!$A$1:$I$166,4,0)</f>
        <v>Sosyal</v>
      </c>
      <c r="E1579" t="str">
        <f>VLOOKUP($A1579,'Günlük Sayaç'!$A$1:$I$166,5,0)</f>
        <v>Sosyal</v>
      </c>
      <c r="F1579">
        <f>VLOOKUP($A1579,'Günlük Sayaç'!$A$1:$I$166,6,0)</f>
        <v>1.425</v>
      </c>
      <c r="G1579">
        <f>VLOOKUP($A1579,'Günlük Sayaç'!$A$1:$I$166,7,0)</f>
        <v>15000</v>
      </c>
      <c r="H1579">
        <f>VLOOKUP($A1579,'Günlük Sayaç'!$A$1:$I$166,8,0)</f>
        <v>0.1</v>
      </c>
      <c r="I1579">
        <f>VLOOKUP($A1579,'Günlük Sayaç'!$A$1:$I$166,9,0)*VLOOKUP(WEEKDAY(B1579,2)&amp;D1579,Yoğunluk!$G$1:$J$29,4,0)</f>
        <v>960.00000000000023</v>
      </c>
      <c r="J1579">
        <f t="shared" ca="1" si="95"/>
        <v>812</v>
      </c>
      <c r="K1579">
        <f t="shared" ca="1" si="96"/>
        <v>1157.1000000000001</v>
      </c>
    </row>
    <row r="1580" spans="1:11" x14ac:dyDescent="0.3">
      <c r="A1580">
        <f t="shared" si="97"/>
        <v>94</v>
      </c>
      <c r="B1580" s="2">
        <f t="shared" si="98"/>
        <v>43110</v>
      </c>
      <c r="C1580" t="str">
        <f>VLOOKUP(A1580,'Günlük Sayaç'!$A$1:$I$166,3,0)</f>
        <v>Levent</v>
      </c>
      <c r="D1580" t="str">
        <f>VLOOKUP($A1580,'Günlük Sayaç'!$A$1:$I$166,4,0)</f>
        <v>Sosyal</v>
      </c>
      <c r="E1580" t="str">
        <f>VLOOKUP($A1580,'Günlük Sayaç'!$A$1:$I$166,5,0)</f>
        <v>Sosyal Aylık</v>
      </c>
      <c r="F1580">
        <f>VLOOKUP($A1580,'Günlük Sayaç'!$A$1:$I$166,6,0)</f>
        <v>0.83333333333333337</v>
      </c>
      <c r="G1580">
        <f>VLOOKUP($A1580,'Günlük Sayaç'!$A$1:$I$166,7,0)</f>
        <v>15000</v>
      </c>
      <c r="H1580">
        <f>VLOOKUP($A1580,'Günlük Sayaç'!$A$1:$I$166,8,0)</f>
        <v>0.1</v>
      </c>
      <c r="I1580">
        <f>VLOOKUP($A1580,'Günlük Sayaç'!$A$1:$I$166,9,0)*VLOOKUP(WEEKDAY(B1580,2)&amp;D1580,Yoğunluk!$G$1:$J$29,4,0)</f>
        <v>960.00000000000023</v>
      </c>
      <c r="J1580">
        <f t="shared" ca="1" si="95"/>
        <v>958</v>
      </c>
      <c r="K1580">
        <f t="shared" ca="1" si="96"/>
        <v>798.33333333333337</v>
      </c>
    </row>
    <row r="1581" spans="1:11" x14ac:dyDescent="0.3">
      <c r="A1581">
        <f t="shared" si="97"/>
        <v>95</v>
      </c>
      <c r="B1581" s="2">
        <f t="shared" si="98"/>
        <v>43110</v>
      </c>
      <c r="C1581" t="str">
        <f>VLOOKUP(A1581,'Günlük Sayaç'!$A$1:$I$166,3,0)</f>
        <v>Levent</v>
      </c>
      <c r="D1581" t="str">
        <f>VLOOKUP($A1581,'Günlük Sayaç'!$A$1:$I$166,4,0)</f>
        <v>Ziyaretçi</v>
      </c>
      <c r="E1581" t="str">
        <f>VLOOKUP($A1581,'Günlük Sayaç'!$A$1:$I$166,5,0)</f>
        <v>Tekli Bilet</v>
      </c>
      <c r="F1581">
        <f>VLOOKUP($A1581,'Günlük Sayaç'!$A$1:$I$166,6,0)</f>
        <v>5</v>
      </c>
      <c r="G1581">
        <f>VLOOKUP($A1581,'Günlük Sayaç'!$A$1:$I$166,7,0)</f>
        <v>15000</v>
      </c>
      <c r="H1581">
        <f>VLOOKUP($A1581,'Günlük Sayaç'!$A$1:$I$166,8,0)</f>
        <v>0.02</v>
      </c>
      <c r="I1581">
        <f>VLOOKUP($A1581,'Günlük Sayaç'!$A$1:$I$166,9,0)*VLOOKUP(WEEKDAY(B1581,2)&amp;D1581,Yoğunluk!$G$1:$J$29,4,0)</f>
        <v>240</v>
      </c>
      <c r="J1581">
        <f t="shared" ca="1" si="95"/>
        <v>243</v>
      </c>
      <c r="K1581">
        <f t="shared" ca="1" si="96"/>
        <v>1215</v>
      </c>
    </row>
    <row r="1582" spans="1:11" x14ac:dyDescent="0.3">
      <c r="A1582">
        <f t="shared" si="97"/>
        <v>96</v>
      </c>
      <c r="B1582" s="2">
        <f t="shared" si="98"/>
        <v>43110</v>
      </c>
      <c r="C1582" t="str">
        <f>VLOOKUP(A1582,'Günlük Sayaç'!$A$1:$I$166,3,0)</f>
        <v>Levent</v>
      </c>
      <c r="D1582" t="str">
        <f>VLOOKUP($A1582,'Günlük Sayaç'!$A$1:$I$166,4,0)</f>
        <v>Ziyaretçi</v>
      </c>
      <c r="E1582" t="str">
        <f>VLOOKUP($A1582,'Günlük Sayaç'!$A$1:$I$166,5,0)</f>
        <v>İkili Bilet</v>
      </c>
      <c r="F1582">
        <f>VLOOKUP($A1582,'Günlük Sayaç'!$A$1:$I$166,6,0)</f>
        <v>4</v>
      </c>
      <c r="G1582">
        <f>VLOOKUP($A1582,'Günlük Sayaç'!$A$1:$I$166,7,0)</f>
        <v>15000</v>
      </c>
      <c r="H1582">
        <f>VLOOKUP($A1582,'Günlük Sayaç'!$A$1:$I$166,8,0)</f>
        <v>0.02</v>
      </c>
      <c r="I1582">
        <f>VLOOKUP($A1582,'Günlük Sayaç'!$A$1:$I$166,9,0)*VLOOKUP(WEEKDAY(B1582,2)&amp;D1582,Yoğunluk!$G$1:$J$29,4,0)</f>
        <v>240</v>
      </c>
      <c r="J1582">
        <f t="shared" ca="1" si="95"/>
        <v>273</v>
      </c>
      <c r="K1582">
        <f t="shared" ca="1" si="96"/>
        <v>1092</v>
      </c>
    </row>
    <row r="1583" spans="1:11" x14ac:dyDescent="0.3">
      <c r="A1583">
        <f t="shared" si="97"/>
        <v>97</v>
      </c>
      <c r="B1583" s="2">
        <f t="shared" si="98"/>
        <v>43110</v>
      </c>
      <c r="C1583" t="str">
        <f>VLOOKUP(A1583,'Günlük Sayaç'!$A$1:$I$166,3,0)</f>
        <v>Levent</v>
      </c>
      <c r="D1583" t="str">
        <f>VLOOKUP($A1583,'Günlük Sayaç'!$A$1:$I$166,4,0)</f>
        <v>Ziyaretçi</v>
      </c>
      <c r="E1583" t="str">
        <f>VLOOKUP($A1583,'Günlük Sayaç'!$A$1:$I$166,5,0)</f>
        <v>Üçlü Bilet</v>
      </c>
      <c r="F1583">
        <f>VLOOKUP($A1583,'Günlük Sayaç'!$A$1:$I$166,6,0)</f>
        <v>3.6666666666666665</v>
      </c>
      <c r="G1583">
        <f>VLOOKUP($A1583,'Günlük Sayaç'!$A$1:$I$166,7,0)</f>
        <v>15000</v>
      </c>
      <c r="H1583">
        <f>VLOOKUP($A1583,'Günlük Sayaç'!$A$1:$I$166,8,0)</f>
        <v>0.02</v>
      </c>
      <c r="I1583">
        <f>VLOOKUP($A1583,'Günlük Sayaç'!$A$1:$I$166,9,0)*VLOOKUP(WEEKDAY(B1583,2)&amp;D1583,Yoğunluk!$G$1:$J$29,4,0)</f>
        <v>240</v>
      </c>
      <c r="J1583">
        <f t="shared" ca="1" si="95"/>
        <v>262</v>
      </c>
      <c r="K1583">
        <f t="shared" ca="1" si="96"/>
        <v>960.66666666666663</v>
      </c>
    </row>
    <row r="1584" spans="1:11" x14ac:dyDescent="0.3">
      <c r="A1584">
        <f t="shared" si="97"/>
        <v>98</v>
      </c>
      <c r="B1584" s="2">
        <f t="shared" si="98"/>
        <v>43110</v>
      </c>
      <c r="C1584" t="str">
        <f>VLOOKUP(A1584,'Günlük Sayaç'!$A$1:$I$166,3,0)</f>
        <v>Levent</v>
      </c>
      <c r="D1584" t="str">
        <f>VLOOKUP($A1584,'Günlük Sayaç'!$A$1:$I$166,4,0)</f>
        <v>Ziyaretçi</v>
      </c>
      <c r="E1584" t="str">
        <f>VLOOKUP($A1584,'Günlük Sayaç'!$A$1:$I$166,5,0)</f>
        <v>Beşli Bilet</v>
      </c>
      <c r="F1584">
        <f>VLOOKUP($A1584,'Günlük Sayaç'!$A$1:$I$166,6,0)</f>
        <v>3.4</v>
      </c>
      <c r="G1584">
        <f>VLOOKUP($A1584,'Günlük Sayaç'!$A$1:$I$166,7,0)</f>
        <v>15000</v>
      </c>
      <c r="H1584">
        <f>VLOOKUP($A1584,'Günlük Sayaç'!$A$1:$I$166,8,0)</f>
        <v>0.02</v>
      </c>
      <c r="I1584">
        <f>VLOOKUP($A1584,'Günlük Sayaç'!$A$1:$I$166,9,0)*VLOOKUP(WEEKDAY(B1584,2)&amp;D1584,Yoğunluk!$G$1:$J$29,4,0)</f>
        <v>240</v>
      </c>
      <c r="J1584">
        <f t="shared" ca="1" si="95"/>
        <v>217</v>
      </c>
      <c r="K1584">
        <f t="shared" ca="1" si="96"/>
        <v>737.8</v>
      </c>
    </row>
    <row r="1585" spans="1:11" x14ac:dyDescent="0.3">
      <c r="A1585">
        <f t="shared" si="97"/>
        <v>99</v>
      </c>
      <c r="B1585" s="2">
        <f t="shared" si="98"/>
        <v>43110</v>
      </c>
      <c r="C1585" t="str">
        <f>VLOOKUP(A1585,'Günlük Sayaç'!$A$1:$I$166,3,0)</f>
        <v>Levent</v>
      </c>
      <c r="D1585" t="str">
        <f>VLOOKUP($A1585,'Günlük Sayaç'!$A$1:$I$166,4,0)</f>
        <v>Ziyaretçi</v>
      </c>
      <c r="E1585" t="str">
        <f>VLOOKUP($A1585,'Günlük Sayaç'!$A$1:$I$166,5,0)</f>
        <v>Onlu Bilet</v>
      </c>
      <c r="F1585">
        <f>VLOOKUP($A1585,'Günlük Sayaç'!$A$1:$I$166,6,0)</f>
        <v>3.2</v>
      </c>
      <c r="G1585">
        <f>VLOOKUP($A1585,'Günlük Sayaç'!$A$1:$I$166,7,0)</f>
        <v>15000</v>
      </c>
      <c r="H1585">
        <f>VLOOKUP($A1585,'Günlük Sayaç'!$A$1:$I$166,8,0)</f>
        <v>0.02</v>
      </c>
      <c r="I1585">
        <f>VLOOKUP($A1585,'Günlük Sayaç'!$A$1:$I$166,9,0)*VLOOKUP(WEEKDAY(B1585,2)&amp;D1585,Yoğunluk!$G$1:$J$29,4,0)</f>
        <v>240</v>
      </c>
      <c r="J1585">
        <f t="shared" ca="1" si="95"/>
        <v>223</v>
      </c>
      <c r="K1585">
        <f t="shared" ca="1" si="96"/>
        <v>713.6</v>
      </c>
    </row>
    <row r="1586" spans="1:11" x14ac:dyDescent="0.3">
      <c r="A1586">
        <f t="shared" si="97"/>
        <v>100</v>
      </c>
      <c r="B1586" s="2">
        <f t="shared" si="98"/>
        <v>43110</v>
      </c>
      <c r="C1586" t="str">
        <f>VLOOKUP(A1586,'Günlük Sayaç'!$A$1:$I$166,3,0)</f>
        <v>4. Levent</v>
      </c>
      <c r="D1586" t="str">
        <f>VLOOKUP($A1586,'Günlük Sayaç'!$A$1:$I$166,4,0)</f>
        <v>Tam</v>
      </c>
      <c r="E1586" t="str">
        <f>VLOOKUP($A1586,'Günlük Sayaç'!$A$1:$I$166,5,0)</f>
        <v>Akbil</v>
      </c>
      <c r="F1586">
        <f>VLOOKUP($A1586,'Günlük Sayaç'!$A$1:$I$166,6,0)</f>
        <v>2.2250000000000001</v>
      </c>
      <c r="G1586">
        <f>VLOOKUP($A1586,'Günlük Sayaç'!$A$1:$I$166,7,0)</f>
        <v>12000</v>
      </c>
      <c r="H1586">
        <f>VLOOKUP($A1586,'Günlük Sayaç'!$A$1:$I$166,8,0)</f>
        <v>0.3</v>
      </c>
      <c r="I1586">
        <f>VLOOKUP($A1586,'Günlük Sayaç'!$A$1:$I$166,9,0)*VLOOKUP(WEEKDAY(B1586,2)&amp;D1586,Yoğunluk!$G$1:$J$29,4,0)</f>
        <v>4320.0000000000009</v>
      </c>
      <c r="J1586">
        <f t="shared" ca="1" si="95"/>
        <v>4952</v>
      </c>
      <c r="K1586">
        <f t="shared" ca="1" si="96"/>
        <v>11018.2</v>
      </c>
    </row>
    <row r="1587" spans="1:11" x14ac:dyDescent="0.3">
      <c r="A1587">
        <f t="shared" si="97"/>
        <v>101</v>
      </c>
      <c r="B1587" s="2">
        <f t="shared" si="98"/>
        <v>43110</v>
      </c>
      <c r="C1587" t="str">
        <f>VLOOKUP(A1587,'Günlük Sayaç'!$A$1:$I$166,3,0)</f>
        <v>4. Levent</v>
      </c>
      <c r="D1587" t="str">
        <f>VLOOKUP($A1587,'Günlük Sayaç'!$A$1:$I$166,4,0)</f>
        <v>Tam</v>
      </c>
      <c r="E1587" t="str">
        <f>VLOOKUP($A1587,'Günlük Sayaç'!$A$1:$I$166,5,0)</f>
        <v>Mavi Kart</v>
      </c>
      <c r="F1587">
        <f>VLOOKUP($A1587,'Günlük Sayaç'!$A$1:$I$166,6,0)</f>
        <v>1.3666666666666667</v>
      </c>
      <c r="G1587">
        <f>VLOOKUP($A1587,'Günlük Sayaç'!$A$1:$I$166,7,0)</f>
        <v>12000</v>
      </c>
      <c r="H1587">
        <f>VLOOKUP($A1587,'Günlük Sayaç'!$A$1:$I$166,8,0)</f>
        <v>0.15</v>
      </c>
      <c r="I1587">
        <f>VLOOKUP($A1587,'Günlük Sayaç'!$A$1:$I$166,9,0)*VLOOKUP(WEEKDAY(B1587,2)&amp;D1587,Yoğunluk!$G$1:$J$29,4,0)</f>
        <v>2160.0000000000005</v>
      </c>
      <c r="J1587">
        <f t="shared" ca="1" si="95"/>
        <v>2768</v>
      </c>
      <c r="K1587">
        <f t="shared" ca="1" si="96"/>
        <v>3782.9333333333334</v>
      </c>
    </row>
    <row r="1588" spans="1:11" x14ac:dyDescent="0.3">
      <c r="A1588">
        <f t="shared" si="97"/>
        <v>102</v>
      </c>
      <c r="B1588" s="2">
        <f t="shared" si="98"/>
        <v>43110</v>
      </c>
      <c r="C1588" t="str">
        <f>VLOOKUP(A1588,'Günlük Sayaç'!$A$1:$I$166,3,0)</f>
        <v>4. Levent</v>
      </c>
      <c r="D1588" t="str">
        <f>VLOOKUP($A1588,'Günlük Sayaç'!$A$1:$I$166,4,0)</f>
        <v>Öğrenci</v>
      </c>
      <c r="E1588" t="str">
        <f>VLOOKUP($A1588,'Günlük Sayaç'!$A$1:$I$166,5,0)</f>
        <v>Öğrenci</v>
      </c>
      <c r="F1588">
        <f>VLOOKUP($A1588,'Günlük Sayaç'!$A$1:$I$166,6,0)</f>
        <v>0.9</v>
      </c>
      <c r="G1588">
        <f>VLOOKUP($A1588,'Günlük Sayaç'!$A$1:$I$166,7,0)</f>
        <v>12000</v>
      </c>
      <c r="H1588">
        <f>VLOOKUP($A1588,'Günlük Sayaç'!$A$1:$I$166,8,0)</f>
        <v>0.1</v>
      </c>
      <c r="I1588">
        <f>VLOOKUP($A1588,'Günlük Sayaç'!$A$1:$I$166,9,0)*VLOOKUP(WEEKDAY(B1588,2)&amp;D1588,Yoğunluk!$G$1:$J$29,4,0)</f>
        <v>960</v>
      </c>
      <c r="J1588">
        <f t="shared" ca="1" si="95"/>
        <v>895</v>
      </c>
      <c r="K1588">
        <f t="shared" ca="1" si="96"/>
        <v>805.5</v>
      </c>
    </row>
    <row r="1589" spans="1:11" x14ac:dyDescent="0.3">
      <c r="A1589">
        <f t="shared" si="97"/>
        <v>103</v>
      </c>
      <c r="B1589" s="2">
        <f t="shared" si="98"/>
        <v>43110</v>
      </c>
      <c r="C1589" t="str">
        <f>VLOOKUP(A1589,'Günlük Sayaç'!$A$1:$I$166,3,0)</f>
        <v>4. Levent</v>
      </c>
      <c r="D1589" t="str">
        <f>VLOOKUP($A1589,'Günlük Sayaç'!$A$1:$I$166,4,0)</f>
        <v>Öğrenci</v>
      </c>
      <c r="E1589" t="str">
        <f>VLOOKUP($A1589,'Günlük Sayaç'!$A$1:$I$166,5,0)</f>
        <v>Öğrenci Aylık</v>
      </c>
      <c r="F1589">
        <f>VLOOKUP($A1589,'Günlük Sayaç'!$A$1:$I$166,6,0)</f>
        <v>0.56666666666666665</v>
      </c>
      <c r="G1589">
        <f>VLOOKUP($A1589,'Günlük Sayaç'!$A$1:$I$166,7,0)</f>
        <v>12000</v>
      </c>
      <c r="H1589">
        <f>VLOOKUP($A1589,'Günlük Sayaç'!$A$1:$I$166,8,0)</f>
        <v>0.15</v>
      </c>
      <c r="I1589">
        <f>VLOOKUP($A1589,'Günlük Sayaç'!$A$1:$I$166,9,0)*VLOOKUP(WEEKDAY(B1589,2)&amp;D1589,Yoğunluk!$G$1:$J$29,4,0)</f>
        <v>1440</v>
      </c>
      <c r="J1589">
        <f t="shared" ca="1" si="95"/>
        <v>1429</v>
      </c>
      <c r="K1589">
        <f t="shared" ca="1" si="96"/>
        <v>809.76666666666665</v>
      </c>
    </row>
    <row r="1590" spans="1:11" x14ac:dyDescent="0.3">
      <c r="A1590">
        <f t="shared" si="97"/>
        <v>104</v>
      </c>
      <c r="B1590" s="2">
        <f t="shared" si="98"/>
        <v>43110</v>
      </c>
      <c r="C1590" t="str">
        <f>VLOOKUP(A1590,'Günlük Sayaç'!$A$1:$I$166,3,0)</f>
        <v>4. Levent</v>
      </c>
      <c r="D1590" t="str">
        <f>VLOOKUP($A1590,'Günlük Sayaç'!$A$1:$I$166,4,0)</f>
        <v>Sosyal</v>
      </c>
      <c r="E1590" t="str">
        <f>VLOOKUP($A1590,'Günlük Sayaç'!$A$1:$I$166,5,0)</f>
        <v>Sosyal</v>
      </c>
      <c r="F1590">
        <f>VLOOKUP($A1590,'Günlük Sayaç'!$A$1:$I$166,6,0)</f>
        <v>1.425</v>
      </c>
      <c r="G1590">
        <f>VLOOKUP($A1590,'Günlük Sayaç'!$A$1:$I$166,7,0)</f>
        <v>12000</v>
      </c>
      <c r="H1590">
        <f>VLOOKUP($A1590,'Günlük Sayaç'!$A$1:$I$166,8,0)</f>
        <v>0.1</v>
      </c>
      <c r="I1590">
        <f>VLOOKUP($A1590,'Günlük Sayaç'!$A$1:$I$166,9,0)*VLOOKUP(WEEKDAY(B1590,2)&amp;D1590,Yoğunluk!$G$1:$J$29,4,0)</f>
        <v>768.00000000000011</v>
      </c>
      <c r="J1590">
        <f t="shared" ca="1" si="95"/>
        <v>778</v>
      </c>
      <c r="K1590">
        <f t="shared" ca="1" si="96"/>
        <v>1108.6500000000001</v>
      </c>
    </row>
    <row r="1591" spans="1:11" x14ac:dyDescent="0.3">
      <c r="A1591">
        <f t="shared" si="97"/>
        <v>105</v>
      </c>
      <c r="B1591" s="2">
        <f t="shared" si="98"/>
        <v>43110</v>
      </c>
      <c r="C1591" t="str">
        <f>VLOOKUP(A1591,'Günlük Sayaç'!$A$1:$I$166,3,0)</f>
        <v>4. Levent</v>
      </c>
      <c r="D1591" t="str">
        <f>VLOOKUP($A1591,'Günlük Sayaç'!$A$1:$I$166,4,0)</f>
        <v>Sosyal</v>
      </c>
      <c r="E1591" t="str">
        <f>VLOOKUP($A1591,'Günlük Sayaç'!$A$1:$I$166,5,0)</f>
        <v>Sosyal Aylık</v>
      </c>
      <c r="F1591">
        <f>VLOOKUP($A1591,'Günlük Sayaç'!$A$1:$I$166,6,0)</f>
        <v>0.83333333333333337</v>
      </c>
      <c r="G1591">
        <f>VLOOKUP($A1591,'Günlük Sayaç'!$A$1:$I$166,7,0)</f>
        <v>12000</v>
      </c>
      <c r="H1591">
        <f>VLOOKUP($A1591,'Günlük Sayaç'!$A$1:$I$166,8,0)</f>
        <v>0.1</v>
      </c>
      <c r="I1591">
        <f>VLOOKUP($A1591,'Günlük Sayaç'!$A$1:$I$166,9,0)*VLOOKUP(WEEKDAY(B1591,2)&amp;D1591,Yoğunluk!$G$1:$J$29,4,0)</f>
        <v>768.00000000000011</v>
      </c>
      <c r="J1591">
        <f t="shared" ca="1" si="95"/>
        <v>728</v>
      </c>
      <c r="K1591">
        <f t="shared" ca="1" si="96"/>
        <v>606.66666666666674</v>
      </c>
    </row>
    <row r="1592" spans="1:11" x14ac:dyDescent="0.3">
      <c r="A1592">
        <f t="shared" si="97"/>
        <v>106</v>
      </c>
      <c r="B1592" s="2">
        <f t="shared" si="98"/>
        <v>43110</v>
      </c>
      <c r="C1592" t="str">
        <f>VLOOKUP(A1592,'Günlük Sayaç'!$A$1:$I$166,3,0)</f>
        <v>4. Levent</v>
      </c>
      <c r="D1592" t="str">
        <f>VLOOKUP($A1592,'Günlük Sayaç'!$A$1:$I$166,4,0)</f>
        <v>Ziyaretçi</v>
      </c>
      <c r="E1592" t="str">
        <f>VLOOKUP($A1592,'Günlük Sayaç'!$A$1:$I$166,5,0)</f>
        <v>Tekli Bilet</v>
      </c>
      <c r="F1592">
        <f>VLOOKUP($A1592,'Günlük Sayaç'!$A$1:$I$166,6,0)</f>
        <v>5</v>
      </c>
      <c r="G1592">
        <f>VLOOKUP($A1592,'Günlük Sayaç'!$A$1:$I$166,7,0)</f>
        <v>12000</v>
      </c>
      <c r="H1592">
        <f>VLOOKUP($A1592,'Günlük Sayaç'!$A$1:$I$166,8,0)</f>
        <v>0.02</v>
      </c>
      <c r="I1592">
        <f>VLOOKUP($A1592,'Günlük Sayaç'!$A$1:$I$166,9,0)*VLOOKUP(WEEKDAY(B1592,2)&amp;D1592,Yoğunluk!$G$1:$J$29,4,0)</f>
        <v>192</v>
      </c>
      <c r="J1592">
        <f t="shared" ca="1" si="95"/>
        <v>183</v>
      </c>
      <c r="K1592">
        <f t="shared" ca="1" si="96"/>
        <v>915</v>
      </c>
    </row>
    <row r="1593" spans="1:11" x14ac:dyDescent="0.3">
      <c r="A1593">
        <f t="shared" si="97"/>
        <v>107</v>
      </c>
      <c r="B1593" s="2">
        <f t="shared" si="98"/>
        <v>43110</v>
      </c>
      <c r="C1593" t="str">
        <f>VLOOKUP(A1593,'Günlük Sayaç'!$A$1:$I$166,3,0)</f>
        <v>4. Levent</v>
      </c>
      <c r="D1593" t="str">
        <f>VLOOKUP($A1593,'Günlük Sayaç'!$A$1:$I$166,4,0)</f>
        <v>Ziyaretçi</v>
      </c>
      <c r="E1593" t="str">
        <f>VLOOKUP($A1593,'Günlük Sayaç'!$A$1:$I$166,5,0)</f>
        <v>İkili Bilet</v>
      </c>
      <c r="F1593">
        <f>VLOOKUP($A1593,'Günlük Sayaç'!$A$1:$I$166,6,0)</f>
        <v>4</v>
      </c>
      <c r="G1593">
        <f>VLOOKUP($A1593,'Günlük Sayaç'!$A$1:$I$166,7,0)</f>
        <v>12000</v>
      </c>
      <c r="H1593">
        <f>VLOOKUP($A1593,'Günlük Sayaç'!$A$1:$I$166,8,0)</f>
        <v>0.02</v>
      </c>
      <c r="I1593">
        <f>VLOOKUP($A1593,'Günlük Sayaç'!$A$1:$I$166,9,0)*VLOOKUP(WEEKDAY(B1593,2)&amp;D1593,Yoğunluk!$G$1:$J$29,4,0)</f>
        <v>192</v>
      </c>
      <c r="J1593">
        <f t="shared" ca="1" si="95"/>
        <v>182</v>
      </c>
      <c r="K1593">
        <f t="shared" ca="1" si="96"/>
        <v>728</v>
      </c>
    </row>
    <row r="1594" spans="1:11" x14ac:dyDescent="0.3">
      <c r="A1594">
        <f t="shared" si="97"/>
        <v>108</v>
      </c>
      <c r="B1594" s="2">
        <f t="shared" si="98"/>
        <v>43110</v>
      </c>
      <c r="C1594" t="str">
        <f>VLOOKUP(A1594,'Günlük Sayaç'!$A$1:$I$166,3,0)</f>
        <v>4. Levent</v>
      </c>
      <c r="D1594" t="str">
        <f>VLOOKUP($A1594,'Günlük Sayaç'!$A$1:$I$166,4,0)</f>
        <v>Ziyaretçi</v>
      </c>
      <c r="E1594" t="str">
        <f>VLOOKUP($A1594,'Günlük Sayaç'!$A$1:$I$166,5,0)</f>
        <v>Üçlü Bilet</v>
      </c>
      <c r="F1594">
        <f>VLOOKUP($A1594,'Günlük Sayaç'!$A$1:$I$166,6,0)</f>
        <v>3.6666666666666665</v>
      </c>
      <c r="G1594">
        <f>VLOOKUP($A1594,'Günlük Sayaç'!$A$1:$I$166,7,0)</f>
        <v>12000</v>
      </c>
      <c r="H1594">
        <f>VLOOKUP($A1594,'Günlük Sayaç'!$A$1:$I$166,8,0)</f>
        <v>0.02</v>
      </c>
      <c r="I1594">
        <f>VLOOKUP($A1594,'Günlük Sayaç'!$A$1:$I$166,9,0)*VLOOKUP(WEEKDAY(B1594,2)&amp;D1594,Yoğunluk!$G$1:$J$29,4,0)</f>
        <v>192</v>
      </c>
      <c r="J1594">
        <f t="shared" ca="1" si="95"/>
        <v>168</v>
      </c>
      <c r="K1594">
        <f t="shared" ca="1" si="96"/>
        <v>616</v>
      </c>
    </row>
    <row r="1595" spans="1:11" x14ac:dyDescent="0.3">
      <c r="A1595">
        <f t="shared" si="97"/>
        <v>109</v>
      </c>
      <c r="B1595" s="2">
        <f t="shared" si="98"/>
        <v>43110</v>
      </c>
      <c r="C1595" t="str">
        <f>VLOOKUP(A1595,'Günlük Sayaç'!$A$1:$I$166,3,0)</f>
        <v>4. Levent</v>
      </c>
      <c r="D1595" t="str">
        <f>VLOOKUP($A1595,'Günlük Sayaç'!$A$1:$I$166,4,0)</f>
        <v>Ziyaretçi</v>
      </c>
      <c r="E1595" t="str">
        <f>VLOOKUP($A1595,'Günlük Sayaç'!$A$1:$I$166,5,0)</f>
        <v>Beşli Bilet</v>
      </c>
      <c r="F1595">
        <f>VLOOKUP($A1595,'Günlük Sayaç'!$A$1:$I$166,6,0)</f>
        <v>3.4</v>
      </c>
      <c r="G1595">
        <f>VLOOKUP($A1595,'Günlük Sayaç'!$A$1:$I$166,7,0)</f>
        <v>12000</v>
      </c>
      <c r="H1595">
        <f>VLOOKUP($A1595,'Günlük Sayaç'!$A$1:$I$166,8,0)</f>
        <v>0.02</v>
      </c>
      <c r="I1595">
        <f>VLOOKUP($A1595,'Günlük Sayaç'!$A$1:$I$166,9,0)*VLOOKUP(WEEKDAY(B1595,2)&amp;D1595,Yoğunluk!$G$1:$J$29,4,0)</f>
        <v>192</v>
      </c>
      <c r="J1595">
        <f t="shared" ca="1" si="95"/>
        <v>169</v>
      </c>
      <c r="K1595">
        <f t="shared" ca="1" si="96"/>
        <v>574.6</v>
      </c>
    </row>
    <row r="1596" spans="1:11" x14ac:dyDescent="0.3">
      <c r="A1596">
        <f t="shared" si="97"/>
        <v>110</v>
      </c>
      <c r="B1596" s="2">
        <f t="shared" si="98"/>
        <v>43110</v>
      </c>
      <c r="C1596" t="str">
        <f>VLOOKUP(A1596,'Günlük Sayaç'!$A$1:$I$166,3,0)</f>
        <v>4. Levent</v>
      </c>
      <c r="D1596" t="str">
        <f>VLOOKUP($A1596,'Günlük Sayaç'!$A$1:$I$166,4,0)</f>
        <v>Ziyaretçi</v>
      </c>
      <c r="E1596" t="str">
        <f>VLOOKUP($A1596,'Günlük Sayaç'!$A$1:$I$166,5,0)</f>
        <v>Onlu Bilet</v>
      </c>
      <c r="F1596">
        <f>VLOOKUP($A1596,'Günlük Sayaç'!$A$1:$I$166,6,0)</f>
        <v>3.2</v>
      </c>
      <c r="G1596">
        <f>VLOOKUP($A1596,'Günlük Sayaç'!$A$1:$I$166,7,0)</f>
        <v>12000</v>
      </c>
      <c r="H1596">
        <f>VLOOKUP($A1596,'Günlük Sayaç'!$A$1:$I$166,8,0)</f>
        <v>0.02</v>
      </c>
      <c r="I1596">
        <f>VLOOKUP($A1596,'Günlük Sayaç'!$A$1:$I$166,9,0)*VLOOKUP(WEEKDAY(B1596,2)&amp;D1596,Yoğunluk!$G$1:$J$29,4,0)</f>
        <v>192</v>
      </c>
      <c r="J1596">
        <f t="shared" ca="1" si="95"/>
        <v>211</v>
      </c>
      <c r="K1596">
        <f t="shared" ca="1" si="96"/>
        <v>675.2</v>
      </c>
    </row>
    <row r="1597" spans="1:11" x14ac:dyDescent="0.3">
      <c r="A1597">
        <f t="shared" si="97"/>
        <v>111</v>
      </c>
      <c r="B1597" s="2">
        <f t="shared" si="98"/>
        <v>43110</v>
      </c>
      <c r="C1597" t="str">
        <f>VLOOKUP(A1597,'Günlük Sayaç'!$A$1:$I$166,3,0)</f>
        <v>Sanayi Mah.</v>
      </c>
      <c r="D1597" t="str">
        <f>VLOOKUP($A1597,'Günlük Sayaç'!$A$1:$I$166,4,0)</f>
        <v>Tam</v>
      </c>
      <c r="E1597" t="str">
        <f>VLOOKUP($A1597,'Günlük Sayaç'!$A$1:$I$166,5,0)</f>
        <v>Akbil</v>
      </c>
      <c r="F1597">
        <f>VLOOKUP($A1597,'Günlük Sayaç'!$A$1:$I$166,6,0)</f>
        <v>2.2250000000000001</v>
      </c>
      <c r="G1597">
        <f>VLOOKUP($A1597,'Günlük Sayaç'!$A$1:$I$166,7,0)</f>
        <v>4000</v>
      </c>
      <c r="H1597">
        <f>VLOOKUP($A1597,'Günlük Sayaç'!$A$1:$I$166,8,0)</f>
        <v>0.3</v>
      </c>
      <c r="I1597">
        <f>VLOOKUP($A1597,'Günlük Sayaç'!$A$1:$I$166,9,0)*VLOOKUP(WEEKDAY(B1597,2)&amp;D1597,Yoğunluk!$G$1:$J$29,4,0)</f>
        <v>1440.0000000000002</v>
      </c>
      <c r="J1597">
        <f t="shared" ca="1" si="95"/>
        <v>1591</v>
      </c>
      <c r="K1597">
        <f t="shared" ca="1" si="96"/>
        <v>3539.9750000000004</v>
      </c>
    </row>
    <row r="1598" spans="1:11" x14ac:dyDescent="0.3">
      <c r="A1598">
        <f t="shared" si="97"/>
        <v>112</v>
      </c>
      <c r="B1598" s="2">
        <f t="shared" si="98"/>
        <v>43110</v>
      </c>
      <c r="C1598" t="str">
        <f>VLOOKUP(A1598,'Günlük Sayaç'!$A$1:$I$166,3,0)</f>
        <v>Sanayi Mah.</v>
      </c>
      <c r="D1598" t="str">
        <f>VLOOKUP($A1598,'Günlük Sayaç'!$A$1:$I$166,4,0)</f>
        <v>Tam</v>
      </c>
      <c r="E1598" t="str">
        <f>VLOOKUP($A1598,'Günlük Sayaç'!$A$1:$I$166,5,0)</f>
        <v>Mavi Kart</v>
      </c>
      <c r="F1598">
        <f>VLOOKUP($A1598,'Günlük Sayaç'!$A$1:$I$166,6,0)</f>
        <v>1.3666666666666667</v>
      </c>
      <c r="G1598">
        <f>VLOOKUP($A1598,'Günlük Sayaç'!$A$1:$I$166,7,0)</f>
        <v>4000</v>
      </c>
      <c r="H1598">
        <f>VLOOKUP($A1598,'Günlük Sayaç'!$A$1:$I$166,8,0)</f>
        <v>0.35</v>
      </c>
      <c r="I1598">
        <f>VLOOKUP($A1598,'Günlük Sayaç'!$A$1:$I$166,9,0)*VLOOKUP(WEEKDAY(B1598,2)&amp;D1598,Yoğunluk!$G$1:$J$29,4,0)</f>
        <v>1680.0000000000002</v>
      </c>
      <c r="J1598">
        <f t="shared" ca="1" si="95"/>
        <v>1695</v>
      </c>
      <c r="K1598">
        <f t="shared" ca="1" si="96"/>
        <v>2316.5</v>
      </c>
    </row>
    <row r="1599" spans="1:11" x14ac:dyDescent="0.3">
      <c r="A1599">
        <f t="shared" si="97"/>
        <v>113</v>
      </c>
      <c r="B1599" s="2">
        <f t="shared" si="98"/>
        <v>43110</v>
      </c>
      <c r="C1599" t="str">
        <f>VLOOKUP(A1599,'Günlük Sayaç'!$A$1:$I$166,3,0)</f>
        <v>Sanayi Mah.</v>
      </c>
      <c r="D1599" t="str">
        <f>VLOOKUP($A1599,'Günlük Sayaç'!$A$1:$I$166,4,0)</f>
        <v>Öğrenci</v>
      </c>
      <c r="E1599" t="str">
        <f>VLOOKUP($A1599,'Günlük Sayaç'!$A$1:$I$166,5,0)</f>
        <v>Öğrenci</v>
      </c>
      <c r="F1599">
        <f>VLOOKUP($A1599,'Günlük Sayaç'!$A$1:$I$166,6,0)</f>
        <v>0.9</v>
      </c>
      <c r="G1599">
        <f>VLOOKUP($A1599,'Günlük Sayaç'!$A$1:$I$166,7,0)</f>
        <v>4000</v>
      </c>
      <c r="H1599">
        <f>VLOOKUP($A1599,'Günlük Sayaç'!$A$1:$I$166,8,0)</f>
        <v>0.1</v>
      </c>
      <c r="I1599">
        <f>VLOOKUP($A1599,'Günlük Sayaç'!$A$1:$I$166,9,0)*VLOOKUP(WEEKDAY(B1599,2)&amp;D1599,Yoğunluk!$G$1:$J$29,4,0)</f>
        <v>320</v>
      </c>
      <c r="J1599">
        <f t="shared" ca="1" si="95"/>
        <v>326</v>
      </c>
      <c r="K1599">
        <f t="shared" ca="1" si="96"/>
        <v>293.40000000000003</v>
      </c>
    </row>
    <row r="1600" spans="1:11" x14ac:dyDescent="0.3">
      <c r="A1600">
        <f t="shared" si="97"/>
        <v>114</v>
      </c>
      <c r="B1600" s="2">
        <f t="shared" si="98"/>
        <v>43110</v>
      </c>
      <c r="C1600" t="str">
        <f>VLOOKUP(A1600,'Günlük Sayaç'!$A$1:$I$166,3,0)</f>
        <v>Sanayi Mah.</v>
      </c>
      <c r="D1600" t="str">
        <f>VLOOKUP($A1600,'Günlük Sayaç'!$A$1:$I$166,4,0)</f>
        <v>Öğrenci</v>
      </c>
      <c r="E1600" t="str">
        <f>VLOOKUP($A1600,'Günlük Sayaç'!$A$1:$I$166,5,0)</f>
        <v>Öğrenci Aylık</v>
      </c>
      <c r="F1600">
        <f>VLOOKUP($A1600,'Günlük Sayaç'!$A$1:$I$166,6,0)</f>
        <v>0.56666666666666665</v>
      </c>
      <c r="G1600">
        <f>VLOOKUP($A1600,'Günlük Sayaç'!$A$1:$I$166,7,0)</f>
        <v>4000</v>
      </c>
      <c r="H1600">
        <f>VLOOKUP($A1600,'Günlük Sayaç'!$A$1:$I$166,8,0)</f>
        <v>0.1</v>
      </c>
      <c r="I1600">
        <f>VLOOKUP($A1600,'Günlük Sayaç'!$A$1:$I$166,9,0)*VLOOKUP(WEEKDAY(B1600,2)&amp;D1600,Yoğunluk!$G$1:$J$29,4,0)</f>
        <v>320</v>
      </c>
      <c r="J1600">
        <f t="shared" ca="1" si="95"/>
        <v>288</v>
      </c>
      <c r="K1600">
        <f t="shared" ca="1" si="96"/>
        <v>163.19999999999999</v>
      </c>
    </row>
    <row r="1601" spans="1:11" x14ac:dyDescent="0.3">
      <c r="A1601">
        <f t="shared" si="97"/>
        <v>115</v>
      </c>
      <c r="B1601" s="2">
        <f t="shared" si="98"/>
        <v>43110</v>
      </c>
      <c r="C1601" t="str">
        <f>VLOOKUP(A1601,'Günlük Sayaç'!$A$1:$I$166,3,0)</f>
        <v>Sanayi Mah.</v>
      </c>
      <c r="D1601" t="str">
        <f>VLOOKUP($A1601,'Günlük Sayaç'!$A$1:$I$166,4,0)</f>
        <v>Sosyal</v>
      </c>
      <c r="E1601" t="str">
        <f>VLOOKUP($A1601,'Günlük Sayaç'!$A$1:$I$166,5,0)</f>
        <v>Sosyal</v>
      </c>
      <c r="F1601">
        <f>VLOOKUP($A1601,'Günlük Sayaç'!$A$1:$I$166,6,0)</f>
        <v>1.425</v>
      </c>
      <c r="G1601">
        <f>VLOOKUP($A1601,'Günlük Sayaç'!$A$1:$I$166,7,0)</f>
        <v>4000</v>
      </c>
      <c r="H1601">
        <f>VLOOKUP($A1601,'Günlük Sayaç'!$A$1:$I$166,8,0)</f>
        <v>0.05</v>
      </c>
      <c r="I1601">
        <f>VLOOKUP($A1601,'Günlük Sayaç'!$A$1:$I$166,9,0)*VLOOKUP(WEEKDAY(B1601,2)&amp;D1601,Yoğunluk!$G$1:$J$29,4,0)</f>
        <v>128.00000000000003</v>
      </c>
      <c r="J1601">
        <f t="shared" ca="1" si="95"/>
        <v>136</v>
      </c>
      <c r="K1601">
        <f t="shared" ca="1" si="96"/>
        <v>193.8</v>
      </c>
    </row>
    <row r="1602" spans="1:11" x14ac:dyDescent="0.3">
      <c r="A1602">
        <f t="shared" si="97"/>
        <v>116</v>
      </c>
      <c r="B1602" s="2">
        <f t="shared" si="98"/>
        <v>43110</v>
      </c>
      <c r="C1602" t="str">
        <f>VLOOKUP(A1602,'Günlük Sayaç'!$A$1:$I$166,3,0)</f>
        <v>Sanayi Mah.</v>
      </c>
      <c r="D1602" t="str">
        <f>VLOOKUP($A1602,'Günlük Sayaç'!$A$1:$I$166,4,0)</f>
        <v>Sosyal</v>
      </c>
      <c r="E1602" t="str">
        <f>VLOOKUP($A1602,'Günlük Sayaç'!$A$1:$I$166,5,0)</f>
        <v>Sosyal Aylık</v>
      </c>
      <c r="F1602">
        <f>VLOOKUP($A1602,'Günlük Sayaç'!$A$1:$I$166,6,0)</f>
        <v>0.83333333333333337</v>
      </c>
      <c r="G1602">
        <f>VLOOKUP($A1602,'Günlük Sayaç'!$A$1:$I$166,7,0)</f>
        <v>4000</v>
      </c>
      <c r="H1602">
        <f>VLOOKUP($A1602,'Günlük Sayaç'!$A$1:$I$166,8,0)</f>
        <v>0.05</v>
      </c>
      <c r="I1602">
        <f>VLOOKUP($A1602,'Günlük Sayaç'!$A$1:$I$166,9,0)*VLOOKUP(WEEKDAY(B1602,2)&amp;D1602,Yoğunluk!$G$1:$J$29,4,0)</f>
        <v>128.00000000000003</v>
      </c>
      <c r="J1602">
        <f t="shared" ca="1" si="95"/>
        <v>127</v>
      </c>
      <c r="K1602">
        <f t="shared" ca="1" si="96"/>
        <v>105.83333333333334</v>
      </c>
    </row>
    <row r="1603" spans="1:11" x14ac:dyDescent="0.3">
      <c r="A1603">
        <f t="shared" si="97"/>
        <v>117</v>
      </c>
      <c r="B1603" s="2">
        <f t="shared" si="98"/>
        <v>43110</v>
      </c>
      <c r="C1603" t="str">
        <f>VLOOKUP(A1603,'Günlük Sayaç'!$A$1:$I$166,3,0)</f>
        <v>Sanayi Mah.</v>
      </c>
      <c r="D1603" t="str">
        <f>VLOOKUP($A1603,'Günlük Sayaç'!$A$1:$I$166,4,0)</f>
        <v>Ziyaretçi</v>
      </c>
      <c r="E1603" t="str">
        <f>VLOOKUP($A1603,'Günlük Sayaç'!$A$1:$I$166,5,0)</f>
        <v>Tekli Bilet</v>
      </c>
      <c r="F1603">
        <f>VLOOKUP($A1603,'Günlük Sayaç'!$A$1:$I$166,6,0)</f>
        <v>5</v>
      </c>
      <c r="G1603">
        <f>VLOOKUP($A1603,'Günlük Sayaç'!$A$1:$I$166,7,0)</f>
        <v>4000</v>
      </c>
      <c r="H1603">
        <f>VLOOKUP($A1603,'Günlük Sayaç'!$A$1:$I$166,8,0)</f>
        <v>0.01</v>
      </c>
      <c r="I1603">
        <f>VLOOKUP($A1603,'Günlük Sayaç'!$A$1:$I$166,9,0)*VLOOKUP(WEEKDAY(B1603,2)&amp;D1603,Yoğunluk!$G$1:$J$29,4,0)</f>
        <v>32</v>
      </c>
      <c r="J1603">
        <f t="shared" ref="J1603:J1666" ca="1" si="99">FLOOR(I1603+_xlfn.NORM.S.INV(RAND())*I1603/10,1)</f>
        <v>31</v>
      </c>
      <c r="K1603">
        <f t="shared" ref="K1603:K1666" ca="1" si="100">J1603*F1603</f>
        <v>155</v>
      </c>
    </row>
    <row r="1604" spans="1:11" x14ac:dyDescent="0.3">
      <c r="A1604">
        <f t="shared" si="97"/>
        <v>118</v>
      </c>
      <c r="B1604" s="2">
        <f t="shared" si="98"/>
        <v>43110</v>
      </c>
      <c r="C1604" t="str">
        <f>VLOOKUP(A1604,'Günlük Sayaç'!$A$1:$I$166,3,0)</f>
        <v>Sanayi Mah.</v>
      </c>
      <c r="D1604" t="str">
        <f>VLOOKUP($A1604,'Günlük Sayaç'!$A$1:$I$166,4,0)</f>
        <v>Ziyaretçi</v>
      </c>
      <c r="E1604" t="str">
        <f>VLOOKUP($A1604,'Günlük Sayaç'!$A$1:$I$166,5,0)</f>
        <v>İkili Bilet</v>
      </c>
      <c r="F1604">
        <f>VLOOKUP($A1604,'Günlük Sayaç'!$A$1:$I$166,6,0)</f>
        <v>4</v>
      </c>
      <c r="G1604">
        <f>VLOOKUP($A1604,'Günlük Sayaç'!$A$1:$I$166,7,0)</f>
        <v>4000</v>
      </c>
      <c r="H1604">
        <f>VLOOKUP($A1604,'Günlük Sayaç'!$A$1:$I$166,8,0)</f>
        <v>0.01</v>
      </c>
      <c r="I1604">
        <f>VLOOKUP($A1604,'Günlük Sayaç'!$A$1:$I$166,9,0)*VLOOKUP(WEEKDAY(B1604,2)&amp;D1604,Yoğunluk!$G$1:$J$29,4,0)</f>
        <v>32</v>
      </c>
      <c r="J1604">
        <f t="shared" ca="1" si="99"/>
        <v>32</v>
      </c>
      <c r="K1604">
        <f t="shared" ca="1" si="100"/>
        <v>128</v>
      </c>
    </row>
    <row r="1605" spans="1:11" x14ac:dyDescent="0.3">
      <c r="A1605">
        <f t="shared" si="97"/>
        <v>119</v>
      </c>
      <c r="B1605" s="2">
        <f t="shared" si="98"/>
        <v>43110</v>
      </c>
      <c r="C1605" t="str">
        <f>VLOOKUP(A1605,'Günlük Sayaç'!$A$1:$I$166,3,0)</f>
        <v>Sanayi Mah.</v>
      </c>
      <c r="D1605" t="str">
        <f>VLOOKUP($A1605,'Günlük Sayaç'!$A$1:$I$166,4,0)</f>
        <v>Ziyaretçi</v>
      </c>
      <c r="E1605" t="str">
        <f>VLOOKUP($A1605,'Günlük Sayaç'!$A$1:$I$166,5,0)</f>
        <v>Üçlü Bilet</v>
      </c>
      <c r="F1605">
        <f>VLOOKUP($A1605,'Günlük Sayaç'!$A$1:$I$166,6,0)</f>
        <v>3.6666666666666665</v>
      </c>
      <c r="G1605">
        <f>VLOOKUP($A1605,'Günlük Sayaç'!$A$1:$I$166,7,0)</f>
        <v>4000</v>
      </c>
      <c r="H1605">
        <f>VLOOKUP($A1605,'Günlük Sayaç'!$A$1:$I$166,8,0)</f>
        <v>0.01</v>
      </c>
      <c r="I1605">
        <f>VLOOKUP($A1605,'Günlük Sayaç'!$A$1:$I$166,9,0)*VLOOKUP(WEEKDAY(B1605,2)&amp;D1605,Yoğunluk!$G$1:$J$29,4,0)</f>
        <v>32</v>
      </c>
      <c r="J1605">
        <f t="shared" ca="1" si="99"/>
        <v>31</v>
      </c>
      <c r="K1605">
        <f t="shared" ca="1" si="100"/>
        <v>113.66666666666666</v>
      </c>
    </row>
    <row r="1606" spans="1:11" x14ac:dyDescent="0.3">
      <c r="A1606">
        <f t="shared" si="97"/>
        <v>120</v>
      </c>
      <c r="B1606" s="2">
        <f t="shared" si="98"/>
        <v>43110</v>
      </c>
      <c r="C1606" t="str">
        <f>VLOOKUP(A1606,'Günlük Sayaç'!$A$1:$I$166,3,0)</f>
        <v>Sanayi Mah.</v>
      </c>
      <c r="D1606" t="str">
        <f>VLOOKUP($A1606,'Günlük Sayaç'!$A$1:$I$166,4,0)</f>
        <v>Ziyaretçi</v>
      </c>
      <c r="E1606" t="str">
        <f>VLOOKUP($A1606,'Günlük Sayaç'!$A$1:$I$166,5,0)</f>
        <v>Beşli Bilet</v>
      </c>
      <c r="F1606">
        <f>VLOOKUP($A1606,'Günlük Sayaç'!$A$1:$I$166,6,0)</f>
        <v>3.4</v>
      </c>
      <c r="G1606">
        <f>VLOOKUP($A1606,'Günlük Sayaç'!$A$1:$I$166,7,0)</f>
        <v>4000</v>
      </c>
      <c r="H1606">
        <f>VLOOKUP($A1606,'Günlük Sayaç'!$A$1:$I$166,8,0)</f>
        <v>0.01</v>
      </c>
      <c r="I1606">
        <f>VLOOKUP($A1606,'Günlük Sayaç'!$A$1:$I$166,9,0)*VLOOKUP(WEEKDAY(B1606,2)&amp;D1606,Yoğunluk!$G$1:$J$29,4,0)</f>
        <v>32</v>
      </c>
      <c r="J1606">
        <f t="shared" ca="1" si="99"/>
        <v>31</v>
      </c>
      <c r="K1606">
        <f t="shared" ca="1" si="100"/>
        <v>105.39999999999999</v>
      </c>
    </row>
    <row r="1607" spans="1:11" x14ac:dyDescent="0.3">
      <c r="A1607">
        <f t="shared" si="97"/>
        <v>121</v>
      </c>
      <c r="B1607" s="2">
        <f t="shared" si="98"/>
        <v>43110</v>
      </c>
      <c r="C1607" t="str">
        <f>VLOOKUP(A1607,'Günlük Sayaç'!$A$1:$I$166,3,0)</f>
        <v>Sanayi Mah.</v>
      </c>
      <c r="D1607" t="str">
        <f>VLOOKUP($A1607,'Günlük Sayaç'!$A$1:$I$166,4,0)</f>
        <v>Ziyaretçi</v>
      </c>
      <c r="E1607" t="str">
        <f>VLOOKUP($A1607,'Günlük Sayaç'!$A$1:$I$166,5,0)</f>
        <v>Onlu Bilet</v>
      </c>
      <c r="F1607">
        <f>VLOOKUP($A1607,'Günlük Sayaç'!$A$1:$I$166,6,0)</f>
        <v>3.2</v>
      </c>
      <c r="G1607">
        <f>VLOOKUP($A1607,'Günlük Sayaç'!$A$1:$I$166,7,0)</f>
        <v>4000</v>
      </c>
      <c r="H1607">
        <f>VLOOKUP($A1607,'Günlük Sayaç'!$A$1:$I$166,8,0)</f>
        <v>0.01</v>
      </c>
      <c r="I1607">
        <f>VLOOKUP($A1607,'Günlük Sayaç'!$A$1:$I$166,9,0)*VLOOKUP(WEEKDAY(B1607,2)&amp;D1607,Yoğunluk!$G$1:$J$29,4,0)</f>
        <v>32</v>
      </c>
      <c r="J1607">
        <f t="shared" ca="1" si="99"/>
        <v>32</v>
      </c>
      <c r="K1607">
        <f t="shared" ca="1" si="100"/>
        <v>102.4</v>
      </c>
    </row>
    <row r="1608" spans="1:11" x14ac:dyDescent="0.3">
      <c r="A1608">
        <f t="shared" si="97"/>
        <v>122</v>
      </c>
      <c r="B1608" s="2">
        <f t="shared" si="98"/>
        <v>43110</v>
      </c>
      <c r="C1608" t="str">
        <f>VLOOKUP(A1608,'Günlük Sayaç'!$A$1:$I$166,3,0)</f>
        <v>İTÜ</v>
      </c>
      <c r="D1608" t="str">
        <f>VLOOKUP($A1608,'Günlük Sayaç'!$A$1:$I$166,4,0)</f>
        <v>Tam</v>
      </c>
      <c r="E1608" t="str">
        <f>VLOOKUP($A1608,'Günlük Sayaç'!$A$1:$I$166,5,0)</f>
        <v>Akbil</v>
      </c>
      <c r="F1608">
        <f>VLOOKUP($A1608,'Günlük Sayaç'!$A$1:$I$166,6,0)</f>
        <v>2.2250000000000001</v>
      </c>
      <c r="G1608">
        <f>VLOOKUP($A1608,'Günlük Sayaç'!$A$1:$I$166,7,0)</f>
        <v>15000</v>
      </c>
      <c r="H1608">
        <f>VLOOKUP($A1608,'Günlük Sayaç'!$A$1:$I$166,8,0)</f>
        <v>0.1</v>
      </c>
      <c r="I1608">
        <f>VLOOKUP($A1608,'Günlük Sayaç'!$A$1:$I$166,9,0)*VLOOKUP(WEEKDAY(B1608,2)&amp;D1608,Yoğunluk!$G$1:$J$29,4,0)</f>
        <v>1800.0000000000002</v>
      </c>
      <c r="J1608">
        <f t="shared" ca="1" si="99"/>
        <v>1651</v>
      </c>
      <c r="K1608">
        <f t="shared" ca="1" si="100"/>
        <v>3673.4750000000004</v>
      </c>
    </row>
    <row r="1609" spans="1:11" x14ac:dyDescent="0.3">
      <c r="A1609">
        <f t="shared" si="97"/>
        <v>123</v>
      </c>
      <c r="B1609" s="2">
        <f t="shared" si="98"/>
        <v>43110</v>
      </c>
      <c r="C1609" t="str">
        <f>VLOOKUP(A1609,'Günlük Sayaç'!$A$1:$I$166,3,0)</f>
        <v>İTÜ</v>
      </c>
      <c r="D1609" t="str">
        <f>VLOOKUP($A1609,'Günlük Sayaç'!$A$1:$I$166,4,0)</f>
        <v>Tam</v>
      </c>
      <c r="E1609" t="str">
        <f>VLOOKUP($A1609,'Günlük Sayaç'!$A$1:$I$166,5,0)</f>
        <v>Mavi Kart</v>
      </c>
      <c r="F1609">
        <f>VLOOKUP($A1609,'Günlük Sayaç'!$A$1:$I$166,6,0)</f>
        <v>1.3666666666666667</v>
      </c>
      <c r="G1609">
        <f>VLOOKUP($A1609,'Günlük Sayaç'!$A$1:$I$166,7,0)</f>
        <v>15000</v>
      </c>
      <c r="H1609">
        <f>VLOOKUP($A1609,'Günlük Sayaç'!$A$1:$I$166,8,0)</f>
        <v>7.0000000000000007E-2</v>
      </c>
      <c r="I1609">
        <f>VLOOKUP($A1609,'Günlük Sayaç'!$A$1:$I$166,9,0)*VLOOKUP(WEEKDAY(B1609,2)&amp;D1609,Yoğunluk!$G$1:$J$29,4,0)</f>
        <v>1260.0000000000002</v>
      </c>
      <c r="J1609">
        <f t="shared" ca="1" si="99"/>
        <v>1203</v>
      </c>
      <c r="K1609">
        <f t="shared" ca="1" si="100"/>
        <v>1644.1000000000001</v>
      </c>
    </row>
    <row r="1610" spans="1:11" x14ac:dyDescent="0.3">
      <c r="A1610">
        <f t="shared" ref="A1610:A1673" si="101">IF(A1609=165,1,A1609+1)</f>
        <v>124</v>
      </c>
      <c r="B1610" s="2">
        <f t="shared" ref="B1610:B1673" si="102">IF(A1610=1,B1609+1,B1609)</f>
        <v>43110</v>
      </c>
      <c r="C1610" t="str">
        <f>VLOOKUP(A1610,'Günlük Sayaç'!$A$1:$I$166,3,0)</f>
        <v>İTÜ</v>
      </c>
      <c r="D1610" t="str">
        <f>VLOOKUP($A1610,'Günlük Sayaç'!$A$1:$I$166,4,0)</f>
        <v>Öğrenci</v>
      </c>
      <c r="E1610" t="str">
        <f>VLOOKUP($A1610,'Günlük Sayaç'!$A$1:$I$166,5,0)</f>
        <v>Öğrenci</v>
      </c>
      <c r="F1610">
        <f>VLOOKUP($A1610,'Günlük Sayaç'!$A$1:$I$166,6,0)</f>
        <v>0.9</v>
      </c>
      <c r="G1610">
        <f>VLOOKUP($A1610,'Günlük Sayaç'!$A$1:$I$166,7,0)</f>
        <v>15000</v>
      </c>
      <c r="H1610">
        <f>VLOOKUP($A1610,'Günlük Sayaç'!$A$1:$I$166,8,0)</f>
        <v>0.17</v>
      </c>
      <c r="I1610">
        <f>VLOOKUP($A1610,'Günlük Sayaç'!$A$1:$I$166,9,0)*VLOOKUP(WEEKDAY(B1610,2)&amp;D1610,Yoğunluk!$G$1:$J$29,4,0)</f>
        <v>2040</v>
      </c>
      <c r="J1610">
        <f t="shared" ca="1" si="99"/>
        <v>2052</v>
      </c>
      <c r="K1610">
        <f t="shared" ca="1" si="100"/>
        <v>1846.8</v>
      </c>
    </row>
    <row r="1611" spans="1:11" x14ac:dyDescent="0.3">
      <c r="A1611">
        <f t="shared" si="101"/>
        <v>125</v>
      </c>
      <c r="B1611" s="2">
        <f t="shared" si="102"/>
        <v>43110</v>
      </c>
      <c r="C1611" t="str">
        <f>VLOOKUP(A1611,'Günlük Sayaç'!$A$1:$I$166,3,0)</f>
        <v>İTÜ</v>
      </c>
      <c r="D1611" t="str">
        <f>VLOOKUP($A1611,'Günlük Sayaç'!$A$1:$I$166,4,0)</f>
        <v>Öğrenci</v>
      </c>
      <c r="E1611" t="str">
        <f>VLOOKUP($A1611,'Günlük Sayaç'!$A$1:$I$166,5,0)</f>
        <v>Öğrenci Aylık</v>
      </c>
      <c r="F1611">
        <f>VLOOKUP($A1611,'Günlük Sayaç'!$A$1:$I$166,6,0)</f>
        <v>0.56666666666666665</v>
      </c>
      <c r="G1611">
        <f>VLOOKUP($A1611,'Günlük Sayaç'!$A$1:$I$166,7,0)</f>
        <v>15000</v>
      </c>
      <c r="H1611">
        <f>VLOOKUP($A1611,'Günlük Sayaç'!$A$1:$I$166,8,0)</f>
        <v>0.27</v>
      </c>
      <c r="I1611">
        <f>VLOOKUP($A1611,'Günlük Sayaç'!$A$1:$I$166,9,0)*VLOOKUP(WEEKDAY(B1611,2)&amp;D1611,Yoğunluk!$G$1:$J$29,4,0)</f>
        <v>3240.0000000000005</v>
      </c>
      <c r="J1611">
        <f t="shared" ca="1" si="99"/>
        <v>2661</v>
      </c>
      <c r="K1611">
        <f t="shared" ca="1" si="100"/>
        <v>1507.8999999999999</v>
      </c>
    </row>
    <row r="1612" spans="1:11" x14ac:dyDescent="0.3">
      <c r="A1612">
        <f t="shared" si="101"/>
        <v>126</v>
      </c>
      <c r="B1612" s="2">
        <f t="shared" si="102"/>
        <v>43110</v>
      </c>
      <c r="C1612" t="str">
        <f>VLOOKUP(A1612,'Günlük Sayaç'!$A$1:$I$166,3,0)</f>
        <v>İTÜ</v>
      </c>
      <c r="D1612" t="str">
        <f>VLOOKUP($A1612,'Günlük Sayaç'!$A$1:$I$166,4,0)</f>
        <v>Sosyal</v>
      </c>
      <c r="E1612" t="str">
        <f>VLOOKUP($A1612,'Günlük Sayaç'!$A$1:$I$166,5,0)</f>
        <v>Sosyal</v>
      </c>
      <c r="F1612">
        <f>VLOOKUP($A1612,'Günlük Sayaç'!$A$1:$I$166,6,0)</f>
        <v>1.425</v>
      </c>
      <c r="G1612">
        <f>VLOOKUP($A1612,'Günlük Sayaç'!$A$1:$I$166,7,0)</f>
        <v>15000</v>
      </c>
      <c r="H1612">
        <f>VLOOKUP($A1612,'Günlük Sayaç'!$A$1:$I$166,8,0)</f>
        <v>0.15</v>
      </c>
      <c r="I1612">
        <f>VLOOKUP($A1612,'Günlük Sayaç'!$A$1:$I$166,9,0)*VLOOKUP(WEEKDAY(B1612,2)&amp;D1612,Yoğunluk!$G$1:$J$29,4,0)</f>
        <v>1440.0000000000002</v>
      </c>
      <c r="J1612">
        <f t="shared" ca="1" si="99"/>
        <v>1272</v>
      </c>
      <c r="K1612">
        <f t="shared" ca="1" si="100"/>
        <v>1812.6000000000001</v>
      </c>
    </row>
    <row r="1613" spans="1:11" x14ac:dyDescent="0.3">
      <c r="A1613">
        <f t="shared" si="101"/>
        <v>127</v>
      </c>
      <c r="B1613" s="2">
        <f t="shared" si="102"/>
        <v>43110</v>
      </c>
      <c r="C1613" t="str">
        <f>VLOOKUP(A1613,'Günlük Sayaç'!$A$1:$I$166,3,0)</f>
        <v>İTÜ</v>
      </c>
      <c r="D1613" t="str">
        <f>VLOOKUP($A1613,'Günlük Sayaç'!$A$1:$I$166,4,0)</f>
        <v>Sosyal</v>
      </c>
      <c r="E1613" t="str">
        <f>VLOOKUP($A1613,'Günlük Sayaç'!$A$1:$I$166,5,0)</f>
        <v>Sosyal Aylık</v>
      </c>
      <c r="F1613">
        <f>VLOOKUP($A1613,'Günlük Sayaç'!$A$1:$I$166,6,0)</f>
        <v>0.83333333333333337</v>
      </c>
      <c r="G1613">
        <f>VLOOKUP($A1613,'Günlük Sayaç'!$A$1:$I$166,7,0)</f>
        <v>15000</v>
      </c>
      <c r="H1613">
        <f>VLOOKUP($A1613,'Günlük Sayaç'!$A$1:$I$166,8,0)</f>
        <v>0.15</v>
      </c>
      <c r="I1613">
        <f>VLOOKUP($A1613,'Günlük Sayaç'!$A$1:$I$166,9,0)*VLOOKUP(WEEKDAY(B1613,2)&amp;D1613,Yoğunluk!$G$1:$J$29,4,0)</f>
        <v>1440.0000000000002</v>
      </c>
      <c r="J1613">
        <f t="shared" ca="1" si="99"/>
        <v>1449</v>
      </c>
      <c r="K1613">
        <f t="shared" ca="1" si="100"/>
        <v>1207.5</v>
      </c>
    </row>
    <row r="1614" spans="1:11" x14ac:dyDescent="0.3">
      <c r="A1614">
        <f t="shared" si="101"/>
        <v>128</v>
      </c>
      <c r="B1614" s="2">
        <f t="shared" si="102"/>
        <v>43110</v>
      </c>
      <c r="C1614" t="str">
        <f>VLOOKUP(A1614,'Günlük Sayaç'!$A$1:$I$166,3,0)</f>
        <v>İTÜ</v>
      </c>
      <c r="D1614" t="str">
        <f>VLOOKUP($A1614,'Günlük Sayaç'!$A$1:$I$166,4,0)</f>
        <v>Ziyaretçi</v>
      </c>
      <c r="E1614" t="str">
        <f>VLOOKUP($A1614,'Günlük Sayaç'!$A$1:$I$166,5,0)</f>
        <v>Tekli Bilet</v>
      </c>
      <c r="F1614">
        <f>VLOOKUP($A1614,'Günlük Sayaç'!$A$1:$I$166,6,0)</f>
        <v>5</v>
      </c>
      <c r="G1614">
        <f>VLOOKUP($A1614,'Günlük Sayaç'!$A$1:$I$166,7,0)</f>
        <v>15000</v>
      </c>
      <c r="H1614">
        <f>VLOOKUP($A1614,'Günlük Sayaç'!$A$1:$I$166,8,0)</f>
        <v>0.02</v>
      </c>
      <c r="I1614">
        <f>VLOOKUP($A1614,'Günlük Sayaç'!$A$1:$I$166,9,0)*VLOOKUP(WEEKDAY(B1614,2)&amp;D1614,Yoğunluk!$G$1:$J$29,4,0)</f>
        <v>240</v>
      </c>
      <c r="J1614">
        <f t="shared" ca="1" si="99"/>
        <v>202</v>
      </c>
      <c r="K1614">
        <f t="shared" ca="1" si="100"/>
        <v>1010</v>
      </c>
    </row>
    <row r="1615" spans="1:11" x14ac:dyDescent="0.3">
      <c r="A1615">
        <f t="shared" si="101"/>
        <v>129</v>
      </c>
      <c r="B1615" s="2">
        <f t="shared" si="102"/>
        <v>43110</v>
      </c>
      <c r="C1615" t="str">
        <f>VLOOKUP(A1615,'Günlük Sayaç'!$A$1:$I$166,3,0)</f>
        <v>İTÜ</v>
      </c>
      <c r="D1615" t="str">
        <f>VLOOKUP($A1615,'Günlük Sayaç'!$A$1:$I$166,4,0)</f>
        <v>Ziyaretçi</v>
      </c>
      <c r="E1615" t="str">
        <f>VLOOKUP($A1615,'Günlük Sayaç'!$A$1:$I$166,5,0)</f>
        <v>İkili Bilet</v>
      </c>
      <c r="F1615">
        <f>VLOOKUP($A1615,'Günlük Sayaç'!$A$1:$I$166,6,0)</f>
        <v>4</v>
      </c>
      <c r="G1615">
        <f>VLOOKUP($A1615,'Günlük Sayaç'!$A$1:$I$166,7,0)</f>
        <v>15000</v>
      </c>
      <c r="H1615">
        <f>VLOOKUP($A1615,'Günlük Sayaç'!$A$1:$I$166,8,0)</f>
        <v>0.02</v>
      </c>
      <c r="I1615">
        <f>VLOOKUP($A1615,'Günlük Sayaç'!$A$1:$I$166,9,0)*VLOOKUP(WEEKDAY(B1615,2)&amp;D1615,Yoğunluk!$G$1:$J$29,4,0)</f>
        <v>240</v>
      </c>
      <c r="J1615">
        <f t="shared" ca="1" si="99"/>
        <v>240</v>
      </c>
      <c r="K1615">
        <f t="shared" ca="1" si="100"/>
        <v>960</v>
      </c>
    </row>
    <row r="1616" spans="1:11" x14ac:dyDescent="0.3">
      <c r="A1616">
        <f t="shared" si="101"/>
        <v>130</v>
      </c>
      <c r="B1616" s="2">
        <f t="shared" si="102"/>
        <v>43110</v>
      </c>
      <c r="C1616" t="str">
        <f>VLOOKUP(A1616,'Günlük Sayaç'!$A$1:$I$166,3,0)</f>
        <v>İTÜ</v>
      </c>
      <c r="D1616" t="str">
        <f>VLOOKUP($A1616,'Günlük Sayaç'!$A$1:$I$166,4,0)</f>
        <v>Ziyaretçi</v>
      </c>
      <c r="E1616" t="str">
        <f>VLOOKUP($A1616,'Günlük Sayaç'!$A$1:$I$166,5,0)</f>
        <v>Üçlü Bilet</v>
      </c>
      <c r="F1616">
        <f>VLOOKUP($A1616,'Günlük Sayaç'!$A$1:$I$166,6,0)</f>
        <v>3.6666666666666665</v>
      </c>
      <c r="G1616">
        <f>VLOOKUP($A1616,'Günlük Sayaç'!$A$1:$I$166,7,0)</f>
        <v>15000</v>
      </c>
      <c r="H1616">
        <f>VLOOKUP($A1616,'Günlük Sayaç'!$A$1:$I$166,8,0)</f>
        <v>0.01</v>
      </c>
      <c r="I1616">
        <f>VLOOKUP($A1616,'Günlük Sayaç'!$A$1:$I$166,9,0)*VLOOKUP(WEEKDAY(B1616,2)&amp;D1616,Yoğunluk!$G$1:$J$29,4,0)</f>
        <v>120</v>
      </c>
      <c r="J1616">
        <f t="shared" ca="1" si="99"/>
        <v>111</v>
      </c>
      <c r="K1616">
        <f t="shared" ca="1" si="100"/>
        <v>407</v>
      </c>
    </row>
    <row r="1617" spans="1:11" x14ac:dyDescent="0.3">
      <c r="A1617">
        <f t="shared" si="101"/>
        <v>131</v>
      </c>
      <c r="B1617" s="2">
        <f t="shared" si="102"/>
        <v>43110</v>
      </c>
      <c r="C1617" t="str">
        <f>VLOOKUP(A1617,'Günlük Sayaç'!$A$1:$I$166,3,0)</f>
        <v>İTÜ</v>
      </c>
      <c r="D1617" t="str">
        <f>VLOOKUP($A1617,'Günlük Sayaç'!$A$1:$I$166,4,0)</f>
        <v>Ziyaretçi</v>
      </c>
      <c r="E1617" t="str">
        <f>VLOOKUP($A1617,'Günlük Sayaç'!$A$1:$I$166,5,0)</f>
        <v>Beşli Bilet</v>
      </c>
      <c r="F1617">
        <f>VLOOKUP($A1617,'Günlük Sayaç'!$A$1:$I$166,6,0)</f>
        <v>3.4</v>
      </c>
      <c r="G1617">
        <f>VLOOKUP($A1617,'Günlük Sayaç'!$A$1:$I$166,7,0)</f>
        <v>15000</v>
      </c>
      <c r="H1617">
        <f>VLOOKUP($A1617,'Günlük Sayaç'!$A$1:$I$166,8,0)</f>
        <v>0.02</v>
      </c>
      <c r="I1617">
        <f>VLOOKUP($A1617,'Günlük Sayaç'!$A$1:$I$166,9,0)*VLOOKUP(WEEKDAY(B1617,2)&amp;D1617,Yoğunluk!$G$1:$J$29,4,0)</f>
        <v>240</v>
      </c>
      <c r="J1617">
        <f t="shared" ca="1" si="99"/>
        <v>186</v>
      </c>
      <c r="K1617">
        <f t="shared" ca="1" si="100"/>
        <v>632.4</v>
      </c>
    </row>
    <row r="1618" spans="1:11" x14ac:dyDescent="0.3">
      <c r="A1618">
        <f t="shared" si="101"/>
        <v>132</v>
      </c>
      <c r="B1618" s="2">
        <f t="shared" si="102"/>
        <v>43110</v>
      </c>
      <c r="C1618" t="str">
        <f>VLOOKUP(A1618,'Günlük Sayaç'!$A$1:$I$166,3,0)</f>
        <v>İTÜ</v>
      </c>
      <c r="D1618" t="str">
        <f>VLOOKUP($A1618,'Günlük Sayaç'!$A$1:$I$166,4,0)</f>
        <v>Ziyaretçi</v>
      </c>
      <c r="E1618" t="str">
        <f>VLOOKUP($A1618,'Günlük Sayaç'!$A$1:$I$166,5,0)</f>
        <v>Onlu Bilet</v>
      </c>
      <c r="F1618">
        <f>VLOOKUP($A1618,'Günlük Sayaç'!$A$1:$I$166,6,0)</f>
        <v>3.2</v>
      </c>
      <c r="G1618">
        <f>VLOOKUP($A1618,'Günlük Sayaç'!$A$1:$I$166,7,0)</f>
        <v>15000</v>
      </c>
      <c r="H1618">
        <f>VLOOKUP($A1618,'Günlük Sayaç'!$A$1:$I$166,8,0)</f>
        <v>0.02</v>
      </c>
      <c r="I1618">
        <f>VLOOKUP($A1618,'Günlük Sayaç'!$A$1:$I$166,9,0)*VLOOKUP(WEEKDAY(B1618,2)&amp;D1618,Yoğunluk!$G$1:$J$29,4,0)</f>
        <v>240</v>
      </c>
      <c r="J1618">
        <f t="shared" ca="1" si="99"/>
        <v>278</v>
      </c>
      <c r="K1618">
        <f t="shared" ca="1" si="100"/>
        <v>889.6</v>
      </c>
    </row>
    <row r="1619" spans="1:11" x14ac:dyDescent="0.3">
      <c r="A1619">
        <f t="shared" si="101"/>
        <v>133</v>
      </c>
      <c r="B1619" s="2">
        <f t="shared" si="102"/>
        <v>43110</v>
      </c>
      <c r="C1619" t="str">
        <f>VLOOKUP(A1619,'Günlük Sayaç'!$A$1:$I$166,3,0)</f>
        <v>Atatürk Oto Sanayi</v>
      </c>
      <c r="D1619" t="str">
        <f>VLOOKUP($A1619,'Günlük Sayaç'!$A$1:$I$166,4,0)</f>
        <v>Tam</v>
      </c>
      <c r="E1619" t="str">
        <f>VLOOKUP($A1619,'Günlük Sayaç'!$A$1:$I$166,5,0)</f>
        <v>Akbil</v>
      </c>
      <c r="F1619">
        <f>VLOOKUP($A1619,'Günlük Sayaç'!$A$1:$I$166,6,0)</f>
        <v>2.2250000000000001</v>
      </c>
      <c r="G1619">
        <f>VLOOKUP($A1619,'Günlük Sayaç'!$A$1:$I$166,7,0)</f>
        <v>5000</v>
      </c>
      <c r="H1619">
        <f>VLOOKUP($A1619,'Günlük Sayaç'!$A$1:$I$166,8,0)</f>
        <v>0.3</v>
      </c>
      <c r="I1619">
        <f>VLOOKUP($A1619,'Günlük Sayaç'!$A$1:$I$166,9,0)*VLOOKUP(WEEKDAY(B1619,2)&amp;D1619,Yoğunluk!$G$1:$J$29,4,0)</f>
        <v>1800.0000000000002</v>
      </c>
      <c r="J1619">
        <f t="shared" ca="1" si="99"/>
        <v>1754</v>
      </c>
      <c r="K1619">
        <f t="shared" ca="1" si="100"/>
        <v>3902.65</v>
      </c>
    </row>
    <row r="1620" spans="1:11" x14ac:dyDescent="0.3">
      <c r="A1620">
        <f t="shared" si="101"/>
        <v>134</v>
      </c>
      <c r="B1620" s="2">
        <f t="shared" si="102"/>
        <v>43110</v>
      </c>
      <c r="C1620" t="str">
        <f>VLOOKUP(A1620,'Günlük Sayaç'!$A$1:$I$166,3,0)</f>
        <v>Atatürk Oto Sanayi</v>
      </c>
      <c r="D1620" t="str">
        <f>VLOOKUP($A1620,'Günlük Sayaç'!$A$1:$I$166,4,0)</f>
        <v>Tam</v>
      </c>
      <c r="E1620" t="str">
        <f>VLOOKUP($A1620,'Günlük Sayaç'!$A$1:$I$166,5,0)</f>
        <v>Mavi Kart</v>
      </c>
      <c r="F1620">
        <f>VLOOKUP($A1620,'Günlük Sayaç'!$A$1:$I$166,6,0)</f>
        <v>1.3666666666666667</v>
      </c>
      <c r="G1620">
        <f>VLOOKUP($A1620,'Günlük Sayaç'!$A$1:$I$166,7,0)</f>
        <v>5000</v>
      </c>
      <c r="H1620">
        <f>VLOOKUP($A1620,'Günlük Sayaç'!$A$1:$I$166,8,0)</f>
        <v>0.35</v>
      </c>
      <c r="I1620">
        <f>VLOOKUP($A1620,'Günlük Sayaç'!$A$1:$I$166,9,0)*VLOOKUP(WEEKDAY(B1620,2)&amp;D1620,Yoğunluk!$G$1:$J$29,4,0)</f>
        <v>2100.0000000000005</v>
      </c>
      <c r="J1620">
        <f t="shared" ca="1" si="99"/>
        <v>2203</v>
      </c>
      <c r="K1620">
        <f t="shared" ca="1" si="100"/>
        <v>3010.7666666666669</v>
      </c>
    </row>
    <row r="1621" spans="1:11" x14ac:dyDescent="0.3">
      <c r="A1621">
        <f t="shared" si="101"/>
        <v>135</v>
      </c>
      <c r="B1621" s="2">
        <f t="shared" si="102"/>
        <v>43110</v>
      </c>
      <c r="C1621" t="str">
        <f>VLOOKUP(A1621,'Günlük Sayaç'!$A$1:$I$166,3,0)</f>
        <v>Atatürk Oto Sanayi</v>
      </c>
      <c r="D1621" t="str">
        <f>VLOOKUP($A1621,'Günlük Sayaç'!$A$1:$I$166,4,0)</f>
        <v>Öğrenci</v>
      </c>
      <c r="E1621" t="str">
        <f>VLOOKUP($A1621,'Günlük Sayaç'!$A$1:$I$166,5,0)</f>
        <v>Öğrenci</v>
      </c>
      <c r="F1621">
        <f>VLOOKUP($A1621,'Günlük Sayaç'!$A$1:$I$166,6,0)</f>
        <v>0.9</v>
      </c>
      <c r="G1621">
        <f>VLOOKUP($A1621,'Günlük Sayaç'!$A$1:$I$166,7,0)</f>
        <v>5000</v>
      </c>
      <c r="H1621">
        <f>VLOOKUP($A1621,'Günlük Sayaç'!$A$1:$I$166,8,0)</f>
        <v>0.1</v>
      </c>
      <c r="I1621">
        <f>VLOOKUP($A1621,'Günlük Sayaç'!$A$1:$I$166,9,0)*VLOOKUP(WEEKDAY(B1621,2)&amp;D1621,Yoğunluk!$G$1:$J$29,4,0)</f>
        <v>400</v>
      </c>
      <c r="J1621">
        <f t="shared" ca="1" si="99"/>
        <v>470</v>
      </c>
      <c r="K1621">
        <f t="shared" ca="1" si="100"/>
        <v>423</v>
      </c>
    </row>
    <row r="1622" spans="1:11" x14ac:dyDescent="0.3">
      <c r="A1622">
        <f t="shared" si="101"/>
        <v>136</v>
      </c>
      <c r="B1622" s="2">
        <f t="shared" si="102"/>
        <v>43110</v>
      </c>
      <c r="C1622" t="str">
        <f>VLOOKUP(A1622,'Günlük Sayaç'!$A$1:$I$166,3,0)</f>
        <v>Atatürk Oto Sanayi</v>
      </c>
      <c r="D1622" t="str">
        <f>VLOOKUP($A1622,'Günlük Sayaç'!$A$1:$I$166,4,0)</f>
        <v>Öğrenci</v>
      </c>
      <c r="E1622" t="str">
        <f>VLOOKUP($A1622,'Günlük Sayaç'!$A$1:$I$166,5,0)</f>
        <v>Öğrenci Aylık</v>
      </c>
      <c r="F1622">
        <f>VLOOKUP($A1622,'Günlük Sayaç'!$A$1:$I$166,6,0)</f>
        <v>0.56666666666666665</v>
      </c>
      <c r="G1622">
        <f>VLOOKUP($A1622,'Günlük Sayaç'!$A$1:$I$166,7,0)</f>
        <v>5000</v>
      </c>
      <c r="H1622">
        <f>VLOOKUP($A1622,'Günlük Sayaç'!$A$1:$I$166,8,0)</f>
        <v>0.1</v>
      </c>
      <c r="I1622">
        <f>VLOOKUP($A1622,'Günlük Sayaç'!$A$1:$I$166,9,0)*VLOOKUP(WEEKDAY(B1622,2)&amp;D1622,Yoğunluk!$G$1:$J$29,4,0)</f>
        <v>400</v>
      </c>
      <c r="J1622">
        <f t="shared" ca="1" si="99"/>
        <v>409</v>
      </c>
      <c r="K1622">
        <f t="shared" ca="1" si="100"/>
        <v>231.76666666666665</v>
      </c>
    </row>
    <row r="1623" spans="1:11" x14ac:dyDescent="0.3">
      <c r="A1623">
        <f t="shared" si="101"/>
        <v>137</v>
      </c>
      <c r="B1623" s="2">
        <f t="shared" si="102"/>
        <v>43110</v>
      </c>
      <c r="C1623" t="str">
        <f>VLOOKUP(A1623,'Günlük Sayaç'!$A$1:$I$166,3,0)</f>
        <v>Atatürk Oto Sanayi</v>
      </c>
      <c r="D1623" t="str">
        <f>VLOOKUP($A1623,'Günlük Sayaç'!$A$1:$I$166,4,0)</f>
        <v>Sosyal</v>
      </c>
      <c r="E1623" t="str">
        <f>VLOOKUP($A1623,'Günlük Sayaç'!$A$1:$I$166,5,0)</f>
        <v>Sosyal</v>
      </c>
      <c r="F1623">
        <f>VLOOKUP($A1623,'Günlük Sayaç'!$A$1:$I$166,6,0)</f>
        <v>1.425</v>
      </c>
      <c r="G1623">
        <f>VLOOKUP($A1623,'Günlük Sayaç'!$A$1:$I$166,7,0)</f>
        <v>5000</v>
      </c>
      <c r="H1623">
        <f>VLOOKUP($A1623,'Günlük Sayaç'!$A$1:$I$166,8,0)</f>
        <v>0.05</v>
      </c>
      <c r="I1623">
        <f>VLOOKUP($A1623,'Günlük Sayaç'!$A$1:$I$166,9,0)*VLOOKUP(WEEKDAY(B1623,2)&amp;D1623,Yoğunluk!$G$1:$J$29,4,0)</f>
        <v>160.00000000000003</v>
      </c>
      <c r="J1623">
        <f t="shared" ca="1" si="99"/>
        <v>158</v>
      </c>
      <c r="K1623">
        <f t="shared" ca="1" si="100"/>
        <v>225.15</v>
      </c>
    </row>
    <row r="1624" spans="1:11" x14ac:dyDescent="0.3">
      <c r="A1624">
        <f t="shared" si="101"/>
        <v>138</v>
      </c>
      <c r="B1624" s="2">
        <f t="shared" si="102"/>
        <v>43110</v>
      </c>
      <c r="C1624" t="str">
        <f>VLOOKUP(A1624,'Günlük Sayaç'!$A$1:$I$166,3,0)</f>
        <v>Atatürk Oto Sanayi</v>
      </c>
      <c r="D1624" t="str">
        <f>VLOOKUP($A1624,'Günlük Sayaç'!$A$1:$I$166,4,0)</f>
        <v>Sosyal</v>
      </c>
      <c r="E1624" t="str">
        <f>VLOOKUP($A1624,'Günlük Sayaç'!$A$1:$I$166,5,0)</f>
        <v>Sosyal Aylık</v>
      </c>
      <c r="F1624">
        <f>VLOOKUP($A1624,'Günlük Sayaç'!$A$1:$I$166,6,0)</f>
        <v>0.83333333333333337</v>
      </c>
      <c r="G1624">
        <f>VLOOKUP($A1624,'Günlük Sayaç'!$A$1:$I$166,7,0)</f>
        <v>5000</v>
      </c>
      <c r="H1624">
        <f>VLOOKUP($A1624,'Günlük Sayaç'!$A$1:$I$166,8,0)</f>
        <v>0.05</v>
      </c>
      <c r="I1624">
        <f>VLOOKUP($A1624,'Günlük Sayaç'!$A$1:$I$166,9,0)*VLOOKUP(WEEKDAY(B1624,2)&amp;D1624,Yoğunluk!$G$1:$J$29,4,0)</f>
        <v>160.00000000000003</v>
      </c>
      <c r="J1624">
        <f t="shared" ca="1" si="99"/>
        <v>134</v>
      </c>
      <c r="K1624">
        <f t="shared" ca="1" si="100"/>
        <v>111.66666666666667</v>
      </c>
    </row>
    <row r="1625" spans="1:11" x14ac:dyDescent="0.3">
      <c r="A1625">
        <f t="shared" si="101"/>
        <v>139</v>
      </c>
      <c r="B1625" s="2">
        <f t="shared" si="102"/>
        <v>43110</v>
      </c>
      <c r="C1625" t="str">
        <f>VLOOKUP(A1625,'Günlük Sayaç'!$A$1:$I$166,3,0)</f>
        <v>Atatürk Oto Sanayi</v>
      </c>
      <c r="D1625" t="str">
        <f>VLOOKUP($A1625,'Günlük Sayaç'!$A$1:$I$166,4,0)</f>
        <v>Ziyaretçi</v>
      </c>
      <c r="E1625" t="str">
        <f>VLOOKUP($A1625,'Günlük Sayaç'!$A$1:$I$166,5,0)</f>
        <v>Tekli Bilet</v>
      </c>
      <c r="F1625">
        <f>VLOOKUP($A1625,'Günlük Sayaç'!$A$1:$I$166,6,0)</f>
        <v>5</v>
      </c>
      <c r="G1625">
        <f>VLOOKUP($A1625,'Günlük Sayaç'!$A$1:$I$166,7,0)</f>
        <v>5000</v>
      </c>
      <c r="H1625">
        <f>VLOOKUP($A1625,'Günlük Sayaç'!$A$1:$I$166,8,0)</f>
        <v>0.01</v>
      </c>
      <c r="I1625">
        <f>VLOOKUP($A1625,'Günlük Sayaç'!$A$1:$I$166,9,0)*VLOOKUP(WEEKDAY(B1625,2)&amp;D1625,Yoğunluk!$G$1:$J$29,4,0)</f>
        <v>40</v>
      </c>
      <c r="J1625">
        <f t="shared" ca="1" si="99"/>
        <v>34</v>
      </c>
      <c r="K1625">
        <f t="shared" ca="1" si="100"/>
        <v>170</v>
      </c>
    </row>
    <row r="1626" spans="1:11" x14ac:dyDescent="0.3">
      <c r="A1626">
        <f t="shared" si="101"/>
        <v>140</v>
      </c>
      <c r="B1626" s="2">
        <f t="shared" si="102"/>
        <v>43110</v>
      </c>
      <c r="C1626" t="str">
        <f>VLOOKUP(A1626,'Günlük Sayaç'!$A$1:$I$166,3,0)</f>
        <v>Atatürk Oto Sanayi</v>
      </c>
      <c r="D1626" t="str">
        <f>VLOOKUP($A1626,'Günlük Sayaç'!$A$1:$I$166,4,0)</f>
        <v>Ziyaretçi</v>
      </c>
      <c r="E1626" t="str">
        <f>VLOOKUP($A1626,'Günlük Sayaç'!$A$1:$I$166,5,0)</f>
        <v>İkili Bilet</v>
      </c>
      <c r="F1626">
        <f>VLOOKUP($A1626,'Günlük Sayaç'!$A$1:$I$166,6,0)</f>
        <v>4</v>
      </c>
      <c r="G1626">
        <f>VLOOKUP($A1626,'Günlük Sayaç'!$A$1:$I$166,7,0)</f>
        <v>5000</v>
      </c>
      <c r="H1626">
        <f>VLOOKUP($A1626,'Günlük Sayaç'!$A$1:$I$166,8,0)</f>
        <v>0.01</v>
      </c>
      <c r="I1626">
        <f>VLOOKUP($A1626,'Günlük Sayaç'!$A$1:$I$166,9,0)*VLOOKUP(WEEKDAY(B1626,2)&amp;D1626,Yoğunluk!$G$1:$J$29,4,0)</f>
        <v>40</v>
      </c>
      <c r="J1626">
        <f t="shared" ca="1" si="99"/>
        <v>32</v>
      </c>
      <c r="K1626">
        <f t="shared" ca="1" si="100"/>
        <v>128</v>
      </c>
    </row>
    <row r="1627" spans="1:11" x14ac:dyDescent="0.3">
      <c r="A1627">
        <f t="shared" si="101"/>
        <v>141</v>
      </c>
      <c r="B1627" s="2">
        <f t="shared" si="102"/>
        <v>43110</v>
      </c>
      <c r="C1627" t="str">
        <f>VLOOKUP(A1627,'Günlük Sayaç'!$A$1:$I$166,3,0)</f>
        <v>Atatürk Oto Sanayi</v>
      </c>
      <c r="D1627" t="str">
        <f>VLOOKUP($A1627,'Günlük Sayaç'!$A$1:$I$166,4,0)</f>
        <v>Ziyaretçi</v>
      </c>
      <c r="E1627" t="str">
        <f>VLOOKUP($A1627,'Günlük Sayaç'!$A$1:$I$166,5,0)</f>
        <v>Üçlü Bilet</v>
      </c>
      <c r="F1627">
        <f>VLOOKUP($A1627,'Günlük Sayaç'!$A$1:$I$166,6,0)</f>
        <v>3.6666666666666665</v>
      </c>
      <c r="G1627">
        <f>VLOOKUP($A1627,'Günlük Sayaç'!$A$1:$I$166,7,0)</f>
        <v>5000</v>
      </c>
      <c r="H1627">
        <f>VLOOKUP($A1627,'Günlük Sayaç'!$A$1:$I$166,8,0)</f>
        <v>0.01</v>
      </c>
      <c r="I1627">
        <f>VLOOKUP($A1627,'Günlük Sayaç'!$A$1:$I$166,9,0)*VLOOKUP(WEEKDAY(B1627,2)&amp;D1627,Yoğunluk!$G$1:$J$29,4,0)</f>
        <v>40</v>
      </c>
      <c r="J1627">
        <f t="shared" ca="1" si="99"/>
        <v>39</v>
      </c>
      <c r="K1627">
        <f t="shared" ca="1" si="100"/>
        <v>143</v>
      </c>
    </row>
    <row r="1628" spans="1:11" x14ac:dyDescent="0.3">
      <c r="A1628">
        <f t="shared" si="101"/>
        <v>142</v>
      </c>
      <c r="B1628" s="2">
        <f t="shared" si="102"/>
        <v>43110</v>
      </c>
      <c r="C1628" t="str">
        <f>VLOOKUP(A1628,'Günlük Sayaç'!$A$1:$I$166,3,0)</f>
        <v>Atatürk Oto Sanayi</v>
      </c>
      <c r="D1628" t="str">
        <f>VLOOKUP($A1628,'Günlük Sayaç'!$A$1:$I$166,4,0)</f>
        <v>Ziyaretçi</v>
      </c>
      <c r="E1628" t="str">
        <f>VLOOKUP($A1628,'Günlük Sayaç'!$A$1:$I$166,5,0)</f>
        <v>Beşli Bilet</v>
      </c>
      <c r="F1628">
        <f>VLOOKUP($A1628,'Günlük Sayaç'!$A$1:$I$166,6,0)</f>
        <v>3.4</v>
      </c>
      <c r="G1628">
        <f>VLOOKUP($A1628,'Günlük Sayaç'!$A$1:$I$166,7,0)</f>
        <v>5000</v>
      </c>
      <c r="H1628">
        <f>VLOOKUP($A1628,'Günlük Sayaç'!$A$1:$I$166,8,0)</f>
        <v>0.01</v>
      </c>
      <c r="I1628">
        <f>VLOOKUP($A1628,'Günlük Sayaç'!$A$1:$I$166,9,0)*VLOOKUP(WEEKDAY(B1628,2)&amp;D1628,Yoğunluk!$G$1:$J$29,4,0)</f>
        <v>40</v>
      </c>
      <c r="J1628">
        <f t="shared" ca="1" si="99"/>
        <v>39</v>
      </c>
      <c r="K1628">
        <f t="shared" ca="1" si="100"/>
        <v>132.6</v>
      </c>
    </row>
    <row r="1629" spans="1:11" x14ac:dyDescent="0.3">
      <c r="A1629">
        <f t="shared" si="101"/>
        <v>143</v>
      </c>
      <c r="B1629" s="2">
        <f t="shared" si="102"/>
        <v>43110</v>
      </c>
      <c r="C1629" t="str">
        <f>VLOOKUP(A1629,'Günlük Sayaç'!$A$1:$I$166,3,0)</f>
        <v>Atatürk Oto Sanayi</v>
      </c>
      <c r="D1629" t="str">
        <f>VLOOKUP($A1629,'Günlük Sayaç'!$A$1:$I$166,4,0)</f>
        <v>Ziyaretçi</v>
      </c>
      <c r="E1629" t="str">
        <f>VLOOKUP($A1629,'Günlük Sayaç'!$A$1:$I$166,5,0)</f>
        <v>Onlu Bilet</v>
      </c>
      <c r="F1629">
        <f>VLOOKUP($A1629,'Günlük Sayaç'!$A$1:$I$166,6,0)</f>
        <v>3.2</v>
      </c>
      <c r="G1629">
        <f>VLOOKUP($A1629,'Günlük Sayaç'!$A$1:$I$166,7,0)</f>
        <v>5000</v>
      </c>
      <c r="H1629">
        <f>VLOOKUP($A1629,'Günlük Sayaç'!$A$1:$I$166,8,0)</f>
        <v>0.01</v>
      </c>
      <c r="I1629">
        <f>VLOOKUP($A1629,'Günlük Sayaç'!$A$1:$I$166,9,0)*VLOOKUP(WEEKDAY(B1629,2)&amp;D1629,Yoğunluk!$G$1:$J$29,4,0)</f>
        <v>40</v>
      </c>
      <c r="J1629">
        <f t="shared" ca="1" si="99"/>
        <v>35</v>
      </c>
      <c r="K1629">
        <f t="shared" ca="1" si="100"/>
        <v>112</v>
      </c>
    </row>
    <row r="1630" spans="1:11" x14ac:dyDescent="0.3">
      <c r="A1630">
        <f t="shared" si="101"/>
        <v>144</v>
      </c>
      <c r="B1630" s="2">
        <f t="shared" si="102"/>
        <v>43110</v>
      </c>
      <c r="C1630" t="str">
        <f>VLOOKUP(A1630,'Günlük Sayaç'!$A$1:$I$166,3,0)</f>
        <v>Darüşşafaka</v>
      </c>
      <c r="D1630" t="str">
        <f>VLOOKUP($A1630,'Günlük Sayaç'!$A$1:$I$166,4,0)</f>
        <v>Tam</v>
      </c>
      <c r="E1630" t="str">
        <f>VLOOKUP($A1630,'Günlük Sayaç'!$A$1:$I$166,5,0)</f>
        <v>Akbil</v>
      </c>
      <c r="F1630">
        <f>VLOOKUP($A1630,'Günlük Sayaç'!$A$1:$I$166,6,0)</f>
        <v>2.2250000000000001</v>
      </c>
      <c r="G1630">
        <f>VLOOKUP($A1630,'Günlük Sayaç'!$A$1:$I$166,7,0)</f>
        <v>6000</v>
      </c>
      <c r="H1630">
        <f>VLOOKUP($A1630,'Günlük Sayaç'!$A$1:$I$166,8,0)</f>
        <v>0.2</v>
      </c>
      <c r="I1630">
        <f>VLOOKUP($A1630,'Günlük Sayaç'!$A$1:$I$166,9,0)*VLOOKUP(WEEKDAY(B1630,2)&amp;D1630,Yoğunluk!$G$1:$J$29,4,0)</f>
        <v>1440.0000000000002</v>
      </c>
      <c r="J1630">
        <f t="shared" ca="1" si="99"/>
        <v>1673</v>
      </c>
      <c r="K1630">
        <f t="shared" ca="1" si="100"/>
        <v>3722.4250000000002</v>
      </c>
    </row>
    <row r="1631" spans="1:11" x14ac:dyDescent="0.3">
      <c r="A1631">
        <f t="shared" si="101"/>
        <v>145</v>
      </c>
      <c r="B1631" s="2">
        <f t="shared" si="102"/>
        <v>43110</v>
      </c>
      <c r="C1631" t="str">
        <f>VLOOKUP(A1631,'Günlük Sayaç'!$A$1:$I$166,3,0)</f>
        <v>Darüşşafaka</v>
      </c>
      <c r="D1631" t="str">
        <f>VLOOKUP($A1631,'Günlük Sayaç'!$A$1:$I$166,4,0)</f>
        <v>Tam</v>
      </c>
      <c r="E1631" t="str">
        <f>VLOOKUP($A1631,'Günlük Sayaç'!$A$1:$I$166,5,0)</f>
        <v>Mavi Kart</v>
      </c>
      <c r="F1631">
        <f>VLOOKUP($A1631,'Günlük Sayaç'!$A$1:$I$166,6,0)</f>
        <v>1.3666666666666667</v>
      </c>
      <c r="G1631">
        <f>VLOOKUP($A1631,'Günlük Sayaç'!$A$1:$I$166,7,0)</f>
        <v>6000</v>
      </c>
      <c r="H1631">
        <f>VLOOKUP($A1631,'Günlük Sayaç'!$A$1:$I$166,8,0)</f>
        <v>0.2</v>
      </c>
      <c r="I1631">
        <f>VLOOKUP($A1631,'Günlük Sayaç'!$A$1:$I$166,9,0)*VLOOKUP(WEEKDAY(B1631,2)&amp;D1631,Yoğunluk!$G$1:$J$29,4,0)</f>
        <v>1440.0000000000002</v>
      </c>
      <c r="J1631">
        <f t="shared" ca="1" si="99"/>
        <v>1623</v>
      </c>
      <c r="K1631">
        <f t="shared" ca="1" si="100"/>
        <v>2218.1</v>
      </c>
    </row>
    <row r="1632" spans="1:11" x14ac:dyDescent="0.3">
      <c r="A1632">
        <f t="shared" si="101"/>
        <v>146</v>
      </c>
      <c r="B1632" s="2">
        <f t="shared" si="102"/>
        <v>43110</v>
      </c>
      <c r="C1632" t="str">
        <f>VLOOKUP(A1632,'Günlük Sayaç'!$A$1:$I$166,3,0)</f>
        <v>Darüşşafaka</v>
      </c>
      <c r="D1632" t="str">
        <f>VLOOKUP($A1632,'Günlük Sayaç'!$A$1:$I$166,4,0)</f>
        <v>Öğrenci</v>
      </c>
      <c r="E1632" t="str">
        <f>VLOOKUP($A1632,'Günlük Sayaç'!$A$1:$I$166,5,0)</f>
        <v>Öğrenci</v>
      </c>
      <c r="F1632">
        <f>VLOOKUP($A1632,'Günlük Sayaç'!$A$1:$I$166,6,0)</f>
        <v>0.9</v>
      </c>
      <c r="G1632">
        <f>VLOOKUP($A1632,'Günlük Sayaç'!$A$1:$I$166,7,0)</f>
        <v>6000</v>
      </c>
      <c r="H1632">
        <f>VLOOKUP($A1632,'Günlük Sayaç'!$A$1:$I$166,8,0)</f>
        <v>0.1</v>
      </c>
      <c r="I1632">
        <f>VLOOKUP($A1632,'Günlük Sayaç'!$A$1:$I$166,9,0)*VLOOKUP(WEEKDAY(B1632,2)&amp;D1632,Yoğunluk!$G$1:$J$29,4,0)</f>
        <v>480</v>
      </c>
      <c r="J1632">
        <f t="shared" ca="1" si="99"/>
        <v>531</v>
      </c>
      <c r="K1632">
        <f t="shared" ca="1" si="100"/>
        <v>477.90000000000003</v>
      </c>
    </row>
    <row r="1633" spans="1:11" x14ac:dyDescent="0.3">
      <c r="A1633">
        <f t="shared" si="101"/>
        <v>147</v>
      </c>
      <c r="B1633" s="2">
        <f t="shared" si="102"/>
        <v>43110</v>
      </c>
      <c r="C1633" t="str">
        <f>VLOOKUP(A1633,'Günlük Sayaç'!$A$1:$I$166,3,0)</f>
        <v>Darüşşafaka</v>
      </c>
      <c r="D1633" t="str">
        <f>VLOOKUP($A1633,'Günlük Sayaç'!$A$1:$I$166,4,0)</f>
        <v>Öğrenci</v>
      </c>
      <c r="E1633" t="str">
        <f>VLOOKUP($A1633,'Günlük Sayaç'!$A$1:$I$166,5,0)</f>
        <v>Öğrenci Aylık</v>
      </c>
      <c r="F1633">
        <f>VLOOKUP($A1633,'Günlük Sayaç'!$A$1:$I$166,6,0)</f>
        <v>0.56666666666666665</v>
      </c>
      <c r="G1633">
        <f>VLOOKUP($A1633,'Günlük Sayaç'!$A$1:$I$166,7,0)</f>
        <v>6000</v>
      </c>
      <c r="H1633">
        <f>VLOOKUP($A1633,'Günlük Sayaç'!$A$1:$I$166,8,0)</f>
        <v>0.2</v>
      </c>
      <c r="I1633">
        <f>VLOOKUP($A1633,'Günlük Sayaç'!$A$1:$I$166,9,0)*VLOOKUP(WEEKDAY(B1633,2)&amp;D1633,Yoğunluk!$G$1:$J$29,4,0)</f>
        <v>960</v>
      </c>
      <c r="J1633">
        <f t="shared" ca="1" si="99"/>
        <v>933</v>
      </c>
      <c r="K1633">
        <f t="shared" ca="1" si="100"/>
        <v>528.69999999999993</v>
      </c>
    </row>
    <row r="1634" spans="1:11" x14ac:dyDescent="0.3">
      <c r="A1634">
        <f t="shared" si="101"/>
        <v>148</v>
      </c>
      <c r="B1634" s="2">
        <f t="shared" si="102"/>
        <v>43110</v>
      </c>
      <c r="C1634" t="str">
        <f>VLOOKUP(A1634,'Günlük Sayaç'!$A$1:$I$166,3,0)</f>
        <v>Darüşşafaka</v>
      </c>
      <c r="D1634" t="str">
        <f>VLOOKUP($A1634,'Günlük Sayaç'!$A$1:$I$166,4,0)</f>
        <v>Sosyal</v>
      </c>
      <c r="E1634" t="str">
        <f>VLOOKUP($A1634,'Günlük Sayaç'!$A$1:$I$166,5,0)</f>
        <v>Sosyal</v>
      </c>
      <c r="F1634">
        <f>VLOOKUP($A1634,'Günlük Sayaç'!$A$1:$I$166,6,0)</f>
        <v>1.425</v>
      </c>
      <c r="G1634">
        <f>VLOOKUP($A1634,'Günlük Sayaç'!$A$1:$I$166,7,0)</f>
        <v>6000</v>
      </c>
      <c r="H1634">
        <f>VLOOKUP($A1634,'Günlük Sayaç'!$A$1:$I$166,8,0)</f>
        <v>0.15</v>
      </c>
      <c r="I1634">
        <f>VLOOKUP($A1634,'Günlük Sayaç'!$A$1:$I$166,9,0)*VLOOKUP(WEEKDAY(B1634,2)&amp;D1634,Yoğunluk!$G$1:$J$29,4,0)</f>
        <v>576.00000000000011</v>
      </c>
      <c r="J1634">
        <f t="shared" ca="1" si="99"/>
        <v>649</v>
      </c>
      <c r="K1634">
        <f t="shared" ca="1" si="100"/>
        <v>924.82500000000005</v>
      </c>
    </row>
    <row r="1635" spans="1:11" x14ac:dyDescent="0.3">
      <c r="A1635">
        <f t="shared" si="101"/>
        <v>149</v>
      </c>
      <c r="B1635" s="2">
        <f t="shared" si="102"/>
        <v>43110</v>
      </c>
      <c r="C1635" t="str">
        <f>VLOOKUP(A1635,'Günlük Sayaç'!$A$1:$I$166,3,0)</f>
        <v>Darüşşafaka</v>
      </c>
      <c r="D1635" t="str">
        <f>VLOOKUP($A1635,'Günlük Sayaç'!$A$1:$I$166,4,0)</f>
        <v>Sosyal</v>
      </c>
      <c r="E1635" t="str">
        <f>VLOOKUP($A1635,'Günlük Sayaç'!$A$1:$I$166,5,0)</f>
        <v>Sosyal Aylık</v>
      </c>
      <c r="F1635">
        <f>VLOOKUP($A1635,'Günlük Sayaç'!$A$1:$I$166,6,0)</f>
        <v>0.83333333333333337</v>
      </c>
      <c r="G1635">
        <f>VLOOKUP($A1635,'Günlük Sayaç'!$A$1:$I$166,7,0)</f>
        <v>6000</v>
      </c>
      <c r="H1635">
        <f>VLOOKUP($A1635,'Günlük Sayaç'!$A$1:$I$166,8,0)</f>
        <v>0.1</v>
      </c>
      <c r="I1635">
        <f>VLOOKUP($A1635,'Günlük Sayaç'!$A$1:$I$166,9,0)*VLOOKUP(WEEKDAY(B1635,2)&amp;D1635,Yoğunluk!$G$1:$J$29,4,0)</f>
        <v>384.00000000000006</v>
      </c>
      <c r="J1635">
        <f t="shared" ca="1" si="99"/>
        <v>309</v>
      </c>
      <c r="K1635">
        <f t="shared" ca="1" si="100"/>
        <v>257.5</v>
      </c>
    </row>
    <row r="1636" spans="1:11" x14ac:dyDescent="0.3">
      <c r="A1636">
        <f t="shared" si="101"/>
        <v>150</v>
      </c>
      <c r="B1636" s="2">
        <f t="shared" si="102"/>
        <v>43110</v>
      </c>
      <c r="C1636" t="str">
        <f>VLOOKUP(A1636,'Günlük Sayaç'!$A$1:$I$166,3,0)</f>
        <v>Darüşşafaka</v>
      </c>
      <c r="D1636" t="str">
        <f>VLOOKUP($A1636,'Günlük Sayaç'!$A$1:$I$166,4,0)</f>
        <v>Ziyaretçi</v>
      </c>
      <c r="E1636" t="str">
        <f>VLOOKUP($A1636,'Günlük Sayaç'!$A$1:$I$166,5,0)</f>
        <v>Tekli Bilet</v>
      </c>
      <c r="F1636">
        <f>VLOOKUP($A1636,'Günlük Sayaç'!$A$1:$I$166,6,0)</f>
        <v>5</v>
      </c>
      <c r="G1636">
        <f>VLOOKUP($A1636,'Günlük Sayaç'!$A$1:$I$166,7,0)</f>
        <v>6000</v>
      </c>
      <c r="H1636">
        <f>VLOOKUP($A1636,'Günlük Sayaç'!$A$1:$I$166,8,0)</f>
        <v>0.01</v>
      </c>
      <c r="I1636">
        <f>VLOOKUP($A1636,'Günlük Sayaç'!$A$1:$I$166,9,0)*VLOOKUP(WEEKDAY(B1636,2)&amp;D1636,Yoğunluk!$G$1:$J$29,4,0)</f>
        <v>48</v>
      </c>
      <c r="J1636">
        <f t="shared" ca="1" si="99"/>
        <v>50</v>
      </c>
      <c r="K1636">
        <f t="shared" ca="1" si="100"/>
        <v>250</v>
      </c>
    </row>
    <row r="1637" spans="1:11" x14ac:dyDescent="0.3">
      <c r="A1637">
        <f t="shared" si="101"/>
        <v>151</v>
      </c>
      <c r="B1637" s="2">
        <f t="shared" si="102"/>
        <v>43110</v>
      </c>
      <c r="C1637" t="str">
        <f>VLOOKUP(A1637,'Günlük Sayaç'!$A$1:$I$166,3,0)</f>
        <v>Darüşşafaka</v>
      </c>
      <c r="D1637" t="str">
        <f>VLOOKUP($A1637,'Günlük Sayaç'!$A$1:$I$166,4,0)</f>
        <v>Ziyaretçi</v>
      </c>
      <c r="E1637" t="str">
        <f>VLOOKUP($A1637,'Günlük Sayaç'!$A$1:$I$166,5,0)</f>
        <v>İkili Bilet</v>
      </c>
      <c r="F1637">
        <f>VLOOKUP($A1637,'Günlük Sayaç'!$A$1:$I$166,6,0)</f>
        <v>4</v>
      </c>
      <c r="G1637">
        <f>VLOOKUP($A1637,'Günlük Sayaç'!$A$1:$I$166,7,0)</f>
        <v>6000</v>
      </c>
      <c r="H1637">
        <f>VLOOKUP($A1637,'Günlük Sayaç'!$A$1:$I$166,8,0)</f>
        <v>0.01</v>
      </c>
      <c r="I1637">
        <f>VLOOKUP($A1637,'Günlük Sayaç'!$A$1:$I$166,9,0)*VLOOKUP(WEEKDAY(B1637,2)&amp;D1637,Yoğunluk!$G$1:$J$29,4,0)</f>
        <v>48</v>
      </c>
      <c r="J1637">
        <f t="shared" ca="1" si="99"/>
        <v>58</v>
      </c>
      <c r="K1637">
        <f t="shared" ca="1" si="100"/>
        <v>232</v>
      </c>
    </row>
    <row r="1638" spans="1:11" x14ac:dyDescent="0.3">
      <c r="A1638">
        <f t="shared" si="101"/>
        <v>152</v>
      </c>
      <c r="B1638" s="2">
        <f t="shared" si="102"/>
        <v>43110</v>
      </c>
      <c r="C1638" t="str">
        <f>VLOOKUP(A1638,'Günlük Sayaç'!$A$1:$I$166,3,0)</f>
        <v>Darüşşafaka</v>
      </c>
      <c r="D1638" t="str">
        <f>VLOOKUP($A1638,'Günlük Sayaç'!$A$1:$I$166,4,0)</f>
        <v>Ziyaretçi</v>
      </c>
      <c r="E1638" t="str">
        <f>VLOOKUP($A1638,'Günlük Sayaç'!$A$1:$I$166,5,0)</f>
        <v>Üçlü Bilet</v>
      </c>
      <c r="F1638">
        <f>VLOOKUP($A1638,'Günlük Sayaç'!$A$1:$I$166,6,0)</f>
        <v>3.6666666666666665</v>
      </c>
      <c r="G1638">
        <f>VLOOKUP($A1638,'Günlük Sayaç'!$A$1:$I$166,7,0)</f>
        <v>6000</v>
      </c>
      <c r="H1638">
        <f>VLOOKUP($A1638,'Günlük Sayaç'!$A$1:$I$166,8,0)</f>
        <v>0.01</v>
      </c>
      <c r="I1638">
        <f>VLOOKUP($A1638,'Günlük Sayaç'!$A$1:$I$166,9,0)*VLOOKUP(WEEKDAY(B1638,2)&amp;D1638,Yoğunluk!$G$1:$J$29,4,0)</f>
        <v>48</v>
      </c>
      <c r="J1638">
        <f t="shared" ca="1" si="99"/>
        <v>46</v>
      </c>
      <c r="K1638">
        <f t="shared" ca="1" si="100"/>
        <v>168.66666666666666</v>
      </c>
    </row>
    <row r="1639" spans="1:11" x14ac:dyDescent="0.3">
      <c r="A1639">
        <f t="shared" si="101"/>
        <v>153</v>
      </c>
      <c r="B1639" s="2">
        <f t="shared" si="102"/>
        <v>43110</v>
      </c>
      <c r="C1639" t="str">
        <f>VLOOKUP(A1639,'Günlük Sayaç'!$A$1:$I$166,3,0)</f>
        <v>Darüşşafaka</v>
      </c>
      <c r="D1639" t="str">
        <f>VLOOKUP($A1639,'Günlük Sayaç'!$A$1:$I$166,4,0)</f>
        <v>Ziyaretçi</v>
      </c>
      <c r="E1639" t="str">
        <f>VLOOKUP($A1639,'Günlük Sayaç'!$A$1:$I$166,5,0)</f>
        <v>Beşli Bilet</v>
      </c>
      <c r="F1639">
        <f>VLOOKUP($A1639,'Günlük Sayaç'!$A$1:$I$166,6,0)</f>
        <v>3.4</v>
      </c>
      <c r="G1639">
        <f>VLOOKUP($A1639,'Günlük Sayaç'!$A$1:$I$166,7,0)</f>
        <v>6000</v>
      </c>
      <c r="H1639">
        <f>VLOOKUP($A1639,'Günlük Sayaç'!$A$1:$I$166,8,0)</f>
        <v>0.01</v>
      </c>
      <c r="I1639">
        <f>VLOOKUP($A1639,'Günlük Sayaç'!$A$1:$I$166,9,0)*VLOOKUP(WEEKDAY(B1639,2)&amp;D1639,Yoğunluk!$G$1:$J$29,4,0)</f>
        <v>48</v>
      </c>
      <c r="J1639">
        <f t="shared" ca="1" si="99"/>
        <v>50</v>
      </c>
      <c r="K1639">
        <f t="shared" ca="1" si="100"/>
        <v>170</v>
      </c>
    </row>
    <row r="1640" spans="1:11" x14ac:dyDescent="0.3">
      <c r="A1640">
        <f t="shared" si="101"/>
        <v>154</v>
      </c>
      <c r="B1640" s="2">
        <f t="shared" si="102"/>
        <v>43110</v>
      </c>
      <c r="C1640" t="str">
        <f>VLOOKUP(A1640,'Günlük Sayaç'!$A$1:$I$166,3,0)</f>
        <v>Darüşşafaka</v>
      </c>
      <c r="D1640" t="str">
        <f>VLOOKUP($A1640,'Günlük Sayaç'!$A$1:$I$166,4,0)</f>
        <v>Ziyaretçi</v>
      </c>
      <c r="E1640" t="str">
        <f>VLOOKUP($A1640,'Günlük Sayaç'!$A$1:$I$166,5,0)</f>
        <v>Onlu Bilet</v>
      </c>
      <c r="F1640">
        <f>VLOOKUP($A1640,'Günlük Sayaç'!$A$1:$I$166,6,0)</f>
        <v>3.2</v>
      </c>
      <c r="G1640">
        <f>VLOOKUP($A1640,'Günlük Sayaç'!$A$1:$I$166,7,0)</f>
        <v>6000</v>
      </c>
      <c r="H1640">
        <f>VLOOKUP($A1640,'Günlük Sayaç'!$A$1:$I$166,8,0)</f>
        <v>0.01</v>
      </c>
      <c r="I1640">
        <f>VLOOKUP($A1640,'Günlük Sayaç'!$A$1:$I$166,9,0)*VLOOKUP(WEEKDAY(B1640,2)&amp;D1640,Yoğunluk!$G$1:$J$29,4,0)</f>
        <v>48</v>
      </c>
      <c r="J1640">
        <f t="shared" ca="1" si="99"/>
        <v>50</v>
      </c>
      <c r="K1640">
        <f t="shared" ca="1" si="100"/>
        <v>160</v>
      </c>
    </row>
    <row r="1641" spans="1:11" x14ac:dyDescent="0.3">
      <c r="A1641">
        <f t="shared" si="101"/>
        <v>155</v>
      </c>
      <c r="B1641" s="2">
        <f t="shared" si="102"/>
        <v>43110</v>
      </c>
      <c r="C1641" t="str">
        <f>VLOOKUP(A1641,'Günlük Sayaç'!$A$1:$I$166,3,0)</f>
        <v>Hacıosman</v>
      </c>
      <c r="D1641" t="str">
        <f>VLOOKUP($A1641,'Günlük Sayaç'!$A$1:$I$166,4,0)</f>
        <v>Tam</v>
      </c>
      <c r="E1641" t="str">
        <f>VLOOKUP($A1641,'Günlük Sayaç'!$A$1:$I$166,5,0)</f>
        <v>Akbil</v>
      </c>
      <c r="F1641">
        <f>VLOOKUP($A1641,'Günlük Sayaç'!$A$1:$I$166,6,0)</f>
        <v>2.2250000000000001</v>
      </c>
      <c r="G1641">
        <f>VLOOKUP($A1641,'Günlük Sayaç'!$A$1:$I$166,7,0)</f>
        <v>4000</v>
      </c>
      <c r="H1641">
        <f>VLOOKUP($A1641,'Günlük Sayaç'!$A$1:$I$166,8,0)</f>
        <v>0.2</v>
      </c>
      <c r="I1641">
        <f>VLOOKUP($A1641,'Günlük Sayaç'!$A$1:$I$166,9,0)*VLOOKUP(WEEKDAY(B1641,2)&amp;D1641,Yoğunluk!$G$1:$J$29,4,0)</f>
        <v>960.00000000000011</v>
      </c>
      <c r="J1641">
        <f t="shared" ca="1" si="99"/>
        <v>945</v>
      </c>
      <c r="K1641">
        <f t="shared" ca="1" si="100"/>
        <v>2102.625</v>
      </c>
    </row>
    <row r="1642" spans="1:11" x14ac:dyDescent="0.3">
      <c r="A1642">
        <f t="shared" si="101"/>
        <v>156</v>
      </c>
      <c r="B1642" s="2">
        <f t="shared" si="102"/>
        <v>43110</v>
      </c>
      <c r="C1642" t="str">
        <f>VLOOKUP(A1642,'Günlük Sayaç'!$A$1:$I$166,3,0)</f>
        <v>Hacıosman</v>
      </c>
      <c r="D1642" t="str">
        <f>VLOOKUP($A1642,'Günlük Sayaç'!$A$1:$I$166,4,0)</f>
        <v>Tam</v>
      </c>
      <c r="E1642" t="str">
        <f>VLOOKUP($A1642,'Günlük Sayaç'!$A$1:$I$166,5,0)</f>
        <v>Mavi Kart</v>
      </c>
      <c r="F1642">
        <f>VLOOKUP($A1642,'Günlük Sayaç'!$A$1:$I$166,6,0)</f>
        <v>1.3666666666666667</v>
      </c>
      <c r="G1642">
        <f>VLOOKUP($A1642,'Günlük Sayaç'!$A$1:$I$166,7,0)</f>
        <v>4000</v>
      </c>
      <c r="H1642">
        <f>VLOOKUP($A1642,'Günlük Sayaç'!$A$1:$I$166,8,0)</f>
        <v>0.2</v>
      </c>
      <c r="I1642">
        <f>VLOOKUP($A1642,'Günlük Sayaç'!$A$1:$I$166,9,0)*VLOOKUP(WEEKDAY(B1642,2)&amp;D1642,Yoğunluk!$G$1:$J$29,4,0)</f>
        <v>960.00000000000011</v>
      </c>
      <c r="J1642">
        <f t="shared" ca="1" si="99"/>
        <v>840</v>
      </c>
      <c r="K1642">
        <f t="shared" ca="1" si="100"/>
        <v>1148</v>
      </c>
    </row>
    <row r="1643" spans="1:11" x14ac:dyDescent="0.3">
      <c r="A1643">
        <f t="shared" si="101"/>
        <v>157</v>
      </c>
      <c r="B1643" s="2">
        <f t="shared" si="102"/>
        <v>43110</v>
      </c>
      <c r="C1643" t="str">
        <f>VLOOKUP(A1643,'Günlük Sayaç'!$A$1:$I$166,3,0)</f>
        <v>Hacıosman</v>
      </c>
      <c r="D1643" t="str">
        <f>VLOOKUP($A1643,'Günlük Sayaç'!$A$1:$I$166,4,0)</f>
        <v>Öğrenci</v>
      </c>
      <c r="E1643" t="str">
        <f>VLOOKUP($A1643,'Günlük Sayaç'!$A$1:$I$166,5,0)</f>
        <v>Öğrenci</v>
      </c>
      <c r="F1643">
        <f>VLOOKUP($A1643,'Günlük Sayaç'!$A$1:$I$166,6,0)</f>
        <v>0.9</v>
      </c>
      <c r="G1643">
        <f>VLOOKUP($A1643,'Günlük Sayaç'!$A$1:$I$166,7,0)</f>
        <v>4000</v>
      </c>
      <c r="H1643">
        <f>VLOOKUP($A1643,'Günlük Sayaç'!$A$1:$I$166,8,0)</f>
        <v>0.1</v>
      </c>
      <c r="I1643">
        <f>VLOOKUP($A1643,'Günlük Sayaç'!$A$1:$I$166,9,0)*VLOOKUP(WEEKDAY(B1643,2)&amp;D1643,Yoğunluk!$G$1:$J$29,4,0)</f>
        <v>320</v>
      </c>
      <c r="J1643">
        <f t="shared" ca="1" si="99"/>
        <v>325</v>
      </c>
      <c r="K1643">
        <f t="shared" ca="1" si="100"/>
        <v>292.5</v>
      </c>
    </row>
    <row r="1644" spans="1:11" x14ac:dyDescent="0.3">
      <c r="A1644">
        <f t="shared" si="101"/>
        <v>158</v>
      </c>
      <c r="B1644" s="2">
        <f t="shared" si="102"/>
        <v>43110</v>
      </c>
      <c r="C1644" t="str">
        <f>VLOOKUP(A1644,'Günlük Sayaç'!$A$1:$I$166,3,0)</f>
        <v>Hacıosman</v>
      </c>
      <c r="D1644" t="str">
        <f>VLOOKUP($A1644,'Günlük Sayaç'!$A$1:$I$166,4,0)</f>
        <v>Öğrenci</v>
      </c>
      <c r="E1644" t="str">
        <f>VLOOKUP($A1644,'Günlük Sayaç'!$A$1:$I$166,5,0)</f>
        <v>Öğrenci Aylık</v>
      </c>
      <c r="F1644">
        <f>VLOOKUP($A1644,'Günlük Sayaç'!$A$1:$I$166,6,0)</f>
        <v>0.56666666666666665</v>
      </c>
      <c r="G1644">
        <f>VLOOKUP($A1644,'Günlük Sayaç'!$A$1:$I$166,7,0)</f>
        <v>4000</v>
      </c>
      <c r="H1644">
        <f>VLOOKUP($A1644,'Günlük Sayaç'!$A$1:$I$166,8,0)</f>
        <v>0.2</v>
      </c>
      <c r="I1644">
        <f>VLOOKUP($A1644,'Günlük Sayaç'!$A$1:$I$166,9,0)*VLOOKUP(WEEKDAY(B1644,2)&amp;D1644,Yoğunluk!$G$1:$J$29,4,0)</f>
        <v>640</v>
      </c>
      <c r="J1644">
        <f t="shared" ca="1" si="99"/>
        <v>606</v>
      </c>
      <c r="K1644">
        <f t="shared" ca="1" si="100"/>
        <v>343.4</v>
      </c>
    </row>
    <row r="1645" spans="1:11" x14ac:dyDescent="0.3">
      <c r="A1645">
        <f t="shared" si="101"/>
        <v>159</v>
      </c>
      <c r="B1645" s="2">
        <f t="shared" si="102"/>
        <v>43110</v>
      </c>
      <c r="C1645" t="str">
        <f>VLOOKUP(A1645,'Günlük Sayaç'!$A$1:$I$166,3,0)</f>
        <v>Hacıosman</v>
      </c>
      <c r="D1645" t="str">
        <f>VLOOKUP($A1645,'Günlük Sayaç'!$A$1:$I$166,4,0)</f>
        <v>Sosyal</v>
      </c>
      <c r="E1645" t="str">
        <f>VLOOKUP($A1645,'Günlük Sayaç'!$A$1:$I$166,5,0)</f>
        <v>Sosyal</v>
      </c>
      <c r="F1645">
        <f>VLOOKUP($A1645,'Günlük Sayaç'!$A$1:$I$166,6,0)</f>
        <v>1.425</v>
      </c>
      <c r="G1645">
        <f>VLOOKUP($A1645,'Günlük Sayaç'!$A$1:$I$166,7,0)</f>
        <v>4000</v>
      </c>
      <c r="H1645">
        <f>VLOOKUP($A1645,'Günlük Sayaç'!$A$1:$I$166,8,0)</f>
        <v>0.15</v>
      </c>
      <c r="I1645">
        <f>VLOOKUP($A1645,'Günlük Sayaç'!$A$1:$I$166,9,0)*VLOOKUP(WEEKDAY(B1645,2)&amp;D1645,Yoğunluk!$G$1:$J$29,4,0)</f>
        <v>384.00000000000006</v>
      </c>
      <c r="J1645">
        <f t="shared" ca="1" si="99"/>
        <v>380</v>
      </c>
      <c r="K1645">
        <f t="shared" ca="1" si="100"/>
        <v>541.5</v>
      </c>
    </row>
    <row r="1646" spans="1:11" x14ac:dyDescent="0.3">
      <c r="A1646">
        <f t="shared" si="101"/>
        <v>160</v>
      </c>
      <c r="B1646" s="2">
        <f t="shared" si="102"/>
        <v>43110</v>
      </c>
      <c r="C1646" t="str">
        <f>VLOOKUP(A1646,'Günlük Sayaç'!$A$1:$I$166,3,0)</f>
        <v>Hacıosman</v>
      </c>
      <c r="D1646" t="str">
        <f>VLOOKUP($A1646,'Günlük Sayaç'!$A$1:$I$166,4,0)</f>
        <v>Sosyal</v>
      </c>
      <c r="E1646" t="str">
        <f>VLOOKUP($A1646,'Günlük Sayaç'!$A$1:$I$166,5,0)</f>
        <v>Sosyal Aylık</v>
      </c>
      <c r="F1646">
        <f>VLOOKUP($A1646,'Günlük Sayaç'!$A$1:$I$166,6,0)</f>
        <v>0.83333333333333337</v>
      </c>
      <c r="G1646">
        <f>VLOOKUP($A1646,'Günlük Sayaç'!$A$1:$I$166,7,0)</f>
        <v>4000</v>
      </c>
      <c r="H1646">
        <f>VLOOKUP($A1646,'Günlük Sayaç'!$A$1:$I$166,8,0)</f>
        <v>0.1</v>
      </c>
      <c r="I1646">
        <f>VLOOKUP($A1646,'Günlük Sayaç'!$A$1:$I$166,9,0)*VLOOKUP(WEEKDAY(B1646,2)&amp;D1646,Yoğunluk!$G$1:$J$29,4,0)</f>
        <v>256.00000000000006</v>
      </c>
      <c r="J1646">
        <f t="shared" ca="1" si="99"/>
        <v>252</v>
      </c>
      <c r="K1646">
        <f t="shared" ca="1" si="100"/>
        <v>210</v>
      </c>
    </row>
    <row r="1647" spans="1:11" x14ac:dyDescent="0.3">
      <c r="A1647">
        <f t="shared" si="101"/>
        <v>161</v>
      </c>
      <c r="B1647" s="2">
        <f t="shared" si="102"/>
        <v>43110</v>
      </c>
      <c r="C1647" t="str">
        <f>VLOOKUP(A1647,'Günlük Sayaç'!$A$1:$I$166,3,0)</f>
        <v>Hacıosman</v>
      </c>
      <c r="D1647" t="str">
        <f>VLOOKUP($A1647,'Günlük Sayaç'!$A$1:$I$166,4,0)</f>
        <v>Ziyaretçi</v>
      </c>
      <c r="E1647" t="str">
        <f>VLOOKUP($A1647,'Günlük Sayaç'!$A$1:$I$166,5,0)</f>
        <v>Tekli Bilet</v>
      </c>
      <c r="F1647">
        <f>VLOOKUP($A1647,'Günlük Sayaç'!$A$1:$I$166,6,0)</f>
        <v>5</v>
      </c>
      <c r="G1647">
        <f>VLOOKUP($A1647,'Günlük Sayaç'!$A$1:$I$166,7,0)</f>
        <v>4000</v>
      </c>
      <c r="H1647">
        <f>VLOOKUP($A1647,'Günlük Sayaç'!$A$1:$I$166,8,0)</f>
        <v>0.01</v>
      </c>
      <c r="I1647">
        <f>VLOOKUP($A1647,'Günlük Sayaç'!$A$1:$I$166,9,0)*VLOOKUP(WEEKDAY(B1647,2)&amp;D1647,Yoğunluk!$G$1:$J$29,4,0)</f>
        <v>32</v>
      </c>
      <c r="J1647">
        <f t="shared" ca="1" si="99"/>
        <v>30</v>
      </c>
      <c r="K1647">
        <f t="shared" ca="1" si="100"/>
        <v>150</v>
      </c>
    </row>
    <row r="1648" spans="1:11" x14ac:dyDescent="0.3">
      <c r="A1648">
        <f t="shared" si="101"/>
        <v>162</v>
      </c>
      <c r="B1648" s="2">
        <f t="shared" si="102"/>
        <v>43110</v>
      </c>
      <c r="C1648" t="str">
        <f>VLOOKUP(A1648,'Günlük Sayaç'!$A$1:$I$166,3,0)</f>
        <v>Hacıosman</v>
      </c>
      <c r="D1648" t="str">
        <f>VLOOKUP($A1648,'Günlük Sayaç'!$A$1:$I$166,4,0)</f>
        <v>Ziyaretçi</v>
      </c>
      <c r="E1648" t="str">
        <f>VLOOKUP($A1648,'Günlük Sayaç'!$A$1:$I$166,5,0)</f>
        <v>İkili Bilet</v>
      </c>
      <c r="F1648">
        <f>VLOOKUP($A1648,'Günlük Sayaç'!$A$1:$I$166,6,0)</f>
        <v>4</v>
      </c>
      <c r="G1648">
        <f>VLOOKUP($A1648,'Günlük Sayaç'!$A$1:$I$166,7,0)</f>
        <v>4000</v>
      </c>
      <c r="H1648">
        <f>VLOOKUP($A1648,'Günlük Sayaç'!$A$1:$I$166,8,0)</f>
        <v>0.01</v>
      </c>
      <c r="I1648">
        <f>VLOOKUP($A1648,'Günlük Sayaç'!$A$1:$I$166,9,0)*VLOOKUP(WEEKDAY(B1648,2)&amp;D1648,Yoğunluk!$G$1:$J$29,4,0)</f>
        <v>32</v>
      </c>
      <c r="J1648">
        <f t="shared" ca="1" si="99"/>
        <v>35</v>
      </c>
      <c r="K1648">
        <f t="shared" ca="1" si="100"/>
        <v>140</v>
      </c>
    </row>
    <row r="1649" spans="1:11" x14ac:dyDescent="0.3">
      <c r="A1649">
        <f t="shared" si="101"/>
        <v>163</v>
      </c>
      <c r="B1649" s="2">
        <f t="shared" si="102"/>
        <v>43110</v>
      </c>
      <c r="C1649" t="str">
        <f>VLOOKUP(A1649,'Günlük Sayaç'!$A$1:$I$166,3,0)</f>
        <v>Hacıosman</v>
      </c>
      <c r="D1649" t="str">
        <f>VLOOKUP($A1649,'Günlük Sayaç'!$A$1:$I$166,4,0)</f>
        <v>Ziyaretçi</v>
      </c>
      <c r="E1649" t="str">
        <f>VLOOKUP($A1649,'Günlük Sayaç'!$A$1:$I$166,5,0)</f>
        <v>Üçlü Bilet</v>
      </c>
      <c r="F1649">
        <f>VLOOKUP($A1649,'Günlük Sayaç'!$A$1:$I$166,6,0)</f>
        <v>3.6666666666666665</v>
      </c>
      <c r="G1649">
        <f>VLOOKUP($A1649,'Günlük Sayaç'!$A$1:$I$166,7,0)</f>
        <v>4000</v>
      </c>
      <c r="H1649">
        <f>VLOOKUP($A1649,'Günlük Sayaç'!$A$1:$I$166,8,0)</f>
        <v>0.01</v>
      </c>
      <c r="I1649">
        <f>VLOOKUP($A1649,'Günlük Sayaç'!$A$1:$I$166,9,0)*VLOOKUP(WEEKDAY(B1649,2)&amp;D1649,Yoğunluk!$G$1:$J$29,4,0)</f>
        <v>32</v>
      </c>
      <c r="J1649">
        <f t="shared" ca="1" si="99"/>
        <v>33</v>
      </c>
      <c r="K1649">
        <f t="shared" ca="1" si="100"/>
        <v>121</v>
      </c>
    </row>
    <row r="1650" spans="1:11" x14ac:dyDescent="0.3">
      <c r="A1650">
        <f t="shared" si="101"/>
        <v>164</v>
      </c>
      <c r="B1650" s="2">
        <f t="shared" si="102"/>
        <v>43110</v>
      </c>
      <c r="C1650" t="str">
        <f>VLOOKUP(A1650,'Günlük Sayaç'!$A$1:$I$166,3,0)</f>
        <v>Hacıosman</v>
      </c>
      <c r="D1650" t="str">
        <f>VLOOKUP($A1650,'Günlük Sayaç'!$A$1:$I$166,4,0)</f>
        <v>Ziyaretçi</v>
      </c>
      <c r="E1650" t="str">
        <f>VLOOKUP($A1650,'Günlük Sayaç'!$A$1:$I$166,5,0)</f>
        <v>Beşli Bilet</v>
      </c>
      <c r="F1650">
        <f>VLOOKUP($A1650,'Günlük Sayaç'!$A$1:$I$166,6,0)</f>
        <v>3.4</v>
      </c>
      <c r="G1650">
        <f>VLOOKUP($A1650,'Günlük Sayaç'!$A$1:$I$166,7,0)</f>
        <v>4000</v>
      </c>
      <c r="H1650">
        <f>VLOOKUP($A1650,'Günlük Sayaç'!$A$1:$I$166,8,0)</f>
        <v>0.01</v>
      </c>
      <c r="I1650">
        <f>VLOOKUP($A1650,'Günlük Sayaç'!$A$1:$I$166,9,0)*VLOOKUP(WEEKDAY(B1650,2)&amp;D1650,Yoğunluk!$G$1:$J$29,4,0)</f>
        <v>32</v>
      </c>
      <c r="J1650">
        <f t="shared" ca="1" si="99"/>
        <v>30</v>
      </c>
      <c r="K1650">
        <f t="shared" ca="1" si="100"/>
        <v>102</v>
      </c>
    </row>
    <row r="1651" spans="1:11" x14ac:dyDescent="0.3">
      <c r="A1651">
        <f t="shared" si="101"/>
        <v>165</v>
      </c>
      <c r="B1651" s="2">
        <f t="shared" si="102"/>
        <v>43110</v>
      </c>
      <c r="C1651" t="str">
        <f>VLOOKUP(A1651,'Günlük Sayaç'!$A$1:$I$166,3,0)</f>
        <v>Hacıosman</v>
      </c>
      <c r="D1651" t="str">
        <f>VLOOKUP($A1651,'Günlük Sayaç'!$A$1:$I$166,4,0)</f>
        <v>Ziyaretçi</v>
      </c>
      <c r="E1651" t="str">
        <f>VLOOKUP($A1651,'Günlük Sayaç'!$A$1:$I$166,5,0)</f>
        <v>Onlu Bilet</v>
      </c>
      <c r="F1651">
        <f>VLOOKUP($A1651,'Günlük Sayaç'!$A$1:$I$166,6,0)</f>
        <v>3.2</v>
      </c>
      <c r="G1651">
        <f>VLOOKUP($A1651,'Günlük Sayaç'!$A$1:$I$166,7,0)</f>
        <v>4000</v>
      </c>
      <c r="H1651">
        <f>VLOOKUP($A1651,'Günlük Sayaç'!$A$1:$I$166,8,0)</f>
        <v>0.01</v>
      </c>
      <c r="I1651">
        <f>VLOOKUP($A1651,'Günlük Sayaç'!$A$1:$I$166,9,0)*VLOOKUP(WEEKDAY(B1651,2)&amp;D1651,Yoğunluk!$G$1:$J$29,4,0)</f>
        <v>32</v>
      </c>
      <c r="J1651">
        <f t="shared" ca="1" si="99"/>
        <v>27</v>
      </c>
      <c r="K1651">
        <f t="shared" ca="1" si="100"/>
        <v>86.4</v>
      </c>
    </row>
    <row r="1652" spans="1:11" x14ac:dyDescent="0.3">
      <c r="A1652">
        <f t="shared" si="101"/>
        <v>1</v>
      </c>
      <c r="B1652" s="2">
        <f t="shared" si="102"/>
        <v>43111</v>
      </c>
      <c r="C1652" t="str">
        <f>VLOOKUP(A1652,'Günlük Sayaç'!$A$1:$I$166,3,0)</f>
        <v>Yenikapı</v>
      </c>
      <c r="D1652" t="str">
        <f>VLOOKUP($A1652,'Günlük Sayaç'!$A$1:$I$166,4,0)</f>
        <v>Tam</v>
      </c>
      <c r="E1652" t="str">
        <f>VLOOKUP($A1652,'Günlük Sayaç'!$A$1:$I$166,5,0)</f>
        <v>Akbil</v>
      </c>
      <c r="F1652">
        <f>VLOOKUP($A1652,'Günlük Sayaç'!$A$1:$I$166,6,0)</f>
        <v>2.2250000000000001</v>
      </c>
      <c r="G1652">
        <f>VLOOKUP($A1652,'Günlük Sayaç'!$A$1:$I$166,7,0)</f>
        <v>15000</v>
      </c>
      <c r="H1652">
        <f>VLOOKUP($A1652,'Günlük Sayaç'!$A$1:$I$166,8,0)</f>
        <v>0.2</v>
      </c>
      <c r="I1652">
        <f>VLOOKUP($A1652,'Günlük Sayaç'!$A$1:$I$166,9,0)*VLOOKUP(WEEKDAY(B1652,2)&amp;D1652,Yoğunluk!$G$1:$J$29,4,0)</f>
        <v>4050.0000000000005</v>
      </c>
      <c r="J1652">
        <f t="shared" ca="1" si="99"/>
        <v>4356</v>
      </c>
      <c r="K1652">
        <f t="shared" ca="1" si="100"/>
        <v>9692.1</v>
      </c>
    </row>
    <row r="1653" spans="1:11" x14ac:dyDescent="0.3">
      <c r="A1653">
        <f t="shared" si="101"/>
        <v>2</v>
      </c>
      <c r="B1653" s="2">
        <f t="shared" si="102"/>
        <v>43111</v>
      </c>
      <c r="C1653" t="str">
        <f>VLOOKUP(A1653,'Günlük Sayaç'!$A$1:$I$166,3,0)</f>
        <v>Yenikapı</v>
      </c>
      <c r="D1653" t="str">
        <f>VLOOKUP($A1653,'Günlük Sayaç'!$A$1:$I$166,4,0)</f>
        <v>Tam</v>
      </c>
      <c r="E1653" t="str">
        <f>VLOOKUP($A1653,'Günlük Sayaç'!$A$1:$I$166,5,0)</f>
        <v>Mavi Kart</v>
      </c>
      <c r="F1653">
        <f>VLOOKUP($A1653,'Günlük Sayaç'!$A$1:$I$166,6,0)</f>
        <v>1.3666666666666667</v>
      </c>
      <c r="G1653">
        <f>VLOOKUP($A1653,'Günlük Sayaç'!$A$1:$I$166,7,0)</f>
        <v>15000</v>
      </c>
      <c r="H1653">
        <f>VLOOKUP($A1653,'Günlük Sayaç'!$A$1:$I$166,8,0)</f>
        <v>0.1</v>
      </c>
      <c r="I1653">
        <f>VLOOKUP($A1653,'Günlük Sayaç'!$A$1:$I$166,9,0)*VLOOKUP(WEEKDAY(B1653,2)&amp;D1653,Yoğunluk!$G$1:$J$29,4,0)</f>
        <v>2025.0000000000002</v>
      </c>
      <c r="J1653">
        <f t="shared" ca="1" si="99"/>
        <v>2287</v>
      </c>
      <c r="K1653">
        <f t="shared" ca="1" si="100"/>
        <v>3125.5666666666666</v>
      </c>
    </row>
    <row r="1654" spans="1:11" x14ac:dyDescent="0.3">
      <c r="A1654">
        <f t="shared" si="101"/>
        <v>3</v>
      </c>
      <c r="B1654" s="2">
        <f t="shared" si="102"/>
        <v>43111</v>
      </c>
      <c r="C1654" t="str">
        <f>VLOOKUP(A1654,'Günlük Sayaç'!$A$1:$I$166,3,0)</f>
        <v>Yenikapı</v>
      </c>
      <c r="D1654" t="str">
        <f>VLOOKUP($A1654,'Günlük Sayaç'!$A$1:$I$166,4,0)</f>
        <v>Öğrenci</v>
      </c>
      <c r="E1654" t="str">
        <f>VLOOKUP($A1654,'Günlük Sayaç'!$A$1:$I$166,5,0)</f>
        <v>Öğrenci</v>
      </c>
      <c r="F1654">
        <f>VLOOKUP($A1654,'Günlük Sayaç'!$A$1:$I$166,6,0)</f>
        <v>0.9</v>
      </c>
      <c r="G1654">
        <f>VLOOKUP($A1654,'Günlük Sayaç'!$A$1:$I$166,7,0)</f>
        <v>15000</v>
      </c>
      <c r="H1654">
        <f>VLOOKUP($A1654,'Günlük Sayaç'!$A$1:$I$166,8,0)</f>
        <v>0.05</v>
      </c>
      <c r="I1654">
        <f>VLOOKUP($A1654,'Günlük Sayaç'!$A$1:$I$166,9,0)*VLOOKUP(WEEKDAY(B1654,2)&amp;D1654,Yoğunluk!$G$1:$J$29,4,0)</f>
        <v>675</v>
      </c>
      <c r="J1654">
        <f t="shared" ca="1" si="99"/>
        <v>725</v>
      </c>
      <c r="K1654">
        <f t="shared" ca="1" si="100"/>
        <v>652.5</v>
      </c>
    </row>
    <row r="1655" spans="1:11" x14ac:dyDescent="0.3">
      <c r="A1655">
        <f t="shared" si="101"/>
        <v>4</v>
      </c>
      <c r="B1655" s="2">
        <f t="shared" si="102"/>
        <v>43111</v>
      </c>
      <c r="C1655" t="str">
        <f>VLOOKUP(A1655,'Günlük Sayaç'!$A$1:$I$166,3,0)</f>
        <v>Yenikapı</v>
      </c>
      <c r="D1655" t="str">
        <f>VLOOKUP($A1655,'Günlük Sayaç'!$A$1:$I$166,4,0)</f>
        <v>Öğrenci</v>
      </c>
      <c r="E1655" t="str">
        <f>VLOOKUP($A1655,'Günlük Sayaç'!$A$1:$I$166,5,0)</f>
        <v>Öğrenci Aylık</v>
      </c>
      <c r="F1655">
        <f>VLOOKUP($A1655,'Günlük Sayaç'!$A$1:$I$166,6,0)</f>
        <v>0.56666666666666665</v>
      </c>
      <c r="G1655">
        <f>VLOOKUP($A1655,'Günlük Sayaç'!$A$1:$I$166,7,0)</f>
        <v>15000</v>
      </c>
      <c r="H1655">
        <f>VLOOKUP($A1655,'Günlük Sayaç'!$A$1:$I$166,8,0)</f>
        <v>0.1</v>
      </c>
      <c r="I1655">
        <f>VLOOKUP($A1655,'Günlük Sayaç'!$A$1:$I$166,9,0)*VLOOKUP(WEEKDAY(B1655,2)&amp;D1655,Yoğunluk!$G$1:$J$29,4,0)</f>
        <v>1350</v>
      </c>
      <c r="J1655">
        <f t="shared" ca="1" si="99"/>
        <v>1369</v>
      </c>
      <c r="K1655">
        <f t="shared" ca="1" si="100"/>
        <v>775.76666666666665</v>
      </c>
    </row>
    <row r="1656" spans="1:11" x14ac:dyDescent="0.3">
      <c r="A1656">
        <f t="shared" si="101"/>
        <v>5</v>
      </c>
      <c r="B1656" s="2">
        <f t="shared" si="102"/>
        <v>43111</v>
      </c>
      <c r="C1656" t="str">
        <f>VLOOKUP(A1656,'Günlük Sayaç'!$A$1:$I$166,3,0)</f>
        <v>Yenikapı</v>
      </c>
      <c r="D1656" t="str">
        <f>VLOOKUP($A1656,'Günlük Sayaç'!$A$1:$I$166,4,0)</f>
        <v>Sosyal</v>
      </c>
      <c r="E1656" t="str">
        <f>VLOOKUP($A1656,'Günlük Sayaç'!$A$1:$I$166,5,0)</f>
        <v>Sosyal</v>
      </c>
      <c r="F1656">
        <f>VLOOKUP($A1656,'Günlük Sayaç'!$A$1:$I$166,6,0)</f>
        <v>1.425</v>
      </c>
      <c r="G1656">
        <f>VLOOKUP($A1656,'Günlük Sayaç'!$A$1:$I$166,7,0)</f>
        <v>15000</v>
      </c>
      <c r="H1656">
        <f>VLOOKUP($A1656,'Günlük Sayaç'!$A$1:$I$166,8,0)</f>
        <v>0.1</v>
      </c>
      <c r="I1656">
        <f>VLOOKUP($A1656,'Günlük Sayaç'!$A$1:$I$166,9,0)*VLOOKUP(WEEKDAY(B1656,2)&amp;D1656,Yoğunluk!$G$1:$J$29,4,0)</f>
        <v>1080.0000000000002</v>
      </c>
      <c r="J1656">
        <f t="shared" ca="1" si="99"/>
        <v>1024</v>
      </c>
      <c r="K1656">
        <f t="shared" ca="1" si="100"/>
        <v>1459.2</v>
      </c>
    </row>
    <row r="1657" spans="1:11" x14ac:dyDescent="0.3">
      <c r="A1657">
        <f t="shared" si="101"/>
        <v>6</v>
      </c>
      <c r="B1657" s="2">
        <f t="shared" si="102"/>
        <v>43111</v>
      </c>
      <c r="C1657" t="str">
        <f>VLOOKUP(A1657,'Günlük Sayaç'!$A$1:$I$166,3,0)</f>
        <v>Yenikapı</v>
      </c>
      <c r="D1657" t="str">
        <f>VLOOKUP($A1657,'Günlük Sayaç'!$A$1:$I$166,4,0)</f>
        <v>Sosyal</v>
      </c>
      <c r="E1657" t="str">
        <f>VLOOKUP($A1657,'Günlük Sayaç'!$A$1:$I$166,5,0)</f>
        <v>Sosyal Aylık</v>
      </c>
      <c r="F1657">
        <f>VLOOKUP($A1657,'Günlük Sayaç'!$A$1:$I$166,6,0)</f>
        <v>0.83333333333333337</v>
      </c>
      <c r="G1657">
        <f>VLOOKUP($A1657,'Günlük Sayaç'!$A$1:$I$166,7,0)</f>
        <v>15000</v>
      </c>
      <c r="H1657">
        <f>VLOOKUP($A1657,'Günlük Sayaç'!$A$1:$I$166,8,0)</f>
        <v>0.05</v>
      </c>
      <c r="I1657">
        <f>VLOOKUP($A1657,'Günlük Sayaç'!$A$1:$I$166,9,0)*VLOOKUP(WEEKDAY(B1657,2)&amp;D1657,Yoğunluk!$G$1:$J$29,4,0)</f>
        <v>540.00000000000011</v>
      </c>
      <c r="J1657">
        <f t="shared" ca="1" si="99"/>
        <v>625</v>
      </c>
      <c r="K1657">
        <f t="shared" ca="1" si="100"/>
        <v>520.83333333333337</v>
      </c>
    </row>
    <row r="1658" spans="1:11" x14ac:dyDescent="0.3">
      <c r="A1658">
        <f t="shared" si="101"/>
        <v>7</v>
      </c>
      <c r="B1658" s="2">
        <f t="shared" si="102"/>
        <v>43111</v>
      </c>
      <c r="C1658" t="str">
        <f>VLOOKUP(A1658,'Günlük Sayaç'!$A$1:$I$166,3,0)</f>
        <v>Yenikapı</v>
      </c>
      <c r="D1658" t="str">
        <f>VLOOKUP($A1658,'Günlük Sayaç'!$A$1:$I$166,4,0)</f>
        <v>Ziyaretçi</v>
      </c>
      <c r="E1658" t="str">
        <f>VLOOKUP($A1658,'Günlük Sayaç'!$A$1:$I$166,5,0)</f>
        <v>Tekli Bilet</v>
      </c>
      <c r="F1658">
        <f>VLOOKUP($A1658,'Günlük Sayaç'!$A$1:$I$166,6,0)</f>
        <v>5</v>
      </c>
      <c r="G1658">
        <f>VLOOKUP($A1658,'Günlük Sayaç'!$A$1:$I$166,7,0)</f>
        <v>15000</v>
      </c>
      <c r="H1658">
        <f>VLOOKUP($A1658,'Günlük Sayaç'!$A$1:$I$166,8,0)</f>
        <v>0.1</v>
      </c>
      <c r="I1658">
        <f>VLOOKUP($A1658,'Günlük Sayaç'!$A$1:$I$166,9,0)*VLOOKUP(WEEKDAY(B1658,2)&amp;D1658,Yoğunluk!$G$1:$J$29,4,0)</f>
        <v>1350</v>
      </c>
      <c r="J1658">
        <f t="shared" ca="1" si="99"/>
        <v>1491</v>
      </c>
      <c r="K1658">
        <f t="shared" ca="1" si="100"/>
        <v>7455</v>
      </c>
    </row>
    <row r="1659" spans="1:11" x14ac:dyDescent="0.3">
      <c r="A1659">
        <f t="shared" si="101"/>
        <v>8</v>
      </c>
      <c r="B1659" s="2">
        <f t="shared" si="102"/>
        <v>43111</v>
      </c>
      <c r="C1659" t="str">
        <f>VLOOKUP(A1659,'Günlük Sayaç'!$A$1:$I$166,3,0)</f>
        <v>Yenikapı</v>
      </c>
      <c r="D1659" t="str">
        <f>VLOOKUP($A1659,'Günlük Sayaç'!$A$1:$I$166,4,0)</f>
        <v>Ziyaretçi</v>
      </c>
      <c r="E1659" t="str">
        <f>VLOOKUP($A1659,'Günlük Sayaç'!$A$1:$I$166,5,0)</f>
        <v>İkili Bilet</v>
      </c>
      <c r="F1659">
        <f>VLOOKUP($A1659,'Günlük Sayaç'!$A$1:$I$166,6,0)</f>
        <v>4</v>
      </c>
      <c r="G1659">
        <f>VLOOKUP($A1659,'Günlük Sayaç'!$A$1:$I$166,7,0)</f>
        <v>15000</v>
      </c>
      <c r="H1659">
        <f>VLOOKUP($A1659,'Günlük Sayaç'!$A$1:$I$166,8,0)</f>
        <v>0.05</v>
      </c>
      <c r="I1659">
        <f>VLOOKUP($A1659,'Günlük Sayaç'!$A$1:$I$166,9,0)*VLOOKUP(WEEKDAY(B1659,2)&amp;D1659,Yoğunluk!$G$1:$J$29,4,0)</f>
        <v>675</v>
      </c>
      <c r="J1659">
        <f t="shared" ca="1" si="99"/>
        <v>503</v>
      </c>
      <c r="K1659">
        <f t="shared" ca="1" si="100"/>
        <v>2012</v>
      </c>
    </row>
    <row r="1660" spans="1:11" x14ac:dyDescent="0.3">
      <c r="A1660">
        <f t="shared" si="101"/>
        <v>9</v>
      </c>
      <c r="B1660" s="2">
        <f t="shared" si="102"/>
        <v>43111</v>
      </c>
      <c r="C1660" t="str">
        <f>VLOOKUP(A1660,'Günlük Sayaç'!$A$1:$I$166,3,0)</f>
        <v>Yenikapı</v>
      </c>
      <c r="D1660" t="str">
        <f>VLOOKUP($A1660,'Günlük Sayaç'!$A$1:$I$166,4,0)</f>
        <v>Ziyaretçi</v>
      </c>
      <c r="E1660" t="str">
        <f>VLOOKUP($A1660,'Günlük Sayaç'!$A$1:$I$166,5,0)</f>
        <v>Üçlü Bilet</v>
      </c>
      <c r="F1660">
        <f>VLOOKUP($A1660,'Günlük Sayaç'!$A$1:$I$166,6,0)</f>
        <v>3.6666666666666665</v>
      </c>
      <c r="G1660">
        <f>VLOOKUP($A1660,'Günlük Sayaç'!$A$1:$I$166,7,0)</f>
        <v>15000</v>
      </c>
      <c r="H1660">
        <f>VLOOKUP($A1660,'Günlük Sayaç'!$A$1:$I$166,8,0)</f>
        <v>0.05</v>
      </c>
      <c r="I1660">
        <f>VLOOKUP($A1660,'Günlük Sayaç'!$A$1:$I$166,9,0)*VLOOKUP(WEEKDAY(B1660,2)&amp;D1660,Yoğunluk!$G$1:$J$29,4,0)</f>
        <v>675</v>
      </c>
      <c r="J1660">
        <f t="shared" ca="1" si="99"/>
        <v>647</v>
      </c>
      <c r="K1660">
        <f t="shared" ca="1" si="100"/>
        <v>2372.333333333333</v>
      </c>
    </row>
    <row r="1661" spans="1:11" x14ac:dyDescent="0.3">
      <c r="A1661">
        <f t="shared" si="101"/>
        <v>10</v>
      </c>
      <c r="B1661" s="2">
        <f t="shared" si="102"/>
        <v>43111</v>
      </c>
      <c r="C1661" t="str">
        <f>VLOOKUP(A1661,'Günlük Sayaç'!$A$1:$I$166,3,0)</f>
        <v>Yenikapı</v>
      </c>
      <c r="D1661" t="str">
        <f>VLOOKUP($A1661,'Günlük Sayaç'!$A$1:$I$166,4,0)</f>
        <v>Ziyaretçi</v>
      </c>
      <c r="E1661" t="str">
        <f>VLOOKUP($A1661,'Günlük Sayaç'!$A$1:$I$166,5,0)</f>
        <v>Beşli Bilet</v>
      </c>
      <c r="F1661">
        <f>VLOOKUP($A1661,'Günlük Sayaç'!$A$1:$I$166,6,0)</f>
        <v>3.4</v>
      </c>
      <c r="G1661">
        <f>VLOOKUP($A1661,'Günlük Sayaç'!$A$1:$I$166,7,0)</f>
        <v>15000</v>
      </c>
      <c r="H1661">
        <f>VLOOKUP($A1661,'Günlük Sayaç'!$A$1:$I$166,8,0)</f>
        <v>0.1</v>
      </c>
      <c r="I1661">
        <f>VLOOKUP($A1661,'Günlük Sayaç'!$A$1:$I$166,9,0)*VLOOKUP(WEEKDAY(B1661,2)&amp;D1661,Yoğunluk!$G$1:$J$29,4,0)</f>
        <v>1350</v>
      </c>
      <c r="J1661">
        <f t="shared" ca="1" si="99"/>
        <v>1399</v>
      </c>
      <c r="K1661">
        <f t="shared" ca="1" si="100"/>
        <v>4756.5999999999995</v>
      </c>
    </row>
    <row r="1662" spans="1:11" x14ac:dyDescent="0.3">
      <c r="A1662">
        <f t="shared" si="101"/>
        <v>11</v>
      </c>
      <c r="B1662" s="2">
        <f t="shared" si="102"/>
        <v>43111</v>
      </c>
      <c r="C1662" t="str">
        <f>VLOOKUP(A1662,'Günlük Sayaç'!$A$1:$I$166,3,0)</f>
        <v>Yenikapı</v>
      </c>
      <c r="D1662" t="str">
        <f>VLOOKUP($A1662,'Günlük Sayaç'!$A$1:$I$166,4,0)</f>
        <v>Ziyaretçi</v>
      </c>
      <c r="E1662" t="str">
        <f>VLOOKUP($A1662,'Günlük Sayaç'!$A$1:$I$166,5,0)</f>
        <v>Onlu Bilet</v>
      </c>
      <c r="F1662">
        <f>VLOOKUP($A1662,'Günlük Sayaç'!$A$1:$I$166,6,0)</f>
        <v>3.2</v>
      </c>
      <c r="G1662">
        <f>VLOOKUP($A1662,'Günlük Sayaç'!$A$1:$I$166,7,0)</f>
        <v>15000</v>
      </c>
      <c r="H1662">
        <f>VLOOKUP($A1662,'Günlük Sayaç'!$A$1:$I$166,8,0)</f>
        <v>0.1</v>
      </c>
      <c r="I1662">
        <f>VLOOKUP($A1662,'Günlük Sayaç'!$A$1:$I$166,9,0)*VLOOKUP(WEEKDAY(B1662,2)&amp;D1662,Yoğunluk!$G$1:$J$29,4,0)</f>
        <v>1350</v>
      </c>
      <c r="J1662">
        <f t="shared" ca="1" si="99"/>
        <v>1458</v>
      </c>
      <c r="K1662">
        <f t="shared" ca="1" si="100"/>
        <v>4665.6000000000004</v>
      </c>
    </row>
    <row r="1663" spans="1:11" x14ac:dyDescent="0.3">
      <c r="A1663">
        <f t="shared" si="101"/>
        <v>12</v>
      </c>
      <c r="B1663" s="2">
        <f t="shared" si="102"/>
        <v>43111</v>
      </c>
      <c r="C1663" t="str">
        <f>VLOOKUP(A1663,'Günlük Sayaç'!$A$1:$I$166,3,0)</f>
        <v>Vezneciler</v>
      </c>
      <c r="D1663" t="str">
        <f>VLOOKUP($A1663,'Günlük Sayaç'!$A$1:$I$166,4,0)</f>
        <v>Tam</v>
      </c>
      <c r="E1663" t="str">
        <f>VLOOKUP($A1663,'Günlük Sayaç'!$A$1:$I$166,5,0)</f>
        <v>Akbil</v>
      </c>
      <c r="F1663">
        <f>VLOOKUP($A1663,'Günlük Sayaç'!$A$1:$I$166,6,0)</f>
        <v>2.2250000000000001</v>
      </c>
      <c r="G1663">
        <f>VLOOKUP($A1663,'Günlük Sayaç'!$A$1:$I$166,7,0)</f>
        <v>8000</v>
      </c>
      <c r="H1663">
        <f>VLOOKUP($A1663,'Günlük Sayaç'!$A$1:$I$166,8,0)</f>
        <v>0.1</v>
      </c>
      <c r="I1663">
        <f>VLOOKUP($A1663,'Günlük Sayaç'!$A$1:$I$166,9,0)*VLOOKUP(WEEKDAY(B1663,2)&amp;D1663,Yoğunluk!$G$1:$J$29,4,0)</f>
        <v>1080</v>
      </c>
      <c r="J1663">
        <f t="shared" ca="1" si="99"/>
        <v>1033</v>
      </c>
      <c r="K1663">
        <f t="shared" ca="1" si="100"/>
        <v>2298.4250000000002</v>
      </c>
    </row>
    <row r="1664" spans="1:11" x14ac:dyDescent="0.3">
      <c r="A1664">
        <f t="shared" si="101"/>
        <v>13</v>
      </c>
      <c r="B1664" s="2">
        <f t="shared" si="102"/>
        <v>43111</v>
      </c>
      <c r="C1664" t="str">
        <f>VLOOKUP(A1664,'Günlük Sayaç'!$A$1:$I$166,3,0)</f>
        <v>Vezneciler</v>
      </c>
      <c r="D1664" t="str">
        <f>VLOOKUP($A1664,'Günlük Sayaç'!$A$1:$I$166,4,0)</f>
        <v>Tam</v>
      </c>
      <c r="E1664" t="str">
        <f>VLOOKUP($A1664,'Günlük Sayaç'!$A$1:$I$166,5,0)</f>
        <v>Mavi Kart</v>
      </c>
      <c r="F1664">
        <f>VLOOKUP($A1664,'Günlük Sayaç'!$A$1:$I$166,6,0)</f>
        <v>1.3666666666666667</v>
      </c>
      <c r="G1664">
        <f>VLOOKUP($A1664,'Günlük Sayaç'!$A$1:$I$166,7,0)</f>
        <v>8000</v>
      </c>
      <c r="H1664">
        <f>VLOOKUP($A1664,'Günlük Sayaç'!$A$1:$I$166,8,0)</f>
        <v>7.0000000000000007E-2</v>
      </c>
      <c r="I1664">
        <f>VLOOKUP($A1664,'Günlük Sayaç'!$A$1:$I$166,9,0)*VLOOKUP(WEEKDAY(B1664,2)&amp;D1664,Yoğunluk!$G$1:$J$29,4,0)</f>
        <v>756</v>
      </c>
      <c r="J1664">
        <f t="shared" ca="1" si="99"/>
        <v>714</v>
      </c>
      <c r="K1664">
        <f t="shared" ca="1" si="100"/>
        <v>975.80000000000007</v>
      </c>
    </row>
    <row r="1665" spans="1:11" x14ac:dyDescent="0.3">
      <c r="A1665">
        <f t="shared" si="101"/>
        <v>14</v>
      </c>
      <c r="B1665" s="2">
        <f t="shared" si="102"/>
        <v>43111</v>
      </c>
      <c r="C1665" t="str">
        <f>VLOOKUP(A1665,'Günlük Sayaç'!$A$1:$I$166,3,0)</f>
        <v>Vezneciler</v>
      </c>
      <c r="D1665" t="str">
        <f>VLOOKUP($A1665,'Günlük Sayaç'!$A$1:$I$166,4,0)</f>
        <v>Öğrenci</v>
      </c>
      <c r="E1665" t="str">
        <f>VLOOKUP($A1665,'Günlük Sayaç'!$A$1:$I$166,5,0)</f>
        <v>Öğrenci</v>
      </c>
      <c r="F1665">
        <f>VLOOKUP($A1665,'Günlük Sayaç'!$A$1:$I$166,6,0)</f>
        <v>0.9</v>
      </c>
      <c r="G1665">
        <f>VLOOKUP($A1665,'Günlük Sayaç'!$A$1:$I$166,7,0)</f>
        <v>8000</v>
      </c>
      <c r="H1665">
        <f>VLOOKUP($A1665,'Günlük Sayaç'!$A$1:$I$166,8,0)</f>
        <v>0.17</v>
      </c>
      <c r="I1665">
        <f>VLOOKUP($A1665,'Günlük Sayaç'!$A$1:$I$166,9,0)*VLOOKUP(WEEKDAY(B1665,2)&amp;D1665,Yoğunluk!$G$1:$J$29,4,0)</f>
        <v>1224</v>
      </c>
      <c r="J1665">
        <f t="shared" ca="1" si="99"/>
        <v>1110</v>
      </c>
      <c r="K1665">
        <f t="shared" ca="1" si="100"/>
        <v>999</v>
      </c>
    </row>
    <row r="1666" spans="1:11" x14ac:dyDescent="0.3">
      <c r="A1666">
        <f t="shared" si="101"/>
        <v>15</v>
      </c>
      <c r="B1666" s="2">
        <f t="shared" si="102"/>
        <v>43111</v>
      </c>
      <c r="C1666" t="str">
        <f>VLOOKUP(A1666,'Günlük Sayaç'!$A$1:$I$166,3,0)</f>
        <v>Vezneciler</v>
      </c>
      <c r="D1666" t="str">
        <f>VLOOKUP($A1666,'Günlük Sayaç'!$A$1:$I$166,4,0)</f>
        <v>Öğrenci</v>
      </c>
      <c r="E1666" t="str">
        <f>VLOOKUP($A1666,'Günlük Sayaç'!$A$1:$I$166,5,0)</f>
        <v>Öğrenci Aylık</v>
      </c>
      <c r="F1666">
        <f>VLOOKUP($A1666,'Günlük Sayaç'!$A$1:$I$166,6,0)</f>
        <v>0.56666666666666665</v>
      </c>
      <c r="G1666">
        <f>VLOOKUP($A1666,'Günlük Sayaç'!$A$1:$I$166,7,0)</f>
        <v>8000</v>
      </c>
      <c r="H1666">
        <f>VLOOKUP($A1666,'Günlük Sayaç'!$A$1:$I$166,8,0)</f>
        <v>0.27</v>
      </c>
      <c r="I1666">
        <f>VLOOKUP($A1666,'Günlük Sayaç'!$A$1:$I$166,9,0)*VLOOKUP(WEEKDAY(B1666,2)&amp;D1666,Yoğunluk!$G$1:$J$29,4,0)</f>
        <v>1944</v>
      </c>
      <c r="J1666">
        <f t="shared" ca="1" si="99"/>
        <v>1494</v>
      </c>
      <c r="K1666">
        <f t="shared" ca="1" si="100"/>
        <v>846.6</v>
      </c>
    </row>
    <row r="1667" spans="1:11" x14ac:dyDescent="0.3">
      <c r="A1667">
        <f t="shared" si="101"/>
        <v>16</v>
      </c>
      <c r="B1667" s="2">
        <f t="shared" si="102"/>
        <v>43111</v>
      </c>
      <c r="C1667" t="str">
        <f>VLOOKUP(A1667,'Günlük Sayaç'!$A$1:$I$166,3,0)</f>
        <v>Vezneciler</v>
      </c>
      <c r="D1667" t="str">
        <f>VLOOKUP($A1667,'Günlük Sayaç'!$A$1:$I$166,4,0)</f>
        <v>Sosyal</v>
      </c>
      <c r="E1667" t="str">
        <f>VLOOKUP($A1667,'Günlük Sayaç'!$A$1:$I$166,5,0)</f>
        <v>Sosyal</v>
      </c>
      <c r="F1667">
        <f>VLOOKUP($A1667,'Günlük Sayaç'!$A$1:$I$166,6,0)</f>
        <v>1.425</v>
      </c>
      <c r="G1667">
        <f>VLOOKUP($A1667,'Günlük Sayaç'!$A$1:$I$166,7,0)</f>
        <v>8000</v>
      </c>
      <c r="H1667">
        <f>VLOOKUP($A1667,'Günlük Sayaç'!$A$1:$I$166,8,0)</f>
        <v>0.15</v>
      </c>
      <c r="I1667">
        <f>VLOOKUP($A1667,'Günlük Sayaç'!$A$1:$I$166,9,0)*VLOOKUP(WEEKDAY(B1667,2)&amp;D1667,Yoğunluk!$G$1:$J$29,4,0)</f>
        <v>864.00000000000011</v>
      </c>
      <c r="J1667">
        <f t="shared" ref="J1667:J1730" ca="1" si="103">FLOOR(I1667+_xlfn.NORM.S.INV(RAND())*I1667/10,1)</f>
        <v>905</v>
      </c>
      <c r="K1667">
        <f t="shared" ref="K1667:K1730" ca="1" si="104">J1667*F1667</f>
        <v>1289.625</v>
      </c>
    </row>
    <row r="1668" spans="1:11" x14ac:dyDescent="0.3">
      <c r="A1668">
        <f t="shared" si="101"/>
        <v>17</v>
      </c>
      <c r="B1668" s="2">
        <f t="shared" si="102"/>
        <v>43111</v>
      </c>
      <c r="C1668" t="str">
        <f>VLOOKUP(A1668,'Günlük Sayaç'!$A$1:$I$166,3,0)</f>
        <v>Vezneciler</v>
      </c>
      <c r="D1668" t="str">
        <f>VLOOKUP($A1668,'Günlük Sayaç'!$A$1:$I$166,4,0)</f>
        <v>Sosyal</v>
      </c>
      <c r="E1668" t="str">
        <f>VLOOKUP($A1668,'Günlük Sayaç'!$A$1:$I$166,5,0)</f>
        <v>Sosyal Aylık</v>
      </c>
      <c r="F1668">
        <f>VLOOKUP($A1668,'Günlük Sayaç'!$A$1:$I$166,6,0)</f>
        <v>0.83333333333333337</v>
      </c>
      <c r="G1668">
        <f>VLOOKUP($A1668,'Günlük Sayaç'!$A$1:$I$166,7,0)</f>
        <v>8000</v>
      </c>
      <c r="H1668">
        <f>VLOOKUP($A1668,'Günlük Sayaç'!$A$1:$I$166,8,0)</f>
        <v>0.15</v>
      </c>
      <c r="I1668">
        <f>VLOOKUP($A1668,'Günlük Sayaç'!$A$1:$I$166,9,0)*VLOOKUP(WEEKDAY(B1668,2)&amp;D1668,Yoğunluk!$G$1:$J$29,4,0)</f>
        <v>864.00000000000011</v>
      </c>
      <c r="J1668">
        <f t="shared" ca="1" si="103"/>
        <v>923</v>
      </c>
      <c r="K1668">
        <f t="shared" ca="1" si="104"/>
        <v>769.16666666666674</v>
      </c>
    </row>
    <row r="1669" spans="1:11" x14ac:dyDescent="0.3">
      <c r="A1669">
        <f t="shared" si="101"/>
        <v>18</v>
      </c>
      <c r="B1669" s="2">
        <f t="shared" si="102"/>
        <v>43111</v>
      </c>
      <c r="C1669" t="str">
        <f>VLOOKUP(A1669,'Günlük Sayaç'!$A$1:$I$166,3,0)</f>
        <v>Vezneciler</v>
      </c>
      <c r="D1669" t="str">
        <f>VLOOKUP($A1669,'Günlük Sayaç'!$A$1:$I$166,4,0)</f>
        <v>Ziyaretçi</v>
      </c>
      <c r="E1669" t="str">
        <f>VLOOKUP($A1669,'Günlük Sayaç'!$A$1:$I$166,5,0)</f>
        <v>Tekli Bilet</v>
      </c>
      <c r="F1669">
        <f>VLOOKUP($A1669,'Günlük Sayaç'!$A$1:$I$166,6,0)</f>
        <v>5</v>
      </c>
      <c r="G1669">
        <f>VLOOKUP($A1669,'Günlük Sayaç'!$A$1:$I$166,7,0)</f>
        <v>8000</v>
      </c>
      <c r="H1669">
        <f>VLOOKUP($A1669,'Günlük Sayaç'!$A$1:$I$166,8,0)</f>
        <v>0.02</v>
      </c>
      <c r="I1669">
        <f>VLOOKUP($A1669,'Günlük Sayaç'!$A$1:$I$166,9,0)*VLOOKUP(WEEKDAY(B1669,2)&amp;D1669,Yoğunluk!$G$1:$J$29,4,0)</f>
        <v>144</v>
      </c>
      <c r="J1669">
        <f t="shared" ca="1" si="103"/>
        <v>159</v>
      </c>
      <c r="K1669">
        <f t="shared" ca="1" si="104"/>
        <v>795</v>
      </c>
    </row>
    <row r="1670" spans="1:11" x14ac:dyDescent="0.3">
      <c r="A1670">
        <f t="shared" si="101"/>
        <v>19</v>
      </c>
      <c r="B1670" s="2">
        <f t="shared" si="102"/>
        <v>43111</v>
      </c>
      <c r="C1670" t="str">
        <f>VLOOKUP(A1670,'Günlük Sayaç'!$A$1:$I$166,3,0)</f>
        <v>Vezneciler</v>
      </c>
      <c r="D1670" t="str">
        <f>VLOOKUP($A1670,'Günlük Sayaç'!$A$1:$I$166,4,0)</f>
        <v>Ziyaretçi</v>
      </c>
      <c r="E1670" t="str">
        <f>VLOOKUP($A1670,'Günlük Sayaç'!$A$1:$I$166,5,0)</f>
        <v>İkili Bilet</v>
      </c>
      <c r="F1670">
        <f>VLOOKUP($A1670,'Günlük Sayaç'!$A$1:$I$166,6,0)</f>
        <v>4</v>
      </c>
      <c r="G1670">
        <f>VLOOKUP($A1670,'Günlük Sayaç'!$A$1:$I$166,7,0)</f>
        <v>8000</v>
      </c>
      <c r="H1670">
        <f>VLOOKUP($A1670,'Günlük Sayaç'!$A$1:$I$166,8,0)</f>
        <v>0.02</v>
      </c>
      <c r="I1670">
        <f>VLOOKUP($A1670,'Günlük Sayaç'!$A$1:$I$166,9,0)*VLOOKUP(WEEKDAY(B1670,2)&amp;D1670,Yoğunluk!$G$1:$J$29,4,0)</f>
        <v>144</v>
      </c>
      <c r="J1670">
        <f t="shared" ca="1" si="103"/>
        <v>135</v>
      </c>
      <c r="K1670">
        <f t="shared" ca="1" si="104"/>
        <v>540</v>
      </c>
    </row>
    <row r="1671" spans="1:11" x14ac:dyDescent="0.3">
      <c r="A1671">
        <f t="shared" si="101"/>
        <v>20</v>
      </c>
      <c r="B1671" s="2">
        <f t="shared" si="102"/>
        <v>43111</v>
      </c>
      <c r="C1671" t="str">
        <f>VLOOKUP(A1671,'Günlük Sayaç'!$A$1:$I$166,3,0)</f>
        <v>Vezneciler</v>
      </c>
      <c r="D1671" t="str">
        <f>VLOOKUP($A1671,'Günlük Sayaç'!$A$1:$I$166,4,0)</f>
        <v>Ziyaretçi</v>
      </c>
      <c r="E1671" t="str">
        <f>VLOOKUP($A1671,'Günlük Sayaç'!$A$1:$I$166,5,0)</f>
        <v>Üçlü Bilet</v>
      </c>
      <c r="F1671">
        <f>VLOOKUP($A1671,'Günlük Sayaç'!$A$1:$I$166,6,0)</f>
        <v>3.6666666666666665</v>
      </c>
      <c r="G1671">
        <f>VLOOKUP($A1671,'Günlük Sayaç'!$A$1:$I$166,7,0)</f>
        <v>8000</v>
      </c>
      <c r="H1671">
        <f>VLOOKUP($A1671,'Günlük Sayaç'!$A$1:$I$166,8,0)</f>
        <v>0.01</v>
      </c>
      <c r="I1671">
        <f>VLOOKUP($A1671,'Günlük Sayaç'!$A$1:$I$166,9,0)*VLOOKUP(WEEKDAY(B1671,2)&amp;D1671,Yoğunluk!$G$1:$J$29,4,0)</f>
        <v>72</v>
      </c>
      <c r="J1671">
        <f t="shared" ca="1" si="103"/>
        <v>74</v>
      </c>
      <c r="K1671">
        <f t="shared" ca="1" si="104"/>
        <v>271.33333333333331</v>
      </c>
    </row>
    <row r="1672" spans="1:11" x14ac:dyDescent="0.3">
      <c r="A1672">
        <f t="shared" si="101"/>
        <v>21</v>
      </c>
      <c r="B1672" s="2">
        <f t="shared" si="102"/>
        <v>43111</v>
      </c>
      <c r="C1672" t="str">
        <f>VLOOKUP(A1672,'Günlük Sayaç'!$A$1:$I$166,3,0)</f>
        <v>Vezneciler</v>
      </c>
      <c r="D1672" t="str">
        <f>VLOOKUP($A1672,'Günlük Sayaç'!$A$1:$I$166,4,0)</f>
        <v>Ziyaretçi</v>
      </c>
      <c r="E1672" t="str">
        <f>VLOOKUP($A1672,'Günlük Sayaç'!$A$1:$I$166,5,0)</f>
        <v>Beşli Bilet</v>
      </c>
      <c r="F1672">
        <f>VLOOKUP($A1672,'Günlük Sayaç'!$A$1:$I$166,6,0)</f>
        <v>3.4</v>
      </c>
      <c r="G1672">
        <f>VLOOKUP($A1672,'Günlük Sayaç'!$A$1:$I$166,7,0)</f>
        <v>8000</v>
      </c>
      <c r="H1672">
        <f>VLOOKUP($A1672,'Günlük Sayaç'!$A$1:$I$166,8,0)</f>
        <v>0.02</v>
      </c>
      <c r="I1672">
        <f>VLOOKUP($A1672,'Günlük Sayaç'!$A$1:$I$166,9,0)*VLOOKUP(WEEKDAY(B1672,2)&amp;D1672,Yoğunluk!$G$1:$J$29,4,0)</f>
        <v>144</v>
      </c>
      <c r="J1672">
        <f t="shared" ca="1" si="103"/>
        <v>133</v>
      </c>
      <c r="K1672">
        <f t="shared" ca="1" si="104"/>
        <v>452.2</v>
      </c>
    </row>
    <row r="1673" spans="1:11" x14ac:dyDescent="0.3">
      <c r="A1673">
        <f t="shared" si="101"/>
        <v>22</v>
      </c>
      <c r="B1673" s="2">
        <f t="shared" si="102"/>
        <v>43111</v>
      </c>
      <c r="C1673" t="str">
        <f>VLOOKUP(A1673,'Günlük Sayaç'!$A$1:$I$166,3,0)</f>
        <v>Vezneciler</v>
      </c>
      <c r="D1673" t="str">
        <f>VLOOKUP($A1673,'Günlük Sayaç'!$A$1:$I$166,4,0)</f>
        <v>Ziyaretçi</v>
      </c>
      <c r="E1673" t="str">
        <f>VLOOKUP($A1673,'Günlük Sayaç'!$A$1:$I$166,5,0)</f>
        <v>Onlu Bilet</v>
      </c>
      <c r="F1673">
        <f>VLOOKUP($A1673,'Günlük Sayaç'!$A$1:$I$166,6,0)</f>
        <v>3.2</v>
      </c>
      <c r="G1673">
        <f>VLOOKUP($A1673,'Günlük Sayaç'!$A$1:$I$166,7,0)</f>
        <v>8000</v>
      </c>
      <c r="H1673">
        <f>VLOOKUP($A1673,'Günlük Sayaç'!$A$1:$I$166,8,0)</f>
        <v>0.02</v>
      </c>
      <c r="I1673">
        <f>VLOOKUP($A1673,'Günlük Sayaç'!$A$1:$I$166,9,0)*VLOOKUP(WEEKDAY(B1673,2)&amp;D1673,Yoğunluk!$G$1:$J$29,4,0)</f>
        <v>144</v>
      </c>
      <c r="J1673">
        <f t="shared" ca="1" si="103"/>
        <v>132</v>
      </c>
      <c r="K1673">
        <f t="shared" ca="1" si="104"/>
        <v>422.40000000000003</v>
      </c>
    </row>
    <row r="1674" spans="1:11" x14ac:dyDescent="0.3">
      <c r="A1674">
        <f t="shared" ref="A1674:A1737" si="105">IF(A1673=165,1,A1673+1)</f>
        <v>23</v>
      </c>
      <c r="B1674" s="2">
        <f t="shared" ref="B1674:B1737" si="106">IF(A1674=1,B1673+1,B1673)</f>
        <v>43111</v>
      </c>
      <c r="C1674" t="str">
        <f>VLOOKUP(A1674,'Günlük Sayaç'!$A$1:$I$166,3,0)</f>
        <v>Haliç</v>
      </c>
      <c r="D1674" t="str">
        <f>VLOOKUP($A1674,'Günlük Sayaç'!$A$1:$I$166,4,0)</f>
        <v>Tam</v>
      </c>
      <c r="E1674" t="str">
        <f>VLOOKUP($A1674,'Günlük Sayaç'!$A$1:$I$166,5,0)</f>
        <v>Akbil</v>
      </c>
      <c r="F1674">
        <f>VLOOKUP($A1674,'Günlük Sayaç'!$A$1:$I$166,6,0)</f>
        <v>2.2250000000000001</v>
      </c>
      <c r="G1674">
        <f>VLOOKUP($A1674,'Günlük Sayaç'!$A$1:$I$166,7,0)</f>
        <v>9000</v>
      </c>
      <c r="H1674">
        <f>VLOOKUP($A1674,'Günlük Sayaç'!$A$1:$I$166,8,0)</f>
        <v>0.2</v>
      </c>
      <c r="I1674">
        <f>VLOOKUP($A1674,'Günlük Sayaç'!$A$1:$I$166,9,0)*VLOOKUP(WEEKDAY(B1674,2)&amp;D1674,Yoğunluk!$G$1:$J$29,4,0)</f>
        <v>2430</v>
      </c>
      <c r="J1674">
        <f t="shared" ca="1" si="103"/>
        <v>1819</v>
      </c>
      <c r="K1674">
        <f t="shared" ca="1" si="104"/>
        <v>4047.2750000000001</v>
      </c>
    </row>
    <row r="1675" spans="1:11" x14ac:dyDescent="0.3">
      <c r="A1675">
        <f t="shared" si="105"/>
        <v>24</v>
      </c>
      <c r="B1675" s="2">
        <f t="shared" si="106"/>
        <v>43111</v>
      </c>
      <c r="C1675" t="str">
        <f>VLOOKUP(A1675,'Günlük Sayaç'!$A$1:$I$166,3,0)</f>
        <v>Haliç</v>
      </c>
      <c r="D1675" t="str">
        <f>VLOOKUP($A1675,'Günlük Sayaç'!$A$1:$I$166,4,0)</f>
        <v>Tam</v>
      </c>
      <c r="E1675" t="str">
        <f>VLOOKUP($A1675,'Günlük Sayaç'!$A$1:$I$166,5,0)</f>
        <v>Mavi Kart</v>
      </c>
      <c r="F1675">
        <f>VLOOKUP($A1675,'Günlük Sayaç'!$A$1:$I$166,6,0)</f>
        <v>1.3666666666666667</v>
      </c>
      <c r="G1675">
        <f>VLOOKUP($A1675,'Günlük Sayaç'!$A$1:$I$166,7,0)</f>
        <v>9000</v>
      </c>
      <c r="H1675">
        <f>VLOOKUP($A1675,'Günlük Sayaç'!$A$1:$I$166,8,0)</f>
        <v>0.1</v>
      </c>
      <c r="I1675">
        <f>VLOOKUP($A1675,'Günlük Sayaç'!$A$1:$I$166,9,0)*VLOOKUP(WEEKDAY(B1675,2)&amp;D1675,Yoğunluk!$G$1:$J$29,4,0)</f>
        <v>1215</v>
      </c>
      <c r="J1675">
        <f t="shared" ca="1" si="103"/>
        <v>1102</v>
      </c>
      <c r="K1675">
        <f t="shared" ca="1" si="104"/>
        <v>1506.0666666666666</v>
      </c>
    </row>
    <row r="1676" spans="1:11" x14ac:dyDescent="0.3">
      <c r="A1676">
        <f t="shared" si="105"/>
        <v>25</v>
      </c>
      <c r="B1676" s="2">
        <f t="shared" si="106"/>
        <v>43111</v>
      </c>
      <c r="C1676" t="str">
        <f>VLOOKUP(A1676,'Günlük Sayaç'!$A$1:$I$166,3,0)</f>
        <v>Haliç</v>
      </c>
      <c r="D1676" t="str">
        <f>VLOOKUP($A1676,'Günlük Sayaç'!$A$1:$I$166,4,0)</f>
        <v>Öğrenci</v>
      </c>
      <c r="E1676" t="str">
        <f>VLOOKUP($A1676,'Günlük Sayaç'!$A$1:$I$166,5,0)</f>
        <v>Öğrenci</v>
      </c>
      <c r="F1676">
        <f>VLOOKUP($A1676,'Günlük Sayaç'!$A$1:$I$166,6,0)</f>
        <v>0.9</v>
      </c>
      <c r="G1676">
        <f>VLOOKUP($A1676,'Günlük Sayaç'!$A$1:$I$166,7,0)</f>
        <v>9000</v>
      </c>
      <c r="H1676">
        <f>VLOOKUP($A1676,'Günlük Sayaç'!$A$1:$I$166,8,0)</f>
        <v>0.05</v>
      </c>
      <c r="I1676">
        <f>VLOOKUP($A1676,'Günlük Sayaç'!$A$1:$I$166,9,0)*VLOOKUP(WEEKDAY(B1676,2)&amp;D1676,Yoğunluk!$G$1:$J$29,4,0)</f>
        <v>405</v>
      </c>
      <c r="J1676">
        <f t="shared" ca="1" si="103"/>
        <v>447</v>
      </c>
      <c r="K1676">
        <f t="shared" ca="1" si="104"/>
        <v>402.3</v>
      </c>
    </row>
    <row r="1677" spans="1:11" x14ac:dyDescent="0.3">
      <c r="A1677">
        <f t="shared" si="105"/>
        <v>26</v>
      </c>
      <c r="B1677" s="2">
        <f t="shared" si="106"/>
        <v>43111</v>
      </c>
      <c r="C1677" t="str">
        <f>VLOOKUP(A1677,'Günlük Sayaç'!$A$1:$I$166,3,0)</f>
        <v>Haliç</v>
      </c>
      <c r="D1677" t="str">
        <f>VLOOKUP($A1677,'Günlük Sayaç'!$A$1:$I$166,4,0)</f>
        <v>Öğrenci</v>
      </c>
      <c r="E1677" t="str">
        <f>VLOOKUP($A1677,'Günlük Sayaç'!$A$1:$I$166,5,0)</f>
        <v>Öğrenci Aylık</v>
      </c>
      <c r="F1677">
        <f>VLOOKUP($A1677,'Günlük Sayaç'!$A$1:$I$166,6,0)</f>
        <v>0.56666666666666665</v>
      </c>
      <c r="G1677">
        <f>VLOOKUP($A1677,'Günlük Sayaç'!$A$1:$I$166,7,0)</f>
        <v>9000</v>
      </c>
      <c r="H1677">
        <f>VLOOKUP($A1677,'Günlük Sayaç'!$A$1:$I$166,8,0)</f>
        <v>0.1</v>
      </c>
      <c r="I1677">
        <f>VLOOKUP($A1677,'Günlük Sayaç'!$A$1:$I$166,9,0)*VLOOKUP(WEEKDAY(B1677,2)&amp;D1677,Yoğunluk!$G$1:$J$29,4,0)</f>
        <v>810</v>
      </c>
      <c r="J1677">
        <f t="shared" ca="1" si="103"/>
        <v>977</v>
      </c>
      <c r="K1677">
        <f t="shared" ca="1" si="104"/>
        <v>553.63333333333333</v>
      </c>
    </row>
    <row r="1678" spans="1:11" x14ac:dyDescent="0.3">
      <c r="A1678">
        <f t="shared" si="105"/>
        <v>27</v>
      </c>
      <c r="B1678" s="2">
        <f t="shared" si="106"/>
        <v>43111</v>
      </c>
      <c r="C1678" t="str">
        <f>VLOOKUP(A1678,'Günlük Sayaç'!$A$1:$I$166,3,0)</f>
        <v>Haliç</v>
      </c>
      <c r="D1678" t="str">
        <f>VLOOKUP($A1678,'Günlük Sayaç'!$A$1:$I$166,4,0)</f>
        <v>Sosyal</v>
      </c>
      <c r="E1678" t="str">
        <f>VLOOKUP($A1678,'Günlük Sayaç'!$A$1:$I$166,5,0)</f>
        <v>Sosyal</v>
      </c>
      <c r="F1678">
        <f>VLOOKUP($A1678,'Günlük Sayaç'!$A$1:$I$166,6,0)</f>
        <v>1.425</v>
      </c>
      <c r="G1678">
        <f>VLOOKUP($A1678,'Günlük Sayaç'!$A$1:$I$166,7,0)</f>
        <v>9000</v>
      </c>
      <c r="H1678">
        <f>VLOOKUP($A1678,'Günlük Sayaç'!$A$1:$I$166,8,0)</f>
        <v>0.1</v>
      </c>
      <c r="I1678">
        <f>VLOOKUP($A1678,'Günlük Sayaç'!$A$1:$I$166,9,0)*VLOOKUP(WEEKDAY(B1678,2)&amp;D1678,Yoğunluk!$G$1:$J$29,4,0)</f>
        <v>648.00000000000011</v>
      </c>
      <c r="J1678">
        <f t="shared" ca="1" si="103"/>
        <v>610</v>
      </c>
      <c r="K1678">
        <f t="shared" ca="1" si="104"/>
        <v>869.25</v>
      </c>
    </row>
    <row r="1679" spans="1:11" x14ac:dyDescent="0.3">
      <c r="A1679">
        <f t="shared" si="105"/>
        <v>28</v>
      </c>
      <c r="B1679" s="2">
        <f t="shared" si="106"/>
        <v>43111</v>
      </c>
      <c r="C1679" t="str">
        <f>VLOOKUP(A1679,'Günlük Sayaç'!$A$1:$I$166,3,0)</f>
        <v>Haliç</v>
      </c>
      <c r="D1679" t="str">
        <f>VLOOKUP($A1679,'Günlük Sayaç'!$A$1:$I$166,4,0)</f>
        <v>Sosyal</v>
      </c>
      <c r="E1679" t="str">
        <f>VLOOKUP($A1679,'Günlük Sayaç'!$A$1:$I$166,5,0)</f>
        <v>Sosyal Aylık</v>
      </c>
      <c r="F1679">
        <f>VLOOKUP($A1679,'Günlük Sayaç'!$A$1:$I$166,6,0)</f>
        <v>0.83333333333333337</v>
      </c>
      <c r="G1679">
        <f>VLOOKUP($A1679,'Günlük Sayaç'!$A$1:$I$166,7,0)</f>
        <v>9000</v>
      </c>
      <c r="H1679">
        <f>VLOOKUP($A1679,'Günlük Sayaç'!$A$1:$I$166,8,0)</f>
        <v>0.05</v>
      </c>
      <c r="I1679">
        <f>VLOOKUP($A1679,'Günlük Sayaç'!$A$1:$I$166,9,0)*VLOOKUP(WEEKDAY(B1679,2)&amp;D1679,Yoğunluk!$G$1:$J$29,4,0)</f>
        <v>324.00000000000006</v>
      </c>
      <c r="J1679">
        <f t="shared" ca="1" si="103"/>
        <v>336</v>
      </c>
      <c r="K1679">
        <f t="shared" ca="1" si="104"/>
        <v>280</v>
      </c>
    </row>
    <row r="1680" spans="1:11" x14ac:dyDescent="0.3">
      <c r="A1680">
        <f t="shared" si="105"/>
        <v>29</v>
      </c>
      <c r="B1680" s="2">
        <f t="shared" si="106"/>
        <v>43111</v>
      </c>
      <c r="C1680" t="str">
        <f>VLOOKUP(A1680,'Günlük Sayaç'!$A$1:$I$166,3,0)</f>
        <v>Haliç</v>
      </c>
      <c r="D1680" t="str">
        <f>VLOOKUP($A1680,'Günlük Sayaç'!$A$1:$I$166,4,0)</f>
        <v>Ziyaretçi</v>
      </c>
      <c r="E1680" t="str">
        <f>VLOOKUP($A1680,'Günlük Sayaç'!$A$1:$I$166,5,0)</f>
        <v>Tekli Bilet</v>
      </c>
      <c r="F1680">
        <f>VLOOKUP($A1680,'Günlük Sayaç'!$A$1:$I$166,6,0)</f>
        <v>5</v>
      </c>
      <c r="G1680">
        <f>VLOOKUP($A1680,'Günlük Sayaç'!$A$1:$I$166,7,0)</f>
        <v>9000</v>
      </c>
      <c r="H1680">
        <f>VLOOKUP($A1680,'Günlük Sayaç'!$A$1:$I$166,8,0)</f>
        <v>0.1</v>
      </c>
      <c r="I1680">
        <f>VLOOKUP($A1680,'Günlük Sayaç'!$A$1:$I$166,9,0)*VLOOKUP(WEEKDAY(B1680,2)&amp;D1680,Yoğunluk!$G$1:$J$29,4,0)</f>
        <v>810</v>
      </c>
      <c r="J1680">
        <f t="shared" ca="1" si="103"/>
        <v>734</v>
      </c>
      <c r="K1680">
        <f t="shared" ca="1" si="104"/>
        <v>3670</v>
      </c>
    </row>
    <row r="1681" spans="1:11" x14ac:dyDescent="0.3">
      <c r="A1681">
        <f t="shared" si="105"/>
        <v>30</v>
      </c>
      <c r="B1681" s="2">
        <f t="shared" si="106"/>
        <v>43111</v>
      </c>
      <c r="C1681" t="str">
        <f>VLOOKUP(A1681,'Günlük Sayaç'!$A$1:$I$166,3,0)</f>
        <v>Haliç</v>
      </c>
      <c r="D1681" t="str">
        <f>VLOOKUP($A1681,'Günlük Sayaç'!$A$1:$I$166,4,0)</f>
        <v>Ziyaretçi</v>
      </c>
      <c r="E1681" t="str">
        <f>VLOOKUP($A1681,'Günlük Sayaç'!$A$1:$I$166,5,0)</f>
        <v>İkili Bilet</v>
      </c>
      <c r="F1681">
        <f>VLOOKUP($A1681,'Günlük Sayaç'!$A$1:$I$166,6,0)</f>
        <v>4</v>
      </c>
      <c r="G1681">
        <f>VLOOKUP($A1681,'Günlük Sayaç'!$A$1:$I$166,7,0)</f>
        <v>9000</v>
      </c>
      <c r="H1681">
        <f>VLOOKUP($A1681,'Günlük Sayaç'!$A$1:$I$166,8,0)</f>
        <v>0.05</v>
      </c>
      <c r="I1681">
        <f>VLOOKUP($A1681,'Günlük Sayaç'!$A$1:$I$166,9,0)*VLOOKUP(WEEKDAY(B1681,2)&amp;D1681,Yoğunluk!$G$1:$J$29,4,0)</f>
        <v>405</v>
      </c>
      <c r="J1681">
        <f t="shared" ca="1" si="103"/>
        <v>431</v>
      </c>
      <c r="K1681">
        <f t="shared" ca="1" si="104"/>
        <v>1724</v>
      </c>
    </row>
    <row r="1682" spans="1:11" x14ac:dyDescent="0.3">
      <c r="A1682">
        <f t="shared" si="105"/>
        <v>31</v>
      </c>
      <c r="B1682" s="2">
        <f t="shared" si="106"/>
        <v>43111</v>
      </c>
      <c r="C1682" t="str">
        <f>VLOOKUP(A1682,'Günlük Sayaç'!$A$1:$I$166,3,0)</f>
        <v>Haliç</v>
      </c>
      <c r="D1682" t="str">
        <f>VLOOKUP($A1682,'Günlük Sayaç'!$A$1:$I$166,4,0)</f>
        <v>Ziyaretçi</v>
      </c>
      <c r="E1682" t="str">
        <f>VLOOKUP($A1682,'Günlük Sayaç'!$A$1:$I$166,5,0)</f>
        <v>Üçlü Bilet</v>
      </c>
      <c r="F1682">
        <f>VLOOKUP($A1682,'Günlük Sayaç'!$A$1:$I$166,6,0)</f>
        <v>3.6666666666666665</v>
      </c>
      <c r="G1682">
        <f>VLOOKUP($A1682,'Günlük Sayaç'!$A$1:$I$166,7,0)</f>
        <v>9000</v>
      </c>
      <c r="H1682">
        <f>VLOOKUP($A1682,'Günlük Sayaç'!$A$1:$I$166,8,0)</f>
        <v>0.05</v>
      </c>
      <c r="I1682">
        <f>VLOOKUP($A1682,'Günlük Sayaç'!$A$1:$I$166,9,0)*VLOOKUP(WEEKDAY(B1682,2)&amp;D1682,Yoğunluk!$G$1:$J$29,4,0)</f>
        <v>405</v>
      </c>
      <c r="J1682">
        <f t="shared" ca="1" si="103"/>
        <v>407</v>
      </c>
      <c r="K1682">
        <f t="shared" ca="1" si="104"/>
        <v>1492.3333333333333</v>
      </c>
    </row>
    <row r="1683" spans="1:11" x14ac:dyDescent="0.3">
      <c r="A1683">
        <f t="shared" si="105"/>
        <v>32</v>
      </c>
      <c r="B1683" s="2">
        <f t="shared" si="106"/>
        <v>43111</v>
      </c>
      <c r="C1683" t="str">
        <f>VLOOKUP(A1683,'Günlük Sayaç'!$A$1:$I$166,3,0)</f>
        <v>Haliç</v>
      </c>
      <c r="D1683" t="str">
        <f>VLOOKUP($A1683,'Günlük Sayaç'!$A$1:$I$166,4,0)</f>
        <v>Ziyaretçi</v>
      </c>
      <c r="E1683" t="str">
        <f>VLOOKUP($A1683,'Günlük Sayaç'!$A$1:$I$166,5,0)</f>
        <v>Beşli Bilet</v>
      </c>
      <c r="F1683">
        <f>VLOOKUP($A1683,'Günlük Sayaç'!$A$1:$I$166,6,0)</f>
        <v>3.4</v>
      </c>
      <c r="G1683">
        <f>VLOOKUP($A1683,'Günlük Sayaç'!$A$1:$I$166,7,0)</f>
        <v>9000</v>
      </c>
      <c r="H1683">
        <f>VLOOKUP($A1683,'Günlük Sayaç'!$A$1:$I$166,8,0)</f>
        <v>0.1</v>
      </c>
      <c r="I1683">
        <f>VLOOKUP($A1683,'Günlük Sayaç'!$A$1:$I$166,9,0)*VLOOKUP(WEEKDAY(B1683,2)&amp;D1683,Yoğunluk!$G$1:$J$29,4,0)</f>
        <v>810</v>
      </c>
      <c r="J1683">
        <f t="shared" ca="1" si="103"/>
        <v>878</v>
      </c>
      <c r="K1683">
        <f t="shared" ca="1" si="104"/>
        <v>2985.2</v>
      </c>
    </row>
    <row r="1684" spans="1:11" x14ac:dyDescent="0.3">
      <c r="A1684">
        <f t="shared" si="105"/>
        <v>33</v>
      </c>
      <c r="B1684" s="2">
        <f t="shared" si="106"/>
        <v>43111</v>
      </c>
      <c r="C1684" t="str">
        <f>VLOOKUP(A1684,'Günlük Sayaç'!$A$1:$I$166,3,0)</f>
        <v>Haliç</v>
      </c>
      <c r="D1684" t="str">
        <f>VLOOKUP($A1684,'Günlük Sayaç'!$A$1:$I$166,4,0)</f>
        <v>Ziyaretçi</v>
      </c>
      <c r="E1684" t="str">
        <f>VLOOKUP($A1684,'Günlük Sayaç'!$A$1:$I$166,5,0)</f>
        <v>Onlu Bilet</v>
      </c>
      <c r="F1684">
        <f>VLOOKUP($A1684,'Günlük Sayaç'!$A$1:$I$166,6,0)</f>
        <v>3.2</v>
      </c>
      <c r="G1684">
        <f>VLOOKUP($A1684,'Günlük Sayaç'!$A$1:$I$166,7,0)</f>
        <v>9000</v>
      </c>
      <c r="H1684">
        <f>VLOOKUP($A1684,'Günlük Sayaç'!$A$1:$I$166,8,0)</f>
        <v>0.1</v>
      </c>
      <c r="I1684">
        <f>VLOOKUP($A1684,'Günlük Sayaç'!$A$1:$I$166,9,0)*VLOOKUP(WEEKDAY(B1684,2)&amp;D1684,Yoğunluk!$G$1:$J$29,4,0)</f>
        <v>810</v>
      </c>
      <c r="J1684">
        <f t="shared" ca="1" si="103"/>
        <v>855</v>
      </c>
      <c r="K1684">
        <f t="shared" ca="1" si="104"/>
        <v>2736</v>
      </c>
    </row>
    <row r="1685" spans="1:11" x14ac:dyDescent="0.3">
      <c r="A1685">
        <f t="shared" si="105"/>
        <v>34</v>
      </c>
      <c r="B1685" s="2">
        <f t="shared" si="106"/>
        <v>43111</v>
      </c>
      <c r="C1685" t="str">
        <f>VLOOKUP(A1685,'Günlük Sayaç'!$A$1:$I$166,3,0)</f>
        <v>Şişhane</v>
      </c>
      <c r="D1685" t="str">
        <f>VLOOKUP($A1685,'Günlük Sayaç'!$A$1:$I$166,4,0)</f>
        <v>Tam</v>
      </c>
      <c r="E1685" t="str">
        <f>VLOOKUP($A1685,'Günlük Sayaç'!$A$1:$I$166,5,0)</f>
        <v>Akbil</v>
      </c>
      <c r="F1685">
        <f>VLOOKUP($A1685,'Günlük Sayaç'!$A$1:$I$166,6,0)</f>
        <v>2.2250000000000001</v>
      </c>
      <c r="G1685">
        <f>VLOOKUP($A1685,'Günlük Sayaç'!$A$1:$I$166,7,0)</f>
        <v>7000</v>
      </c>
      <c r="H1685">
        <f>VLOOKUP($A1685,'Günlük Sayaç'!$A$1:$I$166,8,0)</f>
        <v>0.25</v>
      </c>
      <c r="I1685">
        <f>VLOOKUP($A1685,'Günlük Sayaç'!$A$1:$I$166,9,0)*VLOOKUP(WEEKDAY(B1685,2)&amp;D1685,Yoğunluk!$G$1:$J$29,4,0)</f>
        <v>2362.5</v>
      </c>
      <c r="J1685">
        <f t="shared" ca="1" si="103"/>
        <v>2227</v>
      </c>
      <c r="K1685">
        <f t="shared" ca="1" si="104"/>
        <v>4955.0749999999998</v>
      </c>
    </row>
    <row r="1686" spans="1:11" x14ac:dyDescent="0.3">
      <c r="A1686">
        <f t="shared" si="105"/>
        <v>35</v>
      </c>
      <c r="B1686" s="2">
        <f t="shared" si="106"/>
        <v>43111</v>
      </c>
      <c r="C1686" t="str">
        <f>VLOOKUP(A1686,'Günlük Sayaç'!$A$1:$I$166,3,0)</f>
        <v>Şişhane</v>
      </c>
      <c r="D1686" t="str">
        <f>VLOOKUP($A1686,'Günlük Sayaç'!$A$1:$I$166,4,0)</f>
        <v>Tam</v>
      </c>
      <c r="E1686" t="str">
        <f>VLOOKUP($A1686,'Günlük Sayaç'!$A$1:$I$166,5,0)</f>
        <v>Mavi Kart</v>
      </c>
      <c r="F1686">
        <f>VLOOKUP($A1686,'Günlük Sayaç'!$A$1:$I$166,6,0)</f>
        <v>1.3666666666666667</v>
      </c>
      <c r="G1686">
        <f>VLOOKUP($A1686,'Günlük Sayaç'!$A$1:$I$166,7,0)</f>
        <v>7000</v>
      </c>
      <c r="H1686">
        <f>VLOOKUP($A1686,'Günlük Sayaç'!$A$1:$I$166,8,0)</f>
        <v>0.1</v>
      </c>
      <c r="I1686">
        <f>VLOOKUP($A1686,'Günlük Sayaç'!$A$1:$I$166,9,0)*VLOOKUP(WEEKDAY(B1686,2)&amp;D1686,Yoğunluk!$G$1:$J$29,4,0)</f>
        <v>945.00000000000011</v>
      </c>
      <c r="J1686">
        <f t="shared" ca="1" si="103"/>
        <v>916</v>
      </c>
      <c r="K1686">
        <f t="shared" ca="1" si="104"/>
        <v>1251.8666666666668</v>
      </c>
    </row>
    <row r="1687" spans="1:11" x14ac:dyDescent="0.3">
      <c r="A1687">
        <f t="shared" si="105"/>
        <v>36</v>
      </c>
      <c r="B1687" s="2">
        <f t="shared" si="106"/>
        <v>43111</v>
      </c>
      <c r="C1687" t="str">
        <f>VLOOKUP(A1687,'Günlük Sayaç'!$A$1:$I$166,3,0)</f>
        <v>Şişhane</v>
      </c>
      <c r="D1687" t="str">
        <f>VLOOKUP($A1687,'Günlük Sayaç'!$A$1:$I$166,4,0)</f>
        <v>Öğrenci</v>
      </c>
      <c r="E1687" t="str">
        <f>VLOOKUP($A1687,'Günlük Sayaç'!$A$1:$I$166,5,0)</f>
        <v>Öğrenci</v>
      </c>
      <c r="F1687">
        <f>VLOOKUP($A1687,'Günlük Sayaç'!$A$1:$I$166,6,0)</f>
        <v>0.9</v>
      </c>
      <c r="G1687">
        <f>VLOOKUP($A1687,'Günlük Sayaç'!$A$1:$I$166,7,0)</f>
        <v>7000</v>
      </c>
      <c r="H1687">
        <f>VLOOKUP($A1687,'Günlük Sayaç'!$A$1:$I$166,8,0)</f>
        <v>0.1</v>
      </c>
      <c r="I1687">
        <f>VLOOKUP($A1687,'Günlük Sayaç'!$A$1:$I$166,9,0)*VLOOKUP(WEEKDAY(B1687,2)&amp;D1687,Yoğunluk!$G$1:$J$29,4,0)</f>
        <v>630</v>
      </c>
      <c r="J1687">
        <f t="shared" ca="1" si="103"/>
        <v>607</v>
      </c>
      <c r="K1687">
        <f t="shared" ca="1" si="104"/>
        <v>546.30000000000007</v>
      </c>
    </row>
    <row r="1688" spans="1:11" x14ac:dyDescent="0.3">
      <c r="A1688">
        <f t="shared" si="105"/>
        <v>37</v>
      </c>
      <c r="B1688" s="2">
        <f t="shared" si="106"/>
        <v>43111</v>
      </c>
      <c r="C1688" t="str">
        <f>VLOOKUP(A1688,'Günlük Sayaç'!$A$1:$I$166,3,0)</f>
        <v>Şişhane</v>
      </c>
      <c r="D1688" t="str">
        <f>VLOOKUP($A1688,'Günlük Sayaç'!$A$1:$I$166,4,0)</f>
        <v>Öğrenci</v>
      </c>
      <c r="E1688" t="str">
        <f>VLOOKUP($A1688,'Günlük Sayaç'!$A$1:$I$166,5,0)</f>
        <v>Öğrenci Aylık</v>
      </c>
      <c r="F1688">
        <f>VLOOKUP($A1688,'Günlük Sayaç'!$A$1:$I$166,6,0)</f>
        <v>0.56666666666666665</v>
      </c>
      <c r="G1688">
        <f>VLOOKUP($A1688,'Günlük Sayaç'!$A$1:$I$166,7,0)</f>
        <v>7000</v>
      </c>
      <c r="H1688">
        <f>VLOOKUP($A1688,'Günlük Sayaç'!$A$1:$I$166,8,0)</f>
        <v>0.15</v>
      </c>
      <c r="I1688">
        <f>VLOOKUP($A1688,'Günlük Sayaç'!$A$1:$I$166,9,0)*VLOOKUP(WEEKDAY(B1688,2)&amp;D1688,Yoğunluk!$G$1:$J$29,4,0)</f>
        <v>945</v>
      </c>
      <c r="J1688">
        <f t="shared" ca="1" si="103"/>
        <v>967</v>
      </c>
      <c r="K1688">
        <f t="shared" ca="1" si="104"/>
        <v>547.9666666666667</v>
      </c>
    </row>
    <row r="1689" spans="1:11" x14ac:dyDescent="0.3">
      <c r="A1689">
        <f t="shared" si="105"/>
        <v>38</v>
      </c>
      <c r="B1689" s="2">
        <f t="shared" si="106"/>
        <v>43111</v>
      </c>
      <c r="C1689" t="str">
        <f>VLOOKUP(A1689,'Günlük Sayaç'!$A$1:$I$166,3,0)</f>
        <v>Şişhane</v>
      </c>
      <c r="D1689" t="str">
        <f>VLOOKUP($A1689,'Günlük Sayaç'!$A$1:$I$166,4,0)</f>
        <v>Sosyal</v>
      </c>
      <c r="E1689" t="str">
        <f>VLOOKUP($A1689,'Günlük Sayaç'!$A$1:$I$166,5,0)</f>
        <v>Sosyal</v>
      </c>
      <c r="F1689">
        <f>VLOOKUP($A1689,'Günlük Sayaç'!$A$1:$I$166,6,0)</f>
        <v>1.425</v>
      </c>
      <c r="G1689">
        <f>VLOOKUP($A1689,'Günlük Sayaç'!$A$1:$I$166,7,0)</f>
        <v>7000</v>
      </c>
      <c r="H1689">
        <f>VLOOKUP($A1689,'Günlük Sayaç'!$A$1:$I$166,8,0)</f>
        <v>0.15</v>
      </c>
      <c r="I1689">
        <f>VLOOKUP($A1689,'Günlük Sayaç'!$A$1:$I$166,9,0)*VLOOKUP(WEEKDAY(B1689,2)&amp;D1689,Yoğunluk!$G$1:$J$29,4,0)</f>
        <v>756.00000000000011</v>
      </c>
      <c r="J1689">
        <f t="shared" ca="1" si="103"/>
        <v>788</v>
      </c>
      <c r="K1689">
        <f t="shared" ca="1" si="104"/>
        <v>1122.9000000000001</v>
      </c>
    </row>
    <row r="1690" spans="1:11" x14ac:dyDescent="0.3">
      <c r="A1690">
        <f t="shared" si="105"/>
        <v>39</v>
      </c>
      <c r="B1690" s="2">
        <f t="shared" si="106"/>
        <v>43111</v>
      </c>
      <c r="C1690" t="str">
        <f>VLOOKUP(A1690,'Günlük Sayaç'!$A$1:$I$166,3,0)</f>
        <v>Şişhane</v>
      </c>
      <c r="D1690" t="str">
        <f>VLOOKUP($A1690,'Günlük Sayaç'!$A$1:$I$166,4,0)</f>
        <v>Sosyal</v>
      </c>
      <c r="E1690" t="str">
        <f>VLOOKUP($A1690,'Günlük Sayaç'!$A$1:$I$166,5,0)</f>
        <v>Sosyal Aylık</v>
      </c>
      <c r="F1690">
        <f>VLOOKUP($A1690,'Günlük Sayaç'!$A$1:$I$166,6,0)</f>
        <v>0.83333333333333337</v>
      </c>
      <c r="G1690">
        <f>VLOOKUP($A1690,'Günlük Sayaç'!$A$1:$I$166,7,0)</f>
        <v>7000</v>
      </c>
      <c r="H1690">
        <f>VLOOKUP($A1690,'Günlük Sayaç'!$A$1:$I$166,8,0)</f>
        <v>0.05</v>
      </c>
      <c r="I1690">
        <f>VLOOKUP($A1690,'Günlük Sayaç'!$A$1:$I$166,9,0)*VLOOKUP(WEEKDAY(B1690,2)&amp;D1690,Yoğunluk!$G$1:$J$29,4,0)</f>
        <v>252.00000000000003</v>
      </c>
      <c r="J1690">
        <f t="shared" ca="1" si="103"/>
        <v>239</v>
      </c>
      <c r="K1690">
        <f t="shared" ca="1" si="104"/>
        <v>199.16666666666669</v>
      </c>
    </row>
    <row r="1691" spans="1:11" x14ac:dyDescent="0.3">
      <c r="A1691">
        <f t="shared" si="105"/>
        <v>40</v>
      </c>
      <c r="B1691" s="2">
        <f t="shared" si="106"/>
        <v>43111</v>
      </c>
      <c r="C1691" t="str">
        <f>VLOOKUP(A1691,'Günlük Sayaç'!$A$1:$I$166,3,0)</f>
        <v>Şişhane</v>
      </c>
      <c r="D1691" t="str">
        <f>VLOOKUP($A1691,'Günlük Sayaç'!$A$1:$I$166,4,0)</f>
        <v>Ziyaretçi</v>
      </c>
      <c r="E1691" t="str">
        <f>VLOOKUP($A1691,'Günlük Sayaç'!$A$1:$I$166,5,0)</f>
        <v>Tekli Bilet</v>
      </c>
      <c r="F1691">
        <f>VLOOKUP($A1691,'Günlük Sayaç'!$A$1:$I$166,6,0)</f>
        <v>5</v>
      </c>
      <c r="G1691">
        <f>VLOOKUP($A1691,'Günlük Sayaç'!$A$1:$I$166,7,0)</f>
        <v>7000</v>
      </c>
      <c r="H1691">
        <f>VLOOKUP($A1691,'Günlük Sayaç'!$A$1:$I$166,8,0)</f>
        <v>0.05</v>
      </c>
      <c r="I1691">
        <f>VLOOKUP($A1691,'Günlük Sayaç'!$A$1:$I$166,9,0)*VLOOKUP(WEEKDAY(B1691,2)&amp;D1691,Yoğunluk!$G$1:$J$29,4,0)</f>
        <v>315</v>
      </c>
      <c r="J1691">
        <f t="shared" ca="1" si="103"/>
        <v>351</v>
      </c>
      <c r="K1691">
        <f t="shared" ca="1" si="104"/>
        <v>1755</v>
      </c>
    </row>
    <row r="1692" spans="1:11" x14ac:dyDescent="0.3">
      <c r="A1692">
        <f t="shared" si="105"/>
        <v>41</v>
      </c>
      <c r="B1692" s="2">
        <f t="shared" si="106"/>
        <v>43111</v>
      </c>
      <c r="C1692" t="str">
        <f>VLOOKUP(A1692,'Günlük Sayaç'!$A$1:$I$166,3,0)</f>
        <v>Şişhane</v>
      </c>
      <c r="D1692" t="str">
        <f>VLOOKUP($A1692,'Günlük Sayaç'!$A$1:$I$166,4,0)</f>
        <v>Ziyaretçi</v>
      </c>
      <c r="E1692" t="str">
        <f>VLOOKUP($A1692,'Günlük Sayaç'!$A$1:$I$166,5,0)</f>
        <v>İkili Bilet</v>
      </c>
      <c r="F1692">
        <f>VLOOKUP($A1692,'Günlük Sayaç'!$A$1:$I$166,6,0)</f>
        <v>4</v>
      </c>
      <c r="G1692">
        <f>VLOOKUP($A1692,'Günlük Sayaç'!$A$1:$I$166,7,0)</f>
        <v>7000</v>
      </c>
      <c r="H1692">
        <f>VLOOKUP($A1692,'Günlük Sayaç'!$A$1:$I$166,8,0)</f>
        <v>0.03</v>
      </c>
      <c r="I1692">
        <f>VLOOKUP($A1692,'Günlük Sayaç'!$A$1:$I$166,9,0)*VLOOKUP(WEEKDAY(B1692,2)&amp;D1692,Yoğunluk!$G$1:$J$29,4,0)</f>
        <v>189</v>
      </c>
      <c r="J1692">
        <f t="shared" ca="1" si="103"/>
        <v>195</v>
      </c>
      <c r="K1692">
        <f t="shared" ca="1" si="104"/>
        <v>780</v>
      </c>
    </row>
    <row r="1693" spans="1:11" x14ac:dyDescent="0.3">
      <c r="A1693">
        <f t="shared" si="105"/>
        <v>42</v>
      </c>
      <c r="B1693" s="2">
        <f t="shared" si="106"/>
        <v>43111</v>
      </c>
      <c r="C1693" t="str">
        <f>VLOOKUP(A1693,'Günlük Sayaç'!$A$1:$I$166,3,0)</f>
        <v>Şişhane</v>
      </c>
      <c r="D1693" t="str">
        <f>VLOOKUP($A1693,'Günlük Sayaç'!$A$1:$I$166,4,0)</f>
        <v>Ziyaretçi</v>
      </c>
      <c r="E1693" t="str">
        <f>VLOOKUP($A1693,'Günlük Sayaç'!$A$1:$I$166,5,0)</f>
        <v>Üçlü Bilet</v>
      </c>
      <c r="F1693">
        <f>VLOOKUP($A1693,'Günlük Sayaç'!$A$1:$I$166,6,0)</f>
        <v>3.6666666666666665</v>
      </c>
      <c r="G1693">
        <f>VLOOKUP($A1693,'Günlük Sayaç'!$A$1:$I$166,7,0)</f>
        <v>7000</v>
      </c>
      <c r="H1693">
        <f>VLOOKUP($A1693,'Günlük Sayaç'!$A$1:$I$166,8,0)</f>
        <v>0.02</v>
      </c>
      <c r="I1693">
        <f>VLOOKUP($A1693,'Günlük Sayaç'!$A$1:$I$166,9,0)*VLOOKUP(WEEKDAY(B1693,2)&amp;D1693,Yoğunluk!$G$1:$J$29,4,0)</f>
        <v>126</v>
      </c>
      <c r="J1693">
        <f t="shared" ca="1" si="103"/>
        <v>136</v>
      </c>
      <c r="K1693">
        <f t="shared" ca="1" si="104"/>
        <v>498.66666666666663</v>
      </c>
    </row>
    <row r="1694" spans="1:11" x14ac:dyDescent="0.3">
      <c r="A1694">
        <f t="shared" si="105"/>
        <v>43</v>
      </c>
      <c r="B1694" s="2">
        <f t="shared" si="106"/>
        <v>43111</v>
      </c>
      <c r="C1694" t="str">
        <f>VLOOKUP(A1694,'Günlük Sayaç'!$A$1:$I$166,3,0)</f>
        <v>Şişhane</v>
      </c>
      <c r="D1694" t="str">
        <f>VLOOKUP($A1694,'Günlük Sayaç'!$A$1:$I$166,4,0)</f>
        <v>Ziyaretçi</v>
      </c>
      <c r="E1694" t="str">
        <f>VLOOKUP($A1694,'Günlük Sayaç'!$A$1:$I$166,5,0)</f>
        <v>Beşli Bilet</v>
      </c>
      <c r="F1694">
        <f>VLOOKUP($A1694,'Günlük Sayaç'!$A$1:$I$166,6,0)</f>
        <v>3.4</v>
      </c>
      <c r="G1694">
        <f>VLOOKUP($A1694,'Günlük Sayaç'!$A$1:$I$166,7,0)</f>
        <v>7000</v>
      </c>
      <c r="H1694">
        <f>VLOOKUP($A1694,'Günlük Sayaç'!$A$1:$I$166,8,0)</f>
        <v>0.05</v>
      </c>
      <c r="I1694">
        <f>VLOOKUP($A1694,'Günlük Sayaç'!$A$1:$I$166,9,0)*VLOOKUP(WEEKDAY(B1694,2)&amp;D1694,Yoğunluk!$G$1:$J$29,4,0)</f>
        <v>315</v>
      </c>
      <c r="J1694">
        <f t="shared" ca="1" si="103"/>
        <v>350</v>
      </c>
      <c r="K1694">
        <f t="shared" ca="1" si="104"/>
        <v>1190</v>
      </c>
    </row>
    <row r="1695" spans="1:11" x14ac:dyDescent="0.3">
      <c r="A1695">
        <f t="shared" si="105"/>
        <v>44</v>
      </c>
      <c r="B1695" s="2">
        <f t="shared" si="106"/>
        <v>43111</v>
      </c>
      <c r="C1695" t="str">
        <f>VLOOKUP(A1695,'Günlük Sayaç'!$A$1:$I$166,3,0)</f>
        <v>Şişhane</v>
      </c>
      <c r="D1695" t="str">
        <f>VLOOKUP($A1695,'Günlük Sayaç'!$A$1:$I$166,4,0)</f>
        <v>Ziyaretçi</v>
      </c>
      <c r="E1695" t="str">
        <f>VLOOKUP($A1695,'Günlük Sayaç'!$A$1:$I$166,5,0)</f>
        <v>Onlu Bilet</v>
      </c>
      <c r="F1695">
        <f>VLOOKUP($A1695,'Günlük Sayaç'!$A$1:$I$166,6,0)</f>
        <v>3.2</v>
      </c>
      <c r="G1695">
        <f>VLOOKUP($A1695,'Günlük Sayaç'!$A$1:$I$166,7,0)</f>
        <v>7000</v>
      </c>
      <c r="H1695">
        <f>VLOOKUP($A1695,'Günlük Sayaç'!$A$1:$I$166,8,0)</f>
        <v>0.05</v>
      </c>
      <c r="I1695">
        <f>VLOOKUP($A1695,'Günlük Sayaç'!$A$1:$I$166,9,0)*VLOOKUP(WEEKDAY(B1695,2)&amp;D1695,Yoğunluk!$G$1:$J$29,4,0)</f>
        <v>315</v>
      </c>
      <c r="J1695">
        <f t="shared" ca="1" si="103"/>
        <v>333</v>
      </c>
      <c r="K1695">
        <f t="shared" ca="1" si="104"/>
        <v>1065.6000000000001</v>
      </c>
    </row>
    <row r="1696" spans="1:11" x14ac:dyDescent="0.3">
      <c r="A1696">
        <f t="shared" si="105"/>
        <v>45</v>
      </c>
      <c r="B1696" s="2">
        <f t="shared" si="106"/>
        <v>43111</v>
      </c>
      <c r="C1696" t="str">
        <f>VLOOKUP(A1696,'Günlük Sayaç'!$A$1:$I$166,3,0)</f>
        <v>Taksim</v>
      </c>
      <c r="D1696" t="str">
        <f>VLOOKUP($A1696,'Günlük Sayaç'!$A$1:$I$166,4,0)</f>
        <v>Tam</v>
      </c>
      <c r="E1696" t="str">
        <f>VLOOKUP($A1696,'Günlük Sayaç'!$A$1:$I$166,5,0)</f>
        <v>Akbil</v>
      </c>
      <c r="F1696">
        <f>VLOOKUP($A1696,'Günlük Sayaç'!$A$1:$I$166,6,0)</f>
        <v>2.2250000000000001</v>
      </c>
      <c r="G1696">
        <f>VLOOKUP($A1696,'Günlük Sayaç'!$A$1:$I$166,7,0)</f>
        <v>15000</v>
      </c>
      <c r="H1696">
        <f>VLOOKUP($A1696,'Günlük Sayaç'!$A$1:$I$166,8,0)</f>
        <v>0.2</v>
      </c>
      <c r="I1696">
        <f>VLOOKUP($A1696,'Günlük Sayaç'!$A$1:$I$166,9,0)*VLOOKUP(WEEKDAY(B1696,2)&amp;D1696,Yoğunluk!$G$1:$J$29,4,0)</f>
        <v>4050.0000000000005</v>
      </c>
      <c r="J1696">
        <f t="shared" ca="1" si="103"/>
        <v>4354</v>
      </c>
      <c r="K1696">
        <f t="shared" ca="1" si="104"/>
        <v>9687.65</v>
      </c>
    </row>
    <row r="1697" spans="1:11" x14ac:dyDescent="0.3">
      <c r="A1697">
        <f t="shared" si="105"/>
        <v>46</v>
      </c>
      <c r="B1697" s="2">
        <f t="shared" si="106"/>
        <v>43111</v>
      </c>
      <c r="C1697" t="str">
        <f>VLOOKUP(A1697,'Günlük Sayaç'!$A$1:$I$166,3,0)</f>
        <v>Taksim</v>
      </c>
      <c r="D1697" t="str">
        <f>VLOOKUP($A1697,'Günlük Sayaç'!$A$1:$I$166,4,0)</f>
        <v>Tam</v>
      </c>
      <c r="E1697" t="str">
        <f>VLOOKUP($A1697,'Günlük Sayaç'!$A$1:$I$166,5,0)</f>
        <v>Mavi Kart</v>
      </c>
      <c r="F1697">
        <f>VLOOKUP($A1697,'Günlük Sayaç'!$A$1:$I$166,6,0)</f>
        <v>1.3666666666666667</v>
      </c>
      <c r="G1697">
        <f>VLOOKUP($A1697,'Günlük Sayaç'!$A$1:$I$166,7,0)</f>
        <v>15000</v>
      </c>
      <c r="H1697">
        <f>VLOOKUP($A1697,'Günlük Sayaç'!$A$1:$I$166,8,0)</f>
        <v>0.1</v>
      </c>
      <c r="I1697">
        <f>VLOOKUP($A1697,'Günlük Sayaç'!$A$1:$I$166,9,0)*VLOOKUP(WEEKDAY(B1697,2)&amp;D1697,Yoğunluk!$G$1:$J$29,4,0)</f>
        <v>2025.0000000000002</v>
      </c>
      <c r="J1697">
        <f t="shared" ca="1" si="103"/>
        <v>1771</v>
      </c>
      <c r="K1697">
        <f t="shared" ca="1" si="104"/>
        <v>2420.3666666666668</v>
      </c>
    </row>
    <row r="1698" spans="1:11" x14ac:dyDescent="0.3">
      <c r="A1698">
        <f t="shared" si="105"/>
        <v>47</v>
      </c>
      <c r="B1698" s="2">
        <f t="shared" si="106"/>
        <v>43111</v>
      </c>
      <c r="C1698" t="str">
        <f>VLOOKUP(A1698,'Günlük Sayaç'!$A$1:$I$166,3,0)</f>
        <v>Taksim</v>
      </c>
      <c r="D1698" t="str">
        <f>VLOOKUP($A1698,'Günlük Sayaç'!$A$1:$I$166,4,0)</f>
        <v>Öğrenci</v>
      </c>
      <c r="E1698" t="str">
        <f>VLOOKUP($A1698,'Günlük Sayaç'!$A$1:$I$166,5,0)</f>
        <v>Öğrenci</v>
      </c>
      <c r="F1698">
        <f>VLOOKUP($A1698,'Günlük Sayaç'!$A$1:$I$166,6,0)</f>
        <v>0.9</v>
      </c>
      <c r="G1698">
        <f>VLOOKUP($A1698,'Günlük Sayaç'!$A$1:$I$166,7,0)</f>
        <v>15000</v>
      </c>
      <c r="H1698">
        <f>VLOOKUP($A1698,'Günlük Sayaç'!$A$1:$I$166,8,0)</f>
        <v>0.1</v>
      </c>
      <c r="I1698">
        <f>VLOOKUP($A1698,'Günlük Sayaç'!$A$1:$I$166,9,0)*VLOOKUP(WEEKDAY(B1698,2)&amp;D1698,Yoğunluk!$G$1:$J$29,4,0)</f>
        <v>1350</v>
      </c>
      <c r="J1698">
        <f t="shared" ca="1" si="103"/>
        <v>1331</v>
      </c>
      <c r="K1698">
        <f t="shared" ca="1" si="104"/>
        <v>1197.9000000000001</v>
      </c>
    </row>
    <row r="1699" spans="1:11" x14ac:dyDescent="0.3">
      <c r="A1699">
        <f t="shared" si="105"/>
        <v>48</v>
      </c>
      <c r="B1699" s="2">
        <f t="shared" si="106"/>
        <v>43111</v>
      </c>
      <c r="C1699" t="str">
        <f>VLOOKUP(A1699,'Günlük Sayaç'!$A$1:$I$166,3,0)</f>
        <v>Taksim</v>
      </c>
      <c r="D1699" t="str">
        <f>VLOOKUP($A1699,'Günlük Sayaç'!$A$1:$I$166,4,0)</f>
        <v>Öğrenci</v>
      </c>
      <c r="E1699" t="str">
        <f>VLOOKUP($A1699,'Günlük Sayaç'!$A$1:$I$166,5,0)</f>
        <v>Öğrenci Aylık</v>
      </c>
      <c r="F1699">
        <f>VLOOKUP($A1699,'Günlük Sayaç'!$A$1:$I$166,6,0)</f>
        <v>0.56666666666666665</v>
      </c>
      <c r="G1699">
        <f>VLOOKUP($A1699,'Günlük Sayaç'!$A$1:$I$166,7,0)</f>
        <v>15000</v>
      </c>
      <c r="H1699">
        <f>VLOOKUP($A1699,'Günlük Sayaç'!$A$1:$I$166,8,0)</f>
        <v>0.2</v>
      </c>
      <c r="I1699">
        <f>VLOOKUP($A1699,'Günlük Sayaç'!$A$1:$I$166,9,0)*VLOOKUP(WEEKDAY(B1699,2)&amp;D1699,Yoğunluk!$G$1:$J$29,4,0)</f>
        <v>2700</v>
      </c>
      <c r="J1699">
        <f t="shared" ca="1" si="103"/>
        <v>2734</v>
      </c>
      <c r="K1699">
        <f t="shared" ca="1" si="104"/>
        <v>1549.2666666666667</v>
      </c>
    </row>
    <row r="1700" spans="1:11" x14ac:dyDescent="0.3">
      <c r="A1700">
        <f t="shared" si="105"/>
        <v>49</v>
      </c>
      <c r="B1700" s="2">
        <f t="shared" si="106"/>
        <v>43111</v>
      </c>
      <c r="C1700" t="str">
        <f>VLOOKUP(A1700,'Günlük Sayaç'!$A$1:$I$166,3,0)</f>
        <v>Taksim</v>
      </c>
      <c r="D1700" t="str">
        <f>VLOOKUP($A1700,'Günlük Sayaç'!$A$1:$I$166,4,0)</f>
        <v>Sosyal</v>
      </c>
      <c r="E1700" t="str">
        <f>VLOOKUP($A1700,'Günlük Sayaç'!$A$1:$I$166,5,0)</f>
        <v>Sosyal</v>
      </c>
      <c r="F1700">
        <f>VLOOKUP($A1700,'Günlük Sayaç'!$A$1:$I$166,6,0)</f>
        <v>1.425</v>
      </c>
      <c r="G1700">
        <f>VLOOKUP($A1700,'Günlük Sayaç'!$A$1:$I$166,7,0)</f>
        <v>15000</v>
      </c>
      <c r="H1700">
        <f>VLOOKUP($A1700,'Günlük Sayaç'!$A$1:$I$166,8,0)</f>
        <v>0.15</v>
      </c>
      <c r="I1700">
        <f>VLOOKUP($A1700,'Günlük Sayaç'!$A$1:$I$166,9,0)*VLOOKUP(WEEKDAY(B1700,2)&amp;D1700,Yoğunluk!$G$1:$J$29,4,0)</f>
        <v>1620.0000000000002</v>
      </c>
      <c r="J1700">
        <f t="shared" ca="1" si="103"/>
        <v>1697</v>
      </c>
      <c r="K1700">
        <f t="shared" ca="1" si="104"/>
        <v>2418.2249999999999</v>
      </c>
    </row>
    <row r="1701" spans="1:11" x14ac:dyDescent="0.3">
      <c r="A1701">
        <f t="shared" si="105"/>
        <v>50</v>
      </c>
      <c r="B1701" s="2">
        <f t="shared" si="106"/>
        <v>43111</v>
      </c>
      <c r="C1701" t="str">
        <f>VLOOKUP(A1701,'Günlük Sayaç'!$A$1:$I$166,3,0)</f>
        <v>Taksim</v>
      </c>
      <c r="D1701" t="str">
        <f>VLOOKUP($A1701,'Günlük Sayaç'!$A$1:$I$166,4,0)</f>
        <v>Sosyal</v>
      </c>
      <c r="E1701" t="str">
        <f>VLOOKUP($A1701,'Günlük Sayaç'!$A$1:$I$166,5,0)</f>
        <v>Sosyal Aylık</v>
      </c>
      <c r="F1701">
        <f>VLOOKUP($A1701,'Günlük Sayaç'!$A$1:$I$166,6,0)</f>
        <v>0.83333333333333337</v>
      </c>
      <c r="G1701">
        <f>VLOOKUP($A1701,'Günlük Sayaç'!$A$1:$I$166,7,0)</f>
        <v>15000</v>
      </c>
      <c r="H1701">
        <f>VLOOKUP($A1701,'Günlük Sayaç'!$A$1:$I$166,8,0)</f>
        <v>0.05</v>
      </c>
      <c r="I1701">
        <f>VLOOKUP($A1701,'Günlük Sayaç'!$A$1:$I$166,9,0)*VLOOKUP(WEEKDAY(B1701,2)&amp;D1701,Yoğunluk!$G$1:$J$29,4,0)</f>
        <v>540.00000000000011</v>
      </c>
      <c r="J1701">
        <f t="shared" ca="1" si="103"/>
        <v>455</v>
      </c>
      <c r="K1701">
        <f t="shared" ca="1" si="104"/>
        <v>379.16666666666669</v>
      </c>
    </row>
    <row r="1702" spans="1:11" x14ac:dyDescent="0.3">
      <c r="A1702">
        <f t="shared" si="105"/>
        <v>51</v>
      </c>
      <c r="B1702" s="2">
        <f t="shared" si="106"/>
        <v>43111</v>
      </c>
      <c r="C1702" t="str">
        <f>VLOOKUP(A1702,'Günlük Sayaç'!$A$1:$I$166,3,0)</f>
        <v>Taksim</v>
      </c>
      <c r="D1702" t="str">
        <f>VLOOKUP($A1702,'Günlük Sayaç'!$A$1:$I$166,4,0)</f>
        <v>Ziyaretçi</v>
      </c>
      <c r="E1702" t="str">
        <f>VLOOKUP($A1702,'Günlük Sayaç'!$A$1:$I$166,5,0)</f>
        <v>Tekli Bilet</v>
      </c>
      <c r="F1702">
        <f>VLOOKUP($A1702,'Günlük Sayaç'!$A$1:$I$166,6,0)</f>
        <v>5</v>
      </c>
      <c r="G1702">
        <f>VLOOKUP($A1702,'Günlük Sayaç'!$A$1:$I$166,7,0)</f>
        <v>15000</v>
      </c>
      <c r="H1702">
        <f>VLOOKUP($A1702,'Günlük Sayaç'!$A$1:$I$166,8,0)</f>
        <v>0.05</v>
      </c>
      <c r="I1702">
        <f>VLOOKUP($A1702,'Günlük Sayaç'!$A$1:$I$166,9,0)*VLOOKUP(WEEKDAY(B1702,2)&amp;D1702,Yoğunluk!$G$1:$J$29,4,0)</f>
        <v>675</v>
      </c>
      <c r="J1702">
        <f t="shared" ca="1" si="103"/>
        <v>616</v>
      </c>
      <c r="K1702">
        <f t="shared" ca="1" si="104"/>
        <v>3080</v>
      </c>
    </row>
    <row r="1703" spans="1:11" x14ac:dyDescent="0.3">
      <c r="A1703">
        <f t="shared" si="105"/>
        <v>52</v>
      </c>
      <c r="B1703" s="2">
        <f t="shared" si="106"/>
        <v>43111</v>
      </c>
      <c r="C1703" t="str">
        <f>VLOOKUP(A1703,'Günlük Sayaç'!$A$1:$I$166,3,0)</f>
        <v>Taksim</v>
      </c>
      <c r="D1703" t="str">
        <f>VLOOKUP($A1703,'Günlük Sayaç'!$A$1:$I$166,4,0)</f>
        <v>Ziyaretçi</v>
      </c>
      <c r="E1703" t="str">
        <f>VLOOKUP($A1703,'Günlük Sayaç'!$A$1:$I$166,5,0)</f>
        <v>İkili Bilet</v>
      </c>
      <c r="F1703">
        <f>VLOOKUP($A1703,'Günlük Sayaç'!$A$1:$I$166,6,0)</f>
        <v>4</v>
      </c>
      <c r="G1703">
        <f>VLOOKUP($A1703,'Günlük Sayaç'!$A$1:$I$166,7,0)</f>
        <v>15000</v>
      </c>
      <c r="H1703">
        <f>VLOOKUP($A1703,'Günlük Sayaç'!$A$1:$I$166,8,0)</f>
        <v>0.03</v>
      </c>
      <c r="I1703">
        <f>VLOOKUP($A1703,'Günlük Sayaç'!$A$1:$I$166,9,0)*VLOOKUP(WEEKDAY(B1703,2)&amp;D1703,Yoğunluk!$G$1:$J$29,4,0)</f>
        <v>405</v>
      </c>
      <c r="J1703">
        <f t="shared" ca="1" si="103"/>
        <v>405</v>
      </c>
      <c r="K1703">
        <f t="shared" ca="1" si="104"/>
        <v>1620</v>
      </c>
    </row>
    <row r="1704" spans="1:11" x14ac:dyDescent="0.3">
      <c r="A1704">
        <f t="shared" si="105"/>
        <v>53</v>
      </c>
      <c r="B1704" s="2">
        <f t="shared" si="106"/>
        <v>43111</v>
      </c>
      <c r="C1704" t="str">
        <f>VLOOKUP(A1704,'Günlük Sayaç'!$A$1:$I$166,3,0)</f>
        <v>Taksim</v>
      </c>
      <c r="D1704" t="str">
        <f>VLOOKUP($A1704,'Günlük Sayaç'!$A$1:$I$166,4,0)</f>
        <v>Ziyaretçi</v>
      </c>
      <c r="E1704" t="str">
        <f>VLOOKUP($A1704,'Günlük Sayaç'!$A$1:$I$166,5,0)</f>
        <v>Üçlü Bilet</v>
      </c>
      <c r="F1704">
        <f>VLOOKUP($A1704,'Günlük Sayaç'!$A$1:$I$166,6,0)</f>
        <v>3.6666666666666665</v>
      </c>
      <c r="G1704">
        <f>VLOOKUP($A1704,'Günlük Sayaç'!$A$1:$I$166,7,0)</f>
        <v>15000</v>
      </c>
      <c r="H1704">
        <f>VLOOKUP($A1704,'Günlük Sayaç'!$A$1:$I$166,8,0)</f>
        <v>0.02</v>
      </c>
      <c r="I1704">
        <f>VLOOKUP($A1704,'Günlük Sayaç'!$A$1:$I$166,9,0)*VLOOKUP(WEEKDAY(B1704,2)&amp;D1704,Yoğunluk!$G$1:$J$29,4,0)</f>
        <v>270</v>
      </c>
      <c r="J1704">
        <f t="shared" ca="1" si="103"/>
        <v>285</v>
      </c>
      <c r="K1704">
        <f t="shared" ca="1" si="104"/>
        <v>1045</v>
      </c>
    </row>
    <row r="1705" spans="1:11" x14ac:dyDescent="0.3">
      <c r="A1705">
        <f t="shared" si="105"/>
        <v>54</v>
      </c>
      <c r="B1705" s="2">
        <f t="shared" si="106"/>
        <v>43111</v>
      </c>
      <c r="C1705" t="str">
        <f>VLOOKUP(A1705,'Günlük Sayaç'!$A$1:$I$166,3,0)</f>
        <v>Taksim</v>
      </c>
      <c r="D1705" t="str">
        <f>VLOOKUP($A1705,'Günlük Sayaç'!$A$1:$I$166,4,0)</f>
        <v>Ziyaretçi</v>
      </c>
      <c r="E1705" t="str">
        <f>VLOOKUP($A1705,'Günlük Sayaç'!$A$1:$I$166,5,0)</f>
        <v>Beşli Bilet</v>
      </c>
      <c r="F1705">
        <f>VLOOKUP($A1705,'Günlük Sayaç'!$A$1:$I$166,6,0)</f>
        <v>3.4</v>
      </c>
      <c r="G1705">
        <f>VLOOKUP($A1705,'Günlük Sayaç'!$A$1:$I$166,7,0)</f>
        <v>15000</v>
      </c>
      <c r="H1705">
        <f>VLOOKUP($A1705,'Günlük Sayaç'!$A$1:$I$166,8,0)</f>
        <v>0.05</v>
      </c>
      <c r="I1705">
        <f>VLOOKUP($A1705,'Günlük Sayaç'!$A$1:$I$166,9,0)*VLOOKUP(WEEKDAY(B1705,2)&amp;D1705,Yoğunluk!$G$1:$J$29,4,0)</f>
        <v>675</v>
      </c>
      <c r="J1705">
        <f t="shared" ca="1" si="103"/>
        <v>645</v>
      </c>
      <c r="K1705">
        <f t="shared" ca="1" si="104"/>
        <v>2193</v>
      </c>
    </row>
    <row r="1706" spans="1:11" x14ac:dyDescent="0.3">
      <c r="A1706">
        <f t="shared" si="105"/>
        <v>55</v>
      </c>
      <c r="B1706" s="2">
        <f t="shared" si="106"/>
        <v>43111</v>
      </c>
      <c r="C1706" t="str">
        <f>VLOOKUP(A1706,'Günlük Sayaç'!$A$1:$I$166,3,0)</f>
        <v>Taksim</v>
      </c>
      <c r="D1706" t="str">
        <f>VLOOKUP($A1706,'Günlük Sayaç'!$A$1:$I$166,4,0)</f>
        <v>Ziyaretçi</v>
      </c>
      <c r="E1706" t="str">
        <f>VLOOKUP($A1706,'Günlük Sayaç'!$A$1:$I$166,5,0)</f>
        <v>Onlu Bilet</v>
      </c>
      <c r="F1706">
        <f>VLOOKUP($A1706,'Günlük Sayaç'!$A$1:$I$166,6,0)</f>
        <v>3.2</v>
      </c>
      <c r="G1706">
        <f>VLOOKUP($A1706,'Günlük Sayaç'!$A$1:$I$166,7,0)</f>
        <v>15000</v>
      </c>
      <c r="H1706">
        <f>VLOOKUP($A1706,'Günlük Sayaç'!$A$1:$I$166,8,0)</f>
        <v>0.05</v>
      </c>
      <c r="I1706">
        <f>VLOOKUP($A1706,'Günlük Sayaç'!$A$1:$I$166,9,0)*VLOOKUP(WEEKDAY(B1706,2)&amp;D1706,Yoğunluk!$G$1:$J$29,4,0)</f>
        <v>675</v>
      </c>
      <c r="J1706">
        <f t="shared" ca="1" si="103"/>
        <v>716</v>
      </c>
      <c r="K1706">
        <f t="shared" ca="1" si="104"/>
        <v>2291.2000000000003</v>
      </c>
    </row>
    <row r="1707" spans="1:11" x14ac:dyDescent="0.3">
      <c r="A1707">
        <f t="shared" si="105"/>
        <v>56</v>
      </c>
      <c r="B1707" s="2">
        <f t="shared" si="106"/>
        <v>43111</v>
      </c>
      <c r="C1707" t="str">
        <f>VLOOKUP(A1707,'Günlük Sayaç'!$A$1:$I$166,3,0)</f>
        <v>Osmanbey</v>
      </c>
      <c r="D1707" t="str">
        <f>VLOOKUP($A1707,'Günlük Sayaç'!$A$1:$I$166,4,0)</f>
        <v>Tam</v>
      </c>
      <c r="E1707" t="str">
        <f>VLOOKUP($A1707,'Günlük Sayaç'!$A$1:$I$166,5,0)</f>
        <v>Akbil</v>
      </c>
      <c r="F1707">
        <f>VLOOKUP($A1707,'Günlük Sayaç'!$A$1:$I$166,6,0)</f>
        <v>2.2250000000000001</v>
      </c>
      <c r="G1707">
        <f>VLOOKUP($A1707,'Günlük Sayaç'!$A$1:$I$166,7,0)</f>
        <v>5500</v>
      </c>
      <c r="H1707">
        <f>VLOOKUP($A1707,'Günlük Sayaç'!$A$1:$I$166,8,0)</f>
        <v>0.4</v>
      </c>
      <c r="I1707">
        <f>VLOOKUP($A1707,'Günlük Sayaç'!$A$1:$I$166,9,0)*VLOOKUP(WEEKDAY(B1707,2)&amp;D1707,Yoğunluk!$G$1:$J$29,4,0)</f>
        <v>2970</v>
      </c>
      <c r="J1707">
        <f t="shared" ca="1" si="103"/>
        <v>2604</v>
      </c>
      <c r="K1707">
        <f t="shared" ca="1" si="104"/>
        <v>5793.9000000000005</v>
      </c>
    </row>
    <row r="1708" spans="1:11" x14ac:dyDescent="0.3">
      <c r="A1708">
        <f t="shared" si="105"/>
        <v>57</v>
      </c>
      <c r="B1708" s="2">
        <f t="shared" si="106"/>
        <v>43111</v>
      </c>
      <c r="C1708" t="str">
        <f>VLOOKUP(A1708,'Günlük Sayaç'!$A$1:$I$166,3,0)</f>
        <v>Osmanbey</v>
      </c>
      <c r="D1708" t="str">
        <f>VLOOKUP($A1708,'Günlük Sayaç'!$A$1:$I$166,4,0)</f>
        <v>Tam</v>
      </c>
      <c r="E1708" t="str">
        <f>VLOOKUP($A1708,'Günlük Sayaç'!$A$1:$I$166,5,0)</f>
        <v>Mavi Kart</v>
      </c>
      <c r="F1708">
        <f>VLOOKUP($A1708,'Günlük Sayaç'!$A$1:$I$166,6,0)</f>
        <v>1.3666666666666667</v>
      </c>
      <c r="G1708">
        <f>VLOOKUP($A1708,'Günlük Sayaç'!$A$1:$I$166,7,0)</f>
        <v>5500</v>
      </c>
      <c r="H1708">
        <f>VLOOKUP($A1708,'Günlük Sayaç'!$A$1:$I$166,8,0)</f>
        <v>0.1</v>
      </c>
      <c r="I1708">
        <f>VLOOKUP($A1708,'Günlük Sayaç'!$A$1:$I$166,9,0)*VLOOKUP(WEEKDAY(B1708,2)&amp;D1708,Yoğunluk!$G$1:$J$29,4,0)</f>
        <v>742.5</v>
      </c>
      <c r="J1708">
        <f t="shared" ca="1" si="103"/>
        <v>825</v>
      </c>
      <c r="K1708">
        <f t="shared" ca="1" si="104"/>
        <v>1127.5</v>
      </c>
    </row>
    <row r="1709" spans="1:11" x14ac:dyDescent="0.3">
      <c r="A1709">
        <f t="shared" si="105"/>
        <v>58</v>
      </c>
      <c r="B1709" s="2">
        <f t="shared" si="106"/>
        <v>43111</v>
      </c>
      <c r="C1709" t="str">
        <f>VLOOKUP(A1709,'Günlük Sayaç'!$A$1:$I$166,3,0)</f>
        <v>Osmanbey</v>
      </c>
      <c r="D1709" t="str">
        <f>VLOOKUP($A1709,'Günlük Sayaç'!$A$1:$I$166,4,0)</f>
        <v>Öğrenci</v>
      </c>
      <c r="E1709" t="str">
        <f>VLOOKUP($A1709,'Günlük Sayaç'!$A$1:$I$166,5,0)</f>
        <v>Öğrenci</v>
      </c>
      <c r="F1709">
        <f>VLOOKUP($A1709,'Günlük Sayaç'!$A$1:$I$166,6,0)</f>
        <v>0.9</v>
      </c>
      <c r="G1709">
        <f>VLOOKUP($A1709,'Günlük Sayaç'!$A$1:$I$166,7,0)</f>
        <v>5500</v>
      </c>
      <c r="H1709">
        <f>VLOOKUP($A1709,'Günlük Sayaç'!$A$1:$I$166,8,0)</f>
        <v>0.1</v>
      </c>
      <c r="I1709">
        <f>VLOOKUP($A1709,'Günlük Sayaç'!$A$1:$I$166,9,0)*VLOOKUP(WEEKDAY(B1709,2)&amp;D1709,Yoğunluk!$G$1:$J$29,4,0)</f>
        <v>495</v>
      </c>
      <c r="J1709">
        <f t="shared" ca="1" si="103"/>
        <v>469</v>
      </c>
      <c r="K1709">
        <f t="shared" ca="1" si="104"/>
        <v>422.1</v>
      </c>
    </row>
    <row r="1710" spans="1:11" x14ac:dyDescent="0.3">
      <c r="A1710">
        <f t="shared" si="105"/>
        <v>59</v>
      </c>
      <c r="B1710" s="2">
        <f t="shared" si="106"/>
        <v>43111</v>
      </c>
      <c r="C1710" t="str">
        <f>VLOOKUP(A1710,'Günlük Sayaç'!$A$1:$I$166,3,0)</f>
        <v>Osmanbey</v>
      </c>
      <c r="D1710" t="str">
        <f>VLOOKUP($A1710,'Günlük Sayaç'!$A$1:$I$166,4,0)</f>
        <v>Öğrenci</v>
      </c>
      <c r="E1710" t="str">
        <f>VLOOKUP($A1710,'Günlük Sayaç'!$A$1:$I$166,5,0)</f>
        <v>Öğrenci Aylık</v>
      </c>
      <c r="F1710">
        <f>VLOOKUP($A1710,'Günlük Sayaç'!$A$1:$I$166,6,0)</f>
        <v>0.56666666666666665</v>
      </c>
      <c r="G1710">
        <f>VLOOKUP($A1710,'Günlük Sayaç'!$A$1:$I$166,7,0)</f>
        <v>5500</v>
      </c>
      <c r="H1710">
        <f>VLOOKUP($A1710,'Günlük Sayaç'!$A$1:$I$166,8,0)</f>
        <v>0.2</v>
      </c>
      <c r="I1710">
        <f>VLOOKUP($A1710,'Günlük Sayaç'!$A$1:$I$166,9,0)*VLOOKUP(WEEKDAY(B1710,2)&amp;D1710,Yoğunluk!$G$1:$J$29,4,0)</f>
        <v>990</v>
      </c>
      <c r="J1710">
        <f t="shared" ca="1" si="103"/>
        <v>859</v>
      </c>
      <c r="K1710">
        <f t="shared" ca="1" si="104"/>
        <v>486.76666666666665</v>
      </c>
    </row>
    <row r="1711" spans="1:11" x14ac:dyDescent="0.3">
      <c r="A1711">
        <f t="shared" si="105"/>
        <v>60</v>
      </c>
      <c r="B1711" s="2">
        <f t="shared" si="106"/>
        <v>43111</v>
      </c>
      <c r="C1711" t="str">
        <f>VLOOKUP(A1711,'Günlük Sayaç'!$A$1:$I$166,3,0)</f>
        <v>Osmanbey</v>
      </c>
      <c r="D1711" t="str">
        <f>VLOOKUP($A1711,'Günlük Sayaç'!$A$1:$I$166,4,0)</f>
        <v>Sosyal</v>
      </c>
      <c r="E1711" t="str">
        <f>VLOOKUP($A1711,'Günlük Sayaç'!$A$1:$I$166,5,0)</f>
        <v>Sosyal</v>
      </c>
      <c r="F1711">
        <f>VLOOKUP($A1711,'Günlük Sayaç'!$A$1:$I$166,6,0)</f>
        <v>1.425</v>
      </c>
      <c r="G1711">
        <f>VLOOKUP($A1711,'Günlük Sayaç'!$A$1:$I$166,7,0)</f>
        <v>5500</v>
      </c>
      <c r="H1711">
        <f>VLOOKUP($A1711,'Günlük Sayaç'!$A$1:$I$166,8,0)</f>
        <v>0.1</v>
      </c>
      <c r="I1711">
        <f>VLOOKUP($A1711,'Günlük Sayaç'!$A$1:$I$166,9,0)*VLOOKUP(WEEKDAY(B1711,2)&amp;D1711,Yoğunluk!$G$1:$J$29,4,0)</f>
        <v>396.00000000000006</v>
      </c>
      <c r="J1711">
        <f t="shared" ca="1" si="103"/>
        <v>344</v>
      </c>
      <c r="K1711">
        <f t="shared" ca="1" si="104"/>
        <v>490.2</v>
      </c>
    </row>
    <row r="1712" spans="1:11" x14ac:dyDescent="0.3">
      <c r="A1712">
        <f t="shared" si="105"/>
        <v>61</v>
      </c>
      <c r="B1712" s="2">
        <f t="shared" si="106"/>
        <v>43111</v>
      </c>
      <c r="C1712" t="str">
        <f>VLOOKUP(A1712,'Günlük Sayaç'!$A$1:$I$166,3,0)</f>
        <v>Osmanbey</v>
      </c>
      <c r="D1712" t="str">
        <f>VLOOKUP($A1712,'Günlük Sayaç'!$A$1:$I$166,4,0)</f>
        <v>Sosyal</v>
      </c>
      <c r="E1712" t="str">
        <f>VLOOKUP($A1712,'Günlük Sayaç'!$A$1:$I$166,5,0)</f>
        <v>Sosyal Aylık</v>
      </c>
      <c r="F1712">
        <f>VLOOKUP($A1712,'Günlük Sayaç'!$A$1:$I$166,6,0)</f>
        <v>0.83333333333333337</v>
      </c>
      <c r="G1712">
        <f>VLOOKUP($A1712,'Günlük Sayaç'!$A$1:$I$166,7,0)</f>
        <v>5500</v>
      </c>
      <c r="H1712">
        <f>VLOOKUP($A1712,'Günlük Sayaç'!$A$1:$I$166,8,0)</f>
        <v>0.05</v>
      </c>
      <c r="I1712">
        <f>VLOOKUP($A1712,'Günlük Sayaç'!$A$1:$I$166,9,0)*VLOOKUP(WEEKDAY(B1712,2)&amp;D1712,Yoğunluk!$G$1:$J$29,4,0)</f>
        <v>198.00000000000003</v>
      </c>
      <c r="J1712">
        <f t="shared" ca="1" si="103"/>
        <v>214</v>
      </c>
      <c r="K1712">
        <f t="shared" ca="1" si="104"/>
        <v>178.33333333333334</v>
      </c>
    </row>
    <row r="1713" spans="1:11" x14ac:dyDescent="0.3">
      <c r="A1713">
        <f t="shared" si="105"/>
        <v>62</v>
      </c>
      <c r="B1713" s="2">
        <f t="shared" si="106"/>
        <v>43111</v>
      </c>
      <c r="C1713" t="str">
        <f>VLOOKUP(A1713,'Günlük Sayaç'!$A$1:$I$166,3,0)</f>
        <v>Osmanbey</v>
      </c>
      <c r="D1713" t="str">
        <f>VLOOKUP($A1713,'Günlük Sayaç'!$A$1:$I$166,4,0)</f>
        <v>Ziyaretçi</v>
      </c>
      <c r="E1713" t="str">
        <f>VLOOKUP($A1713,'Günlük Sayaç'!$A$1:$I$166,5,0)</f>
        <v>Tekli Bilet</v>
      </c>
      <c r="F1713">
        <f>VLOOKUP($A1713,'Günlük Sayaç'!$A$1:$I$166,6,0)</f>
        <v>5</v>
      </c>
      <c r="G1713">
        <f>VLOOKUP($A1713,'Günlük Sayaç'!$A$1:$I$166,7,0)</f>
        <v>5500</v>
      </c>
      <c r="H1713">
        <f>VLOOKUP($A1713,'Günlük Sayaç'!$A$1:$I$166,8,0)</f>
        <v>0.01</v>
      </c>
      <c r="I1713">
        <f>VLOOKUP($A1713,'Günlük Sayaç'!$A$1:$I$166,9,0)*VLOOKUP(WEEKDAY(B1713,2)&amp;D1713,Yoğunluk!$G$1:$J$29,4,0)</f>
        <v>49.5</v>
      </c>
      <c r="J1713">
        <f t="shared" ca="1" si="103"/>
        <v>51</v>
      </c>
      <c r="K1713">
        <f t="shared" ca="1" si="104"/>
        <v>255</v>
      </c>
    </row>
    <row r="1714" spans="1:11" x14ac:dyDescent="0.3">
      <c r="A1714">
        <f t="shared" si="105"/>
        <v>63</v>
      </c>
      <c r="B1714" s="2">
        <f t="shared" si="106"/>
        <v>43111</v>
      </c>
      <c r="C1714" t="str">
        <f>VLOOKUP(A1714,'Günlük Sayaç'!$A$1:$I$166,3,0)</f>
        <v>Osmanbey</v>
      </c>
      <c r="D1714" t="str">
        <f>VLOOKUP($A1714,'Günlük Sayaç'!$A$1:$I$166,4,0)</f>
        <v>Ziyaretçi</v>
      </c>
      <c r="E1714" t="str">
        <f>VLOOKUP($A1714,'Günlük Sayaç'!$A$1:$I$166,5,0)</f>
        <v>İkili Bilet</v>
      </c>
      <c r="F1714">
        <f>VLOOKUP($A1714,'Günlük Sayaç'!$A$1:$I$166,6,0)</f>
        <v>4</v>
      </c>
      <c r="G1714">
        <f>VLOOKUP($A1714,'Günlük Sayaç'!$A$1:$I$166,7,0)</f>
        <v>5500</v>
      </c>
      <c r="H1714">
        <f>VLOOKUP($A1714,'Günlük Sayaç'!$A$1:$I$166,8,0)</f>
        <v>0.01</v>
      </c>
      <c r="I1714">
        <f>VLOOKUP($A1714,'Günlük Sayaç'!$A$1:$I$166,9,0)*VLOOKUP(WEEKDAY(B1714,2)&amp;D1714,Yoğunluk!$G$1:$J$29,4,0)</f>
        <v>49.5</v>
      </c>
      <c r="J1714">
        <f t="shared" ca="1" si="103"/>
        <v>50</v>
      </c>
      <c r="K1714">
        <f t="shared" ca="1" si="104"/>
        <v>200</v>
      </c>
    </row>
    <row r="1715" spans="1:11" x14ac:dyDescent="0.3">
      <c r="A1715">
        <f t="shared" si="105"/>
        <v>64</v>
      </c>
      <c r="B1715" s="2">
        <f t="shared" si="106"/>
        <v>43111</v>
      </c>
      <c r="C1715" t="str">
        <f>VLOOKUP(A1715,'Günlük Sayaç'!$A$1:$I$166,3,0)</f>
        <v>Osmanbey</v>
      </c>
      <c r="D1715" t="str">
        <f>VLOOKUP($A1715,'Günlük Sayaç'!$A$1:$I$166,4,0)</f>
        <v>Ziyaretçi</v>
      </c>
      <c r="E1715" t="str">
        <f>VLOOKUP($A1715,'Günlük Sayaç'!$A$1:$I$166,5,0)</f>
        <v>Üçlü Bilet</v>
      </c>
      <c r="F1715">
        <f>VLOOKUP($A1715,'Günlük Sayaç'!$A$1:$I$166,6,0)</f>
        <v>3.6666666666666665</v>
      </c>
      <c r="G1715">
        <f>VLOOKUP($A1715,'Günlük Sayaç'!$A$1:$I$166,7,0)</f>
        <v>5500</v>
      </c>
      <c r="H1715">
        <f>VLOOKUP($A1715,'Günlük Sayaç'!$A$1:$I$166,8,0)</f>
        <v>0.01</v>
      </c>
      <c r="I1715">
        <f>VLOOKUP($A1715,'Günlük Sayaç'!$A$1:$I$166,9,0)*VLOOKUP(WEEKDAY(B1715,2)&amp;D1715,Yoğunluk!$G$1:$J$29,4,0)</f>
        <v>49.5</v>
      </c>
      <c r="J1715">
        <f t="shared" ca="1" si="103"/>
        <v>44</v>
      </c>
      <c r="K1715">
        <f t="shared" ca="1" si="104"/>
        <v>161.33333333333331</v>
      </c>
    </row>
    <row r="1716" spans="1:11" x14ac:dyDescent="0.3">
      <c r="A1716">
        <f t="shared" si="105"/>
        <v>65</v>
      </c>
      <c r="B1716" s="2">
        <f t="shared" si="106"/>
        <v>43111</v>
      </c>
      <c r="C1716" t="str">
        <f>VLOOKUP(A1716,'Günlük Sayaç'!$A$1:$I$166,3,0)</f>
        <v>Osmanbey</v>
      </c>
      <c r="D1716" t="str">
        <f>VLOOKUP($A1716,'Günlük Sayaç'!$A$1:$I$166,4,0)</f>
        <v>Ziyaretçi</v>
      </c>
      <c r="E1716" t="str">
        <f>VLOOKUP($A1716,'Günlük Sayaç'!$A$1:$I$166,5,0)</f>
        <v>Beşli Bilet</v>
      </c>
      <c r="F1716">
        <f>VLOOKUP($A1716,'Günlük Sayaç'!$A$1:$I$166,6,0)</f>
        <v>3.4</v>
      </c>
      <c r="G1716">
        <f>VLOOKUP($A1716,'Günlük Sayaç'!$A$1:$I$166,7,0)</f>
        <v>5500</v>
      </c>
      <c r="H1716">
        <f>VLOOKUP($A1716,'Günlük Sayaç'!$A$1:$I$166,8,0)</f>
        <v>0.01</v>
      </c>
      <c r="I1716">
        <f>VLOOKUP($A1716,'Günlük Sayaç'!$A$1:$I$166,9,0)*VLOOKUP(WEEKDAY(B1716,2)&amp;D1716,Yoğunluk!$G$1:$J$29,4,0)</f>
        <v>49.5</v>
      </c>
      <c r="J1716">
        <f t="shared" ca="1" si="103"/>
        <v>45</v>
      </c>
      <c r="K1716">
        <f t="shared" ca="1" si="104"/>
        <v>153</v>
      </c>
    </row>
    <row r="1717" spans="1:11" x14ac:dyDescent="0.3">
      <c r="A1717">
        <f t="shared" si="105"/>
        <v>66</v>
      </c>
      <c r="B1717" s="2">
        <f t="shared" si="106"/>
        <v>43111</v>
      </c>
      <c r="C1717" t="str">
        <f>VLOOKUP(A1717,'Günlük Sayaç'!$A$1:$I$166,3,0)</f>
        <v>Osmanbey</v>
      </c>
      <c r="D1717" t="str">
        <f>VLOOKUP($A1717,'Günlük Sayaç'!$A$1:$I$166,4,0)</f>
        <v>Ziyaretçi</v>
      </c>
      <c r="E1717" t="str">
        <f>VLOOKUP($A1717,'Günlük Sayaç'!$A$1:$I$166,5,0)</f>
        <v>Onlu Bilet</v>
      </c>
      <c r="F1717">
        <f>VLOOKUP($A1717,'Günlük Sayaç'!$A$1:$I$166,6,0)</f>
        <v>3.2</v>
      </c>
      <c r="G1717">
        <f>VLOOKUP($A1717,'Günlük Sayaç'!$A$1:$I$166,7,0)</f>
        <v>5500</v>
      </c>
      <c r="H1717">
        <f>VLOOKUP($A1717,'Günlük Sayaç'!$A$1:$I$166,8,0)</f>
        <v>0.01</v>
      </c>
      <c r="I1717">
        <f>VLOOKUP($A1717,'Günlük Sayaç'!$A$1:$I$166,9,0)*VLOOKUP(WEEKDAY(B1717,2)&amp;D1717,Yoğunluk!$G$1:$J$29,4,0)</f>
        <v>49.5</v>
      </c>
      <c r="J1717">
        <f t="shared" ca="1" si="103"/>
        <v>36</v>
      </c>
      <c r="K1717">
        <f t="shared" ca="1" si="104"/>
        <v>115.2</v>
      </c>
    </row>
    <row r="1718" spans="1:11" x14ac:dyDescent="0.3">
      <c r="A1718">
        <f t="shared" si="105"/>
        <v>67</v>
      </c>
      <c r="B1718" s="2">
        <f t="shared" si="106"/>
        <v>43111</v>
      </c>
      <c r="C1718" t="str">
        <f>VLOOKUP(A1718,'Günlük Sayaç'!$A$1:$I$166,3,0)</f>
        <v>Şişli</v>
      </c>
      <c r="D1718" t="str">
        <f>VLOOKUP($A1718,'Günlük Sayaç'!$A$1:$I$166,4,0)</f>
        <v>Tam</v>
      </c>
      <c r="E1718" t="str">
        <f>VLOOKUP($A1718,'Günlük Sayaç'!$A$1:$I$166,5,0)</f>
        <v>Akbil</v>
      </c>
      <c r="F1718">
        <f>VLOOKUP($A1718,'Günlük Sayaç'!$A$1:$I$166,6,0)</f>
        <v>2.2250000000000001</v>
      </c>
      <c r="G1718">
        <f>VLOOKUP($A1718,'Günlük Sayaç'!$A$1:$I$166,7,0)</f>
        <v>12000</v>
      </c>
      <c r="H1718">
        <f>VLOOKUP($A1718,'Günlük Sayaç'!$A$1:$I$166,8,0)</f>
        <v>0.3</v>
      </c>
      <c r="I1718">
        <f>VLOOKUP($A1718,'Günlük Sayaç'!$A$1:$I$166,9,0)*VLOOKUP(WEEKDAY(B1718,2)&amp;D1718,Yoğunluk!$G$1:$J$29,4,0)</f>
        <v>4860</v>
      </c>
      <c r="J1718">
        <f t="shared" ca="1" si="103"/>
        <v>5022</v>
      </c>
      <c r="K1718">
        <f t="shared" ca="1" si="104"/>
        <v>11173.95</v>
      </c>
    </row>
    <row r="1719" spans="1:11" x14ac:dyDescent="0.3">
      <c r="A1719">
        <f t="shared" si="105"/>
        <v>68</v>
      </c>
      <c r="B1719" s="2">
        <f t="shared" si="106"/>
        <v>43111</v>
      </c>
      <c r="C1719" t="str">
        <f>VLOOKUP(A1719,'Günlük Sayaç'!$A$1:$I$166,3,0)</f>
        <v>Şişli</v>
      </c>
      <c r="D1719" t="str">
        <f>VLOOKUP($A1719,'Günlük Sayaç'!$A$1:$I$166,4,0)</f>
        <v>Tam</v>
      </c>
      <c r="E1719" t="str">
        <f>VLOOKUP($A1719,'Günlük Sayaç'!$A$1:$I$166,5,0)</f>
        <v>Mavi Kart</v>
      </c>
      <c r="F1719">
        <f>VLOOKUP($A1719,'Günlük Sayaç'!$A$1:$I$166,6,0)</f>
        <v>1.3666666666666667</v>
      </c>
      <c r="G1719">
        <f>VLOOKUP($A1719,'Günlük Sayaç'!$A$1:$I$166,7,0)</f>
        <v>12000</v>
      </c>
      <c r="H1719">
        <f>VLOOKUP($A1719,'Günlük Sayaç'!$A$1:$I$166,8,0)</f>
        <v>0.15</v>
      </c>
      <c r="I1719">
        <f>VLOOKUP($A1719,'Günlük Sayaç'!$A$1:$I$166,9,0)*VLOOKUP(WEEKDAY(B1719,2)&amp;D1719,Yoğunluk!$G$1:$J$29,4,0)</f>
        <v>2430</v>
      </c>
      <c r="J1719">
        <f t="shared" ca="1" si="103"/>
        <v>2046</v>
      </c>
      <c r="K1719">
        <f t="shared" ca="1" si="104"/>
        <v>2796.2000000000003</v>
      </c>
    </row>
    <row r="1720" spans="1:11" x14ac:dyDescent="0.3">
      <c r="A1720">
        <f t="shared" si="105"/>
        <v>69</v>
      </c>
      <c r="B1720" s="2">
        <f t="shared" si="106"/>
        <v>43111</v>
      </c>
      <c r="C1720" t="str">
        <f>VLOOKUP(A1720,'Günlük Sayaç'!$A$1:$I$166,3,0)</f>
        <v>Şişli</v>
      </c>
      <c r="D1720" t="str">
        <f>VLOOKUP($A1720,'Günlük Sayaç'!$A$1:$I$166,4,0)</f>
        <v>Öğrenci</v>
      </c>
      <c r="E1720" t="str">
        <f>VLOOKUP($A1720,'Günlük Sayaç'!$A$1:$I$166,5,0)</f>
        <v>Öğrenci</v>
      </c>
      <c r="F1720">
        <f>VLOOKUP($A1720,'Günlük Sayaç'!$A$1:$I$166,6,0)</f>
        <v>0.9</v>
      </c>
      <c r="G1720">
        <f>VLOOKUP($A1720,'Günlük Sayaç'!$A$1:$I$166,7,0)</f>
        <v>12000</v>
      </c>
      <c r="H1720">
        <f>VLOOKUP($A1720,'Günlük Sayaç'!$A$1:$I$166,8,0)</f>
        <v>0.1</v>
      </c>
      <c r="I1720">
        <f>VLOOKUP($A1720,'Günlük Sayaç'!$A$1:$I$166,9,0)*VLOOKUP(WEEKDAY(B1720,2)&amp;D1720,Yoğunluk!$G$1:$J$29,4,0)</f>
        <v>1080</v>
      </c>
      <c r="J1720">
        <f t="shared" ca="1" si="103"/>
        <v>994</v>
      </c>
      <c r="K1720">
        <f t="shared" ca="1" si="104"/>
        <v>894.6</v>
      </c>
    </row>
    <row r="1721" spans="1:11" x14ac:dyDescent="0.3">
      <c r="A1721">
        <f t="shared" si="105"/>
        <v>70</v>
      </c>
      <c r="B1721" s="2">
        <f t="shared" si="106"/>
        <v>43111</v>
      </c>
      <c r="C1721" t="str">
        <f>VLOOKUP(A1721,'Günlük Sayaç'!$A$1:$I$166,3,0)</f>
        <v>Şişli</v>
      </c>
      <c r="D1721" t="str">
        <f>VLOOKUP($A1721,'Günlük Sayaç'!$A$1:$I$166,4,0)</f>
        <v>Öğrenci</v>
      </c>
      <c r="E1721" t="str">
        <f>VLOOKUP($A1721,'Günlük Sayaç'!$A$1:$I$166,5,0)</f>
        <v>Öğrenci Aylık</v>
      </c>
      <c r="F1721">
        <f>VLOOKUP($A1721,'Günlük Sayaç'!$A$1:$I$166,6,0)</f>
        <v>0.56666666666666665</v>
      </c>
      <c r="G1721">
        <f>VLOOKUP($A1721,'Günlük Sayaç'!$A$1:$I$166,7,0)</f>
        <v>12000</v>
      </c>
      <c r="H1721">
        <f>VLOOKUP($A1721,'Günlük Sayaç'!$A$1:$I$166,8,0)</f>
        <v>0.2</v>
      </c>
      <c r="I1721">
        <f>VLOOKUP($A1721,'Günlük Sayaç'!$A$1:$I$166,9,0)*VLOOKUP(WEEKDAY(B1721,2)&amp;D1721,Yoğunluk!$G$1:$J$29,4,0)</f>
        <v>2160</v>
      </c>
      <c r="J1721">
        <f t="shared" ca="1" si="103"/>
        <v>2506</v>
      </c>
      <c r="K1721">
        <f t="shared" ca="1" si="104"/>
        <v>1420.0666666666666</v>
      </c>
    </row>
    <row r="1722" spans="1:11" x14ac:dyDescent="0.3">
      <c r="A1722">
        <f t="shared" si="105"/>
        <v>71</v>
      </c>
      <c r="B1722" s="2">
        <f t="shared" si="106"/>
        <v>43111</v>
      </c>
      <c r="C1722" t="str">
        <f>VLOOKUP(A1722,'Günlük Sayaç'!$A$1:$I$166,3,0)</f>
        <v>Şişli</v>
      </c>
      <c r="D1722" t="str">
        <f>VLOOKUP($A1722,'Günlük Sayaç'!$A$1:$I$166,4,0)</f>
        <v>Sosyal</v>
      </c>
      <c r="E1722" t="str">
        <f>VLOOKUP($A1722,'Günlük Sayaç'!$A$1:$I$166,5,0)</f>
        <v>Sosyal</v>
      </c>
      <c r="F1722">
        <f>VLOOKUP($A1722,'Günlük Sayaç'!$A$1:$I$166,6,0)</f>
        <v>1.425</v>
      </c>
      <c r="G1722">
        <f>VLOOKUP($A1722,'Günlük Sayaç'!$A$1:$I$166,7,0)</f>
        <v>12000</v>
      </c>
      <c r="H1722">
        <f>VLOOKUP($A1722,'Günlük Sayaç'!$A$1:$I$166,8,0)</f>
        <v>0.1</v>
      </c>
      <c r="I1722">
        <f>VLOOKUP($A1722,'Günlük Sayaç'!$A$1:$I$166,9,0)*VLOOKUP(WEEKDAY(B1722,2)&amp;D1722,Yoğunluk!$G$1:$J$29,4,0)</f>
        <v>864.00000000000011</v>
      </c>
      <c r="J1722">
        <f t="shared" ca="1" si="103"/>
        <v>921</v>
      </c>
      <c r="K1722">
        <f t="shared" ca="1" si="104"/>
        <v>1312.425</v>
      </c>
    </row>
    <row r="1723" spans="1:11" x14ac:dyDescent="0.3">
      <c r="A1723">
        <f t="shared" si="105"/>
        <v>72</v>
      </c>
      <c r="B1723" s="2">
        <f t="shared" si="106"/>
        <v>43111</v>
      </c>
      <c r="C1723" t="str">
        <f>VLOOKUP(A1723,'Günlük Sayaç'!$A$1:$I$166,3,0)</f>
        <v>Şişli</v>
      </c>
      <c r="D1723" t="str">
        <f>VLOOKUP($A1723,'Günlük Sayaç'!$A$1:$I$166,4,0)</f>
        <v>Sosyal</v>
      </c>
      <c r="E1723" t="str">
        <f>VLOOKUP($A1723,'Günlük Sayaç'!$A$1:$I$166,5,0)</f>
        <v>Sosyal Aylık</v>
      </c>
      <c r="F1723">
        <f>VLOOKUP($A1723,'Günlük Sayaç'!$A$1:$I$166,6,0)</f>
        <v>0.83333333333333337</v>
      </c>
      <c r="G1723">
        <f>VLOOKUP($A1723,'Günlük Sayaç'!$A$1:$I$166,7,0)</f>
        <v>12000</v>
      </c>
      <c r="H1723">
        <f>VLOOKUP($A1723,'Günlük Sayaç'!$A$1:$I$166,8,0)</f>
        <v>0.1</v>
      </c>
      <c r="I1723">
        <f>VLOOKUP($A1723,'Günlük Sayaç'!$A$1:$I$166,9,0)*VLOOKUP(WEEKDAY(B1723,2)&amp;D1723,Yoğunluk!$G$1:$J$29,4,0)</f>
        <v>864.00000000000011</v>
      </c>
      <c r="J1723">
        <f t="shared" ca="1" si="103"/>
        <v>933</v>
      </c>
      <c r="K1723">
        <f t="shared" ca="1" si="104"/>
        <v>777.5</v>
      </c>
    </row>
    <row r="1724" spans="1:11" x14ac:dyDescent="0.3">
      <c r="A1724">
        <f t="shared" si="105"/>
        <v>73</v>
      </c>
      <c r="B1724" s="2">
        <f t="shared" si="106"/>
        <v>43111</v>
      </c>
      <c r="C1724" t="str">
        <f>VLOOKUP(A1724,'Günlük Sayaç'!$A$1:$I$166,3,0)</f>
        <v>Şişli</v>
      </c>
      <c r="D1724" t="str">
        <f>VLOOKUP($A1724,'Günlük Sayaç'!$A$1:$I$166,4,0)</f>
        <v>Ziyaretçi</v>
      </c>
      <c r="E1724" t="str">
        <f>VLOOKUP($A1724,'Günlük Sayaç'!$A$1:$I$166,5,0)</f>
        <v>Tekli Bilet</v>
      </c>
      <c r="F1724">
        <f>VLOOKUP($A1724,'Günlük Sayaç'!$A$1:$I$166,6,0)</f>
        <v>5</v>
      </c>
      <c r="G1724">
        <f>VLOOKUP($A1724,'Günlük Sayaç'!$A$1:$I$166,7,0)</f>
        <v>12000</v>
      </c>
      <c r="H1724">
        <f>VLOOKUP($A1724,'Günlük Sayaç'!$A$1:$I$166,8,0)</f>
        <v>0.01</v>
      </c>
      <c r="I1724">
        <f>VLOOKUP($A1724,'Günlük Sayaç'!$A$1:$I$166,9,0)*VLOOKUP(WEEKDAY(B1724,2)&amp;D1724,Yoğunluk!$G$1:$J$29,4,0)</f>
        <v>108</v>
      </c>
      <c r="J1724">
        <f t="shared" ca="1" si="103"/>
        <v>128</v>
      </c>
      <c r="K1724">
        <f t="shared" ca="1" si="104"/>
        <v>640</v>
      </c>
    </row>
    <row r="1725" spans="1:11" x14ac:dyDescent="0.3">
      <c r="A1725">
        <f t="shared" si="105"/>
        <v>74</v>
      </c>
      <c r="B1725" s="2">
        <f t="shared" si="106"/>
        <v>43111</v>
      </c>
      <c r="C1725" t="str">
        <f>VLOOKUP(A1725,'Günlük Sayaç'!$A$1:$I$166,3,0)</f>
        <v>Şişli</v>
      </c>
      <c r="D1725" t="str">
        <f>VLOOKUP($A1725,'Günlük Sayaç'!$A$1:$I$166,4,0)</f>
        <v>Ziyaretçi</v>
      </c>
      <c r="E1725" t="str">
        <f>VLOOKUP($A1725,'Günlük Sayaç'!$A$1:$I$166,5,0)</f>
        <v>İkili Bilet</v>
      </c>
      <c r="F1725">
        <f>VLOOKUP($A1725,'Günlük Sayaç'!$A$1:$I$166,6,0)</f>
        <v>4</v>
      </c>
      <c r="G1725">
        <f>VLOOKUP($A1725,'Günlük Sayaç'!$A$1:$I$166,7,0)</f>
        <v>12000</v>
      </c>
      <c r="H1725">
        <f>VLOOKUP($A1725,'Günlük Sayaç'!$A$1:$I$166,8,0)</f>
        <v>0.01</v>
      </c>
      <c r="I1725">
        <f>VLOOKUP($A1725,'Günlük Sayaç'!$A$1:$I$166,9,0)*VLOOKUP(WEEKDAY(B1725,2)&amp;D1725,Yoğunluk!$G$1:$J$29,4,0)</f>
        <v>108</v>
      </c>
      <c r="J1725">
        <f t="shared" ca="1" si="103"/>
        <v>101</v>
      </c>
      <c r="K1725">
        <f t="shared" ca="1" si="104"/>
        <v>404</v>
      </c>
    </row>
    <row r="1726" spans="1:11" x14ac:dyDescent="0.3">
      <c r="A1726">
        <f t="shared" si="105"/>
        <v>75</v>
      </c>
      <c r="B1726" s="2">
        <f t="shared" si="106"/>
        <v>43111</v>
      </c>
      <c r="C1726" t="str">
        <f>VLOOKUP(A1726,'Günlük Sayaç'!$A$1:$I$166,3,0)</f>
        <v>Şişli</v>
      </c>
      <c r="D1726" t="str">
        <f>VLOOKUP($A1726,'Günlük Sayaç'!$A$1:$I$166,4,0)</f>
        <v>Ziyaretçi</v>
      </c>
      <c r="E1726" t="str">
        <f>VLOOKUP($A1726,'Günlük Sayaç'!$A$1:$I$166,5,0)</f>
        <v>Üçlü Bilet</v>
      </c>
      <c r="F1726">
        <f>VLOOKUP($A1726,'Günlük Sayaç'!$A$1:$I$166,6,0)</f>
        <v>3.6666666666666665</v>
      </c>
      <c r="G1726">
        <f>VLOOKUP($A1726,'Günlük Sayaç'!$A$1:$I$166,7,0)</f>
        <v>12000</v>
      </c>
      <c r="H1726">
        <f>VLOOKUP($A1726,'Günlük Sayaç'!$A$1:$I$166,8,0)</f>
        <v>0.01</v>
      </c>
      <c r="I1726">
        <f>VLOOKUP($A1726,'Günlük Sayaç'!$A$1:$I$166,9,0)*VLOOKUP(WEEKDAY(B1726,2)&amp;D1726,Yoğunluk!$G$1:$J$29,4,0)</f>
        <v>108</v>
      </c>
      <c r="J1726">
        <f t="shared" ca="1" si="103"/>
        <v>107</v>
      </c>
      <c r="K1726">
        <f t="shared" ca="1" si="104"/>
        <v>392.33333333333331</v>
      </c>
    </row>
    <row r="1727" spans="1:11" x14ac:dyDescent="0.3">
      <c r="A1727">
        <f t="shared" si="105"/>
        <v>76</v>
      </c>
      <c r="B1727" s="2">
        <f t="shared" si="106"/>
        <v>43111</v>
      </c>
      <c r="C1727" t="str">
        <f>VLOOKUP(A1727,'Günlük Sayaç'!$A$1:$I$166,3,0)</f>
        <v>Şişli</v>
      </c>
      <c r="D1727" t="str">
        <f>VLOOKUP($A1727,'Günlük Sayaç'!$A$1:$I$166,4,0)</f>
        <v>Ziyaretçi</v>
      </c>
      <c r="E1727" t="str">
        <f>VLOOKUP($A1727,'Günlük Sayaç'!$A$1:$I$166,5,0)</f>
        <v>Beşli Bilet</v>
      </c>
      <c r="F1727">
        <f>VLOOKUP($A1727,'Günlük Sayaç'!$A$1:$I$166,6,0)</f>
        <v>3.4</v>
      </c>
      <c r="G1727">
        <f>VLOOKUP($A1727,'Günlük Sayaç'!$A$1:$I$166,7,0)</f>
        <v>12000</v>
      </c>
      <c r="H1727">
        <f>VLOOKUP($A1727,'Günlük Sayaç'!$A$1:$I$166,8,0)</f>
        <v>0.01</v>
      </c>
      <c r="I1727">
        <f>VLOOKUP($A1727,'Günlük Sayaç'!$A$1:$I$166,9,0)*VLOOKUP(WEEKDAY(B1727,2)&amp;D1727,Yoğunluk!$G$1:$J$29,4,0)</f>
        <v>108</v>
      </c>
      <c r="J1727">
        <f t="shared" ca="1" si="103"/>
        <v>132</v>
      </c>
      <c r="K1727">
        <f t="shared" ca="1" si="104"/>
        <v>448.8</v>
      </c>
    </row>
    <row r="1728" spans="1:11" x14ac:dyDescent="0.3">
      <c r="A1728">
        <f t="shared" si="105"/>
        <v>77</v>
      </c>
      <c r="B1728" s="2">
        <f t="shared" si="106"/>
        <v>43111</v>
      </c>
      <c r="C1728" t="str">
        <f>VLOOKUP(A1728,'Günlük Sayaç'!$A$1:$I$166,3,0)</f>
        <v>Şişli</v>
      </c>
      <c r="D1728" t="str">
        <f>VLOOKUP($A1728,'Günlük Sayaç'!$A$1:$I$166,4,0)</f>
        <v>Ziyaretçi</v>
      </c>
      <c r="E1728" t="str">
        <f>VLOOKUP($A1728,'Günlük Sayaç'!$A$1:$I$166,5,0)</f>
        <v>Onlu Bilet</v>
      </c>
      <c r="F1728">
        <f>VLOOKUP($A1728,'Günlük Sayaç'!$A$1:$I$166,6,0)</f>
        <v>3.2</v>
      </c>
      <c r="G1728">
        <f>VLOOKUP($A1728,'Günlük Sayaç'!$A$1:$I$166,7,0)</f>
        <v>12000</v>
      </c>
      <c r="H1728">
        <f>VLOOKUP($A1728,'Günlük Sayaç'!$A$1:$I$166,8,0)</f>
        <v>0.01</v>
      </c>
      <c r="I1728">
        <f>VLOOKUP($A1728,'Günlük Sayaç'!$A$1:$I$166,9,0)*VLOOKUP(WEEKDAY(B1728,2)&amp;D1728,Yoğunluk!$G$1:$J$29,4,0)</f>
        <v>108</v>
      </c>
      <c r="J1728">
        <f t="shared" ca="1" si="103"/>
        <v>102</v>
      </c>
      <c r="K1728">
        <f t="shared" ca="1" si="104"/>
        <v>326.40000000000003</v>
      </c>
    </row>
    <row r="1729" spans="1:11" x14ac:dyDescent="0.3">
      <c r="A1729">
        <f t="shared" si="105"/>
        <v>78</v>
      </c>
      <c r="B1729" s="2">
        <f t="shared" si="106"/>
        <v>43111</v>
      </c>
      <c r="C1729" t="str">
        <f>VLOOKUP(A1729,'Günlük Sayaç'!$A$1:$I$166,3,0)</f>
        <v>Gayrettepe</v>
      </c>
      <c r="D1729" t="str">
        <f>VLOOKUP($A1729,'Günlük Sayaç'!$A$1:$I$166,4,0)</f>
        <v>Tam</v>
      </c>
      <c r="E1729" t="str">
        <f>VLOOKUP($A1729,'Günlük Sayaç'!$A$1:$I$166,5,0)</f>
        <v>Akbil</v>
      </c>
      <c r="F1729">
        <f>VLOOKUP($A1729,'Günlük Sayaç'!$A$1:$I$166,6,0)</f>
        <v>2.2250000000000001</v>
      </c>
      <c r="G1729">
        <f>VLOOKUP($A1729,'Günlük Sayaç'!$A$1:$I$166,7,0)</f>
        <v>20000</v>
      </c>
      <c r="H1729">
        <f>VLOOKUP($A1729,'Günlük Sayaç'!$A$1:$I$166,8,0)</f>
        <v>0.3</v>
      </c>
      <c r="I1729">
        <f>VLOOKUP($A1729,'Günlük Sayaç'!$A$1:$I$166,9,0)*VLOOKUP(WEEKDAY(B1729,2)&amp;D1729,Yoğunluk!$G$1:$J$29,4,0)</f>
        <v>8100.0000000000009</v>
      </c>
      <c r="J1729">
        <f t="shared" ca="1" si="103"/>
        <v>6352</v>
      </c>
      <c r="K1729">
        <f t="shared" ca="1" si="104"/>
        <v>14133.2</v>
      </c>
    </row>
    <row r="1730" spans="1:11" x14ac:dyDescent="0.3">
      <c r="A1730">
        <f t="shared" si="105"/>
        <v>79</v>
      </c>
      <c r="B1730" s="2">
        <f t="shared" si="106"/>
        <v>43111</v>
      </c>
      <c r="C1730" t="str">
        <f>VLOOKUP(A1730,'Günlük Sayaç'!$A$1:$I$166,3,0)</f>
        <v>Gayrettepe</v>
      </c>
      <c r="D1730" t="str">
        <f>VLOOKUP($A1730,'Günlük Sayaç'!$A$1:$I$166,4,0)</f>
        <v>Tam</v>
      </c>
      <c r="E1730" t="str">
        <f>VLOOKUP($A1730,'Günlük Sayaç'!$A$1:$I$166,5,0)</f>
        <v>Mavi Kart</v>
      </c>
      <c r="F1730">
        <f>VLOOKUP($A1730,'Günlük Sayaç'!$A$1:$I$166,6,0)</f>
        <v>1.3666666666666667</v>
      </c>
      <c r="G1730">
        <f>VLOOKUP($A1730,'Günlük Sayaç'!$A$1:$I$166,7,0)</f>
        <v>20000</v>
      </c>
      <c r="H1730">
        <f>VLOOKUP($A1730,'Günlük Sayaç'!$A$1:$I$166,8,0)</f>
        <v>0.15</v>
      </c>
      <c r="I1730">
        <f>VLOOKUP($A1730,'Günlük Sayaç'!$A$1:$I$166,9,0)*VLOOKUP(WEEKDAY(B1730,2)&amp;D1730,Yoğunluk!$G$1:$J$29,4,0)</f>
        <v>4050.0000000000005</v>
      </c>
      <c r="J1730">
        <f t="shared" ca="1" si="103"/>
        <v>3058</v>
      </c>
      <c r="K1730">
        <f t="shared" ca="1" si="104"/>
        <v>4179.2666666666664</v>
      </c>
    </row>
    <row r="1731" spans="1:11" x14ac:dyDescent="0.3">
      <c r="A1731">
        <f t="shared" si="105"/>
        <v>80</v>
      </c>
      <c r="B1731" s="2">
        <f t="shared" si="106"/>
        <v>43111</v>
      </c>
      <c r="C1731" t="str">
        <f>VLOOKUP(A1731,'Günlük Sayaç'!$A$1:$I$166,3,0)</f>
        <v>Gayrettepe</v>
      </c>
      <c r="D1731" t="str">
        <f>VLOOKUP($A1731,'Günlük Sayaç'!$A$1:$I$166,4,0)</f>
        <v>Öğrenci</v>
      </c>
      <c r="E1731" t="str">
        <f>VLOOKUP($A1731,'Günlük Sayaç'!$A$1:$I$166,5,0)</f>
        <v>Öğrenci</v>
      </c>
      <c r="F1731">
        <f>VLOOKUP($A1731,'Günlük Sayaç'!$A$1:$I$166,6,0)</f>
        <v>0.9</v>
      </c>
      <c r="G1731">
        <f>VLOOKUP($A1731,'Günlük Sayaç'!$A$1:$I$166,7,0)</f>
        <v>20000</v>
      </c>
      <c r="H1731">
        <f>VLOOKUP($A1731,'Günlük Sayaç'!$A$1:$I$166,8,0)</f>
        <v>0.1</v>
      </c>
      <c r="I1731">
        <f>VLOOKUP($A1731,'Günlük Sayaç'!$A$1:$I$166,9,0)*VLOOKUP(WEEKDAY(B1731,2)&amp;D1731,Yoğunluk!$G$1:$J$29,4,0)</f>
        <v>1800</v>
      </c>
      <c r="J1731">
        <f t="shared" ref="J1731:J1794" ca="1" si="107">FLOOR(I1731+_xlfn.NORM.S.INV(RAND())*I1731/10,1)</f>
        <v>1837</v>
      </c>
      <c r="K1731">
        <f t="shared" ref="K1731:K1794" ca="1" si="108">J1731*F1731</f>
        <v>1653.3</v>
      </c>
    </row>
    <row r="1732" spans="1:11" x14ac:dyDescent="0.3">
      <c r="A1732">
        <f t="shared" si="105"/>
        <v>81</v>
      </c>
      <c r="B1732" s="2">
        <f t="shared" si="106"/>
        <v>43111</v>
      </c>
      <c r="C1732" t="str">
        <f>VLOOKUP(A1732,'Günlük Sayaç'!$A$1:$I$166,3,0)</f>
        <v>Gayrettepe</v>
      </c>
      <c r="D1732" t="str">
        <f>VLOOKUP($A1732,'Günlük Sayaç'!$A$1:$I$166,4,0)</f>
        <v>Öğrenci</v>
      </c>
      <c r="E1732" t="str">
        <f>VLOOKUP($A1732,'Günlük Sayaç'!$A$1:$I$166,5,0)</f>
        <v>Öğrenci Aylık</v>
      </c>
      <c r="F1732">
        <f>VLOOKUP($A1732,'Günlük Sayaç'!$A$1:$I$166,6,0)</f>
        <v>0.56666666666666665</v>
      </c>
      <c r="G1732">
        <f>VLOOKUP($A1732,'Günlük Sayaç'!$A$1:$I$166,7,0)</f>
        <v>20000</v>
      </c>
      <c r="H1732">
        <f>VLOOKUP($A1732,'Günlük Sayaç'!$A$1:$I$166,8,0)</f>
        <v>0.15</v>
      </c>
      <c r="I1732">
        <f>VLOOKUP($A1732,'Günlük Sayaç'!$A$1:$I$166,9,0)*VLOOKUP(WEEKDAY(B1732,2)&amp;D1732,Yoğunluk!$G$1:$J$29,4,0)</f>
        <v>2700</v>
      </c>
      <c r="J1732">
        <f t="shared" ca="1" si="107"/>
        <v>2538</v>
      </c>
      <c r="K1732">
        <f t="shared" ca="1" si="108"/>
        <v>1438.2</v>
      </c>
    </row>
    <row r="1733" spans="1:11" x14ac:dyDescent="0.3">
      <c r="A1733">
        <f t="shared" si="105"/>
        <v>82</v>
      </c>
      <c r="B1733" s="2">
        <f t="shared" si="106"/>
        <v>43111</v>
      </c>
      <c r="C1733" t="str">
        <f>VLOOKUP(A1733,'Günlük Sayaç'!$A$1:$I$166,3,0)</f>
        <v>Gayrettepe</v>
      </c>
      <c r="D1733" t="str">
        <f>VLOOKUP($A1733,'Günlük Sayaç'!$A$1:$I$166,4,0)</f>
        <v>Sosyal</v>
      </c>
      <c r="E1733" t="str">
        <f>VLOOKUP($A1733,'Günlük Sayaç'!$A$1:$I$166,5,0)</f>
        <v>Sosyal</v>
      </c>
      <c r="F1733">
        <f>VLOOKUP($A1733,'Günlük Sayaç'!$A$1:$I$166,6,0)</f>
        <v>1.425</v>
      </c>
      <c r="G1733">
        <f>VLOOKUP($A1733,'Günlük Sayaç'!$A$1:$I$166,7,0)</f>
        <v>20000</v>
      </c>
      <c r="H1733">
        <f>VLOOKUP($A1733,'Günlük Sayaç'!$A$1:$I$166,8,0)</f>
        <v>0.1</v>
      </c>
      <c r="I1733">
        <f>VLOOKUP($A1733,'Günlük Sayaç'!$A$1:$I$166,9,0)*VLOOKUP(WEEKDAY(B1733,2)&amp;D1733,Yoğunluk!$G$1:$J$29,4,0)</f>
        <v>1440.0000000000002</v>
      </c>
      <c r="J1733">
        <f t="shared" ca="1" si="107"/>
        <v>1621</v>
      </c>
      <c r="K1733">
        <f t="shared" ca="1" si="108"/>
        <v>2309.9250000000002</v>
      </c>
    </row>
    <row r="1734" spans="1:11" x14ac:dyDescent="0.3">
      <c r="A1734">
        <f t="shared" si="105"/>
        <v>83</v>
      </c>
      <c r="B1734" s="2">
        <f t="shared" si="106"/>
        <v>43111</v>
      </c>
      <c r="C1734" t="str">
        <f>VLOOKUP(A1734,'Günlük Sayaç'!$A$1:$I$166,3,0)</f>
        <v>Gayrettepe</v>
      </c>
      <c r="D1734" t="str">
        <f>VLOOKUP($A1734,'Günlük Sayaç'!$A$1:$I$166,4,0)</f>
        <v>Sosyal</v>
      </c>
      <c r="E1734" t="str">
        <f>VLOOKUP($A1734,'Günlük Sayaç'!$A$1:$I$166,5,0)</f>
        <v>Sosyal Aylık</v>
      </c>
      <c r="F1734">
        <f>VLOOKUP($A1734,'Günlük Sayaç'!$A$1:$I$166,6,0)</f>
        <v>0.83333333333333337</v>
      </c>
      <c r="G1734">
        <f>VLOOKUP($A1734,'Günlük Sayaç'!$A$1:$I$166,7,0)</f>
        <v>20000</v>
      </c>
      <c r="H1734">
        <f>VLOOKUP($A1734,'Günlük Sayaç'!$A$1:$I$166,8,0)</f>
        <v>0.1</v>
      </c>
      <c r="I1734">
        <f>VLOOKUP($A1734,'Günlük Sayaç'!$A$1:$I$166,9,0)*VLOOKUP(WEEKDAY(B1734,2)&amp;D1734,Yoğunluk!$G$1:$J$29,4,0)</f>
        <v>1440.0000000000002</v>
      </c>
      <c r="J1734">
        <f t="shared" ca="1" si="107"/>
        <v>1617</v>
      </c>
      <c r="K1734">
        <f t="shared" ca="1" si="108"/>
        <v>1347.5</v>
      </c>
    </row>
    <row r="1735" spans="1:11" x14ac:dyDescent="0.3">
      <c r="A1735">
        <f t="shared" si="105"/>
        <v>84</v>
      </c>
      <c r="B1735" s="2">
        <f t="shared" si="106"/>
        <v>43111</v>
      </c>
      <c r="C1735" t="str">
        <f>VLOOKUP(A1735,'Günlük Sayaç'!$A$1:$I$166,3,0)</f>
        <v>Gayrettepe</v>
      </c>
      <c r="D1735" t="str">
        <f>VLOOKUP($A1735,'Günlük Sayaç'!$A$1:$I$166,4,0)</f>
        <v>Ziyaretçi</v>
      </c>
      <c r="E1735" t="str">
        <f>VLOOKUP($A1735,'Günlük Sayaç'!$A$1:$I$166,5,0)</f>
        <v>Tekli Bilet</v>
      </c>
      <c r="F1735">
        <f>VLOOKUP($A1735,'Günlük Sayaç'!$A$1:$I$166,6,0)</f>
        <v>5</v>
      </c>
      <c r="G1735">
        <f>VLOOKUP($A1735,'Günlük Sayaç'!$A$1:$I$166,7,0)</f>
        <v>20000</v>
      </c>
      <c r="H1735">
        <f>VLOOKUP($A1735,'Günlük Sayaç'!$A$1:$I$166,8,0)</f>
        <v>0.02</v>
      </c>
      <c r="I1735">
        <f>VLOOKUP($A1735,'Günlük Sayaç'!$A$1:$I$166,9,0)*VLOOKUP(WEEKDAY(B1735,2)&amp;D1735,Yoğunluk!$G$1:$J$29,4,0)</f>
        <v>360</v>
      </c>
      <c r="J1735">
        <f t="shared" ca="1" si="107"/>
        <v>324</v>
      </c>
      <c r="K1735">
        <f t="shared" ca="1" si="108"/>
        <v>1620</v>
      </c>
    </row>
    <row r="1736" spans="1:11" x14ac:dyDescent="0.3">
      <c r="A1736">
        <f t="shared" si="105"/>
        <v>85</v>
      </c>
      <c r="B1736" s="2">
        <f t="shared" si="106"/>
        <v>43111</v>
      </c>
      <c r="C1736" t="str">
        <f>VLOOKUP(A1736,'Günlük Sayaç'!$A$1:$I$166,3,0)</f>
        <v>Gayrettepe</v>
      </c>
      <c r="D1736" t="str">
        <f>VLOOKUP($A1736,'Günlük Sayaç'!$A$1:$I$166,4,0)</f>
        <v>Ziyaretçi</v>
      </c>
      <c r="E1736" t="str">
        <f>VLOOKUP($A1736,'Günlük Sayaç'!$A$1:$I$166,5,0)</f>
        <v>İkili Bilet</v>
      </c>
      <c r="F1736">
        <f>VLOOKUP($A1736,'Günlük Sayaç'!$A$1:$I$166,6,0)</f>
        <v>4</v>
      </c>
      <c r="G1736">
        <f>VLOOKUP($A1736,'Günlük Sayaç'!$A$1:$I$166,7,0)</f>
        <v>20000</v>
      </c>
      <c r="H1736">
        <f>VLOOKUP($A1736,'Günlük Sayaç'!$A$1:$I$166,8,0)</f>
        <v>0.02</v>
      </c>
      <c r="I1736">
        <f>VLOOKUP($A1736,'Günlük Sayaç'!$A$1:$I$166,9,0)*VLOOKUP(WEEKDAY(B1736,2)&amp;D1736,Yoğunluk!$G$1:$J$29,4,0)</f>
        <v>360</v>
      </c>
      <c r="J1736">
        <f t="shared" ca="1" si="107"/>
        <v>353</v>
      </c>
      <c r="K1736">
        <f t="shared" ca="1" si="108"/>
        <v>1412</v>
      </c>
    </row>
    <row r="1737" spans="1:11" x14ac:dyDescent="0.3">
      <c r="A1737">
        <f t="shared" si="105"/>
        <v>86</v>
      </c>
      <c r="B1737" s="2">
        <f t="shared" si="106"/>
        <v>43111</v>
      </c>
      <c r="C1737" t="str">
        <f>VLOOKUP(A1737,'Günlük Sayaç'!$A$1:$I$166,3,0)</f>
        <v>Gayrettepe</v>
      </c>
      <c r="D1737" t="str">
        <f>VLOOKUP($A1737,'Günlük Sayaç'!$A$1:$I$166,4,0)</f>
        <v>Ziyaretçi</v>
      </c>
      <c r="E1737" t="str">
        <f>VLOOKUP($A1737,'Günlük Sayaç'!$A$1:$I$166,5,0)</f>
        <v>Üçlü Bilet</v>
      </c>
      <c r="F1737">
        <f>VLOOKUP($A1737,'Günlük Sayaç'!$A$1:$I$166,6,0)</f>
        <v>3.6666666666666665</v>
      </c>
      <c r="G1737">
        <f>VLOOKUP($A1737,'Günlük Sayaç'!$A$1:$I$166,7,0)</f>
        <v>20000</v>
      </c>
      <c r="H1737">
        <f>VLOOKUP($A1737,'Günlük Sayaç'!$A$1:$I$166,8,0)</f>
        <v>0.02</v>
      </c>
      <c r="I1737">
        <f>VLOOKUP($A1737,'Günlük Sayaç'!$A$1:$I$166,9,0)*VLOOKUP(WEEKDAY(B1737,2)&amp;D1737,Yoğunluk!$G$1:$J$29,4,0)</f>
        <v>360</v>
      </c>
      <c r="J1737">
        <f t="shared" ca="1" si="107"/>
        <v>292</v>
      </c>
      <c r="K1737">
        <f t="shared" ca="1" si="108"/>
        <v>1070.6666666666665</v>
      </c>
    </row>
    <row r="1738" spans="1:11" x14ac:dyDescent="0.3">
      <c r="A1738">
        <f t="shared" ref="A1738:A1801" si="109">IF(A1737=165,1,A1737+1)</f>
        <v>87</v>
      </c>
      <c r="B1738" s="2">
        <f t="shared" ref="B1738:B1801" si="110">IF(A1738=1,B1737+1,B1737)</f>
        <v>43111</v>
      </c>
      <c r="C1738" t="str">
        <f>VLOOKUP(A1738,'Günlük Sayaç'!$A$1:$I$166,3,0)</f>
        <v>Gayrettepe</v>
      </c>
      <c r="D1738" t="str">
        <f>VLOOKUP($A1738,'Günlük Sayaç'!$A$1:$I$166,4,0)</f>
        <v>Ziyaretçi</v>
      </c>
      <c r="E1738" t="str">
        <f>VLOOKUP($A1738,'Günlük Sayaç'!$A$1:$I$166,5,0)</f>
        <v>Beşli Bilet</v>
      </c>
      <c r="F1738">
        <f>VLOOKUP($A1738,'Günlük Sayaç'!$A$1:$I$166,6,0)</f>
        <v>3.4</v>
      </c>
      <c r="G1738">
        <f>VLOOKUP($A1738,'Günlük Sayaç'!$A$1:$I$166,7,0)</f>
        <v>20000</v>
      </c>
      <c r="H1738">
        <f>VLOOKUP($A1738,'Günlük Sayaç'!$A$1:$I$166,8,0)</f>
        <v>0.02</v>
      </c>
      <c r="I1738">
        <f>VLOOKUP($A1738,'Günlük Sayaç'!$A$1:$I$166,9,0)*VLOOKUP(WEEKDAY(B1738,2)&amp;D1738,Yoğunluk!$G$1:$J$29,4,0)</f>
        <v>360</v>
      </c>
      <c r="J1738">
        <f t="shared" ca="1" si="107"/>
        <v>297</v>
      </c>
      <c r="K1738">
        <f t="shared" ca="1" si="108"/>
        <v>1009.8</v>
      </c>
    </row>
    <row r="1739" spans="1:11" x14ac:dyDescent="0.3">
      <c r="A1739">
        <f t="shared" si="109"/>
        <v>88</v>
      </c>
      <c r="B1739" s="2">
        <f t="shared" si="110"/>
        <v>43111</v>
      </c>
      <c r="C1739" t="str">
        <f>VLOOKUP(A1739,'Günlük Sayaç'!$A$1:$I$166,3,0)</f>
        <v>Gayrettepe</v>
      </c>
      <c r="D1739" t="str">
        <f>VLOOKUP($A1739,'Günlük Sayaç'!$A$1:$I$166,4,0)</f>
        <v>Ziyaretçi</v>
      </c>
      <c r="E1739" t="str">
        <f>VLOOKUP($A1739,'Günlük Sayaç'!$A$1:$I$166,5,0)</f>
        <v>Onlu Bilet</v>
      </c>
      <c r="F1739">
        <f>VLOOKUP($A1739,'Günlük Sayaç'!$A$1:$I$166,6,0)</f>
        <v>3.2</v>
      </c>
      <c r="G1739">
        <f>VLOOKUP($A1739,'Günlük Sayaç'!$A$1:$I$166,7,0)</f>
        <v>20000</v>
      </c>
      <c r="H1739">
        <f>VLOOKUP($A1739,'Günlük Sayaç'!$A$1:$I$166,8,0)</f>
        <v>0.02</v>
      </c>
      <c r="I1739">
        <f>VLOOKUP($A1739,'Günlük Sayaç'!$A$1:$I$166,9,0)*VLOOKUP(WEEKDAY(B1739,2)&amp;D1739,Yoğunluk!$G$1:$J$29,4,0)</f>
        <v>360</v>
      </c>
      <c r="J1739">
        <f t="shared" ca="1" si="107"/>
        <v>341</v>
      </c>
      <c r="K1739">
        <f t="shared" ca="1" si="108"/>
        <v>1091.2</v>
      </c>
    </row>
    <row r="1740" spans="1:11" x14ac:dyDescent="0.3">
      <c r="A1740">
        <f t="shared" si="109"/>
        <v>89</v>
      </c>
      <c r="B1740" s="2">
        <f t="shared" si="110"/>
        <v>43111</v>
      </c>
      <c r="C1740" t="str">
        <f>VLOOKUP(A1740,'Günlük Sayaç'!$A$1:$I$166,3,0)</f>
        <v>Levent</v>
      </c>
      <c r="D1740" t="str">
        <f>VLOOKUP($A1740,'Günlük Sayaç'!$A$1:$I$166,4,0)</f>
        <v>Tam</v>
      </c>
      <c r="E1740" t="str">
        <f>VLOOKUP($A1740,'Günlük Sayaç'!$A$1:$I$166,5,0)</f>
        <v>Akbil</v>
      </c>
      <c r="F1740">
        <f>VLOOKUP($A1740,'Günlük Sayaç'!$A$1:$I$166,6,0)</f>
        <v>2.2250000000000001</v>
      </c>
      <c r="G1740">
        <f>VLOOKUP($A1740,'Günlük Sayaç'!$A$1:$I$166,7,0)</f>
        <v>15000</v>
      </c>
      <c r="H1740">
        <f>VLOOKUP($A1740,'Günlük Sayaç'!$A$1:$I$166,8,0)</f>
        <v>0.3</v>
      </c>
      <c r="I1740">
        <f>VLOOKUP($A1740,'Günlük Sayaç'!$A$1:$I$166,9,0)*VLOOKUP(WEEKDAY(B1740,2)&amp;D1740,Yoğunluk!$G$1:$J$29,4,0)</f>
        <v>6075</v>
      </c>
      <c r="J1740">
        <f t="shared" ca="1" si="107"/>
        <v>5484</v>
      </c>
      <c r="K1740">
        <f t="shared" ca="1" si="108"/>
        <v>12201.9</v>
      </c>
    </row>
    <row r="1741" spans="1:11" x14ac:dyDescent="0.3">
      <c r="A1741">
        <f t="shared" si="109"/>
        <v>90</v>
      </c>
      <c r="B1741" s="2">
        <f t="shared" si="110"/>
        <v>43111</v>
      </c>
      <c r="C1741" t="str">
        <f>VLOOKUP(A1741,'Günlük Sayaç'!$A$1:$I$166,3,0)</f>
        <v>Levent</v>
      </c>
      <c r="D1741" t="str">
        <f>VLOOKUP($A1741,'Günlük Sayaç'!$A$1:$I$166,4,0)</f>
        <v>Tam</v>
      </c>
      <c r="E1741" t="str">
        <f>VLOOKUP($A1741,'Günlük Sayaç'!$A$1:$I$166,5,0)</f>
        <v>Mavi Kart</v>
      </c>
      <c r="F1741">
        <f>VLOOKUP($A1741,'Günlük Sayaç'!$A$1:$I$166,6,0)</f>
        <v>1.3666666666666667</v>
      </c>
      <c r="G1741">
        <f>VLOOKUP($A1741,'Günlük Sayaç'!$A$1:$I$166,7,0)</f>
        <v>15000</v>
      </c>
      <c r="H1741">
        <f>VLOOKUP($A1741,'Günlük Sayaç'!$A$1:$I$166,8,0)</f>
        <v>0.15</v>
      </c>
      <c r="I1741">
        <f>VLOOKUP($A1741,'Günlük Sayaç'!$A$1:$I$166,9,0)*VLOOKUP(WEEKDAY(B1741,2)&amp;D1741,Yoğunluk!$G$1:$J$29,4,0)</f>
        <v>3037.5</v>
      </c>
      <c r="J1741">
        <f t="shared" ca="1" si="107"/>
        <v>2958</v>
      </c>
      <c r="K1741">
        <f t="shared" ca="1" si="108"/>
        <v>4042.6</v>
      </c>
    </row>
    <row r="1742" spans="1:11" x14ac:dyDescent="0.3">
      <c r="A1742">
        <f t="shared" si="109"/>
        <v>91</v>
      </c>
      <c r="B1742" s="2">
        <f t="shared" si="110"/>
        <v>43111</v>
      </c>
      <c r="C1742" t="str">
        <f>VLOOKUP(A1742,'Günlük Sayaç'!$A$1:$I$166,3,0)</f>
        <v>Levent</v>
      </c>
      <c r="D1742" t="str">
        <f>VLOOKUP($A1742,'Günlük Sayaç'!$A$1:$I$166,4,0)</f>
        <v>Öğrenci</v>
      </c>
      <c r="E1742" t="str">
        <f>VLOOKUP($A1742,'Günlük Sayaç'!$A$1:$I$166,5,0)</f>
        <v>Öğrenci</v>
      </c>
      <c r="F1742">
        <f>VLOOKUP($A1742,'Günlük Sayaç'!$A$1:$I$166,6,0)</f>
        <v>0.9</v>
      </c>
      <c r="G1742">
        <f>VLOOKUP($A1742,'Günlük Sayaç'!$A$1:$I$166,7,0)</f>
        <v>15000</v>
      </c>
      <c r="H1742">
        <f>VLOOKUP($A1742,'Günlük Sayaç'!$A$1:$I$166,8,0)</f>
        <v>0.1</v>
      </c>
      <c r="I1742">
        <f>VLOOKUP($A1742,'Günlük Sayaç'!$A$1:$I$166,9,0)*VLOOKUP(WEEKDAY(B1742,2)&amp;D1742,Yoğunluk!$G$1:$J$29,4,0)</f>
        <v>1350</v>
      </c>
      <c r="J1742">
        <f t="shared" ca="1" si="107"/>
        <v>1266</v>
      </c>
      <c r="K1742">
        <f t="shared" ca="1" si="108"/>
        <v>1139.4000000000001</v>
      </c>
    </row>
    <row r="1743" spans="1:11" x14ac:dyDescent="0.3">
      <c r="A1743">
        <f t="shared" si="109"/>
        <v>92</v>
      </c>
      <c r="B1743" s="2">
        <f t="shared" si="110"/>
        <v>43111</v>
      </c>
      <c r="C1743" t="str">
        <f>VLOOKUP(A1743,'Günlük Sayaç'!$A$1:$I$166,3,0)</f>
        <v>Levent</v>
      </c>
      <c r="D1743" t="str">
        <f>VLOOKUP($A1743,'Günlük Sayaç'!$A$1:$I$166,4,0)</f>
        <v>Öğrenci</v>
      </c>
      <c r="E1743" t="str">
        <f>VLOOKUP($A1743,'Günlük Sayaç'!$A$1:$I$166,5,0)</f>
        <v>Öğrenci Aylık</v>
      </c>
      <c r="F1743">
        <f>VLOOKUP($A1743,'Günlük Sayaç'!$A$1:$I$166,6,0)</f>
        <v>0.56666666666666665</v>
      </c>
      <c r="G1743">
        <f>VLOOKUP($A1743,'Günlük Sayaç'!$A$1:$I$166,7,0)</f>
        <v>15000</v>
      </c>
      <c r="H1743">
        <f>VLOOKUP($A1743,'Günlük Sayaç'!$A$1:$I$166,8,0)</f>
        <v>0.15</v>
      </c>
      <c r="I1743">
        <f>VLOOKUP($A1743,'Günlük Sayaç'!$A$1:$I$166,9,0)*VLOOKUP(WEEKDAY(B1743,2)&amp;D1743,Yoğunluk!$G$1:$J$29,4,0)</f>
        <v>2025</v>
      </c>
      <c r="J1743">
        <f t="shared" ca="1" si="107"/>
        <v>2117</v>
      </c>
      <c r="K1743">
        <f t="shared" ca="1" si="108"/>
        <v>1199.6333333333332</v>
      </c>
    </row>
    <row r="1744" spans="1:11" x14ac:dyDescent="0.3">
      <c r="A1744">
        <f t="shared" si="109"/>
        <v>93</v>
      </c>
      <c r="B1744" s="2">
        <f t="shared" si="110"/>
        <v>43111</v>
      </c>
      <c r="C1744" t="str">
        <f>VLOOKUP(A1744,'Günlük Sayaç'!$A$1:$I$166,3,0)</f>
        <v>Levent</v>
      </c>
      <c r="D1744" t="str">
        <f>VLOOKUP($A1744,'Günlük Sayaç'!$A$1:$I$166,4,0)</f>
        <v>Sosyal</v>
      </c>
      <c r="E1744" t="str">
        <f>VLOOKUP($A1744,'Günlük Sayaç'!$A$1:$I$166,5,0)</f>
        <v>Sosyal</v>
      </c>
      <c r="F1744">
        <f>VLOOKUP($A1744,'Günlük Sayaç'!$A$1:$I$166,6,0)</f>
        <v>1.425</v>
      </c>
      <c r="G1744">
        <f>VLOOKUP($A1744,'Günlük Sayaç'!$A$1:$I$166,7,0)</f>
        <v>15000</v>
      </c>
      <c r="H1744">
        <f>VLOOKUP($A1744,'Günlük Sayaç'!$A$1:$I$166,8,0)</f>
        <v>0.1</v>
      </c>
      <c r="I1744">
        <f>VLOOKUP($A1744,'Günlük Sayaç'!$A$1:$I$166,9,0)*VLOOKUP(WEEKDAY(B1744,2)&amp;D1744,Yoğunluk!$G$1:$J$29,4,0)</f>
        <v>1080.0000000000002</v>
      </c>
      <c r="J1744">
        <f t="shared" ca="1" si="107"/>
        <v>940</v>
      </c>
      <c r="K1744">
        <f t="shared" ca="1" si="108"/>
        <v>1339.5</v>
      </c>
    </row>
    <row r="1745" spans="1:11" x14ac:dyDescent="0.3">
      <c r="A1745">
        <f t="shared" si="109"/>
        <v>94</v>
      </c>
      <c r="B1745" s="2">
        <f t="shared" si="110"/>
        <v>43111</v>
      </c>
      <c r="C1745" t="str">
        <f>VLOOKUP(A1745,'Günlük Sayaç'!$A$1:$I$166,3,0)</f>
        <v>Levent</v>
      </c>
      <c r="D1745" t="str">
        <f>VLOOKUP($A1745,'Günlük Sayaç'!$A$1:$I$166,4,0)</f>
        <v>Sosyal</v>
      </c>
      <c r="E1745" t="str">
        <f>VLOOKUP($A1745,'Günlük Sayaç'!$A$1:$I$166,5,0)</f>
        <v>Sosyal Aylık</v>
      </c>
      <c r="F1745">
        <f>VLOOKUP($A1745,'Günlük Sayaç'!$A$1:$I$166,6,0)</f>
        <v>0.83333333333333337</v>
      </c>
      <c r="G1745">
        <f>VLOOKUP($A1745,'Günlük Sayaç'!$A$1:$I$166,7,0)</f>
        <v>15000</v>
      </c>
      <c r="H1745">
        <f>VLOOKUP($A1745,'Günlük Sayaç'!$A$1:$I$166,8,0)</f>
        <v>0.1</v>
      </c>
      <c r="I1745">
        <f>VLOOKUP($A1745,'Günlük Sayaç'!$A$1:$I$166,9,0)*VLOOKUP(WEEKDAY(B1745,2)&amp;D1745,Yoğunluk!$G$1:$J$29,4,0)</f>
        <v>1080.0000000000002</v>
      </c>
      <c r="J1745">
        <f t="shared" ca="1" si="107"/>
        <v>1163</v>
      </c>
      <c r="K1745">
        <f t="shared" ca="1" si="108"/>
        <v>969.16666666666674</v>
      </c>
    </row>
    <row r="1746" spans="1:11" x14ac:dyDescent="0.3">
      <c r="A1746">
        <f t="shared" si="109"/>
        <v>95</v>
      </c>
      <c r="B1746" s="2">
        <f t="shared" si="110"/>
        <v>43111</v>
      </c>
      <c r="C1746" t="str">
        <f>VLOOKUP(A1746,'Günlük Sayaç'!$A$1:$I$166,3,0)</f>
        <v>Levent</v>
      </c>
      <c r="D1746" t="str">
        <f>VLOOKUP($A1746,'Günlük Sayaç'!$A$1:$I$166,4,0)</f>
        <v>Ziyaretçi</v>
      </c>
      <c r="E1746" t="str">
        <f>VLOOKUP($A1746,'Günlük Sayaç'!$A$1:$I$166,5,0)</f>
        <v>Tekli Bilet</v>
      </c>
      <c r="F1746">
        <f>VLOOKUP($A1746,'Günlük Sayaç'!$A$1:$I$166,6,0)</f>
        <v>5</v>
      </c>
      <c r="G1746">
        <f>VLOOKUP($A1746,'Günlük Sayaç'!$A$1:$I$166,7,0)</f>
        <v>15000</v>
      </c>
      <c r="H1746">
        <f>VLOOKUP($A1746,'Günlük Sayaç'!$A$1:$I$166,8,0)</f>
        <v>0.02</v>
      </c>
      <c r="I1746">
        <f>VLOOKUP($A1746,'Günlük Sayaç'!$A$1:$I$166,9,0)*VLOOKUP(WEEKDAY(B1746,2)&amp;D1746,Yoğunluk!$G$1:$J$29,4,0)</f>
        <v>270</v>
      </c>
      <c r="J1746">
        <f t="shared" ca="1" si="107"/>
        <v>251</v>
      </c>
      <c r="K1746">
        <f t="shared" ca="1" si="108"/>
        <v>1255</v>
      </c>
    </row>
    <row r="1747" spans="1:11" x14ac:dyDescent="0.3">
      <c r="A1747">
        <f t="shared" si="109"/>
        <v>96</v>
      </c>
      <c r="B1747" s="2">
        <f t="shared" si="110"/>
        <v>43111</v>
      </c>
      <c r="C1747" t="str">
        <f>VLOOKUP(A1747,'Günlük Sayaç'!$A$1:$I$166,3,0)</f>
        <v>Levent</v>
      </c>
      <c r="D1747" t="str">
        <f>VLOOKUP($A1747,'Günlük Sayaç'!$A$1:$I$166,4,0)</f>
        <v>Ziyaretçi</v>
      </c>
      <c r="E1747" t="str">
        <f>VLOOKUP($A1747,'Günlük Sayaç'!$A$1:$I$166,5,0)</f>
        <v>İkili Bilet</v>
      </c>
      <c r="F1747">
        <f>VLOOKUP($A1747,'Günlük Sayaç'!$A$1:$I$166,6,0)</f>
        <v>4</v>
      </c>
      <c r="G1747">
        <f>VLOOKUP($A1747,'Günlük Sayaç'!$A$1:$I$166,7,0)</f>
        <v>15000</v>
      </c>
      <c r="H1747">
        <f>VLOOKUP($A1747,'Günlük Sayaç'!$A$1:$I$166,8,0)</f>
        <v>0.02</v>
      </c>
      <c r="I1747">
        <f>VLOOKUP($A1747,'Günlük Sayaç'!$A$1:$I$166,9,0)*VLOOKUP(WEEKDAY(B1747,2)&amp;D1747,Yoğunluk!$G$1:$J$29,4,0)</f>
        <v>270</v>
      </c>
      <c r="J1747">
        <f t="shared" ca="1" si="107"/>
        <v>259</v>
      </c>
      <c r="K1747">
        <f t="shared" ca="1" si="108"/>
        <v>1036</v>
      </c>
    </row>
    <row r="1748" spans="1:11" x14ac:dyDescent="0.3">
      <c r="A1748">
        <f t="shared" si="109"/>
        <v>97</v>
      </c>
      <c r="B1748" s="2">
        <f t="shared" si="110"/>
        <v>43111</v>
      </c>
      <c r="C1748" t="str">
        <f>VLOOKUP(A1748,'Günlük Sayaç'!$A$1:$I$166,3,0)</f>
        <v>Levent</v>
      </c>
      <c r="D1748" t="str">
        <f>VLOOKUP($A1748,'Günlük Sayaç'!$A$1:$I$166,4,0)</f>
        <v>Ziyaretçi</v>
      </c>
      <c r="E1748" t="str">
        <f>VLOOKUP($A1748,'Günlük Sayaç'!$A$1:$I$166,5,0)</f>
        <v>Üçlü Bilet</v>
      </c>
      <c r="F1748">
        <f>VLOOKUP($A1748,'Günlük Sayaç'!$A$1:$I$166,6,0)</f>
        <v>3.6666666666666665</v>
      </c>
      <c r="G1748">
        <f>VLOOKUP($A1748,'Günlük Sayaç'!$A$1:$I$166,7,0)</f>
        <v>15000</v>
      </c>
      <c r="H1748">
        <f>VLOOKUP($A1748,'Günlük Sayaç'!$A$1:$I$166,8,0)</f>
        <v>0.02</v>
      </c>
      <c r="I1748">
        <f>VLOOKUP($A1748,'Günlük Sayaç'!$A$1:$I$166,9,0)*VLOOKUP(WEEKDAY(B1748,2)&amp;D1748,Yoğunluk!$G$1:$J$29,4,0)</f>
        <v>270</v>
      </c>
      <c r="J1748">
        <f t="shared" ca="1" si="107"/>
        <v>258</v>
      </c>
      <c r="K1748">
        <f t="shared" ca="1" si="108"/>
        <v>946</v>
      </c>
    </row>
    <row r="1749" spans="1:11" x14ac:dyDescent="0.3">
      <c r="A1749">
        <f t="shared" si="109"/>
        <v>98</v>
      </c>
      <c r="B1749" s="2">
        <f t="shared" si="110"/>
        <v>43111</v>
      </c>
      <c r="C1749" t="str">
        <f>VLOOKUP(A1749,'Günlük Sayaç'!$A$1:$I$166,3,0)</f>
        <v>Levent</v>
      </c>
      <c r="D1749" t="str">
        <f>VLOOKUP($A1749,'Günlük Sayaç'!$A$1:$I$166,4,0)</f>
        <v>Ziyaretçi</v>
      </c>
      <c r="E1749" t="str">
        <f>VLOOKUP($A1749,'Günlük Sayaç'!$A$1:$I$166,5,0)</f>
        <v>Beşli Bilet</v>
      </c>
      <c r="F1749">
        <f>VLOOKUP($A1749,'Günlük Sayaç'!$A$1:$I$166,6,0)</f>
        <v>3.4</v>
      </c>
      <c r="G1749">
        <f>VLOOKUP($A1749,'Günlük Sayaç'!$A$1:$I$166,7,0)</f>
        <v>15000</v>
      </c>
      <c r="H1749">
        <f>VLOOKUP($A1749,'Günlük Sayaç'!$A$1:$I$166,8,0)</f>
        <v>0.02</v>
      </c>
      <c r="I1749">
        <f>VLOOKUP($A1749,'Günlük Sayaç'!$A$1:$I$166,9,0)*VLOOKUP(WEEKDAY(B1749,2)&amp;D1749,Yoğunluk!$G$1:$J$29,4,0)</f>
        <v>270</v>
      </c>
      <c r="J1749">
        <f t="shared" ca="1" si="107"/>
        <v>280</v>
      </c>
      <c r="K1749">
        <f t="shared" ca="1" si="108"/>
        <v>952</v>
      </c>
    </row>
    <row r="1750" spans="1:11" x14ac:dyDescent="0.3">
      <c r="A1750">
        <f t="shared" si="109"/>
        <v>99</v>
      </c>
      <c r="B1750" s="2">
        <f t="shared" si="110"/>
        <v>43111</v>
      </c>
      <c r="C1750" t="str">
        <f>VLOOKUP(A1750,'Günlük Sayaç'!$A$1:$I$166,3,0)</f>
        <v>Levent</v>
      </c>
      <c r="D1750" t="str">
        <f>VLOOKUP($A1750,'Günlük Sayaç'!$A$1:$I$166,4,0)</f>
        <v>Ziyaretçi</v>
      </c>
      <c r="E1750" t="str">
        <f>VLOOKUP($A1750,'Günlük Sayaç'!$A$1:$I$166,5,0)</f>
        <v>Onlu Bilet</v>
      </c>
      <c r="F1750">
        <f>VLOOKUP($A1750,'Günlük Sayaç'!$A$1:$I$166,6,0)</f>
        <v>3.2</v>
      </c>
      <c r="G1750">
        <f>VLOOKUP($A1750,'Günlük Sayaç'!$A$1:$I$166,7,0)</f>
        <v>15000</v>
      </c>
      <c r="H1750">
        <f>VLOOKUP($A1750,'Günlük Sayaç'!$A$1:$I$166,8,0)</f>
        <v>0.02</v>
      </c>
      <c r="I1750">
        <f>VLOOKUP($A1750,'Günlük Sayaç'!$A$1:$I$166,9,0)*VLOOKUP(WEEKDAY(B1750,2)&amp;D1750,Yoğunluk!$G$1:$J$29,4,0)</f>
        <v>270</v>
      </c>
      <c r="J1750">
        <f t="shared" ca="1" si="107"/>
        <v>300</v>
      </c>
      <c r="K1750">
        <f t="shared" ca="1" si="108"/>
        <v>960</v>
      </c>
    </row>
    <row r="1751" spans="1:11" x14ac:dyDescent="0.3">
      <c r="A1751">
        <f t="shared" si="109"/>
        <v>100</v>
      </c>
      <c r="B1751" s="2">
        <f t="shared" si="110"/>
        <v>43111</v>
      </c>
      <c r="C1751" t="str">
        <f>VLOOKUP(A1751,'Günlük Sayaç'!$A$1:$I$166,3,0)</f>
        <v>4. Levent</v>
      </c>
      <c r="D1751" t="str">
        <f>VLOOKUP($A1751,'Günlük Sayaç'!$A$1:$I$166,4,0)</f>
        <v>Tam</v>
      </c>
      <c r="E1751" t="str">
        <f>VLOOKUP($A1751,'Günlük Sayaç'!$A$1:$I$166,5,0)</f>
        <v>Akbil</v>
      </c>
      <c r="F1751">
        <f>VLOOKUP($A1751,'Günlük Sayaç'!$A$1:$I$166,6,0)</f>
        <v>2.2250000000000001</v>
      </c>
      <c r="G1751">
        <f>VLOOKUP($A1751,'Günlük Sayaç'!$A$1:$I$166,7,0)</f>
        <v>12000</v>
      </c>
      <c r="H1751">
        <f>VLOOKUP($A1751,'Günlük Sayaç'!$A$1:$I$166,8,0)</f>
        <v>0.3</v>
      </c>
      <c r="I1751">
        <f>VLOOKUP($A1751,'Günlük Sayaç'!$A$1:$I$166,9,0)*VLOOKUP(WEEKDAY(B1751,2)&amp;D1751,Yoğunluk!$G$1:$J$29,4,0)</f>
        <v>4860</v>
      </c>
      <c r="J1751">
        <f t="shared" ca="1" si="107"/>
        <v>5288</v>
      </c>
      <c r="K1751">
        <f t="shared" ca="1" si="108"/>
        <v>11765.800000000001</v>
      </c>
    </row>
    <row r="1752" spans="1:11" x14ac:dyDescent="0.3">
      <c r="A1752">
        <f t="shared" si="109"/>
        <v>101</v>
      </c>
      <c r="B1752" s="2">
        <f t="shared" si="110"/>
        <v>43111</v>
      </c>
      <c r="C1752" t="str">
        <f>VLOOKUP(A1752,'Günlük Sayaç'!$A$1:$I$166,3,0)</f>
        <v>4. Levent</v>
      </c>
      <c r="D1752" t="str">
        <f>VLOOKUP($A1752,'Günlük Sayaç'!$A$1:$I$166,4,0)</f>
        <v>Tam</v>
      </c>
      <c r="E1752" t="str">
        <f>VLOOKUP($A1752,'Günlük Sayaç'!$A$1:$I$166,5,0)</f>
        <v>Mavi Kart</v>
      </c>
      <c r="F1752">
        <f>VLOOKUP($A1752,'Günlük Sayaç'!$A$1:$I$166,6,0)</f>
        <v>1.3666666666666667</v>
      </c>
      <c r="G1752">
        <f>VLOOKUP($A1752,'Günlük Sayaç'!$A$1:$I$166,7,0)</f>
        <v>12000</v>
      </c>
      <c r="H1752">
        <f>VLOOKUP($A1752,'Günlük Sayaç'!$A$1:$I$166,8,0)</f>
        <v>0.15</v>
      </c>
      <c r="I1752">
        <f>VLOOKUP($A1752,'Günlük Sayaç'!$A$1:$I$166,9,0)*VLOOKUP(WEEKDAY(B1752,2)&amp;D1752,Yoğunluk!$G$1:$J$29,4,0)</f>
        <v>2430</v>
      </c>
      <c r="J1752">
        <f t="shared" ca="1" si="107"/>
        <v>2457</v>
      </c>
      <c r="K1752">
        <f t="shared" ca="1" si="108"/>
        <v>3357.9</v>
      </c>
    </row>
    <row r="1753" spans="1:11" x14ac:dyDescent="0.3">
      <c r="A1753">
        <f t="shared" si="109"/>
        <v>102</v>
      </c>
      <c r="B1753" s="2">
        <f t="shared" si="110"/>
        <v>43111</v>
      </c>
      <c r="C1753" t="str">
        <f>VLOOKUP(A1753,'Günlük Sayaç'!$A$1:$I$166,3,0)</f>
        <v>4. Levent</v>
      </c>
      <c r="D1753" t="str">
        <f>VLOOKUP($A1753,'Günlük Sayaç'!$A$1:$I$166,4,0)</f>
        <v>Öğrenci</v>
      </c>
      <c r="E1753" t="str">
        <f>VLOOKUP($A1753,'Günlük Sayaç'!$A$1:$I$166,5,0)</f>
        <v>Öğrenci</v>
      </c>
      <c r="F1753">
        <f>VLOOKUP($A1753,'Günlük Sayaç'!$A$1:$I$166,6,0)</f>
        <v>0.9</v>
      </c>
      <c r="G1753">
        <f>VLOOKUP($A1753,'Günlük Sayaç'!$A$1:$I$166,7,0)</f>
        <v>12000</v>
      </c>
      <c r="H1753">
        <f>VLOOKUP($A1753,'Günlük Sayaç'!$A$1:$I$166,8,0)</f>
        <v>0.1</v>
      </c>
      <c r="I1753">
        <f>VLOOKUP($A1753,'Günlük Sayaç'!$A$1:$I$166,9,0)*VLOOKUP(WEEKDAY(B1753,2)&amp;D1753,Yoğunluk!$G$1:$J$29,4,0)</f>
        <v>1080</v>
      </c>
      <c r="J1753">
        <f t="shared" ca="1" si="107"/>
        <v>1056</v>
      </c>
      <c r="K1753">
        <f t="shared" ca="1" si="108"/>
        <v>950.4</v>
      </c>
    </row>
    <row r="1754" spans="1:11" x14ac:dyDescent="0.3">
      <c r="A1754">
        <f t="shared" si="109"/>
        <v>103</v>
      </c>
      <c r="B1754" s="2">
        <f t="shared" si="110"/>
        <v>43111</v>
      </c>
      <c r="C1754" t="str">
        <f>VLOOKUP(A1754,'Günlük Sayaç'!$A$1:$I$166,3,0)</f>
        <v>4. Levent</v>
      </c>
      <c r="D1754" t="str">
        <f>VLOOKUP($A1754,'Günlük Sayaç'!$A$1:$I$166,4,0)</f>
        <v>Öğrenci</v>
      </c>
      <c r="E1754" t="str">
        <f>VLOOKUP($A1754,'Günlük Sayaç'!$A$1:$I$166,5,0)</f>
        <v>Öğrenci Aylık</v>
      </c>
      <c r="F1754">
        <f>VLOOKUP($A1754,'Günlük Sayaç'!$A$1:$I$166,6,0)</f>
        <v>0.56666666666666665</v>
      </c>
      <c r="G1754">
        <f>VLOOKUP($A1754,'Günlük Sayaç'!$A$1:$I$166,7,0)</f>
        <v>12000</v>
      </c>
      <c r="H1754">
        <f>VLOOKUP($A1754,'Günlük Sayaç'!$A$1:$I$166,8,0)</f>
        <v>0.15</v>
      </c>
      <c r="I1754">
        <f>VLOOKUP($A1754,'Günlük Sayaç'!$A$1:$I$166,9,0)*VLOOKUP(WEEKDAY(B1754,2)&amp;D1754,Yoğunluk!$G$1:$J$29,4,0)</f>
        <v>1620</v>
      </c>
      <c r="J1754">
        <f t="shared" ca="1" si="107"/>
        <v>1423</v>
      </c>
      <c r="K1754">
        <f t="shared" ca="1" si="108"/>
        <v>806.36666666666667</v>
      </c>
    </row>
    <row r="1755" spans="1:11" x14ac:dyDescent="0.3">
      <c r="A1755">
        <f t="shared" si="109"/>
        <v>104</v>
      </c>
      <c r="B1755" s="2">
        <f t="shared" si="110"/>
        <v>43111</v>
      </c>
      <c r="C1755" t="str">
        <f>VLOOKUP(A1755,'Günlük Sayaç'!$A$1:$I$166,3,0)</f>
        <v>4. Levent</v>
      </c>
      <c r="D1755" t="str">
        <f>VLOOKUP($A1755,'Günlük Sayaç'!$A$1:$I$166,4,0)</f>
        <v>Sosyal</v>
      </c>
      <c r="E1755" t="str">
        <f>VLOOKUP($A1755,'Günlük Sayaç'!$A$1:$I$166,5,0)</f>
        <v>Sosyal</v>
      </c>
      <c r="F1755">
        <f>VLOOKUP($A1755,'Günlük Sayaç'!$A$1:$I$166,6,0)</f>
        <v>1.425</v>
      </c>
      <c r="G1755">
        <f>VLOOKUP($A1755,'Günlük Sayaç'!$A$1:$I$166,7,0)</f>
        <v>12000</v>
      </c>
      <c r="H1755">
        <f>VLOOKUP($A1755,'Günlük Sayaç'!$A$1:$I$166,8,0)</f>
        <v>0.1</v>
      </c>
      <c r="I1755">
        <f>VLOOKUP($A1755,'Günlük Sayaç'!$A$1:$I$166,9,0)*VLOOKUP(WEEKDAY(B1755,2)&amp;D1755,Yoğunluk!$G$1:$J$29,4,0)</f>
        <v>864.00000000000011</v>
      </c>
      <c r="J1755">
        <f t="shared" ca="1" si="107"/>
        <v>899</v>
      </c>
      <c r="K1755">
        <f t="shared" ca="1" si="108"/>
        <v>1281.075</v>
      </c>
    </row>
    <row r="1756" spans="1:11" x14ac:dyDescent="0.3">
      <c r="A1756">
        <f t="shared" si="109"/>
        <v>105</v>
      </c>
      <c r="B1756" s="2">
        <f t="shared" si="110"/>
        <v>43111</v>
      </c>
      <c r="C1756" t="str">
        <f>VLOOKUP(A1756,'Günlük Sayaç'!$A$1:$I$166,3,0)</f>
        <v>4. Levent</v>
      </c>
      <c r="D1756" t="str">
        <f>VLOOKUP($A1756,'Günlük Sayaç'!$A$1:$I$166,4,0)</f>
        <v>Sosyal</v>
      </c>
      <c r="E1756" t="str">
        <f>VLOOKUP($A1756,'Günlük Sayaç'!$A$1:$I$166,5,0)</f>
        <v>Sosyal Aylık</v>
      </c>
      <c r="F1756">
        <f>VLOOKUP($A1756,'Günlük Sayaç'!$A$1:$I$166,6,0)</f>
        <v>0.83333333333333337</v>
      </c>
      <c r="G1756">
        <f>VLOOKUP($A1756,'Günlük Sayaç'!$A$1:$I$166,7,0)</f>
        <v>12000</v>
      </c>
      <c r="H1756">
        <f>VLOOKUP($A1756,'Günlük Sayaç'!$A$1:$I$166,8,0)</f>
        <v>0.1</v>
      </c>
      <c r="I1756">
        <f>VLOOKUP($A1756,'Günlük Sayaç'!$A$1:$I$166,9,0)*VLOOKUP(WEEKDAY(B1756,2)&amp;D1756,Yoğunluk!$G$1:$J$29,4,0)</f>
        <v>864.00000000000011</v>
      </c>
      <c r="J1756">
        <f t="shared" ca="1" si="107"/>
        <v>849</v>
      </c>
      <c r="K1756">
        <f t="shared" ca="1" si="108"/>
        <v>707.5</v>
      </c>
    </row>
    <row r="1757" spans="1:11" x14ac:dyDescent="0.3">
      <c r="A1757">
        <f t="shared" si="109"/>
        <v>106</v>
      </c>
      <c r="B1757" s="2">
        <f t="shared" si="110"/>
        <v>43111</v>
      </c>
      <c r="C1757" t="str">
        <f>VLOOKUP(A1757,'Günlük Sayaç'!$A$1:$I$166,3,0)</f>
        <v>4. Levent</v>
      </c>
      <c r="D1757" t="str">
        <f>VLOOKUP($A1757,'Günlük Sayaç'!$A$1:$I$166,4,0)</f>
        <v>Ziyaretçi</v>
      </c>
      <c r="E1757" t="str">
        <f>VLOOKUP($A1757,'Günlük Sayaç'!$A$1:$I$166,5,0)</f>
        <v>Tekli Bilet</v>
      </c>
      <c r="F1757">
        <f>VLOOKUP($A1757,'Günlük Sayaç'!$A$1:$I$166,6,0)</f>
        <v>5</v>
      </c>
      <c r="G1757">
        <f>VLOOKUP($A1757,'Günlük Sayaç'!$A$1:$I$166,7,0)</f>
        <v>12000</v>
      </c>
      <c r="H1757">
        <f>VLOOKUP($A1757,'Günlük Sayaç'!$A$1:$I$166,8,0)</f>
        <v>0.02</v>
      </c>
      <c r="I1757">
        <f>VLOOKUP($A1757,'Günlük Sayaç'!$A$1:$I$166,9,0)*VLOOKUP(WEEKDAY(B1757,2)&amp;D1757,Yoğunluk!$G$1:$J$29,4,0)</f>
        <v>216</v>
      </c>
      <c r="J1757">
        <f t="shared" ca="1" si="107"/>
        <v>211</v>
      </c>
      <c r="K1757">
        <f t="shared" ca="1" si="108"/>
        <v>1055</v>
      </c>
    </row>
    <row r="1758" spans="1:11" x14ac:dyDescent="0.3">
      <c r="A1758">
        <f t="shared" si="109"/>
        <v>107</v>
      </c>
      <c r="B1758" s="2">
        <f t="shared" si="110"/>
        <v>43111</v>
      </c>
      <c r="C1758" t="str">
        <f>VLOOKUP(A1758,'Günlük Sayaç'!$A$1:$I$166,3,0)</f>
        <v>4. Levent</v>
      </c>
      <c r="D1758" t="str">
        <f>VLOOKUP($A1758,'Günlük Sayaç'!$A$1:$I$166,4,0)</f>
        <v>Ziyaretçi</v>
      </c>
      <c r="E1758" t="str">
        <f>VLOOKUP($A1758,'Günlük Sayaç'!$A$1:$I$166,5,0)</f>
        <v>İkili Bilet</v>
      </c>
      <c r="F1758">
        <f>VLOOKUP($A1758,'Günlük Sayaç'!$A$1:$I$166,6,0)</f>
        <v>4</v>
      </c>
      <c r="G1758">
        <f>VLOOKUP($A1758,'Günlük Sayaç'!$A$1:$I$166,7,0)</f>
        <v>12000</v>
      </c>
      <c r="H1758">
        <f>VLOOKUP($A1758,'Günlük Sayaç'!$A$1:$I$166,8,0)</f>
        <v>0.02</v>
      </c>
      <c r="I1758">
        <f>VLOOKUP($A1758,'Günlük Sayaç'!$A$1:$I$166,9,0)*VLOOKUP(WEEKDAY(B1758,2)&amp;D1758,Yoğunluk!$G$1:$J$29,4,0)</f>
        <v>216</v>
      </c>
      <c r="J1758">
        <f t="shared" ca="1" si="107"/>
        <v>213</v>
      </c>
      <c r="K1758">
        <f t="shared" ca="1" si="108"/>
        <v>852</v>
      </c>
    </row>
    <row r="1759" spans="1:11" x14ac:dyDescent="0.3">
      <c r="A1759">
        <f t="shared" si="109"/>
        <v>108</v>
      </c>
      <c r="B1759" s="2">
        <f t="shared" si="110"/>
        <v>43111</v>
      </c>
      <c r="C1759" t="str">
        <f>VLOOKUP(A1759,'Günlük Sayaç'!$A$1:$I$166,3,0)</f>
        <v>4. Levent</v>
      </c>
      <c r="D1759" t="str">
        <f>VLOOKUP($A1759,'Günlük Sayaç'!$A$1:$I$166,4,0)</f>
        <v>Ziyaretçi</v>
      </c>
      <c r="E1759" t="str">
        <f>VLOOKUP($A1759,'Günlük Sayaç'!$A$1:$I$166,5,0)</f>
        <v>Üçlü Bilet</v>
      </c>
      <c r="F1759">
        <f>VLOOKUP($A1759,'Günlük Sayaç'!$A$1:$I$166,6,0)</f>
        <v>3.6666666666666665</v>
      </c>
      <c r="G1759">
        <f>VLOOKUP($A1759,'Günlük Sayaç'!$A$1:$I$166,7,0)</f>
        <v>12000</v>
      </c>
      <c r="H1759">
        <f>VLOOKUP($A1759,'Günlük Sayaç'!$A$1:$I$166,8,0)</f>
        <v>0.02</v>
      </c>
      <c r="I1759">
        <f>VLOOKUP($A1759,'Günlük Sayaç'!$A$1:$I$166,9,0)*VLOOKUP(WEEKDAY(B1759,2)&amp;D1759,Yoğunluk!$G$1:$J$29,4,0)</f>
        <v>216</v>
      </c>
      <c r="J1759">
        <f t="shared" ca="1" si="107"/>
        <v>182</v>
      </c>
      <c r="K1759">
        <f t="shared" ca="1" si="108"/>
        <v>667.33333333333326</v>
      </c>
    </row>
    <row r="1760" spans="1:11" x14ac:dyDescent="0.3">
      <c r="A1760">
        <f t="shared" si="109"/>
        <v>109</v>
      </c>
      <c r="B1760" s="2">
        <f t="shared" si="110"/>
        <v>43111</v>
      </c>
      <c r="C1760" t="str">
        <f>VLOOKUP(A1760,'Günlük Sayaç'!$A$1:$I$166,3,0)</f>
        <v>4. Levent</v>
      </c>
      <c r="D1760" t="str">
        <f>VLOOKUP($A1760,'Günlük Sayaç'!$A$1:$I$166,4,0)</f>
        <v>Ziyaretçi</v>
      </c>
      <c r="E1760" t="str">
        <f>VLOOKUP($A1760,'Günlük Sayaç'!$A$1:$I$166,5,0)</f>
        <v>Beşli Bilet</v>
      </c>
      <c r="F1760">
        <f>VLOOKUP($A1760,'Günlük Sayaç'!$A$1:$I$166,6,0)</f>
        <v>3.4</v>
      </c>
      <c r="G1760">
        <f>VLOOKUP($A1760,'Günlük Sayaç'!$A$1:$I$166,7,0)</f>
        <v>12000</v>
      </c>
      <c r="H1760">
        <f>VLOOKUP($A1760,'Günlük Sayaç'!$A$1:$I$166,8,0)</f>
        <v>0.02</v>
      </c>
      <c r="I1760">
        <f>VLOOKUP($A1760,'Günlük Sayaç'!$A$1:$I$166,9,0)*VLOOKUP(WEEKDAY(B1760,2)&amp;D1760,Yoğunluk!$G$1:$J$29,4,0)</f>
        <v>216</v>
      </c>
      <c r="J1760">
        <f t="shared" ca="1" si="107"/>
        <v>164</v>
      </c>
      <c r="K1760">
        <f t="shared" ca="1" si="108"/>
        <v>557.6</v>
      </c>
    </row>
    <row r="1761" spans="1:11" x14ac:dyDescent="0.3">
      <c r="A1761">
        <f t="shared" si="109"/>
        <v>110</v>
      </c>
      <c r="B1761" s="2">
        <f t="shared" si="110"/>
        <v>43111</v>
      </c>
      <c r="C1761" t="str">
        <f>VLOOKUP(A1761,'Günlük Sayaç'!$A$1:$I$166,3,0)</f>
        <v>4. Levent</v>
      </c>
      <c r="D1761" t="str">
        <f>VLOOKUP($A1761,'Günlük Sayaç'!$A$1:$I$166,4,0)</f>
        <v>Ziyaretçi</v>
      </c>
      <c r="E1761" t="str">
        <f>VLOOKUP($A1761,'Günlük Sayaç'!$A$1:$I$166,5,0)</f>
        <v>Onlu Bilet</v>
      </c>
      <c r="F1761">
        <f>VLOOKUP($A1761,'Günlük Sayaç'!$A$1:$I$166,6,0)</f>
        <v>3.2</v>
      </c>
      <c r="G1761">
        <f>VLOOKUP($A1761,'Günlük Sayaç'!$A$1:$I$166,7,0)</f>
        <v>12000</v>
      </c>
      <c r="H1761">
        <f>VLOOKUP($A1761,'Günlük Sayaç'!$A$1:$I$166,8,0)</f>
        <v>0.02</v>
      </c>
      <c r="I1761">
        <f>VLOOKUP($A1761,'Günlük Sayaç'!$A$1:$I$166,9,0)*VLOOKUP(WEEKDAY(B1761,2)&amp;D1761,Yoğunluk!$G$1:$J$29,4,0)</f>
        <v>216</v>
      </c>
      <c r="J1761">
        <f t="shared" ca="1" si="107"/>
        <v>204</v>
      </c>
      <c r="K1761">
        <f t="shared" ca="1" si="108"/>
        <v>652.80000000000007</v>
      </c>
    </row>
    <row r="1762" spans="1:11" x14ac:dyDescent="0.3">
      <c r="A1762">
        <f t="shared" si="109"/>
        <v>111</v>
      </c>
      <c r="B1762" s="2">
        <f t="shared" si="110"/>
        <v>43111</v>
      </c>
      <c r="C1762" t="str">
        <f>VLOOKUP(A1762,'Günlük Sayaç'!$A$1:$I$166,3,0)</f>
        <v>Sanayi Mah.</v>
      </c>
      <c r="D1762" t="str">
        <f>VLOOKUP($A1762,'Günlük Sayaç'!$A$1:$I$166,4,0)</f>
        <v>Tam</v>
      </c>
      <c r="E1762" t="str">
        <f>VLOOKUP($A1762,'Günlük Sayaç'!$A$1:$I$166,5,0)</f>
        <v>Akbil</v>
      </c>
      <c r="F1762">
        <f>VLOOKUP($A1762,'Günlük Sayaç'!$A$1:$I$166,6,0)</f>
        <v>2.2250000000000001</v>
      </c>
      <c r="G1762">
        <f>VLOOKUP($A1762,'Günlük Sayaç'!$A$1:$I$166,7,0)</f>
        <v>4000</v>
      </c>
      <c r="H1762">
        <f>VLOOKUP($A1762,'Günlük Sayaç'!$A$1:$I$166,8,0)</f>
        <v>0.3</v>
      </c>
      <c r="I1762">
        <f>VLOOKUP($A1762,'Günlük Sayaç'!$A$1:$I$166,9,0)*VLOOKUP(WEEKDAY(B1762,2)&amp;D1762,Yoğunluk!$G$1:$J$29,4,0)</f>
        <v>1620</v>
      </c>
      <c r="J1762">
        <f t="shared" ca="1" si="107"/>
        <v>1793</v>
      </c>
      <c r="K1762">
        <f t="shared" ca="1" si="108"/>
        <v>3989.4250000000002</v>
      </c>
    </row>
    <row r="1763" spans="1:11" x14ac:dyDescent="0.3">
      <c r="A1763">
        <f t="shared" si="109"/>
        <v>112</v>
      </c>
      <c r="B1763" s="2">
        <f t="shared" si="110"/>
        <v>43111</v>
      </c>
      <c r="C1763" t="str">
        <f>VLOOKUP(A1763,'Günlük Sayaç'!$A$1:$I$166,3,0)</f>
        <v>Sanayi Mah.</v>
      </c>
      <c r="D1763" t="str">
        <f>VLOOKUP($A1763,'Günlük Sayaç'!$A$1:$I$166,4,0)</f>
        <v>Tam</v>
      </c>
      <c r="E1763" t="str">
        <f>VLOOKUP($A1763,'Günlük Sayaç'!$A$1:$I$166,5,0)</f>
        <v>Mavi Kart</v>
      </c>
      <c r="F1763">
        <f>VLOOKUP($A1763,'Günlük Sayaç'!$A$1:$I$166,6,0)</f>
        <v>1.3666666666666667</v>
      </c>
      <c r="G1763">
        <f>VLOOKUP($A1763,'Günlük Sayaç'!$A$1:$I$166,7,0)</f>
        <v>4000</v>
      </c>
      <c r="H1763">
        <f>VLOOKUP($A1763,'Günlük Sayaç'!$A$1:$I$166,8,0)</f>
        <v>0.35</v>
      </c>
      <c r="I1763">
        <f>VLOOKUP($A1763,'Günlük Sayaç'!$A$1:$I$166,9,0)*VLOOKUP(WEEKDAY(B1763,2)&amp;D1763,Yoğunluk!$G$1:$J$29,4,0)</f>
        <v>1890.0000000000002</v>
      </c>
      <c r="J1763">
        <f t="shared" ca="1" si="107"/>
        <v>1753</v>
      </c>
      <c r="K1763">
        <f t="shared" ca="1" si="108"/>
        <v>2395.7666666666669</v>
      </c>
    </row>
    <row r="1764" spans="1:11" x14ac:dyDescent="0.3">
      <c r="A1764">
        <f t="shared" si="109"/>
        <v>113</v>
      </c>
      <c r="B1764" s="2">
        <f t="shared" si="110"/>
        <v>43111</v>
      </c>
      <c r="C1764" t="str">
        <f>VLOOKUP(A1764,'Günlük Sayaç'!$A$1:$I$166,3,0)</f>
        <v>Sanayi Mah.</v>
      </c>
      <c r="D1764" t="str">
        <f>VLOOKUP($A1764,'Günlük Sayaç'!$A$1:$I$166,4,0)</f>
        <v>Öğrenci</v>
      </c>
      <c r="E1764" t="str">
        <f>VLOOKUP($A1764,'Günlük Sayaç'!$A$1:$I$166,5,0)</f>
        <v>Öğrenci</v>
      </c>
      <c r="F1764">
        <f>VLOOKUP($A1764,'Günlük Sayaç'!$A$1:$I$166,6,0)</f>
        <v>0.9</v>
      </c>
      <c r="G1764">
        <f>VLOOKUP($A1764,'Günlük Sayaç'!$A$1:$I$166,7,0)</f>
        <v>4000</v>
      </c>
      <c r="H1764">
        <f>VLOOKUP($A1764,'Günlük Sayaç'!$A$1:$I$166,8,0)</f>
        <v>0.1</v>
      </c>
      <c r="I1764">
        <f>VLOOKUP($A1764,'Günlük Sayaç'!$A$1:$I$166,9,0)*VLOOKUP(WEEKDAY(B1764,2)&amp;D1764,Yoğunluk!$G$1:$J$29,4,0)</f>
        <v>360</v>
      </c>
      <c r="J1764">
        <f t="shared" ca="1" si="107"/>
        <v>361</v>
      </c>
      <c r="K1764">
        <f t="shared" ca="1" si="108"/>
        <v>324.90000000000003</v>
      </c>
    </row>
    <row r="1765" spans="1:11" x14ac:dyDescent="0.3">
      <c r="A1765">
        <f t="shared" si="109"/>
        <v>114</v>
      </c>
      <c r="B1765" s="2">
        <f t="shared" si="110"/>
        <v>43111</v>
      </c>
      <c r="C1765" t="str">
        <f>VLOOKUP(A1765,'Günlük Sayaç'!$A$1:$I$166,3,0)</f>
        <v>Sanayi Mah.</v>
      </c>
      <c r="D1765" t="str">
        <f>VLOOKUP($A1765,'Günlük Sayaç'!$A$1:$I$166,4,0)</f>
        <v>Öğrenci</v>
      </c>
      <c r="E1765" t="str">
        <f>VLOOKUP($A1765,'Günlük Sayaç'!$A$1:$I$166,5,0)</f>
        <v>Öğrenci Aylık</v>
      </c>
      <c r="F1765">
        <f>VLOOKUP($A1765,'Günlük Sayaç'!$A$1:$I$166,6,0)</f>
        <v>0.56666666666666665</v>
      </c>
      <c r="G1765">
        <f>VLOOKUP($A1765,'Günlük Sayaç'!$A$1:$I$166,7,0)</f>
        <v>4000</v>
      </c>
      <c r="H1765">
        <f>VLOOKUP($A1765,'Günlük Sayaç'!$A$1:$I$166,8,0)</f>
        <v>0.1</v>
      </c>
      <c r="I1765">
        <f>VLOOKUP($A1765,'Günlük Sayaç'!$A$1:$I$166,9,0)*VLOOKUP(WEEKDAY(B1765,2)&amp;D1765,Yoğunluk!$G$1:$J$29,4,0)</f>
        <v>360</v>
      </c>
      <c r="J1765">
        <f t="shared" ca="1" si="107"/>
        <v>323</v>
      </c>
      <c r="K1765">
        <f t="shared" ca="1" si="108"/>
        <v>183.03333333333333</v>
      </c>
    </row>
    <row r="1766" spans="1:11" x14ac:dyDescent="0.3">
      <c r="A1766">
        <f t="shared" si="109"/>
        <v>115</v>
      </c>
      <c r="B1766" s="2">
        <f t="shared" si="110"/>
        <v>43111</v>
      </c>
      <c r="C1766" t="str">
        <f>VLOOKUP(A1766,'Günlük Sayaç'!$A$1:$I$166,3,0)</f>
        <v>Sanayi Mah.</v>
      </c>
      <c r="D1766" t="str">
        <f>VLOOKUP($A1766,'Günlük Sayaç'!$A$1:$I$166,4,0)</f>
        <v>Sosyal</v>
      </c>
      <c r="E1766" t="str">
        <f>VLOOKUP($A1766,'Günlük Sayaç'!$A$1:$I$166,5,0)</f>
        <v>Sosyal</v>
      </c>
      <c r="F1766">
        <f>VLOOKUP($A1766,'Günlük Sayaç'!$A$1:$I$166,6,0)</f>
        <v>1.425</v>
      </c>
      <c r="G1766">
        <f>VLOOKUP($A1766,'Günlük Sayaç'!$A$1:$I$166,7,0)</f>
        <v>4000</v>
      </c>
      <c r="H1766">
        <f>VLOOKUP($A1766,'Günlük Sayaç'!$A$1:$I$166,8,0)</f>
        <v>0.05</v>
      </c>
      <c r="I1766">
        <f>VLOOKUP($A1766,'Günlük Sayaç'!$A$1:$I$166,9,0)*VLOOKUP(WEEKDAY(B1766,2)&amp;D1766,Yoğunluk!$G$1:$J$29,4,0)</f>
        <v>144.00000000000003</v>
      </c>
      <c r="J1766">
        <f t="shared" ca="1" si="107"/>
        <v>143</v>
      </c>
      <c r="K1766">
        <f t="shared" ca="1" si="108"/>
        <v>203.77500000000001</v>
      </c>
    </row>
    <row r="1767" spans="1:11" x14ac:dyDescent="0.3">
      <c r="A1767">
        <f t="shared" si="109"/>
        <v>116</v>
      </c>
      <c r="B1767" s="2">
        <f t="shared" si="110"/>
        <v>43111</v>
      </c>
      <c r="C1767" t="str">
        <f>VLOOKUP(A1767,'Günlük Sayaç'!$A$1:$I$166,3,0)</f>
        <v>Sanayi Mah.</v>
      </c>
      <c r="D1767" t="str">
        <f>VLOOKUP($A1767,'Günlük Sayaç'!$A$1:$I$166,4,0)</f>
        <v>Sosyal</v>
      </c>
      <c r="E1767" t="str">
        <f>VLOOKUP($A1767,'Günlük Sayaç'!$A$1:$I$166,5,0)</f>
        <v>Sosyal Aylık</v>
      </c>
      <c r="F1767">
        <f>VLOOKUP($A1767,'Günlük Sayaç'!$A$1:$I$166,6,0)</f>
        <v>0.83333333333333337</v>
      </c>
      <c r="G1767">
        <f>VLOOKUP($A1767,'Günlük Sayaç'!$A$1:$I$166,7,0)</f>
        <v>4000</v>
      </c>
      <c r="H1767">
        <f>VLOOKUP($A1767,'Günlük Sayaç'!$A$1:$I$166,8,0)</f>
        <v>0.05</v>
      </c>
      <c r="I1767">
        <f>VLOOKUP($A1767,'Günlük Sayaç'!$A$1:$I$166,9,0)*VLOOKUP(WEEKDAY(B1767,2)&amp;D1767,Yoğunluk!$G$1:$J$29,4,0)</f>
        <v>144.00000000000003</v>
      </c>
      <c r="J1767">
        <f t="shared" ca="1" si="107"/>
        <v>123</v>
      </c>
      <c r="K1767">
        <f t="shared" ca="1" si="108"/>
        <v>102.5</v>
      </c>
    </row>
    <row r="1768" spans="1:11" x14ac:dyDescent="0.3">
      <c r="A1768">
        <f t="shared" si="109"/>
        <v>117</v>
      </c>
      <c r="B1768" s="2">
        <f t="shared" si="110"/>
        <v>43111</v>
      </c>
      <c r="C1768" t="str">
        <f>VLOOKUP(A1768,'Günlük Sayaç'!$A$1:$I$166,3,0)</f>
        <v>Sanayi Mah.</v>
      </c>
      <c r="D1768" t="str">
        <f>VLOOKUP($A1768,'Günlük Sayaç'!$A$1:$I$166,4,0)</f>
        <v>Ziyaretçi</v>
      </c>
      <c r="E1768" t="str">
        <f>VLOOKUP($A1768,'Günlük Sayaç'!$A$1:$I$166,5,0)</f>
        <v>Tekli Bilet</v>
      </c>
      <c r="F1768">
        <f>VLOOKUP($A1768,'Günlük Sayaç'!$A$1:$I$166,6,0)</f>
        <v>5</v>
      </c>
      <c r="G1768">
        <f>VLOOKUP($A1768,'Günlük Sayaç'!$A$1:$I$166,7,0)</f>
        <v>4000</v>
      </c>
      <c r="H1768">
        <f>VLOOKUP($A1768,'Günlük Sayaç'!$A$1:$I$166,8,0)</f>
        <v>0.01</v>
      </c>
      <c r="I1768">
        <f>VLOOKUP($A1768,'Günlük Sayaç'!$A$1:$I$166,9,0)*VLOOKUP(WEEKDAY(B1768,2)&amp;D1768,Yoğunluk!$G$1:$J$29,4,0)</f>
        <v>36</v>
      </c>
      <c r="J1768">
        <f t="shared" ca="1" si="107"/>
        <v>36</v>
      </c>
      <c r="K1768">
        <f t="shared" ca="1" si="108"/>
        <v>180</v>
      </c>
    </row>
    <row r="1769" spans="1:11" x14ac:dyDescent="0.3">
      <c r="A1769">
        <f t="shared" si="109"/>
        <v>118</v>
      </c>
      <c r="B1769" s="2">
        <f t="shared" si="110"/>
        <v>43111</v>
      </c>
      <c r="C1769" t="str">
        <f>VLOOKUP(A1769,'Günlük Sayaç'!$A$1:$I$166,3,0)</f>
        <v>Sanayi Mah.</v>
      </c>
      <c r="D1769" t="str">
        <f>VLOOKUP($A1769,'Günlük Sayaç'!$A$1:$I$166,4,0)</f>
        <v>Ziyaretçi</v>
      </c>
      <c r="E1769" t="str">
        <f>VLOOKUP($A1769,'Günlük Sayaç'!$A$1:$I$166,5,0)</f>
        <v>İkili Bilet</v>
      </c>
      <c r="F1769">
        <f>VLOOKUP($A1769,'Günlük Sayaç'!$A$1:$I$166,6,0)</f>
        <v>4</v>
      </c>
      <c r="G1769">
        <f>VLOOKUP($A1769,'Günlük Sayaç'!$A$1:$I$166,7,0)</f>
        <v>4000</v>
      </c>
      <c r="H1769">
        <f>VLOOKUP($A1769,'Günlük Sayaç'!$A$1:$I$166,8,0)</f>
        <v>0.01</v>
      </c>
      <c r="I1769">
        <f>VLOOKUP($A1769,'Günlük Sayaç'!$A$1:$I$166,9,0)*VLOOKUP(WEEKDAY(B1769,2)&amp;D1769,Yoğunluk!$G$1:$J$29,4,0)</f>
        <v>36</v>
      </c>
      <c r="J1769">
        <f t="shared" ca="1" si="107"/>
        <v>30</v>
      </c>
      <c r="K1769">
        <f t="shared" ca="1" si="108"/>
        <v>120</v>
      </c>
    </row>
    <row r="1770" spans="1:11" x14ac:dyDescent="0.3">
      <c r="A1770">
        <f t="shared" si="109"/>
        <v>119</v>
      </c>
      <c r="B1770" s="2">
        <f t="shared" si="110"/>
        <v>43111</v>
      </c>
      <c r="C1770" t="str">
        <f>VLOOKUP(A1770,'Günlük Sayaç'!$A$1:$I$166,3,0)</f>
        <v>Sanayi Mah.</v>
      </c>
      <c r="D1770" t="str">
        <f>VLOOKUP($A1770,'Günlük Sayaç'!$A$1:$I$166,4,0)</f>
        <v>Ziyaretçi</v>
      </c>
      <c r="E1770" t="str">
        <f>VLOOKUP($A1770,'Günlük Sayaç'!$A$1:$I$166,5,0)</f>
        <v>Üçlü Bilet</v>
      </c>
      <c r="F1770">
        <f>VLOOKUP($A1770,'Günlük Sayaç'!$A$1:$I$166,6,0)</f>
        <v>3.6666666666666665</v>
      </c>
      <c r="G1770">
        <f>VLOOKUP($A1770,'Günlük Sayaç'!$A$1:$I$166,7,0)</f>
        <v>4000</v>
      </c>
      <c r="H1770">
        <f>VLOOKUP($A1770,'Günlük Sayaç'!$A$1:$I$166,8,0)</f>
        <v>0.01</v>
      </c>
      <c r="I1770">
        <f>VLOOKUP($A1770,'Günlük Sayaç'!$A$1:$I$166,9,0)*VLOOKUP(WEEKDAY(B1770,2)&amp;D1770,Yoğunluk!$G$1:$J$29,4,0)</f>
        <v>36</v>
      </c>
      <c r="J1770">
        <f t="shared" ca="1" si="107"/>
        <v>31</v>
      </c>
      <c r="K1770">
        <f t="shared" ca="1" si="108"/>
        <v>113.66666666666666</v>
      </c>
    </row>
    <row r="1771" spans="1:11" x14ac:dyDescent="0.3">
      <c r="A1771">
        <f t="shared" si="109"/>
        <v>120</v>
      </c>
      <c r="B1771" s="2">
        <f t="shared" si="110"/>
        <v>43111</v>
      </c>
      <c r="C1771" t="str">
        <f>VLOOKUP(A1771,'Günlük Sayaç'!$A$1:$I$166,3,0)</f>
        <v>Sanayi Mah.</v>
      </c>
      <c r="D1771" t="str">
        <f>VLOOKUP($A1771,'Günlük Sayaç'!$A$1:$I$166,4,0)</f>
        <v>Ziyaretçi</v>
      </c>
      <c r="E1771" t="str">
        <f>VLOOKUP($A1771,'Günlük Sayaç'!$A$1:$I$166,5,0)</f>
        <v>Beşli Bilet</v>
      </c>
      <c r="F1771">
        <f>VLOOKUP($A1771,'Günlük Sayaç'!$A$1:$I$166,6,0)</f>
        <v>3.4</v>
      </c>
      <c r="G1771">
        <f>VLOOKUP($A1771,'Günlük Sayaç'!$A$1:$I$166,7,0)</f>
        <v>4000</v>
      </c>
      <c r="H1771">
        <f>VLOOKUP($A1771,'Günlük Sayaç'!$A$1:$I$166,8,0)</f>
        <v>0.01</v>
      </c>
      <c r="I1771">
        <f>VLOOKUP($A1771,'Günlük Sayaç'!$A$1:$I$166,9,0)*VLOOKUP(WEEKDAY(B1771,2)&amp;D1771,Yoğunluk!$G$1:$J$29,4,0)</f>
        <v>36</v>
      </c>
      <c r="J1771">
        <f t="shared" ca="1" si="107"/>
        <v>34</v>
      </c>
      <c r="K1771">
        <f t="shared" ca="1" si="108"/>
        <v>115.6</v>
      </c>
    </row>
    <row r="1772" spans="1:11" x14ac:dyDescent="0.3">
      <c r="A1772">
        <f t="shared" si="109"/>
        <v>121</v>
      </c>
      <c r="B1772" s="2">
        <f t="shared" si="110"/>
        <v>43111</v>
      </c>
      <c r="C1772" t="str">
        <f>VLOOKUP(A1772,'Günlük Sayaç'!$A$1:$I$166,3,0)</f>
        <v>Sanayi Mah.</v>
      </c>
      <c r="D1772" t="str">
        <f>VLOOKUP($A1772,'Günlük Sayaç'!$A$1:$I$166,4,0)</f>
        <v>Ziyaretçi</v>
      </c>
      <c r="E1772" t="str">
        <f>VLOOKUP($A1772,'Günlük Sayaç'!$A$1:$I$166,5,0)</f>
        <v>Onlu Bilet</v>
      </c>
      <c r="F1772">
        <f>VLOOKUP($A1772,'Günlük Sayaç'!$A$1:$I$166,6,0)</f>
        <v>3.2</v>
      </c>
      <c r="G1772">
        <f>VLOOKUP($A1772,'Günlük Sayaç'!$A$1:$I$166,7,0)</f>
        <v>4000</v>
      </c>
      <c r="H1772">
        <f>VLOOKUP($A1772,'Günlük Sayaç'!$A$1:$I$166,8,0)</f>
        <v>0.01</v>
      </c>
      <c r="I1772">
        <f>VLOOKUP($A1772,'Günlük Sayaç'!$A$1:$I$166,9,0)*VLOOKUP(WEEKDAY(B1772,2)&amp;D1772,Yoğunluk!$G$1:$J$29,4,0)</f>
        <v>36</v>
      </c>
      <c r="J1772">
        <f t="shared" ca="1" si="107"/>
        <v>32</v>
      </c>
      <c r="K1772">
        <f t="shared" ca="1" si="108"/>
        <v>102.4</v>
      </c>
    </row>
    <row r="1773" spans="1:11" x14ac:dyDescent="0.3">
      <c r="A1773">
        <f t="shared" si="109"/>
        <v>122</v>
      </c>
      <c r="B1773" s="2">
        <f t="shared" si="110"/>
        <v>43111</v>
      </c>
      <c r="C1773" t="str">
        <f>VLOOKUP(A1773,'Günlük Sayaç'!$A$1:$I$166,3,0)</f>
        <v>İTÜ</v>
      </c>
      <c r="D1773" t="str">
        <f>VLOOKUP($A1773,'Günlük Sayaç'!$A$1:$I$166,4,0)</f>
        <v>Tam</v>
      </c>
      <c r="E1773" t="str">
        <f>VLOOKUP($A1773,'Günlük Sayaç'!$A$1:$I$166,5,0)</f>
        <v>Akbil</v>
      </c>
      <c r="F1773">
        <f>VLOOKUP($A1773,'Günlük Sayaç'!$A$1:$I$166,6,0)</f>
        <v>2.2250000000000001</v>
      </c>
      <c r="G1773">
        <f>VLOOKUP($A1773,'Günlük Sayaç'!$A$1:$I$166,7,0)</f>
        <v>15000</v>
      </c>
      <c r="H1773">
        <f>VLOOKUP($A1773,'Günlük Sayaç'!$A$1:$I$166,8,0)</f>
        <v>0.1</v>
      </c>
      <c r="I1773">
        <f>VLOOKUP($A1773,'Günlük Sayaç'!$A$1:$I$166,9,0)*VLOOKUP(WEEKDAY(B1773,2)&amp;D1773,Yoğunluk!$G$1:$J$29,4,0)</f>
        <v>2025.0000000000002</v>
      </c>
      <c r="J1773">
        <f t="shared" ca="1" si="107"/>
        <v>1860</v>
      </c>
      <c r="K1773">
        <f t="shared" ca="1" si="108"/>
        <v>4138.5</v>
      </c>
    </row>
    <row r="1774" spans="1:11" x14ac:dyDescent="0.3">
      <c r="A1774">
        <f t="shared" si="109"/>
        <v>123</v>
      </c>
      <c r="B1774" s="2">
        <f t="shared" si="110"/>
        <v>43111</v>
      </c>
      <c r="C1774" t="str">
        <f>VLOOKUP(A1774,'Günlük Sayaç'!$A$1:$I$166,3,0)</f>
        <v>İTÜ</v>
      </c>
      <c r="D1774" t="str">
        <f>VLOOKUP($A1774,'Günlük Sayaç'!$A$1:$I$166,4,0)</f>
        <v>Tam</v>
      </c>
      <c r="E1774" t="str">
        <f>VLOOKUP($A1774,'Günlük Sayaç'!$A$1:$I$166,5,0)</f>
        <v>Mavi Kart</v>
      </c>
      <c r="F1774">
        <f>VLOOKUP($A1774,'Günlük Sayaç'!$A$1:$I$166,6,0)</f>
        <v>1.3666666666666667</v>
      </c>
      <c r="G1774">
        <f>VLOOKUP($A1774,'Günlük Sayaç'!$A$1:$I$166,7,0)</f>
        <v>15000</v>
      </c>
      <c r="H1774">
        <f>VLOOKUP($A1774,'Günlük Sayaç'!$A$1:$I$166,8,0)</f>
        <v>7.0000000000000007E-2</v>
      </c>
      <c r="I1774">
        <f>VLOOKUP($A1774,'Günlük Sayaç'!$A$1:$I$166,9,0)*VLOOKUP(WEEKDAY(B1774,2)&amp;D1774,Yoğunluk!$G$1:$J$29,4,0)</f>
        <v>1417.5</v>
      </c>
      <c r="J1774">
        <f t="shared" ca="1" si="107"/>
        <v>1276</v>
      </c>
      <c r="K1774">
        <f t="shared" ca="1" si="108"/>
        <v>1743.8666666666668</v>
      </c>
    </row>
    <row r="1775" spans="1:11" x14ac:dyDescent="0.3">
      <c r="A1775">
        <f t="shared" si="109"/>
        <v>124</v>
      </c>
      <c r="B1775" s="2">
        <f t="shared" si="110"/>
        <v>43111</v>
      </c>
      <c r="C1775" t="str">
        <f>VLOOKUP(A1775,'Günlük Sayaç'!$A$1:$I$166,3,0)</f>
        <v>İTÜ</v>
      </c>
      <c r="D1775" t="str">
        <f>VLOOKUP($A1775,'Günlük Sayaç'!$A$1:$I$166,4,0)</f>
        <v>Öğrenci</v>
      </c>
      <c r="E1775" t="str">
        <f>VLOOKUP($A1775,'Günlük Sayaç'!$A$1:$I$166,5,0)</f>
        <v>Öğrenci</v>
      </c>
      <c r="F1775">
        <f>VLOOKUP($A1775,'Günlük Sayaç'!$A$1:$I$166,6,0)</f>
        <v>0.9</v>
      </c>
      <c r="G1775">
        <f>VLOOKUP($A1775,'Günlük Sayaç'!$A$1:$I$166,7,0)</f>
        <v>15000</v>
      </c>
      <c r="H1775">
        <f>VLOOKUP($A1775,'Günlük Sayaç'!$A$1:$I$166,8,0)</f>
        <v>0.17</v>
      </c>
      <c r="I1775">
        <f>VLOOKUP($A1775,'Günlük Sayaç'!$A$1:$I$166,9,0)*VLOOKUP(WEEKDAY(B1775,2)&amp;D1775,Yoğunluk!$G$1:$J$29,4,0)</f>
        <v>2295</v>
      </c>
      <c r="J1775">
        <f t="shared" ca="1" si="107"/>
        <v>2585</v>
      </c>
      <c r="K1775">
        <f t="shared" ca="1" si="108"/>
        <v>2326.5</v>
      </c>
    </row>
    <row r="1776" spans="1:11" x14ac:dyDescent="0.3">
      <c r="A1776">
        <f t="shared" si="109"/>
        <v>125</v>
      </c>
      <c r="B1776" s="2">
        <f t="shared" si="110"/>
        <v>43111</v>
      </c>
      <c r="C1776" t="str">
        <f>VLOOKUP(A1776,'Günlük Sayaç'!$A$1:$I$166,3,0)</f>
        <v>İTÜ</v>
      </c>
      <c r="D1776" t="str">
        <f>VLOOKUP($A1776,'Günlük Sayaç'!$A$1:$I$166,4,0)</f>
        <v>Öğrenci</v>
      </c>
      <c r="E1776" t="str">
        <f>VLOOKUP($A1776,'Günlük Sayaç'!$A$1:$I$166,5,0)</f>
        <v>Öğrenci Aylık</v>
      </c>
      <c r="F1776">
        <f>VLOOKUP($A1776,'Günlük Sayaç'!$A$1:$I$166,6,0)</f>
        <v>0.56666666666666665</v>
      </c>
      <c r="G1776">
        <f>VLOOKUP($A1776,'Günlük Sayaç'!$A$1:$I$166,7,0)</f>
        <v>15000</v>
      </c>
      <c r="H1776">
        <f>VLOOKUP($A1776,'Günlük Sayaç'!$A$1:$I$166,8,0)</f>
        <v>0.27</v>
      </c>
      <c r="I1776">
        <f>VLOOKUP($A1776,'Günlük Sayaç'!$A$1:$I$166,9,0)*VLOOKUP(WEEKDAY(B1776,2)&amp;D1776,Yoğunluk!$G$1:$J$29,4,0)</f>
        <v>3645.0000000000005</v>
      </c>
      <c r="J1776">
        <f t="shared" ca="1" si="107"/>
        <v>3178</v>
      </c>
      <c r="K1776">
        <f t="shared" ca="1" si="108"/>
        <v>1800.8666666666666</v>
      </c>
    </row>
    <row r="1777" spans="1:11" x14ac:dyDescent="0.3">
      <c r="A1777">
        <f t="shared" si="109"/>
        <v>126</v>
      </c>
      <c r="B1777" s="2">
        <f t="shared" si="110"/>
        <v>43111</v>
      </c>
      <c r="C1777" t="str">
        <f>VLOOKUP(A1777,'Günlük Sayaç'!$A$1:$I$166,3,0)</f>
        <v>İTÜ</v>
      </c>
      <c r="D1777" t="str">
        <f>VLOOKUP($A1777,'Günlük Sayaç'!$A$1:$I$166,4,0)</f>
        <v>Sosyal</v>
      </c>
      <c r="E1777" t="str">
        <f>VLOOKUP($A1777,'Günlük Sayaç'!$A$1:$I$166,5,0)</f>
        <v>Sosyal</v>
      </c>
      <c r="F1777">
        <f>VLOOKUP($A1777,'Günlük Sayaç'!$A$1:$I$166,6,0)</f>
        <v>1.425</v>
      </c>
      <c r="G1777">
        <f>VLOOKUP($A1777,'Günlük Sayaç'!$A$1:$I$166,7,0)</f>
        <v>15000</v>
      </c>
      <c r="H1777">
        <f>VLOOKUP($A1777,'Günlük Sayaç'!$A$1:$I$166,8,0)</f>
        <v>0.15</v>
      </c>
      <c r="I1777">
        <f>VLOOKUP($A1777,'Günlük Sayaç'!$A$1:$I$166,9,0)*VLOOKUP(WEEKDAY(B1777,2)&amp;D1777,Yoğunluk!$G$1:$J$29,4,0)</f>
        <v>1620.0000000000002</v>
      </c>
      <c r="J1777">
        <f t="shared" ca="1" si="107"/>
        <v>1604</v>
      </c>
      <c r="K1777">
        <f t="shared" ca="1" si="108"/>
        <v>2285.7000000000003</v>
      </c>
    </row>
    <row r="1778" spans="1:11" x14ac:dyDescent="0.3">
      <c r="A1778">
        <f t="shared" si="109"/>
        <v>127</v>
      </c>
      <c r="B1778" s="2">
        <f t="shared" si="110"/>
        <v>43111</v>
      </c>
      <c r="C1778" t="str">
        <f>VLOOKUP(A1778,'Günlük Sayaç'!$A$1:$I$166,3,0)</f>
        <v>İTÜ</v>
      </c>
      <c r="D1778" t="str">
        <f>VLOOKUP($A1778,'Günlük Sayaç'!$A$1:$I$166,4,0)</f>
        <v>Sosyal</v>
      </c>
      <c r="E1778" t="str">
        <f>VLOOKUP($A1778,'Günlük Sayaç'!$A$1:$I$166,5,0)</f>
        <v>Sosyal Aylık</v>
      </c>
      <c r="F1778">
        <f>VLOOKUP($A1778,'Günlük Sayaç'!$A$1:$I$166,6,0)</f>
        <v>0.83333333333333337</v>
      </c>
      <c r="G1778">
        <f>VLOOKUP($A1778,'Günlük Sayaç'!$A$1:$I$166,7,0)</f>
        <v>15000</v>
      </c>
      <c r="H1778">
        <f>VLOOKUP($A1778,'Günlük Sayaç'!$A$1:$I$166,8,0)</f>
        <v>0.15</v>
      </c>
      <c r="I1778">
        <f>VLOOKUP($A1778,'Günlük Sayaç'!$A$1:$I$166,9,0)*VLOOKUP(WEEKDAY(B1778,2)&amp;D1778,Yoğunluk!$G$1:$J$29,4,0)</f>
        <v>1620.0000000000002</v>
      </c>
      <c r="J1778">
        <f t="shared" ca="1" si="107"/>
        <v>1677</v>
      </c>
      <c r="K1778">
        <f t="shared" ca="1" si="108"/>
        <v>1397.5</v>
      </c>
    </row>
    <row r="1779" spans="1:11" x14ac:dyDescent="0.3">
      <c r="A1779">
        <f t="shared" si="109"/>
        <v>128</v>
      </c>
      <c r="B1779" s="2">
        <f t="shared" si="110"/>
        <v>43111</v>
      </c>
      <c r="C1779" t="str">
        <f>VLOOKUP(A1779,'Günlük Sayaç'!$A$1:$I$166,3,0)</f>
        <v>İTÜ</v>
      </c>
      <c r="D1779" t="str">
        <f>VLOOKUP($A1779,'Günlük Sayaç'!$A$1:$I$166,4,0)</f>
        <v>Ziyaretçi</v>
      </c>
      <c r="E1779" t="str">
        <f>VLOOKUP($A1779,'Günlük Sayaç'!$A$1:$I$166,5,0)</f>
        <v>Tekli Bilet</v>
      </c>
      <c r="F1779">
        <f>VLOOKUP($A1779,'Günlük Sayaç'!$A$1:$I$166,6,0)</f>
        <v>5</v>
      </c>
      <c r="G1779">
        <f>VLOOKUP($A1779,'Günlük Sayaç'!$A$1:$I$166,7,0)</f>
        <v>15000</v>
      </c>
      <c r="H1779">
        <f>VLOOKUP($A1779,'Günlük Sayaç'!$A$1:$I$166,8,0)</f>
        <v>0.02</v>
      </c>
      <c r="I1779">
        <f>VLOOKUP($A1779,'Günlük Sayaç'!$A$1:$I$166,9,0)*VLOOKUP(WEEKDAY(B1779,2)&amp;D1779,Yoğunluk!$G$1:$J$29,4,0)</f>
        <v>270</v>
      </c>
      <c r="J1779">
        <f t="shared" ca="1" si="107"/>
        <v>271</v>
      </c>
      <c r="K1779">
        <f t="shared" ca="1" si="108"/>
        <v>1355</v>
      </c>
    </row>
    <row r="1780" spans="1:11" x14ac:dyDescent="0.3">
      <c r="A1780">
        <f t="shared" si="109"/>
        <v>129</v>
      </c>
      <c r="B1780" s="2">
        <f t="shared" si="110"/>
        <v>43111</v>
      </c>
      <c r="C1780" t="str">
        <f>VLOOKUP(A1780,'Günlük Sayaç'!$A$1:$I$166,3,0)</f>
        <v>İTÜ</v>
      </c>
      <c r="D1780" t="str">
        <f>VLOOKUP($A1780,'Günlük Sayaç'!$A$1:$I$166,4,0)</f>
        <v>Ziyaretçi</v>
      </c>
      <c r="E1780" t="str">
        <f>VLOOKUP($A1780,'Günlük Sayaç'!$A$1:$I$166,5,0)</f>
        <v>İkili Bilet</v>
      </c>
      <c r="F1780">
        <f>VLOOKUP($A1780,'Günlük Sayaç'!$A$1:$I$166,6,0)</f>
        <v>4</v>
      </c>
      <c r="G1780">
        <f>VLOOKUP($A1780,'Günlük Sayaç'!$A$1:$I$166,7,0)</f>
        <v>15000</v>
      </c>
      <c r="H1780">
        <f>VLOOKUP($A1780,'Günlük Sayaç'!$A$1:$I$166,8,0)</f>
        <v>0.02</v>
      </c>
      <c r="I1780">
        <f>VLOOKUP($A1780,'Günlük Sayaç'!$A$1:$I$166,9,0)*VLOOKUP(WEEKDAY(B1780,2)&amp;D1780,Yoğunluk!$G$1:$J$29,4,0)</f>
        <v>270</v>
      </c>
      <c r="J1780">
        <f t="shared" ca="1" si="107"/>
        <v>207</v>
      </c>
      <c r="K1780">
        <f t="shared" ca="1" si="108"/>
        <v>828</v>
      </c>
    </row>
    <row r="1781" spans="1:11" x14ac:dyDescent="0.3">
      <c r="A1781">
        <f t="shared" si="109"/>
        <v>130</v>
      </c>
      <c r="B1781" s="2">
        <f t="shared" si="110"/>
        <v>43111</v>
      </c>
      <c r="C1781" t="str">
        <f>VLOOKUP(A1781,'Günlük Sayaç'!$A$1:$I$166,3,0)</f>
        <v>İTÜ</v>
      </c>
      <c r="D1781" t="str">
        <f>VLOOKUP($A1781,'Günlük Sayaç'!$A$1:$I$166,4,0)</f>
        <v>Ziyaretçi</v>
      </c>
      <c r="E1781" t="str">
        <f>VLOOKUP($A1781,'Günlük Sayaç'!$A$1:$I$166,5,0)</f>
        <v>Üçlü Bilet</v>
      </c>
      <c r="F1781">
        <f>VLOOKUP($A1781,'Günlük Sayaç'!$A$1:$I$166,6,0)</f>
        <v>3.6666666666666665</v>
      </c>
      <c r="G1781">
        <f>VLOOKUP($A1781,'Günlük Sayaç'!$A$1:$I$166,7,0)</f>
        <v>15000</v>
      </c>
      <c r="H1781">
        <f>VLOOKUP($A1781,'Günlük Sayaç'!$A$1:$I$166,8,0)</f>
        <v>0.01</v>
      </c>
      <c r="I1781">
        <f>VLOOKUP($A1781,'Günlük Sayaç'!$A$1:$I$166,9,0)*VLOOKUP(WEEKDAY(B1781,2)&amp;D1781,Yoğunluk!$G$1:$J$29,4,0)</f>
        <v>135</v>
      </c>
      <c r="J1781">
        <f t="shared" ca="1" si="107"/>
        <v>141</v>
      </c>
      <c r="K1781">
        <f t="shared" ca="1" si="108"/>
        <v>517</v>
      </c>
    </row>
    <row r="1782" spans="1:11" x14ac:dyDescent="0.3">
      <c r="A1782">
        <f t="shared" si="109"/>
        <v>131</v>
      </c>
      <c r="B1782" s="2">
        <f t="shared" si="110"/>
        <v>43111</v>
      </c>
      <c r="C1782" t="str">
        <f>VLOOKUP(A1782,'Günlük Sayaç'!$A$1:$I$166,3,0)</f>
        <v>İTÜ</v>
      </c>
      <c r="D1782" t="str">
        <f>VLOOKUP($A1782,'Günlük Sayaç'!$A$1:$I$166,4,0)</f>
        <v>Ziyaretçi</v>
      </c>
      <c r="E1782" t="str">
        <f>VLOOKUP($A1782,'Günlük Sayaç'!$A$1:$I$166,5,0)</f>
        <v>Beşli Bilet</v>
      </c>
      <c r="F1782">
        <f>VLOOKUP($A1782,'Günlük Sayaç'!$A$1:$I$166,6,0)</f>
        <v>3.4</v>
      </c>
      <c r="G1782">
        <f>VLOOKUP($A1782,'Günlük Sayaç'!$A$1:$I$166,7,0)</f>
        <v>15000</v>
      </c>
      <c r="H1782">
        <f>VLOOKUP($A1782,'Günlük Sayaç'!$A$1:$I$166,8,0)</f>
        <v>0.02</v>
      </c>
      <c r="I1782">
        <f>VLOOKUP($A1782,'Günlük Sayaç'!$A$1:$I$166,9,0)*VLOOKUP(WEEKDAY(B1782,2)&amp;D1782,Yoğunluk!$G$1:$J$29,4,0)</f>
        <v>270</v>
      </c>
      <c r="J1782">
        <f t="shared" ca="1" si="107"/>
        <v>289</v>
      </c>
      <c r="K1782">
        <f t="shared" ca="1" si="108"/>
        <v>982.6</v>
      </c>
    </row>
    <row r="1783" spans="1:11" x14ac:dyDescent="0.3">
      <c r="A1783">
        <f t="shared" si="109"/>
        <v>132</v>
      </c>
      <c r="B1783" s="2">
        <f t="shared" si="110"/>
        <v>43111</v>
      </c>
      <c r="C1783" t="str">
        <f>VLOOKUP(A1783,'Günlük Sayaç'!$A$1:$I$166,3,0)</f>
        <v>İTÜ</v>
      </c>
      <c r="D1783" t="str">
        <f>VLOOKUP($A1783,'Günlük Sayaç'!$A$1:$I$166,4,0)</f>
        <v>Ziyaretçi</v>
      </c>
      <c r="E1783" t="str">
        <f>VLOOKUP($A1783,'Günlük Sayaç'!$A$1:$I$166,5,0)</f>
        <v>Onlu Bilet</v>
      </c>
      <c r="F1783">
        <f>VLOOKUP($A1783,'Günlük Sayaç'!$A$1:$I$166,6,0)</f>
        <v>3.2</v>
      </c>
      <c r="G1783">
        <f>VLOOKUP($A1783,'Günlük Sayaç'!$A$1:$I$166,7,0)</f>
        <v>15000</v>
      </c>
      <c r="H1783">
        <f>VLOOKUP($A1783,'Günlük Sayaç'!$A$1:$I$166,8,0)</f>
        <v>0.02</v>
      </c>
      <c r="I1783">
        <f>VLOOKUP($A1783,'Günlük Sayaç'!$A$1:$I$166,9,0)*VLOOKUP(WEEKDAY(B1783,2)&amp;D1783,Yoğunluk!$G$1:$J$29,4,0)</f>
        <v>270</v>
      </c>
      <c r="J1783">
        <f t="shared" ca="1" si="107"/>
        <v>299</v>
      </c>
      <c r="K1783">
        <f t="shared" ca="1" si="108"/>
        <v>956.80000000000007</v>
      </c>
    </row>
    <row r="1784" spans="1:11" x14ac:dyDescent="0.3">
      <c r="A1784">
        <f t="shared" si="109"/>
        <v>133</v>
      </c>
      <c r="B1784" s="2">
        <f t="shared" si="110"/>
        <v>43111</v>
      </c>
      <c r="C1784" t="str">
        <f>VLOOKUP(A1784,'Günlük Sayaç'!$A$1:$I$166,3,0)</f>
        <v>Atatürk Oto Sanayi</v>
      </c>
      <c r="D1784" t="str">
        <f>VLOOKUP($A1784,'Günlük Sayaç'!$A$1:$I$166,4,0)</f>
        <v>Tam</v>
      </c>
      <c r="E1784" t="str">
        <f>VLOOKUP($A1784,'Günlük Sayaç'!$A$1:$I$166,5,0)</f>
        <v>Akbil</v>
      </c>
      <c r="F1784">
        <f>VLOOKUP($A1784,'Günlük Sayaç'!$A$1:$I$166,6,0)</f>
        <v>2.2250000000000001</v>
      </c>
      <c r="G1784">
        <f>VLOOKUP($A1784,'Günlük Sayaç'!$A$1:$I$166,7,0)</f>
        <v>5000</v>
      </c>
      <c r="H1784">
        <f>VLOOKUP($A1784,'Günlük Sayaç'!$A$1:$I$166,8,0)</f>
        <v>0.3</v>
      </c>
      <c r="I1784">
        <f>VLOOKUP($A1784,'Günlük Sayaç'!$A$1:$I$166,9,0)*VLOOKUP(WEEKDAY(B1784,2)&amp;D1784,Yoğunluk!$G$1:$J$29,4,0)</f>
        <v>2025.0000000000002</v>
      </c>
      <c r="J1784">
        <f t="shared" ca="1" si="107"/>
        <v>1773</v>
      </c>
      <c r="K1784">
        <f t="shared" ca="1" si="108"/>
        <v>3944.9250000000002</v>
      </c>
    </row>
    <row r="1785" spans="1:11" x14ac:dyDescent="0.3">
      <c r="A1785">
        <f t="shared" si="109"/>
        <v>134</v>
      </c>
      <c r="B1785" s="2">
        <f t="shared" si="110"/>
        <v>43111</v>
      </c>
      <c r="C1785" t="str">
        <f>VLOOKUP(A1785,'Günlük Sayaç'!$A$1:$I$166,3,0)</f>
        <v>Atatürk Oto Sanayi</v>
      </c>
      <c r="D1785" t="str">
        <f>VLOOKUP($A1785,'Günlük Sayaç'!$A$1:$I$166,4,0)</f>
        <v>Tam</v>
      </c>
      <c r="E1785" t="str">
        <f>VLOOKUP($A1785,'Günlük Sayaç'!$A$1:$I$166,5,0)</f>
        <v>Mavi Kart</v>
      </c>
      <c r="F1785">
        <f>VLOOKUP($A1785,'Günlük Sayaç'!$A$1:$I$166,6,0)</f>
        <v>1.3666666666666667</v>
      </c>
      <c r="G1785">
        <f>VLOOKUP($A1785,'Günlük Sayaç'!$A$1:$I$166,7,0)</f>
        <v>5000</v>
      </c>
      <c r="H1785">
        <f>VLOOKUP($A1785,'Günlük Sayaç'!$A$1:$I$166,8,0)</f>
        <v>0.35</v>
      </c>
      <c r="I1785">
        <f>VLOOKUP($A1785,'Günlük Sayaç'!$A$1:$I$166,9,0)*VLOOKUP(WEEKDAY(B1785,2)&amp;D1785,Yoğunluk!$G$1:$J$29,4,0)</f>
        <v>2362.5</v>
      </c>
      <c r="J1785">
        <f t="shared" ca="1" si="107"/>
        <v>3027</v>
      </c>
      <c r="K1785">
        <f t="shared" ca="1" si="108"/>
        <v>4136.8999999999996</v>
      </c>
    </row>
    <row r="1786" spans="1:11" x14ac:dyDescent="0.3">
      <c r="A1786">
        <f t="shared" si="109"/>
        <v>135</v>
      </c>
      <c r="B1786" s="2">
        <f t="shared" si="110"/>
        <v>43111</v>
      </c>
      <c r="C1786" t="str">
        <f>VLOOKUP(A1786,'Günlük Sayaç'!$A$1:$I$166,3,0)</f>
        <v>Atatürk Oto Sanayi</v>
      </c>
      <c r="D1786" t="str">
        <f>VLOOKUP($A1786,'Günlük Sayaç'!$A$1:$I$166,4,0)</f>
        <v>Öğrenci</v>
      </c>
      <c r="E1786" t="str">
        <f>VLOOKUP($A1786,'Günlük Sayaç'!$A$1:$I$166,5,0)</f>
        <v>Öğrenci</v>
      </c>
      <c r="F1786">
        <f>VLOOKUP($A1786,'Günlük Sayaç'!$A$1:$I$166,6,0)</f>
        <v>0.9</v>
      </c>
      <c r="G1786">
        <f>VLOOKUP($A1786,'Günlük Sayaç'!$A$1:$I$166,7,0)</f>
        <v>5000</v>
      </c>
      <c r="H1786">
        <f>VLOOKUP($A1786,'Günlük Sayaç'!$A$1:$I$166,8,0)</f>
        <v>0.1</v>
      </c>
      <c r="I1786">
        <f>VLOOKUP($A1786,'Günlük Sayaç'!$A$1:$I$166,9,0)*VLOOKUP(WEEKDAY(B1786,2)&amp;D1786,Yoğunluk!$G$1:$J$29,4,0)</f>
        <v>450</v>
      </c>
      <c r="J1786">
        <f t="shared" ca="1" si="107"/>
        <v>495</v>
      </c>
      <c r="K1786">
        <f t="shared" ca="1" si="108"/>
        <v>445.5</v>
      </c>
    </row>
    <row r="1787" spans="1:11" x14ac:dyDescent="0.3">
      <c r="A1787">
        <f t="shared" si="109"/>
        <v>136</v>
      </c>
      <c r="B1787" s="2">
        <f t="shared" si="110"/>
        <v>43111</v>
      </c>
      <c r="C1787" t="str">
        <f>VLOOKUP(A1787,'Günlük Sayaç'!$A$1:$I$166,3,0)</f>
        <v>Atatürk Oto Sanayi</v>
      </c>
      <c r="D1787" t="str">
        <f>VLOOKUP($A1787,'Günlük Sayaç'!$A$1:$I$166,4,0)</f>
        <v>Öğrenci</v>
      </c>
      <c r="E1787" t="str">
        <f>VLOOKUP($A1787,'Günlük Sayaç'!$A$1:$I$166,5,0)</f>
        <v>Öğrenci Aylık</v>
      </c>
      <c r="F1787">
        <f>VLOOKUP($A1787,'Günlük Sayaç'!$A$1:$I$166,6,0)</f>
        <v>0.56666666666666665</v>
      </c>
      <c r="G1787">
        <f>VLOOKUP($A1787,'Günlük Sayaç'!$A$1:$I$166,7,0)</f>
        <v>5000</v>
      </c>
      <c r="H1787">
        <f>VLOOKUP($A1787,'Günlük Sayaç'!$A$1:$I$166,8,0)</f>
        <v>0.1</v>
      </c>
      <c r="I1787">
        <f>VLOOKUP($A1787,'Günlük Sayaç'!$A$1:$I$166,9,0)*VLOOKUP(WEEKDAY(B1787,2)&amp;D1787,Yoğunluk!$G$1:$J$29,4,0)</f>
        <v>450</v>
      </c>
      <c r="J1787">
        <f t="shared" ca="1" si="107"/>
        <v>501</v>
      </c>
      <c r="K1787">
        <f t="shared" ca="1" si="108"/>
        <v>283.89999999999998</v>
      </c>
    </row>
    <row r="1788" spans="1:11" x14ac:dyDescent="0.3">
      <c r="A1788">
        <f t="shared" si="109"/>
        <v>137</v>
      </c>
      <c r="B1788" s="2">
        <f t="shared" si="110"/>
        <v>43111</v>
      </c>
      <c r="C1788" t="str">
        <f>VLOOKUP(A1788,'Günlük Sayaç'!$A$1:$I$166,3,0)</f>
        <v>Atatürk Oto Sanayi</v>
      </c>
      <c r="D1788" t="str">
        <f>VLOOKUP($A1788,'Günlük Sayaç'!$A$1:$I$166,4,0)</f>
        <v>Sosyal</v>
      </c>
      <c r="E1788" t="str">
        <f>VLOOKUP($A1788,'Günlük Sayaç'!$A$1:$I$166,5,0)</f>
        <v>Sosyal</v>
      </c>
      <c r="F1788">
        <f>VLOOKUP($A1788,'Günlük Sayaç'!$A$1:$I$166,6,0)</f>
        <v>1.425</v>
      </c>
      <c r="G1788">
        <f>VLOOKUP($A1788,'Günlük Sayaç'!$A$1:$I$166,7,0)</f>
        <v>5000</v>
      </c>
      <c r="H1788">
        <f>VLOOKUP($A1788,'Günlük Sayaç'!$A$1:$I$166,8,0)</f>
        <v>0.05</v>
      </c>
      <c r="I1788">
        <f>VLOOKUP($A1788,'Günlük Sayaç'!$A$1:$I$166,9,0)*VLOOKUP(WEEKDAY(B1788,2)&amp;D1788,Yoğunluk!$G$1:$J$29,4,0)</f>
        <v>180.00000000000003</v>
      </c>
      <c r="J1788">
        <f t="shared" ca="1" si="107"/>
        <v>177</v>
      </c>
      <c r="K1788">
        <f t="shared" ca="1" si="108"/>
        <v>252.22499999999999</v>
      </c>
    </row>
    <row r="1789" spans="1:11" x14ac:dyDescent="0.3">
      <c r="A1789">
        <f t="shared" si="109"/>
        <v>138</v>
      </c>
      <c r="B1789" s="2">
        <f t="shared" si="110"/>
        <v>43111</v>
      </c>
      <c r="C1789" t="str">
        <f>VLOOKUP(A1789,'Günlük Sayaç'!$A$1:$I$166,3,0)</f>
        <v>Atatürk Oto Sanayi</v>
      </c>
      <c r="D1789" t="str">
        <f>VLOOKUP($A1789,'Günlük Sayaç'!$A$1:$I$166,4,0)</f>
        <v>Sosyal</v>
      </c>
      <c r="E1789" t="str">
        <f>VLOOKUP($A1789,'Günlük Sayaç'!$A$1:$I$166,5,0)</f>
        <v>Sosyal Aylık</v>
      </c>
      <c r="F1789">
        <f>VLOOKUP($A1789,'Günlük Sayaç'!$A$1:$I$166,6,0)</f>
        <v>0.83333333333333337</v>
      </c>
      <c r="G1789">
        <f>VLOOKUP($A1789,'Günlük Sayaç'!$A$1:$I$166,7,0)</f>
        <v>5000</v>
      </c>
      <c r="H1789">
        <f>VLOOKUP($A1789,'Günlük Sayaç'!$A$1:$I$166,8,0)</f>
        <v>0.05</v>
      </c>
      <c r="I1789">
        <f>VLOOKUP($A1789,'Günlük Sayaç'!$A$1:$I$166,9,0)*VLOOKUP(WEEKDAY(B1789,2)&amp;D1789,Yoğunluk!$G$1:$J$29,4,0)</f>
        <v>180.00000000000003</v>
      </c>
      <c r="J1789">
        <f t="shared" ca="1" si="107"/>
        <v>171</v>
      </c>
      <c r="K1789">
        <f t="shared" ca="1" si="108"/>
        <v>142.5</v>
      </c>
    </row>
    <row r="1790" spans="1:11" x14ac:dyDescent="0.3">
      <c r="A1790">
        <f t="shared" si="109"/>
        <v>139</v>
      </c>
      <c r="B1790" s="2">
        <f t="shared" si="110"/>
        <v>43111</v>
      </c>
      <c r="C1790" t="str">
        <f>VLOOKUP(A1790,'Günlük Sayaç'!$A$1:$I$166,3,0)</f>
        <v>Atatürk Oto Sanayi</v>
      </c>
      <c r="D1790" t="str">
        <f>VLOOKUP($A1790,'Günlük Sayaç'!$A$1:$I$166,4,0)</f>
        <v>Ziyaretçi</v>
      </c>
      <c r="E1790" t="str">
        <f>VLOOKUP($A1790,'Günlük Sayaç'!$A$1:$I$166,5,0)</f>
        <v>Tekli Bilet</v>
      </c>
      <c r="F1790">
        <f>VLOOKUP($A1790,'Günlük Sayaç'!$A$1:$I$166,6,0)</f>
        <v>5</v>
      </c>
      <c r="G1790">
        <f>VLOOKUP($A1790,'Günlük Sayaç'!$A$1:$I$166,7,0)</f>
        <v>5000</v>
      </c>
      <c r="H1790">
        <f>VLOOKUP($A1790,'Günlük Sayaç'!$A$1:$I$166,8,0)</f>
        <v>0.01</v>
      </c>
      <c r="I1790">
        <f>VLOOKUP($A1790,'Günlük Sayaç'!$A$1:$I$166,9,0)*VLOOKUP(WEEKDAY(B1790,2)&amp;D1790,Yoğunluk!$G$1:$J$29,4,0)</f>
        <v>45</v>
      </c>
      <c r="J1790">
        <f t="shared" ca="1" si="107"/>
        <v>43</v>
      </c>
      <c r="K1790">
        <f t="shared" ca="1" si="108"/>
        <v>215</v>
      </c>
    </row>
    <row r="1791" spans="1:11" x14ac:dyDescent="0.3">
      <c r="A1791">
        <f t="shared" si="109"/>
        <v>140</v>
      </c>
      <c r="B1791" s="2">
        <f t="shared" si="110"/>
        <v>43111</v>
      </c>
      <c r="C1791" t="str">
        <f>VLOOKUP(A1791,'Günlük Sayaç'!$A$1:$I$166,3,0)</f>
        <v>Atatürk Oto Sanayi</v>
      </c>
      <c r="D1791" t="str">
        <f>VLOOKUP($A1791,'Günlük Sayaç'!$A$1:$I$166,4,0)</f>
        <v>Ziyaretçi</v>
      </c>
      <c r="E1791" t="str">
        <f>VLOOKUP($A1791,'Günlük Sayaç'!$A$1:$I$166,5,0)</f>
        <v>İkili Bilet</v>
      </c>
      <c r="F1791">
        <f>VLOOKUP($A1791,'Günlük Sayaç'!$A$1:$I$166,6,0)</f>
        <v>4</v>
      </c>
      <c r="G1791">
        <f>VLOOKUP($A1791,'Günlük Sayaç'!$A$1:$I$166,7,0)</f>
        <v>5000</v>
      </c>
      <c r="H1791">
        <f>VLOOKUP($A1791,'Günlük Sayaç'!$A$1:$I$166,8,0)</f>
        <v>0.01</v>
      </c>
      <c r="I1791">
        <f>VLOOKUP($A1791,'Günlük Sayaç'!$A$1:$I$166,9,0)*VLOOKUP(WEEKDAY(B1791,2)&amp;D1791,Yoğunluk!$G$1:$J$29,4,0)</f>
        <v>45</v>
      </c>
      <c r="J1791">
        <f t="shared" ca="1" si="107"/>
        <v>50</v>
      </c>
      <c r="K1791">
        <f t="shared" ca="1" si="108"/>
        <v>200</v>
      </c>
    </row>
    <row r="1792" spans="1:11" x14ac:dyDescent="0.3">
      <c r="A1792">
        <f t="shared" si="109"/>
        <v>141</v>
      </c>
      <c r="B1792" s="2">
        <f t="shared" si="110"/>
        <v>43111</v>
      </c>
      <c r="C1792" t="str">
        <f>VLOOKUP(A1792,'Günlük Sayaç'!$A$1:$I$166,3,0)</f>
        <v>Atatürk Oto Sanayi</v>
      </c>
      <c r="D1792" t="str">
        <f>VLOOKUP($A1792,'Günlük Sayaç'!$A$1:$I$166,4,0)</f>
        <v>Ziyaretçi</v>
      </c>
      <c r="E1792" t="str">
        <f>VLOOKUP($A1792,'Günlük Sayaç'!$A$1:$I$166,5,0)</f>
        <v>Üçlü Bilet</v>
      </c>
      <c r="F1792">
        <f>VLOOKUP($A1792,'Günlük Sayaç'!$A$1:$I$166,6,0)</f>
        <v>3.6666666666666665</v>
      </c>
      <c r="G1792">
        <f>VLOOKUP($A1792,'Günlük Sayaç'!$A$1:$I$166,7,0)</f>
        <v>5000</v>
      </c>
      <c r="H1792">
        <f>VLOOKUP($A1792,'Günlük Sayaç'!$A$1:$I$166,8,0)</f>
        <v>0.01</v>
      </c>
      <c r="I1792">
        <f>VLOOKUP($A1792,'Günlük Sayaç'!$A$1:$I$166,9,0)*VLOOKUP(WEEKDAY(B1792,2)&amp;D1792,Yoğunluk!$G$1:$J$29,4,0)</f>
        <v>45</v>
      </c>
      <c r="J1792">
        <f t="shared" ca="1" si="107"/>
        <v>39</v>
      </c>
      <c r="K1792">
        <f t="shared" ca="1" si="108"/>
        <v>143</v>
      </c>
    </row>
    <row r="1793" spans="1:11" x14ac:dyDescent="0.3">
      <c r="A1793">
        <f t="shared" si="109"/>
        <v>142</v>
      </c>
      <c r="B1793" s="2">
        <f t="shared" si="110"/>
        <v>43111</v>
      </c>
      <c r="C1793" t="str">
        <f>VLOOKUP(A1793,'Günlük Sayaç'!$A$1:$I$166,3,0)</f>
        <v>Atatürk Oto Sanayi</v>
      </c>
      <c r="D1793" t="str">
        <f>VLOOKUP($A1793,'Günlük Sayaç'!$A$1:$I$166,4,0)</f>
        <v>Ziyaretçi</v>
      </c>
      <c r="E1793" t="str">
        <f>VLOOKUP($A1793,'Günlük Sayaç'!$A$1:$I$166,5,0)</f>
        <v>Beşli Bilet</v>
      </c>
      <c r="F1793">
        <f>VLOOKUP($A1793,'Günlük Sayaç'!$A$1:$I$166,6,0)</f>
        <v>3.4</v>
      </c>
      <c r="G1793">
        <f>VLOOKUP($A1793,'Günlük Sayaç'!$A$1:$I$166,7,0)</f>
        <v>5000</v>
      </c>
      <c r="H1793">
        <f>VLOOKUP($A1793,'Günlük Sayaç'!$A$1:$I$166,8,0)</f>
        <v>0.01</v>
      </c>
      <c r="I1793">
        <f>VLOOKUP($A1793,'Günlük Sayaç'!$A$1:$I$166,9,0)*VLOOKUP(WEEKDAY(B1793,2)&amp;D1793,Yoğunluk!$G$1:$J$29,4,0)</f>
        <v>45</v>
      </c>
      <c r="J1793">
        <f t="shared" ca="1" si="107"/>
        <v>40</v>
      </c>
      <c r="K1793">
        <f t="shared" ca="1" si="108"/>
        <v>136</v>
      </c>
    </row>
    <row r="1794" spans="1:11" x14ac:dyDescent="0.3">
      <c r="A1794">
        <f t="shared" si="109"/>
        <v>143</v>
      </c>
      <c r="B1794" s="2">
        <f t="shared" si="110"/>
        <v>43111</v>
      </c>
      <c r="C1794" t="str">
        <f>VLOOKUP(A1794,'Günlük Sayaç'!$A$1:$I$166,3,0)</f>
        <v>Atatürk Oto Sanayi</v>
      </c>
      <c r="D1794" t="str">
        <f>VLOOKUP($A1794,'Günlük Sayaç'!$A$1:$I$166,4,0)</f>
        <v>Ziyaretçi</v>
      </c>
      <c r="E1794" t="str">
        <f>VLOOKUP($A1794,'Günlük Sayaç'!$A$1:$I$166,5,0)</f>
        <v>Onlu Bilet</v>
      </c>
      <c r="F1794">
        <f>VLOOKUP($A1794,'Günlük Sayaç'!$A$1:$I$166,6,0)</f>
        <v>3.2</v>
      </c>
      <c r="G1794">
        <f>VLOOKUP($A1794,'Günlük Sayaç'!$A$1:$I$166,7,0)</f>
        <v>5000</v>
      </c>
      <c r="H1794">
        <f>VLOOKUP($A1794,'Günlük Sayaç'!$A$1:$I$166,8,0)</f>
        <v>0.01</v>
      </c>
      <c r="I1794">
        <f>VLOOKUP($A1794,'Günlük Sayaç'!$A$1:$I$166,9,0)*VLOOKUP(WEEKDAY(B1794,2)&amp;D1794,Yoğunluk!$G$1:$J$29,4,0)</f>
        <v>45</v>
      </c>
      <c r="J1794">
        <f t="shared" ca="1" si="107"/>
        <v>44</v>
      </c>
      <c r="K1794">
        <f t="shared" ca="1" si="108"/>
        <v>140.80000000000001</v>
      </c>
    </row>
    <row r="1795" spans="1:11" x14ac:dyDescent="0.3">
      <c r="A1795">
        <f t="shared" si="109"/>
        <v>144</v>
      </c>
      <c r="B1795" s="2">
        <f t="shared" si="110"/>
        <v>43111</v>
      </c>
      <c r="C1795" t="str">
        <f>VLOOKUP(A1795,'Günlük Sayaç'!$A$1:$I$166,3,0)</f>
        <v>Darüşşafaka</v>
      </c>
      <c r="D1795" t="str">
        <f>VLOOKUP($A1795,'Günlük Sayaç'!$A$1:$I$166,4,0)</f>
        <v>Tam</v>
      </c>
      <c r="E1795" t="str">
        <f>VLOOKUP($A1795,'Günlük Sayaç'!$A$1:$I$166,5,0)</f>
        <v>Akbil</v>
      </c>
      <c r="F1795">
        <f>VLOOKUP($A1795,'Günlük Sayaç'!$A$1:$I$166,6,0)</f>
        <v>2.2250000000000001</v>
      </c>
      <c r="G1795">
        <f>VLOOKUP($A1795,'Günlük Sayaç'!$A$1:$I$166,7,0)</f>
        <v>6000</v>
      </c>
      <c r="H1795">
        <f>VLOOKUP($A1795,'Günlük Sayaç'!$A$1:$I$166,8,0)</f>
        <v>0.2</v>
      </c>
      <c r="I1795">
        <f>VLOOKUP($A1795,'Günlük Sayaç'!$A$1:$I$166,9,0)*VLOOKUP(WEEKDAY(B1795,2)&amp;D1795,Yoğunluk!$G$1:$J$29,4,0)</f>
        <v>1620</v>
      </c>
      <c r="J1795">
        <f t="shared" ref="J1795:J1858" ca="1" si="111">FLOOR(I1795+_xlfn.NORM.S.INV(RAND())*I1795/10,1)</f>
        <v>1662</v>
      </c>
      <c r="K1795">
        <f t="shared" ref="K1795:K1858" ca="1" si="112">J1795*F1795</f>
        <v>3697.9500000000003</v>
      </c>
    </row>
    <row r="1796" spans="1:11" x14ac:dyDescent="0.3">
      <c r="A1796">
        <f t="shared" si="109"/>
        <v>145</v>
      </c>
      <c r="B1796" s="2">
        <f t="shared" si="110"/>
        <v>43111</v>
      </c>
      <c r="C1796" t="str">
        <f>VLOOKUP(A1796,'Günlük Sayaç'!$A$1:$I$166,3,0)</f>
        <v>Darüşşafaka</v>
      </c>
      <c r="D1796" t="str">
        <f>VLOOKUP($A1796,'Günlük Sayaç'!$A$1:$I$166,4,0)</f>
        <v>Tam</v>
      </c>
      <c r="E1796" t="str">
        <f>VLOOKUP($A1796,'Günlük Sayaç'!$A$1:$I$166,5,0)</f>
        <v>Mavi Kart</v>
      </c>
      <c r="F1796">
        <f>VLOOKUP($A1796,'Günlük Sayaç'!$A$1:$I$166,6,0)</f>
        <v>1.3666666666666667</v>
      </c>
      <c r="G1796">
        <f>VLOOKUP($A1796,'Günlük Sayaç'!$A$1:$I$166,7,0)</f>
        <v>6000</v>
      </c>
      <c r="H1796">
        <f>VLOOKUP($A1796,'Günlük Sayaç'!$A$1:$I$166,8,0)</f>
        <v>0.2</v>
      </c>
      <c r="I1796">
        <f>VLOOKUP($A1796,'Günlük Sayaç'!$A$1:$I$166,9,0)*VLOOKUP(WEEKDAY(B1796,2)&amp;D1796,Yoğunluk!$G$1:$J$29,4,0)</f>
        <v>1620</v>
      </c>
      <c r="J1796">
        <f t="shared" ca="1" si="111"/>
        <v>1572</v>
      </c>
      <c r="K1796">
        <f t="shared" ca="1" si="112"/>
        <v>2148.4</v>
      </c>
    </row>
    <row r="1797" spans="1:11" x14ac:dyDescent="0.3">
      <c r="A1797">
        <f t="shared" si="109"/>
        <v>146</v>
      </c>
      <c r="B1797" s="2">
        <f t="shared" si="110"/>
        <v>43111</v>
      </c>
      <c r="C1797" t="str">
        <f>VLOOKUP(A1797,'Günlük Sayaç'!$A$1:$I$166,3,0)</f>
        <v>Darüşşafaka</v>
      </c>
      <c r="D1797" t="str">
        <f>VLOOKUP($A1797,'Günlük Sayaç'!$A$1:$I$166,4,0)</f>
        <v>Öğrenci</v>
      </c>
      <c r="E1797" t="str">
        <f>VLOOKUP($A1797,'Günlük Sayaç'!$A$1:$I$166,5,0)</f>
        <v>Öğrenci</v>
      </c>
      <c r="F1797">
        <f>VLOOKUP($A1797,'Günlük Sayaç'!$A$1:$I$166,6,0)</f>
        <v>0.9</v>
      </c>
      <c r="G1797">
        <f>VLOOKUP($A1797,'Günlük Sayaç'!$A$1:$I$166,7,0)</f>
        <v>6000</v>
      </c>
      <c r="H1797">
        <f>VLOOKUP($A1797,'Günlük Sayaç'!$A$1:$I$166,8,0)</f>
        <v>0.1</v>
      </c>
      <c r="I1797">
        <f>VLOOKUP($A1797,'Günlük Sayaç'!$A$1:$I$166,9,0)*VLOOKUP(WEEKDAY(B1797,2)&amp;D1797,Yoğunluk!$G$1:$J$29,4,0)</f>
        <v>540</v>
      </c>
      <c r="J1797">
        <f t="shared" ca="1" si="111"/>
        <v>545</v>
      </c>
      <c r="K1797">
        <f t="shared" ca="1" si="112"/>
        <v>490.5</v>
      </c>
    </row>
    <row r="1798" spans="1:11" x14ac:dyDescent="0.3">
      <c r="A1798">
        <f t="shared" si="109"/>
        <v>147</v>
      </c>
      <c r="B1798" s="2">
        <f t="shared" si="110"/>
        <v>43111</v>
      </c>
      <c r="C1798" t="str">
        <f>VLOOKUP(A1798,'Günlük Sayaç'!$A$1:$I$166,3,0)</f>
        <v>Darüşşafaka</v>
      </c>
      <c r="D1798" t="str">
        <f>VLOOKUP($A1798,'Günlük Sayaç'!$A$1:$I$166,4,0)</f>
        <v>Öğrenci</v>
      </c>
      <c r="E1798" t="str">
        <f>VLOOKUP($A1798,'Günlük Sayaç'!$A$1:$I$166,5,0)</f>
        <v>Öğrenci Aylık</v>
      </c>
      <c r="F1798">
        <f>VLOOKUP($A1798,'Günlük Sayaç'!$A$1:$I$166,6,0)</f>
        <v>0.56666666666666665</v>
      </c>
      <c r="G1798">
        <f>VLOOKUP($A1798,'Günlük Sayaç'!$A$1:$I$166,7,0)</f>
        <v>6000</v>
      </c>
      <c r="H1798">
        <f>VLOOKUP($A1798,'Günlük Sayaç'!$A$1:$I$166,8,0)</f>
        <v>0.2</v>
      </c>
      <c r="I1798">
        <f>VLOOKUP($A1798,'Günlük Sayaç'!$A$1:$I$166,9,0)*VLOOKUP(WEEKDAY(B1798,2)&amp;D1798,Yoğunluk!$G$1:$J$29,4,0)</f>
        <v>1080</v>
      </c>
      <c r="J1798">
        <f t="shared" ca="1" si="111"/>
        <v>1052</v>
      </c>
      <c r="K1798">
        <f t="shared" ca="1" si="112"/>
        <v>596.13333333333333</v>
      </c>
    </row>
    <row r="1799" spans="1:11" x14ac:dyDescent="0.3">
      <c r="A1799">
        <f t="shared" si="109"/>
        <v>148</v>
      </c>
      <c r="B1799" s="2">
        <f t="shared" si="110"/>
        <v>43111</v>
      </c>
      <c r="C1799" t="str">
        <f>VLOOKUP(A1799,'Günlük Sayaç'!$A$1:$I$166,3,0)</f>
        <v>Darüşşafaka</v>
      </c>
      <c r="D1799" t="str">
        <f>VLOOKUP($A1799,'Günlük Sayaç'!$A$1:$I$166,4,0)</f>
        <v>Sosyal</v>
      </c>
      <c r="E1799" t="str">
        <f>VLOOKUP($A1799,'Günlük Sayaç'!$A$1:$I$166,5,0)</f>
        <v>Sosyal</v>
      </c>
      <c r="F1799">
        <f>VLOOKUP($A1799,'Günlük Sayaç'!$A$1:$I$166,6,0)</f>
        <v>1.425</v>
      </c>
      <c r="G1799">
        <f>VLOOKUP($A1799,'Günlük Sayaç'!$A$1:$I$166,7,0)</f>
        <v>6000</v>
      </c>
      <c r="H1799">
        <f>VLOOKUP($A1799,'Günlük Sayaç'!$A$1:$I$166,8,0)</f>
        <v>0.15</v>
      </c>
      <c r="I1799">
        <f>VLOOKUP($A1799,'Günlük Sayaç'!$A$1:$I$166,9,0)*VLOOKUP(WEEKDAY(B1799,2)&amp;D1799,Yoğunluk!$G$1:$J$29,4,0)</f>
        <v>648.00000000000011</v>
      </c>
      <c r="J1799">
        <f t="shared" ca="1" si="111"/>
        <v>688</v>
      </c>
      <c r="K1799">
        <f t="shared" ca="1" si="112"/>
        <v>980.4</v>
      </c>
    </row>
    <row r="1800" spans="1:11" x14ac:dyDescent="0.3">
      <c r="A1800">
        <f t="shared" si="109"/>
        <v>149</v>
      </c>
      <c r="B1800" s="2">
        <f t="shared" si="110"/>
        <v>43111</v>
      </c>
      <c r="C1800" t="str">
        <f>VLOOKUP(A1800,'Günlük Sayaç'!$A$1:$I$166,3,0)</f>
        <v>Darüşşafaka</v>
      </c>
      <c r="D1800" t="str">
        <f>VLOOKUP($A1800,'Günlük Sayaç'!$A$1:$I$166,4,0)</f>
        <v>Sosyal</v>
      </c>
      <c r="E1800" t="str">
        <f>VLOOKUP($A1800,'Günlük Sayaç'!$A$1:$I$166,5,0)</f>
        <v>Sosyal Aylık</v>
      </c>
      <c r="F1800">
        <f>VLOOKUP($A1800,'Günlük Sayaç'!$A$1:$I$166,6,0)</f>
        <v>0.83333333333333337</v>
      </c>
      <c r="G1800">
        <f>VLOOKUP($A1800,'Günlük Sayaç'!$A$1:$I$166,7,0)</f>
        <v>6000</v>
      </c>
      <c r="H1800">
        <f>VLOOKUP($A1800,'Günlük Sayaç'!$A$1:$I$166,8,0)</f>
        <v>0.1</v>
      </c>
      <c r="I1800">
        <f>VLOOKUP($A1800,'Günlük Sayaç'!$A$1:$I$166,9,0)*VLOOKUP(WEEKDAY(B1800,2)&amp;D1800,Yoğunluk!$G$1:$J$29,4,0)</f>
        <v>432.00000000000006</v>
      </c>
      <c r="J1800">
        <f t="shared" ca="1" si="111"/>
        <v>349</v>
      </c>
      <c r="K1800">
        <f t="shared" ca="1" si="112"/>
        <v>290.83333333333337</v>
      </c>
    </row>
    <row r="1801" spans="1:11" x14ac:dyDescent="0.3">
      <c r="A1801">
        <f t="shared" si="109"/>
        <v>150</v>
      </c>
      <c r="B1801" s="2">
        <f t="shared" si="110"/>
        <v>43111</v>
      </c>
      <c r="C1801" t="str">
        <f>VLOOKUP(A1801,'Günlük Sayaç'!$A$1:$I$166,3,0)</f>
        <v>Darüşşafaka</v>
      </c>
      <c r="D1801" t="str">
        <f>VLOOKUP($A1801,'Günlük Sayaç'!$A$1:$I$166,4,0)</f>
        <v>Ziyaretçi</v>
      </c>
      <c r="E1801" t="str">
        <f>VLOOKUP($A1801,'Günlük Sayaç'!$A$1:$I$166,5,0)</f>
        <v>Tekli Bilet</v>
      </c>
      <c r="F1801">
        <f>VLOOKUP($A1801,'Günlük Sayaç'!$A$1:$I$166,6,0)</f>
        <v>5</v>
      </c>
      <c r="G1801">
        <f>VLOOKUP($A1801,'Günlük Sayaç'!$A$1:$I$166,7,0)</f>
        <v>6000</v>
      </c>
      <c r="H1801">
        <f>VLOOKUP($A1801,'Günlük Sayaç'!$A$1:$I$166,8,0)</f>
        <v>0.01</v>
      </c>
      <c r="I1801">
        <f>VLOOKUP($A1801,'Günlük Sayaç'!$A$1:$I$166,9,0)*VLOOKUP(WEEKDAY(B1801,2)&amp;D1801,Yoğunluk!$G$1:$J$29,4,0)</f>
        <v>54</v>
      </c>
      <c r="J1801">
        <f t="shared" ca="1" si="111"/>
        <v>65</v>
      </c>
      <c r="K1801">
        <f t="shared" ca="1" si="112"/>
        <v>325</v>
      </c>
    </row>
    <row r="1802" spans="1:11" x14ac:dyDescent="0.3">
      <c r="A1802">
        <f t="shared" ref="A1802:A1865" si="113">IF(A1801=165,1,A1801+1)</f>
        <v>151</v>
      </c>
      <c r="B1802" s="2">
        <f t="shared" ref="B1802:B1865" si="114">IF(A1802=1,B1801+1,B1801)</f>
        <v>43111</v>
      </c>
      <c r="C1802" t="str">
        <f>VLOOKUP(A1802,'Günlük Sayaç'!$A$1:$I$166,3,0)</f>
        <v>Darüşşafaka</v>
      </c>
      <c r="D1802" t="str">
        <f>VLOOKUP($A1802,'Günlük Sayaç'!$A$1:$I$166,4,0)</f>
        <v>Ziyaretçi</v>
      </c>
      <c r="E1802" t="str">
        <f>VLOOKUP($A1802,'Günlük Sayaç'!$A$1:$I$166,5,0)</f>
        <v>İkili Bilet</v>
      </c>
      <c r="F1802">
        <f>VLOOKUP($A1802,'Günlük Sayaç'!$A$1:$I$166,6,0)</f>
        <v>4</v>
      </c>
      <c r="G1802">
        <f>VLOOKUP($A1802,'Günlük Sayaç'!$A$1:$I$166,7,0)</f>
        <v>6000</v>
      </c>
      <c r="H1802">
        <f>VLOOKUP($A1802,'Günlük Sayaç'!$A$1:$I$166,8,0)</f>
        <v>0.01</v>
      </c>
      <c r="I1802">
        <f>VLOOKUP($A1802,'Günlük Sayaç'!$A$1:$I$166,9,0)*VLOOKUP(WEEKDAY(B1802,2)&amp;D1802,Yoğunluk!$G$1:$J$29,4,0)</f>
        <v>54</v>
      </c>
      <c r="J1802">
        <f t="shared" ca="1" si="111"/>
        <v>62</v>
      </c>
      <c r="K1802">
        <f t="shared" ca="1" si="112"/>
        <v>248</v>
      </c>
    </row>
    <row r="1803" spans="1:11" x14ac:dyDescent="0.3">
      <c r="A1803">
        <f t="shared" si="113"/>
        <v>152</v>
      </c>
      <c r="B1803" s="2">
        <f t="shared" si="114"/>
        <v>43111</v>
      </c>
      <c r="C1803" t="str">
        <f>VLOOKUP(A1803,'Günlük Sayaç'!$A$1:$I$166,3,0)</f>
        <v>Darüşşafaka</v>
      </c>
      <c r="D1803" t="str">
        <f>VLOOKUP($A1803,'Günlük Sayaç'!$A$1:$I$166,4,0)</f>
        <v>Ziyaretçi</v>
      </c>
      <c r="E1803" t="str">
        <f>VLOOKUP($A1803,'Günlük Sayaç'!$A$1:$I$166,5,0)</f>
        <v>Üçlü Bilet</v>
      </c>
      <c r="F1803">
        <f>VLOOKUP($A1803,'Günlük Sayaç'!$A$1:$I$166,6,0)</f>
        <v>3.6666666666666665</v>
      </c>
      <c r="G1803">
        <f>VLOOKUP($A1803,'Günlük Sayaç'!$A$1:$I$166,7,0)</f>
        <v>6000</v>
      </c>
      <c r="H1803">
        <f>VLOOKUP($A1803,'Günlük Sayaç'!$A$1:$I$166,8,0)</f>
        <v>0.01</v>
      </c>
      <c r="I1803">
        <f>VLOOKUP($A1803,'Günlük Sayaç'!$A$1:$I$166,9,0)*VLOOKUP(WEEKDAY(B1803,2)&amp;D1803,Yoğunluk!$G$1:$J$29,4,0)</f>
        <v>54</v>
      </c>
      <c r="J1803">
        <f t="shared" ca="1" si="111"/>
        <v>56</v>
      </c>
      <c r="K1803">
        <f t="shared" ca="1" si="112"/>
        <v>205.33333333333331</v>
      </c>
    </row>
    <row r="1804" spans="1:11" x14ac:dyDescent="0.3">
      <c r="A1804">
        <f t="shared" si="113"/>
        <v>153</v>
      </c>
      <c r="B1804" s="2">
        <f t="shared" si="114"/>
        <v>43111</v>
      </c>
      <c r="C1804" t="str">
        <f>VLOOKUP(A1804,'Günlük Sayaç'!$A$1:$I$166,3,0)</f>
        <v>Darüşşafaka</v>
      </c>
      <c r="D1804" t="str">
        <f>VLOOKUP($A1804,'Günlük Sayaç'!$A$1:$I$166,4,0)</f>
        <v>Ziyaretçi</v>
      </c>
      <c r="E1804" t="str">
        <f>VLOOKUP($A1804,'Günlük Sayaç'!$A$1:$I$166,5,0)</f>
        <v>Beşli Bilet</v>
      </c>
      <c r="F1804">
        <f>VLOOKUP($A1804,'Günlük Sayaç'!$A$1:$I$166,6,0)</f>
        <v>3.4</v>
      </c>
      <c r="G1804">
        <f>VLOOKUP($A1804,'Günlük Sayaç'!$A$1:$I$166,7,0)</f>
        <v>6000</v>
      </c>
      <c r="H1804">
        <f>VLOOKUP($A1804,'Günlük Sayaç'!$A$1:$I$166,8,0)</f>
        <v>0.01</v>
      </c>
      <c r="I1804">
        <f>VLOOKUP($A1804,'Günlük Sayaç'!$A$1:$I$166,9,0)*VLOOKUP(WEEKDAY(B1804,2)&amp;D1804,Yoğunluk!$G$1:$J$29,4,0)</f>
        <v>54</v>
      </c>
      <c r="J1804">
        <f t="shared" ca="1" si="111"/>
        <v>55</v>
      </c>
      <c r="K1804">
        <f t="shared" ca="1" si="112"/>
        <v>187</v>
      </c>
    </row>
    <row r="1805" spans="1:11" x14ac:dyDescent="0.3">
      <c r="A1805">
        <f t="shared" si="113"/>
        <v>154</v>
      </c>
      <c r="B1805" s="2">
        <f t="shared" si="114"/>
        <v>43111</v>
      </c>
      <c r="C1805" t="str">
        <f>VLOOKUP(A1805,'Günlük Sayaç'!$A$1:$I$166,3,0)</f>
        <v>Darüşşafaka</v>
      </c>
      <c r="D1805" t="str">
        <f>VLOOKUP($A1805,'Günlük Sayaç'!$A$1:$I$166,4,0)</f>
        <v>Ziyaretçi</v>
      </c>
      <c r="E1805" t="str">
        <f>VLOOKUP($A1805,'Günlük Sayaç'!$A$1:$I$166,5,0)</f>
        <v>Onlu Bilet</v>
      </c>
      <c r="F1805">
        <f>VLOOKUP($A1805,'Günlük Sayaç'!$A$1:$I$166,6,0)</f>
        <v>3.2</v>
      </c>
      <c r="G1805">
        <f>VLOOKUP($A1805,'Günlük Sayaç'!$A$1:$I$166,7,0)</f>
        <v>6000</v>
      </c>
      <c r="H1805">
        <f>VLOOKUP($A1805,'Günlük Sayaç'!$A$1:$I$166,8,0)</f>
        <v>0.01</v>
      </c>
      <c r="I1805">
        <f>VLOOKUP($A1805,'Günlük Sayaç'!$A$1:$I$166,9,0)*VLOOKUP(WEEKDAY(B1805,2)&amp;D1805,Yoğunluk!$G$1:$J$29,4,0)</f>
        <v>54</v>
      </c>
      <c r="J1805">
        <f t="shared" ca="1" si="111"/>
        <v>51</v>
      </c>
      <c r="K1805">
        <f t="shared" ca="1" si="112"/>
        <v>163.20000000000002</v>
      </c>
    </row>
    <row r="1806" spans="1:11" x14ac:dyDescent="0.3">
      <c r="A1806">
        <f t="shared" si="113"/>
        <v>155</v>
      </c>
      <c r="B1806" s="2">
        <f t="shared" si="114"/>
        <v>43111</v>
      </c>
      <c r="C1806" t="str">
        <f>VLOOKUP(A1806,'Günlük Sayaç'!$A$1:$I$166,3,0)</f>
        <v>Hacıosman</v>
      </c>
      <c r="D1806" t="str">
        <f>VLOOKUP($A1806,'Günlük Sayaç'!$A$1:$I$166,4,0)</f>
        <v>Tam</v>
      </c>
      <c r="E1806" t="str">
        <f>VLOOKUP($A1806,'Günlük Sayaç'!$A$1:$I$166,5,0)</f>
        <v>Akbil</v>
      </c>
      <c r="F1806">
        <f>VLOOKUP($A1806,'Günlük Sayaç'!$A$1:$I$166,6,0)</f>
        <v>2.2250000000000001</v>
      </c>
      <c r="G1806">
        <f>VLOOKUP($A1806,'Günlük Sayaç'!$A$1:$I$166,7,0)</f>
        <v>4000</v>
      </c>
      <c r="H1806">
        <f>VLOOKUP($A1806,'Günlük Sayaç'!$A$1:$I$166,8,0)</f>
        <v>0.2</v>
      </c>
      <c r="I1806">
        <f>VLOOKUP($A1806,'Günlük Sayaç'!$A$1:$I$166,9,0)*VLOOKUP(WEEKDAY(B1806,2)&amp;D1806,Yoğunluk!$G$1:$J$29,4,0)</f>
        <v>1080</v>
      </c>
      <c r="J1806">
        <f t="shared" ca="1" si="111"/>
        <v>1057</v>
      </c>
      <c r="K1806">
        <f t="shared" ca="1" si="112"/>
        <v>2351.8250000000003</v>
      </c>
    </row>
    <row r="1807" spans="1:11" x14ac:dyDescent="0.3">
      <c r="A1807">
        <f t="shared" si="113"/>
        <v>156</v>
      </c>
      <c r="B1807" s="2">
        <f t="shared" si="114"/>
        <v>43111</v>
      </c>
      <c r="C1807" t="str">
        <f>VLOOKUP(A1807,'Günlük Sayaç'!$A$1:$I$166,3,0)</f>
        <v>Hacıosman</v>
      </c>
      <c r="D1807" t="str">
        <f>VLOOKUP($A1807,'Günlük Sayaç'!$A$1:$I$166,4,0)</f>
        <v>Tam</v>
      </c>
      <c r="E1807" t="str">
        <f>VLOOKUP($A1807,'Günlük Sayaç'!$A$1:$I$166,5,0)</f>
        <v>Mavi Kart</v>
      </c>
      <c r="F1807">
        <f>VLOOKUP($A1807,'Günlük Sayaç'!$A$1:$I$166,6,0)</f>
        <v>1.3666666666666667</v>
      </c>
      <c r="G1807">
        <f>VLOOKUP($A1807,'Günlük Sayaç'!$A$1:$I$166,7,0)</f>
        <v>4000</v>
      </c>
      <c r="H1807">
        <f>VLOOKUP($A1807,'Günlük Sayaç'!$A$1:$I$166,8,0)</f>
        <v>0.2</v>
      </c>
      <c r="I1807">
        <f>VLOOKUP($A1807,'Günlük Sayaç'!$A$1:$I$166,9,0)*VLOOKUP(WEEKDAY(B1807,2)&amp;D1807,Yoğunluk!$G$1:$J$29,4,0)</f>
        <v>1080</v>
      </c>
      <c r="J1807">
        <f t="shared" ca="1" si="111"/>
        <v>1003</v>
      </c>
      <c r="K1807">
        <f t="shared" ca="1" si="112"/>
        <v>1370.7666666666667</v>
      </c>
    </row>
    <row r="1808" spans="1:11" x14ac:dyDescent="0.3">
      <c r="A1808">
        <f t="shared" si="113"/>
        <v>157</v>
      </c>
      <c r="B1808" s="2">
        <f t="shared" si="114"/>
        <v>43111</v>
      </c>
      <c r="C1808" t="str">
        <f>VLOOKUP(A1808,'Günlük Sayaç'!$A$1:$I$166,3,0)</f>
        <v>Hacıosman</v>
      </c>
      <c r="D1808" t="str">
        <f>VLOOKUP($A1808,'Günlük Sayaç'!$A$1:$I$166,4,0)</f>
        <v>Öğrenci</v>
      </c>
      <c r="E1808" t="str">
        <f>VLOOKUP($A1808,'Günlük Sayaç'!$A$1:$I$166,5,0)</f>
        <v>Öğrenci</v>
      </c>
      <c r="F1808">
        <f>VLOOKUP($A1808,'Günlük Sayaç'!$A$1:$I$166,6,0)</f>
        <v>0.9</v>
      </c>
      <c r="G1808">
        <f>VLOOKUP($A1808,'Günlük Sayaç'!$A$1:$I$166,7,0)</f>
        <v>4000</v>
      </c>
      <c r="H1808">
        <f>VLOOKUP($A1808,'Günlük Sayaç'!$A$1:$I$166,8,0)</f>
        <v>0.1</v>
      </c>
      <c r="I1808">
        <f>VLOOKUP($A1808,'Günlük Sayaç'!$A$1:$I$166,9,0)*VLOOKUP(WEEKDAY(B1808,2)&amp;D1808,Yoğunluk!$G$1:$J$29,4,0)</f>
        <v>360</v>
      </c>
      <c r="J1808">
        <f t="shared" ca="1" si="111"/>
        <v>371</v>
      </c>
      <c r="K1808">
        <f t="shared" ca="1" si="112"/>
        <v>333.90000000000003</v>
      </c>
    </row>
    <row r="1809" spans="1:11" x14ac:dyDescent="0.3">
      <c r="A1809">
        <f t="shared" si="113"/>
        <v>158</v>
      </c>
      <c r="B1809" s="2">
        <f t="shared" si="114"/>
        <v>43111</v>
      </c>
      <c r="C1809" t="str">
        <f>VLOOKUP(A1809,'Günlük Sayaç'!$A$1:$I$166,3,0)</f>
        <v>Hacıosman</v>
      </c>
      <c r="D1809" t="str">
        <f>VLOOKUP($A1809,'Günlük Sayaç'!$A$1:$I$166,4,0)</f>
        <v>Öğrenci</v>
      </c>
      <c r="E1809" t="str">
        <f>VLOOKUP($A1809,'Günlük Sayaç'!$A$1:$I$166,5,0)</f>
        <v>Öğrenci Aylık</v>
      </c>
      <c r="F1809">
        <f>VLOOKUP($A1809,'Günlük Sayaç'!$A$1:$I$166,6,0)</f>
        <v>0.56666666666666665</v>
      </c>
      <c r="G1809">
        <f>VLOOKUP($A1809,'Günlük Sayaç'!$A$1:$I$166,7,0)</f>
        <v>4000</v>
      </c>
      <c r="H1809">
        <f>VLOOKUP($A1809,'Günlük Sayaç'!$A$1:$I$166,8,0)</f>
        <v>0.2</v>
      </c>
      <c r="I1809">
        <f>VLOOKUP($A1809,'Günlük Sayaç'!$A$1:$I$166,9,0)*VLOOKUP(WEEKDAY(B1809,2)&amp;D1809,Yoğunluk!$G$1:$J$29,4,0)</f>
        <v>720</v>
      </c>
      <c r="J1809">
        <f t="shared" ca="1" si="111"/>
        <v>564</v>
      </c>
      <c r="K1809">
        <f t="shared" ca="1" si="112"/>
        <v>319.59999999999997</v>
      </c>
    </row>
    <row r="1810" spans="1:11" x14ac:dyDescent="0.3">
      <c r="A1810">
        <f t="shared" si="113"/>
        <v>159</v>
      </c>
      <c r="B1810" s="2">
        <f t="shared" si="114"/>
        <v>43111</v>
      </c>
      <c r="C1810" t="str">
        <f>VLOOKUP(A1810,'Günlük Sayaç'!$A$1:$I$166,3,0)</f>
        <v>Hacıosman</v>
      </c>
      <c r="D1810" t="str">
        <f>VLOOKUP($A1810,'Günlük Sayaç'!$A$1:$I$166,4,0)</f>
        <v>Sosyal</v>
      </c>
      <c r="E1810" t="str">
        <f>VLOOKUP($A1810,'Günlük Sayaç'!$A$1:$I$166,5,0)</f>
        <v>Sosyal</v>
      </c>
      <c r="F1810">
        <f>VLOOKUP($A1810,'Günlük Sayaç'!$A$1:$I$166,6,0)</f>
        <v>1.425</v>
      </c>
      <c r="G1810">
        <f>VLOOKUP($A1810,'Günlük Sayaç'!$A$1:$I$166,7,0)</f>
        <v>4000</v>
      </c>
      <c r="H1810">
        <f>VLOOKUP($A1810,'Günlük Sayaç'!$A$1:$I$166,8,0)</f>
        <v>0.15</v>
      </c>
      <c r="I1810">
        <f>VLOOKUP($A1810,'Günlük Sayaç'!$A$1:$I$166,9,0)*VLOOKUP(WEEKDAY(B1810,2)&amp;D1810,Yoğunluk!$G$1:$J$29,4,0)</f>
        <v>432.00000000000006</v>
      </c>
      <c r="J1810">
        <f t="shared" ca="1" si="111"/>
        <v>585</v>
      </c>
      <c r="K1810">
        <f t="shared" ca="1" si="112"/>
        <v>833.625</v>
      </c>
    </row>
    <row r="1811" spans="1:11" x14ac:dyDescent="0.3">
      <c r="A1811">
        <f t="shared" si="113"/>
        <v>160</v>
      </c>
      <c r="B1811" s="2">
        <f t="shared" si="114"/>
        <v>43111</v>
      </c>
      <c r="C1811" t="str">
        <f>VLOOKUP(A1811,'Günlük Sayaç'!$A$1:$I$166,3,0)</f>
        <v>Hacıosman</v>
      </c>
      <c r="D1811" t="str">
        <f>VLOOKUP($A1811,'Günlük Sayaç'!$A$1:$I$166,4,0)</f>
        <v>Sosyal</v>
      </c>
      <c r="E1811" t="str">
        <f>VLOOKUP($A1811,'Günlük Sayaç'!$A$1:$I$166,5,0)</f>
        <v>Sosyal Aylık</v>
      </c>
      <c r="F1811">
        <f>VLOOKUP($A1811,'Günlük Sayaç'!$A$1:$I$166,6,0)</f>
        <v>0.83333333333333337</v>
      </c>
      <c r="G1811">
        <f>VLOOKUP($A1811,'Günlük Sayaç'!$A$1:$I$166,7,0)</f>
        <v>4000</v>
      </c>
      <c r="H1811">
        <f>VLOOKUP($A1811,'Günlük Sayaç'!$A$1:$I$166,8,0)</f>
        <v>0.1</v>
      </c>
      <c r="I1811">
        <f>VLOOKUP($A1811,'Günlük Sayaç'!$A$1:$I$166,9,0)*VLOOKUP(WEEKDAY(B1811,2)&amp;D1811,Yoğunluk!$G$1:$J$29,4,0)</f>
        <v>288.00000000000006</v>
      </c>
      <c r="J1811">
        <f t="shared" ca="1" si="111"/>
        <v>298</v>
      </c>
      <c r="K1811">
        <f t="shared" ca="1" si="112"/>
        <v>248.33333333333334</v>
      </c>
    </row>
    <row r="1812" spans="1:11" x14ac:dyDescent="0.3">
      <c r="A1812">
        <f t="shared" si="113"/>
        <v>161</v>
      </c>
      <c r="B1812" s="2">
        <f t="shared" si="114"/>
        <v>43111</v>
      </c>
      <c r="C1812" t="str">
        <f>VLOOKUP(A1812,'Günlük Sayaç'!$A$1:$I$166,3,0)</f>
        <v>Hacıosman</v>
      </c>
      <c r="D1812" t="str">
        <f>VLOOKUP($A1812,'Günlük Sayaç'!$A$1:$I$166,4,0)</f>
        <v>Ziyaretçi</v>
      </c>
      <c r="E1812" t="str">
        <f>VLOOKUP($A1812,'Günlük Sayaç'!$A$1:$I$166,5,0)</f>
        <v>Tekli Bilet</v>
      </c>
      <c r="F1812">
        <f>VLOOKUP($A1812,'Günlük Sayaç'!$A$1:$I$166,6,0)</f>
        <v>5</v>
      </c>
      <c r="G1812">
        <f>VLOOKUP($A1812,'Günlük Sayaç'!$A$1:$I$166,7,0)</f>
        <v>4000</v>
      </c>
      <c r="H1812">
        <f>VLOOKUP($A1812,'Günlük Sayaç'!$A$1:$I$166,8,0)</f>
        <v>0.01</v>
      </c>
      <c r="I1812">
        <f>VLOOKUP($A1812,'Günlük Sayaç'!$A$1:$I$166,9,0)*VLOOKUP(WEEKDAY(B1812,2)&amp;D1812,Yoğunluk!$G$1:$J$29,4,0)</f>
        <v>36</v>
      </c>
      <c r="J1812">
        <f t="shared" ca="1" si="111"/>
        <v>36</v>
      </c>
      <c r="K1812">
        <f t="shared" ca="1" si="112"/>
        <v>180</v>
      </c>
    </row>
    <row r="1813" spans="1:11" x14ac:dyDescent="0.3">
      <c r="A1813">
        <f t="shared" si="113"/>
        <v>162</v>
      </c>
      <c r="B1813" s="2">
        <f t="shared" si="114"/>
        <v>43111</v>
      </c>
      <c r="C1813" t="str">
        <f>VLOOKUP(A1813,'Günlük Sayaç'!$A$1:$I$166,3,0)</f>
        <v>Hacıosman</v>
      </c>
      <c r="D1813" t="str">
        <f>VLOOKUP($A1813,'Günlük Sayaç'!$A$1:$I$166,4,0)</f>
        <v>Ziyaretçi</v>
      </c>
      <c r="E1813" t="str">
        <f>VLOOKUP($A1813,'Günlük Sayaç'!$A$1:$I$166,5,0)</f>
        <v>İkili Bilet</v>
      </c>
      <c r="F1813">
        <f>VLOOKUP($A1813,'Günlük Sayaç'!$A$1:$I$166,6,0)</f>
        <v>4</v>
      </c>
      <c r="G1813">
        <f>VLOOKUP($A1813,'Günlük Sayaç'!$A$1:$I$166,7,0)</f>
        <v>4000</v>
      </c>
      <c r="H1813">
        <f>VLOOKUP($A1813,'Günlük Sayaç'!$A$1:$I$166,8,0)</f>
        <v>0.01</v>
      </c>
      <c r="I1813">
        <f>VLOOKUP($A1813,'Günlük Sayaç'!$A$1:$I$166,9,0)*VLOOKUP(WEEKDAY(B1813,2)&amp;D1813,Yoğunluk!$G$1:$J$29,4,0)</f>
        <v>36</v>
      </c>
      <c r="J1813">
        <f t="shared" ca="1" si="111"/>
        <v>41</v>
      </c>
      <c r="K1813">
        <f t="shared" ca="1" si="112"/>
        <v>164</v>
      </c>
    </row>
    <row r="1814" spans="1:11" x14ac:dyDescent="0.3">
      <c r="A1814">
        <f t="shared" si="113"/>
        <v>163</v>
      </c>
      <c r="B1814" s="2">
        <f t="shared" si="114"/>
        <v>43111</v>
      </c>
      <c r="C1814" t="str">
        <f>VLOOKUP(A1814,'Günlük Sayaç'!$A$1:$I$166,3,0)</f>
        <v>Hacıosman</v>
      </c>
      <c r="D1814" t="str">
        <f>VLOOKUP($A1814,'Günlük Sayaç'!$A$1:$I$166,4,0)</f>
        <v>Ziyaretçi</v>
      </c>
      <c r="E1814" t="str">
        <f>VLOOKUP($A1814,'Günlük Sayaç'!$A$1:$I$166,5,0)</f>
        <v>Üçlü Bilet</v>
      </c>
      <c r="F1814">
        <f>VLOOKUP($A1814,'Günlük Sayaç'!$A$1:$I$166,6,0)</f>
        <v>3.6666666666666665</v>
      </c>
      <c r="G1814">
        <f>VLOOKUP($A1814,'Günlük Sayaç'!$A$1:$I$166,7,0)</f>
        <v>4000</v>
      </c>
      <c r="H1814">
        <f>VLOOKUP($A1814,'Günlük Sayaç'!$A$1:$I$166,8,0)</f>
        <v>0.01</v>
      </c>
      <c r="I1814">
        <f>VLOOKUP($A1814,'Günlük Sayaç'!$A$1:$I$166,9,0)*VLOOKUP(WEEKDAY(B1814,2)&amp;D1814,Yoğunluk!$G$1:$J$29,4,0)</f>
        <v>36</v>
      </c>
      <c r="J1814">
        <f t="shared" ca="1" si="111"/>
        <v>33</v>
      </c>
      <c r="K1814">
        <f t="shared" ca="1" si="112"/>
        <v>121</v>
      </c>
    </row>
    <row r="1815" spans="1:11" x14ac:dyDescent="0.3">
      <c r="A1815">
        <f t="shared" si="113"/>
        <v>164</v>
      </c>
      <c r="B1815" s="2">
        <f t="shared" si="114"/>
        <v>43111</v>
      </c>
      <c r="C1815" t="str">
        <f>VLOOKUP(A1815,'Günlük Sayaç'!$A$1:$I$166,3,0)</f>
        <v>Hacıosman</v>
      </c>
      <c r="D1815" t="str">
        <f>VLOOKUP($A1815,'Günlük Sayaç'!$A$1:$I$166,4,0)</f>
        <v>Ziyaretçi</v>
      </c>
      <c r="E1815" t="str">
        <f>VLOOKUP($A1815,'Günlük Sayaç'!$A$1:$I$166,5,0)</f>
        <v>Beşli Bilet</v>
      </c>
      <c r="F1815">
        <f>VLOOKUP($A1815,'Günlük Sayaç'!$A$1:$I$166,6,0)</f>
        <v>3.4</v>
      </c>
      <c r="G1815">
        <f>VLOOKUP($A1815,'Günlük Sayaç'!$A$1:$I$166,7,0)</f>
        <v>4000</v>
      </c>
      <c r="H1815">
        <f>VLOOKUP($A1815,'Günlük Sayaç'!$A$1:$I$166,8,0)</f>
        <v>0.01</v>
      </c>
      <c r="I1815">
        <f>VLOOKUP($A1815,'Günlük Sayaç'!$A$1:$I$166,9,0)*VLOOKUP(WEEKDAY(B1815,2)&amp;D1815,Yoğunluk!$G$1:$J$29,4,0)</f>
        <v>36</v>
      </c>
      <c r="J1815">
        <f t="shared" ca="1" si="111"/>
        <v>31</v>
      </c>
      <c r="K1815">
        <f t="shared" ca="1" si="112"/>
        <v>105.39999999999999</v>
      </c>
    </row>
    <row r="1816" spans="1:11" x14ac:dyDescent="0.3">
      <c r="A1816">
        <f t="shared" si="113"/>
        <v>165</v>
      </c>
      <c r="B1816" s="2">
        <f t="shared" si="114"/>
        <v>43111</v>
      </c>
      <c r="C1816" t="str">
        <f>VLOOKUP(A1816,'Günlük Sayaç'!$A$1:$I$166,3,0)</f>
        <v>Hacıosman</v>
      </c>
      <c r="D1816" t="str">
        <f>VLOOKUP($A1816,'Günlük Sayaç'!$A$1:$I$166,4,0)</f>
        <v>Ziyaretçi</v>
      </c>
      <c r="E1816" t="str">
        <f>VLOOKUP($A1816,'Günlük Sayaç'!$A$1:$I$166,5,0)</f>
        <v>Onlu Bilet</v>
      </c>
      <c r="F1816">
        <f>VLOOKUP($A1816,'Günlük Sayaç'!$A$1:$I$166,6,0)</f>
        <v>3.2</v>
      </c>
      <c r="G1816">
        <f>VLOOKUP($A1816,'Günlük Sayaç'!$A$1:$I$166,7,0)</f>
        <v>4000</v>
      </c>
      <c r="H1816">
        <f>VLOOKUP($A1816,'Günlük Sayaç'!$A$1:$I$166,8,0)</f>
        <v>0.01</v>
      </c>
      <c r="I1816">
        <f>VLOOKUP($A1816,'Günlük Sayaç'!$A$1:$I$166,9,0)*VLOOKUP(WEEKDAY(B1816,2)&amp;D1816,Yoğunluk!$G$1:$J$29,4,0)</f>
        <v>36</v>
      </c>
      <c r="J1816">
        <f t="shared" ca="1" si="111"/>
        <v>36</v>
      </c>
      <c r="K1816">
        <f t="shared" ca="1" si="112"/>
        <v>115.2</v>
      </c>
    </row>
    <row r="1817" spans="1:11" x14ac:dyDescent="0.3">
      <c r="A1817">
        <f t="shared" si="113"/>
        <v>1</v>
      </c>
      <c r="B1817" s="2">
        <f t="shared" si="114"/>
        <v>43112</v>
      </c>
      <c r="C1817" t="str">
        <f>VLOOKUP(A1817,'Günlük Sayaç'!$A$1:$I$166,3,0)</f>
        <v>Yenikapı</v>
      </c>
      <c r="D1817" t="str">
        <f>VLOOKUP($A1817,'Günlük Sayaç'!$A$1:$I$166,4,0)</f>
        <v>Tam</v>
      </c>
      <c r="E1817" t="str">
        <f>VLOOKUP($A1817,'Günlük Sayaç'!$A$1:$I$166,5,0)</f>
        <v>Akbil</v>
      </c>
      <c r="F1817">
        <f>VLOOKUP($A1817,'Günlük Sayaç'!$A$1:$I$166,6,0)</f>
        <v>2.2250000000000001</v>
      </c>
      <c r="G1817">
        <f>VLOOKUP($A1817,'Günlük Sayaç'!$A$1:$I$166,7,0)</f>
        <v>15000</v>
      </c>
      <c r="H1817">
        <f>VLOOKUP($A1817,'Günlük Sayaç'!$A$1:$I$166,8,0)</f>
        <v>0.2</v>
      </c>
      <c r="I1817">
        <f>VLOOKUP($A1817,'Günlük Sayaç'!$A$1:$I$166,9,0)*VLOOKUP(WEEKDAY(B1817,2)&amp;D1817,Yoğunluk!$G$1:$J$29,4,0)</f>
        <v>4950</v>
      </c>
      <c r="J1817">
        <f t="shared" ca="1" si="111"/>
        <v>5227</v>
      </c>
      <c r="K1817">
        <f t="shared" ca="1" si="112"/>
        <v>11630.075000000001</v>
      </c>
    </row>
    <row r="1818" spans="1:11" x14ac:dyDescent="0.3">
      <c r="A1818">
        <f t="shared" si="113"/>
        <v>2</v>
      </c>
      <c r="B1818" s="2">
        <f t="shared" si="114"/>
        <v>43112</v>
      </c>
      <c r="C1818" t="str">
        <f>VLOOKUP(A1818,'Günlük Sayaç'!$A$1:$I$166,3,0)</f>
        <v>Yenikapı</v>
      </c>
      <c r="D1818" t="str">
        <f>VLOOKUP($A1818,'Günlük Sayaç'!$A$1:$I$166,4,0)</f>
        <v>Tam</v>
      </c>
      <c r="E1818" t="str">
        <f>VLOOKUP($A1818,'Günlük Sayaç'!$A$1:$I$166,5,0)</f>
        <v>Mavi Kart</v>
      </c>
      <c r="F1818">
        <f>VLOOKUP($A1818,'Günlük Sayaç'!$A$1:$I$166,6,0)</f>
        <v>1.3666666666666667</v>
      </c>
      <c r="G1818">
        <f>VLOOKUP($A1818,'Günlük Sayaç'!$A$1:$I$166,7,0)</f>
        <v>15000</v>
      </c>
      <c r="H1818">
        <f>VLOOKUP($A1818,'Günlük Sayaç'!$A$1:$I$166,8,0)</f>
        <v>0.1</v>
      </c>
      <c r="I1818">
        <f>VLOOKUP($A1818,'Günlük Sayaç'!$A$1:$I$166,9,0)*VLOOKUP(WEEKDAY(B1818,2)&amp;D1818,Yoğunluk!$G$1:$J$29,4,0)</f>
        <v>2475</v>
      </c>
      <c r="J1818">
        <f t="shared" ca="1" si="111"/>
        <v>2653</v>
      </c>
      <c r="K1818">
        <f t="shared" ca="1" si="112"/>
        <v>3625.7666666666669</v>
      </c>
    </row>
    <row r="1819" spans="1:11" x14ac:dyDescent="0.3">
      <c r="A1819">
        <f t="shared" si="113"/>
        <v>3</v>
      </c>
      <c r="B1819" s="2">
        <f t="shared" si="114"/>
        <v>43112</v>
      </c>
      <c r="C1819" t="str">
        <f>VLOOKUP(A1819,'Günlük Sayaç'!$A$1:$I$166,3,0)</f>
        <v>Yenikapı</v>
      </c>
      <c r="D1819" t="str">
        <f>VLOOKUP($A1819,'Günlük Sayaç'!$A$1:$I$166,4,0)</f>
        <v>Öğrenci</v>
      </c>
      <c r="E1819" t="str">
        <f>VLOOKUP($A1819,'Günlük Sayaç'!$A$1:$I$166,5,0)</f>
        <v>Öğrenci</v>
      </c>
      <c r="F1819">
        <f>VLOOKUP($A1819,'Günlük Sayaç'!$A$1:$I$166,6,0)</f>
        <v>0.9</v>
      </c>
      <c r="G1819">
        <f>VLOOKUP($A1819,'Günlük Sayaç'!$A$1:$I$166,7,0)</f>
        <v>15000</v>
      </c>
      <c r="H1819">
        <f>VLOOKUP($A1819,'Günlük Sayaç'!$A$1:$I$166,8,0)</f>
        <v>0.05</v>
      </c>
      <c r="I1819">
        <f>VLOOKUP($A1819,'Günlük Sayaç'!$A$1:$I$166,9,0)*VLOOKUP(WEEKDAY(B1819,2)&amp;D1819,Yoğunluk!$G$1:$J$29,4,0)</f>
        <v>825.00000000000011</v>
      </c>
      <c r="J1819">
        <f t="shared" ca="1" si="111"/>
        <v>803</v>
      </c>
      <c r="K1819">
        <f t="shared" ca="1" si="112"/>
        <v>722.7</v>
      </c>
    </row>
    <row r="1820" spans="1:11" x14ac:dyDescent="0.3">
      <c r="A1820">
        <f t="shared" si="113"/>
        <v>4</v>
      </c>
      <c r="B1820" s="2">
        <f t="shared" si="114"/>
        <v>43112</v>
      </c>
      <c r="C1820" t="str">
        <f>VLOOKUP(A1820,'Günlük Sayaç'!$A$1:$I$166,3,0)</f>
        <v>Yenikapı</v>
      </c>
      <c r="D1820" t="str">
        <f>VLOOKUP($A1820,'Günlük Sayaç'!$A$1:$I$166,4,0)</f>
        <v>Öğrenci</v>
      </c>
      <c r="E1820" t="str">
        <f>VLOOKUP($A1820,'Günlük Sayaç'!$A$1:$I$166,5,0)</f>
        <v>Öğrenci Aylık</v>
      </c>
      <c r="F1820">
        <f>VLOOKUP($A1820,'Günlük Sayaç'!$A$1:$I$166,6,0)</f>
        <v>0.56666666666666665</v>
      </c>
      <c r="G1820">
        <f>VLOOKUP($A1820,'Günlük Sayaç'!$A$1:$I$166,7,0)</f>
        <v>15000</v>
      </c>
      <c r="H1820">
        <f>VLOOKUP($A1820,'Günlük Sayaç'!$A$1:$I$166,8,0)</f>
        <v>0.1</v>
      </c>
      <c r="I1820">
        <f>VLOOKUP($A1820,'Günlük Sayaç'!$A$1:$I$166,9,0)*VLOOKUP(WEEKDAY(B1820,2)&amp;D1820,Yoğunluk!$G$1:$J$29,4,0)</f>
        <v>1650.0000000000002</v>
      </c>
      <c r="J1820">
        <f t="shared" ca="1" si="111"/>
        <v>1552</v>
      </c>
      <c r="K1820">
        <f t="shared" ca="1" si="112"/>
        <v>879.4666666666667</v>
      </c>
    </row>
    <row r="1821" spans="1:11" x14ac:dyDescent="0.3">
      <c r="A1821">
        <f t="shared" si="113"/>
        <v>5</v>
      </c>
      <c r="B1821" s="2">
        <f t="shared" si="114"/>
        <v>43112</v>
      </c>
      <c r="C1821" t="str">
        <f>VLOOKUP(A1821,'Günlük Sayaç'!$A$1:$I$166,3,0)</f>
        <v>Yenikapı</v>
      </c>
      <c r="D1821" t="str">
        <f>VLOOKUP($A1821,'Günlük Sayaç'!$A$1:$I$166,4,0)</f>
        <v>Sosyal</v>
      </c>
      <c r="E1821" t="str">
        <f>VLOOKUP($A1821,'Günlük Sayaç'!$A$1:$I$166,5,0)</f>
        <v>Sosyal</v>
      </c>
      <c r="F1821">
        <f>VLOOKUP($A1821,'Günlük Sayaç'!$A$1:$I$166,6,0)</f>
        <v>1.425</v>
      </c>
      <c r="G1821">
        <f>VLOOKUP($A1821,'Günlük Sayaç'!$A$1:$I$166,7,0)</f>
        <v>15000</v>
      </c>
      <c r="H1821">
        <f>VLOOKUP($A1821,'Günlük Sayaç'!$A$1:$I$166,8,0)</f>
        <v>0.1</v>
      </c>
      <c r="I1821">
        <f>VLOOKUP($A1821,'Günlük Sayaç'!$A$1:$I$166,9,0)*VLOOKUP(WEEKDAY(B1821,2)&amp;D1821,Yoğunluk!$G$1:$J$29,4,0)</f>
        <v>1320.0000000000002</v>
      </c>
      <c r="J1821">
        <f t="shared" ca="1" si="111"/>
        <v>1480</v>
      </c>
      <c r="K1821">
        <f t="shared" ca="1" si="112"/>
        <v>2109</v>
      </c>
    </row>
    <row r="1822" spans="1:11" x14ac:dyDescent="0.3">
      <c r="A1822">
        <f t="shared" si="113"/>
        <v>6</v>
      </c>
      <c r="B1822" s="2">
        <f t="shared" si="114"/>
        <v>43112</v>
      </c>
      <c r="C1822" t="str">
        <f>VLOOKUP(A1822,'Günlük Sayaç'!$A$1:$I$166,3,0)</f>
        <v>Yenikapı</v>
      </c>
      <c r="D1822" t="str">
        <f>VLOOKUP($A1822,'Günlük Sayaç'!$A$1:$I$166,4,0)</f>
        <v>Sosyal</v>
      </c>
      <c r="E1822" t="str">
        <f>VLOOKUP($A1822,'Günlük Sayaç'!$A$1:$I$166,5,0)</f>
        <v>Sosyal Aylık</v>
      </c>
      <c r="F1822">
        <f>VLOOKUP($A1822,'Günlük Sayaç'!$A$1:$I$166,6,0)</f>
        <v>0.83333333333333337</v>
      </c>
      <c r="G1822">
        <f>VLOOKUP($A1822,'Günlük Sayaç'!$A$1:$I$166,7,0)</f>
        <v>15000</v>
      </c>
      <c r="H1822">
        <f>VLOOKUP($A1822,'Günlük Sayaç'!$A$1:$I$166,8,0)</f>
        <v>0.05</v>
      </c>
      <c r="I1822">
        <f>VLOOKUP($A1822,'Günlük Sayaç'!$A$1:$I$166,9,0)*VLOOKUP(WEEKDAY(B1822,2)&amp;D1822,Yoğunluk!$G$1:$J$29,4,0)</f>
        <v>660.00000000000011</v>
      </c>
      <c r="J1822">
        <f t="shared" ca="1" si="111"/>
        <v>813</v>
      </c>
      <c r="K1822">
        <f t="shared" ca="1" si="112"/>
        <v>677.5</v>
      </c>
    </row>
    <row r="1823" spans="1:11" x14ac:dyDescent="0.3">
      <c r="A1823">
        <f t="shared" si="113"/>
        <v>7</v>
      </c>
      <c r="B1823" s="2">
        <f t="shared" si="114"/>
        <v>43112</v>
      </c>
      <c r="C1823" t="str">
        <f>VLOOKUP(A1823,'Günlük Sayaç'!$A$1:$I$166,3,0)</f>
        <v>Yenikapı</v>
      </c>
      <c r="D1823" t="str">
        <f>VLOOKUP($A1823,'Günlük Sayaç'!$A$1:$I$166,4,0)</f>
        <v>Ziyaretçi</v>
      </c>
      <c r="E1823" t="str">
        <f>VLOOKUP($A1823,'Günlük Sayaç'!$A$1:$I$166,5,0)</f>
        <v>Tekli Bilet</v>
      </c>
      <c r="F1823">
        <f>VLOOKUP($A1823,'Günlük Sayaç'!$A$1:$I$166,6,0)</f>
        <v>5</v>
      </c>
      <c r="G1823">
        <f>VLOOKUP($A1823,'Günlük Sayaç'!$A$1:$I$166,7,0)</f>
        <v>15000</v>
      </c>
      <c r="H1823">
        <f>VLOOKUP($A1823,'Günlük Sayaç'!$A$1:$I$166,8,0)</f>
        <v>0.1</v>
      </c>
      <c r="I1823">
        <f>VLOOKUP($A1823,'Günlük Sayaç'!$A$1:$I$166,9,0)*VLOOKUP(WEEKDAY(B1823,2)&amp;D1823,Yoğunluk!$G$1:$J$29,4,0)</f>
        <v>1650.0000000000002</v>
      </c>
      <c r="J1823">
        <f t="shared" ca="1" si="111"/>
        <v>1754</v>
      </c>
      <c r="K1823">
        <f t="shared" ca="1" si="112"/>
        <v>8770</v>
      </c>
    </row>
    <row r="1824" spans="1:11" x14ac:dyDescent="0.3">
      <c r="A1824">
        <f t="shared" si="113"/>
        <v>8</v>
      </c>
      <c r="B1824" s="2">
        <f t="shared" si="114"/>
        <v>43112</v>
      </c>
      <c r="C1824" t="str">
        <f>VLOOKUP(A1824,'Günlük Sayaç'!$A$1:$I$166,3,0)</f>
        <v>Yenikapı</v>
      </c>
      <c r="D1824" t="str">
        <f>VLOOKUP($A1824,'Günlük Sayaç'!$A$1:$I$166,4,0)</f>
        <v>Ziyaretçi</v>
      </c>
      <c r="E1824" t="str">
        <f>VLOOKUP($A1824,'Günlük Sayaç'!$A$1:$I$166,5,0)</f>
        <v>İkili Bilet</v>
      </c>
      <c r="F1824">
        <f>VLOOKUP($A1824,'Günlük Sayaç'!$A$1:$I$166,6,0)</f>
        <v>4</v>
      </c>
      <c r="G1824">
        <f>VLOOKUP($A1824,'Günlük Sayaç'!$A$1:$I$166,7,0)</f>
        <v>15000</v>
      </c>
      <c r="H1824">
        <f>VLOOKUP($A1824,'Günlük Sayaç'!$A$1:$I$166,8,0)</f>
        <v>0.05</v>
      </c>
      <c r="I1824">
        <f>VLOOKUP($A1824,'Günlük Sayaç'!$A$1:$I$166,9,0)*VLOOKUP(WEEKDAY(B1824,2)&amp;D1824,Yoğunluk!$G$1:$J$29,4,0)</f>
        <v>825.00000000000011</v>
      </c>
      <c r="J1824">
        <f t="shared" ca="1" si="111"/>
        <v>788</v>
      </c>
      <c r="K1824">
        <f t="shared" ca="1" si="112"/>
        <v>3152</v>
      </c>
    </row>
    <row r="1825" spans="1:11" x14ac:dyDescent="0.3">
      <c r="A1825">
        <f t="shared" si="113"/>
        <v>9</v>
      </c>
      <c r="B1825" s="2">
        <f t="shared" si="114"/>
        <v>43112</v>
      </c>
      <c r="C1825" t="str">
        <f>VLOOKUP(A1825,'Günlük Sayaç'!$A$1:$I$166,3,0)</f>
        <v>Yenikapı</v>
      </c>
      <c r="D1825" t="str">
        <f>VLOOKUP($A1825,'Günlük Sayaç'!$A$1:$I$166,4,0)</f>
        <v>Ziyaretçi</v>
      </c>
      <c r="E1825" t="str">
        <f>VLOOKUP($A1825,'Günlük Sayaç'!$A$1:$I$166,5,0)</f>
        <v>Üçlü Bilet</v>
      </c>
      <c r="F1825">
        <f>VLOOKUP($A1825,'Günlük Sayaç'!$A$1:$I$166,6,0)</f>
        <v>3.6666666666666665</v>
      </c>
      <c r="G1825">
        <f>VLOOKUP($A1825,'Günlük Sayaç'!$A$1:$I$166,7,0)</f>
        <v>15000</v>
      </c>
      <c r="H1825">
        <f>VLOOKUP($A1825,'Günlük Sayaç'!$A$1:$I$166,8,0)</f>
        <v>0.05</v>
      </c>
      <c r="I1825">
        <f>VLOOKUP($A1825,'Günlük Sayaç'!$A$1:$I$166,9,0)*VLOOKUP(WEEKDAY(B1825,2)&amp;D1825,Yoğunluk!$G$1:$J$29,4,0)</f>
        <v>825.00000000000011</v>
      </c>
      <c r="J1825">
        <f t="shared" ca="1" si="111"/>
        <v>825</v>
      </c>
      <c r="K1825">
        <f t="shared" ca="1" si="112"/>
        <v>3025</v>
      </c>
    </row>
    <row r="1826" spans="1:11" x14ac:dyDescent="0.3">
      <c r="A1826">
        <f t="shared" si="113"/>
        <v>10</v>
      </c>
      <c r="B1826" s="2">
        <f t="shared" si="114"/>
        <v>43112</v>
      </c>
      <c r="C1826" t="str">
        <f>VLOOKUP(A1826,'Günlük Sayaç'!$A$1:$I$166,3,0)</f>
        <v>Yenikapı</v>
      </c>
      <c r="D1826" t="str">
        <f>VLOOKUP($A1826,'Günlük Sayaç'!$A$1:$I$166,4,0)</f>
        <v>Ziyaretçi</v>
      </c>
      <c r="E1826" t="str">
        <f>VLOOKUP($A1826,'Günlük Sayaç'!$A$1:$I$166,5,0)</f>
        <v>Beşli Bilet</v>
      </c>
      <c r="F1826">
        <f>VLOOKUP($A1826,'Günlük Sayaç'!$A$1:$I$166,6,0)</f>
        <v>3.4</v>
      </c>
      <c r="G1826">
        <f>VLOOKUP($A1826,'Günlük Sayaç'!$A$1:$I$166,7,0)</f>
        <v>15000</v>
      </c>
      <c r="H1826">
        <f>VLOOKUP($A1826,'Günlük Sayaç'!$A$1:$I$166,8,0)</f>
        <v>0.1</v>
      </c>
      <c r="I1826">
        <f>VLOOKUP($A1826,'Günlük Sayaç'!$A$1:$I$166,9,0)*VLOOKUP(WEEKDAY(B1826,2)&amp;D1826,Yoğunluk!$G$1:$J$29,4,0)</f>
        <v>1650.0000000000002</v>
      </c>
      <c r="J1826">
        <f t="shared" ca="1" si="111"/>
        <v>1517</v>
      </c>
      <c r="K1826">
        <f t="shared" ca="1" si="112"/>
        <v>5157.8</v>
      </c>
    </row>
    <row r="1827" spans="1:11" x14ac:dyDescent="0.3">
      <c r="A1827">
        <f t="shared" si="113"/>
        <v>11</v>
      </c>
      <c r="B1827" s="2">
        <f t="shared" si="114"/>
        <v>43112</v>
      </c>
      <c r="C1827" t="str">
        <f>VLOOKUP(A1827,'Günlük Sayaç'!$A$1:$I$166,3,0)</f>
        <v>Yenikapı</v>
      </c>
      <c r="D1827" t="str">
        <f>VLOOKUP($A1827,'Günlük Sayaç'!$A$1:$I$166,4,0)</f>
        <v>Ziyaretçi</v>
      </c>
      <c r="E1827" t="str">
        <f>VLOOKUP($A1827,'Günlük Sayaç'!$A$1:$I$166,5,0)</f>
        <v>Onlu Bilet</v>
      </c>
      <c r="F1827">
        <f>VLOOKUP($A1827,'Günlük Sayaç'!$A$1:$I$166,6,0)</f>
        <v>3.2</v>
      </c>
      <c r="G1827">
        <f>VLOOKUP($A1827,'Günlük Sayaç'!$A$1:$I$166,7,0)</f>
        <v>15000</v>
      </c>
      <c r="H1827">
        <f>VLOOKUP($A1827,'Günlük Sayaç'!$A$1:$I$166,8,0)</f>
        <v>0.1</v>
      </c>
      <c r="I1827">
        <f>VLOOKUP($A1827,'Günlük Sayaç'!$A$1:$I$166,9,0)*VLOOKUP(WEEKDAY(B1827,2)&amp;D1827,Yoğunluk!$G$1:$J$29,4,0)</f>
        <v>1650.0000000000002</v>
      </c>
      <c r="J1827">
        <f t="shared" ca="1" si="111"/>
        <v>1664</v>
      </c>
      <c r="K1827">
        <f t="shared" ca="1" si="112"/>
        <v>5324.8</v>
      </c>
    </row>
    <row r="1828" spans="1:11" x14ac:dyDescent="0.3">
      <c r="A1828">
        <f t="shared" si="113"/>
        <v>12</v>
      </c>
      <c r="B1828" s="2">
        <f t="shared" si="114"/>
        <v>43112</v>
      </c>
      <c r="C1828" t="str">
        <f>VLOOKUP(A1828,'Günlük Sayaç'!$A$1:$I$166,3,0)</f>
        <v>Vezneciler</v>
      </c>
      <c r="D1828" t="str">
        <f>VLOOKUP($A1828,'Günlük Sayaç'!$A$1:$I$166,4,0)</f>
        <v>Tam</v>
      </c>
      <c r="E1828" t="str">
        <f>VLOOKUP($A1828,'Günlük Sayaç'!$A$1:$I$166,5,0)</f>
        <v>Akbil</v>
      </c>
      <c r="F1828">
        <f>VLOOKUP($A1828,'Günlük Sayaç'!$A$1:$I$166,6,0)</f>
        <v>2.2250000000000001</v>
      </c>
      <c r="G1828">
        <f>VLOOKUP($A1828,'Günlük Sayaç'!$A$1:$I$166,7,0)</f>
        <v>8000</v>
      </c>
      <c r="H1828">
        <f>VLOOKUP($A1828,'Günlük Sayaç'!$A$1:$I$166,8,0)</f>
        <v>0.1</v>
      </c>
      <c r="I1828">
        <f>VLOOKUP($A1828,'Günlük Sayaç'!$A$1:$I$166,9,0)*VLOOKUP(WEEKDAY(B1828,2)&amp;D1828,Yoğunluk!$G$1:$J$29,4,0)</f>
        <v>1320</v>
      </c>
      <c r="J1828">
        <f t="shared" ca="1" si="111"/>
        <v>1457</v>
      </c>
      <c r="K1828">
        <f t="shared" ca="1" si="112"/>
        <v>3241.8250000000003</v>
      </c>
    </row>
    <row r="1829" spans="1:11" x14ac:dyDescent="0.3">
      <c r="A1829">
        <f t="shared" si="113"/>
        <v>13</v>
      </c>
      <c r="B1829" s="2">
        <f t="shared" si="114"/>
        <v>43112</v>
      </c>
      <c r="C1829" t="str">
        <f>VLOOKUP(A1829,'Günlük Sayaç'!$A$1:$I$166,3,0)</f>
        <v>Vezneciler</v>
      </c>
      <c r="D1829" t="str">
        <f>VLOOKUP($A1829,'Günlük Sayaç'!$A$1:$I$166,4,0)</f>
        <v>Tam</v>
      </c>
      <c r="E1829" t="str">
        <f>VLOOKUP($A1829,'Günlük Sayaç'!$A$1:$I$166,5,0)</f>
        <v>Mavi Kart</v>
      </c>
      <c r="F1829">
        <f>VLOOKUP($A1829,'Günlük Sayaç'!$A$1:$I$166,6,0)</f>
        <v>1.3666666666666667</v>
      </c>
      <c r="G1829">
        <f>VLOOKUP($A1829,'Günlük Sayaç'!$A$1:$I$166,7,0)</f>
        <v>8000</v>
      </c>
      <c r="H1829">
        <f>VLOOKUP($A1829,'Günlük Sayaç'!$A$1:$I$166,8,0)</f>
        <v>7.0000000000000007E-2</v>
      </c>
      <c r="I1829">
        <f>VLOOKUP($A1829,'Günlük Sayaç'!$A$1:$I$166,9,0)*VLOOKUP(WEEKDAY(B1829,2)&amp;D1829,Yoğunluk!$G$1:$J$29,4,0)</f>
        <v>924.00000000000011</v>
      </c>
      <c r="J1829">
        <f t="shared" ca="1" si="111"/>
        <v>881</v>
      </c>
      <c r="K1829">
        <f t="shared" ca="1" si="112"/>
        <v>1204.0333333333333</v>
      </c>
    </row>
    <row r="1830" spans="1:11" x14ac:dyDescent="0.3">
      <c r="A1830">
        <f t="shared" si="113"/>
        <v>14</v>
      </c>
      <c r="B1830" s="2">
        <f t="shared" si="114"/>
        <v>43112</v>
      </c>
      <c r="C1830" t="str">
        <f>VLOOKUP(A1830,'Günlük Sayaç'!$A$1:$I$166,3,0)</f>
        <v>Vezneciler</v>
      </c>
      <c r="D1830" t="str">
        <f>VLOOKUP($A1830,'Günlük Sayaç'!$A$1:$I$166,4,0)</f>
        <v>Öğrenci</v>
      </c>
      <c r="E1830" t="str">
        <f>VLOOKUP($A1830,'Günlük Sayaç'!$A$1:$I$166,5,0)</f>
        <v>Öğrenci</v>
      </c>
      <c r="F1830">
        <f>VLOOKUP($A1830,'Günlük Sayaç'!$A$1:$I$166,6,0)</f>
        <v>0.9</v>
      </c>
      <c r="G1830">
        <f>VLOOKUP($A1830,'Günlük Sayaç'!$A$1:$I$166,7,0)</f>
        <v>8000</v>
      </c>
      <c r="H1830">
        <f>VLOOKUP($A1830,'Günlük Sayaç'!$A$1:$I$166,8,0)</f>
        <v>0.17</v>
      </c>
      <c r="I1830">
        <f>VLOOKUP($A1830,'Günlük Sayaç'!$A$1:$I$166,9,0)*VLOOKUP(WEEKDAY(B1830,2)&amp;D1830,Yoğunluk!$G$1:$J$29,4,0)</f>
        <v>1496.0000000000002</v>
      </c>
      <c r="J1830">
        <f t="shared" ca="1" si="111"/>
        <v>1181</v>
      </c>
      <c r="K1830">
        <f t="shared" ca="1" si="112"/>
        <v>1062.9000000000001</v>
      </c>
    </row>
    <row r="1831" spans="1:11" x14ac:dyDescent="0.3">
      <c r="A1831">
        <f t="shared" si="113"/>
        <v>15</v>
      </c>
      <c r="B1831" s="2">
        <f t="shared" si="114"/>
        <v>43112</v>
      </c>
      <c r="C1831" t="str">
        <f>VLOOKUP(A1831,'Günlük Sayaç'!$A$1:$I$166,3,0)</f>
        <v>Vezneciler</v>
      </c>
      <c r="D1831" t="str">
        <f>VLOOKUP($A1831,'Günlük Sayaç'!$A$1:$I$166,4,0)</f>
        <v>Öğrenci</v>
      </c>
      <c r="E1831" t="str">
        <f>VLOOKUP($A1831,'Günlük Sayaç'!$A$1:$I$166,5,0)</f>
        <v>Öğrenci Aylık</v>
      </c>
      <c r="F1831">
        <f>VLOOKUP($A1831,'Günlük Sayaç'!$A$1:$I$166,6,0)</f>
        <v>0.56666666666666665</v>
      </c>
      <c r="G1831">
        <f>VLOOKUP($A1831,'Günlük Sayaç'!$A$1:$I$166,7,0)</f>
        <v>8000</v>
      </c>
      <c r="H1831">
        <f>VLOOKUP($A1831,'Günlük Sayaç'!$A$1:$I$166,8,0)</f>
        <v>0.27</v>
      </c>
      <c r="I1831">
        <f>VLOOKUP($A1831,'Günlük Sayaç'!$A$1:$I$166,9,0)*VLOOKUP(WEEKDAY(B1831,2)&amp;D1831,Yoğunluk!$G$1:$J$29,4,0)</f>
        <v>2376</v>
      </c>
      <c r="J1831">
        <f t="shared" ca="1" si="111"/>
        <v>2611</v>
      </c>
      <c r="K1831">
        <f t="shared" ca="1" si="112"/>
        <v>1479.5666666666666</v>
      </c>
    </row>
    <row r="1832" spans="1:11" x14ac:dyDescent="0.3">
      <c r="A1832">
        <f t="shared" si="113"/>
        <v>16</v>
      </c>
      <c r="B1832" s="2">
        <f t="shared" si="114"/>
        <v>43112</v>
      </c>
      <c r="C1832" t="str">
        <f>VLOOKUP(A1832,'Günlük Sayaç'!$A$1:$I$166,3,0)</f>
        <v>Vezneciler</v>
      </c>
      <c r="D1832" t="str">
        <f>VLOOKUP($A1832,'Günlük Sayaç'!$A$1:$I$166,4,0)</f>
        <v>Sosyal</v>
      </c>
      <c r="E1832" t="str">
        <f>VLOOKUP($A1832,'Günlük Sayaç'!$A$1:$I$166,5,0)</f>
        <v>Sosyal</v>
      </c>
      <c r="F1832">
        <f>VLOOKUP($A1832,'Günlük Sayaç'!$A$1:$I$166,6,0)</f>
        <v>1.425</v>
      </c>
      <c r="G1832">
        <f>VLOOKUP($A1832,'Günlük Sayaç'!$A$1:$I$166,7,0)</f>
        <v>8000</v>
      </c>
      <c r="H1832">
        <f>VLOOKUP($A1832,'Günlük Sayaç'!$A$1:$I$166,8,0)</f>
        <v>0.15</v>
      </c>
      <c r="I1832">
        <f>VLOOKUP($A1832,'Günlük Sayaç'!$A$1:$I$166,9,0)*VLOOKUP(WEEKDAY(B1832,2)&amp;D1832,Yoğunluk!$G$1:$J$29,4,0)</f>
        <v>1056.0000000000002</v>
      </c>
      <c r="J1832">
        <f t="shared" ca="1" si="111"/>
        <v>975</v>
      </c>
      <c r="K1832">
        <f t="shared" ca="1" si="112"/>
        <v>1389.375</v>
      </c>
    </row>
    <row r="1833" spans="1:11" x14ac:dyDescent="0.3">
      <c r="A1833">
        <f t="shared" si="113"/>
        <v>17</v>
      </c>
      <c r="B1833" s="2">
        <f t="shared" si="114"/>
        <v>43112</v>
      </c>
      <c r="C1833" t="str">
        <f>VLOOKUP(A1833,'Günlük Sayaç'!$A$1:$I$166,3,0)</f>
        <v>Vezneciler</v>
      </c>
      <c r="D1833" t="str">
        <f>VLOOKUP($A1833,'Günlük Sayaç'!$A$1:$I$166,4,0)</f>
        <v>Sosyal</v>
      </c>
      <c r="E1833" t="str">
        <f>VLOOKUP($A1833,'Günlük Sayaç'!$A$1:$I$166,5,0)</f>
        <v>Sosyal Aylık</v>
      </c>
      <c r="F1833">
        <f>VLOOKUP($A1833,'Günlük Sayaç'!$A$1:$I$166,6,0)</f>
        <v>0.83333333333333337</v>
      </c>
      <c r="G1833">
        <f>VLOOKUP($A1833,'Günlük Sayaç'!$A$1:$I$166,7,0)</f>
        <v>8000</v>
      </c>
      <c r="H1833">
        <f>VLOOKUP($A1833,'Günlük Sayaç'!$A$1:$I$166,8,0)</f>
        <v>0.15</v>
      </c>
      <c r="I1833">
        <f>VLOOKUP($A1833,'Günlük Sayaç'!$A$1:$I$166,9,0)*VLOOKUP(WEEKDAY(B1833,2)&amp;D1833,Yoğunluk!$G$1:$J$29,4,0)</f>
        <v>1056.0000000000002</v>
      </c>
      <c r="J1833">
        <f t="shared" ca="1" si="111"/>
        <v>742</v>
      </c>
      <c r="K1833">
        <f t="shared" ca="1" si="112"/>
        <v>618.33333333333337</v>
      </c>
    </row>
    <row r="1834" spans="1:11" x14ac:dyDescent="0.3">
      <c r="A1834">
        <f t="shared" si="113"/>
        <v>18</v>
      </c>
      <c r="B1834" s="2">
        <f t="shared" si="114"/>
        <v>43112</v>
      </c>
      <c r="C1834" t="str">
        <f>VLOOKUP(A1834,'Günlük Sayaç'!$A$1:$I$166,3,0)</f>
        <v>Vezneciler</v>
      </c>
      <c r="D1834" t="str">
        <f>VLOOKUP($A1834,'Günlük Sayaç'!$A$1:$I$166,4,0)</f>
        <v>Ziyaretçi</v>
      </c>
      <c r="E1834" t="str">
        <f>VLOOKUP($A1834,'Günlük Sayaç'!$A$1:$I$166,5,0)</f>
        <v>Tekli Bilet</v>
      </c>
      <c r="F1834">
        <f>VLOOKUP($A1834,'Günlük Sayaç'!$A$1:$I$166,6,0)</f>
        <v>5</v>
      </c>
      <c r="G1834">
        <f>VLOOKUP($A1834,'Günlük Sayaç'!$A$1:$I$166,7,0)</f>
        <v>8000</v>
      </c>
      <c r="H1834">
        <f>VLOOKUP($A1834,'Günlük Sayaç'!$A$1:$I$166,8,0)</f>
        <v>0.02</v>
      </c>
      <c r="I1834">
        <f>VLOOKUP($A1834,'Günlük Sayaç'!$A$1:$I$166,9,0)*VLOOKUP(WEEKDAY(B1834,2)&amp;D1834,Yoğunluk!$G$1:$J$29,4,0)</f>
        <v>176</v>
      </c>
      <c r="J1834">
        <f t="shared" ca="1" si="111"/>
        <v>178</v>
      </c>
      <c r="K1834">
        <f t="shared" ca="1" si="112"/>
        <v>890</v>
      </c>
    </row>
    <row r="1835" spans="1:11" x14ac:dyDescent="0.3">
      <c r="A1835">
        <f t="shared" si="113"/>
        <v>19</v>
      </c>
      <c r="B1835" s="2">
        <f t="shared" si="114"/>
        <v>43112</v>
      </c>
      <c r="C1835" t="str">
        <f>VLOOKUP(A1835,'Günlük Sayaç'!$A$1:$I$166,3,0)</f>
        <v>Vezneciler</v>
      </c>
      <c r="D1835" t="str">
        <f>VLOOKUP($A1835,'Günlük Sayaç'!$A$1:$I$166,4,0)</f>
        <v>Ziyaretçi</v>
      </c>
      <c r="E1835" t="str">
        <f>VLOOKUP($A1835,'Günlük Sayaç'!$A$1:$I$166,5,0)</f>
        <v>İkili Bilet</v>
      </c>
      <c r="F1835">
        <f>VLOOKUP($A1835,'Günlük Sayaç'!$A$1:$I$166,6,0)</f>
        <v>4</v>
      </c>
      <c r="G1835">
        <f>VLOOKUP($A1835,'Günlük Sayaç'!$A$1:$I$166,7,0)</f>
        <v>8000</v>
      </c>
      <c r="H1835">
        <f>VLOOKUP($A1835,'Günlük Sayaç'!$A$1:$I$166,8,0)</f>
        <v>0.02</v>
      </c>
      <c r="I1835">
        <f>VLOOKUP($A1835,'Günlük Sayaç'!$A$1:$I$166,9,0)*VLOOKUP(WEEKDAY(B1835,2)&amp;D1835,Yoğunluk!$G$1:$J$29,4,0)</f>
        <v>176</v>
      </c>
      <c r="J1835">
        <f t="shared" ca="1" si="111"/>
        <v>172</v>
      </c>
      <c r="K1835">
        <f t="shared" ca="1" si="112"/>
        <v>688</v>
      </c>
    </row>
    <row r="1836" spans="1:11" x14ac:dyDescent="0.3">
      <c r="A1836">
        <f t="shared" si="113"/>
        <v>20</v>
      </c>
      <c r="B1836" s="2">
        <f t="shared" si="114"/>
        <v>43112</v>
      </c>
      <c r="C1836" t="str">
        <f>VLOOKUP(A1836,'Günlük Sayaç'!$A$1:$I$166,3,0)</f>
        <v>Vezneciler</v>
      </c>
      <c r="D1836" t="str">
        <f>VLOOKUP($A1836,'Günlük Sayaç'!$A$1:$I$166,4,0)</f>
        <v>Ziyaretçi</v>
      </c>
      <c r="E1836" t="str">
        <f>VLOOKUP($A1836,'Günlük Sayaç'!$A$1:$I$166,5,0)</f>
        <v>Üçlü Bilet</v>
      </c>
      <c r="F1836">
        <f>VLOOKUP($A1836,'Günlük Sayaç'!$A$1:$I$166,6,0)</f>
        <v>3.6666666666666665</v>
      </c>
      <c r="G1836">
        <f>VLOOKUP($A1836,'Günlük Sayaç'!$A$1:$I$166,7,0)</f>
        <v>8000</v>
      </c>
      <c r="H1836">
        <f>VLOOKUP($A1836,'Günlük Sayaç'!$A$1:$I$166,8,0)</f>
        <v>0.01</v>
      </c>
      <c r="I1836">
        <f>VLOOKUP($A1836,'Günlük Sayaç'!$A$1:$I$166,9,0)*VLOOKUP(WEEKDAY(B1836,2)&amp;D1836,Yoğunluk!$G$1:$J$29,4,0)</f>
        <v>88</v>
      </c>
      <c r="J1836">
        <f t="shared" ca="1" si="111"/>
        <v>91</v>
      </c>
      <c r="K1836">
        <f t="shared" ca="1" si="112"/>
        <v>333.66666666666663</v>
      </c>
    </row>
    <row r="1837" spans="1:11" x14ac:dyDescent="0.3">
      <c r="A1837">
        <f t="shared" si="113"/>
        <v>21</v>
      </c>
      <c r="B1837" s="2">
        <f t="shared" si="114"/>
        <v>43112</v>
      </c>
      <c r="C1837" t="str">
        <f>VLOOKUP(A1837,'Günlük Sayaç'!$A$1:$I$166,3,0)</f>
        <v>Vezneciler</v>
      </c>
      <c r="D1837" t="str">
        <f>VLOOKUP($A1837,'Günlük Sayaç'!$A$1:$I$166,4,0)</f>
        <v>Ziyaretçi</v>
      </c>
      <c r="E1837" t="str">
        <f>VLOOKUP($A1837,'Günlük Sayaç'!$A$1:$I$166,5,0)</f>
        <v>Beşli Bilet</v>
      </c>
      <c r="F1837">
        <f>VLOOKUP($A1837,'Günlük Sayaç'!$A$1:$I$166,6,0)</f>
        <v>3.4</v>
      </c>
      <c r="G1837">
        <f>VLOOKUP($A1837,'Günlük Sayaç'!$A$1:$I$166,7,0)</f>
        <v>8000</v>
      </c>
      <c r="H1837">
        <f>VLOOKUP($A1837,'Günlük Sayaç'!$A$1:$I$166,8,0)</f>
        <v>0.02</v>
      </c>
      <c r="I1837">
        <f>VLOOKUP($A1837,'Günlük Sayaç'!$A$1:$I$166,9,0)*VLOOKUP(WEEKDAY(B1837,2)&amp;D1837,Yoğunluk!$G$1:$J$29,4,0)</f>
        <v>176</v>
      </c>
      <c r="J1837">
        <f t="shared" ca="1" si="111"/>
        <v>196</v>
      </c>
      <c r="K1837">
        <f t="shared" ca="1" si="112"/>
        <v>666.4</v>
      </c>
    </row>
    <row r="1838" spans="1:11" x14ac:dyDescent="0.3">
      <c r="A1838">
        <f t="shared" si="113"/>
        <v>22</v>
      </c>
      <c r="B1838" s="2">
        <f t="shared" si="114"/>
        <v>43112</v>
      </c>
      <c r="C1838" t="str">
        <f>VLOOKUP(A1838,'Günlük Sayaç'!$A$1:$I$166,3,0)</f>
        <v>Vezneciler</v>
      </c>
      <c r="D1838" t="str">
        <f>VLOOKUP($A1838,'Günlük Sayaç'!$A$1:$I$166,4,0)</f>
        <v>Ziyaretçi</v>
      </c>
      <c r="E1838" t="str">
        <f>VLOOKUP($A1838,'Günlük Sayaç'!$A$1:$I$166,5,0)</f>
        <v>Onlu Bilet</v>
      </c>
      <c r="F1838">
        <f>VLOOKUP($A1838,'Günlük Sayaç'!$A$1:$I$166,6,0)</f>
        <v>3.2</v>
      </c>
      <c r="G1838">
        <f>VLOOKUP($A1838,'Günlük Sayaç'!$A$1:$I$166,7,0)</f>
        <v>8000</v>
      </c>
      <c r="H1838">
        <f>VLOOKUP($A1838,'Günlük Sayaç'!$A$1:$I$166,8,0)</f>
        <v>0.02</v>
      </c>
      <c r="I1838">
        <f>VLOOKUP($A1838,'Günlük Sayaç'!$A$1:$I$166,9,0)*VLOOKUP(WEEKDAY(B1838,2)&amp;D1838,Yoğunluk!$G$1:$J$29,4,0)</f>
        <v>176</v>
      </c>
      <c r="J1838">
        <f t="shared" ca="1" si="111"/>
        <v>199</v>
      </c>
      <c r="K1838">
        <f t="shared" ca="1" si="112"/>
        <v>636.80000000000007</v>
      </c>
    </row>
    <row r="1839" spans="1:11" x14ac:dyDescent="0.3">
      <c r="A1839">
        <f t="shared" si="113"/>
        <v>23</v>
      </c>
      <c r="B1839" s="2">
        <f t="shared" si="114"/>
        <v>43112</v>
      </c>
      <c r="C1839" t="str">
        <f>VLOOKUP(A1839,'Günlük Sayaç'!$A$1:$I$166,3,0)</f>
        <v>Haliç</v>
      </c>
      <c r="D1839" t="str">
        <f>VLOOKUP($A1839,'Günlük Sayaç'!$A$1:$I$166,4,0)</f>
        <v>Tam</v>
      </c>
      <c r="E1839" t="str">
        <f>VLOOKUP($A1839,'Günlük Sayaç'!$A$1:$I$166,5,0)</f>
        <v>Akbil</v>
      </c>
      <c r="F1839">
        <f>VLOOKUP($A1839,'Günlük Sayaç'!$A$1:$I$166,6,0)</f>
        <v>2.2250000000000001</v>
      </c>
      <c r="G1839">
        <f>VLOOKUP($A1839,'Günlük Sayaç'!$A$1:$I$166,7,0)</f>
        <v>9000</v>
      </c>
      <c r="H1839">
        <f>VLOOKUP($A1839,'Günlük Sayaç'!$A$1:$I$166,8,0)</f>
        <v>0.2</v>
      </c>
      <c r="I1839">
        <f>VLOOKUP($A1839,'Günlük Sayaç'!$A$1:$I$166,9,0)*VLOOKUP(WEEKDAY(B1839,2)&amp;D1839,Yoğunluk!$G$1:$J$29,4,0)</f>
        <v>2970.0000000000005</v>
      </c>
      <c r="J1839">
        <f t="shared" ca="1" si="111"/>
        <v>2841</v>
      </c>
      <c r="K1839">
        <f t="shared" ca="1" si="112"/>
        <v>6321.2250000000004</v>
      </c>
    </row>
    <row r="1840" spans="1:11" x14ac:dyDescent="0.3">
      <c r="A1840">
        <f t="shared" si="113"/>
        <v>24</v>
      </c>
      <c r="B1840" s="2">
        <f t="shared" si="114"/>
        <v>43112</v>
      </c>
      <c r="C1840" t="str">
        <f>VLOOKUP(A1840,'Günlük Sayaç'!$A$1:$I$166,3,0)</f>
        <v>Haliç</v>
      </c>
      <c r="D1840" t="str">
        <f>VLOOKUP($A1840,'Günlük Sayaç'!$A$1:$I$166,4,0)</f>
        <v>Tam</v>
      </c>
      <c r="E1840" t="str">
        <f>VLOOKUP($A1840,'Günlük Sayaç'!$A$1:$I$166,5,0)</f>
        <v>Mavi Kart</v>
      </c>
      <c r="F1840">
        <f>VLOOKUP($A1840,'Günlük Sayaç'!$A$1:$I$166,6,0)</f>
        <v>1.3666666666666667</v>
      </c>
      <c r="G1840">
        <f>VLOOKUP($A1840,'Günlük Sayaç'!$A$1:$I$166,7,0)</f>
        <v>9000</v>
      </c>
      <c r="H1840">
        <f>VLOOKUP($A1840,'Günlük Sayaç'!$A$1:$I$166,8,0)</f>
        <v>0.1</v>
      </c>
      <c r="I1840">
        <f>VLOOKUP($A1840,'Günlük Sayaç'!$A$1:$I$166,9,0)*VLOOKUP(WEEKDAY(B1840,2)&amp;D1840,Yoğunluk!$G$1:$J$29,4,0)</f>
        <v>1485.0000000000002</v>
      </c>
      <c r="J1840">
        <f t="shared" ca="1" si="111"/>
        <v>1776</v>
      </c>
      <c r="K1840">
        <f t="shared" ca="1" si="112"/>
        <v>2427.2000000000003</v>
      </c>
    </row>
    <row r="1841" spans="1:11" x14ac:dyDescent="0.3">
      <c r="A1841">
        <f t="shared" si="113"/>
        <v>25</v>
      </c>
      <c r="B1841" s="2">
        <f t="shared" si="114"/>
        <v>43112</v>
      </c>
      <c r="C1841" t="str">
        <f>VLOOKUP(A1841,'Günlük Sayaç'!$A$1:$I$166,3,0)</f>
        <v>Haliç</v>
      </c>
      <c r="D1841" t="str">
        <f>VLOOKUP($A1841,'Günlük Sayaç'!$A$1:$I$166,4,0)</f>
        <v>Öğrenci</v>
      </c>
      <c r="E1841" t="str">
        <f>VLOOKUP($A1841,'Günlük Sayaç'!$A$1:$I$166,5,0)</f>
        <v>Öğrenci</v>
      </c>
      <c r="F1841">
        <f>VLOOKUP($A1841,'Günlük Sayaç'!$A$1:$I$166,6,0)</f>
        <v>0.9</v>
      </c>
      <c r="G1841">
        <f>VLOOKUP($A1841,'Günlük Sayaç'!$A$1:$I$166,7,0)</f>
        <v>9000</v>
      </c>
      <c r="H1841">
        <f>VLOOKUP($A1841,'Günlük Sayaç'!$A$1:$I$166,8,0)</f>
        <v>0.05</v>
      </c>
      <c r="I1841">
        <f>VLOOKUP($A1841,'Günlük Sayaç'!$A$1:$I$166,9,0)*VLOOKUP(WEEKDAY(B1841,2)&amp;D1841,Yoğunluk!$G$1:$J$29,4,0)</f>
        <v>495.00000000000006</v>
      </c>
      <c r="J1841">
        <f t="shared" ca="1" si="111"/>
        <v>545</v>
      </c>
      <c r="K1841">
        <f t="shared" ca="1" si="112"/>
        <v>490.5</v>
      </c>
    </row>
    <row r="1842" spans="1:11" x14ac:dyDescent="0.3">
      <c r="A1842">
        <f t="shared" si="113"/>
        <v>26</v>
      </c>
      <c r="B1842" s="2">
        <f t="shared" si="114"/>
        <v>43112</v>
      </c>
      <c r="C1842" t="str">
        <f>VLOOKUP(A1842,'Günlük Sayaç'!$A$1:$I$166,3,0)</f>
        <v>Haliç</v>
      </c>
      <c r="D1842" t="str">
        <f>VLOOKUP($A1842,'Günlük Sayaç'!$A$1:$I$166,4,0)</f>
        <v>Öğrenci</v>
      </c>
      <c r="E1842" t="str">
        <f>VLOOKUP($A1842,'Günlük Sayaç'!$A$1:$I$166,5,0)</f>
        <v>Öğrenci Aylık</v>
      </c>
      <c r="F1842">
        <f>VLOOKUP($A1842,'Günlük Sayaç'!$A$1:$I$166,6,0)</f>
        <v>0.56666666666666665</v>
      </c>
      <c r="G1842">
        <f>VLOOKUP($A1842,'Günlük Sayaç'!$A$1:$I$166,7,0)</f>
        <v>9000</v>
      </c>
      <c r="H1842">
        <f>VLOOKUP($A1842,'Günlük Sayaç'!$A$1:$I$166,8,0)</f>
        <v>0.1</v>
      </c>
      <c r="I1842">
        <f>VLOOKUP($A1842,'Günlük Sayaç'!$A$1:$I$166,9,0)*VLOOKUP(WEEKDAY(B1842,2)&amp;D1842,Yoğunluk!$G$1:$J$29,4,0)</f>
        <v>990.00000000000011</v>
      </c>
      <c r="J1842">
        <f t="shared" ca="1" si="111"/>
        <v>1213</v>
      </c>
      <c r="K1842">
        <f t="shared" ca="1" si="112"/>
        <v>687.36666666666667</v>
      </c>
    </row>
    <row r="1843" spans="1:11" x14ac:dyDescent="0.3">
      <c r="A1843">
        <f t="shared" si="113"/>
        <v>27</v>
      </c>
      <c r="B1843" s="2">
        <f t="shared" si="114"/>
        <v>43112</v>
      </c>
      <c r="C1843" t="str">
        <f>VLOOKUP(A1843,'Günlük Sayaç'!$A$1:$I$166,3,0)</f>
        <v>Haliç</v>
      </c>
      <c r="D1843" t="str">
        <f>VLOOKUP($A1843,'Günlük Sayaç'!$A$1:$I$166,4,0)</f>
        <v>Sosyal</v>
      </c>
      <c r="E1843" t="str">
        <f>VLOOKUP($A1843,'Günlük Sayaç'!$A$1:$I$166,5,0)</f>
        <v>Sosyal</v>
      </c>
      <c r="F1843">
        <f>VLOOKUP($A1843,'Günlük Sayaç'!$A$1:$I$166,6,0)</f>
        <v>1.425</v>
      </c>
      <c r="G1843">
        <f>VLOOKUP($A1843,'Günlük Sayaç'!$A$1:$I$166,7,0)</f>
        <v>9000</v>
      </c>
      <c r="H1843">
        <f>VLOOKUP($A1843,'Günlük Sayaç'!$A$1:$I$166,8,0)</f>
        <v>0.1</v>
      </c>
      <c r="I1843">
        <f>VLOOKUP($A1843,'Günlük Sayaç'!$A$1:$I$166,9,0)*VLOOKUP(WEEKDAY(B1843,2)&amp;D1843,Yoğunluk!$G$1:$J$29,4,0)</f>
        <v>792.00000000000011</v>
      </c>
      <c r="J1843">
        <f t="shared" ca="1" si="111"/>
        <v>963</v>
      </c>
      <c r="K1843">
        <f t="shared" ca="1" si="112"/>
        <v>1372.2750000000001</v>
      </c>
    </row>
    <row r="1844" spans="1:11" x14ac:dyDescent="0.3">
      <c r="A1844">
        <f t="shared" si="113"/>
        <v>28</v>
      </c>
      <c r="B1844" s="2">
        <f t="shared" si="114"/>
        <v>43112</v>
      </c>
      <c r="C1844" t="str">
        <f>VLOOKUP(A1844,'Günlük Sayaç'!$A$1:$I$166,3,0)</f>
        <v>Haliç</v>
      </c>
      <c r="D1844" t="str">
        <f>VLOOKUP($A1844,'Günlük Sayaç'!$A$1:$I$166,4,0)</f>
        <v>Sosyal</v>
      </c>
      <c r="E1844" t="str">
        <f>VLOOKUP($A1844,'Günlük Sayaç'!$A$1:$I$166,5,0)</f>
        <v>Sosyal Aylık</v>
      </c>
      <c r="F1844">
        <f>VLOOKUP($A1844,'Günlük Sayaç'!$A$1:$I$166,6,0)</f>
        <v>0.83333333333333337</v>
      </c>
      <c r="G1844">
        <f>VLOOKUP($A1844,'Günlük Sayaç'!$A$1:$I$166,7,0)</f>
        <v>9000</v>
      </c>
      <c r="H1844">
        <f>VLOOKUP($A1844,'Günlük Sayaç'!$A$1:$I$166,8,0)</f>
        <v>0.05</v>
      </c>
      <c r="I1844">
        <f>VLOOKUP($A1844,'Günlük Sayaç'!$A$1:$I$166,9,0)*VLOOKUP(WEEKDAY(B1844,2)&amp;D1844,Yoğunluk!$G$1:$J$29,4,0)</f>
        <v>396.00000000000006</v>
      </c>
      <c r="J1844">
        <f t="shared" ca="1" si="111"/>
        <v>408</v>
      </c>
      <c r="K1844">
        <f t="shared" ca="1" si="112"/>
        <v>340</v>
      </c>
    </row>
    <row r="1845" spans="1:11" x14ac:dyDescent="0.3">
      <c r="A1845">
        <f t="shared" si="113"/>
        <v>29</v>
      </c>
      <c r="B1845" s="2">
        <f t="shared" si="114"/>
        <v>43112</v>
      </c>
      <c r="C1845" t="str">
        <f>VLOOKUP(A1845,'Günlük Sayaç'!$A$1:$I$166,3,0)</f>
        <v>Haliç</v>
      </c>
      <c r="D1845" t="str">
        <f>VLOOKUP($A1845,'Günlük Sayaç'!$A$1:$I$166,4,0)</f>
        <v>Ziyaretçi</v>
      </c>
      <c r="E1845" t="str">
        <f>VLOOKUP($A1845,'Günlük Sayaç'!$A$1:$I$166,5,0)</f>
        <v>Tekli Bilet</v>
      </c>
      <c r="F1845">
        <f>VLOOKUP($A1845,'Günlük Sayaç'!$A$1:$I$166,6,0)</f>
        <v>5</v>
      </c>
      <c r="G1845">
        <f>VLOOKUP($A1845,'Günlük Sayaç'!$A$1:$I$166,7,0)</f>
        <v>9000</v>
      </c>
      <c r="H1845">
        <f>VLOOKUP($A1845,'Günlük Sayaç'!$A$1:$I$166,8,0)</f>
        <v>0.1</v>
      </c>
      <c r="I1845">
        <f>VLOOKUP($A1845,'Günlük Sayaç'!$A$1:$I$166,9,0)*VLOOKUP(WEEKDAY(B1845,2)&amp;D1845,Yoğunluk!$G$1:$J$29,4,0)</f>
        <v>990.00000000000011</v>
      </c>
      <c r="J1845">
        <f t="shared" ca="1" si="111"/>
        <v>882</v>
      </c>
      <c r="K1845">
        <f t="shared" ca="1" si="112"/>
        <v>4410</v>
      </c>
    </row>
    <row r="1846" spans="1:11" x14ac:dyDescent="0.3">
      <c r="A1846">
        <f t="shared" si="113"/>
        <v>30</v>
      </c>
      <c r="B1846" s="2">
        <f t="shared" si="114"/>
        <v>43112</v>
      </c>
      <c r="C1846" t="str">
        <f>VLOOKUP(A1846,'Günlük Sayaç'!$A$1:$I$166,3,0)</f>
        <v>Haliç</v>
      </c>
      <c r="D1846" t="str">
        <f>VLOOKUP($A1846,'Günlük Sayaç'!$A$1:$I$166,4,0)</f>
        <v>Ziyaretçi</v>
      </c>
      <c r="E1846" t="str">
        <f>VLOOKUP($A1846,'Günlük Sayaç'!$A$1:$I$166,5,0)</f>
        <v>İkili Bilet</v>
      </c>
      <c r="F1846">
        <f>VLOOKUP($A1846,'Günlük Sayaç'!$A$1:$I$166,6,0)</f>
        <v>4</v>
      </c>
      <c r="G1846">
        <f>VLOOKUP($A1846,'Günlük Sayaç'!$A$1:$I$166,7,0)</f>
        <v>9000</v>
      </c>
      <c r="H1846">
        <f>VLOOKUP($A1846,'Günlük Sayaç'!$A$1:$I$166,8,0)</f>
        <v>0.05</v>
      </c>
      <c r="I1846">
        <f>VLOOKUP($A1846,'Günlük Sayaç'!$A$1:$I$166,9,0)*VLOOKUP(WEEKDAY(B1846,2)&amp;D1846,Yoğunluk!$G$1:$J$29,4,0)</f>
        <v>495.00000000000006</v>
      </c>
      <c r="J1846">
        <f t="shared" ca="1" si="111"/>
        <v>458</v>
      </c>
      <c r="K1846">
        <f t="shared" ca="1" si="112"/>
        <v>1832</v>
      </c>
    </row>
    <row r="1847" spans="1:11" x14ac:dyDescent="0.3">
      <c r="A1847">
        <f t="shared" si="113"/>
        <v>31</v>
      </c>
      <c r="B1847" s="2">
        <f t="shared" si="114"/>
        <v>43112</v>
      </c>
      <c r="C1847" t="str">
        <f>VLOOKUP(A1847,'Günlük Sayaç'!$A$1:$I$166,3,0)</f>
        <v>Haliç</v>
      </c>
      <c r="D1847" t="str">
        <f>VLOOKUP($A1847,'Günlük Sayaç'!$A$1:$I$166,4,0)</f>
        <v>Ziyaretçi</v>
      </c>
      <c r="E1847" t="str">
        <f>VLOOKUP($A1847,'Günlük Sayaç'!$A$1:$I$166,5,0)</f>
        <v>Üçlü Bilet</v>
      </c>
      <c r="F1847">
        <f>VLOOKUP($A1847,'Günlük Sayaç'!$A$1:$I$166,6,0)</f>
        <v>3.6666666666666665</v>
      </c>
      <c r="G1847">
        <f>VLOOKUP($A1847,'Günlük Sayaç'!$A$1:$I$166,7,0)</f>
        <v>9000</v>
      </c>
      <c r="H1847">
        <f>VLOOKUP($A1847,'Günlük Sayaç'!$A$1:$I$166,8,0)</f>
        <v>0.05</v>
      </c>
      <c r="I1847">
        <f>VLOOKUP($A1847,'Günlük Sayaç'!$A$1:$I$166,9,0)*VLOOKUP(WEEKDAY(B1847,2)&amp;D1847,Yoğunluk!$G$1:$J$29,4,0)</f>
        <v>495.00000000000006</v>
      </c>
      <c r="J1847">
        <f t="shared" ca="1" si="111"/>
        <v>477</v>
      </c>
      <c r="K1847">
        <f t="shared" ca="1" si="112"/>
        <v>1749</v>
      </c>
    </row>
    <row r="1848" spans="1:11" x14ac:dyDescent="0.3">
      <c r="A1848">
        <f t="shared" si="113"/>
        <v>32</v>
      </c>
      <c r="B1848" s="2">
        <f t="shared" si="114"/>
        <v>43112</v>
      </c>
      <c r="C1848" t="str">
        <f>VLOOKUP(A1848,'Günlük Sayaç'!$A$1:$I$166,3,0)</f>
        <v>Haliç</v>
      </c>
      <c r="D1848" t="str">
        <f>VLOOKUP($A1848,'Günlük Sayaç'!$A$1:$I$166,4,0)</f>
        <v>Ziyaretçi</v>
      </c>
      <c r="E1848" t="str">
        <f>VLOOKUP($A1848,'Günlük Sayaç'!$A$1:$I$166,5,0)</f>
        <v>Beşli Bilet</v>
      </c>
      <c r="F1848">
        <f>VLOOKUP($A1848,'Günlük Sayaç'!$A$1:$I$166,6,0)</f>
        <v>3.4</v>
      </c>
      <c r="G1848">
        <f>VLOOKUP($A1848,'Günlük Sayaç'!$A$1:$I$166,7,0)</f>
        <v>9000</v>
      </c>
      <c r="H1848">
        <f>VLOOKUP($A1848,'Günlük Sayaç'!$A$1:$I$166,8,0)</f>
        <v>0.1</v>
      </c>
      <c r="I1848">
        <f>VLOOKUP($A1848,'Günlük Sayaç'!$A$1:$I$166,9,0)*VLOOKUP(WEEKDAY(B1848,2)&amp;D1848,Yoğunluk!$G$1:$J$29,4,0)</f>
        <v>990.00000000000011</v>
      </c>
      <c r="J1848">
        <f t="shared" ca="1" si="111"/>
        <v>961</v>
      </c>
      <c r="K1848">
        <f t="shared" ca="1" si="112"/>
        <v>3267.4</v>
      </c>
    </row>
    <row r="1849" spans="1:11" x14ac:dyDescent="0.3">
      <c r="A1849">
        <f t="shared" si="113"/>
        <v>33</v>
      </c>
      <c r="B1849" s="2">
        <f t="shared" si="114"/>
        <v>43112</v>
      </c>
      <c r="C1849" t="str">
        <f>VLOOKUP(A1849,'Günlük Sayaç'!$A$1:$I$166,3,0)</f>
        <v>Haliç</v>
      </c>
      <c r="D1849" t="str">
        <f>VLOOKUP($A1849,'Günlük Sayaç'!$A$1:$I$166,4,0)</f>
        <v>Ziyaretçi</v>
      </c>
      <c r="E1849" t="str">
        <f>VLOOKUP($A1849,'Günlük Sayaç'!$A$1:$I$166,5,0)</f>
        <v>Onlu Bilet</v>
      </c>
      <c r="F1849">
        <f>VLOOKUP($A1849,'Günlük Sayaç'!$A$1:$I$166,6,0)</f>
        <v>3.2</v>
      </c>
      <c r="G1849">
        <f>VLOOKUP($A1849,'Günlük Sayaç'!$A$1:$I$166,7,0)</f>
        <v>9000</v>
      </c>
      <c r="H1849">
        <f>VLOOKUP($A1849,'Günlük Sayaç'!$A$1:$I$166,8,0)</f>
        <v>0.1</v>
      </c>
      <c r="I1849">
        <f>VLOOKUP($A1849,'Günlük Sayaç'!$A$1:$I$166,9,0)*VLOOKUP(WEEKDAY(B1849,2)&amp;D1849,Yoğunluk!$G$1:$J$29,4,0)</f>
        <v>990.00000000000011</v>
      </c>
      <c r="J1849">
        <f t="shared" ca="1" si="111"/>
        <v>1081</v>
      </c>
      <c r="K1849">
        <f t="shared" ca="1" si="112"/>
        <v>3459.2000000000003</v>
      </c>
    </row>
    <row r="1850" spans="1:11" x14ac:dyDescent="0.3">
      <c r="A1850">
        <f t="shared" si="113"/>
        <v>34</v>
      </c>
      <c r="B1850" s="2">
        <f t="shared" si="114"/>
        <v>43112</v>
      </c>
      <c r="C1850" t="str">
        <f>VLOOKUP(A1850,'Günlük Sayaç'!$A$1:$I$166,3,0)</f>
        <v>Şişhane</v>
      </c>
      <c r="D1850" t="str">
        <f>VLOOKUP($A1850,'Günlük Sayaç'!$A$1:$I$166,4,0)</f>
        <v>Tam</v>
      </c>
      <c r="E1850" t="str">
        <f>VLOOKUP($A1850,'Günlük Sayaç'!$A$1:$I$166,5,0)</f>
        <v>Akbil</v>
      </c>
      <c r="F1850">
        <f>VLOOKUP($A1850,'Günlük Sayaç'!$A$1:$I$166,6,0)</f>
        <v>2.2250000000000001</v>
      </c>
      <c r="G1850">
        <f>VLOOKUP($A1850,'Günlük Sayaç'!$A$1:$I$166,7,0)</f>
        <v>7000</v>
      </c>
      <c r="H1850">
        <f>VLOOKUP($A1850,'Günlük Sayaç'!$A$1:$I$166,8,0)</f>
        <v>0.25</v>
      </c>
      <c r="I1850">
        <f>VLOOKUP($A1850,'Günlük Sayaç'!$A$1:$I$166,9,0)*VLOOKUP(WEEKDAY(B1850,2)&amp;D1850,Yoğunluk!$G$1:$J$29,4,0)</f>
        <v>2887.5000000000005</v>
      </c>
      <c r="J1850">
        <f t="shared" ca="1" si="111"/>
        <v>3285</v>
      </c>
      <c r="K1850">
        <f t="shared" ca="1" si="112"/>
        <v>7309.125</v>
      </c>
    </row>
    <row r="1851" spans="1:11" x14ac:dyDescent="0.3">
      <c r="A1851">
        <f t="shared" si="113"/>
        <v>35</v>
      </c>
      <c r="B1851" s="2">
        <f t="shared" si="114"/>
        <v>43112</v>
      </c>
      <c r="C1851" t="str">
        <f>VLOOKUP(A1851,'Günlük Sayaç'!$A$1:$I$166,3,0)</f>
        <v>Şişhane</v>
      </c>
      <c r="D1851" t="str">
        <f>VLOOKUP($A1851,'Günlük Sayaç'!$A$1:$I$166,4,0)</f>
        <v>Tam</v>
      </c>
      <c r="E1851" t="str">
        <f>VLOOKUP($A1851,'Günlük Sayaç'!$A$1:$I$166,5,0)</f>
        <v>Mavi Kart</v>
      </c>
      <c r="F1851">
        <f>VLOOKUP($A1851,'Günlük Sayaç'!$A$1:$I$166,6,0)</f>
        <v>1.3666666666666667</v>
      </c>
      <c r="G1851">
        <f>VLOOKUP($A1851,'Günlük Sayaç'!$A$1:$I$166,7,0)</f>
        <v>7000</v>
      </c>
      <c r="H1851">
        <f>VLOOKUP($A1851,'Günlük Sayaç'!$A$1:$I$166,8,0)</f>
        <v>0.1</v>
      </c>
      <c r="I1851">
        <f>VLOOKUP($A1851,'Günlük Sayaç'!$A$1:$I$166,9,0)*VLOOKUP(WEEKDAY(B1851,2)&amp;D1851,Yoğunluk!$G$1:$J$29,4,0)</f>
        <v>1155</v>
      </c>
      <c r="J1851">
        <f t="shared" ca="1" si="111"/>
        <v>1139</v>
      </c>
      <c r="K1851">
        <f t="shared" ca="1" si="112"/>
        <v>1556.6333333333334</v>
      </c>
    </row>
    <row r="1852" spans="1:11" x14ac:dyDescent="0.3">
      <c r="A1852">
        <f t="shared" si="113"/>
        <v>36</v>
      </c>
      <c r="B1852" s="2">
        <f t="shared" si="114"/>
        <v>43112</v>
      </c>
      <c r="C1852" t="str">
        <f>VLOOKUP(A1852,'Günlük Sayaç'!$A$1:$I$166,3,0)</f>
        <v>Şişhane</v>
      </c>
      <c r="D1852" t="str">
        <f>VLOOKUP($A1852,'Günlük Sayaç'!$A$1:$I$166,4,0)</f>
        <v>Öğrenci</v>
      </c>
      <c r="E1852" t="str">
        <f>VLOOKUP($A1852,'Günlük Sayaç'!$A$1:$I$166,5,0)</f>
        <v>Öğrenci</v>
      </c>
      <c r="F1852">
        <f>VLOOKUP($A1852,'Günlük Sayaç'!$A$1:$I$166,6,0)</f>
        <v>0.9</v>
      </c>
      <c r="G1852">
        <f>VLOOKUP($A1852,'Günlük Sayaç'!$A$1:$I$166,7,0)</f>
        <v>7000</v>
      </c>
      <c r="H1852">
        <f>VLOOKUP($A1852,'Günlük Sayaç'!$A$1:$I$166,8,0)</f>
        <v>0.1</v>
      </c>
      <c r="I1852">
        <f>VLOOKUP($A1852,'Günlük Sayaç'!$A$1:$I$166,9,0)*VLOOKUP(WEEKDAY(B1852,2)&amp;D1852,Yoğunluk!$G$1:$J$29,4,0)</f>
        <v>770.00000000000011</v>
      </c>
      <c r="J1852">
        <f t="shared" ca="1" si="111"/>
        <v>684</v>
      </c>
      <c r="K1852">
        <f t="shared" ca="1" si="112"/>
        <v>615.6</v>
      </c>
    </row>
    <row r="1853" spans="1:11" x14ac:dyDescent="0.3">
      <c r="A1853">
        <f t="shared" si="113"/>
        <v>37</v>
      </c>
      <c r="B1853" s="2">
        <f t="shared" si="114"/>
        <v>43112</v>
      </c>
      <c r="C1853" t="str">
        <f>VLOOKUP(A1853,'Günlük Sayaç'!$A$1:$I$166,3,0)</f>
        <v>Şişhane</v>
      </c>
      <c r="D1853" t="str">
        <f>VLOOKUP($A1853,'Günlük Sayaç'!$A$1:$I$166,4,0)</f>
        <v>Öğrenci</v>
      </c>
      <c r="E1853" t="str">
        <f>VLOOKUP($A1853,'Günlük Sayaç'!$A$1:$I$166,5,0)</f>
        <v>Öğrenci Aylık</v>
      </c>
      <c r="F1853">
        <f>VLOOKUP($A1853,'Günlük Sayaç'!$A$1:$I$166,6,0)</f>
        <v>0.56666666666666665</v>
      </c>
      <c r="G1853">
        <f>VLOOKUP($A1853,'Günlük Sayaç'!$A$1:$I$166,7,0)</f>
        <v>7000</v>
      </c>
      <c r="H1853">
        <f>VLOOKUP($A1853,'Günlük Sayaç'!$A$1:$I$166,8,0)</f>
        <v>0.15</v>
      </c>
      <c r="I1853">
        <f>VLOOKUP($A1853,'Günlük Sayaç'!$A$1:$I$166,9,0)*VLOOKUP(WEEKDAY(B1853,2)&amp;D1853,Yoğunluk!$G$1:$J$29,4,0)</f>
        <v>1155</v>
      </c>
      <c r="J1853">
        <f t="shared" ca="1" si="111"/>
        <v>1204</v>
      </c>
      <c r="K1853">
        <f t="shared" ca="1" si="112"/>
        <v>682.26666666666665</v>
      </c>
    </row>
    <row r="1854" spans="1:11" x14ac:dyDescent="0.3">
      <c r="A1854">
        <f t="shared" si="113"/>
        <v>38</v>
      </c>
      <c r="B1854" s="2">
        <f t="shared" si="114"/>
        <v>43112</v>
      </c>
      <c r="C1854" t="str">
        <f>VLOOKUP(A1854,'Günlük Sayaç'!$A$1:$I$166,3,0)</f>
        <v>Şişhane</v>
      </c>
      <c r="D1854" t="str">
        <f>VLOOKUP($A1854,'Günlük Sayaç'!$A$1:$I$166,4,0)</f>
        <v>Sosyal</v>
      </c>
      <c r="E1854" t="str">
        <f>VLOOKUP($A1854,'Günlük Sayaç'!$A$1:$I$166,5,0)</f>
        <v>Sosyal</v>
      </c>
      <c r="F1854">
        <f>VLOOKUP($A1854,'Günlük Sayaç'!$A$1:$I$166,6,0)</f>
        <v>1.425</v>
      </c>
      <c r="G1854">
        <f>VLOOKUP($A1854,'Günlük Sayaç'!$A$1:$I$166,7,0)</f>
        <v>7000</v>
      </c>
      <c r="H1854">
        <f>VLOOKUP($A1854,'Günlük Sayaç'!$A$1:$I$166,8,0)</f>
        <v>0.15</v>
      </c>
      <c r="I1854">
        <f>VLOOKUP($A1854,'Günlük Sayaç'!$A$1:$I$166,9,0)*VLOOKUP(WEEKDAY(B1854,2)&amp;D1854,Yoğunluk!$G$1:$J$29,4,0)</f>
        <v>924.00000000000011</v>
      </c>
      <c r="J1854">
        <f t="shared" ca="1" si="111"/>
        <v>1091</v>
      </c>
      <c r="K1854">
        <f t="shared" ca="1" si="112"/>
        <v>1554.675</v>
      </c>
    </row>
    <row r="1855" spans="1:11" x14ac:dyDescent="0.3">
      <c r="A1855">
        <f t="shared" si="113"/>
        <v>39</v>
      </c>
      <c r="B1855" s="2">
        <f t="shared" si="114"/>
        <v>43112</v>
      </c>
      <c r="C1855" t="str">
        <f>VLOOKUP(A1855,'Günlük Sayaç'!$A$1:$I$166,3,0)</f>
        <v>Şişhane</v>
      </c>
      <c r="D1855" t="str">
        <f>VLOOKUP($A1855,'Günlük Sayaç'!$A$1:$I$166,4,0)</f>
        <v>Sosyal</v>
      </c>
      <c r="E1855" t="str">
        <f>VLOOKUP($A1855,'Günlük Sayaç'!$A$1:$I$166,5,0)</f>
        <v>Sosyal Aylık</v>
      </c>
      <c r="F1855">
        <f>VLOOKUP($A1855,'Günlük Sayaç'!$A$1:$I$166,6,0)</f>
        <v>0.83333333333333337</v>
      </c>
      <c r="G1855">
        <f>VLOOKUP($A1855,'Günlük Sayaç'!$A$1:$I$166,7,0)</f>
        <v>7000</v>
      </c>
      <c r="H1855">
        <f>VLOOKUP($A1855,'Günlük Sayaç'!$A$1:$I$166,8,0)</f>
        <v>0.05</v>
      </c>
      <c r="I1855">
        <f>VLOOKUP($A1855,'Günlük Sayaç'!$A$1:$I$166,9,0)*VLOOKUP(WEEKDAY(B1855,2)&amp;D1855,Yoğunluk!$G$1:$J$29,4,0)</f>
        <v>308.00000000000006</v>
      </c>
      <c r="J1855">
        <f t="shared" ca="1" si="111"/>
        <v>362</v>
      </c>
      <c r="K1855">
        <f t="shared" ca="1" si="112"/>
        <v>301.66666666666669</v>
      </c>
    </row>
    <row r="1856" spans="1:11" x14ac:dyDescent="0.3">
      <c r="A1856">
        <f t="shared" si="113"/>
        <v>40</v>
      </c>
      <c r="B1856" s="2">
        <f t="shared" si="114"/>
        <v>43112</v>
      </c>
      <c r="C1856" t="str">
        <f>VLOOKUP(A1856,'Günlük Sayaç'!$A$1:$I$166,3,0)</f>
        <v>Şişhane</v>
      </c>
      <c r="D1856" t="str">
        <f>VLOOKUP($A1856,'Günlük Sayaç'!$A$1:$I$166,4,0)</f>
        <v>Ziyaretçi</v>
      </c>
      <c r="E1856" t="str">
        <f>VLOOKUP($A1856,'Günlük Sayaç'!$A$1:$I$166,5,0)</f>
        <v>Tekli Bilet</v>
      </c>
      <c r="F1856">
        <f>VLOOKUP($A1856,'Günlük Sayaç'!$A$1:$I$166,6,0)</f>
        <v>5</v>
      </c>
      <c r="G1856">
        <f>VLOOKUP($A1856,'Günlük Sayaç'!$A$1:$I$166,7,0)</f>
        <v>7000</v>
      </c>
      <c r="H1856">
        <f>VLOOKUP($A1856,'Günlük Sayaç'!$A$1:$I$166,8,0)</f>
        <v>0.05</v>
      </c>
      <c r="I1856">
        <f>VLOOKUP($A1856,'Günlük Sayaç'!$A$1:$I$166,9,0)*VLOOKUP(WEEKDAY(B1856,2)&amp;D1856,Yoğunluk!$G$1:$J$29,4,0)</f>
        <v>385.00000000000006</v>
      </c>
      <c r="J1856">
        <f t="shared" ca="1" si="111"/>
        <v>430</v>
      </c>
      <c r="K1856">
        <f t="shared" ca="1" si="112"/>
        <v>2150</v>
      </c>
    </row>
    <row r="1857" spans="1:11" x14ac:dyDescent="0.3">
      <c r="A1857">
        <f t="shared" si="113"/>
        <v>41</v>
      </c>
      <c r="B1857" s="2">
        <f t="shared" si="114"/>
        <v>43112</v>
      </c>
      <c r="C1857" t="str">
        <f>VLOOKUP(A1857,'Günlük Sayaç'!$A$1:$I$166,3,0)</f>
        <v>Şişhane</v>
      </c>
      <c r="D1857" t="str">
        <f>VLOOKUP($A1857,'Günlük Sayaç'!$A$1:$I$166,4,0)</f>
        <v>Ziyaretçi</v>
      </c>
      <c r="E1857" t="str">
        <f>VLOOKUP($A1857,'Günlük Sayaç'!$A$1:$I$166,5,0)</f>
        <v>İkili Bilet</v>
      </c>
      <c r="F1857">
        <f>VLOOKUP($A1857,'Günlük Sayaç'!$A$1:$I$166,6,0)</f>
        <v>4</v>
      </c>
      <c r="G1857">
        <f>VLOOKUP($A1857,'Günlük Sayaç'!$A$1:$I$166,7,0)</f>
        <v>7000</v>
      </c>
      <c r="H1857">
        <f>VLOOKUP($A1857,'Günlük Sayaç'!$A$1:$I$166,8,0)</f>
        <v>0.03</v>
      </c>
      <c r="I1857">
        <f>VLOOKUP($A1857,'Günlük Sayaç'!$A$1:$I$166,9,0)*VLOOKUP(WEEKDAY(B1857,2)&amp;D1857,Yoğunluk!$G$1:$J$29,4,0)</f>
        <v>231.00000000000003</v>
      </c>
      <c r="J1857">
        <f t="shared" ca="1" si="111"/>
        <v>241</v>
      </c>
      <c r="K1857">
        <f t="shared" ca="1" si="112"/>
        <v>964</v>
      </c>
    </row>
    <row r="1858" spans="1:11" x14ac:dyDescent="0.3">
      <c r="A1858">
        <f t="shared" si="113"/>
        <v>42</v>
      </c>
      <c r="B1858" s="2">
        <f t="shared" si="114"/>
        <v>43112</v>
      </c>
      <c r="C1858" t="str">
        <f>VLOOKUP(A1858,'Günlük Sayaç'!$A$1:$I$166,3,0)</f>
        <v>Şişhane</v>
      </c>
      <c r="D1858" t="str">
        <f>VLOOKUP($A1858,'Günlük Sayaç'!$A$1:$I$166,4,0)</f>
        <v>Ziyaretçi</v>
      </c>
      <c r="E1858" t="str">
        <f>VLOOKUP($A1858,'Günlük Sayaç'!$A$1:$I$166,5,0)</f>
        <v>Üçlü Bilet</v>
      </c>
      <c r="F1858">
        <f>VLOOKUP($A1858,'Günlük Sayaç'!$A$1:$I$166,6,0)</f>
        <v>3.6666666666666665</v>
      </c>
      <c r="G1858">
        <f>VLOOKUP($A1858,'Günlük Sayaç'!$A$1:$I$166,7,0)</f>
        <v>7000</v>
      </c>
      <c r="H1858">
        <f>VLOOKUP($A1858,'Günlük Sayaç'!$A$1:$I$166,8,0)</f>
        <v>0.02</v>
      </c>
      <c r="I1858">
        <f>VLOOKUP($A1858,'Günlük Sayaç'!$A$1:$I$166,9,0)*VLOOKUP(WEEKDAY(B1858,2)&amp;D1858,Yoğunluk!$G$1:$J$29,4,0)</f>
        <v>154</v>
      </c>
      <c r="J1858">
        <f t="shared" ca="1" si="111"/>
        <v>148</v>
      </c>
      <c r="K1858">
        <f t="shared" ca="1" si="112"/>
        <v>542.66666666666663</v>
      </c>
    </row>
    <row r="1859" spans="1:11" x14ac:dyDescent="0.3">
      <c r="A1859">
        <f t="shared" si="113"/>
        <v>43</v>
      </c>
      <c r="B1859" s="2">
        <f t="shared" si="114"/>
        <v>43112</v>
      </c>
      <c r="C1859" t="str">
        <f>VLOOKUP(A1859,'Günlük Sayaç'!$A$1:$I$166,3,0)</f>
        <v>Şişhane</v>
      </c>
      <c r="D1859" t="str">
        <f>VLOOKUP($A1859,'Günlük Sayaç'!$A$1:$I$166,4,0)</f>
        <v>Ziyaretçi</v>
      </c>
      <c r="E1859" t="str">
        <f>VLOOKUP($A1859,'Günlük Sayaç'!$A$1:$I$166,5,0)</f>
        <v>Beşli Bilet</v>
      </c>
      <c r="F1859">
        <f>VLOOKUP($A1859,'Günlük Sayaç'!$A$1:$I$166,6,0)</f>
        <v>3.4</v>
      </c>
      <c r="G1859">
        <f>VLOOKUP($A1859,'Günlük Sayaç'!$A$1:$I$166,7,0)</f>
        <v>7000</v>
      </c>
      <c r="H1859">
        <f>VLOOKUP($A1859,'Günlük Sayaç'!$A$1:$I$166,8,0)</f>
        <v>0.05</v>
      </c>
      <c r="I1859">
        <f>VLOOKUP($A1859,'Günlük Sayaç'!$A$1:$I$166,9,0)*VLOOKUP(WEEKDAY(B1859,2)&amp;D1859,Yoğunluk!$G$1:$J$29,4,0)</f>
        <v>385.00000000000006</v>
      </c>
      <c r="J1859">
        <f t="shared" ref="J1859:J1922" ca="1" si="115">FLOOR(I1859+_xlfn.NORM.S.INV(RAND())*I1859/10,1)</f>
        <v>359</v>
      </c>
      <c r="K1859">
        <f t="shared" ref="K1859:K1922" ca="1" si="116">J1859*F1859</f>
        <v>1220.5999999999999</v>
      </c>
    </row>
    <row r="1860" spans="1:11" x14ac:dyDescent="0.3">
      <c r="A1860">
        <f t="shared" si="113"/>
        <v>44</v>
      </c>
      <c r="B1860" s="2">
        <f t="shared" si="114"/>
        <v>43112</v>
      </c>
      <c r="C1860" t="str">
        <f>VLOOKUP(A1860,'Günlük Sayaç'!$A$1:$I$166,3,0)</f>
        <v>Şişhane</v>
      </c>
      <c r="D1860" t="str">
        <f>VLOOKUP($A1860,'Günlük Sayaç'!$A$1:$I$166,4,0)</f>
        <v>Ziyaretçi</v>
      </c>
      <c r="E1860" t="str">
        <f>VLOOKUP($A1860,'Günlük Sayaç'!$A$1:$I$166,5,0)</f>
        <v>Onlu Bilet</v>
      </c>
      <c r="F1860">
        <f>VLOOKUP($A1860,'Günlük Sayaç'!$A$1:$I$166,6,0)</f>
        <v>3.2</v>
      </c>
      <c r="G1860">
        <f>VLOOKUP($A1860,'Günlük Sayaç'!$A$1:$I$166,7,0)</f>
        <v>7000</v>
      </c>
      <c r="H1860">
        <f>VLOOKUP($A1860,'Günlük Sayaç'!$A$1:$I$166,8,0)</f>
        <v>0.05</v>
      </c>
      <c r="I1860">
        <f>VLOOKUP($A1860,'Günlük Sayaç'!$A$1:$I$166,9,0)*VLOOKUP(WEEKDAY(B1860,2)&amp;D1860,Yoğunluk!$G$1:$J$29,4,0)</f>
        <v>385.00000000000006</v>
      </c>
      <c r="J1860">
        <f t="shared" ca="1" si="115"/>
        <v>386</v>
      </c>
      <c r="K1860">
        <f t="shared" ca="1" si="116"/>
        <v>1235.2</v>
      </c>
    </row>
    <row r="1861" spans="1:11" x14ac:dyDescent="0.3">
      <c r="A1861">
        <f t="shared" si="113"/>
        <v>45</v>
      </c>
      <c r="B1861" s="2">
        <f t="shared" si="114"/>
        <v>43112</v>
      </c>
      <c r="C1861" t="str">
        <f>VLOOKUP(A1861,'Günlük Sayaç'!$A$1:$I$166,3,0)</f>
        <v>Taksim</v>
      </c>
      <c r="D1861" t="str">
        <f>VLOOKUP($A1861,'Günlük Sayaç'!$A$1:$I$166,4,0)</f>
        <v>Tam</v>
      </c>
      <c r="E1861" t="str">
        <f>VLOOKUP($A1861,'Günlük Sayaç'!$A$1:$I$166,5,0)</f>
        <v>Akbil</v>
      </c>
      <c r="F1861">
        <f>VLOOKUP($A1861,'Günlük Sayaç'!$A$1:$I$166,6,0)</f>
        <v>2.2250000000000001</v>
      </c>
      <c r="G1861">
        <f>VLOOKUP($A1861,'Günlük Sayaç'!$A$1:$I$166,7,0)</f>
        <v>15000</v>
      </c>
      <c r="H1861">
        <f>VLOOKUP($A1861,'Günlük Sayaç'!$A$1:$I$166,8,0)</f>
        <v>0.2</v>
      </c>
      <c r="I1861">
        <f>VLOOKUP($A1861,'Günlük Sayaç'!$A$1:$I$166,9,0)*VLOOKUP(WEEKDAY(B1861,2)&amp;D1861,Yoğunluk!$G$1:$J$29,4,0)</f>
        <v>4950</v>
      </c>
      <c r="J1861">
        <f t="shared" ca="1" si="115"/>
        <v>4720</v>
      </c>
      <c r="K1861">
        <f t="shared" ca="1" si="116"/>
        <v>10502</v>
      </c>
    </row>
    <row r="1862" spans="1:11" x14ac:dyDescent="0.3">
      <c r="A1862">
        <f t="shared" si="113"/>
        <v>46</v>
      </c>
      <c r="B1862" s="2">
        <f t="shared" si="114"/>
        <v>43112</v>
      </c>
      <c r="C1862" t="str">
        <f>VLOOKUP(A1862,'Günlük Sayaç'!$A$1:$I$166,3,0)</f>
        <v>Taksim</v>
      </c>
      <c r="D1862" t="str">
        <f>VLOOKUP($A1862,'Günlük Sayaç'!$A$1:$I$166,4,0)</f>
        <v>Tam</v>
      </c>
      <c r="E1862" t="str">
        <f>VLOOKUP($A1862,'Günlük Sayaç'!$A$1:$I$166,5,0)</f>
        <v>Mavi Kart</v>
      </c>
      <c r="F1862">
        <f>VLOOKUP($A1862,'Günlük Sayaç'!$A$1:$I$166,6,0)</f>
        <v>1.3666666666666667</v>
      </c>
      <c r="G1862">
        <f>VLOOKUP($A1862,'Günlük Sayaç'!$A$1:$I$166,7,0)</f>
        <v>15000</v>
      </c>
      <c r="H1862">
        <f>VLOOKUP($A1862,'Günlük Sayaç'!$A$1:$I$166,8,0)</f>
        <v>0.1</v>
      </c>
      <c r="I1862">
        <f>VLOOKUP($A1862,'Günlük Sayaç'!$A$1:$I$166,9,0)*VLOOKUP(WEEKDAY(B1862,2)&amp;D1862,Yoğunluk!$G$1:$J$29,4,0)</f>
        <v>2475</v>
      </c>
      <c r="J1862">
        <f t="shared" ca="1" si="115"/>
        <v>2666</v>
      </c>
      <c r="K1862">
        <f t="shared" ca="1" si="116"/>
        <v>3643.5333333333333</v>
      </c>
    </row>
    <row r="1863" spans="1:11" x14ac:dyDescent="0.3">
      <c r="A1863">
        <f t="shared" si="113"/>
        <v>47</v>
      </c>
      <c r="B1863" s="2">
        <f t="shared" si="114"/>
        <v>43112</v>
      </c>
      <c r="C1863" t="str">
        <f>VLOOKUP(A1863,'Günlük Sayaç'!$A$1:$I$166,3,0)</f>
        <v>Taksim</v>
      </c>
      <c r="D1863" t="str">
        <f>VLOOKUP($A1863,'Günlük Sayaç'!$A$1:$I$166,4,0)</f>
        <v>Öğrenci</v>
      </c>
      <c r="E1863" t="str">
        <f>VLOOKUP($A1863,'Günlük Sayaç'!$A$1:$I$166,5,0)</f>
        <v>Öğrenci</v>
      </c>
      <c r="F1863">
        <f>VLOOKUP($A1863,'Günlük Sayaç'!$A$1:$I$166,6,0)</f>
        <v>0.9</v>
      </c>
      <c r="G1863">
        <f>VLOOKUP($A1863,'Günlük Sayaç'!$A$1:$I$166,7,0)</f>
        <v>15000</v>
      </c>
      <c r="H1863">
        <f>VLOOKUP($A1863,'Günlük Sayaç'!$A$1:$I$166,8,0)</f>
        <v>0.1</v>
      </c>
      <c r="I1863">
        <f>VLOOKUP($A1863,'Günlük Sayaç'!$A$1:$I$166,9,0)*VLOOKUP(WEEKDAY(B1863,2)&amp;D1863,Yoğunluk!$G$1:$J$29,4,0)</f>
        <v>1650.0000000000002</v>
      </c>
      <c r="J1863">
        <f t="shared" ca="1" si="115"/>
        <v>1514</v>
      </c>
      <c r="K1863">
        <f t="shared" ca="1" si="116"/>
        <v>1362.6000000000001</v>
      </c>
    </row>
    <row r="1864" spans="1:11" x14ac:dyDescent="0.3">
      <c r="A1864">
        <f t="shared" si="113"/>
        <v>48</v>
      </c>
      <c r="B1864" s="2">
        <f t="shared" si="114"/>
        <v>43112</v>
      </c>
      <c r="C1864" t="str">
        <f>VLOOKUP(A1864,'Günlük Sayaç'!$A$1:$I$166,3,0)</f>
        <v>Taksim</v>
      </c>
      <c r="D1864" t="str">
        <f>VLOOKUP($A1864,'Günlük Sayaç'!$A$1:$I$166,4,0)</f>
        <v>Öğrenci</v>
      </c>
      <c r="E1864" t="str">
        <f>VLOOKUP($A1864,'Günlük Sayaç'!$A$1:$I$166,5,0)</f>
        <v>Öğrenci Aylık</v>
      </c>
      <c r="F1864">
        <f>VLOOKUP($A1864,'Günlük Sayaç'!$A$1:$I$166,6,0)</f>
        <v>0.56666666666666665</v>
      </c>
      <c r="G1864">
        <f>VLOOKUP($A1864,'Günlük Sayaç'!$A$1:$I$166,7,0)</f>
        <v>15000</v>
      </c>
      <c r="H1864">
        <f>VLOOKUP($A1864,'Günlük Sayaç'!$A$1:$I$166,8,0)</f>
        <v>0.2</v>
      </c>
      <c r="I1864">
        <f>VLOOKUP($A1864,'Günlük Sayaç'!$A$1:$I$166,9,0)*VLOOKUP(WEEKDAY(B1864,2)&amp;D1864,Yoğunluk!$G$1:$J$29,4,0)</f>
        <v>3300.0000000000005</v>
      </c>
      <c r="J1864">
        <f t="shared" ca="1" si="115"/>
        <v>3629</v>
      </c>
      <c r="K1864">
        <f t="shared" ca="1" si="116"/>
        <v>2056.4333333333334</v>
      </c>
    </row>
    <row r="1865" spans="1:11" x14ac:dyDescent="0.3">
      <c r="A1865">
        <f t="shared" si="113"/>
        <v>49</v>
      </c>
      <c r="B1865" s="2">
        <f t="shared" si="114"/>
        <v>43112</v>
      </c>
      <c r="C1865" t="str">
        <f>VLOOKUP(A1865,'Günlük Sayaç'!$A$1:$I$166,3,0)</f>
        <v>Taksim</v>
      </c>
      <c r="D1865" t="str">
        <f>VLOOKUP($A1865,'Günlük Sayaç'!$A$1:$I$166,4,0)</f>
        <v>Sosyal</v>
      </c>
      <c r="E1865" t="str">
        <f>VLOOKUP($A1865,'Günlük Sayaç'!$A$1:$I$166,5,0)</f>
        <v>Sosyal</v>
      </c>
      <c r="F1865">
        <f>VLOOKUP($A1865,'Günlük Sayaç'!$A$1:$I$166,6,0)</f>
        <v>1.425</v>
      </c>
      <c r="G1865">
        <f>VLOOKUP($A1865,'Günlük Sayaç'!$A$1:$I$166,7,0)</f>
        <v>15000</v>
      </c>
      <c r="H1865">
        <f>VLOOKUP($A1865,'Günlük Sayaç'!$A$1:$I$166,8,0)</f>
        <v>0.15</v>
      </c>
      <c r="I1865">
        <f>VLOOKUP($A1865,'Günlük Sayaç'!$A$1:$I$166,9,0)*VLOOKUP(WEEKDAY(B1865,2)&amp;D1865,Yoğunluk!$G$1:$J$29,4,0)</f>
        <v>1980.0000000000002</v>
      </c>
      <c r="J1865">
        <f t="shared" ca="1" si="115"/>
        <v>1918</v>
      </c>
      <c r="K1865">
        <f t="shared" ca="1" si="116"/>
        <v>2733.15</v>
      </c>
    </row>
    <row r="1866" spans="1:11" x14ac:dyDescent="0.3">
      <c r="A1866">
        <f t="shared" ref="A1866:A1929" si="117">IF(A1865=165,1,A1865+1)</f>
        <v>50</v>
      </c>
      <c r="B1866" s="2">
        <f t="shared" ref="B1866:B1929" si="118">IF(A1866=1,B1865+1,B1865)</f>
        <v>43112</v>
      </c>
      <c r="C1866" t="str">
        <f>VLOOKUP(A1866,'Günlük Sayaç'!$A$1:$I$166,3,0)</f>
        <v>Taksim</v>
      </c>
      <c r="D1866" t="str">
        <f>VLOOKUP($A1866,'Günlük Sayaç'!$A$1:$I$166,4,0)</f>
        <v>Sosyal</v>
      </c>
      <c r="E1866" t="str">
        <f>VLOOKUP($A1866,'Günlük Sayaç'!$A$1:$I$166,5,0)</f>
        <v>Sosyal Aylık</v>
      </c>
      <c r="F1866">
        <f>VLOOKUP($A1866,'Günlük Sayaç'!$A$1:$I$166,6,0)</f>
        <v>0.83333333333333337</v>
      </c>
      <c r="G1866">
        <f>VLOOKUP($A1866,'Günlük Sayaç'!$A$1:$I$166,7,0)</f>
        <v>15000</v>
      </c>
      <c r="H1866">
        <f>VLOOKUP($A1866,'Günlük Sayaç'!$A$1:$I$166,8,0)</f>
        <v>0.05</v>
      </c>
      <c r="I1866">
        <f>VLOOKUP($A1866,'Günlük Sayaç'!$A$1:$I$166,9,0)*VLOOKUP(WEEKDAY(B1866,2)&amp;D1866,Yoğunluk!$G$1:$J$29,4,0)</f>
        <v>660.00000000000011</v>
      </c>
      <c r="J1866">
        <f t="shared" ca="1" si="115"/>
        <v>678</v>
      </c>
      <c r="K1866">
        <f t="shared" ca="1" si="116"/>
        <v>565</v>
      </c>
    </row>
    <row r="1867" spans="1:11" x14ac:dyDescent="0.3">
      <c r="A1867">
        <f t="shared" si="117"/>
        <v>51</v>
      </c>
      <c r="B1867" s="2">
        <f t="shared" si="118"/>
        <v>43112</v>
      </c>
      <c r="C1867" t="str">
        <f>VLOOKUP(A1867,'Günlük Sayaç'!$A$1:$I$166,3,0)</f>
        <v>Taksim</v>
      </c>
      <c r="D1867" t="str">
        <f>VLOOKUP($A1867,'Günlük Sayaç'!$A$1:$I$166,4,0)</f>
        <v>Ziyaretçi</v>
      </c>
      <c r="E1867" t="str">
        <f>VLOOKUP($A1867,'Günlük Sayaç'!$A$1:$I$166,5,0)</f>
        <v>Tekli Bilet</v>
      </c>
      <c r="F1867">
        <f>VLOOKUP($A1867,'Günlük Sayaç'!$A$1:$I$166,6,0)</f>
        <v>5</v>
      </c>
      <c r="G1867">
        <f>VLOOKUP($A1867,'Günlük Sayaç'!$A$1:$I$166,7,0)</f>
        <v>15000</v>
      </c>
      <c r="H1867">
        <f>VLOOKUP($A1867,'Günlük Sayaç'!$A$1:$I$166,8,0)</f>
        <v>0.05</v>
      </c>
      <c r="I1867">
        <f>VLOOKUP($A1867,'Günlük Sayaç'!$A$1:$I$166,9,0)*VLOOKUP(WEEKDAY(B1867,2)&amp;D1867,Yoğunluk!$G$1:$J$29,4,0)</f>
        <v>825.00000000000011</v>
      </c>
      <c r="J1867">
        <f t="shared" ca="1" si="115"/>
        <v>834</v>
      </c>
      <c r="K1867">
        <f t="shared" ca="1" si="116"/>
        <v>4170</v>
      </c>
    </row>
    <row r="1868" spans="1:11" x14ac:dyDescent="0.3">
      <c r="A1868">
        <f t="shared" si="117"/>
        <v>52</v>
      </c>
      <c r="B1868" s="2">
        <f t="shared" si="118"/>
        <v>43112</v>
      </c>
      <c r="C1868" t="str">
        <f>VLOOKUP(A1868,'Günlük Sayaç'!$A$1:$I$166,3,0)</f>
        <v>Taksim</v>
      </c>
      <c r="D1868" t="str">
        <f>VLOOKUP($A1868,'Günlük Sayaç'!$A$1:$I$166,4,0)</f>
        <v>Ziyaretçi</v>
      </c>
      <c r="E1868" t="str">
        <f>VLOOKUP($A1868,'Günlük Sayaç'!$A$1:$I$166,5,0)</f>
        <v>İkili Bilet</v>
      </c>
      <c r="F1868">
        <f>VLOOKUP($A1868,'Günlük Sayaç'!$A$1:$I$166,6,0)</f>
        <v>4</v>
      </c>
      <c r="G1868">
        <f>VLOOKUP($A1868,'Günlük Sayaç'!$A$1:$I$166,7,0)</f>
        <v>15000</v>
      </c>
      <c r="H1868">
        <f>VLOOKUP($A1868,'Günlük Sayaç'!$A$1:$I$166,8,0)</f>
        <v>0.03</v>
      </c>
      <c r="I1868">
        <f>VLOOKUP($A1868,'Günlük Sayaç'!$A$1:$I$166,9,0)*VLOOKUP(WEEKDAY(B1868,2)&amp;D1868,Yoğunluk!$G$1:$J$29,4,0)</f>
        <v>495.00000000000006</v>
      </c>
      <c r="J1868">
        <f t="shared" ca="1" si="115"/>
        <v>523</v>
      </c>
      <c r="K1868">
        <f t="shared" ca="1" si="116"/>
        <v>2092</v>
      </c>
    </row>
    <row r="1869" spans="1:11" x14ac:dyDescent="0.3">
      <c r="A1869">
        <f t="shared" si="117"/>
        <v>53</v>
      </c>
      <c r="B1869" s="2">
        <f t="shared" si="118"/>
        <v>43112</v>
      </c>
      <c r="C1869" t="str">
        <f>VLOOKUP(A1869,'Günlük Sayaç'!$A$1:$I$166,3,0)</f>
        <v>Taksim</v>
      </c>
      <c r="D1869" t="str">
        <f>VLOOKUP($A1869,'Günlük Sayaç'!$A$1:$I$166,4,0)</f>
        <v>Ziyaretçi</v>
      </c>
      <c r="E1869" t="str">
        <f>VLOOKUP($A1869,'Günlük Sayaç'!$A$1:$I$166,5,0)</f>
        <v>Üçlü Bilet</v>
      </c>
      <c r="F1869">
        <f>VLOOKUP($A1869,'Günlük Sayaç'!$A$1:$I$166,6,0)</f>
        <v>3.6666666666666665</v>
      </c>
      <c r="G1869">
        <f>VLOOKUP($A1869,'Günlük Sayaç'!$A$1:$I$166,7,0)</f>
        <v>15000</v>
      </c>
      <c r="H1869">
        <f>VLOOKUP($A1869,'Günlük Sayaç'!$A$1:$I$166,8,0)</f>
        <v>0.02</v>
      </c>
      <c r="I1869">
        <f>VLOOKUP($A1869,'Günlük Sayaç'!$A$1:$I$166,9,0)*VLOOKUP(WEEKDAY(B1869,2)&amp;D1869,Yoğunluk!$G$1:$J$29,4,0)</f>
        <v>330</v>
      </c>
      <c r="J1869">
        <f t="shared" ca="1" si="115"/>
        <v>344</v>
      </c>
      <c r="K1869">
        <f t="shared" ca="1" si="116"/>
        <v>1261.3333333333333</v>
      </c>
    </row>
    <row r="1870" spans="1:11" x14ac:dyDescent="0.3">
      <c r="A1870">
        <f t="shared" si="117"/>
        <v>54</v>
      </c>
      <c r="B1870" s="2">
        <f t="shared" si="118"/>
        <v>43112</v>
      </c>
      <c r="C1870" t="str">
        <f>VLOOKUP(A1870,'Günlük Sayaç'!$A$1:$I$166,3,0)</f>
        <v>Taksim</v>
      </c>
      <c r="D1870" t="str">
        <f>VLOOKUP($A1870,'Günlük Sayaç'!$A$1:$I$166,4,0)</f>
        <v>Ziyaretçi</v>
      </c>
      <c r="E1870" t="str">
        <f>VLOOKUP($A1870,'Günlük Sayaç'!$A$1:$I$166,5,0)</f>
        <v>Beşli Bilet</v>
      </c>
      <c r="F1870">
        <f>VLOOKUP($A1870,'Günlük Sayaç'!$A$1:$I$166,6,0)</f>
        <v>3.4</v>
      </c>
      <c r="G1870">
        <f>VLOOKUP($A1870,'Günlük Sayaç'!$A$1:$I$166,7,0)</f>
        <v>15000</v>
      </c>
      <c r="H1870">
        <f>VLOOKUP($A1870,'Günlük Sayaç'!$A$1:$I$166,8,0)</f>
        <v>0.05</v>
      </c>
      <c r="I1870">
        <f>VLOOKUP($A1870,'Günlük Sayaç'!$A$1:$I$166,9,0)*VLOOKUP(WEEKDAY(B1870,2)&amp;D1870,Yoğunluk!$G$1:$J$29,4,0)</f>
        <v>825.00000000000011</v>
      </c>
      <c r="J1870">
        <f t="shared" ca="1" si="115"/>
        <v>766</v>
      </c>
      <c r="K1870">
        <f t="shared" ca="1" si="116"/>
        <v>2604.4</v>
      </c>
    </row>
    <row r="1871" spans="1:11" x14ac:dyDescent="0.3">
      <c r="A1871">
        <f t="shared" si="117"/>
        <v>55</v>
      </c>
      <c r="B1871" s="2">
        <f t="shared" si="118"/>
        <v>43112</v>
      </c>
      <c r="C1871" t="str">
        <f>VLOOKUP(A1871,'Günlük Sayaç'!$A$1:$I$166,3,0)</f>
        <v>Taksim</v>
      </c>
      <c r="D1871" t="str">
        <f>VLOOKUP($A1871,'Günlük Sayaç'!$A$1:$I$166,4,0)</f>
        <v>Ziyaretçi</v>
      </c>
      <c r="E1871" t="str">
        <f>VLOOKUP($A1871,'Günlük Sayaç'!$A$1:$I$166,5,0)</f>
        <v>Onlu Bilet</v>
      </c>
      <c r="F1871">
        <f>VLOOKUP($A1871,'Günlük Sayaç'!$A$1:$I$166,6,0)</f>
        <v>3.2</v>
      </c>
      <c r="G1871">
        <f>VLOOKUP($A1871,'Günlük Sayaç'!$A$1:$I$166,7,0)</f>
        <v>15000</v>
      </c>
      <c r="H1871">
        <f>VLOOKUP($A1871,'Günlük Sayaç'!$A$1:$I$166,8,0)</f>
        <v>0.05</v>
      </c>
      <c r="I1871">
        <f>VLOOKUP($A1871,'Günlük Sayaç'!$A$1:$I$166,9,0)*VLOOKUP(WEEKDAY(B1871,2)&amp;D1871,Yoğunluk!$G$1:$J$29,4,0)</f>
        <v>825.00000000000011</v>
      </c>
      <c r="J1871">
        <f t="shared" ca="1" si="115"/>
        <v>910</v>
      </c>
      <c r="K1871">
        <f t="shared" ca="1" si="116"/>
        <v>2912</v>
      </c>
    </row>
    <row r="1872" spans="1:11" x14ac:dyDescent="0.3">
      <c r="A1872">
        <f t="shared" si="117"/>
        <v>56</v>
      </c>
      <c r="B1872" s="2">
        <f t="shared" si="118"/>
        <v>43112</v>
      </c>
      <c r="C1872" t="str">
        <f>VLOOKUP(A1872,'Günlük Sayaç'!$A$1:$I$166,3,0)</f>
        <v>Osmanbey</v>
      </c>
      <c r="D1872" t="str">
        <f>VLOOKUP($A1872,'Günlük Sayaç'!$A$1:$I$166,4,0)</f>
        <v>Tam</v>
      </c>
      <c r="E1872" t="str">
        <f>VLOOKUP($A1872,'Günlük Sayaç'!$A$1:$I$166,5,0)</f>
        <v>Akbil</v>
      </c>
      <c r="F1872">
        <f>VLOOKUP($A1872,'Günlük Sayaç'!$A$1:$I$166,6,0)</f>
        <v>2.2250000000000001</v>
      </c>
      <c r="G1872">
        <f>VLOOKUP($A1872,'Günlük Sayaç'!$A$1:$I$166,7,0)</f>
        <v>5500</v>
      </c>
      <c r="H1872">
        <f>VLOOKUP($A1872,'Günlük Sayaç'!$A$1:$I$166,8,0)</f>
        <v>0.4</v>
      </c>
      <c r="I1872">
        <f>VLOOKUP($A1872,'Günlük Sayaç'!$A$1:$I$166,9,0)*VLOOKUP(WEEKDAY(B1872,2)&amp;D1872,Yoğunluk!$G$1:$J$29,4,0)</f>
        <v>3630.0000000000005</v>
      </c>
      <c r="J1872">
        <f t="shared" ca="1" si="115"/>
        <v>2964</v>
      </c>
      <c r="K1872">
        <f t="shared" ca="1" si="116"/>
        <v>6594.9000000000005</v>
      </c>
    </row>
    <row r="1873" spans="1:11" x14ac:dyDescent="0.3">
      <c r="A1873">
        <f t="shared" si="117"/>
        <v>57</v>
      </c>
      <c r="B1873" s="2">
        <f t="shared" si="118"/>
        <v>43112</v>
      </c>
      <c r="C1873" t="str">
        <f>VLOOKUP(A1873,'Günlük Sayaç'!$A$1:$I$166,3,0)</f>
        <v>Osmanbey</v>
      </c>
      <c r="D1873" t="str">
        <f>VLOOKUP($A1873,'Günlük Sayaç'!$A$1:$I$166,4,0)</f>
        <v>Tam</v>
      </c>
      <c r="E1873" t="str">
        <f>VLOOKUP($A1873,'Günlük Sayaç'!$A$1:$I$166,5,0)</f>
        <v>Mavi Kart</v>
      </c>
      <c r="F1873">
        <f>VLOOKUP($A1873,'Günlük Sayaç'!$A$1:$I$166,6,0)</f>
        <v>1.3666666666666667</v>
      </c>
      <c r="G1873">
        <f>VLOOKUP($A1873,'Günlük Sayaç'!$A$1:$I$166,7,0)</f>
        <v>5500</v>
      </c>
      <c r="H1873">
        <f>VLOOKUP($A1873,'Günlük Sayaç'!$A$1:$I$166,8,0)</f>
        <v>0.1</v>
      </c>
      <c r="I1873">
        <f>VLOOKUP($A1873,'Günlük Sayaç'!$A$1:$I$166,9,0)*VLOOKUP(WEEKDAY(B1873,2)&amp;D1873,Yoğunluk!$G$1:$J$29,4,0)</f>
        <v>907.50000000000011</v>
      </c>
      <c r="J1873">
        <f t="shared" ca="1" si="115"/>
        <v>942</v>
      </c>
      <c r="K1873">
        <f t="shared" ca="1" si="116"/>
        <v>1287.4000000000001</v>
      </c>
    </row>
    <row r="1874" spans="1:11" x14ac:dyDescent="0.3">
      <c r="A1874">
        <f t="shared" si="117"/>
        <v>58</v>
      </c>
      <c r="B1874" s="2">
        <f t="shared" si="118"/>
        <v>43112</v>
      </c>
      <c r="C1874" t="str">
        <f>VLOOKUP(A1874,'Günlük Sayaç'!$A$1:$I$166,3,0)</f>
        <v>Osmanbey</v>
      </c>
      <c r="D1874" t="str">
        <f>VLOOKUP($A1874,'Günlük Sayaç'!$A$1:$I$166,4,0)</f>
        <v>Öğrenci</v>
      </c>
      <c r="E1874" t="str">
        <f>VLOOKUP($A1874,'Günlük Sayaç'!$A$1:$I$166,5,0)</f>
        <v>Öğrenci</v>
      </c>
      <c r="F1874">
        <f>VLOOKUP($A1874,'Günlük Sayaç'!$A$1:$I$166,6,0)</f>
        <v>0.9</v>
      </c>
      <c r="G1874">
        <f>VLOOKUP($A1874,'Günlük Sayaç'!$A$1:$I$166,7,0)</f>
        <v>5500</v>
      </c>
      <c r="H1874">
        <f>VLOOKUP($A1874,'Günlük Sayaç'!$A$1:$I$166,8,0)</f>
        <v>0.1</v>
      </c>
      <c r="I1874">
        <f>VLOOKUP($A1874,'Günlük Sayaç'!$A$1:$I$166,9,0)*VLOOKUP(WEEKDAY(B1874,2)&amp;D1874,Yoğunluk!$G$1:$J$29,4,0)</f>
        <v>605</v>
      </c>
      <c r="J1874">
        <f t="shared" ca="1" si="115"/>
        <v>573</v>
      </c>
      <c r="K1874">
        <f t="shared" ca="1" si="116"/>
        <v>515.70000000000005</v>
      </c>
    </row>
    <row r="1875" spans="1:11" x14ac:dyDescent="0.3">
      <c r="A1875">
        <f t="shared" si="117"/>
        <v>59</v>
      </c>
      <c r="B1875" s="2">
        <f t="shared" si="118"/>
        <v>43112</v>
      </c>
      <c r="C1875" t="str">
        <f>VLOOKUP(A1875,'Günlük Sayaç'!$A$1:$I$166,3,0)</f>
        <v>Osmanbey</v>
      </c>
      <c r="D1875" t="str">
        <f>VLOOKUP($A1875,'Günlük Sayaç'!$A$1:$I$166,4,0)</f>
        <v>Öğrenci</v>
      </c>
      <c r="E1875" t="str">
        <f>VLOOKUP($A1875,'Günlük Sayaç'!$A$1:$I$166,5,0)</f>
        <v>Öğrenci Aylık</v>
      </c>
      <c r="F1875">
        <f>VLOOKUP($A1875,'Günlük Sayaç'!$A$1:$I$166,6,0)</f>
        <v>0.56666666666666665</v>
      </c>
      <c r="G1875">
        <f>VLOOKUP($A1875,'Günlük Sayaç'!$A$1:$I$166,7,0)</f>
        <v>5500</v>
      </c>
      <c r="H1875">
        <f>VLOOKUP($A1875,'Günlük Sayaç'!$A$1:$I$166,8,0)</f>
        <v>0.2</v>
      </c>
      <c r="I1875">
        <f>VLOOKUP($A1875,'Günlük Sayaç'!$A$1:$I$166,9,0)*VLOOKUP(WEEKDAY(B1875,2)&amp;D1875,Yoğunluk!$G$1:$J$29,4,0)</f>
        <v>1210</v>
      </c>
      <c r="J1875">
        <f t="shared" ca="1" si="115"/>
        <v>1125</v>
      </c>
      <c r="K1875">
        <f t="shared" ca="1" si="116"/>
        <v>637.5</v>
      </c>
    </row>
    <row r="1876" spans="1:11" x14ac:dyDescent="0.3">
      <c r="A1876">
        <f t="shared" si="117"/>
        <v>60</v>
      </c>
      <c r="B1876" s="2">
        <f t="shared" si="118"/>
        <v>43112</v>
      </c>
      <c r="C1876" t="str">
        <f>VLOOKUP(A1876,'Günlük Sayaç'!$A$1:$I$166,3,0)</f>
        <v>Osmanbey</v>
      </c>
      <c r="D1876" t="str">
        <f>VLOOKUP($A1876,'Günlük Sayaç'!$A$1:$I$166,4,0)</f>
        <v>Sosyal</v>
      </c>
      <c r="E1876" t="str">
        <f>VLOOKUP($A1876,'Günlük Sayaç'!$A$1:$I$166,5,0)</f>
        <v>Sosyal</v>
      </c>
      <c r="F1876">
        <f>VLOOKUP($A1876,'Günlük Sayaç'!$A$1:$I$166,6,0)</f>
        <v>1.425</v>
      </c>
      <c r="G1876">
        <f>VLOOKUP($A1876,'Günlük Sayaç'!$A$1:$I$166,7,0)</f>
        <v>5500</v>
      </c>
      <c r="H1876">
        <f>VLOOKUP($A1876,'Günlük Sayaç'!$A$1:$I$166,8,0)</f>
        <v>0.1</v>
      </c>
      <c r="I1876">
        <f>VLOOKUP($A1876,'Günlük Sayaç'!$A$1:$I$166,9,0)*VLOOKUP(WEEKDAY(B1876,2)&amp;D1876,Yoğunluk!$G$1:$J$29,4,0)</f>
        <v>484.00000000000006</v>
      </c>
      <c r="J1876">
        <f t="shared" ca="1" si="115"/>
        <v>511</v>
      </c>
      <c r="K1876">
        <f t="shared" ca="1" si="116"/>
        <v>728.17500000000007</v>
      </c>
    </row>
    <row r="1877" spans="1:11" x14ac:dyDescent="0.3">
      <c r="A1877">
        <f t="shared" si="117"/>
        <v>61</v>
      </c>
      <c r="B1877" s="2">
        <f t="shared" si="118"/>
        <v>43112</v>
      </c>
      <c r="C1877" t="str">
        <f>VLOOKUP(A1877,'Günlük Sayaç'!$A$1:$I$166,3,0)</f>
        <v>Osmanbey</v>
      </c>
      <c r="D1877" t="str">
        <f>VLOOKUP($A1877,'Günlük Sayaç'!$A$1:$I$166,4,0)</f>
        <v>Sosyal</v>
      </c>
      <c r="E1877" t="str">
        <f>VLOOKUP($A1877,'Günlük Sayaç'!$A$1:$I$166,5,0)</f>
        <v>Sosyal Aylık</v>
      </c>
      <c r="F1877">
        <f>VLOOKUP($A1877,'Günlük Sayaç'!$A$1:$I$166,6,0)</f>
        <v>0.83333333333333337</v>
      </c>
      <c r="G1877">
        <f>VLOOKUP($A1877,'Günlük Sayaç'!$A$1:$I$166,7,0)</f>
        <v>5500</v>
      </c>
      <c r="H1877">
        <f>VLOOKUP($A1877,'Günlük Sayaç'!$A$1:$I$166,8,0)</f>
        <v>0.05</v>
      </c>
      <c r="I1877">
        <f>VLOOKUP($A1877,'Günlük Sayaç'!$A$1:$I$166,9,0)*VLOOKUP(WEEKDAY(B1877,2)&amp;D1877,Yoğunluk!$G$1:$J$29,4,0)</f>
        <v>242.00000000000003</v>
      </c>
      <c r="J1877">
        <f t="shared" ca="1" si="115"/>
        <v>218</v>
      </c>
      <c r="K1877">
        <f t="shared" ca="1" si="116"/>
        <v>181.66666666666669</v>
      </c>
    </row>
    <row r="1878" spans="1:11" x14ac:dyDescent="0.3">
      <c r="A1878">
        <f t="shared" si="117"/>
        <v>62</v>
      </c>
      <c r="B1878" s="2">
        <f t="shared" si="118"/>
        <v>43112</v>
      </c>
      <c r="C1878" t="str">
        <f>VLOOKUP(A1878,'Günlük Sayaç'!$A$1:$I$166,3,0)</f>
        <v>Osmanbey</v>
      </c>
      <c r="D1878" t="str">
        <f>VLOOKUP($A1878,'Günlük Sayaç'!$A$1:$I$166,4,0)</f>
        <v>Ziyaretçi</v>
      </c>
      <c r="E1878" t="str">
        <f>VLOOKUP($A1878,'Günlük Sayaç'!$A$1:$I$166,5,0)</f>
        <v>Tekli Bilet</v>
      </c>
      <c r="F1878">
        <f>VLOOKUP($A1878,'Günlük Sayaç'!$A$1:$I$166,6,0)</f>
        <v>5</v>
      </c>
      <c r="G1878">
        <f>VLOOKUP($A1878,'Günlük Sayaç'!$A$1:$I$166,7,0)</f>
        <v>5500</v>
      </c>
      <c r="H1878">
        <f>VLOOKUP($A1878,'Günlük Sayaç'!$A$1:$I$166,8,0)</f>
        <v>0.01</v>
      </c>
      <c r="I1878">
        <f>VLOOKUP($A1878,'Günlük Sayaç'!$A$1:$I$166,9,0)*VLOOKUP(WEEKDAY(B1878,2)&amp;D1878,Yoğunluk!$G$1:$J$29,4,0)</f>
        <v>60.500000000000007</v>
      </c>
      <c r="J1878">
        <f t="shared" ca="1" si="115"/>
        <v>62</v>
      </c>
      <c r="K1878">
        <f t="shared" ca="1" si="116"/>
        <v>310</v>
      </c>
    </row>
    <row r="1879" spans="1:11" x14ac:dyDescent="0.3">
      <c r="A1879">
        <f t="shared" si="117"/>
        <v>63</v>
      </c>
      <c r="B1879" s="2">
        <f t="shared" si="118"/>
        <v>43112</v>
      </c>
      <c r="C1879" t="str">
        <f>VLOOKUP(A1879,'Günlük Sayaç'!$A$1:$I$166,3,0)</f>
        <v>Osmanbey</v>
      </c>
      <c r="D1879" t="str">
        <f>VLOOKUP($A1879,'Günlük Sayaç'!$A$1:$I$166,4,0)</f>
        <v>Ziyaretçi</v>
      </c>
      <c r="E1879" t="str">
        <f>VLOOKUP($A1879,'Günlük Sayaç'!$A$1:$I$166,5,0)</f>
        <v>İkili Bilet</v>
      </c>
      <c r="F1879">
        <f>VLOOKUP($A1879,'Günlük Sayaç'!$A$1:$I$166,6,0)</f>
        <v>4</v>
      </c>
      <c r="G1879">
        <f>VLOOKUP($A1879,'Günlük Sayaç'!$A$1:$I$166,7,0)</f>
        <v>5500</v>
      </c>
      <c r="H1879">
        <f>VLOOKUP($A1879,'Günlük Sayaç'!$A$1:$I$166,8,0)</f>
        <v>0.01</v>
      </c>
      <c r="I1879">
        <f>VLOOKUP($A1879,'Günlük Sayaç'!$A$1:$I$166,9,0)*VLOOKUP(WEEKDAY(B1879,2)&amp;D1879,Yoğunluk!$G$1:$J$29,4,0)</f>
        <v>60.500000000000007</v>
      </c>
      <c r="J1879">
        <f t="shared" ca="1" si="115"/>
        <v>60</v>
      </c>
      <c r="K1879">
        <f t="shared" ca="1" si="116"/>
        <v>240</v>
      </c>
    </row>
    <row r="1880" spans="1:11" x14ac:dyDescent="0.3">
      <c r="A1880">
        <f t="shared" si="117"/>
        <v>64</v>
      </c>
      <c r="B1880" s="2">
        <f t="shared" si="118"/>
        <v>43112</v>
      </c>
      <c r="C1880" t="str">
        <f>VLOOKUP(A1880,'Günlük Sayaç'!$A$1:$I$166,3,0)</f>
        <v>Osmanbey</v>
      </c>
      <c r="D1880" t="str">
        <f>VLOOKUP($A1880,'Günlük Sayaç'!$A$1:$I$166,4,0)</f>
        <v>Ziyaretçi</v>
      </c>
      <c r="E1880" t="str">
        <f>VLOOKUP($A1880,'Günlük Sayaç'!$A$1:$I$166,5,0)</f>
        <v>Üçlü Bilet</v>
      </c>
      <c r="F1880">
        <f>VLOOKUP($A1880,'Günlük Sayaç'!$A$1:$I$166,6,0)</f>
        <v>3.6666666666666665</v>
      </c>
      <c r="G1880">
        <f>VLOOKUP($A1880,'Günlük Sayaç'!$A$1:$I$166,7,0)</f>
        <v>5500</v>
      </c>
      <c r="H1880">
        <f>VLOOKUP($A1880,'Günlük Sayaç'!$A$1:$I$166,8,0)</f>
        <v>0.01</v>
      </c>
      <c r="I1880">
        <f>VLOOKUP($A1880,'Günlük Sayaç'!$A$1:$I$166,9,0)*VLOOKUP(WEEKDAY(B1880,2)&amp;D1880,Yoğunluk!$G$1:$J$29,4,0)</f>
        <v>60.500000000000007</v>
      </c>
      <c r="J1880">
        <f t="shared" ca="1" si="115"/>
        <v>71</v>
      </c>
      <c r="K1880">
        <f t="shared" ca="1" si="116"/>
        <v>260.33333333333331</v>
      </c>
    </row>
    <row r="1881" spans="1:11" x14ac:dyDescent="0.3">
      <c r="A1881">
        <f t="shared" si="117"/>
        <v>65</v>
      </c>
      <c r="B1881" s="2">
        <f t="shared" si="118"/>
        <v>43112</v>
      </c>
      <c r="C1881" t="str">
        <f>VLOOKUP(A1881,'Günlük Sayaç'!$A$1:$I$166,3,0)</f>
        <v>Osmanbey</v>
      </c>
      <c r="D1881" t="str">
        <f>VLOOKUP($A1881,'Günlük Sayaç'!$A$1:$I$166,4,0)</f>
        <v>Ziyaretçi</v>
      </c>
      <c r="E1881" t="str">
        <f>VLOOKUP($A1881,'Günlük Sayaç'!$A$1:$I$166,5,0)</f>
        <v>Beşli Bilet</v>
      </c>
      <c r="F1881">
        <f>VLOOKUP($A1881,'Günlük Sayaç'!$A$1:$I$166,6,0)</f>
        <v>3.4</v>
      </c>
      <c r="G1881">
        <f>VLOOKUP($A1881,'Günlük Sayaç'!$A$1:$I$166,7,0)</f>
        <v>5500</v>
      </c>
      <c r="H1881">
        <f>VLOOKUP($A1881,'Günlük Sayaç'!$A$1:$I$166,8,0)</f>
        <v>0.01</v>
      </c>
      <c r="I1881">
        <f>VLOOKUP($A1881,'Günlük Sayaç'!$A$1:$I$166,9,0)*VLOOKUP(WEEKDAY(B1881,2)&amp;D1881,Yoğunluk!$G$1:$J$29,4,0)</f>
        <v>60.500000000000007</v>
      </c>
      <c r="J1881">
        <f t="shared" ca="1" si="115"/>
        <v>69</v>
      </c>
      <c r="K1881">
        <f t="shared" ca="1" si="116"/>
        <v>234.6</v>
      </c>
    </row>
    <row r="1882" spans="1:11" x14ac:dyDescent="0.3">
      <c r="A1882">
        <f t="shared" si="117"/>
        <v>66</v>
      </c>
      <c r="B1882" s="2">
        <f t="shared" si="118"/>
        <v>43112</v>
      </c>
      <c r="C1882" t="str">
        <f>VLOOKUP(A1882,'Günlük Sayaç'!$A$1:$I$166,3,0)</f>
        <v>Osmanbey</v>
      </c>
      <c r="D1882" t="str">
        <f>VLOOKUP($A1882,'Günlük Sayaç'!$A$1:$I$166,4,0)</f>
        <v>Ziyaretçi</v>
      </c>
      <c r="E1882" t="str">
        <f>VLOOKUP($A1882,'Günlük Sayaç'!$A$1:$I$166,5,0)</f>
        <v>Onlu Bilet</v>
      </c>
      <c r="F1882">
        <f>VLOOKUP($A1882,'Günlük Sayaç'!$A$1:$I$166,6,0)</f>
        <v>3.2</v>
      </c>
      <c r="G1882">
        <f>VLOOKUP($A1882,'Günlük Sayaç'!$A$1:$I$166,7,0)</f>
        <v>5500</v>
      </c>
      <c r="H1882">
        <f>VLOOKUP($A1882,'Günlük Sayaç'!$A$1:$I$166,8,0)</f>
        <v>0.01</v>
      </c>
      <c r="I1882">
        <f>VLOOKUP($A1882,'Günlük Sayaç'!$A$1:$I$166,9,0)*VLOOKUP(WEEKDAY(B1882,2)&amp;D1882,Yoğunluk!$G$1:$J$29,4,0)</f>
        <v>60.500000000000007</v>
      </c>
      <c r="J1882">
        <f t="shared" ca="1" si="115"/>
        <v>68</v>
      </c>
      <c r="K1882">
        <f t="shared" ca="1" si="116"/>
        <v>217.60000000000002</v>
      </c>
    </row>
    <row r="1883" spans="1:11" x14ac:dyDescent="0.3">
      <c r="A1883">
        <f t="shared" si="117"/>
        <v>67</v>
      </c>
      <c r="B1883" s="2">
        <f t="shared" si="118"/>
        <v>43112</v>
      </c>
      <c r="C1883" t="str">
        <f>VLOOKUP(A1883,'Günlük Sayaç'!$A$1:$I$166,3,0)</f>
        <v>Şişli</v>
      </c>
      <c r="D1883" t="str">
        <f>VLOOKUP($A1883,'Günlük Sayaç'!$A$1:$I$166,4,0)</f>
        <v>Tam</v>
      </c>
      <c r="E1883" t="str">
        <f>VLOOKUP($A1883,'Günlük Sayaç'!$A$1:$I$166,5,0)</f>
        <v>Akbil</v>
      </c>
      <c r="F1883">
        <f>VLOOKUP($A1883,'Günlük Sayaç'!$A$1:$I$166,6,0)</f>
        <v>2.2250000000000001</v>
      </c>
      <c r="G1883">
        <f>VLOOKUP($A1883,'Günlük Sayaç'!$A$1:$I$166,7,0)</f>
        <v>12000</v>
      </c>
      <c r="H1883">
        <f>VLOOKUP($A1883,'Günlük Sayaç'!$A$1:$I$166,8,0)</f>
        <v>0.3</v>
      </c>
      <c r="I1883">
        <f>VLOOKUP($A1883,'Günlük Sayaç'!$A$1:$I$166,9,0)*VLOOKUP(WEEKDAY(B1883,2)&amp;D1883,Yoğunluk!$G$1:$J$29,4,0)</f>
        <v>5940.0000000000009</v>
      </c>
      <c r="J1883">
        <f t="shared" ca="1" si="115"/>
        <v>5578</v>
      </c>
      <c r="K1883">
        <f t="shared" ca="1" si="116"/>
        <v>12411.050000000001</v>
      </c>
    </row>
    <row r="1884" spans="1:11" x14ac:dyDescent="0.3">
      <c r="A1884">
        <f t="shared" si="117"/>
        <v>68</v>
      </c>
      <c r="B1884" s="2">
        <f t="shared" si="118"/>
        <v>43112</v>
      </c>
      <c r="C1884" t="str">
        <f>VLOOKUP(A1884,'Günlük Sayaç'!$A$1:$I$166,3,0)</f>
        <v>Şişli</v>
      </c>
      <c r="D1884" t="str">
        <f>VLOOKUP($A1884,'Günlük Sayaç'!$A$1:$I$166,4,0)</f>
        <v>Tam</v>
      </c>
      <c r="E1884" t="str">
        <f>VLOOKUP($A1884,'Günlük Sayaç'!$A$1:$I$166,5,0)</f>
        <v>Mavi Kart</v>
      </c>
      <c r="F1884">
        <f>VLOOKUP($A1884,'Günlük Sayaç'!$A$1:$I$166,6,0)</f>
        <v>1.3666666666666667</v>
      </c>
      <c r="G1884">
        <f>VLOOKUP($A1884,'Günlük Sayaç'!$A$1:$I$166,7,0)</f>
        <v>12000</v>
      </c>
      <c r="H1884">
        <f>VLOOKUP($A1884,'Günlük Sayaç'!$A$1:$I$166,8,0)</f>
        <v>0.15</v>
      </c>
      <c r="I1884">
        <f>VLOOKUP($A1884,'Günlük Sayaç'!$A$1:$I$166,9,0)*VLOOKUP(WEEKDAY(B1884,2)&amp;D1884,Yoğunluk!$G$1:$J$29,4,0)</f>
        <v>2970.0000000000005</v>
      </c>
      <c r="J1884">
        <f t="shared" ca="1" si="115"/>
        <v>2939</v>
      </c>
      <c r="K1884">
        <f t="shared" ca="1" si="116"/>
        <v>4016.6333333333332</v>
      </c>
    </row>
    <row r="1885" spans="1:11" x14ac:dyDescent="0.3">
      <c r="A1885">
        <f t="shared" si="117"/>
        <v>69</v>
      </c>
      <c r="B1885" s="2">
        <f t="shared" si="118"/>
        <v>43112</v>
      </c>
      <c r="C1885" t="str">
        <f>VLOOKUP(A1885,'Günlük Sayaç'!$A$1:$I$166,3,0)</f>
        <v>Şişli</v>
      </c>
      <c r="D1885" t="str">
        <f>VLOOKUP($A1885,'Günlük Sayaç'!$A$1:$I$166,4,0)</f>
        <v>Öğrenci</v>
      </c>
      <c r="E1885" t="str">
        <f>VLOOKUP($A1885,'Günlük Sayaç'!$A$1:$I$166,5,0)</f>
        <v>Öğrenci</v>
      </c>
      <c r="F1885">
        <f>VLOOKUP($A1885,'Günlük Sayaç'!$A$1:$I$166,6,0)</f>
        <v>0.9</v>
      </c>
      <c r="G1885">
        <f>VLOOKUP($A1885,'Günlük Sayaç'!$A$1:$I$166,7,0)</f>
        <v>12000</v>
      </c>
      <c r="H1885">
        <f>VLOOKUP($A1885,'Günlük Sayaç'!$A$1:$I$166,8,0)</f>
        <v>0.1</v>
      </c>
      <c r="I1885">
        <f>VLOOKUP($A1885,'Günlük Sayaç'!$A$1:$I$166,9,0)*VLOOKUP(WEEKDAY(B1885,2)&amp;D1885,Yoğunluk!$G$1:$J$29,4,0)</f>
        <v>1320</v>
      </c>
      <c r="J1885">
        <f t="shared" ca="1" si="115"/>
        <v>1300</v>
      </c>
      <c r="K1885">
        <f t="shared" ca="1" si="116"/>
        <v>1170</v>
      </c>
    </row>
    <row r="1886" spans="1:11" x14ac:dyDescent="0.3">
      <c r="A1886">
        <f t="shared" si="117"/>
        <v>70</v>
      </c>
      <c r="B1886" s="2">
        <f t="shared" si="118"/>
        <v>43112</v>
      </c>
      <c r="C1886" t="str">
        <f>VLOOKUP(A1886,'Günlük Sayaç'!$A$1:$I$166,3,0)</f>
        <v>Şişli</v>
      </c>
      <c r="D1886" t="str">
        <f>VLOOKUP($A1886,'Günlük Sayaç'!$A$1:$I$166,4,0)</f>
        <v>Öğrenci</v>
      </c>
      <c r="E1886" t="str">
        <f>VLOOKUP($A1886,'Günlük Sayaç'!$A$1:$I$166,5,0)</f>
        <v>Öğrenci Aylık</v>
      </c>
      <c r="F1886">
        <f>VLOOKUP($A1886,'Günlük Sayaç'!$A$1:$I$166,6,0)</f>
        <v>0.56666666666666665</v>
      </c>
      <c r="G1886">
        <f>VLOOKUP($A1886,'Günlük Sayaç'!$A$1:$I$166,7,0)</f>
        <v>12000</v>
      </c>
      <c r="H1886">
        <f>VLOOKUP($A1886,'Günlük Sayaç'!$A$1:$I$166,8,0)</f>
        <v>0.2</v>
      </c>
      <c r="I1886">
        <f>VLOOKUP($A1886,'Günlük Sayaç'!$A$1:$I$166,9,0)*VLOOKUP(WEEKDAY(B1886,2)&amp;D1886,Yoğunluk!$G$1:$J$29,4,0)</f>
        <v>2640</v>
      </c>
      <c r="J1886">
        <f t="shared" ca="1" si="115"/>
        <v>2955</v>
      </c>
      <c r="K1886">
        <f t="shared" ca="1" si="116"/>
        <v>1674.5</v>
      </c>
    </row>
    <row r="1887" spans="1:11" x14ac:dyDescent="0.3">
      <c r="A1887">
        <f t="shared" si="117"/>
        <v>71</v>
      </c>
      <c r="B1887" s="2">
        <f t="shared" si="118"/>
        <v>43112</v>
      </c>
      <c r="C1887" t="str">
        <f>VLOOKUP(A1887,'Günlük Sayaç'!$A$1:$I$166,3,0)</f>
        <v>Şişli</v>
      </c>
      <c r="D1887" t="str">
        <f>VLOOKUP($A1887,'Günlük Sayaç'!$A$1:$I$166,4,0)</f>
        <v>Sosyal</v>
      </c>
      <c r="E1887" t="str">
        <f>VLOOKUP($A1887,'Günlük Sayaç'!$A$1:$I$166,5,0)</f>
        <v>Sosyal</v>
      </c>
      <c r="F1887">
        <f>VLOOKUP($A1887,'Günlük Sayaç'!$A$1:$I$166,6,0)</f>
        <v>1.425</v>
      </c>
      <c r="G1887">
        <f>VLOOKUP($A1887,'Günlük Sayaç'!$A$1:$I$166,7,0)</f>
        <v>12000</v>
      </c>
      <c r="H1887">
        <f>VLOOKUP($A1887,'Günlük Sayaç'!$A$1:$I$166,8,0)</f>
        <v>0.1</v>
      </c>
      <c r="I1887">
        <f>VLOOKUP($A1887,'Günlük Sayaç'!$A$1:$I$166,9,0)*VLOOKUP(WEEKDAY(B1887,2)&amp;D1887,Yoğunluk!$G$1:$J$29,4,0)</f>
        <v>1056.0000000000002</v>
      </c>
      <c r="J1887">
        <f t="shared" ca="1" si="115"/>
        <v>985</v>
      </c>
      <c r="K1887">
        <f t="shared" ca="1" si="116"/>
        <v>1403.625</v>
      </c>
    </row>
    <row r="1888" spans="1:11" x14ac:dyDescent="0.3">
      <c r="A1888">
        <f t="shared" si="117"/>
        <v>72</v>
      </c>
      <c r="B1888" s="2">
        <f t="shared" si="118"/>
        <v>43112</v>
      </c>
      <c r="C1888" t="str">
        <f>VLOOKUP(A1888,'Günlük Sayaç'!$A$1:$I$166,3,0)</f>
        <v>Şişli</v>
      </c>
      <c r="D1888" t="str">
        <f>VLOOKUP($A1888,'Günlük Sayaç'!$A$1:$I$166,4,0)</f>
        <v>Sosyal</v>
      </c>
      <c r="E1888" t="str">
        <f>VLOOKUP($A1888,'Günlük Sayaç'!$A$1:$I$166,5,0)</f>
        <v>Sosyal Aylık</v>
      </c>
      <c r="F1888">
        <f>VLOOKUP($A1888,'Günlük Sayaç'!$A$1:$I$166,6,0)</f>
        <v>0.83333333333333337</v>
      </c>
      <c r="G1888">
        <f>VLOOKUP($A1888,'Günlük Sayaç'!$A$1:$I$166,7,0)</f>
        <v>12000</v>
      </c>
      <c r="H1888">
        <f>VLOOKUP($A1888,'Günlük Sayaç'!$A$1:$I$166,8,0)</f>
        <v>0.1</v>
      </c>
      <c r="I1888">
        <f>VLOOKUP($A1888,'Günlük Sayaç'!$A$1:$I$166,9,0)*VLOOKUP(WEEKDAY(B1888,2)&amp;D1888,Yoğunluk!$G$1:$J$29,4,0)</f>
        <v>1056.0000000000002</v>
      </c>
      <c r="J1888">
        <f t="shared" ca="1" si="115"/>
        <v>943</v>
      </c>
      <c r="K1888">
        <f t="shared" ca="1" si="116"/>
        <v>785.83333333333337</v>
      </c>
    </row>
    <row r="1889" spans="1:11" x14ac:dyDescent="0.3">
      <c r="A1889">
        <f t="shared" si="117"/>
        <v>73</v>
      </c>
      <c r="B1889" s="2">
        <f t="shared" si="118"/>
        <v>43112</v>
      </c>
      <c r="C1889" t="str">
        <f>VLOOKUP(A1889,'Günlük Sayaç'!$A$1:$I$166,3,0)</f>
        <v>Şişli</v>
      </c>
      <c r="D1889" t="str">
        <f>VLOOKUP($A1889,'Günlük Sayaç'!$A$1:$I$166,4,0)</f>
        <v>Ziyaretçi</v>
      </c>
      <c r="E1889" t="str">
        <f>VLOOKUP($A1889,'Günlük Sayaç'!$A$1:$I$166,5,0)</f>
        <v>Tekli Bilet</v>
      </c>
      <c r="F1889">
        <f>VLOOKUP($A1889,'Günlük Sayaç'!$A$1:$I$166,6,0)</f>
        <v>5</v>
      </c>
      <c r="G1889">
        <f>VLOOKUP($A1889,'Günlük Sayaç'!$A$1:$I$166,7,0)</f>
        <v>12000</v>
      </c>
      <c r="H1889">
        <f>VLOOKUP($A1889,'Günlük Sayaç'!$A$1:$I$166,8,0)</f>
        <v>0.01</v>
      </c>
      <c r="I1889">
        <f>VLOOKUP($A1889,'Günlük Sayaç'!$A$1:$I$166,9,0)*VLOOKUP(WEEKDAY(B1889,2)&amp;D1889,Yoğunluk!$G$1:$J$29,4,0)</f>
        <v>132</v>
      </c>
      <c r="J1889">
        <f t="shared" ca="1" si="115"/>
        <v>131</v>
      </c>
      <c r="K1889">
        <f t="shared" ca="1" si="116"/>
        <v>655</v>
      </c>
    </row>
    <row r="1890" spans="1:11" x14ac:dyDescent="0.3">
      <c r="A1890">
        <f t="shared" si="117"/>
        <v>74</v>
      </c>
      <c r="B1890" s="2">
        <f t="shared" si="118"/>
        <v>43112</v>
      </c>
      <c r="C1890" t="str">
        <f>VLOOKUP(A1890,'Günlük Sayaç'!$A$1:$I$166,3,0)</f>
        <v>Şişli</v>
      </c>
      <c r="D1890" t="str">
        <f>VLOOKUP($A1890,'Günlük Sayaç'!$A$1:$I$166,4,0)</f>
        <v>Ziyaretçi</v>
      </c>
      <c r="E1890" t="str">
        <f>VLOOKUP($A1890,'Günlük Sayaç'!$A$1:$I$166,5,0)</f>
        <v>İkili Bilet</v>
      </c>
      <c r="F1890">
        <f>VLOOKUP($A1890,'Günlük Sayaç'!$A$1:$I$166,6,0)</f>
        <v>4</v>
      </c>
      <c r="G1890">
        <f>VLOOKUP($A1890,'Günlük Sayaç'!$A$1:$I$166,7,0)</f>
        <v>12000</v>
      </c>
      <c r="H1890">
        <f>VLOOKUP($A1890,'Günlük Sayaç'!$A$1:$I$166,8,0)</f>
        <v>0.01</v>
      </c>
      <c r="I1890">
        <f>VLOOKUP($A1890,'Günlük Sayaç'!$A$1:$I$166,9,0)*VLOOKUP(WEEKDAY(B1890,2)&amp;D1890,Yoğunluk!$G$1:$J$29,4,0)</f>
        <v>132</v>
      </c>
      <c r="J1890">
        <f t="shared" ca="1" si="115"/>
        <v>114</v>
      </c>
      <c r="K1890">
        <f t="shared" ca="1" si="116"/>
        <v>456</v>
      </c>
    </row>
    <row r="1891" spans="1:11" x14ac:dyDescent="0.3">
      <c r="A1891">
        <f t="shared" si="117"/>
        <v>75</v>
      </c>
      <c r="B1891" s="2">
        <f t="shared" si="118"/>
        <v>43112</v>
      </c>
      <c r="C1891" t="str">
        <f>VLOOKUP(A1891,'Günlük Sayaç'!$A$1:$I$166,3,0)</f>
        <v>Şişli</v>
      </c>
      <c r="D1891" t="str">
        <f>VLOOKUP($A1891,'Günlük Sayaç'!$A$1:$I$166,4,0)</f>
        <v>Ziyaretçi</v>
      </c>
      <c r="E1891" t="str">
        <f>VLOOKUP($A1891,'Günlük Sayaç'!$A$1:$I$166,5,0)</f>
        <v>Üçlü Bilet</v>
      </c>
      <c r="F1891">
        <f>VLOOKUP($A1891,'Günlük Sayaç'!$A$1:$I$166,6,0)</f>
        <v>3.6666666666666665</v>
      </c>
      <c r="G1891">
        <f>VLOOKUP($A1891,'Günlük Sayaç'!$A$1:$I$166,7,0)</f>
        <v>12000</v>
      </c>
      <c r="H1891">
        <f>VLOOKUP($A1891,'Günlük Sayaç'!$A$1:$I$166,8,0)</f>
        <v>0.01</v>
      </c>
      <c r="I1891">
        <f>VLOOKUP($A1891,'Günlük Sayaç'!$A$1:$I$166,9,0)*VLOOKUP(WEEKDAY(B1891,2)&amp;D1891,Yoğunluk!$G$1:$J$29,4,0)</f>
        <v>132</v>
      </c>
      <c r="J1891">
        <f t="shared" ca="1" si="115"/>
        <v>123</v>
      </c>
      <c r="K1891">
        <f t="shared" ca="1" si="116"/>
        <v>451</v>
      </c>
    </row>
    <row r="1892" spans="1:11" x14ac:dyDescent="0.3">
      <c r="A1892">
        <f t="shared" si="117"/>
        <v>76</v>
      </c>
      <c r="B1892" s="2">
        <f t="shared" si="118"/>
        <v>43112</v>
      </c>
      <c r="C1892" t="str">
        <f>VLOOKUP(A1892,'Günlük Sayaç'!$A$1:$I$166,3,0)</f>
        <v>Şişli</v>
      </c>
      <c r="D1892" t="str">
        <f>VLOOKUP($A1892,'Günlük Sayaç'!$A$1:$I$166,4,0)</f>
        <v>Ziyaretçi</v>
      </c>
      <c r="E1892" t="str">
        <f>VLOOKUP($A1892,'Günlük Sayaç'!$A$1:$I$166,5,0)</f>
        <v>Beşli Bilet</v>
      </c>
      <c r="F1892">
        <f>VLOOKUP($A1892,'Günlük Sayaç'!$A$1:$I$166,6,0)</f>
        <v>3.4</v>
      </c>
      <c r="G1892">
        <f>VLOOKUP($A1892,'Günlük Sayaç'!$A$1:$I$166,7,0)</f>
        <v>12000</v>
      </c>
      <c r="H1892">
        <f>VLOOKUP($A1892,'Günlük Sayaç'!$A$1:$I$166,8,0)</f>
        <v>0.01</v>
      </c>
      <c r="I1892">
        <f>VLOOKUP($A1892,'Günlük Sayaç'!$A$1:$I$166,9,0)*VLOOKUP(WEEKDAY(B1892,2)&amp;D1892,Yoğunluk!$G$1:$J$29,4,0)</f>
        <v>132</v>
      </c>
      <c r="J1892">
        <f t="shared" ca="1" si="115"/>
        <v>133</v>
      </c>
      <c r="K1892">
        <f t="shared" ca="1" si="116"/>
        <v>452.2</v>
      </c>
    </row>
    <row r="1893" spans="1:11" x14ac:dyDescent="0.3">
      <c r="A1893">
        <f t="shared" si="117"/>
        <v>77</v>
      </c>
      <c r="B1893" s="2">
        <f t="shared" si="118"/>
        <v>43112</v>
      </c>
      <c r="C1893" t="str">
        <f>VLOOKUP(A1893,'Günlük Sayaç'!$A$1:$I$166,3,0)</f>
        <v>Şişli</v>
      </c>
      <c r="D1893" t="str">
        <f>VLOOKUP($A1893,'Günlük Sayaç'!$A$1:$I$166,4,0)</f>
        <v>Ziyaretçi</v>
      </c>
      <c r="E1893" t="str">
        <f>VLOOKUP($A1893,'Günlük Sayaç'!$A$1:$I$166,5,0)</f>
        <v>Onlu Bilet</v>
      </c>
      <c r="F1893">
        <f>VLOOKUP($A1893,'Günlük Sayaç'!$A$1:$I$166,6,0)</f>
        <v>3.2</v>
      </c>
      <c r="G1893">
        <f>VLOOKUP($A1893,'Günlük Sayaç'!$A$1:$I$166,7,0)</f>
        <v>12000</v>
      </c>
      <c r="H1893">
        <f>VLOOKUP($A1893,'Günlük Sayaç'!$A$1:$I$166,8,0)</f>
        <v>0.01</v>
      </c>
      <c r="I1893">
        <f>VLOOKUP($A1893,'Günlük Sayaç'!$A$1:$I$166,9,0)*VLOOKUP(WEEKDAY(B1893,2)&amp;D1893,Yoğunluk!$G$1:$J$29,4,0)</f>
        <v>132</v>
      </c>
      <c r="J1893">
        <f t="shared" ca="1" si="115"/>
        <v>145</v>
      </c>
      <c r="K1893">
        <f t="shared" ca="1" si="116"/>
        <v>464</v>
      </c>
    </row>
    <row r="1894" spans="1:11" x14ac:dyDescent="0.3">
      <c r="A1894">
        <f t="shared" si="117"/>
        <v>78</v>
      </c>
      <c r="B1894" s="2">
        <f t="shared" si="118"/>
        <v>43112</v>
      </c>
      <c r="C1894" t="str">
        <f>VLOOKUP(A1894,'Günlük Sayaç'!$A$1:$I$166,3,0)</f>
        <v>Gayrettepe</v>
      </c>
      <c r="D1894" t="str">
        <f>VLOOKUP($A1894,'Günlük Sayaç'!$A$1:$I$166,4,0)</f>
        <v>Tam</v>
      </c>
      <c r="E1894" t="str">
        <f>VLOOKUP($A1894,'Günlük Sayaç'!$A$1:$I$166,5,0)</f>
        <v>Akbil</v>
      </c>
      <c r="F1894">
        <f>VLOOKUP($A1894,'Günlük Sayaç'!$A$1:$I$166,6,0)</f>
        <v>2.2250000000000001</v>
      </c>
      <c r="G1894">
        <f>VLOOKUP($A1894,'Günlük Sayaç'!$A$1:$I$166,7,0)</f>
        <v>20000</v>
      </c>
      <c r="H1894">
        <f>VLOOKUP($A1894,'Günlük Sayaç'!$A$1:$I$166,8,0)</f>
        <v>0.3</v>
      </c>
      <c r="I1894">
        <f>VLOOKUP($A1894,'Günlük Sayaç'!$A$1:$I$166,9,0)*VLOOKUP(WEEKDAY(B1894,2)&amp;D1894,Yoğunluk!$G$1:$J$29,4,0)</f>
        <v>9900</v>
      </c>
      <c r="J1894">
        <f t="shared" ca="1" si="115"/>
        <v>11811</v>
      </c>
      <c r="K1894">
        <f t="shared" ca="1" si="116"/>
        <v>26279.475000000002</v>
      </c>
    </row>
    <row r="1895" spans="1:11" x14ac:dyDescent="0.3">
      <c r="A1895">
        <f t="shared" si="117"/>
        <v>79</v>
      </c>
      <c r="B1895" s="2">
        <f t="shared" si="118"/>
        <v>43112</v>
      </c>
      <c r="C1895" t="str">
        <f>VLOOKUP(A1895,'Günlük Sayaç'!$A$1:$I$166,3,0)</f>
        <v>Gayrettepe</v>
      </c>
      <c r="D1895" t="str">
        <f>VLOOKUP($A1895,'Günlük Sayaç'!$A$1:$I$166,4,0)</f>
        <v>Tam</v>
      </c>
      <c r="E1895" t="str">
        <f>VLOOKUP($A1895,'Günlük Sayaç'!$A$1:$I$166,5,0)</f>
        <v>Mavi Kart</v>
      </c>
      <c r="F1895">
        <f>VLOOKUP($A1895,'Günlük Sayaç'!$A$1:$I$166,6,0)</f>
        <v>1.3666666666666667</v>
      </c>
      <c r="G1895">
        <f>VLOOKUP($A1895,'Günlük Sayaç'!$A$1:$I$166,7,0)</f>
        <v>20000</v>
      </c>
      <c r="H1895">
        <f>VLOOKUP($A1895,'Günlük Sayaç'!$A$1:$I$166,8,0)</f>
        <v>0.15</v>
      </c>
      <c r="I1895">
        <f>VLOOKUP($A1895,'Günlük Sayaç'!$A$1:$I$166,9,0)*VLOOKUP(WEEKDAY(B1895,2)&amp;D1895,Yoğunluk!$G$1:$J$29,4,0)</f>
        <v>4950</v>
      </c>
      <c r="J1895">
        <f t="shared" ca="1" si="115"/>
        <v>4465</v>
      </c>
      <c r="K1895">
        <f t="shared" ca="1" si="116"/>
        <v>6102.166666666667</v>
      </c>
    </row>
    <row r="1896" spans="1:11" x14ac:dyDescent="0.3">
      <c r="A1896">
        <f t="shared" si="117"/>
        <v>80</v>
      </c>
      <c r="B1896" s="2">
        <f t="shared" si="118"/>
        <v>43112</v>
      </c>
      <c r="C1896" t="str">
        <f>VLOOKUP(A1896,'Günlük Sayaç'!$A$1:$I$166,3,0)</f>
        <v>Gayrettepe</v>
      </c>
      <c r="D1896" t="str">
        <f>VLOOKUP($A1896,'Günlük Sayaç'!$A$1:$I$166,4,0)</f>
        <v>Öğrenci</v>
      </c>
      <c r="E1896" t="str">
        <f>VLOOKUP($A1896,'Günlük Sayaç'!$A$1:$I$166,5,0)</f>
        <v>Öğrenci</v>
      </c>
      <c r="F1896">
        <f>VLOOKUP($A1896,'Günlük Sayaç'!$A$1:$I$166,6,0)</f>
        <v>0.9</v>
      </c>
      <c r="G1896">
        <f>VLOOKUP($A1896,'Günlük Sayaç'!$A$1:$I$166,7,0)</f>
        <v>20000</v>
      </c>
      <c r="H1896">
        <f>VLOOKUP($A1896,'Günlük Sayaç'!$A$1:$I$166,8,0)</f>
        <v>0.1</v>
      </c>
      <c r="I1896">
        <f>VLOOKUP($A1896,'Günlük Sayaç'!$A$1:$I$166,9,0)*VLOOKUP(WEEKDAY(B1896,2)&amp;D1896,Yoğunluk!$G$1:$J$29,4,0)</f>
        <v>2200</v>
      </c>
      <c r="J1896">
        <f t="shared" ca="1" si="115"/>
        <v>2044</v>
      </c>
      <c r="K1896">
        <f t="shared" ca="1" si="116"/>
        <v>1839.6000000000001</v>
      </c>
    </row>
    <row r="1897" spans="1:11" x14ac:dyDescent="0.3">
      <c r="A1897">
        <f t="shared" si="117"/>
        <v>81</v>
      </c>
      <c r="B1897" s="2">
        <f t="shared" si="118"/>
        <v>43112</v>
      </c>
      <c r="C1897" t="str">
        <f>VLOOKUP(A1897,'Günlük Sayaç'!$A$1:$I$166,3,0)</f>
        <v>Gayrettepe</v>
      </c>
      <c r="D1897" t="str">
        <f>VLOOKUP($A1897,'Günlük Sayaç'!$A$1:$I$166,4,0)</f>
        <v>Öğrenci</v>
      </c>
      <c r="E1897" t="str">
        <f>VLOOKUP($A1897,'Günlük Sayaç'!$A$1:$I$166,5,0)</f>
        <v>Öğrenci Aylık</v>
      </c>
      <c r="F1897">
        <f>VLOOKUP($A1897,'Günlük Sayaç'!$A$1:$I$166,6,0)</f>
        <v>0.56666666666666665</v>
      </c>
      <c r="G1897">
        <f>VLOOKUP($A1897,'Günlük Sayaç'!$A$1:$I$166,7,0)</f>
        <v>20000</v>
      </c>
      <c r="H1897">
        <f>VLOOKUP($A1897,'Günlük Sayaç'!$A$1:$I$166,8,0)</f>
        <v>0.15</v>
      </c>
      <c r="I1897">
        <f>VLOOKUP($A1897,'Günlük Sayaç'!$A$1:$I$166,9,0)*VLOOKUP(WEEKDAY(B1897,2)&amp;D1897,Yoğunluk!$G$1:$J$29,4,0)</f>
        <v>3300.0000000000005</v>
      </c>
      <c r="J1897">
        <f t="shared" ca="1" si="115"/>
        <v>2643</v>
      </c>
      <c r="K1897">
        <f t="shared" ca="1" si="116"/>
        <v>1497.7</v>
      </c>
    </row>
    <row r="1898" spans="1:11" x14ac:dyDescent="0.3">
      <c r="A1898">
        <f t="shared" si="117"/>
        <v>82</v>
      </c>
      <c r="B1898" s="2">
        <f t="shared" si="118"/>
        <v>43112</v>
      </c>
      <c r="C1898" t="str">
        <f>VLOOKUP(A1898,'Günlük Sayaç'!$A$1:$I$166,3,0)</f>
        <v>Gayrettepe</v>
      </c>
      <c r="D1898" t="str">
        <f>VLOOKUP($A1898,'Günlük Sayaç'!$A$1:$I$166,4,0)</f>
        <v>Sosyal</v>
      </c>
      <c r="E1898" t="str">
        <f>VLOOKUP($A1898,'Günlük Sayaç'!$A$1:$I$166,5,0)</f>
        <v>Sosyal</v>
      </c>
      <c r="F1898">
        <f>VLOOKUP($A1898,'Günlük Sayaç'!$A$1:$I$166,6,0)</f>
        <v>1.425</v>
      </c>
      <c r="G1898">
        <f>VLOOKUP($A1898,'Günlük Sayaç'!$A$1:$I$166,7,0)</f>
        <v>20000</v>
      </c>
      <c r="H1898">
        <f>VLOOKUP($A1898,'Günlük Sayaç'!$A$1:$I$166,8,0)</f>
        <v>0.1</v>
      </c>
      <c r="I1898">
        <f>VLOOKUP($A1898,'Günlük Sayaç'!$A$1:$I$166,9,0)*VLOOKUP(WEEKDAY(B1898,2)&amp;D1898,Yoğunluk!$G$1:$J$29,4,0)</f>
        <v>1760.0000000000002</v>
      </c>
      <c r="J1898">
        <f t="shared" ca="1" si="115"/>
        <v>1327</v>
      </c>
      <c r="K1898">
        <f t="shared" ca="1" si="116"/>
        <v>1890.9750000000001</v>
      </c>
    </row>
    <row r="1899" spans="1:11" x14ac:dyDescent="0.3">
      <c r="A1899">
        <f t="shared" si="117"/>
        <v>83</v>
      </c>
      <c r="B1899" s="2">
        <f t="shared" si="118"/>
        <v>43112</v>
      </c>
      <c r="C1899" t="str">
        <f>VLOOKUP(A1899,'Günlük Sayaç'!$A$1:$I$166,3,0)</f>
        <v>Gayrettepe</v>
      </c>
      <c r="D1899" t="str">
        <f>VLOOKUP($A1899,'Günlük Sayaç'!$A$1:$I$166,4,0)</f>
        <v>Sosyal</v>
      </c>
      <c r="E1899" t="str">
        <f>VLOOKUP($A1899,'Günlük Sayaç'!$A$1:$I$166,5,0)</f>
        <v>Sosyal Aylık</v>
      </c>
      <c r="F1899">
        <f>VLOOKUP($A1899,'Günlük Sayaç'!$A$1:$I$166,6,0)</f>
        <v>0.83333333333333337</v>
      </c>
      <c r="G1899">
        <f>VLOOKUP($A1899,'Günlük Sayaç'!$A$1:$I$166,7,0)</f>
        <v>20000</v>
      </c>
      <c r="H1899">
        <f>VLOOKUP($A1899,'Günlük Sayaç'!$A$1:$I$166,8,0)</f>
        <v>0.1</v>
      </c>
      <c r="I1899">
        <f>VLOOKUP($A1899,'Günlük Sayaç'!$A$1:$I$166,9,0)*VLOOKUP(WEEKDAY(B1899,2)&amp;D1899,Yoğunluk!$G$1:$J$29,4,0)</f>
        <v>1760.0000000000002</v>
      </c>
      <c r="J1899">
        <f t="shared" ca="1" si="115"/>
        <v>2062</v>
      </c>
      <c r="K1899">
        <f t="shared" ca="1" si="116"/>
        <v>1718.3333333333335</v>
      </c>
    </row>
    <row r="1900" spans="1:11" x14ac:dyDescent="0.3">
      <c r="A1900">
        <f t="shared" si="117"/>
        <v>84</v>
      </c>
      <c r="B1900" s="2">
        <f t="shared" si="118"/>
        <v>43112</v>
      </c>
      <c r="C1900" t="str">
        <f>VLOOKUP(A1900,'Günlük Sayaç'!$A$1:$I$166,3,0)</f>
        <v>Gayrettepe</v>
      </c>
      <c r="D1900" t="str">
        <f>VLOOKUP($A1900,'Günlük Sayaç'!$A$1:$I$166,4,0)</f>
        <v>Ziyaretçi</v>
      </c>
      <c r="E1900" t="str">
        <f>VLOOKUP($A1900,'Günlük Sayaç'!$A$1:$I$166,5,0)</f>
        <v>Tekli Bilet</v>
      </c>
      <c r="F1900">
        <f>VLOOKUP($A1900,'Günlük Sayaç'!$A$1:$I$166,6,0)</f>
        <v>5</v>
      </c>
      <c r="G1900">
        <f>VLOOKUP($A1900,'Günlük Sayaç'!$A$1:$I$166,7,0)</f>
        <v>20000</v>
      </c>
      <c r="H1900">
        <f>VLOOKUP($A1900,'Günlük Sayaç'!$A$1:$I$166,8,0)</f>
        <v>0.02</v>
      </c>
      <c r="I1900">
        <f>VLOOKUP($A1900,'Günlük Sayaç'!$A$1:$I$166,9,0)*VLOOKUP(WEEKDAY(B1900,2)&amp;D1900,Yoğunluk!$G$1:$J$29,4,0)</f>
        <v>440.00000000000006</v>
      </c>
      <c r="J1900">
        <f t="shared" ca="1" si="115"/>
        <v>481</v>
      </c>
      <c r="K1900">
        <f t="shared" ca="1" si="116"/>
        <v>2405</v>
      </c>
    </row>
    <row r="1901" spans="1:11" x14ac:dyDescent="0.3">
      <c r="A1901">
        <f t="shared" si="117"/>
        <v>85</v>
      </c>
      <c r="B1901" s="2">
        <f t="shared" si="118"/>
        <v>43112</v>
      </c>
      <c r="C1901" t="str">
        <f>VLOOKUP(A1901,'Günlük Sayaç'!$A$1:$I$166,3,0)</f>
        <v>Gayrettepe</v>
      </c>
      <c r="D1901" t="str">
        <f>VLOOKUP($A1901,'Günlük Sayaç'!$A$1:$I$166,4,0)</f>
        <v>Ziyaretçi</v>
      </c>
      <c r="E1901" t="str">
        <f>VLOOKUP($A1901,'Günlük Sayaç'!$A$1:$I$166,5,0)</f>
        <v>İkili Bilet</v>
      </c>
      <c r="F1901">
        <f>VLOOKUP($A1901,'Günlük Sayaç'!$A$1:$I$166,6,0)</f>
        <v>4</v>
      </c>
      <c r="G1901">
        <f>VLOOKUP($A1901,'Günlük Sayaç'!$A$1:$I$166,7,0)</f>
        <v>20000</v>
      </c>
      <c r="H1901">
        <f>VLOOKUP($A1901,'Günlük Sayaç'!$A$1:$I$166,8,0)</f>
        <v>0.02</v>
      </c>
      <c r="I1901">
        <f>VLOOKUP($A1901,'Günlük Sayaç'!$A$1:$I$166,9,0)*VLOOKUP(WEEKDAY(B1901,2)&amp;D1901,Yoğunluk!$G$1:$J$29,4,0)</f>
        <v>440.00000000000006</v>
      </c>
      <c r="J1901">
        <f t="shared" ca="1" si="115"/>
        <v>396</v>
      </c>
      <c r="K1901">
        <f t="shared" ca="1" si="116"/>
        <v>1584</v>
      </c>
    </row>
    <row r="1902" spans="1:11" x14ac:dyDescent="0.3">
      <c r="A1902">
        <f t="shared" si="117"/>
        <v>86</v>
      </c>
      <c r="B1902" s="2">
        <f t="shared" si="118"/>
        <v>43112</v>
      </c>
      <c r="C1902" t="str">
        <f>VLOOKUP(A1902,'Günlük Sayaç'!$A$1:$I$166,3,0)</f>
        <v>Gayrettepe</v>
      </c>
      <c r="D1902" t="str">
        <f>VLOOKUP($A1902,'Günlük Sayaç'!$A$1:$I$166,4,0)</f>
        <v>Ziyaretçi</v>
      </c>
      <c r="E1902" t="str">
        <f>VLOOKUP($A1902,'Günlük Sayaç'!$A$1:$I$166,5,0)</f>
        <v>Üçlü Bilet</v>
      </c>
      <c r="F1902">
        <f>VLOOKUP($A1902,'Günlük Sayaç'!$A$1:$I$166,6,0)</f>
        <v>3.6666666666666665</v>
      </c>
      <c r="G1902">
        <f>VLOOKUP($A1902,'Günlük Sayaç'!$A$1:$I$166,7,0)</f>
        <v>20000</v>
      </c>
      <c r="H1902">
        <f>VLOOKUP($A1902,'Günlük Sayaç'!$A$1:$I$166,8,0)</f>
        <v>0.02</v>
      </c>
      <c r="I1902">
        <f>VLOOKUP($A1902,'Günlük Sayaç'!$A$1:$I$166,9,0)*VLOOKUP(WEEKDAY(B1902,2)&amp;D1902,Yoğunluk!$G$1:$J$29,4,0)</f>
        <v>440.00000000000006</v>
      </c>
      <c r="J1902">
        <f t="shared" ca="1" si="115"/>
        <v>461</v>
      </c>
      <c r="K1902">
        <f t="shared" ca="1" si="116"/>
        <v>1690.3333333333333</v>
      </c>
    </row>
    <row r="1903" spans="1:11" x14ac:dyDescent="0.3">
      <c r="A1903">
        <f t="shared" si="117"/>
        <v>87</v>
      </c>
      <c r="B1903" s="2">
        <f t="shared" si="118"/>
        <v>43112</v>
      </c>
      <c r="C1903" t="str">
        <f>VLOOKUP(A1903,'Günlük Sayaç'!$A$1:$I$166,3,0)</f>
        <v>Gayrettepe</v>
      </c>
      <c r="D1903" t="str">
        <f>VLOOKUP($A1903,'Günlük Sayaç'!$A$1:$I$166,4,0)</f>
        <v>Ziyaretçi</v>
      </c>
      <c r="E1903" t="str">
        <f>VLOOKUP($A1903,'Günlük Sayaç'!$A$1:$I$166,5,0)</f>
        <v>Beşli Bilet</v>
      </c>
      <c r="F1903">
        <f>VLOOKUP($A1903,'Günlük Sayaç'!$A$1:$I$166,6,0)</f>
        <v>3.4</v>
      </c>
      <c r="G1903">
        <f>VLOOKUP($A1903,'Günlük Sayaç'!$A$1:$I$166,7,0)</f>
        <v>20000</v>
      </c>
      <c r="H1903">
        <f>VLOOKUP($A1903,'Günlük Sayaç'!$A$1:$I$166,8,0)</f>
        <v>0.02</v>
      </c>
      <c r="I1903">
        <f>VLOOKUP($A1903,'Günlük Sayaç'!$A$1:$I$166,9,0)*VLOOKUP(WEEKDAY(B1903,2)&amp;D1903,Yoğunluk!$G$1:$J$29,4,0)</f>
        <v>440.00000000000006</v>
      </c>
      <c r="J1903">
        <f t="shared" ca="1" si="115"/>
        <v>426</v>
      </c>
      <c r="K1903">
        <f t="shared" ca="1" si="116"/>
        <v>1448.3999999999999</v>
      </c>
    </row>
    <row r="1904" spans="1:11" x14ac:dyDescent="0.3">
      <c r="A1904">
        <f t="shared" si="117"/>
        <v>88</v>
      </c>
      <c r="B1904" s="2">
        <f t="shared" si="118"/>
        <v>43112</v>
      </c>
      <c r="C1904" t="str">
        <f>VLOOKUP(A1904,'Günlük Sayaç'!$A$1:$I$166,3,0)</f>
        <v>Gayrettepe</v>
      </c>
      <c r="D1904" t="str">
        <f>VLOOKUP($A1904,'Günlük Sayaç'!$A$1:$I$166,4,0)</f>
        <v>Ziyaretçi</v>
      </c>
      <c r="E1904" t="str">
        <f>VLOOKUP($A1904,'Günlük Sayaç'!$A$1:$I$166,5,0)</f>
        <v>Onlu Bilet</v>
      </c>
      <c r="F1904">
        <f>VLOOKUP($A1904,'Günlük Sayaç'!$A$1:$I$166,6,0)</f>
        <v>3.2</v>
      </c>
      <c r="G1904">
        <f>VLOOKUP($A1904,'Günlük Sayaç'!$A$1:$I$166,7,0)</f>
        <v>20000</v>
      </c>
      <c r="H1904">
        <f>VLOOKUP($A1904,'Günlük Sayaç'!$A$1:$I$166,8,0)</f>
        <v>0.02</v>
      </c>
      <c r="I1904">
        <f>VLOOKUP($A1904,'Günlük Sayaç'!$A$1:$I$166,9,0)*VLOOKUP(WEEKDAY(B1904,2)&amp;D1904,Yoğunluk!$G$1:$J$29,4,0)</f>
        <v>440.00000000000006</v>
      </c>
      <c r="J1904">
        <f t="shared" ca="1" si="115"/>
        <v>468</v>
      </c>
      <c r="K1904">
        <f t="shared" ca="1" si="116"/>
        <v>1497.6000000000001</v>
      </c>
    </row>
    <row r="1905" spans="1:11" x14ac:dyDescent="0.3">
      <c r="A1905">
        <f t="shared" si="117"/>
        <v>89</v>
      </c>
      <c r="B1905" s="2">
        <f t="shared" si="118"/>
        <v>43112</v>
      </c>
      <c r="C1905" t="str">
        <f>VLOOKUP(A1905,'Günlük Sayaç'!$A$1:$I$166,3,0)</f>
        <v>Levent</v>
      </c>
      <c r="D1905" t="str">
        <f>VLOOKUP($A1905,'Günlük Sayaç'!$A$1:$I$166,4,0)</f>
        <v>Tam</v>
      </c>
      <c r="E1905" t="str">
        <f>VLOOKUP($A1905,'Günlük Sayaç'!$A$1:$I$166,5,0)</f>
        <v>Akbil</v>
      </c>
      <c r="F1905">
        <f>VLOOKUP($A1905,'Günlük Sayaç'!$A$1:$I$166,6,0)</f>
        <v>2.2250000000000001</v>
      </c>
      <c r="G1905">
        <f>VLOOKUP($A1905,'Günlük Sayaç'!$A$1:$I$166,7,0)</f>
        <v>15000</v>
      </c>
      <c r="H1905">
        <f>VLOOKUP($A1905,'Günlük Sayaç'!$A$1:$I$166,8,0)</f>
        <v>0.3</v>
      </c>
      <c r="I1905">
        <f>VLOOKUP($A1905,'Günlük Sayaç'!$A$1:$I$166,9,0)*VLOOKUP(WEEKDAY(B1905,2)&amp;D1905,Yoğunluk!$G$1:$J$29,4,0)</f>
        <v>7425.0000000000009</v>
      </c>
      <c r="J1905">
        <f t="shared" ca="1" si="115"/>
        <v>7970</v>
      </c>
      <c r="K1905">
        <f t="shared" ca="1" si="116"/>
        <v>17733.25</v>
      </c>
    </row>
    <row r="1906" spans="1:11" x14ac:dyDescent="0.3">
      <c r="A1906">
        <f t="shared" si="117"/>
        <v>90</v>
      </c>
      <c r="B1906" s="2">
        <f t="shared" si="118"/>
        <v>43112</v>
      </c>
      <c r="C1906" t="str">
        <f>VLOOKUP(A1906,'Günlük Sayaç'!$A$1:$I$166,3,0)</f>
        <v>Levent</v>
      </c>
      <c r="D1906" t="str">
        <f>VLOOKUP($A1906,'Günlük Sayaç'!$A$1:$I$166,4,0)</f>
        <v>Tam</v>
      </c>
      <c r="E1906" t="str">
        <f>VLOOKUP($A1906,'Günlük Sayaç'!$A$1:$I$166,5,0)</f>
        <v>Mavi Kart</v>
      </c>
      <c r="F1906">
        <f>VLOOKUP($A1906,'Günlük Sayaç'!$A$1:$I$166,6,0)</f>
        <v>1.3666666666666667</v>
      </c>
      <c r="G1906">
        <f>VLOOKUP($A1906,'Günlük Sayaç'!$A$1:$I$166,7,0)</f>
        <v>15000</v>
      </c>
      <c r="H1906">
        <f>VLOOKUP($A1906,'Günlük Sayaç'!$A$1:$I$166,8,0)</f>
        <v>0.15</v>
      </c>
      <c r="I1906">
        <f>VLOOKUP($A1906,'Günlük Sayaç'!$A$1:$I$166,9,0)*VLOOKUP(WEEKDAY(B1906,2)&amp;D1906,Yoğunluk!$G$1:$J$29,4,0)</f>
        <v>3712.5000000000005</v>
      </c>
      <c r="J1906">
        <f t="shared" ca="1" si="115"/>
        <v>4266</v>
      </c>
      <c r="K1906">
        <f t="shared" ca="1" si="116"/>
        <v>5830.2</v>
      </c>
    </row>
    <row r="1907" spans="1:11" x14ac:dyDescent="0.3">
      <c r="A1907">
        <f t="shared" si="117"/>
        <v>91</v>
      </c>
      <c r="B1907" s="2">
        <f t="shared" si="118"/>
        <v>43112</v>
      </c>
      <c r="C1907" t="str">
        <f>VLOOKUP(A1907,'Günlük Sayaç'!$A$1:$I$166,3,0)</f>
        <v>Levent</v>
      </c>
      <c r="D1907" t="str">
        <f>VLOOKUP($A1907,'Günlük Sayaç'!$A$1:$I$166,4,0)</f>
        <v>Öğrenci</v>
      </c>
      <c r="E1907" t="str">
        <f>VLOOKUP($A1907,'Günlük Sayaç'!$A$1:$I$166,5,0)</f>
        <v>Öğrenci</v>
      </c>
      <c r="F1907">
        <f>VLOOKUP($A1907,'Günlük Sayaç'!$A$1:$I$166,6,0)</f>
        <v>0.9</v>
      </c>
      <c r="G1907">
        <f>VLOOKUP($A1907,'Günlük Sayaç'!$A$1:$I$166,7,0)</f>
        <v>15000</v>
      </c>
      <c r="H1907">
        <f>VLOOKUP($A1907,'Günlük Sayaç'!$A$1:$I$166,8,0)</f>
        <v>0.1</v>
      </c>
      <c r="I1907">
        <f>VLOOKUP($A1907,'Günlük Sayaç'!$A$1:$I$166,9,0)*VLOOKUP(WEEKDAY(B1907,2)&amp;D1907,Yoğunluk!$G$1:$J$29,4,0)</f>
        <v>1650.0000000000002</v>
      </c>
      <c r="J1907">
        <f t="shared" ca="1" si="115"/>
        <v>1844</v>
      </c>
      <c r="K1907">
        <f t="shared" ca="1" si="116"/>
        <v>1659.6000000000001</v>
      </c>
    </row>
    <row r="1908" spans="1:11" x14ac:dyDescent="0.3">
      <c r="A1908">
        <f t="shared" si="117"/>
        <v>92</v>
      </c>
      <c r="B1908" s="2">
        <f t="shared" si="118"/>
        <v>43112</v>
      </c>
      <c r="C1908" t="str">
        <f>VLOOKUP(A1908,'Günlük Sayaç'!$A$1:$I$166,3,0)</f>
        <v>Levent</v>
      </c>
      <c r="D1908" t="str">
        <f>VLOOKUP($A1908,'Günlük Sayaç'!$A$1:$I$166,4,0)</f>
        <v>Öğrenci</v>
      </c>
      <c r="E1908" t="str">
        <f>VLOOKUP($A1908,'Günlük Sayaç'!$A$1:$I$166,5,0)</f>
        <v>Öğrenci Aylık</v>
      </c>
      <c r="F1908">
        <f>VLOOKUP($A1908,'Günlük Sayaç'!$A$1:$I$166,6,0)</f>
        <v>0.56666666666666665</v>
      </c>
      <c r="G1908">
        <f>VLOOKUP($A1908,'Günlük Sayaç'!$A$1:$I$166,7,0)</f>
        <v>15000</v>
      </c>
      <c r="H1908">
        <f>VLOOKUP($A1908,'Günlük Sayaç'!$A$1:$I$166,8,0)</f>
        <v>0.15</v>
      </c>
      <c r="I1908">
        <f>VLOOKUP($A1908,'Günlük Sayaç'!$A$1:$I$166,9,0)*VLOOKUP(WEEKDAY(B1908,2)&amp;D1908,Yoğunluk!$G$1:$J$29,4,0)</f>
        <v>2475</v>
      </c>
      <c r="J1908">
        <f t="shared" ca="1" si="115"/>
        <v>2967</v>
      </c>
      <c r="K1908">
        <f t="shared" ca="1" si="116"/>
        <v>1681.3</v>
      </c>
    </row>
    <row r="1909" spans="1:11" x14ac:dyDescent="0.3">
      <c r="A1909">
        <f t="shared" si="117"/>
        <v>93</v>
      </c>
      <c r="B1909" s="2">
        <f t="shared" si="118"/>
        <v>43112</v>
      </c>
      <c r="C1909" t="str">
        <f>VLOOKUP(A1909,'Günlük Sayaç'!$A$1:$I$166,3,0)</f>
        <v>Levent</v>
      </c>
      <c r="D1909" t="str">
        <f>VLOOKUP($A1909,'Günlük Sayaç'!$A$1:$I$166,4,0)</f>
        <v>Sosyal</v>
      </c>
      <c r="E1909" t="str">
        <f>VLOOKUP($A1909,'Günlük Sayaç'!$A$1:$I$166,5,0)</f>
        <v>Sosyal</v>
      </c>
      <c r="F1909">
        <f>VLOOKUP($A1909,'Günlük Sayaç'!$A$1:$I$166,6,0)</f>
        <v>1.425</v>
      </c>
      <c r="G1909">
        <f>VLOOKUP($A1909,'Günlük Sayaç'!$A$1:$I$166,7,0)</f>
        <v>15000</v>
      </c>
      <c r="H1909">
        <f>VLOOKUP($A1909,'Günlük Sayaç'!$A$1:$I$166,8,0)</f>
        <v>0.1</v>
      </c>
      <c r="I1909">
        <f>VLOOKUP($A1909,'Günlük Sayaç'!$A$1:$I$166,9,0)*VLOOKUP(WEEKDAY(B1909,2)&amp;D1909,Yoğunluk!$G$1:$J$29,4,0)</f>
        <v>1320.0000000000002</v>
      </c>
      <c r="J1909">
        <f t="shared" ca="1" si="115"/>
        <v>1206</v>
      </c>
      <c r="K1909">
        <f t="shared" ca="1" si="116"/>
        <v>1718.55</v>
      </c>
    </row>
    <row r="1910" spans="1:11" x14ac:dyDescent="0.3">
      <c r="A1910">
        <f t="shared" si="117"/>
        <v>94</v>
      </c>
      <c r="B1910" s="2">
        <f t="shared" si="118"/>
        <v>43112</v>
      </c>
      <c r="C1910" t="str">
        <f>VLOOKUP(A1910,'Günlük Sayaç'!$A$1:$I$166,3,0)</f>
        <v>Levent</v>
      </c>
      <c r="D1910" t="str">
        <f>VLOOKUP($A1910,'Günlük Sayaç'!$A$1:$I$166,4,0)</f>
        <v>Sosyal</v>
      </c>
      <c r="E1910" t="str">
        <f>VLOOKUP($A1910,'Günlük Sayaç'!$A$1:$I$166,5,0)</f>
        <v>Sosyal Aylık</v>
      </c>
      <c r="F1910">
        <f>VLOOKUP($A1910,'Günlük Sayaç'!$A$1:$I$166,6,0)</f>
        <v>0.83333333333333337</v>
      </c>
      <c r="G1910">
        <f>VLOOKUP($A1910,'Günlük Sayaç'!$A$1:$I$166,7,0)</f>
        <v>15000</v>
      </c>
      <c r="H1910">
        <f>VLOOKUP($A1910,'Günlük Sayaç'!$A$1:$I$166,8,0)</f>
        <v>0.1</v>
      </c>
      <c r="I1910">
        <f>VLOOKUP($A1910,'Günlük Sayaç'!$A$1:$I$166,9,0)*VLOOKUP(WEEKDAY(B1910,2)&amp;D1910,Yoğunluk!$G$1:$J$29,4,0)</f>
        <v>1320.0000000000002</v>
      </c>
      <c r="J1910">
        <f t="shared" ca="1" si="115"/>
        <v>1091</v>
      </c>
      <c r="K1910">
        <f t="shared" ca="1" si="116"/>
        <v>909.16666666666674</v>
      </c>
    </row>
    <row r="1911" spans="1:11" x14ac:dyDescent="0.3">
      <c r="A1911">
        <f t="shared" si="117"/>
        <v>95</v>
      </c>
      <c r="B1911" s="2">
        <f t="shared" si="118"/>
        <v>43112</v>
      </c>
      <c r="C1911" t="str">
        <f>VLOOKUP(A1911,'Günlük Sayaç'!$A$1:$I$166,3,0)</f>
        <v>Levent</v>
      </c>
      <c r="D1911" t="str">
        <f>VLOOKUP($A1911,'Günlük Sayaç'!$A$1:$I$166,4,0)</f>
        <v>Ziyaretçi</v>
      </c>
      <c r="E1911" t="str">
        <f>VLOOKUP($A1911,'Günlük Sayaç'!$A$1:$I$166,5,0)</f>
        <v>Tekli Bilet</v>
      </c>
      <c r="F1911">
        <f>VLOOKUP($A1911,'Günlük Sayaç'!$A$1:$I$166,6,0)</f>
        <v>5</v>
      </c>
      <c r="G1911">
        <f>VLOOKUP($A1911,'Günlük Sayaç'!$A$1:$I$166,7,0)</f>
        <v>15000</v>
      </c>
      <c r="H1911">
        <f>VLOOKUP($A1911,'Günlük Sayaç'!$A$1:$I$166,8,0)</f>
        <v>0.02</v>
      </c>
      <c r="I1911">
        <f>VLOOKUP($A1911,'Günlük Sayaç'!$A$1:$I$166,9,0)*VLOOKUP(WEEKDAY(B1911,2)&amp;D1911,Yoğunluk!$G$1:$J$29,4,0)</f>
        <v>330</v>
      </c>
      <c r="J1911">
        <f t="shared" ca="1" si="115"/>
        <v>287</v>
      </c>
      <c r="K1911">
        <f t="shared" ca="1" si="116"/>
        <v>1435</v>
      </c>
    </row>
    <row r="1912" spans="1:11" x14ac:dyDescent="0.3">
      <c r="A1912">
        <f t="shared" si="117"/>
        <v>96</v>
      </c>
      <c r="B1912" s="2">
        <f t="shared" si="118"/>
        <v>43112</v>
      </c>
      <c r="C1912" t="str">
        <f>VLOOKUP(A1912,'Günlük Sayaç'!$A$1:$I$166,3,0)</f>
        <v>Levent</v>
      </c>
      <c r="D1912" t="str">
        <f>VLOOKUP($A1912,'Günlük Sayaç'!$A$1:$I$166,4,0)</f>
        <v>Ziyaretçi</v>
      </c>
      <c r="E1912" t="str">
        <f>VLOOKUP($A1912,'Günlük Sayaç'!$A$1:$I$166,5,0)</f>
        <v>İkili Bilet</v>
      </c>
      <c r="F1912">
        <f>VLOOKUP($A1912,'Günlük Sayaç'!$A$1:$I$166,6,0)</f>
        <v>4</v>
      </c>
      <c r="G1912">
        <f>VLOOKUP($A1912,'Günlük Sayaç'!$A$1:$I$166,7,0)</f>
        <v>15000</v>
      </c>
      <c r="H1912">
        <f>VLOOKUP($A1912,'Günlük Sayaç'!$A$1:$I$166,8,0)</f>
        <v>0.02</v>
      </c>
      <c r="I1912">
        <f>VLOOKUP($A1912,'Günlük Sayaç'!$A$1:$I$166,9,0)*VLOOKUP(WEEKDAY(B1912,2)&amp;D1912,Yoğunluk!$G$1:$J$29,4,0)</f>
        <v>330</v>
      </c>
      <c r="J1912">
        <f t="shared" ca="1" si="115"/>
        <v>341</v>
      </c>
      <c r="K1912">
        <f t="shared" ca="1" si="116"/>
        <v>1364</v>
      </c>
    </row>
    <row r="1913" spans="1:11" x14ac:dyDescent="0.3">
      <c r="A1913">
        <f t="shared" si="117"/>
        <v>97</v>
      </c>
      <c r="B1913" s="2">
        <f t="shared" si="118"/>
        <v>43112</v>
      </c>
      <c r="C1913" t="str">
        <f>VLOOKUP(A1913,'Günlük Sayaç'!$A$1:$I$166,3,0)</f>
        <v>Levent</v>
      </c>
      <c r="D1913" t="str">
        <f>VLOOKUP($A1913,'Günlük Sayaç'!$A$1:$I$166,4,0)</f>
        <v>Ziyaretçi</v>
      </c>
      <c r="E1913" t="str">
        <f>VLOOKUP($A1913,'Günlük Sayaç'!$A$1:$I$166,5,0)</f>
        <v>Üçlü Bilet</v>
      </c>
      <c r="F1913">
        <f>VLOOKUP($A1913,'Günlük Sayaç'!$A$1:$I$166,6,0)</f>
        <v>3.6666666666666665</v>
      </c>
      <c r="G1913">
        <f>VLOOKUP($A1913,'Günlük Sayaç'!$A$1:$I$166,7,0)</f>
        <v>15000</v>
      </c>
      <c r="H1913">
        <f>VLOOKUP($A1913,'Günlük Sayaç'!$A$1:$I$166,8,0)</f>
        <v>0.02</v>
      </c>
      <c r="I1913">
        <f>VLOOKUP($A1913,'Günlük Sayaç'!$A$1:$I$166,9,0)*VLOOKUP(WEEKDAY(B1913,2)&amp;D1913,Yoğunluk!$G$1:$J$29,4,0)</f>
        <v>330</v>
      </c>
      <c r="J1913">
        <f t="shared" ca="1" si="115"/>
        <v>354</v>
      </c>
      <c r="K1913">
        <f t="shared" ca="1" si="116"/>
        <v>1298</v>
      </c>
    </row>
    <row r="1914" spans="1:11" x14ac:dyDescent="0.3">
      <c r="A1914">
        <f t="shared" si="117"/>
        <v>98</v>
      </c>
      <c r="B1914" s="2">
        <f t="shared" si="118"/>
        <v>43112</v>
      </c>
      <c r="C1914" t="str">
        <f>VLOOKUP(A1914,'Günlük Sayaç'!$A$1:$I$166,3,0)</f>
        <v>Levent</v>
      </c>
      <c r="D1914" t="str">
        <f>VLOOKUP($A1914,'Günlük Sayaç'!$A$1:$I$166,4,0)</f>
        <v>Ziyaretçi</v>
      </c>
      <c r="E1914" t="str">
        <f>VLOOKUP($A1914,'Günlük Sayaç'!$A$1:$I$166,5,0)</f>
        <v>Beşli Bilet</v>
      </c>
      <c r="F1914">
        <f>VLOOKUP($A1914,'Günlük Sayaç'!$A$1:$I$166,6,0)</f>
        <v>3.4</v>
      </c>
      <c r="G1914">
        <f>VLOOKUP($A1914,'Günlük Sayaç'!$A$1:$I$166,7,0)</f>
        <v>15000</v>
      </c>
      <c r="H1914">
        <f>VLOOKUP($A1914,'Günlük Sayaç'!$A$1:$I$166,8,0)</f>
        <v>0.02</v>
      </c>
      <c r="I1914">
        <f>VLOOKUP($A1914,'Günlük Sayaç'!$A$1:$I$166,9,0)*VLOOKUP(WEEKDAY(B1914,2)&amp;D1914,Yoğunluk!$G$1:$J$29,4,0)</f>
        <v>330</v>
      </c>
      <c r="J1914">
        <f t="shared" ca="1" si="115"/>
        <v>353</v>
      </c>
      <c r="K1914">
        <f t="shared" ca="1" si="116"/>
        <v>1200.2</v>
      </c>
    </row>
    <row r="1915" spans="1:11" x14ac:dyDescent="0.3">
      <c r="A1915">
        <f t="shared" si="117"/>
        <v>99</v>
      </c>
      <c r="B1915" s="2">
        <f t="shared" si="118"/>
        <v>43112</v>
      </c>
      <c r="C1915" t="str">
        <f>VLOOKUP(A1915,'Günlük Sayaç'!$A$1:$I$166,3,0)</f>
        <v>Levent</v>
      </c>
      <c r="D1915" t="str">
        <f>VLOOKUP($A1915,'Günlük Sayaç'!$A$1:$I$166,4,0)</f>
        <v>Ziyaretçi</v>
      </c>
      <c r="E1915" t="str">
        <f>VLOOKUP($A1915,'Günlük Sayaç'!$A$1:$I$166,5,0)</f>
        <v>Onlu Bilet</v>
      </c>
      <c r="F1915">
        <f>VLOOKUP($A1915,'Günlük Sayaç'!$A$1:$I$166,6,0)</f>
        <v>3.2</v>
      </c>
      <c r="G1915">
        <f>VLOOKUP($A1915,'Günlük Sayaç'!$A$1:$I$166,7,0)</f>
        <v>15000</v>
      </c>
      <c r="H1915">
        <f>VLOOKUP($A1915,'Günlük Sayaç'!$A$1:$I$166,8,0)</f>
        <v>0.02</v>
      </c>
      <c r="I1915">
        <f>VLOOKUP($A1915,'Günlük Sayaç'!$A$1:$I$166,9,0)*VLOOKUP(WEEKDAY(B1915,2)&amp;D1915,Yoğunluk!$G$1:$J$29,4,0)</f>
        <v>330</v>
      </c>
      <c r="J1915">
        <f t="shared" ca="1" si="115"/>
        <v>326</v>
      </c>
      <c r="K1915">
        <f t="shared" ca="1" si="116"/>
        <v>1043.2</v>
      </c>
    </row>
    <row r="1916" spans="1:11" x14ac:dyDescent="0.3">
      <c r="A1916">
        <f t="shared" si="117"/>
        <v>100</v>
      </c>
      <c r="B1916" s="2">
        <f t="shared" si="118"/>
        <v>43112</v>
      </c>
      <c r="C1916" t="str">
        <f>VLOOKUP(A1916,'Günlük Sayaç'!$A$1:$I$166,3,0)</f>
        <v>4. Levent</v>
      </c>
      <c r="D1916" t="str">
        <f>VLOOKUP($A1916,'Günlük Sayaç'!$A$1:$I$166,4,0)</f>
        <v>Tam</v>
      </c>
      <c r="E1916" t="str">
        <f>VLOOKUP($A1916,'Günlük Sayaç'!$A$1:$I$166,5,0)</f>
        <v>Akbil</v>
      </c>
      <c r="F1916">
        <f>VLOOKUP($A1916,'Günlük Sayaç'!$A$1:$I$166,6,0)</f>
        <v>2.2250000000000001</v>
      </c>
      <c r="G1916">
        <f>VLOOKUP($A1916,'Günlük Sayaç'!$A$1:$I$166,7,0)</f>
        <v>12000</v>
      </c>
      <c r="H1916">
        <f>VLOOKUP($A1916,'Günlük Sayaç'!$A$1:$I$166,8,0)</f>
        <v>0.3</v>
      </c>
      <c r="I1916">
        <f>VLOOKUP($A1916,'Günlük Sayaç'!$A$1:$I$166,9,0)*VLOOKUP(WEEKDAY(B1916,2)&amp;D1916,Yoğunluk!$G$1:$J$29,4,0)</f>
        <v>5940.0000000000009</v>
      </c>
      <c r="J1916">
        <f t="shared" ca="1" si="115"/>
        <v>5694</v>
      </c>
      <c r="K1916">
        <f t="shared" ca="1" si="116"/>
        <v>12669.15</v>
      </c>
    </row>
    <row r="1917" spans="1:11" x14ac:dyDescent="0.3">
      <c r="A1917">
        <f t="shared" si="117"/>
        <v>101</v>
      </c>
      <c r="B1917" s="2">
        <f t="shared" si="118"/>
        <v>43112</v>
      </c>
      <c r="C1917" t="str">
        <f>VLOOKUP(A1917,'Günlük Sayaç'!$A$1:$I$166,3,0)</f>
        <v>4. Levent</v>
      </c>
      <c r="D1917" t="str">
        <f>VLOOKUP($A1917,'Günlük Sayaç'!$A$1:$I$166,4,0)</f>
        <v>Tam</v>
      </c>
      <c r="E1917" t="str">
        <f>VLOOKUP($A1917,'Günlük Sayaç'!$A$1:$I$166,5,0)</f>
        <v>Mavi Kart</v>
      </c>
      <c r="F1917">
        <f>VLOOKUP($A1917,'Günlük Sayaç'!$A$1:$I$166,6,0)</f>
        <v>1.3666666666666667</v>
      </c>
      <c r="G1917">
        <f>VLOOKUP($A1917,'Günlük Sayaç'!$A$1:$I$166,7,0)</f>
        <v>12000</v>
      </c>
      <c r="H1917">
        <f>VLOOKUP($A1917,'Günlük Sayaç'!$A$1:$I$166,8,0)</f>
        <v>0.15</v>
      </c>
      <c r="I1917">
        <f>VLOOKUP($A1917,'Günlük Sayaç'!$A$1:$I$166,9,0)*VLOOKUP(WEEKDAY(B1917,2)&amp;D1917,Yoğunluk!$G$1:$J$29,4,0)</f>
        <v>2970.0000000000005</v>
      </c>
      <c r="J1917">
        <f t="shared" ca="1" si="115"/>
        <v>2492</v>
      </c>
      <c r="K1917">
        <f t="shared" ca="1" si="116"/>
        <v>3405.7333333333336</v>
      </c>
    </row>
    <row r="1918" spans="1:11" x14ac:dyDescent="0.3">
      <c r="A1918">
        <f t="shared" si="117"/>
        <v>102</v>
      </c>
      <c r="B1918" s="2">
        <f t="shared" si="118"/>
        <v>43112</v>
      </c>
      <c r="C1918" t="str">
        <f>VLOOKUP(A1918,'Günlük Sayaç'!$A$1:$I$166,3,0)</f>
        <v>4. Levent</v>
      </c>
      <c r="D1918" t="str">
        <f>VLOOKUP($A1918,'Günlük Sayaç'!$A$1:$I$166,4,0)</f>
        <v>Öğrenci</v>
      </c>
      <c r="E1918" t="str">
        <f>VLOOKUP($A1918,'Günlük Sayaç'!$A$1:$I$166,5,0)</f>
        <v>Öğrenci</v>
      </c>
      <c r="F1918">
        <f>VLOOKUP($A1918,'Günlük Sayaç'!$A$1:$I$166,6,0)</f>
        <v>0.9</v>
      </c>
      <c r="G1918">
        <f>VLOOKUP($A1918,'Günlük Sayaç'!$A$1:$I$166,7,0)</f>
        <v>12000</v>
      </c>
      <c r="H1918">
        <f>VLOOKUP($A1918,'Günlük Sayaç'!$A$1:$I$166,8,0)</f>
        <v>0.1</v>
      </c>
      <c r="I1918">
        <f>VLOOKUP($A1918,'Günlük Sayaç'!$A$1:$I$166,9,0)*VLOOKUP(WEEKDAY(B1918,2)&amp;D1918,Yoğunluk!$G$1:$J$29,4,0)</f>
        <v>1320</v>
      </c>
      <c r="J1918">
        <f t="shared" ca="1" si="115"/>
        <v>1362</v>
      </c>
      <c r="K1918">
        <f t="shared" ca="1" si="116"/>
        <v>1225.8</v>
      </c>
    </row>
    <row r="1919" spans="1:11" x14ac:dyDescent="0.3">
      <c r="A1919">
        <f t="shared" si="117"/>
        <v>103</v>
      </c>
      <c r="B1919" s="2">
        <f t="shared" si="118"/>
        <v>43112</v>
      </c>
      <c r="C1919" t="str">
        <f>VLOOKUP(A1919,'Günlük Sayaç'!$A$1:$I$166,3,0)</f>
        <v>4. Levent</v>
      </c>
      <c r="D1919" t="str">
        <f>VLOOKUP($A1919,'Günlük Sayaç'!$A$1:$I$166,4,0)</f>
        <v>Öğrenci</v>
      </c>
      <c r="E1919" t="str">
        <f>VLOOKUP($A1919,'Günlük Sayaç'!$A$1:$I$166,5,0)</f>
        <v>Öğrenci Aylık</v>
      </c>
      <c r="F1919">
        <f>VLOOKUP($A1919,'Günlük Sayaç'!$A$1:$I$166,6,0)</f>
        <v>0.56666666666666665</v>
      </c>
      <c r="G1919">
        <f>VLOOKUP($A1919,'Günlük Sayaç'!$A$1:$I$166,7,0)</f>
        <v>12000</v>
      </c>
      <c r="H1919">
        <f>VLOOKUP($A1919,'Günlük Sayaç'!$A$1:$I$166,8,0)</f>
        <v>0.15</v>
      </c>
      <c r="I1919">
        <f>VLOOKUP($A1919,'Günlük Sayaç'!$A$1:$I$166,9,0)*VLOOKUP(WEEKDAY(B1919,2)&amp;D1919,Yoğunluk!$G$1:$J$29,4,0)</f>
        <v>1980.0000000000002</v>
      </c>
      <c r="J1919">
        <f t="shared" ca="1" si="115"/>
        <v>2113</v>
      </c>
      <c r="K1919">
        <f t="shared" ca="1" si="116"/>
        <v>1197.3666666666666</v>
      </c>
    </row>
    <row r="1920" spans="1:11" x14ac:dyDescent="0.3">
      <c r="A1920">
        <f t="shared" si="117"/>
        <v>104</v>
      </c>
      <c r="B1920" s="2">
        <f t="shared" si="118"/>
        <v>43112</v>
      </c>
      <c r="C1920" t="str">
        <f>VLOOKUP(A1920,'Günlük Sayaç'!$A$1:$I$166,3,0)</f>
        <v>4. Levent</v>
      </c>
      <c r="D1920" t="str">
        <f>VLOOKUP($A1920,'Günlük Sayaç'!$A$1:$I$166,4,0)</f>
        <v>Sosyal</v>
      </c>
      <c r="E1920" t="str">
        <f>VLOOKUP($A1920,'Günlük Sayaç'!$A$1:$I$166,5,0)</f>
        <v>Sosyal</v>
      </c>
      <c r="F1920">
        <f>VLOOKUP($A1920,'Günlük Sayaç'!$A$1:$I$166,6,0)</f>
        <v>1.425</v>
      </c>
      <c r="G1920">
        <f>VLOOKUP($A1920,'Günlük Sayaç'!$A$1:$I$166,7,0)</f>
        <v>12000</v>
      </c>
      <c r="H1920">
        <f>VLOOKUP($A1920,'Günlük Sayaç'!$A$1:$I$166,8,0)</f>
        <v>0.1</v>
      </c>
      <c r="I1920">
        <f>VLOOKUP($A1920,'Günlük Sayaç'!$A$1:$I$166,9,0)*VLOOKUP(WEEKDAY(B1920,2)&amp;D1920,Yoğunluk!$G$1:$J$29,4,0)</f>
        <v>1056.0000000000002</v>
      </c>
      <c r="J1920">
        <f t="shared" ca="1" si="115"/>
        <v>1158</v>
      </c>
      <c r="K1920">
        <f t="shared" ca="1" si="116"/>
        <v>1650.15</v>
      </c>
    </row>
    <row r="1921" spans="1:11" x14ac:dyDescent="0.3">
      <c r="A1921">
        <f t="shared" si="117"/>
        <v>105</v>
      </c>
      <c r="B1921" s="2">
        <f t="shared" si="118"/>
        <v>43112</v>
      </c>
      <c r="C1921" t="str">
        <f>VLOOKUP(A1921,'Günlük Sayaç'!$A$1:$I$166,3,0)</f>
        <v>4. Levent</v>
      </c>
      <c r="D1921" t="str">
        <f>VLOOKUP($A1921,'Günlük Sayaç'!$A$1:$I$166,4,0)</f>
        <v>Sosyal</v>
      </c>
      <c r="E1921" t="str">
        <f>VLOOKUP($A1921,'Günlük Sayaç'!$A$1:$I$166,5,0)</f>
        <v>Sosyal Aylık</v>
      </c>
      <c r="F1921">
        <f>VLOOKUP($A1921,'Günlük Sayaç'!$A$1:$I$166,6,0)</f>
        <v>0.83333333333333337</v>
      </c>
      <c r="G1921">
        <f>VLOOKUP($A1921,'Günlük Sayaç'!$A$1:$I$166,7,0)</f>
        <v>12000</v>
      </c>
      <c r="H1921">
        <f>VLOOKUP($A1921,'Günlük Sayaç'!$A$1:$I$166,8,0)</f>
        <v>0.1</v>
      </c>
      <c r="I1921">
        <f>VLOOKUP($A1921,'Günlük Sayaç'!$A$1:$I$166,9,0)*VLOOKUP(WEEKDAY(B1921,2)&amp;D1921,Yoğunluk!$G$1:$J$29,4,0)</f>
        <v>1056.0000000000002</v>
      </c>
      <c r="J1921">
        <f t="shared" ca="1" si="115"/>
        <v>1046</v>
      </c>
      <c r="K1921">
        <f t="shared" ca="1" si="116"/>
        <v>871.66666666666674</v>
      </c>
    </row>
    <row r="1922" spans="1:11" x14ac:dyDescent="0.3">
      <c r="A1922">
        <f t="shared" si="117"/>
        <v>106</v>
      </c>
      <c r="B1922" s="2">
        <f t="shared" si="118"/>
        <v>43112</v>
      </c>
      <c r="C1922" t="str">
        <f>VLOOKUP(A1922,'Günlük Sayaç'!$A$1:$I$166,3,0)</f>
        <v>4. Levent</v>
      </c>
      <c r="D1922" t="str">
        <f>VLOOKUP($A1922,'Günlük Sayaç'!$A$1:$I$166,4,0)</f>
        <v>Ziyaretçi</v>
      </c>
      <c r="E1922" t="str">
        <f>VLOOKUP($A1922,'Günlük Sayaç'!$A$1:$I$166,5,0)</f>
        <v>Tekli Bilet</v>
      </c>
      <c r="F1922">
        <f>VLOOKUP($A1922,'Günlük Sayaç'!$A$1:$I$166,6,0)</f>
        <v>5</v>
      </c>
      <c r="G1922">
        <f>VLOOKUP($A1922,'Günlük Sayaç'!$A$1:$I$166,7,0)</f>
        <v>12000</v>
      </c>
      <c r="H1922">
        <f>VLOOKUP($A1922,'Günlük Sayaç'!$A$1:$I$166,8,0)</f>
        <v>0.02</v>
      </c>
      <c r="I1922">
        <f>VLOOKUP($A1922,'Günlük Sayaç'!$A$1:$I$166,9,0)*VLOOKUP(WEEKDAY(B1922,2)&amp;D1922,Yoğunluk!$G$1:$J$29,4,0)</f>
        <v>264</v>
      </c>
      <c r="J1922">
        <f t="shared" ca="1" si="115"/>
        <v>258</v>
      </c>
      <c r="K1922">
        <f t="shared" ca="1" si="116"/>
        <v>1290</v>
      </c>
    </row>
    <row r="1923" spans="1:11" x14ac:dyDescent="0.3">
      <c r="A1923">
        <f t="shared" si="117"/>
        <v>107</v>
      </c>
      <c r="B1923" s="2">
        <f t="shared" si="118"/>
        <v>43112</v>
      </c>
      <c r="C1923" t="str">
        <f>VLOOKUP(A1923,'Günlük Sayaç'!$A$1:$I$166,3,0)</f>
        <v>4. Levent</v>
      </c>
      <c r="D1923" t="str">
        <f>VLOOKUP($A1923,'Günlük Sayaç'!$A$1:$I$166,4,0)</f>
        <v>Ziyaretçi</v>
      </c>
      <c r="E1923" t="str">
        <f>VLOOKUP($A1923,'Günlük Sayaç'!$A$1:$I$166,5,0)</f>
        <v>İkili Bilet</v>
      </c>
      <c r="F1923">
        <f>VLOOKUP($A1923,'Günlük Sayaç'!$A$1:$I$166,6,0)</f>
        <v>4</v>
      </c>
      <c r="G1923">
        <f>VLOOKUP($A1923,'Günlük Sayaç'!$A$1:$I$166,7,0)</f>
        <v>12000</v>
      </c>
      <c r="H1923">
        <f>VLOOKUP($A1923,'Günlük Sayaç'!$A$1:$I$166,8,0)</f>
        <v>0.02</v>
      </c>
      <c r="I1923">
        <f>VLOOKUP($A1923,'Günlük Sayaç'!$A$1:$I$166,9,0)*VLOOKUP(WEEKDAY(B1923,2)&amp;D1923,Yoğunluk!$G$1:$J$29,4,0)</f>
        <v>264</v>
      </c>
      <c r="J1923">
        <f t="shared" ref="J1923:J1986" ca="1" si="119">FLOOR(I1923+_xlfn.NORM.S.INV(RAND())*I1923/10,1)</f>
        <v>309</v>
      </c>
      <c r="K1923">
        <f t="shared" ref="K1923:K1986" ca="1" si="120">J1923*F1923</f>
        <v>1236</v>
      </c>
    </row>
    <row r="1924" spans="1:11" x14ac:dyDescent="0.3">
      <c r="A1924">
        <f t="shared" si="117"/>
        <v>108</v>
      </c>
      <c r="B1924" s="2">
        <f t="shared" si="118"/>
        <v>43112</v>
      </c>
      <c r="C1924" t="str">
        <f>VLOOKUP(A1924,'Günlük Sayaç'!$A$1:$I$166,3,0)</f>
        <v>4. Levent</v>
      </c>
      <c r="D1924" t="str">
        <f>VLOOKUP($A1924,'Günlük Sayaç'!$A$1:$I$166,4,0)</f>
        <v>Ziyaretçi</v>
      </c>
      <c r="E1924" t="str">
        <f>VLOOKUP($A1924,'Günlük Sayaç'!$A$1:$I$166,5,0)</f>
        <v>Üçlü Bilet</v>
      </c>
      <c r="F1924">
        <f>VLOOKUP($A1924,'Günlük Sayaç'!$A$1:$I$166,6,0)</f>
        <v>3.6666666666666665</v>
      </c>
      <c r="G1924">
        <f>VLOOKUP($A1924,'Günlük Sayaç'!$A$1:$I$166,7,0)</f>
        <v>12000</v>
      </c>
      <c r="H1924">
        <f>VLOOKUP($A1924,'Günlük Sayaç'!$A$1:$I$166,8,0)</f>
        <v>0.02</v>
      </c>
      <c r="I1924">
        <f>VLOOKUP($A1924,'Günlük Sayaç'!$A$1:$I$166,9,0)*VLOOKUP(WEEKDAY(B1924,2)&amp;D1924,Yoğunluk!$G$1:$J$29,4,0)</f>
        <v>264</v>
      </c>
      <c r="J1924">
        <f t="shared" ca="1" si="119"/>
        <v>298</v>
      </c>
      <c r="K1924">
        <f t="shared" ca="1" si="120"/>
        <v>1092.6666666666665</v>
      </c>
    </row>
    <row r="1925" spans="1:11" x14ac:dyDescent="0.3">
      <c r="A1925">
        <f t="shared" si="117"/>
        <v>109</v>
      </c>
      <c r="B1925" s="2">
        <f t="shared" si="118"/>
        <v>43112</v>
      </c>
      <c r="C1925" t="str">
        <f>VLOOKUP(A1925,'Günlük Sayaç'!$A$1:$I$166,3,0)</f>
        <v>4. Levent</v>
      </c>
      <c r="D1925" t="str">
        <f>VLOOKUP($A1925,'Günlük Sayaç'!$A$1:$I$166,4,0)</f>
        <v>Ziyaretçi</v>
      </c>
      <c r="E1925" t="str">
        <f>VLOOKUP($A1925,'Günlük Sayaç'!$A$1:$I$166,5,0)</f>
        <v>Beşli Bilet</v>
      </c>
      <c r="F1925">
        <f>VLOOKUP($A1925,'Günlük Sayaç'!$A$1:$I$166,6,0)</f>
        <v>3.4</v>
      </c>
      <c r="G1925">
        <f>VLOOKUP($A1925,'Günlük Sayaç'!$A$1:$I$166,7,0)</f>
        <v>12000</v>
      </c>
      <c r="H1925">
        <f>VLOOKUP($A1925,'Günlük Sayaç'!$A$1:$I$166,8,0)</f>
        <v>0.02</v>
      </c>
      <c r="I1925">
        <f>VLOOKUP($A1925,'Günlük Sayaç'!$A$1:$I$166,9,0)*VLOOKUP(WEEKDAY(B1925,2)&amp;D1925,Yoğunluk!$G$1:$J$29,4,0)</f>
        <v>264</v>
      </c>
      <c r="J1925">
        <f t="shared" ca="1" si="119"/>
        <v>259</v>
      </c>
      <c r="K1925">
        <f t="shared" ca="1" si="120"/>
        <v>880.6</v>
      </c>
    </row>
    <row r="1926" spans="1:11" x14ac:dyDescent="0.3">
      <c r="A1926">
        <f t="shared" si="117"/>
        <v>110</v>
      </c>
      <c r="B1926" s="2">
        <f t="shared" si="118"/>
        <v>43112</v>
      </c>
      <c r="C1926" t="str">
        <f>VLOOKUP(A1926,'Günlük Sayaç'!$A$1:$I$166,3,0)</f>
        <v>4. Levent</v>
      </c>
      <c r="D1926" t="str">
        <f>VLOOKUP($A1926,'Günlük Sayaç'!$A$1:$I$166,4,0)</f>
        <v>Ziyaretçi</v>
      </c>
      <c r="E1926" t="str">
        <f>VLOOKUP($A1926,'Günlük Sayaç'!$A$1:$I$166,5,0)</f>
        <v>Onlu Bilet</v>
      </c>
      <c r="F1926">
        <f>VLOOKUP($A1926,'Günlük Sayaç'!$A$1:$I$166,6,0)</f>
        <v>3.2</v>
      </c>
      <c r="G1926">
        <f>VLOOKUP($A1926,'Günlük Sayaç'!$A$1:$I$166,7,0)</f>
        <v>12000</v>
      </c>
      <c r="H1926">
        <f>VLOOKUP($A1926,'Günlük Sayaç'!$A$1:$I$166,8,0)</f>
        <v>0.02</v>
      </c>
      <c r="I1926">
        <f>VLOOKUP($A1926,'Günlük Sayaç'!$A$1:$I$166,9,0)*VLOOKUP(WEEKDAY(B1926,2)&amp;D1926,Yoğunluk!$G$1:$J$29,4,0)</f>
        <v>264</v>
      </c>
      <c r="J1926">
        <f t="shared" ca="1" si="119"/>
        <v>209</v>
      </c>
      <c r="K1926">
        <f t="shared" ca="1" si="120"/>
        <v>668.80000000000007</v>
      </c>
    </row>
    <row r="1927" spans="1:11" x14ac:dyDescent="0.3">
      <c r="A1927">
        <f t="shared" si="117"/>
        <v>111</v>
      </c>
      <c r="B1927" s="2">
        <f t="shared" si="118"/>
        <v>43112</v>
      </c>
      <c r="C1927" t="str">
        <f>VLOOKUP(A1927,'Günlük Sayaç'!$A$1:$I$166,3,0)</f>
        <v>Sanayi Mah.</v>
      </c>
      <c r="D1927" t="str">
        <f>VLOOKUP($A1927,'Günlük Sayaç'!$A$1:$I$166,4,0)</f>
        <v>Tam</v>
      </c>
      <c r="E1927" t="str">
        <f>VLOOKUP($A1927,'Günlük Sayaç'!$A$1:$I$166,5,0)</f>
        <v>Akbil</v>
      </c>
      <c r="F1927">
        <f>VLOOKUP($A1927,'Günlük Sayaç'!$A$1:$I$166,6,0)</f>
        <v>2.2250000000000001</v>
      </c>
      <c r="G1927">
        <f>VLOOKUP($A1927,'Günlük Sayaç'!$A$1:$I$166,7,0)</f>
        <v>4000</v>
      </c>
      <c r="H1927">
        <f>VLOOKUP($A1927,'Günlük Sayaç'!$A$1:$I$166,8,0)</f>
        <v>0.3</v>
      </c>
      <c r="I1927">
        <f>VLOOKUP($A1927,'Günlük Sayaç'!$A$1:$I$166,9,0)*VLOOKUP(WEEKDAY(B1927,2)&amp;D1927,Yoğunluk!$G$1:$J$29,4,0)</f>
        <v>1980.0000000000002</v>
      </c>
      <c r="J1927">
        <f t="shared" ca="1" si="119"/>
        <v>2107</v>
      </c>
      <c r="K1927">
        <f t="shared" ca="1" si="120"/>
        <v>4688.0749999999998</v>
      </c>
    </row>
    <row r="1928" spans="1:11" x14ac:dyDescent="0.3">
      <c r="A1928">
        <f t="shared" si="117"/>
        <v>112</v>
      </c>
      <c r="B1928" s="2">
        <f t="shared" si="118"/>
        <v>43112</v>
      </c>
      <c r="C1928" t="str">
        <f>VLOOKUP(A1928,'Günlük Sayaç'!$A$1:$I$166,3,0)</f>
        <v>Sanayi Mah.</v>
      </c>
      <c r="D1928" t="str">
        <f>VLOOKUP($A1928,'Günlük Sayaç'!$A$1:$I$166,4,0)</f>
        <v>Tam</v>
      </c>
      <c r="E1928" t="str">
        <f>VLOOKUP($A1928,'Günlük Sayaç'!$A$1:$I$166,5,0)</f>
        <v>Mavi Kart</v>
      </c>
      <c r="F1928">
        <f>VLOOKUP($A1928,'Günlük Sayaç'!$A$1:$I$166,6,0)</f>
        <v>1.3666666666666667</v>
      </c>
      <c r="G1928">
        <f>VLOOKUP($A1928,'Günlük Sayaç'!$A$1:$I$166,7,0)</f>
        <v>4000</v>
      </c>
      <c r="H1928">
        <f>VLOOKUP($A1928,'Günlük Sayaç'!$A$1:$I$166,8,0)</f>
        <v>0.35</v>
      </c>
      <c r="I1928">
        <f>VLOOKUP($A1928,'Günlük Sayaç'!$A$1:$I$166,9,0)*VLOOKUP(WEEKDAY(B1928,2)&amp;D1928,Yoğunluk!$G$1:$J$29,4,0)</f>
        <v>2310</v>
      </c>
      <c r="J1928">
        <f t="shared" ca="1" si="119"/>
        <v>2306</v>
      </c>
      <c r="K1928">
        <f t="shared" ca="1" si="120"/>
        <v>3151.5333333333333</v>
      </c>
    </row>
    <row r="1929" spans="1:11" x14ac:dyDescent="0.3">
      <c r="A1929">
        <f t="shared" si="117"/>
        <v>113</v>
      </c>
      <c r="B1929" s="2">
        <f t="shared" si="118"/>
        <v>43112</v>
      </c>
      <c r="C1929" t="str">
        <f>VLOOKUP(A1929,'Günlük Sayaç'!$A$1:$I$166,3,0)</f>
        <v>Sanayi Mah.</v>
      </c>
      <c r="D1929" t="str">
        <f>VLOOKUP($A1929,'Günlük Sayaç'!$A$1:$I$166,4,0)</f>
        <v>Öğrenci</v>
      </c>
      <c r="E1929" t="str">
        <f>VLOOKUP($A1929,'Günlük Sayaç'!$A$1:$I$166,5,0)</f>
        <v>Öğrenci</v>
      </c>
      <c r="F1929">
        <f>VLOOKUP($A1929,'Günlük Sayaç'!$A$1:$I$166,6,0)</f>
        <v>0.9</v>
      </c>
      <c r="G1929">
        <f>VLOOKUP($A1929,'Günlük Sayaç'!$A$1:$I$166,7,0)</f>
        <v>4000</v>
      </c>
      <c r="H1929">
        <f>VLOOKUP($A1929,'Günlük Sayaç'!$A$1:$I$166,8,0)</f>
        <v>0.1</v>
      </c>
      <c r="I1929">
        <f>VLOOKUP($A1929,'Günlük Sayaç'!$A$1:$I$166,9,0)*VLOOKUP(WEEKDAY(B1929,2)&amp;D1929,Yoğunluk!$G$1:$J$29,4,0)</f>
        <v>440.00000000000006</v>
      </c>
      <c r="J1929">
        <f t="shared" ca="1" si="119"/>
        <v>383</v>
      </c>
      <c r="K1929">
        <f t="shared" ca="1" si="120"/>
        <v>344.7</v>
      </c>
    </row>
    <row r="1930" spans="1:11" x14ac:dyDescent="0.3">
      <c r="A1930">
        <f t="shared" ref="A1930:A1993" si="121">IF(A1929=165,1,A1929+1)</f>
        <v>114</v>
      </c>
      <c r="B1930" s="2">
        <f t="shared" ref="B1930:B1993" si="122">IF(A1930=1,B1929+1,B1929)</f>
        <v>43112</v>
      </c>
      <c r="C1930" t="str">
        <f>VLOOKUP(A1930,'Günlük Sayaç'!$A$1:$I$166,3,0)</f>
        <v>Sanayi Mah.</v>
      </c>
      <c r="D1930" t="str">
        <f>VLOOKUP($A1930,'Günlük Sayaç'!$A$1:$I$166,4,0)</f>
        <v>Öğrenci</v>
      </c>
      <c r="E1930" t="str">
        <f>VLOOKUP($A1930,'Günlük Sayaç'!$A$1:$I$166,5,0)</f>
        <v>Öğrenci Aylık</v>
      </c>
      <c r="F1930">
        <f>VLOOKUP($A1930,'Günlük Sayaç'!$A$1:$I$166,6,0)</f>
        <v>0.56666666666666665</v>
      </c>
      <c r="G1930">
        <f>VLOOKUP($A1930,'Günlük Sayaç'!$A$1:$I$166,7,0)</f>
        <v>4000</v>
      </c>
      <c r="H1930">
        <f>VLOOKUP($A1930,'Günlük Sayaç'!$A$1:$I$166,8,0)</f>
        <v>0.1</v>
      </c>
      <c r="I1930">
        <f>VLOOKUP($A1930,'Günlük Sayaç'!$A$1:$I$166,9,0)*VLOOKUP(WEEKDAY(B1930,2)&amp;D1930,Yoğunluk!$G$1:$J$29,4,0)</f>
        <v>440.00000000000006</v>
      </c>
      <c r="J1930">
        <f t="shared" ca="1" si="119"/>
        <v>440</v>
      </c>
      <c r="K1930">
        <f t="shared" ca="1" si="120"/>
        <v>249.33333333333331</v>
      </c>
    </row>
    <row r="1931" spans="1:11" x14ac:dyDescent="0.3">
      <c r="A1931">
        <f t="shared" si="121"/>
        <v>115</v>
      </c>
      <c r="B1931" s="2">
        <f t="shared" si="122"/>
        <v>43112</v>
      </c>
      <c r="C1931" t="str">
        <f>VLOOKUP(A1931,'Günlük Sayaç'!$A$1:$I$166,3,0)</f>
        <v>Sanayi Mah.</v>
      </c>
      <c r="D1931" t="str">
        <f>VLOOKUP($A1931,'Günlük Sayaç'!$A$1:$I$166,4,0)</f>
        <v>Sosyal</v>
      </c>
      <c r="E1931" t="str">
        <f>VLOOKUP($A1931,'Günlük Sayaç'!$A$1:$I$166,5,0)</f>
        <v>Sosyal</v>
      </c>
      <c r="F1931">
        <f>VLOOKUP($A1931,'Günlük Sayaç'!$A$1:$I$166,6,0)</f>
        <v>1.425</v>
      </c>
      <c r="G1931">
        <f>VLOOKUP($A1931,'Günlük Sayaç'!$A$1:$I$166,7,0)</f>
        <v>4000</v>
      </c>
      <c r="H1931">
        <f>VLOOKUP($A1931,'Günlük Sayaç'!$A$1:$I$166,8,0)</f>
        <v>0.05</v>
      </c>
      <c r="I1931">
        <f>VLOOKUP($A1931,'Günlük Sayaç'!$A$1:$I$166,9,0)*VLOOKUP(WEEKDAY(B1931,2)&amp;D1931,Yoğunluk!$G$1:$J$29,4,0)</f>
        <v>176.00000000000003</v>
      </c>
      <c r="J1931">
        <f t="shared" ca="1" si="119"/>
        <v>193</v>
      </c>
      <c r="K1931">
        <f t="shared" ca="1" si="120"/>
        <v>275.02500000000003</v>
      </c>
    </row>
    <row r="1932" spans="1:11" x14ac:dyDescent="0.3">
      <c r="A1932">
        <f t="shared" si="121"/>
        <v>116</v>
      </c>
      <c r="B1932" s="2">
        <f t="shared" si="122"/>
        <v>43112</v>
      </c>
      <c r="C1932" t="str">
        <f>VLOOKUP(A1932,'Günlük Sayaç'!$A$1:$I$166,3,0)</f>
        <v>Sanayi Mah.</v>
      </c>
      <c r="D1932" t="str">
        <f>VLOOKUP($A1932,'Günlük Sayaç'!$A$1:$I$166,4,0)</f>
        <v>Sosyal</v>
      </c>
      <c r="E1932" t="str">
        <f>VLOOKUP($A1932,'Günlük Sayaç'!$A$1:$I$166,5,0)</f>
        <v>Sosyal Aylık</v>
      </c>
      <c r="F1932">
        <f>VLOOKUP($A1932,'Günlük Sayaç'!$A$1:$I$166,6,0)</f>
        <v>0.83333333333333337</v>
      </c>
      <c r="G1932">
        <f>VLOOKUP($A1932,'Günlük Sayaç'!$A$1:$I$166,7,0)</f>
        <v>4000</v>
      </c>
      <c r="H1932">
        <f>VLOOKUP($A1932,'Günlük Sayaç'!$A$1:$I$166,8,0)</f>
        <v>0.05</v>
      </c>
      <c r="I1932">
        <f>VLOOKUP($A1932,'Günlük Sayaç'!$A$1:$I$166,9,0)*VLOOKUP(WEEKDAY(B1932,2)&amp;D1932,Yoğunluk!$G$1:$J$29,4,0)</f>
        <v>176.00000000000003</v>
      </c>
      <c r="J1932">
        <f t="shared" ca="1" si="119"/>
        <v>182</v>
      </c>
      <c r="K1932">
        <f t="shared" ca="1" si="120"/>
        <v>151.66666666666669</v>
      </c>
    </row>
    <row r="1933" spans="1:11" x14ac:dyDescent="0.3">
      <c r="A1933">
        <f t="shared" si="121"/>
        <v>117</v>
      </c>
      <c r="B1933" s="2">
        <f t="shared" si="122"/>
        <v>43112</v>
      </c>
      <c r="C1933" t="str">
        <f>VLOOKUP(A1933,'Günlük Sayaç'!$A$1:$I$166,3,0)</f>
        <v>Sanayi Mah.</v>
      </c>
      <c r="D1933" t="str">
        <f>VLOOKUP($A1933,'Günlük Sayaç'!$A$1:$I$166,4,0)</f>
        <v>Ziyaretçi</v>
      </c>
      <c r="E1933" t="str">
        <f>VLOOKUP($A1933,'Günlük Sayaç'!$A$1:$I$166,5,0)</f>
        <v>Tekli Bilet</v>
      </c>
      <c r="F1933">
        <f>VLOOKUP($A1933,'Günlük Sayaç'!$A$1:$I$166,6,0)</f>
        <v>5</v>
      </c>
      <c r="G1933">
        <f>VLOOKUP($A1933,'Günlük Sayaç'!$A$1:$I$166,7,0)</f>
        <v>4000</v>
      </c>
      <c r="H1933">
        <f>VLOOKUP($A1933,'Günlük Sayaç'!$A$1:$I$166,8,0)</f>
        <v>0.01</v>
      </c>
      <c r="I1933">
        <f>VLOOKUP($A1933,'Günlük Sayaç'!$A$1:$I$166,9,0)*VLOOKUP(WEEKDAY(B1933,2)&amp;D1933,Yoğunluk!$G$1:$J$29,4,0)</f>
        <v>44</v>
      </c>
      <c r="J1933">
        <f t="shared" ca="1" si="119"/>
        <v>42</v>
      </c>
      <c r="K1933">
        <f t="shared" ca="1" si="120"/>
        <v>210</v>
      </c>
    </row>
    <row r="1934" spans="1:11" x14ac:dyDescent="0.3">
      <c r="A1934">
        <f t="shared" si="121"/>
        <v>118</v>
      </c>
      <c r="B1934" s="2">
        <f t="shared" si="122"/>
        <v>43112</v>
      </c>
      <c r="C1934" t="str">
        <f>VLOOKUP(A1934,'Günlük Sayaç'!$A$1:$I$166,3,0)</f>
        <v>Sanayi Mah.</v>
      </c>
      <c r="D1934" t="str">
        <f>VLOOKUP($A1934,'Günlük Sayaç'!$A$1:$I$166,4,0)</f>
        <v>Ziyaretçi</v>
      </c>
      <c r="E1934" t="str">
        <f>VLOOKUP($A1934,'Günlük Sayaç'!$A$1:$I$166,5,0)</f>
        <v>İkili Bilet</v>
      </c>
      <c r="F1934">
        <f>VLOOKUP($A1934,'Günlük Sayaç'!$A$1:$I$166,6,0)</f>
        <v>4</v>
      </c>
      <c r="G1934">
        <f>VLOOKUP($A1934,'Günlük Sayaç'!$A$1:$I$166,7,0)</f>
        <v>4000</v>
      </c>
      <c r="H1934">
        <f>VLOOKUP($A1934,'Günlük Sayaç'!$A$1:$I$166,8,0)</f>
        <v>0.01</v>
      </c>
      <c r="I1934">
        <f>VLOOKUP($A1934,'Günlük Sayaç'!$A$1:$I$166,9,0)*VLOOKUP(WEEKDAY(B1934,2)&amp;D1934,Yoğunluk!$G$1:$J$29,4,0)</f>
        <v>44</v>
      </c>
      <c r="J1934">
        <f t="shared" ca="1" si="119"/>
        <v>45</v>
      </c>
      <c r="K1934">
        <f t="shared" ca="1" si="120"/>
        <v>180</v>
      </c>
    </row>
    <row r="1935" spans="1:11" x14ac:dyDescent="0.3">
      <c r="A1935">
        <f t="shared" si="121"/>
        <v>119</v>
      </c>
      <c r="B1935" s="2">
        <f t="shared" si="122"/>
        <v>43112</v>
      </c>
      <c r="C1935" t="str">
        <f>VLOOKUP(A1935,'Günlük Sayaç'!$A$1:$I$166,3,0)</f>
        <v>Sanayi Mah.</v>
      </c>
      <c r="D1935" t="str">
        <f>VLOOKUP($A1935,'Günlük Sayaç'!$A$1:$I$166,4,0)</f>
        <v>Ziyaretçi</v>
      </c>
      <c r="E1935" t="str">
        <f>VLOOKUP($A1935,'Günlük Sayaç'!$A$1:$I$166,5,0)</f>
        <v>Üçlü Bilet</v>
      </c>
      <c r="F1935">
        <f>VLOOKUP($A1935,'Günlük Sayaç'!$A$1:$I$166,6,0)</f>
        <v>3.6666666666666665</v>
      </c>
      <c r="G1935">
        <f>VLOOKUP($A1935,'Günlük Sayaç'!$A$1:$I$166,7,0)</f>
        <v>4000</v>
      </c>
      <c r="H1935">
        <f>VLOOKUP($A1935,'Günlük Sayaç'!$A$1:$I$166,8,0)</f>
        <v>0.01</v>
      </c>
      <c r="I1935">
        <f>VLOOKUP($A1935,'Günlük Sayaç'!$A$1:$I$166,9,0)*VLOOKUP(WEEKDAY(B1935,2)&amp;D1935,Yoğunluk!$G$1:$J$29,4,0)</f>
        <v>44</v>
      </c>
      <c r="J1935">
        <f t="shared" ca="1" si="119"/>
        <v>40</v>
      </c>
      <c r="K1935">
        <f t="shared" ca="1" si="120"/>
        <v>146.66666666666666</v>
      </c>
    </row>
    <row r="1936" spans="1:11" x14ac:dyDescent="0.3">
      <c r="A1936">
        <f t="shared" si="121"/>
        <v>120</v>
      </c>
      <c r="B1936" s="2">
        <f t="shared" si="122"/>
        <v>43112</v>
      </c>
      <c r="C1936" t="str">
        <f>VLOOKUP(A1936,'Günlük Sayaç'!$A$1:$I$166,3,0)</f>
        <v>Sanayi Mah.</v>
      </c>
      <c r="D1936" t="str">
        <f>VLOOKUP($A1936,'Günlük Sayaç'!$A$1:$I$166,4,0)</f>
        <v>Ziyaretçi</v>
      </c>
      <c r="E1936" t="str">
        <f>VLOOKUP($A1936,'Günlük Sayaç'!$A$1:$I$166,5,0)</f>
        <v>Beşli Bilet</v>
      </c>
      <c r="F1936">
        <f>VLOOKUP($A1936,'Günlük Sayaç'!$A$1:$I$166,6,0)</f>
        <v>3.4</v>
      </c>
      <c r="G1936">
        <f>VLOOKUP($A1936,'Günlük Sayaç'!$A$1:$I$166,7,0)</f>
        <v>4000</v>
      </c>
      <c r="H1936">
        <f>VLOOKUP($A1936,'Günlük Sayaç'!$A$1:$I$166,8,0)</f>
        <v>0.01</v>
      </c>
      <c r="I1936">
        <f>VLOOKUP($A1936,'Günlük Sayaç'!$A$1:$I$166,9,0)*VLOOKUP(WEEKDAY(B1936,2)&amp;D1936,Yoğunluk!$G$1:$J$29,4,0)</f>
        <v>44</v>
      </c>
      <c r="J1936">
        <f t="shared" ca="1" si="119"/>
        <v>45</v>
      </c>
      <c r="K1936">
        <f t="shared" ca="1" si="120"/>
        <v>153</v>
      </c>
    </row>
    <row r="1937" spans="1:11" x14ac:dyDescent="0.3">
      <c r="A1937">
        <f t="shared" si="121"/>
        <v>121</v>
      </c>
      <c r="B1937" s="2">
        <f t="shared" si="122"/>
        <v>43112</v>
      </c>
      <c r="C1937" t="str">
        <f>VLOOKUP(A1937,'Günlük Sayaç'!$A$1:$I$166,3,0)</f>
        <v>Sanayi Mah.</v>
      </c>
      <c r="D1937" t="str">
        <f>VLOOKUP($A1937,'Günlük Sayaç'!$A$1:$I$166,4,0)</f>
        <v>Ziyaretçi</v>
      </c>
      <c r="E1937" t="str">
        <f>VLOOKUP($A1937,'Günlük Sayaç'!$A$1:$I$166,5,0)</f>
        <v>Onlu Bilet</v>
      </c>
      <c r="F1937">
        <f>VLOOKUP($A1937,'Günlük Sayaç'!$A$1:$I$166,6,0)</f>
        <v>3.2</v>
      </c>
      <c r="G1937">
        <f>VLOOKUP($A1937,'Günlük Sayaç'!$A$1:$I$166,7,0)</f>
        <v>4000</v>
      </c>
      <c r="H1937">
        <f>VLOOKUP($A1937,'Günlük Sayaç'!$A$1:$I$166,8,0)</f>
        <v>0.01</v>
      </c>
      <c r="I1937">
        <f>VLOOKUP($A1937,'Günlük Sayaç'!$A$1:$I$166,9,0)*VLOOKUP(WEEKDAY(B1937,2)&amp;D1937,Yoğunluk!$G$1:$J$29,4,0)</f>
        <v>44</v>
      </c>
      <c r="J1937">
        <f t="shared" ca="1" si="119"/>
        <v>45</v>
      </c>
      <c r="K1937">
        <f t="shared" ca="1" si="120"/>
        <v>144</v>
      </c>
    </row>
    <row r="1938" spans="1:11" x14ac:dyDescent="0.3">
      <c r="A1938">
        <f t="shared" si="121"/>
        <v>122</v>
      </c>
      <c r="B1938" s="2">
        <f t="shared" si="122"/>
        <v>43112</v>
      </c>
      <c r="C1938" t="str">
        <f>VLOOKUP(A1938,'Günlük Sayaç'!$A$1:$I$166,3,0)</f>
        <v>İTÜ</v>
      </c>
      <c r="D1938" t="str">
        <f>VLOOKUP($A1938,'Günlük Sayaç'!$A$1:$I$166,4,0)</f>
        <v>Tam</v>
      </c>
      <c r="E1938" t="str">
        <f>VLOOKUP($A1938,'Günlük Sayaç'!$A$1:$I$166,5,0)</f>
        <v>Akbil</v>
      </c>
      <c r="F1938">
        <f>VLOOKUP($A1938,'Günlük Sayaç'!$A$1:$I$166,6,0)</f>
        <v>2.2250000000000001</v>
      </c>
      <c r="G1938">
        <f>VLOOKUP($A1938,'Günlük Sayaç'!$A$1:$I$166,7,0)</f>
        <v>15000</v>
      </c>
      <c r="H1938">
        <f>VLOOKUP($A1938,'Günlük Sayaç'!$A$1:$I$166,8,0)</f>
        <v>0.1</v>
      </c>
      <c r="I1938">
        <f>VLOOKUP($A1938,'Günlük Sayaç'!$A$1:$I$166,9,0)*VLOOKUP(WEEKDAY(B1938,2)&amp;D1938,Yoğunluk!$G$1:$J$29,4,0)</f>
        <v>2475</v>
      </c>
      <c r="J1938">
        <f t="shared" ca="1" si="119"/>
        <v>3059</v>
      </c>
      <c r="K1938">
        <f t="shared" ca="1" si="120"/>
        <v>6806.2750000000005</v>
      </c>
    </row>
    <row r="1939" spans="1:11" x14ac:dyDescent="0.3">
      <c r="A1939">
        <f t="shared" si="121"/>
        <v>123</v>
      </c>
      <c r="B1939" s="2">
        <f t="shared" si="122"/>
        <v>43112</v>
      </c>
      <c r="C1939" t="str">
        <f>VLOOKUP(A1939,'Günlük Sayaç'!$A$1:$I$166,3,0)</f>
        <v>İTÜ</v>
      </c>
      <c r="D1939" t="str">
        <f>VLOOKUP($A1939,'Günlük Sayaç'!$A$1:$I$166,4,0)</f>
        <v>Tam</v>
      </c>
      <c r="E1939" t="str">
        <f>VLOOKUP($A1939,'Günlük Sayaç'!$A$1:$I$166,5,0)</f>
        <v>Mavi Kart</v>
      </c>
      <c r="F1939">
        <f>VLOOKUP($A1939,'Günlük Sayaç'!$A$1:$I$166,6,0)</f>
        <v>1.3666666666666667</v>
      </c>
      <c r="G1939">
        <f>VLOOKUP($A1939,'Günlük Sayaç'!$A$1:$I$166,7,0)</f>
        <v>15000</v>
      </c>
      <c r="H1939">
        <f>VLOOKUP($A1939,'Günlük Sayaç'!$A$1:$I$166,8,0)</f>
        <v>7.0000000000000007E-2</v>
      </c>
      <c r="I1939">
        <f>VLOOKUP($A1939,'Günlük Sayaç'!$A$1:$I$166,9,0)*VLOOKUP(WEEKDAY(B1939,2)&amp;D1939,Yoğunluk!$G$1:$J$29,4,0)</f>
        <v>1732.5000000000002</v>
      </c>
      <c r="J1939">
        <f t="shared" ca="1" si="119"/>
        <v>1622</v>
      </c>
      <c r="K1939">
        <f t="shared" ca="1" si="120"/>
        <v>2216.7333333333336</v>
      </c>
    </row>
    <row r="1940" spans="1:11" x14ac:dyDescent="0.3">
      <c r="A1940">
        <f t="shared" si="121"/>
        <v>124</v>
      </c>
      <c r="B1940" s="2">
        <f t="shared" si="122"/>
        <v>43112</v>
      </c>
      <c r="C1940" t="str">
        <f>VLOOKUP(A1940,'Günlük Sayaç'!$A$1:$I$166,3,0)</f>
        <v>İTÜ</v>
      </c>
      <c r="D1940" t="str">
        <f>VLOOKUP($A1940,'Günlük Sayaç'!$A$1:$I$166,4,0)</f>
        <v>Öğrenci</v>
      </c>
      <c r="E1940" t="str">
        <f>VLOOKUP($A1940,'Günlük Sayaç'!$A$1:$I$166,5,0)</f>
        <v>Öğrenci</v>
      </c>
      <c r="F1940">
        <f>VLOOKUP($A1940,'Günlük Sayaç'!$A$1:$I$166,6,0)</f>
        <v>0.9</v>
      </c>
      <c r="G1940">
        <f>VLOOKUP($A1940,'Günlük Sayaç'!$A$1:$I$166,7,0)</f>
        <v>15000</v>
      </c>
      <c r="H1940">
        <f>VLOOKUP($A1940,'Günlük Sayaç'!$A$1:$I$166,8,0)</f>
        <v>0.17</v>
      </c>
      <c r="I1940">
        <f>VLOOKUP($A1940,'Günlük Sayaç'!$A$1:$I$166,9,0)*VLOOKUP(WEEKDAY(B1940,2)&amp;D1940,Yoğunluk!$G$1:$J$29,4,0)</f>
        <v>2805</v>
      </c>
      <c r="J1940">
        <f t="shared" ca="1" si="119"/>
        <v>2632</v>
      </c>
      <c r="K1940">
        <f t="shared" ca="1" si="120"/>
        <v>2368.8000000000002</v>
      </c>
    </row>
    <row r="1941" spans="1:11" x14ac:dyDescent="0.3">
      <c r="A1941">
        <f t="shared" si="121"/>
        <v>125</v>
      </c>
      <c r="B1941" s="2">
        <f t="shared" si="122"/>
        <v>43112</v>
      </c>
      <c r="C1941" t="str">
        <f>VLOOKUP(A1941,'Günlük Sayaç'!$A$1:$I$166,3,0)</f>
        <v>İTÜ</v>
      </c>
      <c r="D1941" t="str">
        <f>VLOOKUP($A1941,'Günlük Sayaç'!$A$1:$I$166,4,0)</f>
        <v>Öğrenci</v>
      </c>
      <c r="E1941" t="str">
        <f>VLOOKUP($A1941,'Günlük Sayaç'!$A$1:$I$166,5,0)</f>
        <v>Öğrenci Aylık</v>
      </c>
      <c r="F1941">
        <f>VLOOKUP($A1941,'Günlük Sayaç'!$A$1:$I$166,6,0)</f>
        <v>0.56666666666666665</v>
      </c>
      <c r="G1941">
        <f>VLOOKUP($A1941,'Günlük Sayaç'!$A$1:$I$166,7,0)</f>
        <v>15000</v>
      </c>
      <c r="H1941">
        <f>VLOOKUP($A1941,'Günlük Sayaç'!$A$1:$I$166,8,0)</f>
        <v>0.27</v>
      </c>
      <c r="I1941">
        <f>VLOOKUP($A1941,'Günlük Sayaç'!$A$1:$I$166,9,0)*VLOOKUP(WEEKDAY(B1941,2)&amp;D1941,Yoğunluk!$G$1:$J$29,4,0)</f>
        <v>4455.0000000000009</v>
      </c>
      <c r="J1941">
        <f t="shared" ca="1" si="119"/>
        <v>4037</v>
      </c>
      <c r="K1941">
        <f t="shared" ca="1" si="120"/>
        <v>2287.6333333333332</v>
      </c>
    </row>
    <row r="1942" spans="1:11" x14ac:dyDescent="0.3">
      <c r="A1942">
        <f t="shared" si="121"/>
        <v>126</v>
      </c>
      <c r="B1942" s="2">
        <f t="shared" si="122"/>
        <v>43112</v>
      </c>
      <c r="C1942" t="str">
        <f>VLOOKUP(A1942,'Günlük Sayaç'!$A$1:$I$166,3,0)</f>
        <v>İTÜ</v>
      </c>
      <c r="D1942" t="str">
        <f>VLOOKUP($A1942,'Günlük Sayaç'!$A$1:$I$166,4,0)</f>
        <v>Sosyal</v>
      </c>
      <c r="E1942" t="str">
        <f>VLOOKUP($A1942,'Günlük Sayaç'!$A$1:$I$166,5,0)</f>
        <v>Sosyal</v>
      </c>
      <c r="F1942">
        <f>VLOOKUP($A1942,'Günlük Sayaç'!$A$1:$I$166,6,0)</f>
        <v>1.425</v>
      </c>
      <c r="G1942">
        <f>VLOOKUP($A1942,'Günlük Sayaç'!$A$1:$I$166,7,0)</f>
        <v>15000</v>
      </c>
      <c r="H1942">
        <f>VLOOKUP($A1942,'Günlük Sayaç'!$A$1:$I$166,8,0)</f>
        <v>0.15</v>
      </c>
      <c r="I1942">
        <f>VLOOKUP($A1942,'Günlük Sayaç'!$A$1:$I$166,9,0)*VLOOKUP(WEEKDAY(B1942,2)&amp;D1942,Yoğunluk!$G$1:$J$29,4,0)</f>
        <v>1980.0000000000002</v>
      </c>
      <c r="J1942">
        <f t="shared" ca="1" si="119"/>
        <v>1911</v>
      </c>
      <c r="K1942">
        <f t="shared" ca="1" si="120"/>
        <v>2723.1750000000002</v>
      </c>
    </row>
    <row r="1943" spans="1:11" x14ac:dyDescent="0.3">
      <c r="A1943">
        <f t="shared" si="121"/>
        <v>127</v>
      </c>
      <c r="B1943" s="2">
        <f t="shared" si="122"/>
        <v>43112</v>
      </c>
      <c r="C1943" t="str">
        <f>VLOOKUP(A1943,'Günlük Sayaç'!$A$1:$I$166,3,0)</f>
        <v>İTÜ</v>
      </c>
      <c r="D1943" t="str">
        <f>VLOOKUP($A1943,'Günlük Sayaç'!$A$1:$I$166,4,0)</f>
        <v>Sosyal</v>
      </c>
      <c r="E1943" t="str">
        <f>VLOOKUP($A1943,'Günlük Sayaç'!$A$1:$I$166,5,0)</f>
        <v>Sosyal Aylık</v>
      </c>
      <c r="F1943">
        <f>VLOOKUP($A1943,'Günlük Sayaç'!$A$1:$I$166,6,0)</f>
        <v>0.83333333333333337</v>
      </c>
      <c r="G1943">
        <f>VLOOKUP($A1943,'Günlük Sayaç'!$A$1:$I$166,7,0)</f>
        <v>15000</v>
      </c>
      <c r="H1943">
        <f>VLOOKUP($A1943,'Günlük Sayaç'!$A$1:$I$166,8,0)</f>
        <v>0.15</v>
      </c>
      <c r="I1943">
        <f>VLOOKUP($A1943,'Günlük Sayaç'!$A$1:$I$166,9,0)*VLOOKUP(WEEKDAY(B1943,2)&amp;D1943,Yoğunluk!$G$1:$J$29,4,0)</f>
        <v>1980.0000000000002</v>
      </c>
      <c r="J1943">
        <f t="shared" ca="1" si="119"/>
        <v>2143</v>
      </c>
      <c r="K1943">
        <f t="shared" ca="1" si="120"/>
        <v>1785.8333333333335</v>
      </c>
    </row>
    <row r="1944" spans="1:11" x14ac:dyDescent="0.3">
      <c r="A1944">
        <f t="shared" si="121"/>
        <v>128</v>
      </c>
      <c r="B1944" s="2">
        <f t="shared" si="122"/>
        <v>43112</v>
      </c>
      <c r="C1944" t="str">
        <f>VLOOKUP(A1944,'Günlük Sayaç'!$A$1:$I$166,3,0)</f>
        <v>İTÜ</v>
      </c>
      <c r="D1944" t="str">
        <f>VLOOKUP($A1944,'Günlük Sayaç'!$A$1:$I$166,4,0)</f>
        <v>Ziyaretçi</v>
      </c>
      <c r="E1944" t="str">
        <f>VLOOKUP($A1944,'Günlük Sayaç'!$A$1:$I$166,5,0)</f>
        <v>Tekli Bilet</v>
      </c>
      <c r="F1944">
        <f>VLOOKUP($A1944,'Günlük Sayaç'!$A$1:$I$166,6,0)</f>
        <v>5</v>
      </c>
      <c r="G1944">
        <f>VLOOKUP($A1944,'Günlük Sayaç'!$A$1:$I$166,7,0)</f>
        <v>15000</v>
      </c>
      <c r="H1944">
        <f>VLOOKUP($A1944,'Günlük Sayaç'!$A$1:$I$166,8,0)</f>
        <v>0.02</v>
      </c>
      <c r="I1944">
        <f>VLOOKUP($A1944,'Günlük Sayaç'!$A$1:$I$166,9,0)*VLOOKUP(WEEKDAY(B1944,2)&amp;D1944,Yoğunluk!$G$1:$J$29,4,0)</f>
        <v>330</v>
      </c>
      <c r="J1944">
        <f t="shared" ca="1" si="119"/>
        <v>392</v>
      </c>
      <c r="K1944">
        <f t="shared" ca="1" si="120"/>
        <v>1960</v>
      </c>
    </row>
    <row r="1945" spans="1:11" x14ac:dyDescent="0.3">
      <c r="A1945">
        <f t="shared" si="121"/>
        <v>129</v>
      </c>
      <c r="B1945" s="2">
        <f t="shared" si="122"/>
        <v>43112</v>
      </c>
      <c r="C1945" t="str">
        <f>VLOOKUP(A1945,'Günlük Sayaç'!$A$1:$I$166,3,0)</f>
        <v>İTÜ</v>
      </c>
      <c r="D1945" t="str">
        <f>VLOOKUP($A1945,'Günlük Sayaç'!$A$1:$I$166,4,0)</f>
        <v>Ziyaretçi</v>
      </c>
      <c r="E1945" t="str">
        <f>VLOOKUP($A1945,'Günlük Sayaç'!$A$1:$I$166,5,0)</f>
        <v>İkili Bilet</v>
      </c>
      <c r="F1945">
        <f>VLOOKUP($A1945,'Günlük Sayaç'!$A$1:$I$166,6,0)</f>
        <v>4</v>
      </c>
      <c r="G1945">
        <f>VLOOKUP($A1945,'Günlük Sayaç'!$A$1:$I$166,7,0)</f>
        <v>15000</v>
      </c>
      <c r="H1945">
        <f>VLOOKUP($A1945,'Günlük Sayaç'!$A$1:$I$166,8,0)</f>
        <v>0.02</v>
      </c>
      <c r="I1945">
        <f>VLOOKUP($A1945,'Günlük Sayaç'!$A$1:$I$166,9,0)*VLOOKUP(WEEKDAY(B1945,2)&amp;D1945,Yoğunluk!$G$1:$J$29,4,0)</f>
        <v>330</v>
      </c>
      <c r="J1945">
        <f t="shared" ca="1" si="119"/>
        <v>352</v>
      </c>
      <c r="K1945">
        <f t="shared" ca="1" si="120"/>
        <v>1408</v>
      </c>
    </row>
    <row r="1946" spans="1:11" x14ac:dyDescent="0.3">
      <c r="A1946">
        <f t="shared" si="121"/>
        <v>130</v>
      </c>
      <c r="B1946" s="2">
        <f t="shared" si="122"/>
        <v>43112</v>
      </c>
      <c r="C1946" t="str">
        <f>VLOOKUP(A1946,'Günlük Sayaç'!$A$1:$I$166,3,0)</f>
        <v>İTÜ</v>
      </c>
      <c r="D1946" t="str">
        <f>VLOOKUP($A1946,'Günlük Sayaç'!$A$1:$I$166,4,0)</f>
        <v>Ziyaretçi</v>
      </c>
      <c r="E1946" t="str">
        <f>VLOOKUP($A1946,'Günlük Sayaç'!$A$1:$I$166,5,0)</f>
        <v>Üçlü Bilet</v>
      </c>
      <c r="F1946">
        <f>VLOOKUP($A1946,'Günlük Sayaç'!$A$1:$I$166,6,0)</f>
        <v>3.6666666666666665</v>
      </c>
      <c r="G1946">
        <f>VLOOKUP($A1946,'Günlük Sayaç'!$A$1:$I$166,7,0)</f>
        <v>15000</v>
      </c>
      <c r="H1946">
        <f>VLOOKUP($A1946,'Günlük Sayaç'!$A$1:$I$166,8,0)</f>
        <v>0.01</v>
      </c>
      <c r="I1946">
        <f>VLOOKUP($A1946,'Günlük Sayaç'!$A$1:$I$166,9,0)*VLOOKUP(WEEKDAY(B1946,2)&amp;D1946,Yoğunluk!$G$1:$J$29,4,0)</f>
        <v>165</v>
      </c>
      <c r="J1946">
        <f t="shared" ca="1" si="119"/>
        <v>149</v>
      </c>
      <c r="K1946">
        <f t="shared" ca="1" si="120"/>
        <v>546.33333333333326</v>
      </c>
    </row>
    <row r="1947" spans="1:11" x14ac:dyDescent="0.3">
      <c r="A1947">
        <f t="shared" si="121"/>
        <v>131</v>
      </c>
      <c r="B1947" s="2">
        <f t="shared" si="122"/>
        <v>43112</v>
      </c>
      <c r="C1947" t="str">
        <f>VLOOKUP(A1947,'Günlük Sayaç'!$A$1:$I$166,3,0)</f>
        <v>İTÜ</v>
      </c>
      <c r="D1947" t="str">
        <f>VLOOKUP($A1947,'Günlük Sayaç'!$A$1:$I$166,4,0)</f>
        <v>Ziyaretçi</v>
      </c>
      <c r="E1947" t="str">
        <f>VLOOKUP($A1947,'Günlük Sayaç'!$A$1:$I$166,5,0)</f>
        <v>Beşli Bilet</v>
      </c>
      <c r="F1947">
        <f>VLOOKUP($A1947,'Günlük Sayaç'!$A$1:$I$166,6,0)</f>
        <v>3.4</v>
      </c>
      <c r="G1947">
        <f>VLOOKUP($A1947,'Günlük Sayaç'!$A$1:$I$166,7,0)</f>
        <v>15000</v>
      </c>
      <c r="H1947">
        <f>VLOOKUP($A1947,'Günlük Sayaç'!$A$1:$I$166,8,0)</f>
        <v>0.02</v>
      </c>
      <c r="I1947">
        <f>VLOOKUP($A1947,'Günlük Sayaç'!$A$1:$I$166,9,0)*VLOOKUP(WEEKDAY(B1947,2)&amp;D1947,Yoğunluk!$G$1:$J$29,4,0)</f>
        <v>330</v>
      </c>
      <c r="J1947">
        <f t="shared" ca="1" si="119"/>
        <v>299</v>
      </c>
      <c r="K1947">
        <f t="shared" ca="1" si="120"/>
        <v>1016.6</v>
      </c>
    </row>
    <row r="1948" spans="1:11" x14ac:dyDescent="0.3">
      <c r="A1948">
        <f t="shared" si="121"/>
        <v>132</v>
      </c>
      <c r="B1948" s="2">
        <f t="shared" si="122"/>
        <v>43112</v>
      </c>
      <c r="C1948" t="str">
        <f>VLOOKUP(A1948,'Günlük Sayaç'!$A$1:$I$166,3,0)</f>
        <v>İTÜ</v>
      </c>
      <c r="D1948" t="str">
        <f>VLOOKUP($A1948,'Günlük Sayaç'!$A$1:$I$166,4,0)</f>
        <v>Ziyaretçi</v>
      </c>
      <c r="E1948" t="str">
        <f>VLOOKUP($A1948,'Günlük Sayaç'!$A$1:$I$166,5,0)</f>
        <v>Onlu Bilet</v>
      </c>
      <c r="F1948">
        <f>VLOOKUP($A1948,'Günlük Sayaç'!$A$1:$I$166,6,0)</f>
        <v>3.2</v>
      </c>
      <c r="G1948">
        <f>VLOOKUP($A1948,'Günlük Sayaç'!$A$1:$I$166,7,0)</f>
        <v>15000</v>
      </c>
      <c r="H1948">
        <f>VLOOKUP($A1948,'Günlük Sayaç'!$A$1:$I$166,8,0)</f>
        <v>0.02</v>
      </c>
      <c r="I1948">
        <f>VLOOKUP($A1948,'Günlük Sayaç'!$A$1:$I$166,9,0)*VLOOKUP(WEEKDAY(B1948,2)&amp;D1948,Yoğunluk!$G$1:$J$29,4,0)</f>
        <v>330</v>
      </c>
      <c r="J1948">
        <f t="shared" ca="1" si="119"/>
        <v>244</v>
      </c>
      <c r="K1948">
        <f t="shared" ca="1" si="120"/>
        <v>780.80000000000007</v>
      </c>
    </row>
    <row r="1949" spans="1:11" x14ac:dyDescent="0.3">
      <c r="A1949">
        <f t="shared" si="121"/>
        <v>133</v>
      </c>
      <c r="B1949" s="2">
        <f t="shared" si="122"/>
        <v>43112</v>
      </c>
      <c r="C1949" t="str">
        <f>VLOOKUP(A1949,'Günlük Sayaç'!$A$1:$I$166,3,0)</f>
        <v>Atatürk Oto Sanayi</v>
      </c>
      <c r="D1949" t="str">
        <f>VLOOKUP($A1949,'Günlük Sayaç'!$A$1:$I$166,4,0)</f>
        <v>Tam</v>
      </c>
      <c r="E1949" t="str">
        <f>VLOOKUP($A1949,'Günlük Sayaç'!$A$1:$I$166,5,0)</f>
        <v>Akbil</v>
      </c>
      <c r="F1949">
        <f>VLOOKUP($A1949,'Günlük Sayaç'!$A$1:$I$166,6,0)</f>
        <v>2.2250000000000001</v>
      </c>
      <c r="G1949">
        <f>VLOOKUP($A1949,'Günlük Sayaç'!$A$1:$I$166,7,0)</f>
        <v>5000</v>
      </c>
      <c r="H1949">
        <f>VLOOKUP($A1949,'Günlük Sayaç'!$A$1:$I$166,8,0)</f>
        <v>0.3</v>
      </c>
      <c r="I1949">
        <f>VLOOKUP($A1949,'Günlük Sayaç'!$A$1:$I$166,9,0)*VLOOKUP(WEEKDAY(B1949,2)&amp;D1949,Yoğunluk!$G$1:$J$29,4,0)</f>
        <v>2475</v>
      </c>
      <c r="J1949">
        <f t="shared" ca="1" si="119"/>
        <v>2598</v>
      </c>
      <c r="K1949">
        <f t="shared" ca="1" si="120"/>
        <v>5780.55</v>
      </c>
    </row>
    <row r="1950" spans="1:11" x14ac:dyDescent="0.3">
      <c r="A1950">
        <f t="shared" si="121"/>
        <v>134</v>
      </c>
      <c r="B1950" s="2">
        <f t="shared" si="122"/>
        <v>43112</v>
      </c>
      <c r="C1950" t="str">
        <f>VLOOKUP(A1950,'Günlük Sayaç'!$A$1:$I$166,3,0)</f>
        <v>Atatürk Oto Sanayi</v>
      </c>
      <c r="D1950" t="str">
        <f>VLOOKUP($A1950,'Günlük Sayaç'!$A$1:$I$166,4,0)</f>
        <v>Tam</v>
      </c>
      <c r="E1950" t="str">
        <f>VLOOKUP($A1950,'Günlük Sayaç'!$A$1:$I$166,5,0)</f>
        <v>Mavi Kart</v>
      </c>
      <c r="F1950">
        <f>VLOOKUP($A1950,'Günlük Sayaç'!$A$1:$I$166,6,0)</f>
        <v>1.3666666666666667</v>
      </c>
      <c r="G1950">
        <f>VLOOKUP($A1950,'Günlük Sayaç'!$A$1:$I$166,7,0)</f>
        <v>5000</v>
      </c>
      <c r="H1950">
        <f>VLOOKUP($A1950,'Günlük Sayaç'!$A$1:$I$166,8,0)</f>
        <v>0.35</v>
      </c>
      <c r="I1950">
        <f>VLOOKUP($A1950,'Günlük Sayaç'!$A$1:$I$166,9,0)*VLOOKUP(WEEKDAY(B1950,2)&amp;D1950,Yoğunluk!$G$1:$J$29,4,0)</f>
        <v>2887.5000000000005</v>
      </c>
      <c r="J1950">
        <f t="shared" ca="1" si="119"/>
        <v>3036</v>
      </c>
      <c r="K1950">
        <f t="shared" ca="1" si="120"/>
        <v>4149.2</v>
      </c>
    </row>
    <row r="1951" spans="1:11" x14ac:dyDescent="0.3">
      <c r="A1951">
        <f t="shared" si="121"/>
        <v>135</v>
      </c>
      <c r="B1951" s="2">
        <f t="shared" si="122"/>
        <v>43112</v>
      </c>
      <c r="C1951" t="str">
        <f>VLOOKUP(A1951,'Günlük Sayaç'!$A$1:$I$166,3,0)</f>
        <v>Atatürk Oto Sanayi</v>
      </c>
      <c r="D1951" t="str">
        <f>VLOOKUP($A1951,'Günlük Sayaç'!$A$1:$I$166,4,0)</f>
        <v>Öğrenci</v>
      </c>
      <c r="E1951" t="str">
        <f>VLOOKUP($A1951,'Günlük Sayaç'!$A$1:$I$166,5,0)</f>
        <v>Öğrenci</v>
      </c>
      <c r="F1951">
        <f>VLOOKUP($A1951,'Günlük Sayaç'!$A$1:$I$166,6,0)</f>
        <v>0.9</v>
      </c>
      <c r="G1951">
        <f>VLOOKUP($A1951,'Günlük Sayaç'!$A$1:$I$166,7,0)</f>
        <v>5000</v>
      </c>
      <c r="H1951">
        <f>VLOOKUP($A1951,'Günlük Sayaç'!$A$1:$I$166,8,0)</f>
        <v>0.1</v>
      </c>
      <c r="I1951">
        <f>VLOOKUP($A1951,'Günlük Sayaç'!$A$1:$I$166,9,0)*VLOOKUP(WEEKDAY(B1951,2)&amp;D1951,Yoğunluk!$G$1:$J$29,4,0)</f>
        <v>550</v>
      </c>
      <c r="J1951">
        <f t="shared" ca="1" si="119"/>
        <v>533</v>
      </c>
      <c r="K1951">
        <f t="shared" ca="1" si="120"/>
        <v>479.7</v>
      </c>
    </row>
    <row r="1952" spans="1:11" x14ac:dyDescent="0.3">
      <c r="A1952">
        <f t="shared" si="121"/>
        <v>136</v>
      </c>
      <c r="B1952" s="2">
        <f t="shared" si="122"/>
        <v>43112</v>
      </c>
      <c r="C1952" t="str">
        <f>VLOOKUP(A1952,'Günlük Sayaç'!$A$1:$I$166,3,0)</f>
        <v>Atatürk Oto Sanayi</v>
      </c>
      <c r="D1952" t="str">
        <f>VLOOKUP($A1952,'Günlük Sayaç'!$A$1:$I$166,4,0)</f>
        <v>Öğrenci</v>
      </c>
      <c r="E1952" t="str">
        <f>VLOOKUP($A1952,'Günlük Sayaç'!$A$1:$I$166,5,0)</f>
        <v>Öğrenci Aylık</v>
      </c>
      <c r="F1952">
        <f>VLOOKUP($A1952,'Günlük Sayaç'!$A$1:$I$166,6,0)</f>
        <v>0.56666666666666665</v>
      </c>
      <c r="G1952">
        <f>VLOOKUP($A1952,'Günlük Sayaç'!$A$1:$I$166,7,0)</f>
        <v>5000</v>
      </c>
      <c r="H1952">
        <f>VLOOKUP($A1952,'Günlük Sayaç'!$A$1:$I$166,8,0)</f>
        <v>0.1</v>
      </c>
      <c r="I1952">
        <f>VLOOKUP($A1952,'Günlük Sayaç'!$A$1:$I$166,9,0)*VLOOKUP(WEEKDAY(B1952,2)&amp;D1952,Yoğunluk!$G$1:$J$29,4,0)</f>
        <v>550</v>
      </c>
      <c r="J1952">
        <f t="shared" ca="1" si="119"/>
        <v>575</v>
      </c>
      <c r="K1952">
        <f t="shared" ca="1" si="120"/>
        <v>325.83333333333331</v>
      </c>
    </row>
    <row r="1953" spans="1:11" x14ac:dyDescent="0.3">
      <c r="A1953">
        <f t="shared" si="121"/>
        <v>137</v>
      </c>
      <c r="B1953" s="2">
        <f t="shared" si="122"/>
        <v>43112</v>
      </c>
      <c r="C1953" t="str">
        <f>VLOOKUP(A1953,'Günlük Sayaç'!$A$1:$I$166,3,0)</f>
        <v>Atatürk Oto Sanayi</v>
      </c>
      <c r="D1953" t="str">
        <f>VLOOKUP($A1953,'Günlük Sayaç'!$A$1:$I$166,4,0)</f>
        <v>Sosyal</v>
      </c>
      <c r="E1953" t="str">
        <f>VLOOKUP($A1953,'Günlük Sayaç'!$A$1:$I$166,5,0)</f>
        <v>Sosyal</v>
      </c>
      <c r="F1953">
        <f>VLOOKUP($A1953,'Günlük Sayaç'!$A$1:$I$166,6,0)</f>
        <v>1.425</v>
      </c>
      <c r="G1953">
        <f>VLOOKUP($A1953,'Günlük Sayaç'!$A$1:$I$166,7,0)</f>
        <v>5000</v>
      </c>
      <c r="H1953">
        <f>VLOOKUP($A1953,'Günlük Sayaç'!$A$1:$I$166,8,0)</f>
        <v>0.05</v>
      </c>
      <c r="I1953">
        <f>VLOOKUP($A1953,'Günlük Sayaç'!$A$1:$I$166,9,0)*VLOOKUP(WEEKDAY(B1953,2)&amp;D1953,Yoğunluk!$G$1:$J$29,4,0)</f>
        <v>220.00000000000003</v>
      </c>
      <c r="J1953">
        <f t="shared" ca="1" si="119"/>
        <v>230</v>
      </c>
      <c r="K1953">
        <f t="shared" ca="1" si="120"/>
        <v>327.75</v>
      </c>
    </row>
    <row r="1954" spans="1:11" x14ac:dyDescent="0.3">
      <c r="A1954">
        <f t="shared" si="121"/>
        <v>138</v>
      </c>
      <c r="B1954" s="2">
        <f t="shared" si="122"/>
        <v>43112</v>
      </c>
      <c r="C1954" t="str">
        <f>VLOOKUP(A1954,'Günlük Sayaç'!$A$1:$I$166,3,0)</f>
        <v>Atatürk Oto Sanayi</v>
      </c>
      <c r="D1954" t="str">
        <f>VLOOKUP($A1954,'Günlük Sayaç'!$A$1:$I$166,4,0)</f>
        <v>Sosyal</v>
      </c>
      <c r="E1954" t="str">
        <f>VLOOKUP($A1954,'Günlük Sayaç'!$A$1:$I$166,5,0)</f>
        <v>Sosyal Aylık</v>
      </c>
      <c r="F1954">
        <f>VLOOKUP($A1954,'Günlük Sayaç'!$A$1:$I$166,6,0)</f>
        <v>0.83333333333333337</v>
      </c>
      <c r="G1954">
        <f>VLOOKUP($A1954,'Günlük Sayaç'!$A$1:$I$166,7,0)</f>
        <v>5000</v>
      </c>
      <c r="H1954">
        <f>VLOOKUP($A1954,'Günlük Sayaç'!$A$1:$I$166,8,0)</f>
        <v>0.05</v>
      </c>
      <c r="I1954">
        <f>VLOOKUP($A1954,'Günlük Sayaç'!$A$1:$I$166,9,0)*VLOOKUP(WEEKDAY(B1954,2)&amp;D1954,Yoğunluk!$G$1:$J$29,4,0)</f>
        <v>220.00000000000003</v>
      </c>
      <c r="J1954">
        <f t="shared" ca="1" si="119"/>
        <v>241</v>
      </c>
      <c r="K1954">
        <f t="shared" ca="1" si="120"/>
        <v>200.83333333333334</v>
      </c>
    </row>
    <row r="1955" spans="1:11" x14ac:dyDescent="0.3">
      <c r="A1955">
        <f t="shared" si="121"/>
        <v>139</v>
      </c>
      <c r="B1955" s="2">
        <f t="shared" si="122"/>
        <v>43112</v>
      </c>
      <c r="C1955" t="str">
        <f>VLOOKUP(A1955,'Günlük Sayaç'!$A$1:$I$166,3,0)</f>
        <v>Atatürk Oto Sanayi</v>
      </c>
      <c r="D1955" t="str">
        <f>VLOOKUP($A1955,'Günlük Sayaç'!$A$1:$I$166,4,0)</f>
        <v>Ziyaretçi</v>
      </c>
      <c r="E1955" t="str">
        <f>VLOOKUP($A1955,'Günlük Sayaç'!$A$1:$I$166,5,0)</f>
        <v>Tekli Bilet</v>
      </c>
      <c r="F1955">
        <f>VLOOKUP($A1955,'Günlük Sayaç'!$A$1:$I$166,6,0)</f>
        <v>5</v>
      </c>
      <c r="G1955">
        <f>VLOOKUP($A1955,'Günlük Sayaç'!$A$1:$I$166,7,0)</f>
        <v>5000</v>
      </c>
      <c r="H1955">
        <f>VLOOKUP($A1955,'Günlük Sayaç'!$A$1:$I$166,8,0)</f>
        <v>0.01</v>
      </c>
      <c r="I1955">
        <f>VLOOKUP($A1955,'Günlük Sayaç'!$A$1:$I$166,9,0)*VLOOKUP(WEEKDAY(B1955,2)&amp;D1955,Yoğunluk!$G$1:$J$29,4,0)</f>
        <v>55.000000000000007</v>
      </c>
      <c r="J1955">
        <f t="shared" ca="1" si="119"/>
        <v>50</v>
      </c>
      <c r="K1955">
        <f t="shared" ca="1" si="120"/>
        <v>250</v>
      </c>
    </row>
    <row r="1956" spans="1:11" x14ac:dyDescent="0.3">
      <c r="A1956">
        <f t="shared" si="121"/>
        <v>140</v>
      </c>
      <c r="B1956" s="2">
        <f t="shared" si="122"/>
        <v>43112</v>
      </c>
      <c r="C1956" t="str">
        <f>VLOOKUP(A1956,'Günlük Sayaç'!$A$1:$I$166,3,0)</f>
        <v>Atatürk Oto Sanayi</v>
      </c>
      <c r="D1956" t="str">
        <f>VLOOKUP($A1956,'Günlük Sayaç'!$A$1:$I$166,4,0)</f>
        <v>Ziyaretçi</v>
      </c>
      <c r="E1956" t="str">
        <f>VLOOKUP($A1956,'Günlük Sayaç'!$A$1:$I$166,5,0)</f>
        <v>İkili Bilet</v>
      </c>
      <c r="F1956">
        <f>VLOOKUP($A1956,'Günlük Sayaç'!$A$1:$I$166,6,0)</f>
        <v>4</v>
      </c>
      <c r="G1956">
        <f>VLOOKUP($A1956,'Günlük Sayaç'!$A$1:$I$166,7,0)</f>
        <v>5000</v>
      </c>
      <c r="H1956">
        <f>VLOOKUP($A1956,'Günlük Sayaç'!$A$1:$I$166,8,0)</f>
        <v>0.01</v>
      </c>
      <c r="I1956">
        <f>VLOOKUP($A1956,'Günlük Sayaç'!$A$1:$I$166,9,0)*VLOOKUP(WEEKDAY(B1956,2)&amp;D1956,Yoğunluk!$G$1:$J$29,4,0)</f>
        <v>55.000000000000007</v>
      </c>
      <c r="J1956">
        <f t="shared" ca="1" si="119"/>
        <v>61</v>
      </c>
      <c r="K1956">
        <f t="shared" ca="1" si="120"/>
        <v>244</v>
      </c>
    </row>
    <row r="1957" spans="1:11" x14ac:dyDescent="0.3">
      <c r="A1957">
        <f t="shared" si="121"/>
        <v>141</v>
      </c>
      <c r="B1957" s="2">
        <f t="shared" si="122"/>
        <v>43112</v>
      </c>
      <c r="C1957" t="str">
        <f>VLOOKUP(A1957,'Günlük Sayaç'!$A$1:$I$166,3,0)</f>
        <v>Atatürk Oto Sanayi</v>
      </c>
      <c r="D1957" t="str">
        <f>VLOOKUP($A1957,'Günlük Sayaç'!$A$1:$I$166,4,0)</f>
        <v>Ziyaretçi</v>
      </c>
      <c r="E1957" t="str">
        <f>VLOOKUP($A1957,'Günlük Sayaç'!$A$1:$I$166,5,0)</f>
        <v>Üçlü Bilet</v>
      </c>
      <c r="F1957">
        <f>VLOOKUP($A1957,'Günlük Sayaç'!$A$1:$I$166,6,0)</f>
        <v>3.6666666666666665</v>
      </c>
      <c r="G1957">
        <f>VLOOKUP($A1957,'Günlük Sayaç'!$A$1:$I$166,7,0)</f>
        <v>5000</v>
      </c>
      <c r="H1957">
        <f>VLOOKUP($A1957,'Günlük Sayaç'!$A$1:$I$166,8,0)</f>
        <v>0.01</v>
      </c>
      <c r="I1957">
        <f>VLOOKUP($A1957,'Günlük Sayaç'!$A$1:$I$166,9,0)*VLOOKUP(WEEKDAY(B1957,2)&amp;D1957,Yoğunluk!$G$1:$J$29,4,0)</f>
        <v>55.000000000000007</v>
      </c>
      <c r="J1957">
        <f t="shared" ca="1" si="119"/>
        <v>47</v>
      </c>
      <c r="K1957">
        <f t="shared" ca="1" si="120"/>
        <v>172.33333333333331</v>
      </c>
    </row>
    <row r="1958" spans="1:11" x14ac:dyDescent="0.3">
      <c r="A1958">
        <f t="shared" si="121"/>
        <v>142</v>
      </c>
      <c r="B1958" s="2">
        <f t="shared" si="122"/>
        <v>43112</v>
      </c>
      <c r="C1958" t="str">
        <f>VLOOKUP(A1958,'Günlük Sayaç'!$A$1:$I$166,3,0)</f>
        <v>Atatürk Oto Sanayi</v>
      </c>
      <c r="D1958" t="str">
        <f>VLOOKUP($A1958,'Günlük Sayaç'!$A$1:$I$166,4,0)</f>
        <v>Ziyaretçi</v>
      </c>
      <c r="E1958" t="str">
        <f>VLOOKUP($A1958,'Günlük Sayaç'!$A$1:$I$166,5,0)</f>
        <v>Beşli Bilet</v>
      </c>
      <c r="F1958">
        <f>VLOOKUP($A1958,'Günlük Sayaç'!$A$1:$I$166,6,0)</f>
        <v>3.4</v>
      </c>
      <c r="G1958">
        <f>VLOOKUP($A1958,'Günlük Sayaç'!$A$1:$I$166,7,0)</f>
        <v>5000</v>
      </c>
      <c r="H1958">
        <f>VLOOKUP($A1958,'Günlük Sayaç'!$A$1:$I$166,8,0)</f>
        <v>0.01</v>
      </c>
      <c r="I1958">
        <f>VLOOKUP($A1958,'Günlük Sayaç'!$A$1:$I$166,9,0)*VLOOKUP(WEEKDAY(B1958,2)&amp;D1958,Yoğunluk!$G$1:$J$29,4,0)</f>
        <v>55.000000000000007</v>
      </c>
      <c r="J1958">
        <f t="shared" ca="1" si="119"/>
        <v>53</v>
      </c>
      <c r="K1958">
        <f t="shared" ca="1" si="120"/>
        <v>180.2</v>
      </c>
    </row>
    <row r="1959" spans="1:11" x14ac:dyDescent="0.3">
      <c r="A1959">
        <f t="shared" si="121"/>
        <v>143</v>
      </c>
      <c r="B1959" s="2">
        <f t="shared" si="122"/>
        <v>43112</v>
      </c>
      <c r="C1959" t="str">
        <f>VLOOKUP(A1959,'Günlük Sayaç'!$A$1:$I$166,3,0)</f>
        <v>Atatürk Oto Sanayi</v>
      </c>
      <c r="D1959" t="str">
        <f>VLOOKUP($A1959,'Günlük Sayaç'!$A$1:$I$166,4,0)</f>
        <v>Ziyaretçi</v>
      </c>
      <c r="E1959" t="str">
        <f>VLOOKUP($A1959,'Günlük Sayaç'!$A$1:$I$166,5,0)</f>
        <v>Onlu Bilet</v>
      </c>
      <c r="F1959">
        <f>VLOOKUP($A1959,'Günlük Sayaç'!$A$1:$I$166,6,0)</f>
        <v>3.2</v>
      </c>
      <c r="G1959">
        <f>VLOOKUP($A1959,'Günlük Sayaç'!$A$1:$I$166,7,0)</f>
        <v>5000</v>
      </c>
      <c r="H1959">
        <f>VLOOKUP($A1959,'Günlük Sayaç'!$A$1:$I$166,8,0)</f>
        <v>0.01</v>
      </c>
      <c r="I1959">
        <f>VLOOKUP($A1959,'Günlük Sayaç'!$A$1:$I$166,9,0)*VLOOKUP(WEEKDAY(B1959,2)&amp;D1959,Yoğunluk!$G$1:$J$29,4,0)</f>
        <v>55.000000000000007</v>
      </c>
      <c r="J1959">
        <f t="shared" ca="1" si="119"/>
        <v>56</v>
      </c>
      <c r="K1959">
        <f t="shared" ca="1" si="120"/>
        <v>179.20000000000002</v>
      </c>
    </row>
    <row r="1960" spans="1:11" x14ac:dyDescent="0.3">
      <c r="A1960">
        <f t="shared" si="121"/>
        <v>144</v>
      </c>
      <c r="B1960" s="2">
        <f t="shared" si="122"/>
        <v>43112</v>
      </c>
      <c r="C1960" t="str">
        <f>VLOOKUP(A1960,'Günlük Sayaç'!$A$1:$I$166,3,0)</f>
        <v>Darüşşafaka</v>
      </c>
      <c r="D1960" t="str">
        <f>VLOOKUP($A1960,'Günlük Sayaç'!$A$1:$I$166,4,0)</f>
        <v>Tam</v>
      </c>
      <c r="E1960" t="str">
        <f>VLOOKUP($A1960,'Günlük Sayaç'!$A$1:$I$166,5,0)</f>
        <v>Akbil</v>
      </c>
      <c r="F1960">
        <f>VLOOKUP($A1960,'Günlük Sayaç'!$A$1:$I$166,6,0)</f>
        <v>2.2250000000000001</v>
      </c>
      <c r="G1960">
        <f>VLOOKUP($A1960,'Günlük Sayaç'!$A$1:$I$166,7,0)</f>
        <v>6000</v>
      </c>
      <c r="H1960">
        <f>VLOOKUP($A1960,'Günlük Sayaç'!$A$1:$I$166,8,0)</f>
        <v>0.2</v>
      </c>
      <c r="I1960">
        <f>VLOOKUP($A1960,'Günlük Sayaç'!$A$1:$I$166,9,0)*VLOOKUP(WEEKDAY(B1960,2)&amp;D1960,Yoğunluk!$G$1:$J$29,4,0)</f>
        <v>1980.0000000000002</v>
      </c>
      <c r="J1960">
        <f t="shared" ca="1" si="119"/>
        <v>2282</v>
      </c>
      <c r="K1960">
        <f t="shared" ca="1" si="120"/>
        <v>5077.45</v>
      </c>
    </row>
    <row r="1961" spans="1:11" x14ac:dyDescent="0.3">
      <c r="A1961">
        <f t="shared" si="121"/>
        <v>145</v>
      </c>
      <c r="B1961" s="2">
        <f t="shared" si="122"/>
        <v>43112</v>
      </c>
      <c r="C1961" t="str">
        <f>VLOOKUP(A1961,'Günlük Sayaç'!$A$1:$I$166,3,0)</f>
        <v>Darüşşafaka</v>
      </c>
      <c r="D1961" t="str">
        <f>VLOOKUP($A1961,'Günlük Sayaç'!$A$1:$I$166,4,0)</f>
        <v>Tam</v>
      </c>
      <c r="E1961" t="str">
        <f>VLOOKUP($A1961,'Günlük Sayaç'!$A$1:$I$166,5,0)</f>
        <v>Mavi Kart</v>
      </c>
      <c r="F1961">
        <f>VLOOKUP($A1961,'Günlük Sayaç'!$A$1:$I$166,6,0)</f>
        <v>1.3666666666666667</v>
      </c>
      <c r="G1961">
        <f>VLOOKUP($A1961,'Günlük Sayaç'!$A$1:$I$166,7,0)</f>
        <v>6000</v>
      </c>
      <c r="H1961">
        <f>VLOOKUP($A1961,'Günlük Sayaç'!$A$1:$I$166,8,0)</f>
        <v>0.2</v>
      </c>
      <c r="I1961">
        <f>VLOOKUP($A1961,'Günlük Sayaç'!$A$1:$I$166,9,0)*VLOOKUP(WEEKDAY(B1961,2)&amp;D1961,Yoğunluk!$G$1:$J$29,4,0)</f>
        <v>1980.0000000000002</v>
      </c>
      <c r="J1961">
        <f t="shared" ca="1" si="119"/>
        <v>2011</v>
      </c>
      <c r="K1961">
        <f t="shared" ca="1" si="120"/>
        <v>2748.3666666666668</v>
      </c>
    </row>
    <row r="1962" spans="1:11" x14ac:dyDescent="0.3">
      <c r="A1962">
        <f t="shared" si="121"/>
        <v>146</v>
      </c>
      <c r="B1962" s="2">
        <f t="shared" si="122"/>
        <v>43112</v>
      </c>
      <c r="C1962" t="str">
        <f>VLOOKUP(A1962,'Günlük Sayaç'!$A$1:$I$166,3,0)</f>
        <v>Darüşşafaka</v>
      </c>
      <c r="D1962" t="str">
        <f>VLOOKUP($A1962,'Günlük Sayaç'!$A$1:$I$166,4,0)</f>
        <v>Öğrenci</v>
      </c>
      <c r="E1962" t="str">
        <f>VLOOKUP($A1962,'Günlük Sayaç'!$A$1:$I$166,5,0)</f>
        <v>Öğrenci</v>
      </c>
      <c r="F1962">
        <f>VLOOKUP($A1962,'Günlük Sayaç'!$A$1:$I$166,6,0)</f>
        <v>0.9</v>
      </c>
      <c r="G1962">
        <f>VLOOKUP($A1962,'Günlük Sayaç'!$A$1:$I$166,7,0)</f>
        <v>6000</v>
      </c>
      <c r="H1962">
        <f>VLOOKUP($A1962,'Günlük Sayaç'!$A$1:$I$166,8,0)</f>
        <v>0.1</v>
      </c>
      <c r="I1962">
        <f>VLOOKUP($A1962,'Günlük Sayaç'!$A$1:$I$166,9,0)*VLOOKUP(WEEKDAY(B1962,2)&amp;D1962,Yoğunluk!$G$1:$J$29,4,0)</f>
        <v>660</v>
      </c>
      <c r="J1962">
        <f t="shared" ca="1" si="119"/>
        <v>651</v>
      </c>
      <c r="K1962">
        <f t="shared" ca="1" si="120"/>
        <v>585.9</v>
      </c>
    </row>
    <row r="1963" spans="1:11" x14ac:dyDescent="0.3">
      <c r="A1963">
        <f t="shared" si="121"/>
        <v>147</v>
      </c>
      <c r="B1963" s="2">
        <f t="shared" si="122"/>
        <v>43112</v>
      </c>
      <c r="C1963" t="str">
        <f>VLOOKUP(A1963,'Günlük Sayaç'!$A$1:$I$166,3,0)</f>
        <v>Darüşşafaka</v>
      </c>
      <c r="D1963" t="str">
        <f>VLOOKUP($A1963,'Günlük Sayaç'!$A$1:$I$166,4,0)</f>
        <v>Öğrenci</v>
      </c>
      <c r="E1963" t="str">
        <f>VLOOKUP($A1963,'Günlük Sayaç'!$A$1:$I$166,5,0)</f>
        <v>Öğrenci Aylık</v>
      </c>
      <c r="F1963">
        <f>VLOOKUP($A1963,'Günlük Sayaç'!$A$1:$I$166,6,0)</f>
        <v>0.56666666666666665</v>
      </c>
      <c r="G1963">
        <f>VLOOKUP($A1963,'Günlük Sayaç'!$A$1:$I$166,7,0)</f>
        <v>6000</v>
      </c>
      <c r="H1963">
        <f>VLOOKUP($A1963,'Günlük Sayaç'!$A$1:$I$166,8,0)</f>
        <v>0.2</v>
      </c>
      <c r="I1963">
        <f>VLOOKUP($A1963,'Günlük Sayaç'!$A$1:$I$166,9,0)*VLOOKUP(WEEKDAY(B1963,2)&amp;D1963,Yoğunluk!$G$1:$J$29,4,0)</f>
        <v>1320</v>
      </c>
      <c r="J1963">
        <f t="shared" ca="1" si="119"/>
        <v>1229</v>
      </c>
      <c r="K1963">
        <f t="shared" ca="1" si="120"/>
        <v>696.43333333333328</v>
      </c>
    </row>
    <row r="1964" spans="1:11" x14ac:dyDescent="0.3">
      <c r="A1964">
        <f t="shared" si="121"/>
        <v>148</v>
      </c>
      <c r="B1964" s="2">
        <f t="shared" si="122"/>
        <v>43112</v>
      </c>
      <c r="C1964" t="str">
        <f>VLOOKUP(A1964,'Günlük Sayaç'!$A$1:$I$166,3,0)</f>
        <v>Darüşşafaka</v>
      </c>
      <c r="D1964" t="str">
        <f>VLOOKUP($A1964,'Günlük Sayaç'!$A$1:$I$166,4,0)</f>
        <v>Sosyal</v>
      </c>
      <c r="E1964" t="str">
        <f>VLOOKUP($A1964,'Günlük Sayaç'!$A$1:$I$166,5,0)</f>
        <v>Sosyal</v>
      </c>
      <c r="F1964">
        <f>VLOOKUP($A1964,'Günlük Sayaç'!$A$1:$I$166,6,0)</f>
        <v>1.425</v>
      </c>
      <c r="G1964">
        <f>VLOOKUP($A1964,'Günlük Sayaç'!$A$1:$I$166,7,0)</f>
        <v>6000</v>
      </c>
      <c r="H1964">
        <f>VLOOKUP($A1964,'Günlük Sayaç'!$A$1:$I$166,8,0)</f>
        <v>0.15</v>
      </c>
      <c r="I1964">
        <f>VLOOKUP($A1964,'Günlük Sayaç'!$A$1:$I$166,9,0)*VLOOKUP(WEEKDAY(B1964,2)&amp;D1964,Yoğunluk!$G$1:$J$29,4,0)</f>
        <v>792.00000000000011</v>
      </c>
      <c r="J1964">
        <f t="shared" ca="1" si="119"/>
        <v>784</v>
      </c>
      <c r="K1964">
        <f t="shared" ca="1" si="120"/>
        <v>1117.2</v>
      </c>
    </row>
    <row r="1965" spans="1:11" x14ac:dyDescent="0.3">
      <c r="A1965">
        <f t="shared" si="121"/>
        <v>149</v>
      </c>
      <c r="B1965" s="2">
        <f t="shared" si="122"/>
        <v>43112</v>
      </c>
      <c r="C1965" t="str">
        <f>VLOOKUP(A1965,'Günlük Sayaç'!$A$1:$I$166,3,0)</f>
        <v>Darüşşafaka</v>
      </c>
      <c r="D1965" t="str">
        <f>VLOOKUP($A1965,'Günlük Sayaç'!$A$1:$I$166,4,0)</f>
        <v>Sosyal</v>
      </c>
      <c r="E1965" t="str">
        <f>VLOOKUP($A1965,'Günlük Sayaç'!$A$1:$I$166,5,0)</f>
        <v>Sosyal Aylık</v>
      </c>
      <c r="F1965">
        <f>VLOOKUP($A1965,'Günlük Sayaç'!$A$1:$I$166,6,0)</f>
        <v>0.83333333333333337</v>
      </c>
      <c r="G1965">
        <f>VLOOKUP($A1965,'Günlük Sayaç'!$A$1:$I$166,7,0)</f>
        <v>6000</v>
      </c>
      <c r="H1965">
        <f>VLOOKUP($A1965,'Günlük Sayaç'!$A$1:$I$166,8,0)</f>
        <v>0.1</v>
      </c>
      <c r="I1965">
        <f>VLOOKUP($A1965,'Günlük Sayaç'!$A$1:$I$166,9,0)*VLOOKUP(WEEKDAY(B1965,2)&amp;D1965,Yoğunluk!$G$1:$J$29,4,0)</f>
        <v>528.00000000000011</v>
      </c>
      <c r="J1965">
        <f t="shared" ca="1" si="119"/>
        <v>607</v>
      </c>
      <c r="K1965">
        <f t="shared" ca="1" si="120"/>
        <v>505.83333333333337</v>
      </c>
    </row>
    <row r="1966" spans="1:11" x14ac:dyDescent="0.3">
      <c r="A1966">
        <f t="shared" si="121"/>
        <v>150</v>
      </c>
      <c r="B1966" s="2">
        <f t="shared" si="122"/>
        <v>43112</v>
      </c>
      <c r="C1966" t="str">
        <f>VLOOKUP(A1966,'Günlük Sayaç'!$A$1:$I$166,3,0)</f>
        <v>Darüşşafaka</v>
      </c>
      <c r="D1966" t="str">
        <f>VLOOKUP($A1966,'Günlük Sayaç'!$A$1:$I$166,4,0)</f>
        <v>Ziyaretçi</v>
      </c>
      <c r="E1966" t="str">
        <f>VLOOKUP($A1966,'Günlük Sayaç'!$A$1:$I$166,5,0)</f>
        <v>Tekli Bilet</v>
      </c>
      <c r="F1966">
        <f>VLOOKUP($A1966,'Günlük Sayaç'!$A$1:$I$166,6,0)</f>
        <v>5</v>
      </c>
      <c r="G1966">
        <f>VLOOKUP($A1966,'Günlük Sayaç'!$A$1:$I$166,7,0)</f>
        <v>6000</v>
      </c>
      <c r="H1966">
        <f>VLOOKUP($A1966,'Günlük Sayaç'!$A$1:$I$166,8,0)</f>
        <v>0.01</v>
      </c>
      <c r="I1966">
        <f>VLOOKUP($A1966,'Günlük Sayaç'!$A$1:$I$166,9,0)*VLOOKUP(WEEKDAY(B1966,2)&amp;D1966,Yoğunluk!$G$1:$J$29,4,0)</f>
        <v>66</v>
      </c>
      <c r="J1966">
        <f t="shared" ca="1" si="119"/>
        <v>57</v>
      </c>
      <c r="K1966">
        <f t="shared" ca="1" si="120"/>
        <v>285</v>
      </c>
    </row>
    <row r="1967" spans="1:11" x14ac:dyDescent="0.3">
      <c r="A1967">
        <f t="shared" si="121"/>
        <v>151</v>
      </c>
      <c r="B1967" s="2">
        <f t="shared" si="122"/>
        <v>43112</v>
      </c>
      <c r="C1967" t="str">
        <f>VLOOKUP(A1967,'Günlük Sayaç'!$A$1:$I$166,3,0)</f>
        <v>Darüşşafaka</v>
      </c>
      <c r="D1967" t="str">
        <f>VLOOKUP($A1967,'Günlük Sayaç'!$A$1:$I$166,4,0)</f>
        <v>Ziyaretçi</v>
      </c>
      <c r="E1967" t="str">
        <f>VLOOKUP($A1967,'Günlük Sayaç'!$A$1:$I$166,5,0)</f>
        <v>İkili Bilet</v>
      </c>
      <c r="F1967">
        <f>VLOOKUP($A1967,'Günlük Sayaç'!$A$1:$I$166,6,0)</f>
        <v>4</v>
      </c>
      <c r="G1967">
        <f>VLOOKUP($A1967,'Günlük Sayaç'!$A$1:$I$166,7,0)</f>
        <v>6000</v>
      </c>
      <c r="H1967">
        <f>VLOOKUP($A1967,'Günlük Sayaç'!$A$1:$I$166,8,0)</f>
        <v>0.01</v>
      </c>
      <c r="I1967">
        <f>VLOOKUP($A1967,'Günlük Sayaç'!$A$1:$I$166,9,0)*VLOOKUP(WEEKDAY(B1967,2)&amp;D1967,Yoğunluk!$G$1:$J$29,4,0)</f>
        <v>66</v>
      </c>
      <c r="J1967">
        <f t="shared" ca="1" si="119"/>
        <v>69</v>
      </c>
      <c r="K1967">
        <f t="shared" ca="1" si="120"/>
        <v>276</v>
      </c>
    </row>
    <row r="1968" spans="1:11" x14ac:dyDescent="0.3">
      <c r="A1968">
        <f t="shared" si="121"/>
        <v>152</v>
      </c>
      <c r="B1968" s="2">
        <f t="shared" si="122"/>
        <v>43112</v>
      </c>
      <c r="C1968" t="str">
        <f>VLOOKUP(A1968,'Günlük Sayaç'!$A$1:$I$166,3,0)</f>
        <v>Darüşşafaka</v>
      </c>
      <c r="D1968" t="str">
        <f>VLOOKUP($A1968,'Günlük Sayaç'!$A$1:$I$166,4,0)</f>
        <v>Ziyaretçi</v>
      </c>
      <c r="E1968" t="str">
        <f>VLOOKUP($A1968,'Günlük Sayaç'!$A$1:$I$166,5,0)</f>
        <v>Üçlü Bilet</v>
      </c>
      <c r="F1968">
        <f>VLOOKUP($A1968,'Günlük Sayaç'!$A$1:$I$166,6,0)</f>
        <v>3.6666666666666665</v>
      </c>
      <c r="G1968">
        <f>VLOOKUP($A1968,'Günlük Sayaç'!$A$1:$I$166,7,0)</f>
        <v>6000</v>
      </c>
      <c r="H1968">
        <f>VLOOKUP($A1968,'Günlük Sayaç'!$A$1:$I$166,8,0)</f>
        <v>0.01</v>
      </c>
      <c r="I1968">
        <f>VLOOKUP($A1968,'Günlük Sayaç'!$A$1:$I$166,9,0)*VLOOKUP(WEEKDAY(B1968,2)&amp;D1968,Yoğunluk!$G$1:$J$29,4,0)</f>
        <v>66</v>
      </c>
      <c r="J1968">
        <f t="shared" ca="1" si="119"/>
        <v>71</v>
      </c>
      <c r="K1968">
        <f t="shared" ca="1" si="120"/>
        <v>260.33333333333331</v>
      </c>
    </row>
    <row r="1969" spans="1:11" x14ac:dyDescent="0.3">
      <c r="A1969">
        <f t="shared" si="121"/>
        <v>153</v>
      </c>
      <c r="B1969" s="2">
        <f t="shared" si="122"/>
        <v>43112</v>
      </c>
      <c r="C1969" t="str">
        <f>VLOOKUP(A1969,'Günlük Sayaç'!$A$1:$I$166,3,0)</f>
        <v>Darüşşafaka</v>
      </c>
      <c r="D1969" t="str">
        <f>VLOOKUP($A1969,'Günlük Sayaç'!$A$1:$I$166,4,0)</f>
        <v>Ziyaretçi</v>
      </c>
      <c r="E1969" t="str">
        <f>VLOOKUP($A1969,'Günlük Sayaç'!$A$1:$I$166,5,0)</f>
        <v>Beşli Bilet</v>
      </c>
      <c r="F1969">
        <f>VLOOKUP($A1969,'Günlük Sayaç'!$A$1:$I$166,6,0)</f>
        <v>3.4</v>
      </c>
      <c r="G1969">
        <f>VLOOKUP($A1969,'Günlük Sayaç'!$A$1:$I$166,7,0)</f>
        <v>6000</v>
      </c>
      <c r="H1969">
        <f>VLOOKUP($A1969,'Günlük Sayaç'!$A$1:$I$166,8,0)</f>
        <v>0.01</v>
      </c>
      <c r="I1969">
        <f>VLOOKUP($A1969,'Günlük Sayaç'!$A$1:$I$166,9,0)*VLOOKUP(WEEKDAY(B1969,2)&amp;D1969,Yoğunluk!$G$1:$J$29,4,0)</f>
        <v>66</v>
      </c>
      <c r="J1969">
        <f t="shared" ca="1" si="119"/>
        <v>65</v>
      </c>
      <c r="K1969">
        <f t="shared" ca="1" si="120"/>
        <v>221</v>
      </c>
    </row>
    <row r="1970" spans="1:11" x14ac:dyDescent="0.3">
      <c r="A1970">
        <f t="shared" si="121"/>
        <v>154</v>
      </c>
      <c r="B1970" s="2">
        <f t="shared" si="122"/>
        <v>43112</v>
      </c>
      <c r="C1970" t="str">
        <f>VLOOKUP(A1970,'Günlük Sayaç'!$A$1:$I$166,3,0)</f>
        <v>Darüşşafaka</v>
      </c>
      <c r="D1970" t="str">
        <f>VLOOKUP($A1970,'Günlük Sayaç'!$A$1:$I$166,4,0)</f>
        <v>Ziyaretçi</v>
      </c>
      <c r="E1970" t="str">
        <f>VLOOKUP($A1970,'Günlük Sayaç'!$A$1:$I$166,5,0)</f>
        <v>Onlu Bilet</v>
      </c>
      <c r="F1970">
        <f>VLOOKUP($A1970,'Günlük Sayaç'!$A$1:$I$166,6,0)</f>
        <v>3.2</v>
      </c>
      <c r="G1970">
        <f>VLOOKUP($A1970,'Günlük Sayaç'!$A$1:$I$166,7,0)</f>
        <v>6000</v>
      </c>
      <c r="H1970">
        <f>VLOOKUP($A1970,'Günlük Sayaç'!$A$1:$I$166,8,0)</f>
        <v>0.01</v>
      </c>
      <c r="I1970">
        <f>VLOOKUP($A1970,'Günlük Sayaç'!$A$1:$I$166,9,0)*VLOOKUP(WEEKDAY(B1970,2)&amp;D1970,Yoğunluk!$G$1:$J$29,4,0)</f>
        <v>66</v>
      </c>
      <c r="J1970">
        <f t="shared" ca="1" si="119"/>
        <v>59</v>
      </c>
      <c r="K1970">
        <f t="shared" ca="1" si="120"/>
        <v>188.8</v>
      </c>
    </row>
    <row r="1971" spans="1:11" x14ac:dyDescent="0.3">
      <c r="A1971">
        <f t="shared" si="121"/>
        <v>155</v>
      </c>
      <c r="B1971" s="2">
        <f t="shared" si="122"/>
        <v>43112</v>
      </c>
      <c r="C1971" t="str">
        <f>VLOOKUP(A1971,'Günlük Sayaç'!$A$1:$I$166,3,0)</f>
        <v>Hacıosman</v>
      </c>
      <c r="D1971" t="str">
        <f>VLOOKUP($A1971,'Günlük Sayaç'!$A$1:$I$166,4,0)</f>
        <v>Tam</v>
      </c>
      <c r="E1971" t="str">
        <f>VLOOKUP($A1971,'Günlük Sayaç'!$A$1:$I$166,5,0)</f>
        <v>Akbil</v>
      </c>
      <c r="F1971">
        <f>VLOOKUP($A1971,'Günlük Sayaç'!$A$1:$I$166,6,0)</f>
        <v>2.2250000000000001</v>
      </c>
      <c r="G1971">
        <f>VLOOKUP($A1971,'Günlük Sayaç'!$A$1:$I$166,7,0)</f>
        <v>4000</v>
      </c>
      <c r="H1971">
        <f>VLOOKUP($A1971,'Günlük Sayaç'!$A$1:$I$166,8,0)</f>
        <v>0.2</v>
      </c>
      <c r="I1971">
        <f>VLOOKUP($A1971,'Günlük Sayaç'!$A$1:$I$166,9,0)*VLOOKUP(WEEKDAY(B1971,2)&amp;D1971,Yoğunluk!$G$1:$J$29,4,0)</f>
        <v>1320</v>
      </c>
      <c r="J1971">
        <f t="shared" ca="1" si="119"/>
        <v>1244</v>
      </c>
      <c r="K1971">
        <f t="shared" ca="1" si="120"/>
        <v>2767.9</v>
      </c>
    </row>
    <row r="1972" spans="1:11" x14ac:dyDescent="0.3">
      <c r="A1972">
        <f t="shared" si="121"/>
        <v>156</v>
      </c>
      <c r="B1972" s="2">
        <f t="shared" si="122"/>
        <v>43112</v>
      </c>
      <c r="C1972" t="str">
        <f>VLOOKUP(A1972,'Günlük Sayaç'!$A$1:$I$166,3,0)</f>
        <v>Hacıosman</v>
      </c>
      <c r="D1972" t="str">
        <f>VLOOKUP($A1972,'Günlük Sayaç'!$A$1:$I$166,4,0)</f>
        <v>Tam</v>
      </c>
      <c r="E1972" t="str">
        <f>VLOOKUP($A1972,'Günlük Sayaç'!$A$1:$I$166,5,0)</f>
        <v>Mavi Kart</v>
      </c>
      <c r="F1972">
        <f>VLOOKUP($A1972,'Günlük Sayaç'!$A$1:$I$166,6,0)</f>
        <v>1.3666666666666667</v>
      </c>
      <c r="G1972">
        <f>VLOOKUP($A1972,'Günlük Sayaç'!$A$1:$I$166,7,0)</f>
        <v>4000</v>
      </c>
      <c r="H1972">
        <f>VLOOKUP($A1972,'Günlük Sayaç'!$A$1:$I$166,8,0)</f>
        <v>0.2</v>
      </c>
      <c r="I1972">
        <f>VLOOKUP($A1972,'Günlük Sayaç'!$A$1:$I$166,9,0)*VLOOKUP(WEEKDAY(B1972,2)&amp;D1972,Yoğunluk!$G$1:$J$29,4,0)</f>
        <v>1320</v>
      </c>
      <c r="J1972">
        <f t="shared" ca="1" si="119"/>
        <v>1250</v>
      </c>
      <c r="K1972">
        <f t="shared" ca="1" si="120"/>
        <v>1708.3333333333333</v>
      </c>
    </row>
    <row r="1973" spans="1:11" x14ac:dyDescent="0.3">
      <c r="A1973">
        <f t="shared" si="121"/>
        <v>157</v>
      </c>
      <c r="B1973" s="2">
        <f t="shared" si="122"/>
        <v>43112</v>
      </c>
      <c r="C1973" t="str">
        <f>VLOOKUP(A1973,'Günlük Sayaç'!$A$1:$I$166,3,0)</f>
        <v>Hacıosman</v>
      </c>
      <c r="D1973" t="str">
        <f>VLOOKUP($A1973,'Günlük Sayaç'!$A$1:$I$166,4,0)</f>
        <v>Öğrenci</v>
      </c>
      <c r="E1973" t="str">
        <f>VLOOKUP($A1973,'Günlük Sayaç'!$A$1:$I$166,5,0)</f>
        <v>Öğrenci</v>
      </c>
      <c r="F1973">
        <f>VLOOKUP($A1973,'Günlük Sayaç'!$A$1:$I$166,6,0)</f>
        <v>0.9</v>
      </c>
      <c r="G1973">
        <f>VLOOKUP($A1973,'Günlük Sayaç'!$A$1:$I$166,7,0)</f>
        <v>4000</v>
      </c>
      <c r="H1973">
        <f>VLOOKUP($A1973,'Günlük Sayaç'!$A$1:$I$166,8,0)</f>
        <v>0.1</v>
      </c>
      <c r="I1973">
        <f>VLOOKUP($A1973,'Günlük Sayaç'!$A$1:$I$166,9,0)*VLOOKUP(WEEKDAY(B1973,2)&amp;D1973,Yoğunluk!$G$1:$J$29,4,0)</f>
        <v>440.00000000000006</v>
      </c>
      <c r="J1973">
        <f t="shared" ca="1" si="119"/>
        <v>405</v>
      </c>
      <c r="K1973">
        <f t="shared" ca="1" si="120"/>
        <v>364.5</v>
      </c>
    </row>
    <row r="1974" spans="1:11" x14ac:dyDescent="0.3">
      <c r="A1974">
        <f t="shared" si="121"/>
        <v>158</v>
      </c>
      <c r="B1974" s="2">
        <f t="shared" si="122"/>
        <v>43112</v>
      </c>
      <c r="C1974" t="str">
        <f>VLOOKUP(A1974,'Günlük Sayaç'!$A$1:$I$166,3,0)</f>
        <v>Hacıosman</v>
      </c>
      <c r="D1974" t="str">
        <f>VLOOKUP($A1974,'Günlük Sayaç'!$A$1:$I$166,4,0)</f>
        <v>Öğrenci</v>
      </c>
      <c r="E1974" t="str">
        <f>VLOOKUP($A1974,'Günlük Sayaç'!$A$1:$I$166,5,0)</f>
        <v>Öğrenci Aylık</v>
      </c>
      <c r="F1974">
        <f>VLOOKUP($A1974,'Günlük Sayaç'!$A$1:$I$166,6,0)</f>
        <v>0.56666666666666665</v>
      </c>
      <c r="G1974">
        <f>VLOOKUP($A1974,'Günlük Sayaç'!$A$1:$I$166,7,0)</f>
        <v>4000</v>
      </c>
      <c r="H1974">
        <f>VLOOKUP($A1974,'Günlük Sayaç'!$A$1:$I$166,8,0)</f>
        <v>0.2</v>
      </c>
      <c r="I1974">
        <f>VLOOKUP($A1974,'Günlük Sayaç'!$A$1:$I$166,9,0)*VLOOKUP(WEEKDAY(B1974,2)&amp;D1974,Yoğunluk!$G$1:$J$29,4,0)</f>
        <v>880.00000000000011</v>
      </c>
      <c r="J1974">
        <f t="shared" ca="1" si="119"/>
        <v>907</v>
      </c>
      <c r="K1974">
        <f t="shared" ca="1" si="120"/>
        <v>513.9666666666667</v>
      </c>
    </row>
    <row r="1975" spans="1:11" x14ac:dyDescent="0.3">
      <c r="A1975">
        <f t="shared" si="121"/>
        <v>159</v>
      </c>
      <c r="B1975" s="2">
        <f t="shared" si="122"/>
        <v>43112</v>
      </c>
      <c r="C1975" t="str">
        <f>VLOOKUP(A1975,'Günlük Sayaç'!$A$1:$I$166,3,0)</f>
        <v>Hacıosman</v>
      </c>
      <c r="D1975" t="str">
        <f>VLOOKUP($A1975,'Günlük Sayaç'!$A$1:$I$166,4,0)</f>
        <v>Sosyal</v>
      </c>
      <c r="E1975" t="str">
        <f>VLOOKUP($A1975,'Günlük Sayaç'!$A$1:$I$166,5,0)</f>
        <v>Sosyal</v>
      </c>
      <c r="F1975">
        <f>VLOOKUP($A1975,'Günlük Sayaç'!$A$1:$I$166,6,0)</f>
        <v>1.425</v>
      </c>
      <c r="G1975">
        <f>VLOOKUP($A1975,'Günlük Sayaç'!$A$1:$I$166,7,0)</f>
        <v>4000</v>
      </c>
      <c r="H1975">
        <f>VLOOKUP($A1975,'Günlük Sayaç'!$A$1:$I$166,8,0)</f>
        <v>0.15</v>
      </c>
      <c r="I1975">
        <f>VLOOKUP($A1975,'Günlük Sayaç'!$A$1:$I$166,9,0)*VLOOKUP(WEEKDAY(B1975,2)&amp;D1975,Yoğunluk!$G$1:$J$29,4,0)</f>
        <v>528.00000000000011</v>
      </c>
      <c r="J1975">
        <f t="shared" ca="1" si="119"/>
        <v>538</v>
      </c>
      <c r="K1975">
        <f t="shared" ca="1" si="120"/>
        <v>766.65</v>
      </c>
    </row>
    <row r="1976" spans="1:11" x14ac:dyDescent="0.3">
      <c r="A1976">
        <f t="shared" si="121"/>
        <v>160</v>
      </c>
      <c r="B1976" s="2">
        <f t="shared" si="122"/>
        <v>43112</v>
      </c>
      <c r="C1976" t="str">
        <f>VLOOKUP(A1976,'Günlük Sayaç'!$A$1:$I$166,3,0)</f>
        <v>Hacıosman</v>
      </c>
      <c r="D1976" t="str">
        <f>VLOOKUP($A1976,'Günlük Sayaç'!$A$1:$I$166,4,0)</f>
        <v>Sosyal</v>
      </c>
      <c r="E1976" t="str">
        <f>VLOOKUP($A1976,'Günlük Sayaç'!$A$1:$I$166,5,0)</f>
        <v>Sosyal Aylık</v>
      </c>
      <c r="F1976">
        <f>VLOOKUP($A1976,'Günlük Sayaç'!$A$1:$I$166,6,0)</f>
        <v>0.83333333333333337</v>
      </c>
      <c r="G1976">
        <f>VLOOKUP($A1976,'Günlük Sayaç'!$A$1:$I$166,7,0)</f>
        <v>4000</v>
      </c>
      <c r="H1976">
        <f>VLOOKUP($A1976,'Günlük Sayaç'!$A$1:$I$166,8,0)</f>
        <v>0.1</v>
      </c>
      <c r="I1976">
        <f>VLOOKUP($A1976,'Günlük Sayaç'!$A$1:$I$166,9,0)*VLOOKUP(WEEKDAY(B1976,2)&amp;D1976,Yoğunluk!$G$1:$J$29,4,0)</f>
        <v>352.00000000000006</v>
      </c>
      <c r="J1976">
        <f t="shared" ca="1" si="119"/>
        <v>369</v>
      </c>
      <c r="K1976">
        <f t="shared" ca="1" si="120"/>
        <v>307.5</v>
      </c>
    </row>
    <row r="1977" spans="1:11" x14ac:dyDescent="0.3">
      <c r="A1977">
        <f t="shared" si="121"/>
        <v>161</v>
      </c>
      <c r="B1977" s="2">
        <f t="shared" si="122"/>
        <v>43112</v>
      </c>
      <c r="C1977" t="str">
        <f>VLOOKUP(A1977,'Günlük Sayaç'!$A$1:$I$166,3,0)</f>
        <v>Hacıosman</v>
      </c>
      <c r="D1977" t="str">
        <f>VLOOKUP($A1977,'Günlük Sayaç'!$A$1:$I$166,4,0)</f>
        <v>Ziyaretçi</v>
      </c>
      <c r="E1977" t="str">
        <f>VLOOKUP($A1977,'Günlük Sayaç'!$A$1:$I$166,5,0)</f>
        <v>Tekli Bilet</v>
      </c>
      <c r="F1977">
        <f>VLOOKUP($A1977,'Günlük Sayaç'!$A$1:$I$166,6,0)</f>
        <v>5</v>
      </c>
      <c r="G1977">
        <f>VLOOKUP($A1977,'Günlük Sayaç'!$A$1:$I$166,7,0)</f>
        <v>4000</v>
      </c>
      <c r="H1977">
        <f>VLOOKUP($A1977,'Günlük Sayaç'!$A$1:$I$166,8,0)</f>
        <v>0.01</v>
      </c>
      <c r="I1977">
        <f>VLOOKUP($A1977,'Günlük Sayaç'!$A$1:$I$166,9,0)*VLOOKUP(WEEKDAY(B1977,2)&amp;D1977,Yoğunluk!$G$1:$J$29,4,0)</f>
        <v>44</v>
      </c>
      <c r="J1977">
        <f t="shared" ca="1" si="119"/>
        <v>40</v>
      </c>
      <c r="K1977">
        <f t="shared" ca="1" si="120"/>
        <v>200</v>
      </c>
    </row>
    <row r="1978" spans="1:11" x14ac:dyDescent="0.3">
      <c r="A1978">
        <f t="shared" si="121"/>
        <v>162</v>
      </c>
      <c r="B1978" s="2">
        <f t="shared" si="122"/>
        <v>43112</v>
      </c>
      <c r="C1978" t="str">
        <f>VLOOKUP(A1978,'Günlük Sayaç'!$A$1:$I$166,3,0)</f>
        <v>Hacıosman</v>
      </c>
      <c r="D1978" t="str">
        <f>VLOOKUP($A1978,'Günlük Sayaç'!$A$1:$I$166,4,0)</f>
        <v>Ziyaretçi</v>
      </c>
      <c r="E1978" t="str">
        <f>VLOOKUP($A1978,'Günlük Sayaç'!$A$1:$I$166,5,0)</f>
        <v>İkili Bilet</v>
      </c>
      <c r="F1978">
        <f>VLOOKUP($A1978,'Günlük Sayaç'!$A$1:$I$166,6,0)</f>
        <v>4</v>
      </c>
      <c r="G1978">
        <f>VLOOKUP($A1978,'Günlük Sayaç'!$A$1:$I$166,7,0)</f>
        <v>4000</v>
      </c>
      <c r="H1978">
        <f>VLOOKUP($A1978,'Günlük Sayaç'!$A$1:$I$166,8,0)</f>
        <v>0.01</v>
      </c>
      <c r="I1978">
        <f>VLOOKUP($A1978,'Günlük Sayaç'!$A$1:$I$166,9,0)*VLOOKUP(WEEKDAY(B1978,2)&amp;D1978,Yoğunluk!$G$1:$J$29,4,0)</f>
        <v>44</v>
      </c>
      <c r="J1978">
        <f t="shared" ca="1" si="119"/>
        <v>39</v>
      </c>
      <c r="K1978">
        <f t="shared" ca="1" si="120"/>
        <v>156</v>
      </c>
    </row>
    <row r="1979" spans="1:11" x14ac:dyDescent="0.3">
      <c r="A1979">
        <f t="shared" si="121"/>
        <v>163</v>
      </c>
      <c r="B1979" s="2">
        <f t="shared" si="122"/>
        <v>43112</v>
      </c>
      <c r="C1979" t="str">
        <f>VLOOKUP(A1979,'Günlük Sayaç'!$A$1:$I$166,3,0)</f>
        <v>Hacıosman</v>
      </c>
      <c r="D1979" t="str">
        <f>VLOOKUP($A1979,'Günlük Sayaç'!$A$1:$I$166,4,0)</f>
        <v>Ziyaretçi</v>
      </c>
      <c r="E1979" t="str">
        <f>VLOOKUP($A1979,'Günlük Sayaç'!$A$1:$I$166,5,0)</f>
        <v>Üçlü Bilet</v>
      </c>
      <c r="F1979">
        <f>VLOOKUP($A1979,'Günlük Sayaç'!$A$1:$I$166,6,0)</f>
        <v>3.6666666666666665</v>
      </c>
      <c r="G1979">
        <f>VLOOKUP($A1979,'Günlük Sayaç'!$A$1:$I$166,7,0)</f>
        <v>4000</v>
      </c>
      <c r="H1979">
        <f>VLOOKUP($A1979,'Günlük Sayaç'!$A$1:$I$166,8,0)</f>
        <v>0.01</v>
      </c>
      <c r="I1979">
        <f>VLOOKUP($A1979,'Günlük Sayaç'!$A$1:$I$166,9,0)*VLOOKUP(WEEKDAY(B1979,2)&amp;D1979,Yoğunluk!$G$1:$J$29,4,0)</f>
        <v>44</v>
      </c>
      <c r="J1979">
        <f t="shared" ca="1" si="119"/>
        <v>46</v>
      </c>
      <c r="K1979">
        <f t="shared" ca="1" si="120"/>
        <v>168.66666666666666</v>
      </c>
    </row>
    <row r="1980" spans="1:11" x14ac:dyDescent="0.3">
      <c r="A1980">
        <f t="shared" si="121"/>
        <v>164</v>
      </c>
      <c r="B1980" s="2">
        <f t="shared" si="122"/>
        <v>43112</v>
      </c>
      <c r="C1980" t="str">
        <f>VLOOKUP(A1980,'Günlük Sayaç'!$A$1:$I$166,3,0)</f>
        <v>Hacıosman</v>
      </c>
      <c r="D1980" t="str">
        <f>VLOOKUP($A1980,'Günlük Sayaç'!$A$1:$I$166,4,0)</f>
        <v>Ziyaretçi</v>
      </c>
      <c r="E1980" t="str">
        <f>VLOOKUP($A1980,'Günlük Sayaç'!$A$1:$I$166,5,0)</f>
        <v>Beşli Bilet</v>
      </c>
      <c r="F1980">
        <f>VLOOKUP($A1980,'Günlük Sayaç'!$A$1:$I$166,6,0)</f>
        <v>3.4</v>
      </c>
      <c r="G1980">
        <f>VLOOKUP($A1980,'Günlük Sayaç'!$A$1:$I$166,7,0)</f>
        <v>4000</v>
      </c>
      <c r="H1980">
        <f>VLOOKUP($A1980,'Günlük Sayaç'!$A$1:$I$166,8,0)</f>
        <v>0.01</v>
      </c>
      <c r="I1980">
        <f>VLOOKUP($A1980,'Günlük Sayaç'!$A$1:$I$166,9,0)*VLOOKUP(WEEKDAY(B1980,2)&amp;D1980,Yoğunluk!$G$1:$J$29,4,0)</f>
        <v>44</v>
      </c>
      <c r="J1980">
        <f t="shared" ca="1" si="119"/>
        <v>39</v>
      </c>
      <c r="K1980">
        <f t="shared" ca="1" si="120"/>
        <v>132.6</v>
      </c>
    </row>
    <row r="1981" spans="1:11" x14ac:dyDescent="0.3">
      <c r="A1981">
        <f t="shared" si="121"/>
        <v>165</v>
      </c>
      <c r="B1981" s="2">
        <f t="shared" si="122"/>
        <v>43112</v>
      </c>
      <c r="C1981" t="str">
        <f>VLOOKUP(A1981,'Günlük Sayaç'!$A$1:$I$166,3,0)</f>
        <v>Hacıosman</v>
      </c>
      <c r="D1981" t="str">
        <f>VLOOKUP($A1981,'Günlük Sayaç'!$A$1:$I$166,4,0)</f>
        <v>Ziyaretçi</v>
      </c>
      <c r="E1981" t="str">
        <f>VLOOKUP($A1981,'Günlük Sayaç'!$A$1:$I$166,5,0)</f>
        <v>Onlu Bilet</v>
      </c>
      <c r="F1981">
        <f>VLOOKUP($A1981,'Günlük Sayaç'!$A$1:$I$166,6,0)</f>
        <v>3.2</v>
      </c>
      <c r="G1981">
        <f>VLOOKUP($A1981,'Günlük Sayaç'!$A$1:$I$166,7,0)</f>
        <v>4000</v>
      </c>
      <c r="H1981">
        <f>VLOOKUP($A1981,'Günlük Sayaç'!$A$1:$I$166,8,0)</f>
        <v>0.01</v>
      </c>
      <c r="I1981">
        <f>VLOOKUP($A1981,'Günlük Sayaç'!$A$1:$I$166,9,0)*VLOOKUP(WEEKDAY(B1981,2)&amp;D1981,Yoğunluk!$G$1:$J$29,4,0)</f>
        <v>44</v>
      </c>
      <c r="J1981">
        <f t="shared" ca="1" si="119"/>
        <v>43</v>
      </c>
      <c r="K1981">
        <f t="shared" ca="1" si="120"/>
        <v>137.6</v>
      </c>
    </row>
    <row r="1982" spans="1:11" x14ac:dyDescent="0.3">
      <c r="A1982">
        <f t="shared" si="121"/>
        <v>1</v>
      </c>
      <c r="B1982" s="2">
        <f t="shared" si="122"/>
        <v>43113</v>
      </c>
      <c r="C1982" t="str">
        <f>VLOOKUP(A1982,'Günlük Sayaç'!$A$1:$I$166,3,0)</f>
        <v>Yenikapı</v>
      </c>
      <c r="D1982" t="str">
        <f>VLOOKUP($A1982,'Günlük Sayaç'!$A$1:$I$166,4,0)</f>
        <v>Tam</v>
      </c>
      <c r="E1982" t="str">
        <f>VLOOKUP($A1982,'Günlük Sayaç'!$A$1:$I$166,5,0)</f>
        <v>Akbil</v>
      </c>
      <c r="F1982">
        <f>VLOOKUP($A1982,'Günlük Sayaç'!$A$1:$I$166,6,0)</f>
        <v>2.2250000000000001</v>
      </c>
      <c r="G1982">
        <f>VLOOKUP($A1982,'Günlük Sayaç'!$A$1:$I$166,7,0)</f>
        <v>15000</v>
      </c>
      <c r="H1982">
        <f>VLOOKUP($A1982,'Günlük Sayaç'!$A$1:$I$166,8,0)</f>
        <v>0.2</v>
      </c>
      <c r="I1982">
        <f>VLOOKUP($A1982,'Günlük Sayaç'!$A$1:$I$166,9,0)*VLOOKUP(WEEKDAY(B1982,2)&amp;D1982,Yoğunluk!$G$1:$J$29,4,0)</f>
        <v>4800</v>
      </c>
      <c r="J1982">
        <f t="shared" ca="1" si="119"/>
        <v>5005</v>
      </c>
      <c r="K1982">
        <f t="shared" ca="1" si="120"/>
        <v>11136.125</v>
      </c>
    </row>
    <row r="1983" spans="1:11" x14ac:dyDescent="0.3">
      <c r="A1983">
        <f t="shared" si="121"/>
        <v>2</v>
      </c>
      <c r="B1983" s="2">
        <f t="shared" si="122"/>
        <v>43113</v>
      </c>
      <c r="C1983" t="str">
        <f>VLOOKUP(A1983,'Günlük Sayaç'!$A$1:$I$166,3,0)</f>
        <v>Yenikapı</v>
      </c>
      <c r="D1983" t="str">
        <f>VLOOKUP($A1983,'Günlük Sayaç'!$A$1:$I$166,4,0)</f>
        <v>Tam</v>
      </c>
      <c r="E1983" t="str">
        <f>VLOOKUP($A1983,'Günlük Sayaç'!$A$1:$I$166,5,0)</f>
        <v>Mavi Kart</v>
      </c>
      <c r="F1983">
        <f>VLOOKUP($A1983,'Günlük Sayaç'!$A$1:$I$166,6,0)</f>
        <v>1.3666666666666667</v>
      </c>
      <c r="G1983">
        <f>VLOOKUP($A1983,'Günlük Sayaç'!$A$1:$I$166,7,0)</f>
        <v>15000</v>
      </c>
      <c r="H1983">
        <f>VLOOKUP($A1983,'Günlük Sayaç'!$A$1:$I$166,8,0)</f>
        <v>0.1</v>
      </c>
      <c r="I1983">
        <f>VLOOKUP($A1983,'Günlük Sayaç'!$A$1:$I$166,9,0)*VLOOKUP(WEEKDAY(B1983,2)&amp;D1983,Yoğunluk!$G$1:$J$29,4,0)</f>
        <v>2400</v>
      </c>
      <c r="J1983">
        <f t="shared" ca="1" si="119"/>
        <v>2425</v>
      </c>
      <c r="K1983">
        <f t="shared" ca="1" si="120"/>
        <v>3314.1666666666665</v>
      </c>
    </row>
    <row r="1984" spans="1:11" x14ac:dyDescent="0.3">
      <c r="A1984">
        <f t="shared" si="121"/>
        <v>3</v>
      </c>
      <c r="B1984" s="2">
        <f t="shared" si="122"/>
        <v>43113</v>
      </c>
      <c r="C1984" t="str">
        <f>VLOOKUP(A1984,'Günlük Sayaç'!$A$1:$I$166,3,0)</f>
        <v>Yenikapı</v>
      </c>
      <c r="D1984" t="str">
        <f>VLOOKUP($A1984,'Günlük Sayaç'!$A$1:$I$166,4,0)</f>
        <v>Öğrenci</v>
      </c>
      <c r="E1984" t="str">
        <f>VLOOKUP($A1984,'Günlük Sayaç'!$A$1:$I$166,5,0)</f>
        <v>Öğrenci</v>
      </c>
      <c r="F1984">
        <f>VLOOKUP($A1984,'Günlük Sayaç'!$A$1:$I$166,6,0)</f>
        <v>0.9</v>
      </c>
      <c r="G1984">
        <f>VLOOKUP($A1984,'Günlük Sayaç'!$A$1:$I$166,7,0)</f>
        <v>15000</v>
      </c>
      <c r="H1984">
        <f>VLOOKUP($A1984,'Günlük Sayaç'!$A$1:$I$166,8,0)</f>
        <v>0.05</v>
      </c>
      <c r="I1984">
        <f>VLOOKUP($A1984,'Günlük Sayaç'!$A$1:$I$166,9,0)*VLOOKUP(WEEKDAY(B1984,2)&amp;D1984,Yoğunluk!$G$1:$J$29,4,0)</f>
        <v>1800.0000000000002</v>
      </c>
      <c r="J1984">
        <f t="shared" ca="1" si="119"/>
        <v>1812</v>
      </c>
      <c r="K1984">
        <f t="shared" ca="1" si="120"/>
        <v>1630.8</v>
      </c>
    </row>
    <row r="1985" spans="1:11" x14ac:dyDescent="0.3">
      <c r="A1985">
        <f t="shared" si="121"/>
        <v>4</v>
      </c>
      <c r="B1985" s="2">
        <f t="shared" si="122"/>
        <v>43113</v>
      </c>
      <c r="C1985" t="str">
        <f>VLOOKUP(A1985,'Günlük Sayaç'!$A$1:$I$166,3,0)</f>
        <v>Yenikapı</v>
      </c>
      <c r="D1985" t="str">
        <f>VLOOKUP($A1985,'Günlük Sayaç'!$A$1:$I$166,4,0)</f>
        <v>Öğrenci</v>
      </c>
      <c r="E1985" t="str">
        <f>VLOOKUP($A1985,'Günlük Sayaç'!$A$1:$I$166,5,0)</f>
        <v>Öğrenci Aylık</v>
      </c>
      <c r="F1985">
        <f>VLOOKUP($A1985,'Günlük Sayaç'!$A$1:$I$166,6,0)</f>
        <v>0.56666666666666665</v>
      </c>
      <c r="G1985">
        <f>VLOOKUP($A1985,'Günlük Sayaç'!$A$1:$I$166,7,0)</f>
        <v>15000</v>
      </c>
      <c r="H1985">
        <f>VLOOKUP($A1985,'Günlük Sayaç'!$A$1:$I$166,8,0)</f>
        <v>0.1</v>
      </c>
      <c r="I1985">
        <f>VLOOKUP($A1985,'Günlük Sayaç'!$A$1:$I$166,9,0)*VLOOKUP(WEEKDAY(B1985,2)&amp;D1985,Yoğunluk!$G$1:$J$29,4,0)</f>
        <v>3600.0000000000005</v>
      </c>
      <c r="J1985">
        <f t="shared" ca="1" si="119"/>
        <v>3172</v>
      </c>
      <c r="K1985">
        <f t="shared" ca="1" si="120"/>
        <v>1797.4666666666667</v>
      </c>
    </row>
    <row r="1986" spans="1:11" x14ac:dyDescent="0.3">
      <c r="A1986">
        <f t="shared" si="121"/>
        <v>5</v>
      </c>
      <c r="B1986" s="2">
        <f t="shared" si="122"/>
        <v>43113</v>
      </c>
      <c r="C1986" t="str">
        <f>VLOOKUP(A1986,'Günlük Sayaç'!$A$1:$I$166,3,0)</f>
        <v>Yenikapı</v>
      </c>
      <c r="D1986" t="str">
        <f>VLOOKUP($A1986,'Günlük Sayaç'!$A$1:$I$166,4,0)</f>
        <v>Sosyal</v>
      </c>
      <c r="E1986" t="str">
        <f>VLOOKUP($A1986,'Günlük Sayaç'!$A$1:$I$166,5,0)</f>
        <v>Sosyal</v>
      </c>
      <c r="F1986">
        <f>VLOOKUP($A1986,'Günlük Sayaç'!$A$1:$I$166,6,0)</f>
        <v>1.425</v>
      </c>
      <c r="G1986">
        <f>VLOOKUP($A1986,'Günlük Sayaç'!$A$1:$I$166,7,0)</f>
        <v>15000</v>
      </c>
      <c r="H1986">
        <f>VLOOKUP($A1986,'Günlük Sayaç'!$A$1:$I$166,8,0)</f>
        <v>0.1</v>
      </c>
      <c r="I1986">
        <f>VLOOKUP($A1986,'Günlük Sayaç'!$A$1:$I$166,9,0)*VLOOKUP(WEEKDAY(B1986,2)&amp;D1986,Yoğunluk!$G$1:$J$29,4,0)</f>
        <v>2640.0000000000005</v>
      </c>
      <c r="J1986">
        <f t="shared" ca="1" si="119"/>
        <v>2635</v>
      </c>
      <c r="K1986">
        <f t="shared" ca="1" si="120"/>
        <v>3754.875</v>
      </c>
    </row>
    <row r="1987" spans="1:11" x14ac:dyDescent="0.3">
      <c r="A1987">
        <f t="shared" si="121"/>
        <v>6</v>
      </c>
      <c r="B1987" s="2">
        <f t="shared" si="122"/>
        <v>43113</v>
      </c>
      <c r="C1987" t="str">
        <f>VLOOKUP(A1987,'Günlük Sayaç'!$A$1:$I$166,3,0)</f>
        <v>Yenikapı</v>
      </c>
      <c r="D1987" t="str">
        <f>VLOOKUP($A1987,'Günlük Sayaç'!$A$1:$I$166,4,0)</f>
        <v>Sosyal</v>
      </c>
      <c r="E1987" t="str">
        <f>VLOOKUP($A1987,'Günlük Sayaç'!$A$1:$I$166,5,0)</f>
        <v>Sosyal Aylık</v>
      </c>
      <c r="F1987">
        <f>VLOOKUP($A1987,'Günlük Sayaç'!$A$1:$I$166,6,0)</f>
        <v>0.83333333333333337</v>
      </c>
      <c r="G1987">
        <f>VLOOKUP($A1987,'Günlük Sayaç'!$A$1:$I$166,7,0)</f>
        <v>15000</v>
      </c>
      <c r="H1987">
        <f>VLOOKUP($A1987,'Günlük Sayaç'!$A$1:$I$166,8,0)</f>
        <v>0.05</v>
      </c>
      <c r="I1987">
        <f>VLOOKUP($A1987,'Günlük Sayaç'!$A$1:$I$166,9,0)*VLOOKUP(WEEKDAY(B1987,2)&amp;D1987,Yoğunluk!$G$1:$J$29,4,0)</f>
        <v>1320.0000000000002</v>
      </c>
      <c r="J1987">
        <f t="shared" ref="J1987:J2050" ca="1" si="123">FLOOR(I1987+_xlfn.NORM.S.INV(RAND())*I1987/10,1)</f>
        <v>1477</v>
      </c>
      <c r="K1987">
        <f t="shared" ref="K1987:K2050" ca="1" si="124">J1987*F1987</f>
        <v>1230.8333333333335</v>
      </c>
    </row>
    <row r="1988" spans="1:11" x14ac:dyDescent="0.3">
      <c r="A1988">
        <f t="shared" si="121"/>
        <v>7</v>
      </c>
      <c r="B1988" s="2">
        <f t="shared" si="122"/>
        <v>43113</v>
      </c>
      <c r="C1988" t="str">
        <f>VLOOKUP(A1988,'Günlük Sayaç'!$A$1:$I$166,3,0)</f>
        <v>Yenikapı</v>
      </c>
      <c r="D1988" t="str">
        <f>VLOOKUP($A1988,'Günlük Sayaç'!$A$1:$I$166,4,0)</f>
        <v>Ziyaretçi</v>
      </c>
      <c r="E1988" t="str">
        <f>VLOOKUP($A1988,'Günlük Sayaç'!$A$1:$I$166,5,0)</f>
        <v>Tekli Bilet</v>
      </c>
      <c r="F1988">
        <f>VLOOKUP($A1988,'Günlük Sayaç'!$A$1:$I$166,6,0)</f>
        <v>5</v>
      </c>
      <c r="G1988">
        <f>VLOOKUP($A1988,'Günlük Sayaç'!$A$1:$I$166,7,0)</f>
        <v>15000</v>
      </c>
      <c r="H1988">
        <f>VLOOKUP($A1988,'Günlük Sayaç'!$A$1:$I$166,8,0)</f>
        <v>0.1</v>
      </c>
      <c r="I1988">
        <f>VLOOKUP($A1988,'Günlük Sayaç'!$A$1:$I$166,9,0)*VLOOKUP(WEEKDAY(B1988,2)&amp;D1988,Yoğunluk!$G$1:$J$29,4,0)</f>
        <v>2880</v>
      </c>
      <c r="J1988">
        <f t="shared" ca="1" si="123"/>
        <v>3084</v>
      </c>
      <c r="K1988">
        <f t="shared" ca="1" si="124"/>
        <v>15420</v>
      </c>
    </row>
    <row r="1989" spans="1:11" x14ac:dyDescent="0.3">
      <c r="A1989">
        <f t="shared" si="121"/>
        <v>8</v>
      </c>
      <c r="B1989" s="2">
        <f t="shared" si="122"/>
        <v>43113</v>
      </c>
      <c r="C1989" t="str">
        <f>VLOOKUP(A1989,'Günlük Sayaç'!$A$1:$I$166,3,0)</f>
        <v>Yenikapı</v>
      </c>
      <c r="D1989" t="str">
        <f>VLOOKUP($A1989,'Günlük Sayaç'!$A$1:$I$166,4,0)</f>
        <v>Ziyaretçi</v>
      </c>
      <c r="E1989" t="str">
        <f>VLOOKUP($A1989,'Günlük Sayaç'!$A$1:$I$166,5,0)</f>
        <v>İkili Bilet</v>
      </c>
      <c r="F1989">
        <f>VLOOKUP($A1989,'Günlük Sayaç'!$A$1:$I$166,6,0)</f>
        <v>4</v>
      </c>
      <c r="G1989">
        <f>VLOOKUP($A1989,'Günlük Sayaç'!$A$1:$I$166,7,0)</f>
        <v>15000</v>
      </c>
      <c r="H1989">
        <f>VLOOKUP($A1989,'Günlük Sayaç'!$A$1:$I$166,8,0)</f>
        <v>0.05</v>
      </c>
      <c r="I1989">
        <f>VLOOKUP($A1989,'Günlük Sayaç'!$A$1:$I$166,9,0)*VLOOKUP(WEEKDAY(B1989,2)&amp;D1989,Yoğunluk!$G$1:$J$29,4,0)</f>
        <v>1440</v>
      </c>
      <c r="J1989">
        <f t="shared" ca="1" si="123"/>
        <v>1804</v>
      </c>
      <c r="K1989">
        <f t="shared" ca="1" si="124"/>
        <v>7216</v>
      </c>
    </row>
    <row r="1990" spans="1:11" x14ac:dyDescent="0.3">
      <c r="A1990">
        <f t="shared" si="121"/>
        <v>9</v>
      </c>
      <c r="B1990" s="2">
        <f t="shared" si="122"/>
        <v>43113</v>
      </c>
      <c r="C1990" t="str">
        <f>VLOOKUP(A1990,'Günlük Sayaç'!$A$1:$I$166,3,0)</f>
        <v>Yenikapı</v>
      </c>
      <c r="D1990" t="str">
        <f>VLOOKUP($A1990,'Günlük Sayaç'!$A$1:$I$166,4,0)</f>
        <v>Ziyaretçi</v>
      </c>
      <c r="E1990" t="str">
        <f>VLOOKUP($A1990,'Günlük Sayaç'!$A$1:$I$166,5,0)</f>
        <v>Üçlü Bilet</v>
      </c>
      <c r="F1990">
        <f>VLOOKUP($A1990,'Günlük Sayaç'!$A$1:$I$166,6,0)</f>
        <v>3.6666666666666665</v>
      </c>
      <c r="G1990">
        <f>VLOOKUP($A1990,'Günlük Sayaç'!$A$1:$I$166,7,0)</f>
        <v>15000</v>
      </c>
      <c r="H1990">
        <f>VLOOKUP($A1990,'Günlük Sayaç'!$A$1:$I$166,8,0)</f>
        <v>0.05</v>
      </c>
      <c r="I1990">
        <f>VLOOKUP($A1990,'Günlük Sayaç'!$A$1:$I$166,9,0)*VLOOKUP(WEEKDAY(B1990,2)&amp;D1990,Yoğunluk!$G$1:$J$29,4,0)</f>
        <v>1440</v>
      </c>
      <c r="J1990">
        <f t="shared" ca="1" si="123"/>
        <v>1565</v>
      </c>
      <c r="K1990">
        <f t="shared" ca="1" si="124"/>
        <v>5738.333333333333</v>
      </c>
    </row>
    <row r="1991" spans="1:11" x14ac:dyDescent="0.3">
      <c r="A1991">
        <f t="shared" si="121"/>
        <v>10</v>
      </c>
      <c r="B1991" s="2">
        <f t="shared" si="122"/>
        <v>43113</v>
      </c>
      <c r="C1991" t="str">
        <f>VLOOKUP(A1991,'Günlük Sayaç'!$A$1:$I$166,3,0)</f>
        <v>Yenikapı</v>
      </c>
      <c r="D1991" t="str">
        <f>VLOOKUP($A1991,'Günlük Sayaç'!$A$1:$I$166,4,0)</f>
        <v>Ziyaretçi</v>
      </c>
      <c r="E1991" t="str">
        <f>VLOOKUP($A1991,'Günlük Sayaç'!$A$1:$I$166,5,0)</f>
        <v>Beşli Bilet</v>
      </c>
      <c r="F1991">
        <f>VLOOKUP($A1991,'Günlük Sayaç'!$A$1:$I$166,6,0)</f>
        <v>3.4</v>
      </c>
      <c r="G1991">
        <f>VLOOKUP($A1991,'Günlük Sayaç'!$A$1:$I$166,7,0)</f>
        <v>15000</v>
      </c>
      <c r="H1991">
        <f>VLOOKUP($A1991,'Günlük Sayaç'!$A$1:$I$166,8,0)</f>
        <v>0.1</v>
      </c>
      <c r="I1991">
        <f>VLOOKUP($A1991,'Günlük Sayaç'!$A$1:$I$166,9,0)*VLOOKUP(WEEKDAY(B1991,2)&amp;D1991,Yoğunluk!$G$1:$J$29,4,0)</f>
        <v>2880</v>
      </c>
      <c r="J1991">
        <f t="shared" ca="1" si="123"/>
        <v>2582</v>
      </c>
      <c r="K1991">
        <f t="shared" ca="1" si="124"/>
        <v>8778.7999999999993</v>
      </c>
    </row>
    <row r="1992" spans="1:11" x14ac:dyDescent="0.3">
      <c r="A1992">
        <f t="shared" si="121"/>
        <v>11</v>
      </c>
      <c r="B1992" s="2">
        <f t="shared" si="122"/>
        <v>43113</v>
      </c>
      <c r="C1992" t="str">
        <f>VLOOKUP(A1992,'Günlük Sayaç'!$A$1:$I$166,3,0)</f>
        <v>Yenikapı</v>
      </c>
      <c r="D1992" t="str">
        <f>VLOOKUP($A1992,'Günlük Sayaç'!$A$1:$I$166,4,0)</f>
        <v>Ziyaretçi</v>
      </c>
      <c r="E1992" t="str">
        <f>VLOOKUP($A1992,'Günlük Sayaç'!$A$1:$I$166,5,0)</f>
        <v>Onlu Bilet</v>
      </c>
      <c r="F1992">
        <f>VLOOKUP($A1992,'Günlük Sayaç'!$A$1:$I$166,6,0)</f>
        <v>3.2</v>
      </c>
      <c r="G1992">
        <f>VLOOKUP($A1992,'Günlük Sayaç'!$A$1:$I$166,7,0)</f>
        <v>15000</v>
      </c>
      <c r="H1992">
        <f>VLOOKUP($A1992,'Günlük Sayaç'!$A$1:$I$166,8,0)</f>
        <v>0.1</v>
      </c>
      <c r="I1992">
        <f>VLOOKUP($A1992,'Günlük Sayaç'!$A$1:$I$166,9,0)*VLOOKUP(WEEKDAY(B1992,2)&amp;D1992,Yoğunluk!$G$1:$J$29,4,0)</f>
        <v>2880</v>
      </c>
      <c r="J1992">
        <f t="shared" ca="1" si="123"/>
        <v>2316</v>
      </c>
      <c r="K1992">
        <f t="shared" ca="1" si="124"/>
        <v>7411.2000000000007</v>
      </c>
    </row>
    <row r="1993" spans="1:11" x14ac:dyDescent="0.3">
      <c r="A1993">
        <f t="shared" si="121"/>
        <v>12</v>
      </c>
      <c r="B1993" s="2">
        <f t="shared" si="122"/>
        <v>43113</v>
      </c>
      <c r="C1993" t="str">
        <f>VLOOKUP(A1993,'Günlük Sayaç'!$A$1:$I$166,3,0)</f>
        <v>Vezneciler</v>
      </c>
      <c r="D1993" t="str">
        <f>VLOOKUP($A1993,'Günlük Sayaç'!$A$1:$I$166,4,0)</f>
        <v>Tam</v>
      </c>
      <c r="E1993" t="str">
        <f>VLOOKUP($A1993,'Günlük Sayaç'!$A$1:$I$166,5,0)</f>
        <v>Akbil</v>
      </c>
      <c r="F1993">
        <f>VLOOKUP($A1993,'Günlük Sayaç'!$A$1:$I$166,6,0)</f>
        <v>2.2250000000000001</v>
      </c>
      <c r="G1993">
        <f>VLOOKUP($A1993,'Günlük Sayaç'!$A$1:$I$166,7,0)</f>
        <v>8000</v>
      </c>
      <c r="H1993">
        <f>VLOOKUP($A1993,'Günlük Sayaç'!$A$1:$I$166,8,0)</f>
        <v>0.1</v>
      </c>
      <c r="I1993">
        <f>VLOOKUP($A1993,'Günlük Sayaç'!$A$1:$I$166,9,0)*VLOOKUP(WEEKDAY(B1993,2)&amp;D1993,Yoğunluk!$G$1:$J$29,4,0)</f>
        <v>1280</v>
      </c>
      <c r="J1993">
        <f t="shared" ca="1" si="123"/>
        <v>1124</v>
      </c>
      <c r="K1993">
        <f t="shared" ca="1" si="124"/>
        <v>2500.9</v>
      </c>
    </row>
    <row r="1994" spans="1:11" x14ac:dyDescent="0.3">
      <c r="A1994">
        <f t="shared" ref="A1994:A2057" si="125">IF(A1993=165,1,A1993+1)</f>
        <v>13</v>
      </c>
      <c r="B1994" s="2">
        <f t="shared" ref="B1994:B2057" si="126">IF(A1994=1,B1993+1,B1993)</f>
        <v>43113</v>
      </c>
      <c r="C1994" t="str">
        <f>VLOOKUP(A1994,'Günlük Sayaç'!$A$1:$I$166,3,0)</f>
        <v>Vezneciler</v>
      </c>
      <c r="D1994" t="str">
        <f>VLOOKUP($A1994,'Günlük Sayaç'!$A$1:$I$166,4,0)</f>
        <v>Tam</v>
      </c>
      <c r="E1994" t="str">
        <f>VLOOKUP($A1994,'Günlük Sayaç'!$A$1:$I$166,5,0)</f>
        <v>Mavi Kart</v>
      </c>
      <c r="F1994">
        <f>VLOOKUP($A1994,'Günlük Sayaç'!$A$1:$I$166,6,0)</f>
        <v>1.3666666666666667</v>
      </c>
      <c r="G1994">
        <f>VLOOKUP($A1994,'Günlük Sayaç'!$A$1:$I$166,7,0)</f>
        <v>8000</v>
      </c>
      <c r="H1994">
        <f>VLOOKUP($A1994,'Günlük Sayaç'!$A$1:$I$166,8,0)</f>
        <v>7.0000000000000007E-2</v>
      </c>
      <c r="I1994">
        <f>VLOOKUP($A1994,'Günlük Sayaç'!$A$1:$I$166,9,0)*VLOOKUP(WEEKDAY(B1994,2)&amp;D1994,Yoğunluk!$G$1:$J$29,4,0)</f>
        <v>896</v>
      </c>
      <c r="J1994">
        <f t="shared" ca="1" si="123"/>
        <v>950</v>
      </c>
      <c r="K1994">
        <f t="shared" ca="1" si="124"/>
        <v>1298.3333333333333</v>
      </c>
    </row>
    <row r="1995" spans="1:11" x14ac:dyDescent="0.3">
      <c r="A1995">
        <f t="shared" si="125"/>
        <v>14</v>
      </c>
      <c r="B1995" s="2">
        <f t="shared" si="126"/>
        <v>43113</v>
      </c>
      <c r="C1995" t="str">
        <f>VLOOKUP(A1995,'Günlük Sayaç'!$A$1:$I$166,3,0)</f>
        <v>Vezneciler</v>
      </c>
      <c r="D1995" t="str">
        <f>VLOOKUP($A1995,'Günlük Sayaç'!$A$1:$I$166,4,0)</f>
        <v>Öğrenci</v>
      </c>
      <c r="E1995" t="str">
        <f>VLOOKUP($A1995,'Günlük Sayaç'!$A$1:$I$166,5,0)</f>
        <v>Öğrenci</v>
      </c>
      <c r="F1995">
        <f>VLOOKUP($A1995,'Günlük Sayaç'!$A$1:$I$166,6,0)</f>
        <v>0.9</v>
      </c>
      <c r="G1995">
        <f>VLOOKUP($A1995,'Günlük Sayaç'!$A$1:$I$166,7,0)</f>
        <v>8000</v>
      </c>
      <c r="H1995">
        <f>VLOOKUP($A1995,'Günlük Sayaç'!$A$1:$I$166,8,0)</f>
        <v>0.17</v>
      </c>
      <c r="I1995">
        <f>VLOOKUP($A1995,'Günlük Sayaç'!$A$1:$I$166,9,0)*VLOOKUP(WEEKDAY(B1995,2)&amp;D1995,Yoğunluk!$G$1:$J$29,4,0)</f>
        <v>3264.0000000000005</v>
      </c>
      <c r="J1995">
        <f t="shared" ca="1" si="123"/>
        <v>3059</v>
      </c>
      <c r="K1995">
        <f t="shared" ca="1" si="124"/>
        <v>2753.1</v>
      </c>
    </row>
    <row r="1996" spans="1:11" x14ac:dyDescent="0.3">
      <c r="A1996">
        <f t="shared" si="125"/>
        <v>15</v>
      </c>
      <c r="B1996" s="2">
        <f t="shared" si="126"/>
        <v>43113</v>
      </c>
      <c r="C1996" t="str">
        <f>VLOOKUP(A1996,'Günlük Sayaç'!$A$1:$I$166,3,0)</f>
        <v>Vezneciler</v>
      </c>
      <c r="D1996" t="str">
        <f>VLOOKUP($A1996,'Günlük Sayaç'!$A$1:$I$166,4,0)</f>
        <v>Öğrenci</v>
      </c>
      <c r="E1996" t="str">
        <f>VLOOKUP($A1996,'Günlük Sayaç'!$A$1:$I$166,5,0)</f>
        <v>Öğrenci Aylık</v>
      </c>
      <c r="F1996">
        <f>VLOOKUP($A1996,'Günlük Sayaç'!$A$1:$I$166,6,0)</f>
        <v>0.56666666666666665</v>
      </c>
      <c r="G1996">
        <f>VLOOKUP($A1996,'Günlük Sayaç'!$A$1:$I$166,7,0)</f>
        <v>8000</v>
      </c>
      <c r="H1996">
        <f>VLOOKUP($A1996,'Günlük Sayaç'!$A$1:$I$166,8,0)</f>
        <v>0.27</v>
      </c>
      <c r="I1996">
        <f>VLOOKUP($A1996,'Günlük Sayaç'!$A$1:$I$166,9,0)*VLOOKUP(WEEKDAY(B1996,2)&amp;D1996,Yoğunluk!$G$1:$J$29,4,0)</f>
        <v>5184.0000000000009</v>
      </c>
      <c r="J1996">
        <f t="shared" ca="1" si="123"/>
        <v>4945</v>
      </c>
      <c r="K1996">
        <f t="shared" ca="1" si="124"/>
        <v>2802.1666666666665</v>
      </c>
    </row>
    <row r="1997" spans="1:11" x14ac:dyDescent="0.3">
      <c r="A1997">
        <f t="shared" si="125"/>
        <v>16</v>
      </c>
      <c r="B1997" s="2">
        <f t="shared" si="126"/>
        <v>43113</v>
      </c>
      <c r="C1997" t="str">
        <f>VLOOKUP(A1997,'Günlük Sayaç'!$A$1:$I$166,3,0)</f>
        <v>Vezneciler</v>
      </c>
      <c r="D1997" t="str">
        <f>VLOOKUP($A1997,'Günlük Sayaç'!$A$1:$I$166,4,0)</f>
        <v>Sosyal</v>
      </c>
      <c r="E1997" t="str">
        <f>VLOOKUP($A1997,'Günlük Sayaç'!$A$1:$I$166,5,0)</f>
        <v>Sosyal</v>
      </c>
      <c r="F1997">
        <f>VLOOKUP($A1997,'Günlük Sayaç'!$A$1:$I$166,6,0)</f>
        <v>1.425</v>
      </c>
      <c r="G1997">
        <f>VLOOKUP($A1997,'Günlük Sayaç'!$A$1:$I$166,7,0)</f>
        <v>8000</v>
      </c>
      <c r="H1997">
        <f>VLOOKUP($A1997,'Günlük Sayaç'!$A$1:$I$166,8,0)</f>
        <v>0.15</v>
      </c>
      <c r="I1997">
        <f>VLOOKUP($A1997,'Günlük Sayaç'!$A$1:$I$166,9,0)*VLOOKUP(WEEKDAY(B1997,2)&amp;D1997,Yoğunluk!$G$1:$J$29,4,0)</f>
        <v>2112.0000000000005</v>
      </c>
      <c r="J1997">
        <f t="shared" ca="1" si="123"/>
        <v>2346</v>
      </c>
      <c r="K1997">
        <f t="shared" ca="1" si="124"/>
        <v>3343.05</v>
      </c>
    </row>
    <row r="1998" spans="1:11" x14ac:dyDescent="0.3">
      <c r="A1998">
        <f t="shared" si="125"/>
        <v>17</v>
      </c>
      <c r="B1998" s="2">
        <f t="shared" si="126"/>
        <v>43113</v>
      </c>
      <c r="C1998" t="str">
        <f>VLOOKUP(A1998,'Günlük Sayaç'!$A$1:$I$166,3,0)</f>
        <v>Vezneciler</v>
      </c>
      <c r="D1998" t="str">
        <f>VLOOKUP($A1998,'Günlük Sayaç'!$A$1:$I$166,4,0)</f>
        <v>Sosyal</v>
      </c>
      <c r="E1998" t="str">
        <f>VLOOKUP($A1998,'Günlük Sayaç'!$A$1:$I$166,5,0)</f>
        <v>Sosyal Aylık</v>
      </c>
      <c r="F1998">
        <f>VLOOKUP($A1998,'Günlük Sayaç'!$A$1:$I$166,6,0)</f>
        <v>0.83333333333333337</v>
      </c>
      <c r="G1998">
        <f>VLOOKUP($A1998,'Günlük Sayaç'!$A$1:$I$166,7,0)</f>
        <v>8000</v>
      </c>
      <c r="H1998">
        <f>VLOOKUP($A1998,'Günlük Sayaç'!$A$1:$I$166,8,0)</f>
        <v>0.15</v>
      </c>
      <c r="I1998">
        <f>VLOOKUP($A1998,'Günlük Sayaç'!$A$1:$I$166,9,0)*VLOOKUP(WEEKDAY(B1998,2)&amp;D1998,Yoğunluk!$G$1:$J$29,4,0)</f>
        <v>2112.0000000000005</v>
      </c>
      <c r="J1998">
        <f t="shared" ca="1" si="123"/>
        <v>2193</v>
      </c>
      <c r="K1998">
        <f t="shared" ca="1" si="124"/>
        <v>1827.5</v>
      </c>
    </row>
    <row r="1999" spans="1:11" x14ac:dyDescent="0.3">
      <c r="A1999">
        <f t="shared" si="125"/>
        <v>18</v>
      </c>
      <c r="B1999" s="2">
        <f t="shared" si="126"/>
        <v>43113</v>
      </c>
      <c r="C1999" t="str">
        <f>VLOOKUP(A1999,'Günlük Sayaç'!$A$1:$I$166,3,0)</f>
        <v>Vezneciler</v>
      </c>
      <c r="D1999" t="str">
        <f>VLOOKUP($A1999,'Günlük Sayaç'!$A$1:$I$166,4,0)</f>
        <v>Ziyaretçi</v>
      </c>
      <c r="E1999" t="str">
        <f>VLOOKUP($A1999,'Günlük Sayaç'!$A$1:$I$166,5,0)</f>
        <v>Tekli Bilet</v>
      </c>
      <c r="F1999">
        <f>VLOOKUP($A1999,'Günlük Sayaç'!$A$1:$I$166,6,0)</f>
        <v>5</v>
      </c>
      <c r="G1999">
        <f>VLOOKUP($A1999,'Günlük Sayaç'!$A$1:$I$166,7,0)</f>
        <v>8000</v>
      </c>
      <c r="H1999">
        <f>VLOOKUP($A1999,'Günlük Sayaç'!$A$1:$I$166,8,0)</f>
        <v>0.02</v>
      </c>
      <c r="I1999">
        <f>VLOOKUP($A1999,'Günlük Sayaç'!$A$1:$I$166,9,0)*VLOOKUP(WEEKDAY(B1999,2)&amp;D1999,Yoğunluk!$G$1:$J$29,4,0)</f>
        <v>307.2</v>
      </c>
      <c r="J1999">
        <f t="shared" ca="1" si="123"/>
        <v>343</v>
      </c>
      <c r="K1999">
        <f t="shared" ca="1" si="124"/>
        <v>1715</v>
      </c>
    </row>
    <row r="2000" spans="1:11" x14ac:dyDescent="0.3">
      <c r="A2000">
        <f t="shared" si="125"/>
        <v>19</v>
      </c>
      <c r="B2000" s="2">
        <f t="shared" si="126"/>
        <v>43113</v>
      </c>
      <c r="C2000" t="str">
        <f>VLOOKUP(A2000,'Günlük Sayaç'!$A$1:$I$166,3,0)</f>
        <v>Vezneciler</v>
      </c>
      <c r="D2000" t="str">
        <f>VLOOKUP($A2000,'Günlük Sayaç'!$A$1:$I$166,4,0)</f>
        <v>Ziyaretçi</v>
      </c>
      <c r="E2000" t="str">
        <f>VLOOKUP($A2000,'Günlük Sayaç'!$A$1:$I$166,5,0)</f>
        <v>İkili Bilet</v>
      </c>
      <c r="F2000">
        <f>VLOOKUP($A2000,'Günlük Sayaç'!$A$1:$I$166,6,0)</f>
        <v>4</v>
      </c>
      <c r="G2000">
        <f>VLOOKUP($A2000,'Günlük Sayaç'!$A$1:$I$166,7,0)</f>
        <v>8000</v>
      </c>
      <c r="H2000">
        <f>VLOOKUP($A2000,'Günlük Sayaç'!$A$1:$I$166,8,0)</f>
        <v>0.02</v>
      </c>
      <c r="I2000">
        <f>VLOOKUP($A2000,'Günlük Sayaç'!$A$1:$I$166,9,0)*VLOOKUP(WEEKDAY(B2000,2)&amp;D2000,Yoğunluk!$G$1:$J$29,4,0)</f>
        <v>307.2</v>
      </c>
      <c r="J2000">
        <f t="shared" ca="1" si="123"/>
        <v>276</v>
      </c>
      <c r="K2000">
        <f t="shared" ca="1" si="124"/>
        <v>1104</v>
      </c>
    </row>
    <row r="2001" spans="1:11" x14ac:dyDescent="0.3">
      <c r="A2001">
        <f t="shared" si="125"/>
        <v>20</v>
      </c>
      <c r="B2001" s="2">
        <f t="shared" si="126"/>
        <v>43113</v>
      </c>
      <c r="C2001" t="str">
        <f>VLOOKUP(A2001,'Günlük Sayaç'!$A$1:$I$166,3,0)</f>
        <v>Vezneciler</v>
      </c>
      <c r="D2001" t="str">
        <f>VLOOKUP($A2001,'Günlük Sayaç'!$A$1:$I$166,4,0)</f>
        <v>Ziyaretçi</v>
      </c>
      <c r="E2001" t="str">
        <f>VLOOKUP($A2001,'Günlük Sayaç'!$A$1:$I$166,5,0)</f>
        <v>Üçlü Bilet</v>
      </c>
      <c r="F2001">
        <f>VLOOKUP($A2001,'Günlük Sayaç'!$A$1:$I$166,6,0)</f>
        <v>3.6666666666666665</v>
      </c>
      <c r="G2001">
        <f>VLOOKUP($A2001,'Günlük Sayaç'!$A$1:$I$166,7,0)</f>
        <v>8000</v>
      </c>
      <c r="H2001">
        <f>VLOOKUP($A2001,'Günlük Sayaç'!$A$1:$I$166,8,0)</f>
        <v>0.01</v>
      </c>
      <c r="I2001">
        <f>VLOOKUP($A2001,'Günlük Sayaç'!$A$1:$I$166,9,0)*VLOOKUP(WEEKDAY(B2001,2)&amp;D2001,Yoğunluk!$G$1:$J$29,4,0)</f>
        <v>153.6</v>
      </c>
      <c r="J2001">
        <f t="shared" ca="1" si="123"/>
        <v>148</v>
      </c>
      <c r="K2001">
        <f t="shared" ca="1" si="124"/>
        <v>542.66666666666663</v>
      </c>
    </row>
    <row r="2002" spans="1:11" x14ac:dyDescent="0.3">
      <c r="A2002">
        <f t="shared" si="125"/>
        <v>21</v>
      </c>
      <c r="B2002" s="2">
        <f t="shared" si="126"/>
        <v>43113</v>
      </c>
      <c r="C2002" t="str">
        <f>VLOOKUP(A2002,'Günlük Sayaç'!$A$1:$I$166,3,0)</f>
        <v>Vezneciler</v>
      </c>
      <c r="D2002" t="str">
        <f>VLOOKUP($A2002,'Günlük Sayaç'!$A$1:$I$166,4,0)</f>
        <v>Ziyaretçi</v>
      </c>
      <c r="E2002" t="str">
        <f>VLOOKUP($A2002,'Günlük Sayaç'!$A$1:$I$166,5,0)</f>
        <v>Beşli Bilet</v>
      </c>
      <c r="F2002">
        <f>VLOOKUP($A2002,'Günlük Sayaç'!$A$1:$I$166,6,0)</f>
        <v>3.4</v>
      </c>
      <c r="G2002">
        <f>VLOOKUP($A2002,'Günlük Sayaç'!$A$1:$I$166,7,0)</f>
        <v>8000</v>
      </c>
      <c r="H2002">
        <f>VLOOKUP($A2002,'Günlük Sayaç'!$A$1:$I$166,8,0)</f>
        <v>0.02</v>
      </c>
      <c r="I2002">
        <f>VLOOKUP($A2002,'Günlük Sayaç'!$A$1:$I$166,9,0)*VLOOKUP(WEEKDAY(B2002,2)&amp;D2002,Yoğunluk!$G$1:$J$29,4,0)</f>
        <v>307.2</v>
      </c>
      <c r="J2002">
        <f t="shared" ca="1" si="123"/>
        <v>334</v>
      </c>
      <c r="K2002">
        <f t="shared" ca="1" si="124"/>
        <v>1135.5999999999999</v>
      </c>
    </row>
    <row r="2003" spans="1:11" x14ac:dyDescent="0.3">
      <c r="A2003">
        <f t="shared" si="125"/>
        <v>22</v>
      </c>
      <c r="B2003" s="2">
        <f t="shared" si="126"/>
        <v>43113</v>
      </c>
      <c r="C2003" t="str">
        <f>VLOOKUP(A2003,'Günlük Sayaç'!$A$1:$I$166,3,0)</f>
        <v>Vezneciler</v>
      </c>
      <c r="D2003" t="str">
        <f>VLOOKUP($A2003,'Günlük Sayaç'!$A$1:$I$166,4,0)</f>
        <v>Ziyaretçi</v>
      </c>
      <c r="E2003" t="str">
        <f>VLOOKUP($A2003,'Günlük Sayaç'!$A$1:$I$166,5,0)</f>
        <v>Onlu Bilet</v>
      </c>
      <c r="F2003">
        <f>VLOOKUP($A2003,'Günlük Sayaç'!$A$1:$I$166,6,0)</f>
        <v>3.2</v>
      </c>
      <c r="G2003">
        <f>VLOOKUP($A2003,'Günlük Sayaç'!$A$1:$I$166,7,0)</f>
        <v>8000</v>
      </c>
      <c r="H2003">
        <f>VLOOKUP($A2003,'Günlük Sayaç'!$A$1:$I$166,8,0)</f>
        <v>0.02</v>
      </c>
      <c r="I2003">
        <f>VLOOKUP($A2003,'Günlük Sayaç'!$A$1:$I$166,9,0)*VLOOKUP(WEEKDAY(B2003,2)&amp;D2003,Yoğunluk!$G$1:$J$29,4,0)</f>
        <v>307.2</v>
      </c>
      <c r="J2003">
        <f t="shared" ca="1" si="123"/>
        <v>330</v>
      </c>
      <c r="K2003">
        <f t="shared" ca="1" si="124"/>
        <v>1056</v>
      </c>
    </row>
    <row r="2004" spans="1:11" x14ac:dyDescent="0.3">
      <c r="A2004">
        <f t="shared" si="125"/>
        <v>23</v>
      </c>
      <c r="B2004" s="2">
        <f t="shared" si="126"/>
        <v>43113</v>
      </c>
      <c r="C2004" t="str">
        <f>VLOOKUP(A2004,'Günlük Sayaç'!$A$1:$I$166,3,0)</f>
        <v>Haliç</v>
      </c>
      <c r="D2004" t="str">
        <f>VLOOKUP($A2004,'Günlük Sayaç'!$A$1:$I$166,4,0)</f>
        <v>Tam</v>
      </c>
      <c r="E2004" t="str">
        <f>VLOOKUP($A2004,'Günlük Sayaç'!$A$1:$I$166,5,0)</f>
        <v>Akbil</v>
      </c>
      <c r="F2004">
        <f>VLOOKUP($A2004,'Günlük Sayaç'!$A$1:$I$166,6,0)</f>
        <v>2.2250000000000001</v>
      </c>
      <c r="G2004">
        <f>VLOOKUP($A2004,'Günlük Sayaç'!$A$1:$I$166,7,0)</f>
        <v>9000</v>
      </c>
      <c r="H2004">
        <f>VLOOKUP($A2004,'Günlük Sayaç'!$A$1:$I$166,8,0)</f>
        <v>0.2</v>
      </c>
      <c r="I2004">
        <f>VLOOKUP($A2004,'Günlük Sayaç'!$A$1:$I$166,9,0)*VLOOKUP(WEEKDAY(B2004,2)&amp;D2004,Yoğunluk!$G$1:$J$29,4,0)</f>
        <v>2880</v>
      </c>
      <c r="J2004">
        <f t="shared" ca="1" si="123"/>
        <v>2739</v>
      </c>
      <c r="K2004">
        <f t="shared" ca="1" si="124"/>
        <v>6094.2750000000005</v>
      </c>
    </row>
    <row r="2005" spans="1:11" x14ac:dyDescent="0.3">
      <c r="A2005">
        <f t="shared" si="125"/>
        <v>24</v>
      </c>
      <c r="B2005" s="2">
        <f t="shared" si="126"/>
        <v>43113</v>
      </c>
      <c r="C2005" t="str">
        <f>VLOOKUP(A2005,'Günlük Sayaç'!$A$1:$I$166,3,0)</f>
        <v>Haliç</v>
      </c>
      <c r="D2005" t="str">
        <f>VLOOKUP($A2005,'Günlük Sayaç'!$A$1:$I$166,4,0)</f>
        <v>Tam</v>
      </c>
      <c r="E2005" t="str">
        <f>VLOOKUP($A2005,'Günlük Sayaç'!$A$1:$I$166,5,0)</f>
        <v>Mavi Kart</v>
      </c>
      <c r="F2005">
        <f>VLOOKUP($A2005,'Günlük Sayaç'!$A$1:$I$166,6,0)</f>
        <v>1.3666666666666667</v>
      </c>
      <c r="G2005">
        <f>VLOOKUP($A2005,'Günlük Sayaç'!$A$1:$I$166,7,0)</f>
        <v>9000</v>
      </c>
      <c r="H2005">
        <f>VLOOKUP($A2005,'Günlük Sayaç'!$A$1:$I$166,8,0)</f>
        <v>0.1</v>
      </c>
      <c r="I2005">
        <f>VLOOKUP($A2005,'Günlük Sayaç'!$A$1:$I$166,9,0)*VLOOKUP(WEEKDAY(B2005,2)&amp;D2005,Yoğunluk!$G$1:$J$29,4,0)</f>
        <v>1440</v>
      </c>
      <c r="J2005">
        <f t="shared" ca="1" si="123"/>
        <v>1828</v>
      </c>
      <c r="K2005">
        <f t="shared" ca="1" si="124"/>
        <v>2498.2666666666669</v>
      </c>
    </row>
    <row r="2006" spans="1:11" x14ac:dyDescent="0.3">
      <c r="A2006">
        <f t="shared" si="125"/>
        <v>25</v>
      </c>
      <c r="B2006" s="2">
        <f t="shared" si="126"/>
        <v>43113</v>
      </c>
      <c r="C2006" t="str">
        <f>VLOOKUP(A2006,'Günlük Sayaç'!$A$1:$I$166,3,0)</f>
        <v>Haliç</v>
      </c>
      <c r="D2006" t="str">
        <f>VLOOKUP($A2006,'Günlük Sayaç'!$A$1:$I$166,4,0)</f>
        <v>Öğrenci</v>
      </c>
      <c r="E2006" t="str">
        <f>VLOOKUP($A2006,'Günlük Sayaç'!$A$1:$I$166,5,0)</f>
        <v>Öğrenci</v>
      </c>
      <c r="F2006">
        <f>VLOOKUP($A2006,'Günlük Sayaç'!$A$1:$I$166,6,0)</f>
        <v>0.9</v>
      </c>
      <c r="G2006">
        <f>VLOOKUP($A2006,'Günlük Sayaç'!$A$1:$I$166,7,0)</f>
        <v>9000</v>
      </c>
      <c r="H2006">
        <f>VLOOKUP($A2006,'Günlük Sayaç'!$A$1:$I$166,8,0)</f>
        <v>0.05</v>
      </c>
      <c r="I2006">
        <f>VLOOKUP($A2006,'Günlük Sayaç'!$A$1:$I$166,9,0)*VLOOKUP(WEEKDAY(B2006,2)&amp;D2006,Yoğunluk!$G$1:$J$29,4,0)</f>
        <v>1080.0000000000002</v>
      </c>
      <c r="J2006">
        <f t="shared" ca="1" si="123"/>
        <v>1129</v>
      </c>
      <c r="K2006">
        <f t="shared" ca="1" si="124"/>
        <v>1016.1</v>
      </c>
    </row>
    <row r="2007" spans="1:11" x14ac:dyDescent="0.3">
      <c r="A2007">
        <f t="shared" si="125"/>
        <v>26</v>
      </c>
      <c r="B2007" s="2">
        <f t="shared" si="126"/>
        <v>43113</v>
      </c>
      <c r="C2007" t="str">
        <f>VLOOKUP(A2007,'Günlük Sayaç'!$A$1:$I$166,3,0)</f>
        <v>Haliç</v>
      </c>
      <c r="D2007" t="str">
        <f>VLOOKUP($A2007,'Günlük Sayaç'!$A$1:$I$166,4,0)</f>
        <v>Öğrenci</v>
      </c>
      <c r="E2007" t="str">
        <f>VLOOKUP($A2007,'Günlük Sayaç'!$A$1:$I$166,5,0)</f>
        <v>Öğrenci Aylık</v>
      </c>
      <c r="F2007">
        <f>VLOOKUP($A2007,'Günlük Sayaç'!$A$1:$I$166,6,0)</f>
        <v>0.56666666666666665</v>
      </c>
      <c r="G2007">
        <f>VLOOKUP($A2007,'Günlük Sayaç'!$A$1:$I$166,7,0)</f>
        <v>9000</v>
      </c>
      <c r="H2007">
        <f>VLOOKUP($A2007,'Günlük Sayaç'!$A$1:$I$166,8,0)</f>
        <v>0.1</v>
      </c>
      <c r="I2007">
        <f>VLOOKUP($A2007,'Günlük Sayaç'!$A$1:$I$166,9,0)*VLOOKUP(WEEKDAY(B2007,2)&amp;D2007,Yoğunluk!$G$1:$J$29,4,0)</f>
        <v>2160.0000000000005</v>
      </c>
      <c r="J2007">
        <f t="shared" ca="1" si="123"/>
        <v>2006</v>
      </c>
      <c r="K2007">
        <f t="shared" ca="1" si="124"/>
        <v>1136.7333333333333</v>
      </c>
    </row>
    <row r="2008" spans="1:11" x14ac:dyDescent="0.3">
      <c r="A2008">
        <f t="shared" si="125"/>
        <v>27</v>
      </c>
      <c r="B2008" s="2">
        <f t="shared" si="126"/>
        <v>43113</v>
      </c>
      <c r="C2008" t="str">
        <f>VLOOKUP(A2008,'Günlük Sayaç'!$A$1:$I$166,3,0)</f>
        <v>Haliç</v>
      </c>
      <c r="D2008" t="str">
        <f>VLOOKUP($A2008,'Günlük Sayaç'!$A$1:$I$166,4,0)</f>
        <v>Sosyal</v>
      </c>
      <c r="E2008" t="str">
        <f>VLOOKUP($A2008,'Günlük Sayaç'!$A$1:$I$166,5,0)</f>
        <v>Sosyal</v>
      </c>
      <c r="F2008">
        <f>VLOOKUP($A2008,'Günlük Sayaç'!$A$1:$I$166,6,0)</f>
        <v>1.425</v>
      </c>
      <c r="G2008">
        <f>VLOOKUP($A2008,'Günlük Sayaç'!$A$1:$I$166,7,0)</f>
        <v>9000</v>
      </c>
      <c r="H2008">
        <f>VLOOKUP($A2008,'Günlük Sayaç'!$A$1:$I$166,8,0)</f>
        <v>0.1</v>
      </c>
      <c r="I2008">
        <f>VLOOKUP($A2008,'Günlük Sayaç'!$A$1:$I$166,9,0)*VLOOKUP(WEEKDAY(B2008,2)&amp;D2008,Yoğunluk!$G$1:$J$29,4,0)</f>
        <v>1584.0000000000002</v>
      </c>
      <c r="J2008">
        <f t="shared" ca="1" si="123"/>
        <v>1521</v>
      </c>
      <c r="K2008">
        <f t="shared" ca="1" si="124"/>
        <v>2167.4250000000002</v>
      </c>
    </row>
    <row r="2009" spans="1:11" x14ac:dyDescent="0.3">
      <c r="A2009">
        <f t="shared" si="125"/>
        <v>28</v>
      </c>
      <c r="B2009" s="2">
        <f t="shared" si="126"/>
        <v>43113</v>
      </c>
      <c r="C2009" t="str">
        <f>VLOOKUP(A2009,'Günlük Sayaç'!$A$1:$I$166,3,0)</f>
        <v>Haliç</v>
      </c>
      <c r="D2009" t="str">
        <f>VLOOKUP($A2009,'Günlük Sayaç'!$A$1:$I$166,4,0)</f>
        <v>Sosyal</v>
      </c>
      <c r="E2009" t="str">
        <f>VLOOKUP($A2009,'Günlük Sayaç'!$A$1:$I$166,5,0)</f>
        <v>Sosyal Aylık</v>
      </c>
      <c r="F2009">
        <f>VLOOKUP($A2009,'Günlük Sayaç'!$A$1:$I$166,6,0)</f>
        <v>0.83333333333333337</v>
      </c>
      <c r="G2009">
        <f>VLOOKUP($A2009,'Günlük Sayaç'!$A$1:$I$166,7,0)</f>
        <v>9000</v>
      </c>
      <c r="H2009">
        <f>VLOOKUP($A2009,'Günlük Sayaç'!$A$1:$I$166,8,0)</f>
        <v>0.05</v>
      </c>
      <c r="I2009">
        <f>VLOOKUP($A2009,'Günlük Sayaç'!$A$1:$I$166,9,0)*VLOOKUP(WEEKDAY(B2009,2)&amp;D2009,Yoğunluk!$G$1:$J$29,4,0)</f>
        <v>792.00000000000011</v>
      </c>
      <c r="J2009">
        <f t="shared" ca="1" si="123"/>
        <v>818</v>
      </c>
      <c r="K2009">
        <f t="shared" ca="1" si="124"/>
        <v>681.66666666666674</v>
      </c>
    </row>
    <row r="2010" spans="1:11" x14ac:dyDescent="0.3">
      <c r="A2010">
        <f t="shared" si="125"/>
        <v>29</v>
      </c>
      <c r="B2010" s="2">
        <f t="shared" si="126"/>
        <v>43113</v>
      </c>
      <c r="C2010" t="str">
        <f>VLOOKUP(A2010,'Günlük Sayaç'!$A$1:$I$166,3,0)</f>
        <v>Haliç</v>
      </c>
      <c r="D2010" t="str">
        <f>VLOOKUP($A2010,'Günlük Sayaç'!$A$1:$I$166,4,0)</f>
        <v>Ziyaretçi</v>
      </c>
      <c r="E2010" t="str">
        <f>VLOOKUP($A2010,'Günlük Sayaç'!$A$1:$I$166,5,0)</f>
        <v>Tekli Bilet</v>
      </c>
      <c r="F2010">
        <f>VLOOKUP($A2010,'Günlük Sayaç'!$A$1:$I$166,6,0)</f>
        <v>5</v>
      </c>
      <c r="G2010">
        <f>VLOOKUP($A2010,'Günlük Sayaç'!$A$1:$I$166,7,0)</f>
        <v>9000</v>
      </c>
      <c r="H2010">
        <f>VLOOKUP($A2010,'Günlük Sayaç'!$A$1:$I$166,8,0)</f>
        <v>0.1</v>
      </c>
      <c r="I2010">
        <f>VLOOKUP($A2010,'Günlük Sayaç'!$A$1:$I$166,9,0)*VLOOKUP(WEEKDAY(B2010,2)&amp;D2010,Yoğunluk!$G$1:$J$29,4,0)</f>
        <v>1728</v>
      </c>
      <c r="J2010">
        <f t="shared" ca="1" si="123"/>
        <v>1762</v>
      </c>
      <c r="K2010">
        <f t="shared" ca="1" si="124"/>
        <v>8810</v>
      </c>
    </row>
    <row r="2011" spans="1:11" x14ac:dyDescent="0.3">
      <c r="A2011">
        <f t="shared" si="125"/>
        <v>30</v>
      </c>
      <c r="B2011" s="2">
        <f t="shared" si="126"/>
        <v>43113</v>
      </c>
      <c r="C2011" t="str">
        <f>VLOOKUP(A2011,'Günlük Sayaç'!$A$1:$I$166,3,0)</f>
        <v>Haliç</v>
      </c>
      <c r="D2011" t="str">
        <f>VLOOKUP($A2011,'Günlük Sayaç'!$A$1:$I$166,4,0)</f>
        <v>Ziyaretçi</v>
      </c>
      <c r="E2011" t="str">
        <f>VLOOKUP($A2011,'Günlük Sayaç'!$A$1:$I$166,5,0)</f>
        <v>İkili Bilet</v>
      </c>
      <c r="F2011">
        <f>VLOOKUP($A2011,'Günlük Sayaç'!$A$1:$I$166,6,0)</f>
        <v>4</v>
      </c>
      <c r="G2011">
        <f>VLOOKUP($A2011,'Günlük Sayaç'!$A$1:$I$166,7,0)</f>
        <v>9000</v>
      </c>
      <c r="H2011">
        <f>VLOOKUP($A2011,'Günlük Sayaç'!$A$1:$I$166,8,0)</f>
        <v>0.05</v>
      </c>
      <c r="I2011">
        <f>VLOOKUP($A2011,'Günlük Sayaç'!$A$1:$I$166,9,0)*VLOOKUP(WEEKDAY(B2011,2)&amp;D2011,Yoğunluk!$G$1:$J$29,4,0)</f>
        <v>864</v>
      </c>
      <c r="J2011">
        <f t="shared" ca="1" si="123"/>
        <v>866</v>
      </c>
      <c r="K2011">
        <f t="shared" ca="1" si="124"/>
        <v>3464</v>
      </c>
    </row>
    <row r="2012" spans="1:11" x14ac:dyDescent="0.3">
      <c r="A2012">
        <f t="shared" si="125"/>
        <v>31</v>
      </c>
      <c r="B2012" s="2">
        <f t="shared" si="126"/>
        <v>43113</v>
      </c>
      <c r="C2012" t="str">
        <f>VLOOKUP(A2012,'Günlük Sayaç'!$A$1:$I$166,3,0)</f>
        <v>Haliç</v>
      </c>
      <c r="D2012" t="str">
        <f>VLOOKUP($A2012,'Günlük Sayaç'!$A$1:$I$166,4,0)</f>
        <v>Ziyaretçi</v>
      </c>
      <c r="E2012" t="str">
        <f>VLOOKUP($A2012,'Günlük Sayaç'!$A$1:$I$166,5,0)</f>
        <v>Üçlü Bilet</v>
      </c>
      <c r="F2012">
        <f>VLOOKUP($A2012,'Günlük Sayaç'!$A$1:$I$166,6,0)</f>
        <v>3.6666666666666665</v>
      </c>
      <c r="G2012">
        <f>VLOOKUP($A2012,'Günlük Sayaç'!$A$1:$I$166,7,0)</f>
        <v>9000</v>
      </c>
      <c r="H2012">
        <f>VLOOKUP($A2012,'Günlük Sayaç'!$A$1:$I$166,8,0)</f>
        <v>0.05</v>
      </c>
      <c r="I2012">
        <f>VLOOKUP($A2012,'Günlük Sayaç'!$A$1:$I$166,9,0)*VLOOKUP(WEEKDAY(B2012,2)&amp;D2012,Yoğunluk!$G$1:$J$29,4,0)</f>
        <v>864</v>
      </c>
      <c r="J2012">
        <f t="shared" ca="1" si="123"/>
        <v>750</v>
      </c>
      <c r="K2012">
        <f t="shared" ca="1" si="124"/>
        <v>2750</v>
      </c>
    </row>
    <row r="2013" spans="1:11" x14ac:dyDescent="0.3">
      <c r="A2013">
        <f t="shared" si="125"/>
        <v>32</v>
      </c>
      <c r="B2013" s="2">
        <f t="shared" si="126"/>
        <v>43113</v>
      </c>
      <c r="C2013" t="str">
        <f>VLOOKUP(A2013,'Günlük Sayaç'!$A$1:$I$166,3,0)</f>
        <v>Haliç</v>
      </c>
      <c r="D2013" t="str">
        <f>VLOOKUP($A2013,'Günlük Sayaç'!$A$1:$I$166,4,0)</f>
        <v>Ziyaretçi</v>
      </c>
      <c r="E2013" t="str">
        <f>VLOOKUP($A2013,'Günlük Sayaç'!$A$1:$I$166,5,0)</f>
        <v>Beşli Bilet</v>
      </c>
      <c r="F2013">
        <f>VLOOKUP($A2013,'Günlük Sayaç'!$A$1:$I$166,6,0)</f>
        <v>3.4</v>
      </c>
      <c r="G2013">
        <f>VLOOKUP($A2013,'Günlük Sayaç'!$A$1:$I$166,7,0)</f>
        <v>9000</v>
      </c>
      <c r="H2013">
        <f>VLOOKUP($A2013,'Günlük Sayaç'!$A$1:$I$166,8,0)</f>
        <v>0.1</v>
      </c>
      <c r="I2013">
        <f>VLOOKUP($A2013,'Günlük Sayaç'!$A$1:$I$166,9,0)*VLOOKUP(WEEKDAY(B2013,2)&amp;D2013,Yoğunluk!$G$1:$J$29,4,0)</f>
        <v>1728</v>
      </c>
      <c r="J2013">
        <f t="shared" ca="1" si="123"/>
        <v>1741</v>
      </c>
      <c r="K2013">
        <f t="shared" ca="1" si="124"/>
        <v>5919.4</v>
      </c>
    </row>
    <row r="2014" spans="1:11" x14ac:dyDescent="0.3">
      <c r="A2014">
        <f t="shared" si="125"/>
        <v>33</v>
      </c>
      <c r="B2014" s="2">
        <f t="shared" si="126"/>
        <v>43113</v>
      </c>
      <c r="C2014" t="str">
        <f>VLOOKUP(A2014,'Günlük Sayaç'!$A$1:$I$166,3,0)</f>
        <v>Haliç</v>
      </c>
      <c r="D2014" t="str">
        <f>VLOOKUP($A2014,'Günlük Sayaç'!$A$1:$I$166,4,0)</f>
        <v>Ziyaretçi</v>
      </c>
      <c r="E2014" t="str">
        <f>VLOOKUP($A2014,'Günlük Sayaç'!$A$1:$I$166,5,0)</f>
        <v>Onlu Bilet</v>
      </c>
      <c r="F2014">
        <f>VLOOKUP($A2014,'Günlük Sayaç'!$A$1:$I$166,6,0)</f>
        <v>3.2</v>
      </c>
      <c r="G2014">
        <f>VLOOKUP($A2014,'Günlük Sayaç'!$A$1:$I$166,7,0)</f>
        <v>9000</v>
      </c>
      <c r="H2014">
        <f>VLOOKUP($A2014,'Günlük Sayaç'!$A$1:$I$166,8,0)</f>
        <v>0.1</v>
      </c>
      <c r="I2014">
        <f>VLOOKUP($A2014,'Günlük Sayaç'!$A$1:$I$166,9,0)*VLOOKUP(WEEKDAY(B2014,2)&amp;D2014,Yoğunluk!$G$1:$J$29,4,0)</f>
        <v>1728</v>
      </c>
      <c r="J2014">
        <f t="shared" ca="1" si="123"/>
        <v>1812</v>
      </c>
      <c r="K2014">
        <f t="shared" ca="1" si="124"/>
        <v>5798.4000000000005</v>
      </c>
    </row>
    <row r="2015" spans="1:11" x14ac:dyDescent="0.3">
      <c r="A2015">
        <f t="shared" si="125"/>
        <v>34</v>
      </c>
      <c r="B2015" s="2">
        <f t="shared" si="126"/>
        <v>43113</v>
      </c>
      <c r="C2015" t="str">
        <f>VLOOKUP(A2015,'Günlük Sayaç'!$A$1:$I$166,3,0)</f>
        <v>Şişhane</v>
      </c>
      <c r="D2015" t="str">
        <f>VLOOKUP($A2015,'Günlük Sayaç'!$A$1:$I$166,4,0)</f>
        <v>Tam</v>
      </c>
      <c r="E2015" t="str">
        <f>VLOOKUP($A2015,'Günlük Sayaç'!$A$1:$I$166,5,0)</f>
        <v>Akbil</v>
      </c>
      <c r="F2015">
        <f>VLOOKUP($A2015,'Günlük Sayaç'!$A$1:$I$166,6,0)</f>
        <v>2.2250000000000001</v>
      </c>
      <c r="G2015">
        <f>VLOOKUP($A2015,'Günlük Sayaç'!$A$1:$I$166,7,0)</f>
        <v>7000</v>
      </c>
      <c r="H2015">
        <f>VLOOKUP($A2015,'Günlük Sayaç'!$A$1:$I$166,8,0)</f>
        <v>0.25</v>
      </c>
      <c r="I2015">
        <f>VLOOKUP($A2015,'Günlük Sayaç'!$A$1:$I$166,9,0)*VLOOKUP(WEEKDAY(B2015,2)&amp;D2015,Yoğunluk!$G$1:$J$29,4,0)</f>
        <v>2800</v>
      </c>
      <c r="J2015">
        <f t="shared" ca="1" si="123"/>
        <v>3001</v>
      </c>
      <c r="K2015">
        <f t="shared" ca="1" si="124"/>
        <v>6677.2250000000004</v>
      </c>
    </row>
    <row r="2016" spans="1:11" x14ac:dyDescent="0.3">
      <c r="A2016">
        <f t="shared" si="125"/>
        <v>35</v>
      </c>
      <c r="B2016" s="2">
        <f t="shared" si="126"/>
        <v>43113</v>
      </c>
      <c r="C2016" t="str">
        <f>VLOOKUP(A2016,'Günlük Sayaç'!$A$1:$I$166,3,0)</f>
        <v>Şişhane</v>
      </c>
      <c r="D2016" t="str">
        <f>VLOOKUP($A2016,'Günlük Sayaç'!$A$1:$I$166,4,0)</f>
        <v>Tam</v>
      </c>
      <c r="E2016" t="str">
        <f>VLOOKUP($A2016,'Günlük Sayaç'!$A$1:$I$166,5,0)</f>
        <v>Mavi Kart</v>
      </c>
      <c r="F2016">
        <f>VLOOKUP($A2016,'Günlük Sayaç'!$A$1:$I$166,6,0)</f>
        <v>1.3666666666666667</v>
      </c>
      <c r="G2016">
        <f>VLOOKUP($A2016,'Günlük Sayaç'!$A$1:$I$166,7,0)</f>
        <v>7000</v>
      </c>
      <c r="H2016">
        <f>VLOOKUP($A2016,'Günlük Sayaç'!$A$1:$I$166,8,0)</f>
        <v>0.1</v>
      </c>
      <c r="I2016">
        <f>VLOOKUP($A2016,'Günlük Sayaç'!$A$1:$I$166,9,0)*VLOOKUP(WEEKDAY(B2016,2)&amp;D2016,Yoğunluk!$G$1:$J$29,4,0)</f>
        <v>1120</v>
      </c>
      <c r="J2016">
        <f t="shared" ca="1" si="123"/>
        <v>1221</v>
      </c>
      <c r="K2016">
        <f t="shared" ca="1" si="124"/>
        <v>1668.7</v>
      </c>
    </row>
    <row r="2017" spans="1:11" x14ac:dyDescent="0.3">
      <c r="A2017">
        <f t="shared" si="125"/>
        <v>36</v>
      </c>
      <c r="B2017" s="2">
        <f t="shared" si="126"/>
        <v>43113</v>
      </c>
      <c r="C2017" t="str">
        <f>VLOOKUP(A2017,'Günlük Sayaç'!$A$1:$I$166,3,0)</f>
        <v>Şişhane</v>
      </c>
      <c r="D2017" t="str">
        <f>VLOOKUP($A2017,'Günlük Sayaç'!$A$1:$I$166,4,0)</f>
        <v>Öğrenci</v>
      </c>
      <c r="E2017" t="str">
        <f>VLOOKUP($A2017,'Günlük Sayaç'!$A$1:$I$166,5,0)</f>
        <v>Öğrenci</v>
      </c>
      <c r="F2017">
        <f>VLOOKUP($A2017,'Günlük Sayaç'!$A$1:$I$166,6,0)</f>
        <v>0.9</v>
      </c>
      <c r="G2017">
        <f>VLOOKUP($A2017,'Günlük Sayaç'!$A$1:$I$166,7,0)</f>
        <v>7000</v>
      </c>
      <c r="H2017">
        <f>VLOOKUP($A2017,'Günlük Sayaç'!$A$1:$I$166,8,0)</f>
        <v>0.1</v>
      </c>
      <c r="I2017">
        <f>VLOOKUP($A2017,'Günlük Sayaç'!$A$1:$I$166,9,0)*VLOOKUP(WEEKDAY(B2017,2)&amp;D2017,Yoğunluk!$G$1:$J$29,4,0)</f>
        <v>1680.0000000000002</v>
      </c>
      <c r="J2017">
        <f t="shared" ca="1" si="123"/>
        <v>1753</v>
      </c>
      <c r="K2017">
        <f t="shared" ca="1" si="124"/>
        <v>1577.7</v>
      </c>
    </row>
    <row r="2018" spans="1:11" x14ac:dyDescent="0.3">
      <c r="A2018">
        <f t="shared" si="125"/>
        <v>37</v>
      </c>
      <c r="B2018" s="2">
        <f t="shared" si="126"/>
        <v>43113</v>
      </c>
      <c r="C2018" t="str">
        <f>VLOOKUP(A2018,'Günlük Sayaç'!$A$1:$I$166,3,0)</f>
        <v>Şişhane</v>
      </c>
      <c r="D2018" t="str">
        <f>VLOOKUP($A2018,'Günlük Sayaç'!$A$1:$I$166,4,0)</f>
        <v>Öğrenci</v>
      </c>
      <c r="E2018" t="str">
        <f>VLOOKUP($A2018,'Günlük Sayaç'!$A$1:$I$166,5,0)</f>
        <v>Öğrenci Aylık</v>
      </c>
      <c r="F2018">
        <f>VLOOKUP($A2018,'Günlük Sayaç'!$A$1:$I$166,6,0)</f>
        <v>0.56666666666666665</v>
      </c>
      <c r="G2018">
        <f>VLOOKUP($A2018,'Günlük Sayaç'!$A$1:$I$166,7,0)</f>
        <v>7000</v>
      </c>
      <c r="H2018">
        <f>VLOOKUP($A2018,'Günlük Sayaç'!$A$1:$I$166,8,0)</f>
        <v>0.15</v>
      </c>
      <c r="I2018">
        <f>VLOOKUP($A2018,'Günlük Sayaç'!$A$1:$I$166,9,0)*VLOOKUP(WEEKDAY(B2018,2)&amp;D2018,Yoğunluk!$G$1:$J$29,4,0)</f>
        <v>2520.0000000000005</v>
      </c>
      <c r="J2018">
        <f t="shared" ca="1" si="123"/>
        <v>2144</v>
      </c>
      <c r="K2018">
        <f t="shared" ca="1" si="124"/>
        <v>1214.9333333333334</v>
      </c>
    </row>
    <row r="2019" spans="1:11" x14ac:dyDescent="0.3">
      <c r="A2019">
        <f t="shared" si="125"/>
        <v>38</v>
      </c>
      <c r="B2019" s="2">
        <f t="shared" si="126"/>
        <v>43113</v>
      </c>
      <c r="C2019" t="str">
        <f>VLOOKUP(A2019,'Günlük Sayaç'!$A$1:$I$166,3,0)</f>
        <v>Şişhane</v>
      </c>
      <c r="D2019" t="str">
        <f>VLOOKUP($A2019,'Günlük Sayaç'!$A$1:$I$166,4,0)</f>
        <v>Sosyal</v>
      </c>
      <c r="E2019" t="str">
        <f>VLOOKUP($A2019,'Günlük Sayaç'!$A$1:$I$166,5,0)</f>
        <v>Sosyal</v>
      </c>
      <c r="F2019">
        <f>VLOOKUP($A2019,'Günlük Sayaç'!$A$1:$I$166,6,0)</f>
        <v>1.425</v>
      </c>
      <c r="G2019">
        <f>VLOOKUP($A2019,'Günlük Sayaç'!$A$1:$I$166,7,0)</f>
        <v>7000</v>
      </c>
      <c r="H2019">
        <f>VLOOKUP($A2019,'Günlük Sayaç'!$A$1:$I$166,8,0)</f>
        <v>0.15</v>
      </c>
      <c r="I2019">
        <f>VLOOKUP($A2019,'Günlük Sayaç'!$A$1:$I$166,9,0)*VLOOKUP(WEEKDAY(B2019,2)&amp;D2019,Yoğunluk!$G$1:$J$29,4,0)</f>
        <v>1848.0000000000002</v>
      </c>
      <c r="J2019">
        <f t="shared" ca="1" si="123"/>
        <v>1788</v>
      </c>
      <c r="K2019">
        <f t="shared" ca="1" si="124"/>
        <v>2547.9</v>
      </c>
    </row>
    <row r="2020" spans="1:11" x14ac:dyDescent="0.3">
      <c r="A2020">
        <f t="shared" si="125"/>
        <v>39</v>
      </c>
      <c r="B2020" s="2">
        <f t="shared" si="126"/>
        <v>43113</v>
      </c>
      <c r="C2020" t="str">
        <f>VLOOKUP(A2020,'Günlük Sayaç'!$A$1:$I$166,3,0)</f>
        <v>Şişhane</v>
      </c>
      <c r="D2020" t="str">
        <f>VLOOKUP($A2020,'Günlük Sayaç'!$A$1:$I$166,4,0)</f>
        <v>Sosyal</v>
      </c>
      <c r="E2020" t="str">
        <f>VLOOKUP($A2020,'Günlük Sayaç'!$A$1:$I$166,5,0)</f>
        <v>Sosyal Aylık</v>
      </c>
      <c r="F2020">
        <f>VLOOKUP($A2020,'Günlük Sayaç'!$A$1:$I$166,6,0)</f>
        <v>0.83333333333333337</v>
      </c>
      <c r="G2020">
        <f>VLOOKUP($A2020,'Günlük Sayaç'!$A$1:$I$166,7,0)</f>
        <v>7000</v>
      </c>
      <c r="H2020">
        <f>VLOOKUP($A2020,'Günlük Sayaç'!$A$1:$I$166,8,0)</f>
        <v>0.05</v>
      </c>
      <c r="I2020">
        <f>VLOOKUP($A2020,'Günlük Sayaç'!$A$1:$I$166,9,0)*VLOOKUP(WEEKDAY(B2020,2)&amp;D2020,Yoğunluk!$G$1:$J$29,4,0)</f>
        <v>616.00000000000011</v>
      </c>
      <c r="J2020">
        <f t="shared" ca="1" si="123"/>
        <v>565</v>
      </c>
      <c r="K2020">
        <f t="shared" ca="1" si="124"/>
        <v>470.83333333333337</v>
      </c>
    </row>
    <row r="2021" spans="1:11" x14ac:dyDescent="0.3">
      <c r="A2021">
        <f t="shared" si="125"/>
        <v>40</v>
      </c>
      <c r="B2021" s="2">
        <f t="shared" si="126"/>
        <v>43113</v>
      </c>
      <c r="C2021" t="str">
        <f>VLOOKUP(A2021,'Günlük Sayaç'!$A$1:$I$166,3,0)</f>
        <v>Şişhane</v>
      </c>
      <c r="D2021" t="str">
        <f>VLOOKUP($A2021,'Günlük Sayaç'!$A$1:$I$166,4,0)</f>
        <v>Ziyaretçi</v>
      </c>
      <c r="E2021" t="str">
        <f>VLOOKUP($A2021,'Günlük Sayaç'!$A$1:$I$166,5,0)</f>
        <v>Tekli Bilet</v>
      </c>
      <c r="F2021">
        <f>VLOOKUP($A2021,'Günlük Sayaç'!$A$1:$I$166,6,0)</f>
        <v>5</v>
      </c>
      <c r="G2021">
        <f>VLOOKUP($A2021,'Günlük Sayaç'!$A$1:$I$166,7,0)</f>
        <v>7000</v>
      </c>
      <c r="H2021">
        <f>VLOOKUP($A2021,'Günlük Sayaç'!$A$1:$I$166,8,0)</f>
        <v>0.05</v>
      </c>
      <c r="I2021">
        <f>VLOOKUP($A2021,'Günlük Sayaç'!$A$1:$I$166,9,0)*VLOOKUP(WEEKDAY(B2021,2)&amp;D2021,Yoğunluk!$G$1:$J$29,4,0)</f>
        <v>672</v>
      </c>
      <c r="J2021">
        <f t="shared" ca="1" si="123"/>
        <v>577</v>
      </c>
      <c r="K2021">
        <f t="shared" ca="1" si="124"/>
        <v>2885</v>
      </c>
    </row>
    <row r="2022" spans="1:11" x14ac:dyDescent="0.3">
      <c r="A2022">
        <f t="shared" si="125"/>
        <v>41</v>
      </c>
      <c r="B2022" s="2">
        <f t="shared" si="126"/>
        <v>43113</v>
      </c>
      <c r="C2022" t="str">
        <f>VLOOKUP(A2022,'Günlük Sayaç'!$A$1:$I$166,3,0)</f>
        <v>Şişhane</v>
      </c>
      <c r="D2022" t="str">
        <f>VLOOKUP($A2022,'Günlük Sayaç'!$A$1:$I$166,4,0)</f>
        <v>Ziyaretçi</v>
      </c>
      <c r="E2022" t="str">
        <f>VLOOKUP($A2022,'Günlük Sayaç'!$A$1:$I$166,5,0)</f>
        <v>İkili Bilet</v>
      </c>
      <c r="F2022">
        <f>VLOOKUP($A2022,'Günlük Sayaç'!$A$1:$I$166,6,0)</f>
        <v>4</v>
      </c>
      <c r="G2022">
        <f>VLOOKUP($A2022,'Günlük Sayaç'!$A$1:$I$166,7,0)</f>
        <v>7000</v>
      </c>
      <c r="H2022">
        <f>VLOOKUP($A2022,'Günlük Sayaç'!$A$1:$I$166,8,0)</f>
        <v>0.03</v>
      </c>
      <c r="I2022">
        <f>VLOOKUP($A2022,'Günlük Sayaç'!$A$1:$I$166,9,0)*VLOOKUP(WEEKDAY(B2022,2)&amp;D2022,Yoğunluk!$G$1:$J$29,4,0)</f>
        <v>403.2</v>
      </c>
      <c r="J2022">
        <f t="shared" ca="1" si="123"/>
        <v>437</v>
      </c>
      <c r="K2022">
        <f t="shared" ca="1" si="124"/>
        <v>1748</v>
      </c>
    </row>
    <row r="2023" spans="1:11" x14ac:dyDescent="0.3">
      <c r="A2023">
        <f t="shared" si="125"/>
        <v>42</v>
      </c>
      <c r="B2023" s="2">
        <f t="shared" si="126"/>
        <v>43113</v>
      </c>
      <c r="C2023" t="str">
        <f>VLOOKUP(A2023,'Günlük Sayaç'!$A$1:$I$166,3,0)</f>
        <v>Şişhane</v>
      </c>
      <c r="D2023" t="str">
        <f>VLOOKUP($A2023,'Günlük Sayaç'!$A$1:$I$166,4,0)</f>
        <v>Ziyaretçi</v>
      </c>
      <c r="E2023" t="str">
        <f>VLOOKUP($A2023,'Günlük Sayaç'!$A$1:$I$166,5,0)</f>
        <v>Üçlü Bilet</v>
      </c>
      <c r="F2023">
        <f>VLOOKUP($A2023,'Günlük Sayaç'!$A$1:$I$166,6,0)</f>
        <v>3.6666666666666665</v>
      </c>
      <c r="G2023">
        <f>VLOOKUP($A2023,'Günlük Sayaç'!$A$1:$I$166,7,0)</f>
        <v>7000</v>
      </c>
      <c r="H2023">
        <f>VLOOKUP($A2023,'Günlük Sayaç'!$A$1:$I$166,8,0)</f>
        <v>0.02</v>
      </c>
      <c r="I2023">
        <f>VLOOKUP($A2023,'Günlük Sayaç'!$A$1:$I$166,9,0)*VLOOKUP(WEEKDAY(B2023,2)&amp;D2023,Yoğunluk!$G$1:$J$29,4,0)</f>
        <v>268.8</v>
      </c>
      <c r="J2023">
        <f t="shared" ca="1" si="123"/>
        <v>263</v>
      </c>
      <c r="K2023">
        <f t="shared" ca="1" si="124"/>
        <v>964.33333333333326</v>
      </c>
    </row>
    <row r="2024" spans="1:11" x14ac:dyDescent="0.3">
      <c r="A2024">
        <f t="shared" si="125"/>
        <v>43</v>
      </c>
      <c r="B2024" s="2">
        <f t="shared" si="126"/>
        <v>43113</v>
      </c>
      <c r="C2024" t="str">
        <f>VLOOKUP(A2024,'Günlük Sayaç'!$A$1:$I$166,3,0)</f>
        <v>Şişhane</v>
      </c>
      <c r="D2024" t="str">
        <f>VLOOKUP($A2024,'Günlük Sayaç'!$A$1:$I$166,4,0)</f>
        <v>Ziyaretçi</v>
      </c>
      <c r="E2024" t="str">
        <f>VLOOKUP($A2024,'Günlük Sayaç'!$A$1:$I$166,5,0)</f>
        <v>Beşli Bilet</v>
      </c>
      <c r="F2024">
        <f>VLOOKUP($A2024,'Günlük Sayaç'!$A$1:$I$166,6,0)</f>
        <v>3.4</v>
      </c>
      <c r="G2024">
        <f>VLOOKUP($A2024,'Günlük Sayaç'!$A$1:$I$166,7,0)</f>
        <v>7000</v>
      </c>
      <c r="H2024">
        <f>VLOOKUP($A2024,'Günlük Sayaç'!$A$1:$I$166,8,0)</f>
        <v>0.05</v>
      </c>
      <c r="I2024">
        <f>VLOOKUP($A2024,'Günlük Sayaç'!$A$1:$I$166,9,0)*VLOOKUP(WEEKDAY(B2024,2)&amp;D2024,Yoğunluk!$G$1:$J$29,4,0)</f>
        <v>672</v>
      </c>
      <c r="J2024">
        <f t="shared" ca="1" si="123"/>
        <v>668</v>
      </c>
      <c r="K2024">
        <f t="shared" ca="1" si="124"/>
        <v>2271.1999999999998</v>
      </c>
    </row>
    <row r="2025" spans="1:11" x14ac:dyDescent="0.3">
      <c r="A2025">
        <f t="shared" si="125"/>
        <v>44</v>
      </c>
      <c r="B2025" s="2">
        <f t="shared" si="126"/>
        <v>43113</v>
      </c>
      <c r="C2025" t="str">
        <f>VLOOKUP(A2025,'Günlük Sayaç'!$A$1:$I$166,3,0)</f>
        <v>Şişhane</v>
      </c>
      <c r="D2025" t="str">
        <f>VLOOKUP($A2025,'Günlük Sayaç'!$A$1:$I$166,4,0)</f>
        <v>Ziyaretçi</v>
      </c>
      <c r="E2025" t="str">
        <f>VLOOKUP($A2025,'Günlük Sayaç'!$A$1:$I$166,5,0)</f>
        <v>Onlu Bilet</v>
      </c>
      <c r="F2025">
        <f>VLOOKUP($A2025,'Günlük Sayaç'!$A$1:$I$166,6,0)</f>
        <v>3.2</v>
      </c>
      <c r="G2025">
        <f>VLOOKUP($A2025,'Günlük Sayaç'!$A$1:$I$166,7,0)</f>
        <v>7000</v>
      </c>
      <c r="H2025">
        <f>VLOOKUP($A2025,'Günlük Sayaç'!$A$1:$I$166,8,0)</f>
        <v>0.05</v>
      </c>
      <c r="I2025">
        <f>VLOOKUP($A2025,'Günlük Sayaç'!$A$1:$I$166,9,0)*VLOOKUP(WEEKDAY(B2025,2)&amp;D2025,Yoğunluk!$G$1:$J$29,4,0)</f>
        <v>672</v>
      </c>
      <c r="J2025">
        <f t="shared" ca="1" si="123"/>
        <v>568</v>
      </c>
      <c r="K2025">
        <f t="shared" ca="1" si="124"/>
        <v>1817.6000000000001</v>
      </c>
    </row>
    <row r="2026" spans="1:11" x14ac:dyDescent="0.3">
      <c r="A2026">
        <f t="shared" si="125"/>
        <v>45</v>
      </c>
      <c r="B2026" s="2">
        <f t="shared" si="126"/>
        <v>43113</v>
      </c>
      <c r="C2026" t="str">
        <f>VLOOKUP(A2026,'Günlük Sayaç'!$A$1:$I$166,3,0)</f>
        <v>Taksim</v>
      </c>
      <c r="D2026" t="str">
        <f>VLOOKUP($A2026,'Günlük Sayaç'!$A$1:$I$166,4,0)</f>
        <v>Tam</v>
      </c>
      <c r="E2026" t="str">
        <f>VLOOKUP($A2026,'Günlük Sayaç'!$A$1:$I$166,5,0)</f>
        <v>Akbil</v>
      </c>
      <c r="F2026">
        <f>VLOOKUP($A2026,'Günlük Sayaç'!$A$1:$I$166,6,0)</f>
        <v>2.2250000000000001</v>
      </c>
      <c r="G2026">
        <f>VLOOKUP($A2026,'Günlük Sayaç'!$A$1:$I$166,7,0)</f>
        <v>15000</v>
      </c>
      <c r="H2026">
        <f>VLOOKUP($A2026,'Günlük Sayaç'!$A$1:$I$166,8,0)</f>
        <v>0.2</v>
      </c>
      <c r="I2026">
        <f>VLOOKUP($A2026,'Günlük Sayaç'!$A$1:$I$166,9,0)*VLOOKUP(WEEKDAY(B2026,2)&amp;D2026,Yoğunluk!$G$1:$J$29,4,0)</f>
        <v>4800</v>
      </c>
      <c r="J2026">
        <f t="shared" ca="1" si="123"/>
        <v>4751</v>
      </c>
      <c r="K2026">
        <f t="shared" ca="1" si="124"/>
        <v>10570.975</v>
      </c>
    </row>
    <row r="2027" spans="1:11" x14ac:dyDescent="0.3">
      <c r="A2027">
        <f t="shared" si="125"/>
        <v>46</v>
      </c>
      <c r="B2027" s="2">
        <f t="shared" si="126"/>
        <v>43113</v>
      </c>
      <c r="C2027" t="str">
        <f>VLOOKUP(A2027,'Günlük Sayaç'!$A$1:$I$166,3,0)</f>
        <v>Taksim</v>
      </c>
      <c r="D2027" t="str">
        <f>VLOOKUP($A2027,'Günlük Sayaç'!$A$1:$I$166,4,0)</f>
        <v>Tam</v>
      </c>
      <c r="E2027" t="str">
        <f>VLOOKUP($A2027,'Günlük Sayaç'!$A$1:$I$166,5,0)</f>
        <v>Mavi Kart</v>
      </c>
      <c r="F2027">
        <f>VLOOKUP($A2027,'Günlük Sayaç'!$A$1:$I$166,6,0)</f>
        <v>1.3666666666666667</v>
      </c>
      <c r="G2027">
        <f>VLOOKUP($A2027,'Günlük Sayaç'!$A$1:$I$166,7,0)</f>
        <v>15000</v>
      </c>
      <c r="H2027">
        <f>VLOOKUP($A2027,'Günlük Sayaç'!$A$1:$I$166,8,0)</f>
        <v>0.1</v>
      </c>
      <c r="I2027">
        <f>VLOOKUP($A2027,'Günlük Sayaç'!$A$1:$I$166,9,0)*VLOOKUP(WEEKDAY(B2027,2)&amp;D2027,Yoğunluk!$G$1:$J$29,4,0)</f>
        <v>2400</v>
      </c>
      <c r="J2027">
        <f t="shared" ca="1" si="123"/>
        <v>2652</v>
      </c>
      <c r="K2027">
        <f t="shared" ca="1" si="124"/>
        <v>3624.4</v>
      </c>
    </row>
    <row r="2028" spans="1:11" x14ac:dyDescent="0.3">
      <c r="A2028">
        <f t="shared" si="125"/>
        <v>47</v>
      </c>
      <c r="B2028" s="2">
        <f t="shared" si="126"/>
        <v>43113</v>
      </c>
      <c r="C2028" t="str">
        <f>VLOOKUP(A2028,'Günlük Sayaç'!$A$1:$I$166,3,0)</f>
        <v>Taksim</v>
      </c>
      <c r="D2028" t="str">
        <f>VLOOKUP($A2028,'Günlük Sayaç'!$A$1:$I$166,4,0)</f>
        <v>Öğrenci</v>
      </c>
      <c r="E2028" t="str">
        <f>VLOOKUP($A2028,'Günlük Sayaç'!$A$1:$I$166,5,0)</f>
        <v>Öğrenci</v>
      </c>
      <c r="F2028">
        <f>VLOOKUP($A2028,'Günlük Sayaç'!$A$1:$I$166,6,0)</f>
        <v>0.9</v>
      </c>
      <c r="G2028">
        <f>VLOOKUP($A2028,'Günlük Sayaç'!$A$1:$I$166,7,0)</f>
        <v>15000</v>
      </c>
      <c r="H2028">
        <f>VLOOKUP($A2028,'Günlük Sayaç'!$A$1:$I$166,8,0)</f>
        <v>0.1</v>
      </c>
      <c r="I2028">
        <f>VLOOKUP($A2028,'Günlük Sayaç'!$A$1:$I$166,9,0)*VLOOKUP(WEEKDAY(B2028,2)&amp;D2028,Yoğunluk!$G$1:$J$29,4,0)</f>
        <v>3600.0000000000005</v>
      </c>
      <c r="J2028">
        <f t="shared" ca="1" si="123"/>
        <v>3298</v>
      </c>
      <c r="K2028">
        <f t="shared" ca="1" si="124"/>
        <v>2968.2000000000003</v>
      </c>
    </row>
    <row r="2029" spans="1:11" x14ac:dyDescent="0.3">
      <c r="A2029">
        <f t="shared" si="125"/>
        <v>48</v>
      </c>
      <c r="B2029" s="2">
        <f t="shared" si="126"/>
        <v>43113</v>
      </c>
      <c r="C2029" t="str">
        <f>VLOOKUP(A2029,'Günlük Sayaç'!$A$1:$I$166,3,0)</f>
        <v>Taksim</v>
      </c>
      <c r="D2029" t="str">
        <f>VLOOKUP($A2029,'Günlük Sayaç'!$A$1:$I$166,4,0)</f>
        <v>Öğrenci</v>
      </c>
      <c r="E2029" t="str">
        <f>VLOOKUP($A2029,'Günlük Sayaç'!$A$1:$I$166,5,0)</f>
        <v>Öğrenci Aylık</v>
      </c>
      <c r="F2029">
        <f>VLOOKUP($A2029,'Günlük Sayaç'!$A$1:$I$166,6,0)</f>
        <v>0.56666666666666665</v>
      </c>
      <c r="G2029">
        <f>VLOOKUP($A2029,'Günlük Sayaç'!$A$1:$I$166,7,0)</f>
        <v>15000</v>
      </c>
      <c r="H2029">
        <f>VLOOKUP($A2029,'Günlük Sayaç'!$A$1:$I$166,8,0)</f>
        <v>0.2</v>
      </c>
      <c r="I2029">
        <f>VLOOKUP($A2029,'Günlük Sayaç'!$A$1:$I$166,9,0)*VLOOKUP(WEEKDAY(B2029,2)&amp;D2029,Yoğunluk!$G$1:$J$29,4,0)</f>
        <v>7200.0000000000009</v>
      </c>
      <c r="J2029">
        <f t="shared" ca="1" si="123"/>
        <v>8066</v>
      </c>
      <c r="K2029">
        <f t="shared" ca="1" si="124"/>
        <v>4570.7333333333336</v>
      </c>
    </row>
    <row r="2030" spans="1:11" x14ac:dyDescent="0.3">
      <c r="A2030">
        <f t="shared" si="125"/>
        <v>49</v>
      </c>
      <c r="B2030" s="2">
        <f t="shared" si="126"/>
        <v>43113</v>
      </c>
      <c r="C2030" t="str">
        <f>VLOOKUP(A2030,'Günlük Sayaç'!$A$1:$I$166,3,0)</f>
        <v>Taksim</v>
      </c>
      <c r="D2030" t="str">
        <f>VLOOKUP($A2030,'Günlük Sayaç'!$A$1:$I$166,4,0)</f>
        <v>Sosyal</v>
      </c>
      <c r="E2030" t="str">
        <f>VLOOKUP($A2030,'Günlük Sayaç'!$A$1:$I$166,5,0)</f>
        <v>Sosyal</v>
      </c>
      <c r="F2030">
        <f>VLOOKUP($A2030,'Günlük Sayaç'!$A$1:$I$166,6,0)</f>
        <v>1.425</v>
      </c>
      <c r="G2030">
        <f>VLOOKUP($A2030,'Günlük Sayaç'!$A$1:$I$166,7,0)</f>
        <v>15000</v>
      </c>
      <c r="H2030">
        <f>VLOOKUP($A2030,'Günlük Sayaç'!$A$1:$I$166,8,0)</f>
        <v>0.15</v>
      </c>
      <c r="I2030">
        <f>VLOOKUP($A2030,'Günlük Sayaç'!$A$1:$I$166,9,0)*VLOOKUP(WEEKDAY(B2030,2)&amp;D2030,Yoğunluk!$G$1:$J$29,4,0)</f>
        <v>3960.0000000000005</v>
      </c>
      <c r="J2030">
        <f t="shared" ca="1" si="123"/>
        <v>4384</v>
      </c>
      <c r="K2030">
        <f t="shared" ca="1" si="124"/>
        <v>6247.2</v>
      </c>
    </row>
    <row r="2031" spans="1:11" x14ac:dyDescent="0.3">
      <c r="A2031">
        <f t="shared" si="125"/>
        <v>50</v>
      </c>
      <c r="B2031" s="2">
        <f t="shared" si="126"/>
        <v>43113</v>
      </c>
      <c r="C2031" t="str">
        <f>VLOOKUP(A2031,'Günlük Sayaç'!$A$1:$I$166,3,0)</f>
        <v>Taksim</v>
      </c>
      <c r="D2031" t="str">
        <f>VLOOKUP($A2031,'Günlük Sayaç'!$A$1:$I$166,4,0)</f>
        <v>Sosyal</v>
      </c>
      <c r="E2031" t="str">
        <f>VLOOKUP($A2031,'Günlük Sayaç'!$A$1:$I$166,5,0)</f>
        <v>Sosyal Aylık</v>
      </c>
      <c r="F2031">
        <f>VLOOKUP($A2031,'Günlük Sayaç'!$A$1:$I$166,6,0)</f>
        <v>0.83333333333333337</v>
      </c>
      <c r="G2031">
        <f>VLOOKUP($A2031,'Günlük Sayaç'!$A$1:$I$166,7,0)</f>
        <v>15000</v>
      </c>
      <c r="H2031">
        <f>VLOOKUP($A2031,'Günlük Sayaç'!$A$1:$I$166,8,0)</f>
        <v>0.05</v>
      </c>
      <c r="I2031">
        <f>VLOOKUP($A2031,'Günlük Sayaç'!$A$1:$I$166,9,0)*VLOOKUP(WEEKDAY(B2031,2)&amp;D2031,Yoğunluk!$G$1:$J$29,4,0)</f>
        <v>1320.0000000000002</v>
      </c>
      <c r="J2031">
        <f t="shared" ca="1" si="123"/>
        <v>1307</v>
      </c>
      <c r="K2031">
        <f t="shared" ca="1" si="124"/>
        <v>1089.1666666666667</v>
      </c>
    </row>
    <row r="2032" spans="1:11" x14ac:dyDescent="0.3">
      <c r="A2032">
        <f t="shared" si="125"/>
        <v>51</v>
      </c>
      <c r="B2032" s="2">
        <f t="shared" si="126"/>
        <v>43113</v>
      </c>
      <c r="C2032" t="str">
        <f>VLOOKUP(A2032,'Günlük Sayaç'!$A$1:$I$166,3,0)</f>
        <v>Taksim</v>
      </c>
      <c r="D2032" t="str">
        <f>VLOOKUP($A2032,'Günlük Sayaç'!$A$1:$I$166,4,0)</f>
        <v>Ziyaretçi</v>
      </c>
      <c r="E2032" t="str">
        <f>VLOOKUP($A2032,'Günlük Sayaç'!$A$1:$I$166,5,0)</f>
        <v>Tekli Bilet</v>
      </c>
      <c r="F2032">
        <f>VLOOKUP($A2032,'Günlük Sayaç'!$A$1:$I$166,6,0)</f>
        <v>5</v>
      </c>
      <c r="G2032">
        <f>VLOOKUP($A2032,'Günlük Sayaç'!$A$1:$I$166,7,0)</f>
        <v>15000</v>
      </c>
      <c r="H2032">
        <f>VLOOKUP($A2032,'Günlük Sayaç'!$A$1:$I$166,8,0)</f>
        <v>0.05</v>
      </c>
      <c r="I2032">
        <f>VLOOKUP($A2032,'Günlük Sayaç'!$A$1:$I$166,9,0)*VLOOKUP(WEEKDAY(B2032,2)&amp;D2032,Yoğunluk!$G$1:$J$29,4,0)</f>
        <v>1440</v>
      </c>
      <c r="J2032">
        <f t="shared" ca="1" si="123"/>
        <v>1377</v>
      </c>
      <c r="K2032">
        <f t="shared" ca="1" si="124"/>
        <v>6885</v>
      </c>
    </row>
    <row r="2033" spans="1:11" x14ac:dyDescent="0.3">
      <c r="A2033">
        <f t="shared" si="125"/>
        <v>52</v>
      </c>
      <c r="B2033" s="2">
        <f t="shared" si="126"/>
        <v>43113</v>
      </c>
      <c r="C2033" t="str">
        <f>VLOOKUP(A2033,'Günlük Sayaç'!$A$1:$I$166,3,0)</f>
        <v>Taksim</v>
      </c>
      <c r="D2033" t="str">
        <f>VLOOKUP($A2033,'Günlük Sayaç'!$A$1:$I$166,4,0)</f>
        <v>Ziyaretçi</v>
      </c>
      <c r="E2033" t="str">
        <f>VLOOKUP($A2033,'Günlük Sayaç'!$A$1:$I$166,5,0)</f>
        <v>İkili Bilet</v>
      </c>
      <c r="F2033">
        <f>VLOOKUP($A2033,'Günlük Sayaç'!$A$1:$I$166,6,0)</f>
        <v>4</v>
      </c>
      <c r="G2033">
        <f>VLOOKUP($A2033,'Günlük Sayaç'!$A$1:$I$166,7,0)</f>
        <v>15000</v>
      </c>
      <c r="H2033">
        <f>VLOOKUP($A2033,'Günlük Sayaç'!$A$1:$I$166,8,0)</f>
        <v>0.03</v>
      </c>
      <c r="I2033">
        <f>VLOOKUP($A2033,'Günlük Sayaç'!$A$1:$I$166,9,0)*VLOOKUP(WEEKDAY(B2033,2)&amp;D2033,Yoğunluk!$G$1:$J$29,4,0)</f>
        <v>864</v>
      </c>
      <c r="J2033">
        <f t="shared" ca="1" si="123"/>
        <v>959</v>
      </c>
      <c r="K2033">
        <f t="shared" ca="1" si="124"/>
        <v>3836</v>
      </c>
    </row>
    <row r="2034" spans="1:11" x14ac:dyDescent="0.3">
      <c r="A2034">
        <f t="shared" si="125"/>
        <v>53</v>
      </c>
      <c r="B2034" s="2">
        <f t="shared" si="126"/>
        <v>43113</v>
      </c>
      <c r="C2034" t="str">
        <f>VLOOKUP(A2034,'Günlük Sayaç'!$A$1:$I$166,3,0)</f>
        <v>Taksim</v>
      </c>
      <c r="D2034" t="str">
        <f>VLOOKUP($A2034,'Günlük Sayaç'!$A$1:$I$166,4,0)</f>
        <v>Ziyaretçi</v>
      </c>
      <c r="E2034" t="str">
        <f>VLOOKUP($A2034,'Günlük Sayaç'!$A$1:$I$166,5,0)</f>
        <v>Üçlü Bilet</v>
      </c>
      <c r="F2034">
        <f>VLOOKUP($A2034,'Günlük Sayaç'!$A$1:$I$166,6,0)</f>
        <v>3.6666666666666665</v>
      </c>
      <c r="G2034">
        <f>VLOOKUP($A2034,'Günlük Sayaç'!$A$1:$I$166,7,0)</f>
        <v>15000</v>
      </c>
      <c r="H2034">
        <f>VLOOKUP($A2034,'Günlük Sayaç'!$A$1:$I$166,8,0)</f>
        <v>0.02</v>
      </c>
      <c r="I2034">
        <f>VLOOKUP($A2034,'Günlük Sayaç'!$A$1:$I$166,9,0)*VLOOKUP(WEEKDAY(B2034,2)&amp;D2034,Yoğunluk!$G$1:$J$29,4,0)</f>
        <v>576</v>
      </c>
      <c r="J2034">
        <f t="shared" ca="1" si="123"/>
        <v>583</v>
      </c>
      <c r="K2034">
        <f t="shared" ca="1" si="124"/>
        <v>2137.6666666666665</v>
      </c>
    </row>
    <row r="2035" spans="1:11" x14ac:dyDescent="0.3">
      <c r="A2035">
        <f t="shared" si="125"/>
        <v>54</v>
      </c>
      <c r="B2035" s="2">
        <f t="shared" si="126"/>
        <v>43113</v>
      </c>
      <c r="C2035" t="str">
        <f>VLOOKUP(A2035,'Günlük Sayaç'!$A$1:$I$166,3,0)</f>
        <v>Taksim</v>
      </c>
      <c r="D2035" t="str">
        <f>VLOOKUP($A2035,'Günlük Sayaç'!$A$1:$I$166,4,0)</f>
        <v>Ziyaretçi</v>
      </c>
      <c r="E2035" t="str">
        <f>VLOOKUP($A2035,'Günlük Sayaç'!$A$1:$I$166,5,0)</f>
        <v>Beşli Bilet</v>
      </c>
      <c r="F2035">
        <f>VLOOKUP($A2035,'Günlük Sayaç'!$A$1:$I$166,6,0)</f>
        <v>3.4</v>
      </c>
      <c r="G2035">
        <f>VLOOKUP($A2035,'Günlük Sayaç'!$A$1:$I$166,7,0)</f>
        <v>15000</v>
      </c>
      <c r="H2035">
        <f>VLOOKUP($A2035,'Günlük Sayaç'!$A$1:$I$166,8,0)</f>
        <v>0.05</v>
      </c>
      <c r="I2035">
        <f>VLOOKUP($A2035,'Günlük Sayaç'!$A$1:$I$166,9,0)*VLOOKUP(WEEKDAY(B2035,2)&amp;D2035,Yoğunluk!$G$1:$J$29,4,0)</f>
        <v>1440</v>
      </c>
      <c r="J2035">
        <f t="shared" ca="1" si="123"/>
        <v>1476</v>
      </c>
      <c r="K2035">
        <f t="shared" ca="1" si="124"/>
        <v>5018.3999999999996</v>
      </c>
    </row>
    <row r="2036" spans="1:11" x14ac:dyDescent="0.3">
      <c r="A2036">
        <f t="shared" si="125"/>
        <v>55</v>
      </c>
      <c r="B2036" s="2">
        <f t="shared" si="126"/>
        <v>43113</v>
      </c>
      <c r="C2036" t="str">
        <f>VLOOKUP(A2036,'Günlük Sayaç'!$A$1:$I$166,3,0)</f>
        <v>Taksim</v>
      </c>
      <c r="D2036" t="str">
        <f>VLOOKUP($A2036,'Günlük Sayaç'!$A$1:$I$166,4,0)</f>
        <v>Ziyaretçi</v>
      </c>
      <c r="E2036" t="str">
        <f>VLOOKUP($A2036,'Günlük Sayaç'!$A$1:$I$166,5,0)</f>
        <v>Onlu Bilet</v>
      </c>
      <c r="F2036">
        <f>VLOOKUP($A2036,'Günlük Sayaç'!$A$1:$I$166,6,0)</f>
        <v>3.2</v>
      </c>
      <c r="G2036">
        <f>VLOOKUP($A2036,'Günlük Sayaç'!$A$1:$I$166,7,0)</f>
        <v>15000</v>
      </c>
      <c r="H2036">
        <f>VLOOKUP($A2036,'Günlük Sayaç'!$A$1:$I$166,8,0)</f>
        <v>0.05</v>
      </c>
      <c r="I2036">
        <f>VLOOKUP($A2036,'Günlük Sayaç'!$A$1:$I$166,9,0)*VLOOKUP(WEEKDAY(B2036,2)&amp;D2036,Yoğunluk!$G$1:$J$29,4,0)</f>
        <v>1440</v>
      </c>
      <c r="J2036">
        <f t="shared" ca="1" si="123"/>
        <v>1625</v>
      </c>
      <c r="K2036">
        <f t="shared" ca="1" si="124"/>
        <v>5200</v>
      </c>
    </row>
    <row r="2037" spans="1:11" x14ac:dyDescent="0.3">
      <c r="A2037">
        <f t="shared" si="125"/>
        <v>56</v>
      </c>
      <c r="B2037" s="2">
        <f t="shared" si="126"/>
        <v>43113</v>
      </c>
      <c r="C2037" t="str">
        <f>VLOOKUP(A2037,'Günlük Sayaç'!$A$1:$I$166,3,0)</f>
        <v>Osmanbey</v>
      </c>
      <c r="D2037" t="str">
        <f>VLOOKUP($A2037,'Günlük Sayaç'!$A$1:$I$166,4,0)</f>
        <v>Tam</v>
      </c>
      <c r="E2037" t="str">
        <f>VLOOKUP($A2037,'Günlük Sayaç'!$A$1:$I$166,5,0)</f>
        <v>Akbil</v>
      </c>
      <c r="F2037">
        <f>VLOOKUP($A2037,'Günlük Sayaç'!$A$1:$I$166,6,0)</f>
        <v>2.2250000000000001</v>
      </c>
      <c r="G2037">
        <f>VLOOKUP($A2037,'Günlük Sayaç'!$A$1:$I$166,7,0)</f>
        <v>5500</v>
      </c>
      <c r="H2037">
        <f>VLOOKUP($A2037,'Günlük Sayaç'!$A$1:$I$166,8,0)</f>
        <v>0.4</v>
      </c>
      <c r="I2037">
        <f>VLOOKUP($A2037,'Günlük Sayaç'!$A$1:$I$166,9,0)*VLOOKUP(WEEKDAY(B2037,2)&amp;D2037,Yoğunluk!$G$1:$J$29,4,0)</f>
        <v>3520</v>
      </c>
      <c r="J2037">
        <f t="shared" ca="1" si="123"/>
        <v>3022</v>
      </c>
      <c r="K2037">
        <f t="shared" ca="1" si="124"/>
        <v>6723.95</v>
      </c>
    </row>
    <row r="2038" spans="1:11" x14ac:dyDescent="0.3">
      <c r="A2038">
        <f t="shared" si="125"/>
        <v>57</v>
      </c>
      <c r="B2038" s="2">
        <f t="shared" si="126"/>
        <v>43113</v>
      </c>
      <c r="C2038" t="str">
        <f>VLOOKUP(A2038,'Günlük Sayaç'!$A$1:$I$166,3,0)</f>
        <v>Osmanbey</v>
      </c>
      <c r="D2038" t="str">
        <f>VLOOKUP($A2038,'Günlük Sayaç'!$A$1:$I$166,4,0)</f>
        <v>Tam</v>
      </c>
      <c r="E2038" t="str">
        <f>VLOOKUP($A2038,'Günlük Sayaç'!$A$1:$I$166,5,0)</f>
        <v>Mavi Kart</v>
      </c>
      <c r="F2038">
        <f>VLOOKUP($A2038,'Günlük Sayaç'!$A$1:$I$166,6,0)</f>
        <v>1.3666666666666667</v>
      </c>
      <c r="G2038">
        <f>VLOOKUP($A2038,'Günlük Sayaç'!$A$1:$I$166,7,0)</f>
        <v>5500</v>
      </c>
      <c r="H2038">
        <f>VLOOKUP($A2038,'Günlük Sayaç'!$A$1:$I$166,8,0)</f>
        <v>0.1</v>
      </c>
      <c r="I2038">
        <f>VLOOKUP($A2038,'Günlük Sayaç'!$A$1:$I$166,9,0)*VLOOKUP(WEEKDAY(B2038,2)&amp;D2038,Yoğunluk!$G$1:$J$29,4,0)</f>
        <v>880</v>
      </c>
      <c r="J2038">
        <f t="shared" ca="1" si="123"/>
        <v>805</v>
      </c>
      <c r="K2038">
        <f t="shared" ca="1" si="124"/>
        <v>1100.1666666666667</v>
      </c>
    </row>
    <row r="2039" spans="1:11" x14ac:dyDescent="0.3">
      <c r="A2039">
        <f t="shared" si="125"/>
        <v>58</v>
      </c>
      <c r="B2039" s="2">
        <f t="shared" si="126"/>
        <v>43113</v>
      </c>
      <c r="C2039" t="str">
        <f>VLOOKUP(A2039,'Günlük Sayaç'!$A$1:$I$166,3,0)</f>
        <v>Osmanbey</v>
      </c>
      <c r="D2039" t="str">
        <f>VLOOKUP($A2039,'Günlük Sayaç'!$A$1:$I$166,4,0)</f>
        <v>Öğrenci</v>
      </c>
      <c r="E2039" t="str">
        <f>VLOOKUP($A2039,'Günlük Sayaç'!$A$1:$I$166,5,0)</f>
        <v>Öğrenci</v>
      </c>
      <c r="F2039">
        <f>VLOOKUP($A2039,'Günlük Sayaç'!$A$1:$I$166,6,0)</f>
        <v>0.9</v>
      </c>
      <c r="G2039">
        <f>VLOOKUP($A2039,'Günlük Sayaç'!$A$1:$I$166,7,0)</f>
        <v>5500</v>
      </c>
      <c r="H2039">
        <f>VLOOKUP($A2039,'Günlük Sayaç'!$A$1:$I$166,8,0)</f>
        <v>0.1</v>
      </c>
      <c r="I2039">
        <f>VLOOKUP($A2039,'Günlük Sayaç'!$A$1:$I$166,9,0)*VLOOKUP(WEEKDAY(B2039,2)&amp;D2039,Yoğunluk!$G$1:$J$29,4,0)</f>
        <v>1320.0000000000002</v>
      </c>
      <c r="J2039">
        <f t="shared" ca="1" si="123"/>
        <v>1523</v>
      </c>
      <c r="K2039">
        <f t="shared" ca="1" si="124"/>
        <v>1370.7</v>
      </c>
    </row>
    <row r="2040" spans="1:11" x14ac:dyDescent="0.3">
      <c r="A2040">
        <f t="shared" si="125"/>
        <v>59</v>
      </c>
      <c r="B2040" s="2">
        <f t="shared" si="126"/>
        <v>43113</v>
      </c>
      <c r="C2040" t="str">
        <f>VLOOKUP(A2040,'Günlük Sayaç'!$A$1:$I$166,3,0)</f>
        <v>Osmanbey</v>
      </c>
      <c r="D2040" t="str">
        <f>VLOOKUP($A2040,'Günlük Sayaç'!$A$1:$I$166,4,0)</f>
        <v>Öğrenci</v>
      </c>
      <c r="E2040" t="str">
        <f>VLOOKUP($A2040,'Günlük Sayaç'!$A$1:$I$166,5,0)</f>
        <v>Öğrenci Aylık</v>
      </c>
      <c r="F2040">
        <f>VLOOKUP($A2040,'Günlük Sayaç'!$A$1:$I$166,6,0)</f>
        <v>0.56666666666666665</v>
      </c>
      <c r="G2040">
        <f>VLOOKUP($A2040,'Günlük Sayaç'!$A$1:$I$166,7,0)</f>
        <v>5500</v>
      </c>
      <c r="H2040">
        <f>VLOOKUP($A2040,'Günlük Sayaç'!$A$1:$I$166,8,0)</f>
        <v>0.2</v>
      </c>
      <c r="I2040">
        <f>VLOOKUP($A2040,'Günlük Sayaç'!$A$1:$I$166,9,0)*VLOOKUP(WEEKDAY(B2040,2)&amp;D2040,Yoğunluk!$G$1:$J$29,4,0)</f>
        <v>2640.0000000000005</v>
      </c>
      <c r="J2040">
        <f t="shared" ca="1" si="123"/>
        <v>2431</v>
      </c>
      <c r="K2040">
        <f t="shared" ca="1" si="124"/>
        <v>1377.5666666666666</v>
      </c>
    </row>
    <row r="2041" spans="1:11" x14ac:dyDescent="0.3">
      <c r="A2041">
        <f t="shared" si="125"/>
        <v>60</v>
      </c>
      <c r="B2041" s="2">
        <f t="shared" si="126"/>
        <v>43113</v>
      </c>
      <c r="C2041" t="str">
        <f>VLOOKUP(A2041,'Günlük Sayaç'!$A$1:$I$166,3,0)</f>
        <v>Osmanbey</v>
      </c>
      <c r="D2041" t="str">
        <f>VLOOKUP($A2041,'Günlük Sayaç'!$A$1:$I$166,4,0)</f>
        <v>Sosyal</v>
      </c>
      <c r="E2041" t="str">
        <f>VLOOKUP($A2041,'Günlük Sayaç'!$A$1:$I$166,5,0)</f>
        <v>Sosyal</v>
      </c>
      <c r="F2041">
        <f>VLOOKUP($A2041,'Günlük Sayaç'!$A$1:$I$166,6,0)</f>
        <v>1.425</v>
      </c>
      <c r="G2041">
        <f>VLOOKUP($A2041,'Günlük Sayaç'!$A$1:$I$166,7,0)</f>
        <v>5500</v>
      </c>
      <c r="H2041">
        <f>VLOOKUP($A2041,'Günlük Sayaç'!$A$1:$I$166,8,0)</f>
        <v>0.1</v>
      </c>
      <c r="I2041">
        <f>VLOOKUP($A2041,'Günlük Sayaç'!$A$1:$I$166,9,0)*VLOOKUP(WEEKDAY(B2041,2)&amp;D2041,Yoğunluk!$G$1:$J$29,4,0)</f>
        <v>968.00000000000011</v>
      </c>
      <c r="J2041">
        <f t="shared" ca="1" si="123"/>
        <v>833</v>
      </c>
      <c r="K2041">
        <f t="shared" ca="1" si="124"/>
        <v>1187.0250000000001</v>
      </c>
    </row>
    <row r="2042" spans="1:11" x14ac:dyDescent="0.3">
      <c r="A2042">
        <f t="shared" si="125"/>
        <v>61</v>
      </c>
      <c r="B2042" s="2">
        <f t="shared" si="126"/>
        <v>43113</v>
      </c>
      <c r="C2042" t="str">
        <f>VLOOKUP(A2042,'Günlük Sayaç'!$A$1:$I$166,3,0)</f>
        <v>Osmanbey</v>
      </c>
      <c r="D2042" t="str">
        <f>VLOOKUP($A2042,'Günlük Sayaç'!$A$1:$I$166,4,0)</f>
        <v>Sosyal</v>
      </c>
      <c r="E2042" t="str">
        <f>VLOOKUP($A2042,'Günlük Sayaç'!$A$1:$I$166,5,0)</f>
        <v>Sosyal Aylık</v>
      </c>
      <c r="F2042">
        <f>VLOOKUP($A2042,'Günlük Sayaç'!$A$1:$I$166,6,0)</f>
        <v>0.83333333333333337</v>
      </c>
      <c r="G2042">
        <f>VLOOKUP($A2042,'Günlük Sayaç'!$A$1:$I$166,7,0)</f>
        <v>5500</v>
      </c>
      <c r="H2042">
        <f>VLOOKUP($A2042,'Günlük Sayaç'!$A$1:$I$166,8,0)</f>
        <v>0.05</v>
      </c>
      <c r="I2042">
        <f>VLOOKUP($A2042,'Günlük Sayaç'!$A$1:$I$166,9,0)*VLOOKUP(WEEKDAY(B2042,2)&amp;D2042,Yoğunluk!$G$1:$J$29,4,0)</f>
        <v>484.00000000000006</v>
      </c>
      <c r="J2042">
        <f t="shared" ca="1" si="123"/>
        <v>527</v>
      </c>
      <c r="K2042">
        <f t="shared" ca="1" si="124"/>
        <v>439.16666666666669</v>
      </c>
    </row>
    <row r="2043" spans="1:11" x14ac:dyDescent="0.3">
      <c r="A2043">
        <f t="shared" si="125"/>
        <v>62</v>
      </c>
      <c r="B2043" s="2">
        <f t="shared" si="126"/>
        <v>43113</v>
      </c>
      <c r="C2043" t="str">
        <f>VLOOKUP(A2043,'Günlük Sayaç'!$A$1:$I$166,3,0)</f>
        <v>Osmanbey</v>
      </c>
      <c r="D2043" t="str">
        <f>VLOOKUP($A2043,'Günlük Sayaç'!$A$1:$I$166,4,0)</f>
        <v>Ziyaretçi</v>
      </c>
      <c r="E2043" t="str">
        <f>VLOOKUP($A2043,'Günlük Sayaç'!$A$1:$I$166,5,0)</f>
        <v>Tekli Bilet</v>
      </c>
      <c r="F2043">
        <f>VLOOKUP($A2043,'Günlük Sayaç'!$A$1:$I$166,6,0)</f>
        <v>5</v>
      </c>
      <c r="G2043">
        <f>VLOOKUP($A2043,'Günlük Sayaç'!$A$1:$I$166,7,0)</f>
        <v>5500</v>
      </c>
      <c r="H2043">
        <f>VLOOKUP($A2043,'Günlük Sayaç'!$A$1:$I$166,8,0)</f>
        <v>0.01</v>
      </c>
      <c r="I2043">
        <f>VLOOKUP($A2043,'Günlük Sayaç'!$A$1:$I$166,9,0)*VLOOKUP(WEEKDAY(B2043,2)&amp;D2043,Yoğunluk!$G$1:$J$29,4,0)</f>
        <v>105.6</v>
      </c>
      <c r="J2043">
        <f t="shared" ca="1" si="123"/>
        <v>124</v>
      </c>
      <c r="K2043">
        <f t="shared" ca="1" si="124"/>
        <v>620</v>
      </c>
    </row>
    <row r="2044" spans="1:11" x14ac:dyDescent="0.3">
      <c r="A2044">
        <f t="shared" si="125"/>
        <v>63</v>
      </c>
      <c r="B2044" s="2">
        <f t="shared" si="126"/>
        <v>43113</v>
      </c>
      <c r="C2044" t="str">
        <f>VLOOKUP(A2044,'Günlük Sayaç'!$A$1:$I$166,3,0)</f>
        <v>Osmanbey</v>
      </c>
      <c r="D2044" t="str">
        <f>VLOOKUP($A2044,'Günlük Sayaç'!$A$1:$I$166,4,0)</f>
        <v>Ziyaretçi</v>
      </c>
      <c r="E2044" t="str">
        <f>VLOOKUP($A2044,'Günlük Sayaç'!$A$1:$I$166,5,0)</f>
        <v>İkili Bilet</v>
      </c>
      <c r="F2044">
        <f>VLOOKUP($A2044,'Günlük Sayaç'!$A$1:$I$166,6,0)</f>
        <v>4</v>
      </c>
      <c r="G2044">
        <f>VLOOKUP($A2044,'Günlük Sayaç'!$A$1:$I$166,7,0)</f>
        <v>5500</v>
      </c>
      <c r="H2044">
        <f>VLOOKUP($A2044,'Günlük Sayaç'!$A$1:$I$166,8,0)</f>
        <v>0.01</v>
      </c>
      <c r="I2044">
        <f>VLOOKUP($A2044,'Günlük Sayaç'!$A$1:$I$166,9,0)*VLOOKUP(WEEKDAY(B2044,2)&amp;D2044,Yoğunluk!$G$1:$J$29,4,0)</f>
        <v>105.6</v>
      </c>
      <c r="J2044">
        <f t="shared" ca="1" si="123"/>
        <v>93</v>
      </c>
      <c r="K2044">
        <f t="shared" ca="1" si="124"/>
        <v>372</v>
      </c>
    </row>
    <row r="2045" spans="1:11" x14ac:dyDescent="0.3">
      <c r="A2045">
        <f t="shared" si="125"/>
        <v>64</v>
      </c>
      <c r="B2045" s="2">
        <f t="shared" si="126"/>
        <v>43113</v>
      </c>
      <c r="C2045" t="str">
        <f>VLOOKUP(A2045,'Günlük Sayaç'!$A$1:$I$166,3,0)</f>
        <v>Osmanbey</v>
      </c>
      <c r="D2045" t="str">
        <f>VLOOKUP($A2045,'Günlük Sayaç'!$A$1:$I$166,4,0)</f>
        <v>Ziyaretçi</v>
      </c>
      <c r="E2045" t="str">
        <f>VLOOKUP($A2045,'Günlük Sayaç'!$A$1:$I$166,5,0)</f>
        <v>Üçlü Bilet</v>
      </c>
      <c r="F2045">
        <f>VLOOKUP($A2045,'Günlük Sayaç'!$A$1:$I$166,6,0)</f>
        <v>3.6666666666666665</v>
      </c>
      <c r="G2045">
        <f>VLOOKUP($A2045,'Günlük Sayaç'!$A$1:$I$166,7,0)</f>
        <v>5500</v>
      </c>
      <c r="H2045">
        <f>VLOOKUP($A2045,'Günlük Sayaç'!$A$1:$I$166,8,0)</f>
        <v>0.01</v>
      </c>
      <c r="I2045">
        <f>VLOOKUP($A2045,'Günlük Sayaç'!$A$1:$I$166,9,0)*VLOOKUP(WEEKDAY(B2045,2)&amp;D2045,Yoğunluk!$G$1:$J$29,4,0)</f>
        <v>105.6</v>
      </c>
      <c r="J2045">
        <f t="shared" ca="1" si="123"/>
        <v>90</v>
      </c>
      <c r="K2045">
        <f t="shared" ca="1" si="124"/>
        <v>330</v>
      </c>
    </row>
    <row r="2046" spans="1:11" x14ac:dyDescent="0.3">
      <c r="A2046">
        <f t="shared" si="125"/>
        <v>65</v>
      </c>
      <c r="B2046" s="2">
        <f t="shared" si="126"/>
        <v>43113</v>
      </c>
      <c r="C2046" t="str">
        <f>VLOOKUP(A2046,'Günlük Sayaç'!$A$1:$I$166,3,0)</f>
        <v>Osmanbey</v>
      </c>
      <c r="D2046" t="str">
        <f>VLOOKUP($A2046,'Günlük Sayaç'!$A$1:$I$166,4,0)</f>
        <v>Ziyaretçi</v>
      </c>
      <c r="E2046" t="str">
        <f>VLOOKUP($A2046,'Günlük Sayaç'!$A$1:$I$166,5,0)</f>
        <v>Beşli Bilet</v>
      </c>
      <c r="F2046">
        <f>VLOOKUP($A2046,'Günlük Sayaç'!$A$1:$I$166,6,0)</f>
        <v>3.4</v>
      </c>
      <c r="G2046">
        <f>VLOOKUP($A2046,'Günlük Sayaç'!$A$1:$I$166,7,0)</f>
        <v>5500</v>
      </c>
      <c r="H2046">
        <f>VLOOKUP($A2046,'Günlük Sayaç'!$A$1:$I$166,8,0)</f>
        <v>0.01</v>
      </c>
      <c r="I2046">
        <f>VLOOKUP($A2046,'Günlük Sayaç'!$A$1:$I$166,9,0)*VLOOKUP(WEEKDAY(B2046,2)&amp;D2046,Yoğunluk!$G$1:$J$29,4,0)</f>
        <v>105.6</v>
      </c>
      <c r="J2046">
        <f t="shared" ca="1" si="123"/>
        <v>102</v>
      </c>
      <c r="K2046">
        <f t="shared" ca="1" si="124"/>
        <v>346.8</v>
      </c>
    </row>
    <row r="2047" spans="1:11" x14ac:dyDescent="0.3">
      <c r="A2047">
        <f t="shared" si="125"/>
        <v>66</v>
      </c>
      <c r="B2047" s="2">
        <f t="shared" si="126"/>
        <v>43113</v>
      </c>
      <c r="C2047" t="str">
        <f>VLOOKUP(A2047,'Günlük Sayaç'!$A$1:$I$166,3,0)</f>
        <v>Osmanbey</v>
      </c>
      <c r="D2047" t="str">
        <f>VLOOKUP($A2047,'Günlük Sayaç'!$A$1:$I$166,4,0)</f>
        <v>Ziyaretçi</v>
      </c>
      <c r="E2047" t="str">
        <f>VLOOKUP($A2047,'Günlük Sayaç'!$A$1:$I$166,5,0)</f>
        <v>Onlu Bilet</v>
      </c>
      <c r="F2047">
        <f>VLOOKUP($A2047,'Günlük Sayaç'!$A$1:$I$166,6,0)</f>
        <v>3.2</v>
      </c>
      <c r="G2047">
        <f>VLOOKUP($A2047,'Günlük Sayaç'!$A$1:$I$166,7,0)</f>
        <v>5500</v>
      </c>
      <c r="H2047">
        <f>VLOOKUP($A2047,'Günlük Sayaç'!$A$1:$I$166,8,0)</f>
        <v>0.01</v>
      </c>
      <c r="I2047">
        <f>VLOOKUP($A2047,'Günlük Sayaç'!$A$1:$I$166,9,0)*VLOOKUP(WEEKDAY(B2047,2)&amp;D2047,Yoğunluk!$G$1:$J$29,4,0)</f>
        <v>105.6</v>
      </c>
      <c r="J2047">
        <f t="shared" ca="1" si="123"/>
        <v>103</v>
      </c>
      <c r="K2047">
        <f t="shared" ca="1" si="124"/>
        <v>329.6</v>
      </c>
    </row>
    <row r="2048" spans="1:11" x14ac:dyDescent="0.3">
      <c r="A2048">
        <f t="shared" si="125"/>
        <v>67</v>
      </c>
      <c r="B2048" s="2">
        <f t="shared" si="126"/>
        <v>43113</v>
      </c>
      <c r="C2048" t="str">
        <f>VLOOKUP(A2048,'Günlük Sayaç'!$A$1:$I$166,3,0)</f>
        <v>Şişli</v>
      </c>
      <c r="D2048" t="str">
        <f>VLOOKUP($A2048,'Günlük Sayaç'!$A$1:$I$166,4,0)</f>
        <v>Tam</v>
      </c>
      <c r="E2048" t="str">
        <f>VLOOKUP($A2048,'Günlük Sayaç'!$A$1:$I$166,5,0)</f>
        <v>Akbil</v>
      </c>
      <c r="F2048">
        <f>VLOOKUP($A2048,'Günlük Sayaç'!$A$1:$I$166,6,0)</f>
        <v>2.2250000000000001</v>
      </c>
      <c r="G2048">
        <f>VLOOKUP($A2048,'Günlük Sayaç'!$A$1:$I$166,7,0)</f>
        <v>12000</v>
      </c>
      <c r="H2048">
        <f>VLOOKUP($A2048,'Günlük Sayaç'!$A$1:$I$166,8,0)</f>
        <v>0.3</v>
      </c>
      <c r="I2048">
        <f>VLOOKUP($A2048,'Günlük Sayaç'!$A$1:$I$166,9,0)*VLOOKUP(WEEKDAY(B2048,2)&amp;D2048,Yoğunluk!$G$1:$J$29,4,0)</f>
        <v>5760</v>
      </c>
      <c r="J2048">
        <f t="shared" ca="1" si="123"/>
        <v>6403</v>
      </c>
      <c r="K2048">
        <f t="shared" ca="1" si="124"/>
        <v>14246.675000000001</v>
      </c>
    </row>
    <row r="2049" spans="1:11" x14ac:dyDescent="0.3">
      <c r="A2049">
        <f t="shared" si="125"/>
        <v>68</v>
      </c>
      <c r="B2049" s="2">
        <f t="shared" si="126"/>
        <v>43113</v>
      </c>
      <c r="C2049" t="str">
        <f>VLOOKUP(A2049,'Günlük Sayaç'!$A$1:$I$166,3,0)</f>
        <v>Şişli</v>
      </c>
      <c r="D2049" t="str">
        <f>VLOOKUP($A2049,'Günlük Sayaç'!$A$1:$I$166,4,0)</f>
        <v>Tam</v>
      </c>
      <c r="E2049" t="str">
        <f>VLOOKUP($A2049,'Günlük Sayaç'!$A$1:$I$166,5,0)</f>
        <v>Mavi Kart</v>
      </c>
      <c r="F2049">
        <f>VLOOKUP($A2049,'Günlük Sayaç'!$A$1:$I$166,6,0)</f>
        <v>1.3666666666666667</v>
      </c>
      <c r="G2049">
        <f>VLOOKUP($A2049,'Günlük Sayaç'!$A$1:$I$166,7,0)</f>
        <v>12000</v>
      </c>
      <c r="H2049">
        <f>VLOOKUP($A2049,'Günlük Sayaç'!$A$1:$I$166,8,0)</f>
        <v>0.15</v>
      </c>
      <c r="I2049">
        <f>VLOOKUP($A2049,'Günlük Sayaç'!$A$1:$I$166,9,0)*VLOOKUP(WEEKDAY(B2049,2)&amp;D2049,Yoğunluk!$G$1:$J$29,4,0)</f>
        <v>2880</v>
      </c>
      <c r="J2049">
        <f t="shared" ca="1" si="123"/>
        <v>2724</v>
      </c>
      <c r="K2049">
        <f t="shared" ca="1" si="124"/>
        <v>3722.8</v>
      </c>
    </row>
    <row r="2050" spans="1:11" x14ac:dyDescent="0.3">
      <c r="A2050">
        <f t="shared" si="125"/>
        <v>69</v>
      </c>
      <c r="B2050" s="2">
        <f t="shared" si="126"/>
        <v>43113</v>
      </c>
      <c r="C2050" t="str">
        <f>VLOOKUP(A2050,'Günlük Sayaç'!$A$1:$I$166,3,0)</f>
        <v>Şişli</v>
      </c>
      <c r="D2050" t="str">
        <f>VLOOKUP($A2050,'Günlük Sayaç'!$A$1:$I$166,4,0)</f>
        <v>Öğrenci</v>
      </c>
      <c r="E2050" t="str">
        <f>VLOOKUP($A2050,'Günlük Sayaç'!$A$1:$I$166,5,0)</f>
        <v>Öğrenci</v>
      </c>
      <c r="F2050">
        <f>VLOOKUP($A2050,'Günlük Sayaç'!$A$1:$I$166,6,0)</f>
        <v>0.9</v>
      </c>
      <c r="G2050">
        <f>VLOOKUP($A2050,'Günlük Sayaç'!$A$1:$I$166,7,0)</f>
        <v>12000</v>
      </c>
      <c r="H2050">
        <f>VLOOKUP($A2050,'Günlük Sayaç'!$A$1:$I$166,8,0)</f>
        <v>0.1</v>
      </c>
      <c r="I2050">
        <f>VLOOKUP($A2050,'Günlük Sayaç'!$A$1:$I$166,9,0)*VLOOKUP(WEEKDAY(B2050,2)&amp;D2050,Yoğunluk!$G$1:$J$29,4,0)</f>
        <v>2880.0000000000005</v>
      </c>
      <c r="J2050">
        <f t="shared" ca="1" si="123"/>
        <v>2958</v>
      </c>
      <c r="K2050">
        <f t="shared" ca="1" si="124"/>
        <v>2662.2000000000003</v>
      </c>
    </row>
    <row r="2051" spans="1:11" x14ac:dyDescent="0.3">
      <c r="A2051">
        <f t="shared" si="125"/>
        <v>70</v>
      </c>
      <c r="B2051" s="2">
        <f t="shared" si="126"/>
        <v>43113</v>
      </c>
      <c r="C2051" t="str">
        <f>VLOOKUP(A2051,'Günlük Sayaç'!$A$1:$I$166,3,0)</f>
        <v>Şişli</v>
      </c>
      <c r="D2051" t="str">
        <f>VLOOKUP($A2051,'Günlük Sayaç'!$A$1:$I$166,4,0)</f>
        <v>Öğrenci</v>
      </c>
      <c r="E2051" t="str">
        <f>VLOOKUP($A2051,'Günlük Sayaç'!$A$1:$I$166,5,0)</f>
        <v>Öğrenci Aylık</v>
      </c>
      <c r="F2051">
        <f>VLOOKUP($A2051,'Günlük Sayaç'!$A$1:$I$166,6,0)</f>
        <v>0.56666666666666665</v>
      </c>
      <c r="G2051">
        <f>VLOOKUP($A2051,'Günlük Sayaç'!$A$1:$I$166,7,0)</f>
        <v>12000</v>
      </c>
      <c r="H2051">
        <f>VLOOKUP($A2051,'Günlük Sayaç'!$A$1:$I$166,8,0)</f>
        <v>0.2</v>
      </c>
      <c r="I2051">
        <f>VLOOKUP($A2051,'Günlük Sayaç'!$A$1:$I$166,9,0)*VLOOKUP(WEEKDAY(B2051,2)&amp;D2051,Yoğunluk!$G$1:$J$29,4,0)</f>
        <v>5760.0000000000009</v>
      </c>
      <c r="J2051">
        <f t="shared" ref="J2051:J2114" ca="1" si="127">FLOOR(I2051+_xlfn.NORM.S.INV(RAND())*I2051/10,1)</f>
        <v>5683</v>
      </c>
      <c r="K2051">
        <f t="shared" ref="K2051:K2114" ca="1" si="128">J2051*F2051</f>
        <v>3220.3666666666668</v>
      </c>
    </row>
    <row r="2052" spans="1:11" x14ac:dyDescent="0.3">
      <c r="A2052">
        <f t="shared" si="125"/>
        <v>71</v>
      </c>
      <c r="B2052" s="2">
        <f t="shared" si="126"/>
        <v>43113</v>
      </c>
      <c r="C2052" t="str">
        <f>VLOOKUP(A2052,'Günlük Sayaç'!$A$1:$I$166,3,0)</f>
        <v>Şişli</v>
      </c>
      <c r="D2052" t="str">
        <f>VLOOKUP($A2052,'Günlük Sayaç'!$A$1:$I$166,4,0)</f>
        <v>Sosyal</v>
      </c>
      <c r="E2052" t="str">
        <f>VLOOKUP($A2052,'Günlük Sayaç'!$A$1:$I$166,5,0)</f>
        <v>Sosyal</v>
      </c>
      <c r="F2052">
        <f>VLOOKUP($A2052,'Günlük Sayaç'!$A$1:$I$166,6,0)</f>
        <v>1.425</v>
      </c>
      <c r="G2052">
        <f>VLOOKUP($A2052,'Günlük Sayaç'!$A$1:$I$166,7,0)</f>
        <v>12000</v>
      </c>
      <c r="H2052">
        <f>VLOOKUP($A2052,'Günlük Sayaç'!$A$1:$I$166,8,0)</f>
        <v>0.1</v>
      </c>
      <c r="I2052">
        <f>VLOOKUP($A2052,'Günlük Sayaç'!$A$1:$I$166,9,0)*VLOOKUP(WEEKDAY(B2052,2)&amp;D2052,Yoğunluk!$G$1:$J$29,4,0)</f>
        <v>2112.0000000000005</v>
      </c>
      <c r="J2052">
        <f t="shared" ca="1" si="127"/>
        <v>1969</v>
      </c>
      <c r="K2052">
        <f t="shared" ca="1" si="128"/>
        <v>2805.8250000000003</v>
      </c>
    </row>
    <row r="2053" spans="1:11" x14ac:dyDescent="0.3">
      <c r="A2053">
        <f t="shared" si="125"/>
        <v>72</v>
      </c>
      <c r="B2053" s="2">
        <f t="shared" si="126"/>
        <v>43113</v>
      </c>
      <c r="C2053" t="str">
        <f>VLOOKUP(A2053,'Günlük Sayaç'!$A$1:$I$166,3,0)</f>
        <v>Şişli</v>
      </c>
      <c r="D2053" t="str">
        <f>VLOOKUP($A2053,'Günlük Sayaç'!$A$1:$I$166,4,0)</f>
        <v>Sosyal</v>
      </c>
      <c r="E2053" t="str">
        <f>VLOOKUP($A2053,'Günlük Sayaç'!$A$1:$I$166,5,0)</f>
        <v>Sosyal Aylık</v>
      </c>
      <c r="F2053">
        <f>VLOOKUP($A2053,'Günlük Sayaç'!$A$1:$I$166,6,0)</f>
        <v>0.83333333333333337</v>
      </c>
      <c r="G2053">
        <f>VLOOKUP($A2053,'Günlük Sayaç'!$A$1:$I$166,7,0)</f>
        <v>12000</v>
      </c>
      <c r="H2053">
        <f>VLOOKUP($A2053,'Günlük Sayaç'!$A$1:$I$166,8,0)</f>
        <v>0.1</v>
      </c>
      <c r="I2053">
        <f>VLOOKUP($A2053,'Günlük Sayaç'!$A$1:$I$166,9,0)*VLOOKUP(WEEKDAY(B2053,2)&amp;D2053,Yoğunluk!$G$1:$J$29,4,0)</f>
        <v>2112.0000000000005</v>
      </c>
      <c r="J2053">
        <f t="shared" ca="1" si="127"/>
        <v>2433</v>
      </c>
      <c r="K2053">
        <f t="shared" ca="1" si="128"/>
        <v>2027.5</v>
      </c>
    </row>
    <row r="2054" spans="1:11" x14ac:dyDescent="0.3">
      <c r="A2054">
        <f t="shared" si="125"/>
        <v>73</v>
      </c>
      <c r="B2054" s="2">
        <f t="shared" si="126"/>
        <v>43113</v>
      </c>
      <c r="C2054" t="str">
        <f>VLOOKUP(A2054,'Günlük Sayaç'!$A$1:$I$166,3,0)</f>
        <v>Şişli</v>
      </c>
      <c r="D2054" t="str">
        <f>VLOOKUP($A2054,'Günlük Sayaç'!$A$1:$I$166,4,0)</f>
        <v>Ziyaretçi</v>
      </c>
      <c r="E2054" t="str">
        <f>VLOOKUP($A2054,'Günlük Sayaç'!$A$1:$I$166,5,0)</f>
        <v>Tekli Bilet</v>
      </c>
      <c r="F2054">
        <f>VLOOKUP($A2054,'Günlük Sayaç'!$A$1:$I$166,6,0)</f>
        <v>5</v>
      </c>
      <c r="G2054">
        <f>VLOOKUP($A2054,'Günlük Sayaç'!$A$1:$I$166,7,0)</f>
        <v>12000</v>
      </c>
      <c r="H2054">
        <f>VLOOKUP($A2054,'Günlük Sayaç'!$A$1:$I$166,8,0)</f>
        <v>0.01</v>
      </c>
      <c r="I2054">
        <f>VLOOKUP($A2054,'Günlük Sayaç'!$A$1:$I$166,9,0)*VLOOKUP(WEEKDAY(B2054,2)&amp;D2054,Yoğunluk!$G$1:$J$29,4,0)</f>
        <v>230.39999999999998</v>
      </c>
      <c r="J2054">
        <f t="shared" ca="1" si="127"/>
        <v>244</v>
      </c>
      <c r="K2054">
        <f t="shared" ca="1" si="128"/>
        <v>1220</v>
      </c>
    </row>
    <row r="2055" spans="1:11" x14ac:dyDescent="0.3">
      <c r="A2055">
        <f t="shared" si="125"/>
        <v>74</v>
      </c>
      <c r="B2055" s="2">
        <f t="shared" si="126"/>
        <v>43113</v>
      </c>
      <c r="C2055" t="str">
        <f>VLOOKUP(A2055,'Günlük Sayaç'!$A$1:$I$166,3,0)</f>
        <v>Şişli</v>
      </c>
      <c r="D2055" t="str">
        <f>VLOOKUP($A2055,'Günlük Sayaç'!$A$1:$I$166,4,0)</f>
        <v>Ziyaretçi</v>
      </c>
      <c r="E2055" t="str">
        <f>VLOOKUP($A2055,'Günlük Sayaç'!$A$1:$I$166,5,0)</f>
        <v>İkili Bilet</v>
      </c>
      <c r="F2055">
        <f>VLOOKUP($A2055,'Günlük Sayaç'!$A$1:$I$166,6,0)</f>
        <v>4</v>
      </c>
      <c r="G2055">
        <f>VLOOKUP($A2055,'Günlük Sayaç'!$A$1:$I$166,7,0)</f>
        <v>12000</v>
      </c>
      <c r="H2055">
        <f>VLOOKUP($A2055,'Günlük Sayaç'!$A$1:$I$166,8,0)</f>
        <v>0.01</v>
      </c>
      <c r="I2055">
        <f>VLOOKUP($A2055,'Günlük Sayaç'!$A$1:$I$166,9,0)*VLOOKUP(WEEKDAY(B2055,2)&amp;D2055,Yoğunluk!$G$1:$J$29,4,0)</f>
        <v>230.39999999999998</v>
      </c>
      <c r="J2055">
        <f t="shared" ca="1" si="127"/>
        <v>197</v>
      </c>
      <c r="K2055">
        <f t="shared" ca="1" si="128"/>
        <v>788</v>
      </c>
    </row>
    <row r="2056" spans="1:11" x14ac:dyDescent="0.3">
      <c r="A2056">
        <f t="shared" si="125"/>
        <v>75</v>
      </c>
      <c r="B2056" s="2">
        <f t="shared" si="126"/>
        <v>43113</v>
      </c>
      <c r="C2056" t="str">
        <f>VLOOKUP(A2056,'Günlük Sayaç'!$A$1:$I$166,3,0)</f>
        <v>Şişli</v>
      </c>
      <c r="D2056" t="str">
        <f>VLOOKUP($A2056,'Günlük Sayaç'!$A$1:$I$166,4,0)</f>
        <v>Ziyaretçi</v>
      </c>
      <c r="E2056" t="str">
        <f>VLOOKUP($A2056,'Günlük Sayaç'!$A$1:$I$166,5,0)</f>
        <v>Üçlü Bilet</v>
      </c>
      <c r="F2056">
        <f>VLOOKUP($A2056,'Günlük Sayaç'!$A$1:$I$166,6,0)</f>
        <v>3.6666666666666665</v>
      </c>
      <c r="G2056">
        <f>VLOOKUP($A2056,'Günlük Sayaç'!$A$1:$I$166,7,0)</f>
        <v>12000</v>
      </c>
      <c r="H2056">
        <f>VLOOKUP($A2056,'Günlük Sayaç'!$A$1:$I$166,8,0)</f>
        <v>0.01</v>
      </c>
      <c r="I2056">
        <f>VLOOKUP($A2056,'Günlük Sayaç'!$A$1:$I$166,9,0)*VLOOKUP(WEEKDAY(B2056,2)&amp;D2056,Yoğunluk!$G$1:$J$29,4,0)</f>
        <v>230.39999999999998</v>
      </c>
      <c r="J2056">
        <f t="shared" ca="1" si="127"/>
        <v>249</v>
      </c>
      <c r="K2056">
        <f t="shared" ca="1" si="128"/>
        <v>913</v>
      </c>
    </row>
    <row r="2057" spans="1:11" x14ac:dyDescent="0.3">
      <c r="A2057">
        <f t="shared" si="125"/>
        <v>76</v>
      </c>
      <c r="B2057" s="2">
        <f t="shared" si="126"/>
        <v>43113</v>
      </c>
      <c r="C2057" t="str">
        <f>VLOOKUP(A2057,'Günlük Sayaç'!$A$1:$I$166,3,0)</f>
        <v>Şişli</v>
      </c>
      <c r="D2057" t="str">
        <f>VLOOKUP($A2057,'Günlük Sayaç'!$A$1:$I$166,4,0)</f>
        <v>Ziyaretçi</v>
      </c>
      <c r="E2057" t="str">
        <f>VLOOKUP($A2057,'Günlük Sayaç'!$A$1:$I$166,5,0)</f>
        <v>Beşli Bilet</v>
      </c>
      <c r="F2057">
        <f>VLOOKUP($A2057,'Günlük Sayaç'!$A$1:$I$166,6,0)</f>
        <v>3.4</v>
      </c>
      <c r="G2057">
        <f>VLOOKUP($A2057,'Günlük Sayaç'!$A$1:$I$166,7,0)</f>
        <v>12000</v>
      </c>
      <c r="H2057">
        <f>VLOOKUP($A2057,'Günlük Sayaç'!$A$1:$I$166,8,0)</f>
        <v>0.01</v>
      </c>
      <c r="I2057">
        <f>VLOOKUP($A2057,'Günlük Sayaç'!$A$1:$I$166,9,0)*VLOOKUP(WEEKDAY(B2057,2)&amp;D2057,Yoğunluk!$G$1:$J$29,4,0)</f>
        <v>230.39999999999998</v>
      </c>
      <c r="J2057">
        <f t="shared" ca="1" si="127"/>
        <v>238</v>
      </c>
      <c r="K2057">
        <f t="shared" ca="1" si="128"/>
        <v>809.19999999999993</v>
      </c>
    </row>
    <row r="2058" spans="1:11" x14ac:dyDescent="0.3">
      <c r="A2058">
        <f t="shared" ref="A2058:A2121" si="129">IF(A2057=165,1,A2057+1)</f>
        <v>77</v>
      </c>
      <c r="B2058" s="2">
        <f t="shared" ref="B2058:B2121" si="130">IF(A2058=1,B2057+1,B2057)</f>
        <v>43113</v>
      </c>
      <c r="C2058" t="str">
        <f>VLOOKUP(A2058,'Günlük Sayaç'!$A$1:$I$166,3,0)</f>
        <v>Şişli</v>
      </c>
      <c r="D2058" t="str">
        <f>VLOOKUP($A2058,'Günlük Sayaç'!$A$1:$I$166,4,0)</f>
        <v>Ziyaretçi</v>
      </c>
      <c r="E2058" t="str">
        <f>VLOOKUP($A2058,'Günlük Sayaç'!$A$1:$I$166,5,0)</f>
        <v>Onlu Bilet</v>
      </c>
      <c r="F2058">
        <f>VLOOKUP($A2058,'Günlük Sayaç'!$A$1:$I$166,6,0)</f>
        <v>3.2</v>
      </c>
      <c r="G2058">
        <f>VLOOKUP($A2058,'Günlük Sayaç'!$A$1:$I$166,7,0)</f>
        <v>12000</v>
      </c>
      <c r="H2058">
        <f>VLOOKUP($A2058,'Günlük Sayaç'!$A$1:$I$166,8,0)</f>
        <v>0.01</v>
      </c>
      <c r="I2058">
        <f>VLOOKUP($A2058,'Günlük Sayaç'!$A$1:$I$166,9,0)*VLOOKUP(WEEKDAY(B2058,2)&amp;D2058,Yoğunluk!$G$1:$J$29,4,0)</f>
        <v>230.39999999999998</v>
      </c>
      <c r="J2058">
        <f t="shared" ca="1" si="127"/>
        <v>240</v>
      </c>
      <c r="K2058">
        <f t="shared" ca="1" si="128"/>
        <v>768</v>
      </c>
    </row>
    <row r="2059" spans="1:11" x14ac:dyDescent="0.3">
      <c r="A2059">
        <f t="shared" si="129"/>
        <v>78</v>
      </c>
      <c r="B2059" s="2">
        <f t="shared" si="130"/>
        <v>43113</v>
      </c>
      <c r="C2059" t="str">
        <f>VLOOKUP(A2059,'Günlük Sayaç'!$A$1:$I$166,3,0)</f>
        <v>Gayrettepe</v>
      </c>
      <c r="D2059" t="str">
        <f>VLOOKUP($A2059,'Günlük Sayaç'!$A$1:$I$166,4,0)</f>
        <v>Tam</v>
      </c>
      <c r="E2059" t="str">
        <f>VLOOKUP($A2059,'Günlük Sayaç'!$A$1:$I$166,5,0)</f>
        <v>Akbil</v>
      </c>
      <c r="F2059">
        <f>VLOOKUP($A2059,'Günlük Sayaç'!$A$1:$I$166,6,0)</f>
        <v>2.2250000000000001</v>
      </c>
      <c r="G2059">
        <f>VLOOKUP($A2059,'Günlük Sayaç'!$A$1:$I$166,7,0)</f>
        <v>20000</v>
      </c>
      <c r="H2059">
        <f>VLOOKUP($A2059,'Günlük Sayaç'!$A$1:$I$166,8,0)</f>
        <v>0.3</v>
      </c>
      <c r="I2059">
        <f>VLOOKUP($A2059,'Günlük Sayaç'!$A$1:$I$166,9,0)*VLOOKUP(WEEKDAY(B2059,2)&amp;D2059,Yoğunluk!$G$1:$J$29,4,0)</f>
        <v>9600</v>
      </c>
      <c r="J2059">
        <f t="shared" ca="1" si="127"/>
        <v>9742</v>
      </c>
      <c r="K2059">
        <f t="shared" ca="1" si="128"/>
        <v>21675.95</v>
      </c>
    </row>
    <row r="2060" spans="1:11" x14ac:dyDescent="0.3">
      <c r="A2060">
        <f t="shared" si="129"/>
        <v>79</v>
      </c>
      <c r="B2060" s="2">
        <f t="shared" si="130"/>
        <v>43113</v>
      </c>
      <c r="C2060" t="str">
        <f>VLOOKUP(A2060,'Günlük Sayaç'!$A$1:$I$166,3,0)</f>
        <v>Gayrettepe</v>
      </c>
      <c r="D2060" t="str">
        <f>VLOOKUP($A2060,'Günlük Sayaç'!$A$1:$I$166,4,0)</f>
        <v>Tam</v>
      </c>
      <c r="E2060" t="str">
        <f>VLOOKUP($A2060,'Günlük Sayaç'!$A$1:$I$166,5,0)</f>
        <v>Mavi Kart</v>
      </c>
      <c r="F2060">
        <f>VLOOKUP($A2060,'Günlük Sayaç'!$A$1:$I$166,6,0)</f>
        <v>1.3666666666666667</v>
      </c>
      <c r="G2060">
        <f>VLOOKUP($A2060,'Günlük Sayaç'!$A$1:$I$166,7,0)</f>
        <v>20000</v>
      </c>
      <c r="H2060">
        <f>VLOOKUP($A2060,'Günlük Sayaç'!$A$1:$I$166,8,0)</f>
        <v>0.15</v>
      </c>
      <c r="I2060">
        <f>VLOOKUP($A2060,'Günlük Sayaç'!$A$1:$I$166,9,0)*VLOOKUP(WEEKDAY(B2060,2)&amp;D2060,Yoğunluk!$G$1:$J$29,4,0)</f>
        <v>4800</v>
      </c>
      <c r="J2060">
        <f t="shared" ca="1" si="127"/>
        <v>4577</v>
      </c>
      <c r="K2060">
        <f t="shared" ca="1" si="128"/>
        <v>6255.2333333333336</v>
      </c>
    </row>
    <row r="2061" spans="1:11" x14ac:dyDescent="0.3">
      <c r="A2061">
        <f t="shared" si="129"/>
        <v>80</v>
      </c>
      <c r="B2061" s="2">
        <f t="shared" si="130"/>
        <v>43113</v>
      </c>
      <c r="C2061" t="str">
        <f>VLOOKUP(A2061,'Günlük Sayaç'!$A$1:$I$166,3,0)</f>
        <v>Gayrettepe</v>
      </c>
      <c r="D2061" t="str">
        <f>VLOOKUP($A2061,'Günlük Sayaç'!$A$1:$I$166,4,0)</f>
        <v>Öğrenci</v>
      </c>
      <c r="E2061" t="str">
        <f>VLOOKUP($A2061,'Günlük Sayaç'!$A$1:$I$166,5,0)</f>
        <v>Öğrenci</v>
      </c>
      <c r="F2061">
        <f>VLOOKUP($A2061,'Günlük Sayaç'!$A$1:$I$166,6,0)</f>
        <v>0.9</v>
      </c>
      <c r="G2061">
        <f>VLOOKUP($A2061,'Günlük Sayaç'!$A$1:$I$166,7,0)</f>
        <v>20000</v>
      </c>
      <c r="H2061">
        <f>VLOOKUP($A2061,'Günlük Sayaç'!$A$1:$I$166,8,0)</f>
        <v>0.1</v>
      </c>
      <c r="I2061">
        <f>VLOOKUP($A2061,'Günlük Sayaç'!$A$1:$I$166,9,0)*VLOOKUP(WEEKDAY(B2061,2)&amp;D2061,Yoğunluk!$G$1:$J$29,4,0)</f>
        <v>4800.0000000000009</v>
      </c>
      <c r="J2061">
        <f t="shared" ca="1" si="127"/>
        <v>4828</v>
      </c>
      <c r="K2061">
        <f t="shared" ca="1" si="128"/>
        <v>4345.2</v>
      </c>
    </row>
    <row r="2062" spans="1:11" x14ac:dyDescent="0.3">
      <c r="A2062">
        <f t="shared" si="129"/>
        <v>81</v>
      </c>
      <c r="B2062" s="2">
        <f t="shared" si="130"/>
        <v>43113</v>
      </c>
      <c r="C2062" t="str">
        <f>VLOOKUP(A2062,'Günlük Sayaç'!$A$1:$I$166,3,0)</f>
        <v>Gayrettepe</v>
      </c>
      <c r="D2062" t="str">
        <f>VLOOKUP($A2062,'Günlük Sayaç'!$A$1:$I$166,4,0)</f>
        <v>Öğrenci</v>
      </c>
      <c r="E2062" t="str">
        <f>VLOOKUP($A2062,'Günlük Sayaç'!$A$1:$I$166,5,0)</f>
        <v>Öğrenci Aylık</v>
      </c>
      <c r="F2062">
        <f>VLOOKUP($A2062,'Günlük Sayaç'!$A$1:$I$166,6,0)</f>
        <v>0.56666666666666665</v>
      </c>
      <c r="G2062">
        <f>VLOOKUP($A2062,'Günlük Sayaç'!$A$1:$I$166,7,0)</f>
        <v>20000</v>
      </c>
      <c r="H2062">
        <f>VLOOKUP($A2062,'Günlük Sayaç'!$A$1:$I$166,8,0)</f>
        <v>0.15</v>
      </c>
      <c r="I2062">
        <f>VLOOKUP($A2062,'Günlük Sayaç'!$A$1:$I$166,9,0)*VLOOKUP(WEEKDAY(B2062,2)&amp;D2062,Yoğunluk!$G$1:$J$29,4,0)</f>
        <v>7200.0000000000009</v>
      </c>
      <c r="J2062">
        <f t="shared" ca="1" si="127"/>
        <v>6005</v>
      </c>
      <c r="K2062">
        <f t="shared" ca="1" si="128"/>
        <v>3402.833333333333</v>
      </c>
    </row>
    <row r="2063" spans="1:11" x14ac:dyDescent="0.3">
      <c r="A2063">
        <f t="shared" si="129"/>
        <v>82</v>
      </c>
      <c r="B2063" s="2">
        <f t="shared" si="130"/>
        <v>43113</v>
      </c>
      <c r="C2063" t="str">
        <f>VLOOKUP(A2063,'Günlük Sayaç'!$A$1:$I$166,3,0)</f>
        <v>Gayrettepe</v>
      </c>
      <c r="D2063" t="str">
        <f>VLOOKUP($A2063,'Günlük Sayaç'!$A$1:$I$166,4,0)</f>
        <v>Sosyal</v>
      </c>
      <c r="E2063" t="str">
        <f>VLOOKUP($A2063,'Günlük Sayaç'!$A$1:$I$166,5,0)</f>
        <v>Sosyal</v>
      </c>
      <c r="F2063">
        <f>VLOOKUP($A2063,'Günlük Sayaç'!$A$1:$I$166,6,0)</f>
        <v>1.425</v>
      </c>
      <c r="G2063">
        <f>VLOOKUP($A2063,'Günlük Sayaç'!$A$1:$I$166,7,0)</f>
        <v>20000</v>
      </c>
      <c r="H2063">
        <f>VLOOKUP($A2063,'Günlük Sayaç'!$A$1:$I$166,8,0)</f>
        <v>0.1</v>
      </c>
      <c r="I2063">
        <f>VLOOKUP($A2063,'Günlük Sayaç'!$A$1:$I$166,9,0)*VLOOKUP(WEEKDAY(B2063,2)&amp;D2063,Yoğunluk!$G$1:$J$29,4,0)</f>
        <v>3520.0000000000005</v>
      </c>
      <c r="J2063">
        <f t="shared" ca="1" si="127"/>
        <v>3956</v>
      </c>
      <c r="K2063">
        <f t="shared" ca="1" si="128"/>
        <v>5637.3</v>
      </c>
    </row>
    <row r="2064" spans="1:11" x14ac:dyDescent="0.3">
      <c r="A2064">
        <f t="shared" si="129"/>
        <v>83</v>
      </c>
      <c r="B2064" s="2">
        <f t="shared" si="130"/>
        <v>43113</v>
      </c>
      <c r="C2064" t="str">
        <f>VLOOKUP(A2064,'Günlük Sayaç'!$A$1:$I$166,3,0)</f>
        <v>Gayrettepe</v>
      </c>
      <c r="D2064" t="str">
        <f>VLOOKUP($A2064,'Günlük Sayaç'!$A$1:$I$166,4,0)</f>
        <v>Sosyal</v>
      </c>
      <c r="E2064" t="str">
        <f>VLOOKUP($A2064,'Günlük Sayaç'!$A$1:$I$166,5,0)</f>
        <v>Sosyal Aylık</v>
      </c>
      <c r="F2064">
        <f>VLOOKUP($A2064,'Günlük Sayaç'!$A$1:$I$166,6,0)</f>
        <v>0.83333333333333337</v>
      </c>
      <c r="G2064">
        <f>VLOOKUP($A2064,'Günlük Sayaç'!$A$1:$I$166,7,0)</f>
        <v>20000</v>
      </c>
      <c r="H2064">
        <f>VLOOKUP($A2064,'Günlük Sayaç'!$A$1:$I$166,8,0)</f>
        <v>0.1</v>
      </c>
      <c r="I2064">
        <f>VLOOKUP($A2064,'Günlük Sayaç'!$A$1:$I$166,9,0)*VLOOKUP(WEEKDAY(B2064,2)&amp;D2064,Yoğunluk!$G$1:$J$29,4,0)</f>
        <v>3520.0000000000005</v>
      </c>
      <c r="J2064">
        <f t="shared" ca="1" si="127"/>
        <v>3704</v>
      </c>
      <c r="K2064">
        <f t="shared" ca="1" si="128"/>
        <v>3086.666666666667</v>
      </c>
    </row>
    <row r="2065" spans="1:11" x14ac:dyDescent="0.3">
      <c r="A2065">
        <f t="shared" si="129"/>
        <v>84</v>
      </c>
      <c r="B2065" s="2">
        <f t="shared" si="130"/>
        <v>43113</v>
      </c>
      <c r="C2065" t="str">
        <f>VLOOKUP(A2065,'Günlük Sayaç'!$A$1:$I$166,3,0)</f>
        <v>Gayrettepe</v>
      </c>
      <c r="D2065" t="str">
        <f>VLOOKUP($A2065,'Günlük Sayaç'!$A$1:$I$166,4,0)</f>
        <v>Ziyaretçi</v>
      </c>
      <c r="E2065" t="str">
        <f>VLOOKUP($A2065,'Günlük Sayaç'!$A$1:$I$166,5,0)</f>
        <v>Tekli Bilet</v>
      </c>
      <c r="F2065">
        <f>VLOOKUP($A2065,'Günlük Sayaç'!$A$1:$I$166,6,0)</f>
        <v>5</v>
      </c>
      <c r="G2065">
        <f>VLOOKUP($A2065,'Günlük Sayaç'!$A$1:$I$166,7,0)</f>
        <v>20000</v>
      </c>
      <c r="H2065">
        <f>VLOOKUP($A2065,'Günlük Sayaç'!$A$1:$I$166,8,0)</f>
        <v>0.02</v>
      </c>
      <c r="I2065">
        <f>VLOOKUP($A2065,'Günlük Sayaç'!$A$1:$I$166,9,0)*VLOOKUP(WEEKDAY(B2065,2)&amp;D2065,Yoğunluk!$G$1:$J$29,4,0)</f>
        <v>768</v>
      </c>
      <c r="J2065">
        <f t="shared" ca="1" si="127"/>
        <v>839</v>
      </c>
      <c r="K2065">
        <f t="shared" ca="1" si="128"/>
        <v>4195</v>
      </c>
    </row>
    <row r="2066" spans="1:11" x14ac:dyDescent="0.3">
      <c r="A2066">
        <f t="shared" si="129"/>
        <v>85</v>
      </c>
      <c r="B2066" s="2">
        <f t="shared" si="130"/>
        <v>43113</v>
      </c>
      <c r="C2066" t="str">
        <f>VLOOKUP(A2066,'Günlük Sayaç'!$A$1:$I$166,3,0)</f>
        <v>Gayrettepe</v>
      </c>
      <c r="D2066" t="str">
        <f>VLOOKUP($A2066,'Günlük Sayaç'!$A$1:$I$166,4,0)</f>
        <v>Ziyaretçi</v>
      </c>
      <c r="E2066" t="str">
        <f>VLOOKUP($A2066,'Günlük Sayaç'!$A$1:$I$166,5,0)</f>
        <v>İkili Bilet</v>
      </c>
      <c r="F2066">
        <f>VLOOKUP($A2066,'Günlük Sayaç'!$A$1:$I$166,6,0)</f>
        <v>4</v>
      </c>
      <c r="G2066">
        <f>VLOOKUP($A2066,'Günlük Sayaç'!$A$1:$I$166,7,0)</f>
        <v>20000</v>
      </c>
      <c r="H2066">
        <f>VLOOKUP($A2066,'Günlük Sayaç'!$A$1:$I$166,8,0)</f>
        <v>0.02</v>
      </c>
      <c r="I2066">
        <f>VLOOKUP($A2066,'Günlük Sayaç'!$A$1:$I$166,9,0)*VLOOKUP(WEEKDAY(B2066,2)&amp;D2066,Yoğunluk!$G$1:$J$29,4,0)</f>
        <v>768</v>
      </c>
      <c r="J2066">
        <f t="shared" ca="1" si="127"/>
        <v>746</v>
      </c>
      <c r="K2066">
        <f t="shared" ca="1" si="128"/>
        <v>2984</v>
      </c>
    </row>
    <row r="2067" spans="1:11" x14ac:dyDescent="0.3">
      <c r="A2067">
        <f t="shared" si="129"/>
        <v>86</v>
      </c>
      <c r="B2067" s="2">
        <f t="shared" si="130"/>
        <v>43113</v>
      </c>
      <c r="C2067" t="str">
        <f>VLOOKUP(A2067,'Günlük Sayaç'!$A$1:$I$166,3,0)</f>
        <v>Gayrettepe</v>
      </c>
      <c r="D2067" t="str">
        <f>VLOOKUP($A2067,'Günlük Sayaç'!$A$1:$I$166,4,0)</f>
        <v>Ziyaretçi</v>
      </c>
      <c r="E2067" t="str">
        <f>VLOOKUP($A2067,'Günlük Sayaç'!$A$1:$I$166,5,0)</f>
        <v>Üçlü Bilet</v>
      </c>
      <c r="F2067">
        <f>VLOOKUP($A2067,'Günlük Sayaç'!$A$1:$I$166,6,0)</f>
        <v>3.6666666666666665</v>
      </c>
      <c r="G2067">
        <f>VLOOKUP($A2067,'Günlük Sayaç'!$A$1:$I$166,7,0)</f>
        <v>20000</v>
      </c>
      <c r="H2067">
        <f>VLOOKUP($A2067,'Günlük Sayaç'!$A$1:$I$166,8,0)</f>
        <v>0.02</v>
      </c>
      <c r="I2067">
        <f>VLOOKUP($A2067,'Günlük Sayaç'!$A$1:$I$166,9,0)*VLOOKUP(WEEKDAY(B2067,2)&amp;D2067,Yoğunluk!$G$1:$J$29,4,0)</f>
        <v>768</v>
      </c>
      <c r="J2067">
        <f t="shared" ca="1" si="127"/>
        <v>682</v>
      </c>
      <c r="K2067">
        <f t="shared" ca="1" si="128"/>
        <v>2500.6666666666665</v>
      </c>
    </row>
    <row r="2068" spans="1:11" x14ac:dyDescent="0.3">
      <c r="A2068">
        <f t="shared" si="129"/>
        <v>87</v>
      </c>
      <c r="B2068" s="2">
        <f t="shared" si="130"/>
        <v>43113</v>
      </c>
      <c r="C2068" t="str">
        <f>VLOOKUP(A2068,'Günlük Sayaç'!$A$1:$I$166,3,0)</f>
        <v>Gayrettepe</v>
      </c>
      <c r="D2068" t="str">
        <f>VLOOKUP($A2068,'Günlük Sayaç'!$A$1:$I$166,4,0)</f>
        <v>Ziyaretçi</v>
      </c>
      <c r="E2068" t="str">
        <f>VLOOKUP($A2068,'Günlük Sayaç'!$A$1:$I$166,5,0)</f>
        <v>Beşli Bilet</v>
      </c>
      <c r="F2068">
        <f>VLOOKUP($A2068,'Günlük Sayaç'!$A$1:$I$166,6,0)</f>
        <v>3.4</v>
      </c>
      <c r="G2068">
        <f>VLOOKUP($A2068,'Günlük Sayaç'!$A$1:$I$166,7,0)</f>
        <v>20000</v>
      </c>
      <c r="H2068">
        <f>VLOOKUP($A2068,'Günlük Sayaç'!$A$1:$I$166,8,0)</f>
        <v>0.02</v>
      </c>
      <c r="I2068">
        <f>VLOOKUP($A2068,'Günlük Sayaç'!$A$1:$I$166,9,0)*VLOOKUP(WEEKDAY(B2068,2)&amp;D2068,Yoğunluk!$G$1:$J$29,4,0)</f>
        <v>768</v>
      </c>
      <c r="J2068">
        <f t="shared" ca="1" si="127"/>
        <v>829</v>
      </c>
      <c r="K2068">
        <f t="shared" ca="1" si="128"/>
        <v>2818.6</v>
      </c>
    </row>
    <row r="2069" spans="1:11" x14ac:dyDescent="0.3">
      <c r="A2069">
        <f t="shared" si="129"/>
        <v>88</v>
      </c>
      <c r="B2069" s="2">
        <f t="shared" si="130"/>
        <v>43113</v>
      </c>
      <c r="C2069" t="str">
        <f>VLOOKUP(A2069,'Günlük Sayaç'!$A$1:$I$166,3,0)</f>
        <v>Gayrettepe</v>
      </c>
      <c r="D2069" t="str">
        <f>VLOOKUP($A2069,'Günlük Sayaç'!$A$1:$I$166,4,0)</f>
        <v>Ziyaretçi</v>
      </c>
      <c r="E2069" t="str">
        <f>VLOOKUP($A2069,'Günlük Sayaç'!$A$1:$I$166,5,0)</f>
        <v>Onlu Bilet</v>
      </c>
      <c r="F2069">
        <f>VLOOKUP($A2069,'Günlük Sayaç'!$A$1:$I$166,6,0)</f>
        <v>3.2</v>
      </c>
      <c r="G2069">
        <f>VLOOKUP($A2069,'Günlük Sayaç'!$A$1:$I$166,7,0)</f>
        <v>20000</v>
      </c>
      <c r="H2069">
        <f>VLOOKUP($A2069,'Günlük Sayaç'!$A$1:$I$166,8,0)</f>
        <v>0.02</v>
      </c>
      <c r="I2069">
        <f>VLOOKUP($A2069,'Günlük Sayaç'!$A$1:$I$166,9,0)*VLOOKUP(WEEKDAY(B2069,2)&amp;D2069,Yoğunluk!$G$1:$J$29,4,0)</f>
        <v>768</v>
      </c>
      <c r="J2069">
        <f t="shared" ca="1" si="127"/>
        <v>782</v>
      </c>
      <c r="K2069">
        <f t="shared" ca="1" si="128"/>
        <v>2502.4</v>
      </c>
    </row>
    <row r="2070" spans="1:11" x14ac:dyDescent="0.3">
      <c r="A2070">
        <f t="shared" si="129"/>
        <v>89</v>
      </c>
      <c r="B2070" s="2">
        <f t="shared" si="130"/>
        <v>43113</v>
      </c>
      <c r="C2070" t="str">
        <f>VLOOKUP(A2070,'Günlük Sayaç'!$A$1:$I$166,3,0)</f>
        <v>Levent</v>
      </c>
      <c r="D2070" t="str">
        <f>VLOOKUP($A2070,'Günlük Sayaç'!$A$1:$I$166,4,0)</f>
        <v>Tam</v>
      </c>
      <c r="E2070" t="str">
        <f>VLOOKUP($A2070,'Günlük Sayaç'!$A$1:$I$166,5,0)</f>
        <v>Akbil</v>
      </c>
      <c r="F2070">
        <f>VLOOKUP($A2070,'Günlük Sayaç'!$A$1:$I$166,6,0)</f>
        <v>2.2250000000000001</v>
      </c>
      <c r="G2070">
        <f>VLOOKUP($A2070,'Günlük Sayaç'!$A$1:$I$166,7,0)</f>
        <v>15000</v>
      </c>
      <c r="H2070">
        <f>VLOOKUP($A2070,'Günlük Sayaç'!$A$1:$I$166,8,0)</f>
        <v>0.3</v>
      </c>
      <c r="I2070">
        <f>VLOOKUP($A2070,'Günlük Sayaç'!$A$1:$I$166,9,0)*VLOOKUP(WEEKDAY(B2070,2)&amp;D2070,Yoğunluk!$G$1:$J$29,4,0)</f>
        <v>7200</v>
      </c>
      <c r="J2070">
        <f t="shared" ca="1" si="127"/>
        <v>6658</v>
      </c>
      <c r="K2070">
        <f t="shared" ca="1" si="128"/>
        <v>14814.050000000001</v>
      </c>
    </row>
    <row r="2071" spans="1:11" x14ac:dyDescent="0.3">
      <c r="A2071">
        <f t="shared" si="129"/>
        <v>90</v>
      </c>
      <c r="B2071" s="2">
        <f t="shared" si="130"/>
        <v>43113</v>
      </c>
      <c r="C2071" t="str">
        <f>VLOOKUP(A2071,'Günlük Sayaç'!$A$1:$I$166,3,0)</f>
        <v>Levent</v>
      </c>
      <c r="D2071" t="str">
        <f>VLOOKUP($A2071,'Günlük Sayaç'!$A$1:$I$166,4,0)</f>
        <v>Tam</v>
      </c>
      <c r="E2071" t="str">
        <f>VLOOKUP($A2071,'Günlük Sayaç'!$A$1:$I$166,5,0)</f>
        <v>Mavi Kart</v>
      </c>
      <c r="F2071">
        <f>VLOOKUP($A2071,'Günlük Sayaç'!$A$1:$I$166,6,0)</f>
        <v>1.3666666666666667</v>
      </c>
      <c r="G2071">
        <f>VLOOKUP($A2071,'Günlük Sayaç'!$A$1:$I$166,7,0)</f>
        <v>15000</v>
      </c>
      <c r="H2071">
        <f>VLOOKUP($A2071,'Günlük Sayaç'!$A$1:$I$166,8,0)</f>
        <v>0.15</v>
      </c>
      <c r="I2071">
        <f>VLOOKUP($A2071,'Günlük Sayaç'!$A$1:$I$166,9,0)*VLOOKUP(WEEKDAY(B2071,2)&amp;D2071,Yoğunluk!$G$1:$J$29,4,0)</f>
        <v>3600</v>
      </c>
      <c r="J2071">
        <f t="shared" ca="1" si="127"/>
        <v>3584</v>
      </c>
      <c r="K2071">
        <f t="shared" ca="1" si="128"/>
        <v>4898.1333333333332</v>
      </c>
    </row>
    <row r="2072" spans="1:11" x14ac:dyDescent="0.3">
      <c r="A2072">
        <f t="shared" si="129"/>
        <v>91</v>
      </c>
      <c r="B2072" s="2">
        <f t="shared" si="130"/>
        <v>43113</v>
      </c>
      <c r="C2072" t="str">
        <f>VLOOKUP(A2072,'Günlük Sayaç'!$A$1:$I$166,3,0)</f>
        <v>Levent</v>
      </c>
      <c r="D2072" t="str">
        <f>VLOOKUP($A2072,'Günlük Sayaç'!$A$1:$I$166,4,0)</f>
        <v>Öğrenci</v>
      </c>
      <c r="E2072" t="str">
        <f>VLOOKUP($A2072,'Günlük Sayaç'!$A$1:$I$166,5,0)</f>
        <v>Öğrenci</v>
      </c>
      <c r="F2072">
        <f>VLOOKUP($A2072,'Günlük Sayaç'!$A$1:$I$166,6,0)</f>
        <v>0.9</v>
      </c>
      <c r="G2072">
        <f>VLOOKUP($A2072,'Günlük Sayaç'!$A$1:$I$166,7,0)</f>
        <v>15000</v>
      </c>
      <c r="H2072">
        <f>VLOOKUP($A2072,'Günlük Sayaç'!$A$1:$I$166,8,0)</f>
        <v>0.1</v>
      </c>
      <c r="I2072">
        <f>VLOOKUP($A2072,'Günlük Sayaç'!$A$1:$I$166,9,0)*VLOOKUP(WEEKDAY(B2072,2)&amp;D2072,Yoğunluk!$G$1:$J$29,4,0)</f>
        <v>3600.0000000000005</v>
      </c>
      <c r="J2072">
        <f t="shared" ca="1" si="127"/>
        <v>3476</v>
      </c>
      <c r="K2072">
        <f t="shared" ca="1" si="128"/>
        <v>3128.4</v>
      </c>
    </row>
    <row r="2073" spans="1:11" x14ac:dyDescent="0.3">
      <c r="A2073">
        <f t="shared" si="129"/>
        <v>92</v>
      </c>
      <c r="B2073" s="2">
        <f t="shared" si="130"/>
        <v>43113</v>
      </c>
      <c r="C2073" t="str">
        <f>VLOOKUP(A2073,'Günlük Sayaç'!$A$1:$I$166,3,0)</f>
        <v>Levent</v>
      </c>
      <c r="D2073" t="str">
        <f>VLOOKUP($A2073,'Günlük Sayaç'!$A$1:$I$166,4,0)</f>
        <v>Öğrenci</v>
      </c>
      <c r="E2073" t="str">
        <f>VLOOKUP($A2073,'Günlük Sayaç'!$A$1:$I$166,5,0)</f>
        <v>Öğrenci Aylık</v>
      </c>
      <c r="F2073">
        <f>VLOOKUP($A2073,'Günlük Sayaç'!$A$1:$I$166,6,0)</f>
        <v>0.56666666666666665</v>
      </c>
      <c r="G2073">
        <f>VLOOKUP($A2073,'Günlük Sayaç'!$A$1:$I$166,7,0)</f>
        <v>15000</v>
      </c>
      <c r="H2073">
        <f>VLOOKUP($A2073,'Günlük Sayaç'!$A$1:$I$166,8,0)</f>
        <v>0.15</v>
      </c>
      <c r="I2073">
        <f>VLOOKUP($A2073,'Günlük Sayaç'!$A$1:$I$166,9,0)*VLOOKUP(WEEKDAY(B2073,2)&amp;D2073,Yoğunluk!$G$1:$J$29,4,0)</f>
        <v>5400.0000000000009</v>
      </c>
      <c r="J2073">
        <f t="shared" ca="1" si="127"/>
        <v>5269</v>
      </c>
      <c r="K2073">
        <f t="shared" ca="1" si="128"/>
        <v>2985.7666666666664</v>
      </c>
    </row>
    <row r="2074" spans="1:11" x14ac:dyDescent="0.3">
      <c r="A2074">
        <f t="shared" si="129"/>
        <v>93</v>
      </c>
      <c r="B2074" s="2">
        <f t="shared" si="130"/>
        <v>43113</v>
      </c>
      <c r="C2074" t="str">
        <f>VLOOKUP(A2074,'Günlük Sayaç'!$A$1:$I$166,3,0)</f>
        <v>Levent</v>
      </c>
      <c r="D2074" t="str">
        <f>VLOOKUP($A2074,'Günlük Sayaç'!$A$1:$I$166,4,0)</f>
        <v>Sosyal</v>
      </c>
      <c r="E2074" t="str">
        <f>VLOOKUP($A2074,'Günlük Sayaç'!$A$1:$I$166,5,0)</f>
        <v>Sosyal</v>
      </c>
      <c r="F2074">
        <f>VLOOKUP($A2074,'Günlük Sayaç'!$A$1:$I$166,6,0)</f>
        <v>1.425</v>
      </c>
      <c r="G2074">
        <f>VLOOKUP($A2074,'Günlük Sayaç'!$A$1:$I$166,7,0)</f>
        <v>15000</v>
      </c>
      <c r="H2074">
        <f>VLOOKUP($A2074,'Günlük Sayaç'!$A$1:$I$166,8,0)</f>
        <v>0.1</v>
      </c>
      <c r="I2074">
        <f>VLOOKUP($A2074,'Günlük Sayaç'!$A$1:$I$166,9,0)*VLOOKUP(WEEKDAY(B2074,2)&amp;D2074,Yoğunluk!$G$1:$J$29,4,0)</f>
        <v>2640.0000000000005</v>
      </c>
      <c r="J2074">
        <f t="shared" ca="1" si="127"/>
        <v>2729</v>
      </c>
      <c r="K2074">
        <f t="shared" ca="1" si="128"/>
        <v>3888.8250000000003</v>
      </c>
    </row>
    <row r="2075" spans="1:11" x14ac:dyDescent="0.3">
      <c r="A2075">
        <f t="shared" si="129"/>
        <v>94</v>
      </c>
      <c r="B2075" s="2">
        <f t="shared" si="130"/>
        <v>43113</v>
      </c>
      <c r="C2075" t="str">
        <f>VLOOKUP(A2075,'Günlük Sayaç'!$A$1:$I$166,3,0)</f>
        <v>Levent</v>
      </c>
      <c r="D2075" t="str">
        <f>VLOOKUP($A2075,'Günlük Sayaç'!$A$1:$I$166,4,0)</f>
        <v>Sosyal</v>
      </c>
      <c r="E2075" t="str">
        <f>VLOOKUP($A2075,'Günlük Sayaç'!$A$1:$I$166,5,0)</f>
        <v>Sosyal Aylık</v>
      </c>
      <c r="F2075">
        <f>VLOOKUP($A2075,'Günlük Sayaç'!$A$1:$I$166,6,0)</f>
        <v>0.83333333333333337</v>
      </c>
      <c r="G2075">
        <f>VLOOKUP($A2075,'Günlük Sayaç'!$A$1:$I$166,7,0)</f>
        <v>15000</v>
      </c>
      <c r="H2075">
        <f>VLOOKUP($A2075,'Günlük Sayaç'!$A$1:$I$166,8,0)</f>
        <v>0.1</v>
      </c>
      <c r="I2075">
        <f>VLOOKUP($A2075,'Günlük Sayaç'!$A$1:$I$166,9,0)*VLOOKUP(WEEKDAY(B2075,2)&amp;D2075,Yoğunluk!$G$1:$J$29,4,0)</f>
        <v>2640.0000000000005</v>
      </c>
      <c r="J2075">
        <f t="shared" ca="1" si="127"/>
        <v>2622</v>
      </c>
      <c r="K2075">
        <f t="shared" ca="1" si="128"/>
        <v>2185</v>
      </c>
    </row>
    <row r="2076" spans="1:11" x14ac:dyDescent="0.3">
      <c r="A2076">
        <f t="shared" si="129"/>
        <v>95</v>
      </c>
      <c r="B2076" s="2">
        <f t="shared" si="130"/>
        <v>43113</v>
      </c>
      <c r="C2076" t="str">
        <f>VLOOKUP(A2076,'Günlük Sayaç'!$A$1:$I$166,3,0)</f>
        <v>Levent</v>
      </c>
      <c r="D2076" t="str">
        <f>VLOOKUP($A2076,'Günlük Sayaç'!$A$1:$I$166,4,0)</f>
        <v>Ziyaretçi</v>
      </c>
      <c r="E2076" t="str">
        <f>VLOOKUP($A2076,'Günlük Sayaç'!$A$1:$I$166,5,0)</f>
        <v>Tekli Bilet</v>
      </c>
      <c r="F2076">
        <f>VLOOKUP($A2076,'Günlük Sayaç'!$A$1:$I$166,6,0)</f>
        <v>5</v>
      </c>
      <c r="G2076">
        <f>VLOOKUP($A2076,'Günlük Sayaç'!$A$1:$I$166,7,0)</f>
        <v>15000</v>
      </c>
      <c r="H2076">
        <f>VLOOKUP($A2076,'Günlük Sayaç'!$A$1:$I$166,8,0)</f>
        <v>0.02</v>
      </c>
      <c r="I2076">
        <f>VLOOKUP($A2076,'Günlük Sayaç'!$A$1:$I$166,9,0)*VLOOKUP(WEEKDAY(B2076,2)&amp;D2076,Yoğunluk!$G$1:$J$29,4,0)</f>
        <v>576</v>
      </c>
      <c r="J2076">
        <f t="shared" ca="1" si="127"/>
        <v>437</v>
      </c>
      <c r="K2076">
        <f t="shared" ca="1" si="128"/>
        <v>2185</v>
      </c>
    </row>
    <row r="2077" spans="1:11" x14ac:dyDescent="0.3">
      <c r="A2077">
        <f t="shared" si="129"/>
        <v>96</v>
      </c>
      <c r="B2077" s="2">
        <f t="shared" si="130"/>
        <v>43113</v>
      </c>
      <c r="C2077" t="str">
        <f>VLOOKUP(A2077,'Günlük Sayaç'!$A$1:$I$166,3,0)</f>
        <v>Levent</v>
      </c>
      <c r="D2077" t="str">
        <f>VLOOKUP($A2077,'Günlük Sayaç'!$A$1:$I$166,4,0)</f>
        <v>Ziyaretçi</v>
      </c>
      <c r="E2077" t="str">
        <f>VLOOKUP($A2077,'Günlük Sayaç'!$A$1:$I$166,5,0)</f>
        <v>İkili Bilet</v>
      </c>
      <c r="F2077">
        <f>VLOOKUP($A2077,'Günlük Sayaç'!$A$1:$I$166,6,0)</f>
        <v>4</v>
      </c>
      <c r="G2077">
        <f>VLOOKUP($A2077,'Günlük Sayaç'!$A$1:$I$166,7,0)</f>
        <v>15000</v>
      </c>
      <c r="H2077">
        <f>VLOOKUP($A2077,'Günlük Sayaç'!$A$1:$I$166,8,0)</f>
        <v>0.02</v>
      </c>
      <c r="I2077">
        <f>VLOOKUP($A2077,'Günlük Sayaç'!$A$1:$I$166,9,0)*VLOOKUP(WEEKDAY(B2077,2)&amp;D2077,Yoğunluk!$G$1:$J$29,4,0)</f>
        <v>576</v>
      </c>
      <c r="J2077">
        <f t="shared" ca="1" si="127"/>
        <v>519</v>
      </c>
      <c r="K2077">
        <f t="shared" ca="1" si="128"/>
        <v>2076</v>
      </c>
    </row>
    <row r="2078" spans="1:11" x14ac:dyDescent="0.3">
      <c r="A2078">
        <f t="shared" si="129"/>
        <v>97</v>
      </c>
      <c r="B2078" s="2">
        <f t="shared" si="130"/>
        <v>43113</v>
      </c>
      <c r="C2078" t="str">
        <f>VLOOKUP(A2078,'Günlük Sayaç'!$A$1:$I$166,3,0)</f>
        <v>Levent</v>
      </c>
      <c r="D2078" t="str">
        <f>VLOOKUP($A2078,'Günlük Sayaç'!$A$1:$I$166,4,0)</f>
        <v>Ziyaretçi</v>
      </c>
      <c r="E2078" t="str">
        <f>VLOOKUP($A2078,'Günlük Sayaç'!$A$1:$I$166,5,0)</f>
        <v>Üçlü Bilet</v>
      </c>
      <c r="F2078">
        <f>VLOOKUP($A2078,'Günlük Sayaç'!$A$1:$I$166,6,0)</f>
        <v>3.6666666666666665</v>
      </c>
      <c r="G2078">
        <f>VLOOKUP($A2078,'Günlük Sayaç'!$A$1:$I$166,7,0)</f>
        <v>15000</v>
      </c>
      <c r="H2078">
        <f>VLOOKUP($A2078,'Günlük Sayaç'!$A$1:$I$166,8,0)</f>
        <v>0.02</v>
      </c>
      <c r="I2078">
        <f>VLOOKUP($A2078,'Günlük Sayaç'!$A$1:$I$166,9,0)*VLOOKUP(WEEKDAY(B2078,2)&amp;D2078,Yoğunluk!$G$1:$J$29,4,0)</f>
        <v>576</v>
      </c>
      <c r="J2078">
        <f t="shared" ca="1" si="127"/>
        <v>574</v>
      </c>
      <c r="K2078">
        <f t="shared" ca="1" si="128"/>
        <v>2104.6666666666665</v>
      </c>
    </row>
    <row r="2079" spans="1:11" x14ac:dyDescent="0.3">
      <c r="A2079">
        <f t="shared" si="129"/>
        <v>98</v>
      </c>
      <c r="B2079" s="2">
        <f t="shared" si="130"/>
        <v>43113</v>
      </c>
      <c r="C2079" t="str">
        <f>VLOOKUP(A2079,'Günlük Sayaç'!$A$1:$I$166,3,0)</f>
        <v>Levent</v>
      </c>
      <c r="D2079" t="str">
        <f>VLOOKUP($A2079,'Günlük Sayaç'!$A$1:$I$166,4,0)</f>
        <v>Ziyaretçi</v>
      </c>
      <c r="E2079" t="str">
        <f>VLOOKUP($A2079,'Günlük Sayaç'!$A$1:$I$166,5,0)</f>
        <v>Beşli Bilet</v>
      </c>
      <c r="F2079">
        <f>VLOOKUP($A2079,'Günlük Sayaç'!$A$1:$I$166,6,0)</f>
        <v>3.4</v>
      </c>
      <c r="G2079">
        <f>VLOOKUP($A2079,'Günlük Sayaç'!$A$1:$I$166,7,0)</f>
        <v>15000</v>
      </c>
      <c r="H2079">
        <f>VLOOKUP($A2079,'Günlük Sayaç'!$A$1:$I$166,8,0)</f>
        <v>0.02</v>
      </c>
      <c r="I2079">
        <f>VLOOKUP($A2079,'Günlük Sayaç'!$A$1:$I$166,9,0)*VLOOKUP(WEEKDAY(B2079,2)&amp;D2079,Yoğunluk!$G$1:$J$29,4,0)</f>
        <v>576</v>
      </c>
      <c r="J2079">
        <f t="shared" ca="1" si="127"/>
        <v>505</v>
      </c>
      <c r="K2079">
        <f t="shared" ca="1" si="128"/>
        <v>1717</v>
      </c>
    </row>
    <row r="2080" spans="1:11" x14ac:dyDescent="0.3">
      <c r="A2080">
        <f t="shared" si="129"/>
        <v>99</v>
      </c>
      <c r="B2080" s="2">
        <f t="shared" si="130"/>
        <v>43113</v>
      </c>
      <c r="C2080" t="str">
        <f>VLOOKUP(A2080,'Günlük Sayaç'!$A$1:$I$166,3,0)</f>
        <v>Levent</v>
      </c>
      <c r="D2080" t="str">
        <f>VLOOKUP($A2080,'Günlük Sayaç'!$A$1:$I$166,4,0)</f>
        <v>Ziyaretçi</v>
      </c>
      <c r="E2080" t="str">
        <f>VLOOKUP($A2080,'Günlük Sayaç'!$A$1:$I$166,5,0)</f>
        <v>Onlu Bilet</v>
      </c>
      <c r="F2080">
        <f>VLOOKUP($A2080,'Günlük Sayaç'!$A$1:$I$166,6,0)</f>
        <v>3.2</v>
      </c>
      <c r="G2080">
        <f>VLOOKUP($A2080,'Günlük Sayaç'!$A$1:$I$166,7,0)</f>
        <v>15000</v>
      </c>
      <c r="H2080">
        <f>VLOOKUP($A2080,'Günlük Sayaç'!$A$1:$I$166,8,0)</f>
        <v>0.02</v>
      </c>
      <c r="I2080">
        <f>VLOOKUP($A2080,'Günlük Sayaç'!$A$1:$I$166,9,0)*VLOOKUP(WEEKDAY(B2080,2)&amp;D2080,Yoğunluk!$G$1:$J$29,4,0)</f>
        <v>576</v>
      </c>
      <c r="J2080">
        <f t="shared" ca="1" si="127"/>
        <v>676</v>
      </c>
      <c r="K2080">
        <f t="shared" ca="1" si="128"/>
        <v>2163.2000000000003</v>
      </c>
    </row>
    <row r="2081" spans="1:11" x14ac:dyDescent="0.3">
      <c r="A2081">
        <f t="shared" si="129"/>
        <v>100</v>
      </c>
      <c r="B2081" s="2">
        <f t="shared" si="130"/>
        <v>43113</v>
      </c>
      <c r="C2081" t="str">
        <f>VLOOKUP(A2081,'Günlük Sayaç'!$A$1:$I$166,3,0)</f>
        <v>4. Levent</v>
      </c>
      <c r="D2081" t="str">
        <f>VLOOKUP($A2081,'Günlük Sayaç'!$A$1:$I$166,4,0)</f>
        <v>Tam</v>
      </c>
      <c r="E2081" t="str">
        <f>VLOOKUP($A2081,'Günlük Sayaç'!$A$1:$I$166,5,0)</f>
        <v>Akbil</v>
      </c>
      <c r="F2081">
        <f>VLOOKUP($A2081,'Günlük Sayaç'!$A$1:$I$166,6,0)</f>
        <v>2.2250000000000001</v>
      </c>
      <c r="G2081">
        <f>VLOOKUP($A2081,'Günlük Sayaç'!$A$1:$I$166,7,0)</f>
        <v>12000</v>
      </c>
      <c r="H2081">
        <f>VLOOKUP($A2081,'Günlük Sayaç'!$A$1:$I$166,8,0)</f>
        <v>0.3</v>
      </c>
      <c r="I2081">
        <f>VLOOKUP($A2081,'Günlük Sayaç'!$A$1:$I$166,9,0)*VLOOKUP(WEEKDAY(B2081,2)&amp;D2081,Yoğunluk!$G$1:$J$29,4,0)</f>
        <v>5760</v>
      </c>
      <c r="J2081">
        <f t="shared" ca="1" si="127"/>
        <v>5674</v>
      </c>
      <c r="K2081">
        <f t="shared" ca="1" si="128"/>
        <v>12624.65</v>
      </c>
    </row>
    <row r="2082" spans="1:11" x14ac:dyDescent="0.3">
      <c r="A2082">
        <f t="shared" si="129"/>
        <v>101</v>
      </c>
      <c r="B2082" s="2">
        <f t="shared" si="130"/>
        <v>43113</v>
      </c>
      <c r="C2082" t="str">
        <f>VLOOKUP(A2082,'Günlük Sayaç'!$A$1:$I$166,3,0)</f>
        <v>4. Levent</v>
      </c>
      <c r="D2082" t="str">
        <f>VLOOKUP($A2082,'Günlük Sayaç'!$A$1:$I$166,4,0)</f>
        <v>Tam</v>
      </c>
      <c r="E2082" t="str">
        <f>VLOOKUP($A2082,'Günlük Sayaç'!$A$1:$I$166,5,0)</f>
        <v>Mavi Kart</v>
      </c>
      <c r="F2082">
        <f>VLOOKUP($A2082,'Günlük Sayaç'!$A$1:$I$166,6,0)</f>
        <v>1.3666666666666667</v>
      </c>
      <c r="G2082">
        <f>VLOOKUP($A2082,'Günlük Sayaç'!$A$1:$I$166,7,0)</f>
        <v>12000</v>
      </c>
      <c r="H2082">
        <f>VLOOKUP($A2082,'Günlük Sayaç'!$A$1:$I$166,8,0)</f>
        <v>0.15</v>
      </c>
      <c r="I2082">
        <f>VLOOKUP($A2082,'Günlük Sayaç'!$A$1:$I$166,9,0)*VLOOKUP(WEEKDAY(B2082,2)&amp;D2082,Yoğunluk!$G$1:$J$29,4,0)</f>
        <v>2880</v>
      </c>
      <c r="J2082">
        <f t="shared" ca="1" si="127"/>
        <v>3115</v>
      </c>
      <c r="K2082">
        <f t="shared" ca="1" si="128"/>
        <v>4257.166666666667</v>
      </c>
    </row>
    <row r="2083" spans="1:11" x14ac:dyDescent="0.3">
      <c r="A2083">
        <f t="shared" si="129"/>
        <v>102</v>
      </c>
      <c r="B2083" s="2">
        <f t="shared" si="130"/>
        <v>43113</v>
      </c>
      <c r="C2083" t="str">
        <f>VLOOKUP(A2083,'Günlük Sayaç'!$A$1:$I$166,3,0)</f>
        <v>4. Levent</v>
      </c>
      <c r="D2083" t="str">
        <f>VLOOKUP($A2083,'Günlük Sayaç'!$A$1:$I$166,4,0)</f>
        <v>Öğrenci</v>
      </c>
      <c r="E2083" t="str">
        <f>VLOOKUP($A2083,'Günlük Sayaç'!$A$1:$I$166,5,0)</f>
        <v>Öğrenci</v>
      </c>
      <c r="F2083">
        <f>VLOOKUP($A2083,'Günlük Sayaç'!$A$1:$I$166,6,0)</f>
        <v>0.9</v>
      </c>
      <c r="G2083">
        <f>VLOOKUP($A2083,'Günlük Sayaç'!$A$1:$I$166,7,0)</f>
        <v>12000</v>
      </c>
      <c r="H2083">
        <f>VLOOKUP($A2083,'Günlük Sayaç'!$A$1:$I$166,8,0)</f>
        <v>0.1</v>
      </c>
      <c r="I2083">
        <f>VLOOKUP($A2083,'Günlük Sayaç'!$A$1:$I$166,9,0)*VLOOKUP(WEEKDAY(B2083,2)&amp;D2083,Yoğunluk!$G$1:$J$29,4,0)</f>
        <v>2880.0000000000005</v>
      </c>
      <c r="J2083">
        <f t="shared" ca="1" si="127"/>
        <v>2787</v>
      </c>
      <c r="K2083">
        <f t="shared" ca="1" si="128"/>
        <v>2508.3000000000002</v>
      </c>
    </row>
    <row r="2084" spans="1:11" x14ac:dyDescent="0.3">
      <c r="A2084">
        <f t="shared" si="129"/>
        <v>103</v>
      </c>
      <c r="B2084" s="2">
        <f t="shared" si="130"/>
        <v>43113</v>
      </c>
      <c r="C2084" t="str">
        <f>VLOOKUP(A2084,'Günlük Sayaç'!$A$1:$I$166,3,0)</f>
        <v>4. Levent</v>
      </c>
      <c r="D2084" t="str">
        <f>VLOOKUP($A2084,'Günlük Sayaç'!$A$1:$I$166,4,0)</f>
        <v>Öğrenci</v>
      </c>
      <c r="E2084" t="str">
        <f>VLOOKUP($A2084,'Günlük Sayaç'!$A$1:$I$166,5,0)</f>
        <v>Öğrenci Aylık</v>
      </c>
      <c r="F2084">
        <f>VLOOKUP($A2084,'Günlük Sayaç'!$A$1:$I$166,6,0)</f>
        <v>0.56666666666666665</v>
      </c>
      <c r="G2084">
        <f>VLOOKUP($A2084,'Günlük Sayaç'!$A$1:$I$166,7,0)</f>
        <v>12000</v>
      </c>
      <c r="H2084">
        <f>VLOOKUP($A2084,'Günlük Sayaç'!$A$1:$I$166,8,0)</f>
        <v>0.15</v>
      </c>
      <c r="I2084">
        <f>VLOOKUP($A2084,'Günlük Sayaç'!$A$1:$I$166,9,0)*VLOOKUP(WEEKDAY(B2084,2)&amp;D2084,Yoğunluk!$G$1:$J$29,4,0)</f>
        <v>4320.0000000000009</v>
      </c>
      <c r="J2084">
        <f t="shared" ca="1" si="127"/>
        <v>3164</v>
      </c>
      <c r="K2084">
        <f t="shared" ca="1" si="128"/>
        <v>1792.9333333333334</v>
      </c>
    </row>
    <row r="2085" spans="1:11" x14ac:dyDescent="0.3">
      <c r="A2085">
        <f t="shared" si="129"/>
        <v>104</v>
      </c>
      <c r="B2085" s="2">
        <f t="shared" si="130"/>
        <v>43113</v>
      </c>
      <c r="C2085" t="str">
        <f>VLOOKUP(A2085,'Günlük Sayaç'!$A$1:$I$166,3,0)</f>
        <v>4. Levent</v>
      </c>
      <c r="D2085" t="str">
        <f>VLOOKUP($A2085,'Günlük Sayaç'!$A$1:$I$166,4,0)</f>
        <v>Sosyal</v>
      </c>
      <c r="E2085" t="str">
        <f>VLOOKUP($A2085,'Günlük Sayaç'!$A$1:$I$166,5,0)</f>
        <v>Sosyal</v>
      </c>
      <c r="F2085">
        <f>VLOOKUP($A2085,'Günlük Sayaç'!$A$1:$I$166,6,0)</f>
        <v>1.425</v>
      </c>
      <c r="G2085">
        <f>VLOOKUP($A2085,'Günlük Sayaç'!$A$1:$I$166,7,0)</f>
        <v>12000</v>
      </c>
      <c r="H2085">
        <f>VLOOKUP($A2085,'Günlük Sayaç'!$A$1:$I$166,8,0)</f>
        <v>0.1</v>
      </c>
      <c r="I2085">
        <f>VLOOKUP($A2085,'Günlük Sayaç'!$A$1:$I$166,9,0)*VLOOKUP(WEEKDAY(B2085,2)&amp;D2085,Yoğunluk!$G$1:$J$29,4,0)</f>
        <v>2112.0000000000005</v>
      </c>
      <c r="J2085">
        <f t="shared" ca="1" si="127"/>
        <v>1957</v>
      </c>
      <c r="K2085">
        <f t="shared" ca="1" si="128"/>
        <v>2788.7249999999999</v>
      </c>
    </row>
    <row r="2086" spans="1:11" x14ac:dyDescent="0.3">
      <c r="A2086">
        <f t="shared" si="129"/>
        <v>105</v>
      </c>
      <c r="B2086" s="2">
        <f t="shared" si="130"/>
        <v>43113</v>
      </c>
      <c r="C2086" t="str">
        <f>VLOOKUP(A2086,'Günlük Sayaç'!$A$1:$I$166,3,0)</f>
        <v>4. Levent</v>
      </c>
      <c r="D2086" t="str">
        <f>VLOOKUP($A2086,'Günlük Sayaç'!$A$1:$I$166,4,0)</f>
        <v>Sosyal</v>
      </c>
      <c r="E2086" t="str">
        <f>VLOOKUP($A2086,'Günlük Sayaç'!$A$1:$I$166,5,0)</f>
        <v>Sosyal Aylık</v>
      </c>
      <c r="F2086">
        <f>VLOOKUP($A2086,'Günlük Sayaç'!$A$1:$I$166,6,0)</f>
        <v>0.83333333333333337</v>
      </c>
      <c r="G2086">
        <f>VLOOKUP($A2086,'Günlük Sayaç'!$A$1:$I$166,7,0)</f>
        <v>12000</v>
      </c>
      <c r="H2086">
        <f>VLOOKUP($A2086,'Günlük Sayaç'!$A$1:$I$166,8,0)</f>
        <v>0.1</v>
      </c>
      <c r="I2086">
        <f>VLOOKUP($A2086,'Günlük Sayaç'!$A$1:$I$166,9,0)*VLOOKUP(WEEKDAY(B2086,2)&amp;D2086,Yoğunluk!$G$1:$J$29,4,0)</f>
        <v>2112.0000000000005</v>
      </c>
      <c r="J2086">
        <f t="shared" ca="1" si="127"/>
        <v>2219</v>
      </c>
      <c r="K2086">
        <f t="shared" ca="1" si="128"/>
        <v>1849.1666666666667</v>
      </c>
    </row>
    <row r="2087" spans="1:11" x14ac:dyDescent="0.3">
      <c r="A2087">
        <f t="shared" si="129"/>
        <v>106</v>
      </c>
      <c r="B2087" s="2">
        <f t="shared" si="130"/>
        <v>43113</v>
      </c>
      <c r="C2087" t="str">
        <f>VLOOKUP(A2087,'Günlük Sayaç'!$A$1:$I$166,3,0)</f>
        <v>4. Levent</v>
      </c>
      <c r="D2087" t="str">
        <f>VLOOKUP($A2087,'Günlük Sayaç'!$A$1:$I$166,4,0)</f>
        <v>Ziyaretçi</v>
      </c>
      <c r="E2087" t="str">
        <f>VLOOKUP($A2087,'Günlük Sayaç'!$A$1:$I$166,5,0)</f>
        <v>Tekli Bilet</v>
      </c>
      <c r="F2087">
        <f>VLOOKUP($A2087,'Günlük Sayaç'!$A$1:$I$166,6,0)</f>
        <v>5</v>
      </c>
      <c r="G2087">
        <f>VLOOKUP($A2087,'Günlük Sayaç'!$A$1:$I$166,7,0)</f>
        <v>12000</v>
      </c>
      <c r="H2087">
        <f>VLOOKUP($A2087,'Günlük Sayaç'!$A$1:$I$166,8,0)</f>
        <v>0.02</v>
      </c>
      <c r="I2087">
        <f>VLOOKUP($A2087,'Günlük Sayaç'!$A$1:$I$166,9,0)*VLOOKUP(WEEKDAY(B2087,2)&amp;D2087,Yoğunluk!$G$1:$J$29,4,0)</f>
        <v>460.79999999999995</v>
      </c>
      <c r="J2087">
        <f t="shared" ca="1" si="127"/>
        <v>516</v>
      </c>
      <c r="K2087">
        <f t="shared" ca="1" si="128"/>
        <v>2580</v>
      </c>
    </row>
    <row r="2088" spans="1:11" x14ac:dyDescent="0.3">
      <c r="A2088">
        <f t="shared" si="129"/>
        <v>107</v>
      </c>
      <c r="B2088" s="2">
        <f t="shared" si="130"/>
        <v>43113</v>
      </c>
      <c r="C2088" t="str">
        <f>VLOOKUP(A2088,'Günlük Sayaç'!$A$1:$I$166,3,0)</f>
        <v>4. Levent</v>
      </c>
      <c r="D2088" t="str">
        <f>VLOOKUP($A2088,'Günlük Sayaç'!$A$1:$I$166,4,0)</f>
        <v>Ziyaretçi</v>
      </c>
      <c r="E2088" t="str">
        <f>VLOOKUP($A2088,'Günlük Sayaç'!$A$1:$I$166,5,0)</f>
        <v>İkili Bilet</v>
      </c>
      <c r="F2088">
        <f>VLOOKUP($A2088,'Günlük Sayaç'!$A$1:$I$166,6,0)</f>
        <v>4</v>
      </c>
      <c r="G2088">
        <f>VLOOKUP($A2088,'Günlük Sayaç'!$A$1:$I$166,7,0)</f>
        <v>12000</v>
      </c>
      <c r="H2088">
        <f>VLOOKUP($A2088,'Günlük Sayaç'!$A$1:$I$166,8,0)</f>
        <v>0.02</v>
      </c>
      <c r="I2088">
        <f>VLOOKUP($A2088,'Günlük Sayaç'!$A$1:$I$166,9,0)*VLOOKUP(WEEKDAY(B2088,2)&amp;D2088,Yoğunluk!$G$1:$J$29,4,0)</f>
        <v>460.79999999999995</v>
      </c>
      <c r="J2088">
        <f t="shared" ca="1" si="127"/>
        <v>506</v>
      </c>
      <c r="K2088">
        <f t="shared" ca="1" si="128"/>
        <v>2024</v>
      </c>
    </row>
    <row r="2089" spans="1:11" x14ac:dyDescent="0.3">
      <c r="A2089">
        <f t="shared" si="129"/>
        <v>108</v>
      </c>
      <c r="B2089" s="2">
        <f t="shared" si="130"/>
        <v>43113</v>
      </c>
      <c r="C2089" t="str">
        <f>VLOOKUP(A2089,'Günlük Sayaç'!$A$1:$I$166,3,0)</f>
        <v>4. Levent</v>
      </c>
      <c r="D2089" t="str">
        <f>VLOOKUP($A2089,'Günlük Sayaç'!$A$1:$I$166,4,0)</f>
        <v>Ziyaretçi</v>
      </c>
      <c r="E2089" t="str">
        <f>VLOOKUP($A2089,'Günlük Sayaç'!$A$1:$I$166,5,0)</f>
        <v>Üçlü Bilet</v>
      </c>
      <c r="F2089">
        <f>VLOOKUP($A2089,'Günlük Sayaç'!$A$1:$I$166,6,0)</f>
        <v>3.6666666666666665</v>
      </c>
      <c r="G2089">
        <f>VLOOKUP($A2089,'Günlük Sayaç'!$A$1:$I$166,7,0)</f>
        <v>12000</v>
      </c>
      <c r="H2089">
        <f>VLOOKUP($A2089,'Günlük Sayaç'!$A$1:$I$166,8,0)</f>
        <v>0.02</v>
      </c>
      <c r="I2089">
        <f>VLOOKUP($A2089,'Günlük Sayaç'!$A$1:$I$166,9,0)*VLOOKUP(WEEKDAY(B2089,2)&amp;D2089,Yoğunluk!$G$1:$J$29,4,0)</f>
        <v>460.79999999999995</v>
      </c>
      <c r="J2089">
        <f t="shared" ca="1" si="127"/>
        <v>419</v>
      </c>
      <c r="K2089">
        <f t="shared" ca="1" si="128"/>
        <v>1536.3333333333333</v>
      </c>
    </row>
    <row r="2090" spans="1:11" x14ac:dyDescent="0.3">
      <c r="A2090">
        <f t="shared" si="129"/>
        <v>109</v>
      </c>
      <c r="B2090" s="2">
        <f t="shared" si="130"/>
        <v>43113</v>
      </c>
      <c r="C2090" t="str">
        <f>VLOOKUP(A2090,'Günlük Sayaç'!$A$1:$I$166,3,0)</f>
        <v>4. Levent</v>
      </c>
      <c r="D2090" t="str">
        <f>VLOOKUP($A2090,'Günlük Sayaç'!$A$1:$I$166,4,0)</f>
        <v>Ziyaretçi</v>
      </c>
      <c r="E2090" t="str">
        <f>VLOOKUP($A2090,'Günlük Sayaç'!$A$1:$I$166,5,0)</f>
        <v>Beşli Bilet</v>
      </c>
      <c r="F2090">
        <f>VLOOKUP($A2090,'Günlük Sayaç'!$A$1:$I$166,6,0)</f>
        <v>3.4</v>
      </c>
      <c r="G2090">
        <f>VLOOKUP($A2090,'Günlük Sayaç'!$A$1:$I$166,7,0)</f>
        <v>12000</v>
      </c>
      <c r="H2090">
        <f>VLOOKUP($A2090,'Günlük Sayaç'!$A$1:$I$166,8,0)</f>
        <v>0.02</v>
      </c>
      <c r="I2090">
        <f>VLOOKUP($A2090,'Günlük Sayaç'!$A$1:$I$166,9,0)*VLOOKUP(WEEKDAY(B2090,2)&amp;D2090,Yoğunluk!$G$1:$J$29,4,0)</f>
        <v>460.79999999999995</v>
      </c>
      <c r="J2090">
        <f t="shared" ca="1" si="127"/>
        <v>468</v>
      </c>
      <c r="K2090">
        <f t="shared" ca="1" si="128"/>
        <v>1591.2</v>
      </c>
    </row>
    <row r="2091" spans="1:11" x14ac:dyDescent="0.3">
      <c r="A2091">
        <f t="shared" si="129"/>
        <v>110</v>
      </c>
      <c r="B2091" s="2">
        <f t="shared" si="130"/>
        <v>43113</v>
      </c>
      <c r="C2091" t="str">
        <f>VLOOKUP(A2091,'Günlük Sayaç'!$A$1:$I$166,3,0)</f>
        <v>4. Levent</v>
      </c>
      <c r="D2091" t="str">
        <f>VLOOKUP($A2091,'Günlük Sayaç'!$A$1:$I$166,4,0)</f>
        <v>Ziyaretçi</v>
      </c>
      <c r="E2091" t="str">
        <f>VLOOKUP($A2091,'Günlük Sayaç'!$A$1:$I$166,5,0)</f>
        <v>Onlu Bilet</v>
      </c>
      <c r="F2091">
        <f>VLOOKUP($A2091,'Günlük Sayaç'!$A$1:$I$166,6,0)</f>
        <v>3.2</v>
      </c>
      <c r="G2091">
        <f>VLOOKUP($A2091,'Günlük Sayaç'!$A$1:$I$166,7,0)</f>
        <v>12000</v>
      </c>
      <c r="H2091">
        <f>VLOOKUP($A2091,'Günlük Sayaç'!$A$1:$I$166,8,0)</f>
        <v>0.02</v>
      </c>
      <c r="I2091">
        <f>VLOOKUP($A2091,'Günlük Sayaç'!$A$1:$I$166,9,0)*VLOOKUP(WEEKDAY(B2091,2)&amp;D2091,Yoğunluk!$G$1:$J$29,4,0)</f>
        <v>460.79999999999995</v>
      </c>
      <c r="J2091">
        <f t="shared" ca="1" si="127"/>
        <v>450</v>
      </c>
      <c r="K2091">
        <f t="shared" ca="1" si="128"/>
        <v>1440</v>
      </c>
    </row>
    <row r="2092" spans="1:11" x14ac:dyDescent="0.3">
      <c r="A2092">
        <f t="shared" si="129"/>
        <v>111</v>
      </c>
      <c r="B2092" s="2">
        <f t="shared" si="130"/>
        <v>43113</v>
      </c>
      <c r="C2092" t="str">
        <f>VLOOKUP(A2092,'Günlük Sayaç'!$A$1:$I$166,3,0)</f>
        <v>Sanayi Mah.</v>
      </c>
      <c r="D2092" t="str">
        <f>VLOOKUP($A2092,'Günlük Sayaç'!$A$1:$I$166,4,0)</f>
        <v>Tam</v>
      </c>
      <c r="E2092" t="str">
        <f>VLOOKUP($A2092,'Günlük Sayaç'!$A$1:$I$166,5,0)</f>
        <v>Akbil</v>
      </c>
      <c r="F2092">
        <f>VLOOKUP($A2092,'Günlük Sayaç'!$A$1:$I$166,6,0)</f>
        <v>2.2250000000000001</v>
      </c>
      <c r="G2092">
        <f>VLOOKUP($A2092,'Günlük Sayaç'!$A$1:$I$166,7,0)</f>
        <v>4000</v>
      </c>
      <c r="H2092">
        <f>VLOOKUP($A2092,'Günlük Sayaç'!$A$1:$I$166,8,0)</f>
        <v>0.3</v>
      </c>
      <c r="I2092">
        <f>VLOOKUP($A2092,'Günlük Sayaç'!$A$1:$I$166,9,0)*VLOOKUP(WEEKDAY(B2092,2)&amp;D2092,Yoğunluk!$G$1:$J$29,4,0)</f>
        <v>1920</v>
      </c>
      <c r="J2092">
        <f t="shared" ca="1" si="127"/>
        <v>1905</v>
      </c>
      <c r="K2092">
        <f t="shared" ca="1" si="128"/>
        <v>4238.625</v>
      </c>
    </row>
    <row r="2093" spans="1:11" x14ac:dyDescent="0.3">
      <c r="A2093">
        <f t="shared" si="129"/>
        <v>112</v>
      </c>
      <c r="B2093" s="2">
        <f t="shared" si="130"/>
        <v>43113</v>
      </c>
      <c r="C2093" t="str">
        <f>VLOOKUP(A2093,'Günlük Sayaç'!$A$1:$I$166,3,0)</f>
        <v>Sanayi Mah.</v>
      </c>
      <c r="D2093" t="str">
        <f>VLOOKUP($A2093,'Günlük Sayaç'!$A$1:$I$166,4,0)</f>
        <v>Tam</v>
      </c>
      <c r="E2093" t="str">
        <f>VLOOKUP($A2093,'Günlük Sayaç'!$A$1:$I$166,5,0)</f>
        <v>Mavi Kart</v>
      </c>
      <c r="F2093">
        <f>VLOOKUP($A2093,'Günlük Sayaç'!$A$1:$I$166,6,0)</f>
        <v>1.3666666666666667</v>
      </c>
      <c r="G2093">
        <f>VLOOKUP($A2093,'Günlük Sayaç'!$A$1:$I$166,7,0)</f>
        <v>4000</v>
      </c>
      <c r="H2093">
        <f>VLOOKUP($A2093,'Günlük Sayaç'!$A$1:$I$166,8,0)</f>
        <v>0.35</v>
      </c>
      <c r="I2093">
        <f>VLOOKUP($A2093,'Günlük Sayaç'!$A$1:$I$166,9,0)*VLOOKUP(WEEKDAY(B2093,2)&amp;D2093,Yoğunluk!$G$1:$J$29,4,0)</f>
        <v>2240</v>
      </c>
      <c r="J2093">
        <f t="shared" ca="1" si="127"/>
        <v>2152</v>
      </c>
      <c r="K2093">
        <f t="shared" ca="1" si="128"/>
        <v>2941.0666666666666</v>
      </c>
    </row>
    <row r="2094" spans="1:11" x14ac:dyDescent="0.3">
      <c r="A2094">
        <f t="shared" si="129"/>
        <v>113</v>
      </c>
      <c r="B2094" s="2">
        <f t="shared" si="130"/>
        <v>43113</v>
      </c>
      <c r="C2094" t="str">
        <f>VLOOKUP(A2094,'Günlük Sayaç'!$A$1:$I$166,3,0)</f>
        <v>Sanayi Mah.</v>
      </c>
      <c r="D2094" t="str">
        <f>VLOOKUP($A2094,'Günlük Sayaç'!$A$1:$I$166,4,0)</f>
        <v>Öğrenci</v>
      </c>
      <c r="E2094" t="str">
        <f>VLOOKUP($A2094,'Günlük Sayaç'!$A$1:$I$166,5,0)</f>
        <v>Öğrenci</v>
      </c>
      <c r="F2094">
        <f>VLOOKUP($A2094,'Günlük Sayaç'!$A$1:$I$166,6,0)</f>
        <v>0.9</v>
      </c>
      <c r="G2094">
        <f>VLOOKUP($A2094,'Günlük Sayaç'!$A$1:$I$166,7,0)</f>
        <v>4000</v>
      </c>
      <c r="H2094">
        <f>VLOOKUP($A2094,'Günlük Sayaç'!$A$1:$I$166,8,0)</f>
        <v>0.1</v>
      </c>
      <c r="I2094">
        <f>VLOOKUP($A2094,'Günlük Sayaç'!$A$1:$I$166,9,0)*VLOOKUP(WEEKDAY(B2094,2)&amp;D2094,Yoğunluk!$G$1:$J$29,4,0)</f>
        <v>960.00000000000011</v>
      </c>
      <c r="J2094">
        <f t="shared" ca="1" si="127"/>
        <v>838</v>
      </c>
      <c r="K2094">
        <f t="shared" ca="1" si="128"/>
        <v>754.2</v>
      </c>
    </row>
    <row r="2095" spans="1:11" x14ac:dyDescent="0.3">
      <c r="A2095">
        <f t="shared" si="129"/>
        <v>114</v>
      </c>
      <c r="B2095" s="2">
        <f t="shared" si="130"/>
        <v>43113</v>
      </c>
      <c r="C2095" t="str">
        <f>VLOOKUP(A2095,'Günlük Sayaç'!$A$1:$I$166,3,0)</f>
        <v>Sanayi Mah.</v>
      </c>
      <c r="D2095" t="str">
        <f>VLOOKUP($A2095,'Günlük Sayaç'!$A$1:$I$166,4,0)</f>
        <v>Öğrenci</v>
      </c>
      <c r="E2095" t="str">
        <f>VLOOKUP($A2095,'Günlük Sayaç'!$A$1:$I$166,5,0)</f>
        <v>Öğrenci Aylık</v>
      </c>
      <c r="F2095">
        <f>VLOOKUP($A2095,'Günlük Sayaç'!$A$1:$I$166,6,0)</f>
        <v>0.56666666666666665</v>
      </c>
      <c r="G2095">
        <f>VLOOKUP($A2095,'Günlük Sayaç'!$A$1:$I$166,7,0)</f>
        <v>4000</v>
      </c>
      <c r="H2095">
        <f>VLOOKUP($A2095,'Günlük Sayaç'!$A$1:$I$166,8,0)</f>
        <v>0.1</v>
      </c>
      <c r="I2095">
        <f>VLOOKUP($A2095,'Günlük Sayaç'!$A$1:$I$166,9,0)*VLOOKUP(WEEKDAY(B2095,2)&amp;D2095,Yoğunluk!$G$1:$J$29,4,0)</f>
        <v>960.00000000000011</v>
      </c>
      <c r="J2095">
        <f t="shared" ca="1" si="127"/>
        <v>948</v>
      </c>
      <c r="K2095">
        <f t="shared" ca="1" si="128"/>
        <v>537.19999999999993</v>
      </c>
    </row>
    <row r="2096" spans="1:11" x14ac:dyDescent="0.3">
      <c r="A2096">
        <f t="shared" si="129"/>
        <v>115</v>
      </c>
      <c r="B2096" s="2">
        <f t="shared" si="130"/>
        <v>43113</v>
      </c>
      <c r="C2096" t="str">
        <f>VLOOKUP(A2096,'Günlük Sayaç'!$A$1:$I$166,3,0)</f>
        <v>Sanayi Mah.</v>
      </c>
      <c r="D2096" t="str">
        <f>VLOOKUP($A2096,'Günlük Sayaç'!$A$1:$I$166,4,0)</f>
        <v>Sosyal</v>
      </c>
      <c r="E2096" t="str">
        <f>VLOOKUP($A2096,'Günlük Sayaç'!$A$1:$I$166,5,0)</f>
        <v>Sosyal</v>
      </c>
      <c r="F2096">
        <f>VLOOKUP($A2096,'Günlük Sayaç'!$A$1:$I$166,6,0)</f>
        <v>1.425</v>
      </c>
      <c r="G2096">
        <f>VLOOKUP($A2096,'Günlük Sayaç'!$A$1:$I$166,7,0)</f>
        <v>4000</v>
      </c>
      <c r="H2096">
        <f>VLOOKUP($A2096,'Günlük Sayaç'!$A$1:$I$166,8,0)</f>
        <v>0.05</v>
      </c>
      <c r="I2096">
        <f>VLOOKUP($A2096,'Günlük Sayaç'!$A$1:$I$166,9,0)*VLOOKUP(WEEKDAY(B2096,2)&amp;D2096,Yoğunluk!$G$1:$J$29,4,0)</f>
        <v>352.00000000000006</v>
      </c>
      <c r="J2096">
        <f t="shared" ca="1" si="127"/>
        <v>392</v>
      </c>
      <c r="K2096">
        <f t="shared" ca="1" si="128"/>
        <v>558.6</v>
      </c>
    </row>
    <row r="2097" spans="1:11" x14ac:dyDescent="0.3">
      <c r="A2097">
        <f t="shared" si="129"/>
        <v>116</v>
      </c>
      <c r="B2097" s="2">
        <f t="shared" si="130"/>
        <v>43113</v>
      </c>
      <c r="C2097" t="str">
        <f>VLOOKUP(A2097,'Günlük Sayaç'!$A$1:$I$166,3,0)</f>
        <v>Sanayi Mah.</v>
      </c>
      <c r="D2097" t="str">
        <f>VLOOKUP($A2097,'Günlük Sayaç'!$A$1:$I$166,4,0)</f>
        <v>Sosyal</v>
      </c>
      <c r="E2097" t="str">
        <f>VLOOKUP($A2097,'Günlük Sayaç'!$A$1:$I$166,5,0)</f>
        <v>Sosyal Aylık</v>
      </c>
      <c r="F2097">
        <f>VLOOKUP($A2097,'Günlük Sayaç'!$A$1:$I$166,6,0)</f>
        <v>0.83333333333333337</v>
      </c>
      <c r="G2097">
        <f>VLOOKUP($A2097,'Günlük Sayaç'!$A$1:$I$166,7,0)</f>
        <v>4000</v>
      </c>
      <c r="H2097">
        <f>VLOOKUP($A2097,'Günlük Sayaç'!$A$1:$I$166,8,0)</f>
        <v>0.05</v>
      </c>
      <c r="I2097">
        <f>VLOOKUP($A2097,'Günlük Sayaç'!$A$1:$I$166,9,0)*VLOOKUP(WEEKDAY(B2097,2)&amp;D2097,Yoğunluk!$G$1:$J$29,4,0)</f>
        <v>352.00000000000006</v>
      </c>
      <c r="J2097">
        <f t="shared" ca="1" si="127"/>
        <v>340</v>
      </c>
      <c r="K2097">
        <f t="shared" ca="1" si="128"/>
        <v>283.33333333333337</v>
      </c>
    </row>
    <row r="2098" spans="1:11" x14ac:dyDescent="0.3">
      <c r="A2098">
        <f t="shared" si="129"/>
        <v>117</v>
      </c>
      <c r="B2098" s="2">
        <f t="shared" si="130"/>
        <v>43113</v>
      </c>
      <c r="C2098" t="str">
        <f>VLOOKUP(A2098,'Günlük Sayaç'!$A$1:$I$166,3,0)</f>
        <v>Sanayi Mah.</v>
      </c>
      <c r="D2098" t="str">
        <f>VLOOKUP($A2098,'Günlük Sayaç'!$A$1:$I$166,4,0)</f>
        <v>Ziyaretçi</v>
      </c>
      <c r="E2098" t="str">
        <f>VLOOKUP($A2098,'Günlük Sayaç'!$A$1:$I$166,5,0)</f>
        <v>Tekli Bilet</v>
      </c>
      <c r="F2098">
        <f>VLOOKUP($A2098,'Günlük Sayaç'!$A$1:$I$166,6,0)</f>
        <v>5</v>
      </c>
      <c r="G2098">
        <f>VLOOKUP($A2098,'Günlük Sayaç'!$A$1:$I$166,7,0)</f>
        <v>4000</v>
      </c>
      <c r="H2098">
        <f>VLOOKUP($A2098,'Günlük Sayaç'!$A$1:$I$166,8,0)</f>
        <v>0.01</v>
      </c>
      <c r="I2098">
        <f>VLOOKUP($A2098,'Günlük Sayaç'!$A$1:$I$166,9,0)*VLOOKUP(WEEKDAY(B2098,2)&amp;D2098,Yoğunluk!$G$1:$J$29,4,0)</f>
        <v>76.8</v>
      </c>
      <c r="J2098">
        <f t="shared" ca="1" si="127"/>
        <v>67</v>
      </c>
      <c r="K2098">
        <f t="shared" ca="1" si="128"/>
        <v>335</v>
      </c>
    </row>
    <row r="2099" spans="1:11" x14ac:dyDescent="0.3">
      <c r="A2099">
        <f t="shared" si="129"/>
        <v>118</v>
      </c>
      <c r="B2099" s="2">
        <f t="shared" si="130"/>
        <v>43113</v>
      </c>
      <c r="C2099" t="str">
        <f>VLOOKUP(A2099,'Günlük Sayaç'!$A$1:$I$166,3,0)</f>
        <v>Sanayi Mah.</v>
      </c>
      <c r="D2099" t="str">
        <f>VLOOKUP($A2099,'Günlük Sayaç'!$A$1:$I$166,4,0)</f>
        <v>Ziyaretçi</v>
      </c>
      <c r="E2099" t="str">
        <f>VLOOKUP($A2099,'Günlük Sayaç'!$A$1:$I$166,5,0)</f>
        <v>İkili Bilet</v>
      </c>
      <c r="F2099">
        <f>VLOOKUP($A2099,'Günlük Sayaç'!$A$1:$I$166,6,0)</f>
        <v>4</v>
      </c>
      <c r="G2099">
        <f>VLOOKUP($A2099,'Günlük Sayaç'!$A$1:$I$166,7,0)</f>
        <v>4000</v>
      </c>
      <c r="H2099">
        <f>VLOOKUP($A2099,'Günlük Sayaç'!$A$1:$I$166,8,0)</f>
        <v>0.01</v>
      </c>
      <c r="I2099">
        <f>VLOOKUP($A2099,'Günlük Sayaç'!$A$1:$I$166,9,0)*VLOOKUP(WEEKDAY(B2099,2)&amp;D2099,Yoğunluk!$G$1:$J$29,4,0)</f>
        <v>76.8</v>
      </c>
      <c r="J2099">
        <f t="shared" ca="1" si="127"/>
        <v>57</v>
      </c>
      <c r="K2099">
        <f t="shared" ca="1" si="128"/>
        <v>228</v>
      </c>
    </row>
    <row r="2100" spans="1:11" x14ac:dyDescent="0.3">
      <c r="A2100">
        <f t="shared" si="129"/>
        <v>119</v>
      </c>
      <c r="B2100" s="2">
        <f t="shared" si="130"/>
        <v>43113</v>
      </c>
      <c r="C2100" t="str">
        <f>VLOOKUP(A2100,'Günlük Sayaç'!$A$1:$I$166,3,0)</f>
        <v>Sanayi Mah.</v>
      </c>
      <c r="D2100" t="str">
        <f>VLOOKUP($A2100,'Günlük Sayaç'!$A$1:$I$166,4,0)</f>
        <v>Ziyaretçi</v>
      </c>
      <c r="E2100" t="str">
        <f>VLOOKUP($A2100,'Günlük Sayaç'!$A$1:$I$166,5,0)</f>
        <v>Üçlü Bilet</v>
      </c>
      <c r="F2100">
        <f>VLOOKUP($A2100,'Günlük Sayaç'!$A$1:$I$166,6,0)</f>
        <v>3.6666666666666665</v>
      </c>
      <c r="G2100">
        <f>VLOOKUP($A2100,'Günlük Sayaç'!$A$1:$I$166,7,0)</f>
        <v>4000</v>
      </c>
      <c r="H2100">
        <f>VLOOKUP($A2100,'Günlük Sayaç'!$A$1:$I$166,8,0)</f>
        <v>0.01</v>
      </c>
      <c r="I2100">
        <f>VLOOKUP($A2100,'Günlük Sayaç'!$A$1:$I$166,9,0)*VLOOKUP(WEEKDAY(B2100,2)&amp;D2100,Yoğunluk!$G$1:$J$29,4,0)</f>
        <v>76.8</v>
      </c>
      <c r="J2100">
        <f t="shared" ca="1" si="127"/>
        <v>85</v>
      </c>
      <c r="K2100">
        <f t="shared" ca="1" si="128"/>
        <v>311.66666666666663</v>
      </c>
    </row>
    <row r="2101" spans="1:11" x14ac:dyDescent="0.3">
      <c r="A2101">
        <f t="shared" si="129"/>
        <v>120</v>
      </c>
      <c r="B2101" s="2">
        <f t="shared" si="130"/>
        <v>43113</v>
      </c>
      <c r="C2101" t="str">
        <f>VLOOKUP(A2101,'Günlük Sayaç'!$A$1:$I$166,3,0)</f>
        <v>Sanayi Mah.</v>
      </c>
      <c r="D2101" t="str">
        <f>VLOOKUP($A2101,'Günlük Sayaç'!$A$1:$I$166,4,0)</f>
        <v>Ziyaretçi</v>
      </c>
      <c r="E2101" t="str">
        <f>VLOOKUP($A2101,'Günlük Sayaç'!$A$1:$I$166,5,0)</f>
        <v>Beşli Bilet</v>
      </c>
      <c r="F2101">
        <f>VLOOKUP($A2101,'Günlük Sayaç'!$A$1:$I$166,6,0)</f>
        <v>3.4</v>
      </c>
      <c r="G2101">
        <f>VLOOKUP($A2101,'Günlük Sayaç'!$A$1:$I$166,7,0)</f>
        <v>4000</v>
      </c>
      <c r="H2101">
        <f>VLOOKUP($A2101,'Günlük Sayaç'!$A$1:$I$166,8,0)</f>
        <v>0.01</v>
      </c>
      <c r="I2101">
        <f>VLOOKUP($A2101,'Günlük Sayaç'!$A$1:$I$166,9,0)*VLOOKUP(WEEKDAY(B2101,2)&amp;D2101,Yoğunluk!$G$1:$J$29,4,0)</f>
        <v>76.8</v>
      </c>
      <c r="J2101">
        <f t="shared" ca="1" si="127"/>
        <v>76</v>
      </c>
      <c r="K2101">
        <f t="shared" ca="1" si="128"/>
        <v>258.39999999999998</v>
      </c>
    </row>
    <row r="2102" spans="1:11" x14ac:dyDescent="0.3">
      <c r="A2102">
        <f t="shared" si="129"/>
        <v>121</v>
      </c>
      <c r="B2102" s="2">
        <f t="shared" si="130"/>
        <v>43113</v>
      </c>
      <c r="C2102" t="str">
        <f>VLOOKUP(A2102,'Günlük Sayaç'!$A$1:$I$166,3,0)</f>
        <v>Sanayi Mah.</v>
      </c>
      <c r="D2102" t="str">
        <f>VLOOKUP($A2102,'Günlük Sayaç'!$A$1:$I$166,4,0)</f>
        <v>Ziyaretçi</v>
      </c>
      <c r="E2102" t="str">
        <f>VLOOKUP($A2102,'Günlük Sayaç'!$A$1:$I$166,5,0)</f>
        <v>Onlu Bilet</v>
      </c>
      <c r="F2102">
        <f>VLOOKUP($A2102,'Günlük Sayaç'!$A$1:$I$166,6,0)</f>
        <v>3.2</v>
      </c>
      <c r="G2102">
        <f>VLOOKUP($A2102,'Günlük Sayaç'!$A$1:$I$166,7,0)</f>
        <v>4000</v>
      </c>
      <c r="H2102">
        <f>VLOOKUP($A2102,'Günlük Sayaç'!$A$1:$I$166,8,0)</f>
        <v>0.01</v>
      </c>
      <c r="I2102">
        <f>VLOOKUP($A2102,'Günlük Sayaç'!$A$1:$I$166,9,0)*VLOOKUP(WEEKDAY(B2102,2)&amp;D2102,Yoğunluk!$G$1:$J$29,4,0)</f>
        <v>76.8</v>
      </c>
      <c r="J2102">
        <f t="shared" ca="1" si="127"/>
        <v>68</v>
      </c>
      <c r="K2102">
        <f t="shared" ca="1" si="128"/>
        <v>217.60000000000002</v>
      </c>
    </row>
    <row r="2103" spans="1:11" x14ac:dyDescent="0.3">
      <c r="A2103">
        <f t="shared" si="129"/>
        <v>122</v>
      </c>
      <c r="B2103" s="2">
        <f t="shared" si="130"/>
        <v>43113</v>
      </c>
      <c r="C2103" t="str">
        <f>VLOOKUP(A2103,'Günlük Sayaç'!$A$1:$I$166,3,0)</f>
        <v>İTÜ</v>
      </c>
      <c r="D2103" t="str">
        <f>VLOOKUP($A2103,'Günlük Sayaç'!$A$1:$I$166,4,0)</f>
        <v>Tam</v>
      </c>
      <c r="E2103" t="str">
        <f>VLOOKUP($A2103,'Günlük Sayaç'!$A$1:$I$166,5,0)</f>
        <v>Akbil</v>
      </c>
      <c r="F2103">
        <f>VLOOKUP($A2103,'Günlük Sayaç'!$A$1:$I$166,6,0)</f>
        <v>2.2250000000000001</v>
      </c>
      <c r="G2103">
        <f>VLOOKUP($A2103,'Günlük Sayaç'!$A$1:$I$166,7,0)</f>
        <v>15000</v>
      </c>
      <c r="H2103">
        <f>VLOOKUP($A2103,'Günlük Sayaç'!$A$1:$I$166,8,0)</f>
        <v>0.1</v>
      </c>
      <c r="I2103">
        <f>VLOOKUP($A2103,'Günlük Sayaç'!$A$1:$I$166,9,0)*VLOOKUP(WEEKDAY(B2103,2)&amp;D2103,Yoğunluk!$G$1:$J$29,4,0)</f>
        <v>2400</v>
      </c>
      <c r="J2103">
        <f t="shared" ca="1" si="127"/>
        <v>2786</v>
      </c>
      <c r="K2103">
        <f t="shared" ca="1" si="128"/>
        <v>6198.85</v>
      </c>
    </row>
    <row r="2104" spans="1:11" x14ac:dyDescent="0.3">
      <c r="A2104">
        <f t="shared" si="129"/>
        <v>123</v>
      </c>
      <c r="B2104" s="2">
        <f t="shared" si="130"/>
        <v>43113</v>
      </c>
      <c r="C2104" t="str">
        <f>VLOOKUP(A2104,'Günlük Sayaç'!$A$1:$I$166,3,0)</f>
        <v>İTÜ</v>
      </c>
      <c r="D2104" t="str">
        <f>VLOOKUP($A2104,'Günlük Sayaç'!$A$1:$I$166,4,0)</f>
        <v>Tam</v>
      </c>
      <c r="E2104" t="str">
        <f>VLOOKUP($A2104,'Günlük Sayaç'!$A$1:$I$166,5,0)</f>
        <v>Mavi Kart</v>
      </c>
      <c r="F2104">
        <f>VLOOKUP($A2104,'Günlük Sayaç'!$A$1:$I$166,6,0)</f>
        <v>1.3666666666666667</v>
      </c>
      <c r="G2104">
        <f>VLOOKUP($A2104,'Günlük Sayaç'!$A$1:$I$166,7,0)</f>
        <v>15000</v>
      </c>
      <c r="H2104">
        <f>VLOOKUP($A2104,'Günlük Sayaç'!$A$1:$I$166,8,0)</f>
        <v>7.0000000000000007E-2</v>
      </c>
      <c r="I2104">
        <f>VLOOKUP($A2104,'Günlük Sayaç'!$A$1:$I$166,9,0)*VLOOKUP(WEEKDAY(B2104,2)&amp;D2104,Yoğunluk!$G$1:$J$29,4,0)</f>
        <v>1680</v>
      </c>
      <c r="J2104">
        <f t="shared" ca="1" si="127"/>
        <v>1716</v>
      </c>
      <c r="K2104">
        <f t="shared" ca="1" si="128"/>
        <v>2345.2000000000003</v>
      </c>
    </row>
    <row r="2105" spans="1:11" x14ac:dyDescent="0.3">
      <c r="A2105">
        <f t="shared" si="129"/>
        <v>124</v>
      </c>
      <c r="B2105" s="2">
        <f t="shared" si="130"/>
        <v>43113</v>
      </c>
      <c r="C2105" t="str">
        <f>VLOOKUP(A2105,'Günlük Sayaç'!$A$1:$I$166,3,0)</f>
        <v>İTÜ</v>
      </c>
      <c r="D2105" t="str">
        <f>VLOOKUP($A2105,'Günlük Sayaç'!$A$1:$I$166,4,0)</f>
        <v>Öğrenci</v>
      </c>
      <c r="E2105" t="str">
        <f>VLOOKUP($A2105,'Günlük Sayaç'!$A$1:$I$166,5,0)</f>
        <v>Öğrenci</v>
      </c>
      <c r="F2105">
        <f>VLOOKUP($A2105,'Günlük Sayaç'!$A$1:$I$166,6,0)</f>
        <v>0.9</v>
      </c>
      <c r="G2105">
        <f>VLOOKUP($A2105,'Günlük Sayaç'!$A$1:$I$166,7,0)</f>
        <v>15000</v>
      </c>
      <c r="H2105">
        <f>VLOOKUP($A2105,'Günlük Sayaç'!$A$1:$I$166,8,0)</f>
        <v>0.17</v>
      </c>
      <c r="I2105">
        <f>VLOOKUP($A2105,'Günlük Sayaç'!$A$1:$I$166,9,0)*VLOOKUP(WEEKDAY(B2105,2)&amp;D2105,Yoğunluk!$G$1:$J$29,4,0)</f>
        <v>6120.0000000000009</v>
      </c>
      <c r="J2105">
        <f t="shared" ca="1" si="127"/>
        <v>5261</v>
      </c>
      <c r="K2105">
        <f t="shared" ca="1" si="128"/>
        <v>4734.9000000000005</v>
      </c>
    </row>
    <row r="2106" spans="1:11" x14ac:dyDescent="0.3">
      <c r="A2106">
        <f t="shared" si="129"/>
        <v>125</v>
      </c>
      <c r="B2106" s="2">
        <f t="shared" si="130"/>
        <v>43113</v>
      </c>
      <c r="C2106" t="str">
        <f>VLOOKUP(A2106,'Günlük Sayaç'!$A$1:$I$166,3,0)</f>
        <v>İTÜ</v>
      </c>
      <c r="D2106" t="str">
        <f>VLOOKUP($A2106,'Günlük Sayaç'!$A$1:$I$166,4,0)</f>
        <v>Öğrenci</v>
      </c>
      <c r="E2106" t="str">
        <f>VLOOKUP($A2106,'Günlük Sayaç'!$A$1:$I$166,5,0)</f>
        <v>Öğrenci Aylık</v>
      </c>
      <c r="F2106">
        <f>VLOOKUP($A2106,'Günlük Sayaç'!$A$1:$I$166,6,0)</f>
        <v>0.56666666666666665</v>
      </c>
      <c r="G2106">
        <f>VLOOKUP($A2106,'Günlük Sayaç'!$A$1:$I$166,7,0)</f>
        <v>15000</v>
      </c>
      <c r="H2106">
        <f>VLOOKUP($A2106,'Günlük Sayaç'!$A$1:$I$166,8,0)</f>
        <v>0.27</v>
      </c>
      <c r="I2106">
        <f>VLOOKUP($A2106,'Günlük Sayaç'!$A$1:$I$166,9,0)*VLOOKUP(WEEKDAY(B2106,2)&amp;D2106,Yoğunluk!$G$1:$J$29,4,0)</f>
        <v>9720.0000000000018</v>
      </c>
      <c r="J2106">
        <f t="shared" ca="1" si="127"/>
        <v>11922</v>
      </c>
      <c r="K2106">
        <f t="shared" ca="1" si="128"/>
        <v>6755.8</v>
      </c>
    </row>
    <row r="2107" spans="1:11" x14ac:dyDescent="0.3">
      <c r="A2107">
        <f t="shared" si="129"/>
        <v>126</v>
      </c>
      <c r="B2107" s="2">
        <f t="shared" si="130"/>
        <v>43113</v>
      </c>
      <c r="C2107" t="str">
        <f>VLOOKUP(A2107,'Günlük Sayaç'!$A$1:$I$166,3,0)</f>
        <v>İTÜ</v>
      </c>
      <c r="D2107" t="str">
        <f>VLOOKUP($A2107,'Günlük Sayaç'!$A$1:$I$166,4,0)</f>
        <v>Sosyal</v>
      </c>
      <c r="E2107" t="str">
        <f>VLOOKUP($A2107,'Günlük Sayaç'!$A$1:$I$166,5,0)</f>
        <v>Sosyal</v>
      </c>
      <c r="F2107">
        <f>VLOOKUP($A2107,'Günlük Sayaç'!$A$1:$I$166,6,0)</f>
        <v>1.425</v>
      </c>
      <c r="G2107">
        <f>VLOOKUP($A2107,'Günlük Sayaç'!$A$1:$I$166,7,0)</f>
        <v>15000</v>
      </c>
      <c r="H2107">
        <f>VLOOKUP($A2107,'Günlük Sayaç'!$A$1:$I$166,8,0)</f>
        <v>0.15</v>
      </c>
      <c r="I2107">
        <f>VLOOKUP($A2107,'Günlük Sayaç'!$A$1:$I$166,9,0)*VLOOKUP(WEEKDAY(B2107,2)&amp;D2107,Yoğunluk!$G$1:$J$29,4,0)</f>
        <v>3960.0000000000005</v>
      </c>
      <c r="J2107">
        <f t="shared" ca="1" si="127"/>
        <v>4638</v>
      </c>
      <c r="K2107">
        <f t="shared" ca="1" si="128"/>
        <v>6609.1500000000005</v>
      </c>
    </row>
    <row r="2108" spans="1:11" x14ac:dyDescent="0.3">
      <c r="A2108">
        <f t="shared" si="129"/>
        <v>127</v>
      </c>
      <c r="B2108" s="2">
        <f t="shared" si="130"/>
        <v>43113</v>
      </c>
      <c r="C2108" t="str">
        <f>VLOOKUP(A2108,'Günlük Sayaç'!$A$1:$I$166,3,0)</f>
        <v>İTÜ</v>
      </c>
      <c r="D2108" t="str">
        <f>VLOOKUP($A2108,'Günlük Sayaç'!$A$1:$I$166,4,0)</f>
        <v>Sosyal</v>
      </c>
      <c r="E2108" t="str">
        <f>VLOOKUP($A2108,'Günlük Sayaç'!$A$1:$I$166,5,0)</f>
        <v>Sosyal Aylık</v>
      </c>
      <c r="F2108">
        <f>VLOOKUP($A2108,'Günlük Sayaç'!$A$1:$I$166,6,0)</f>
        <v>0.83333333333333337</v>
      </c>
      <c r="G2108">
        <f>VLOOKUP($A2108,'Günlük Sayaç'!$A$1:$I$166,7,0)</f>
        <v>15000</v>
      </c>
      <c r="H2108">
        <f>VLOOKUP($A2108,'Günlük Sayaç'!$A$1:$I$166,8,0)</f>
        <v>0.15</v>
      </c>
      <c r="I2108">
        <f>VLOOKUP($A2108,'Günlük Sayaç'!$A$1:$I$166,9,0)*VLOOKUP(WEEKDAY(B2108,2)&amp;D2108,Yoğunluk!$G$1:$J$29,4,0)</f>
        <v>3960.0000000000005</v>
      </c>
      <c r="J2108">
        <f t="shared" ca="1" si="127"/>
        <v>4093</v>
      </c>
      <c r="K2108">
        <f t="shared" ca="1" si="128"/>
        <v>3410.8333333333335</v>
      </c>
    </row>
    <row r="2109" spans="1:11" x14ac:dyDescent="0.3">
      <c r="A2109">
        <f t="shared" si="129"/>
        <v>128</v>
      </c>
      <c r="B2109" s="2">
        <f t="shared" si="130"/>
        <v>43113</v>
      </c>
      <c r="C2109" t="str">
        <f>VLOOKUP(A2109,'Günlük Sayaç'!$A$1:$I$166,3,0)</f>
        <v>İTÜ</v>
      </c>
      <c r="D2109" t="str">
        <f>VLOOKUP($A2109,'Günlük Sayaç'!$A$1:$I$166,4,0)</f>
        <v>Ziyaretçi</v>
      </c>
      <c r="E2109" t="str">
        <f>VLOOKUP($A2109,'Günlük Sayaç'!$A$1:$I$166,5,0)</f>
        <v>Tekli Bilet</v>
      </c>
      <c r="F2109">
        <f>VLOOKUP($A2109,'Günlük Sayaç'!$A$1:$I$166,6,0)</f>
        <v>5</v>
      </c>
      <c r="G2109">
        <f>VLOOKUP($A2109,'Günlük Sayaç'!$A$1:$I$166,7,0)</f>
        <v>15000</v>
      </c>
      <c r="H2109">
        <f>VLOOKUP($A2109,'Günlük Sayaç'!$A$1:$I$166,8,0)</f>
        <v>0.02</v>
      </c>
      <c r="I2109">
        <f>VLOOKUP($A2109,'Günlük Sayaç'!$A$1:$I$166,9,0)*VLOOKUP(WEEKDAY(B2109,2)&amp;D2109,Yoğunluk!$G$1:$J$29,4,0)</f>
        <v>576</v>
      </c>
      <c r="J2109">
        <f t="shared" ca="1" si="127"/>
        <v>528</v>
      </c>
      <c r="K2109">
        <f t="shared" ca="1" si="128"/>
        <v>2640</v>
      </c>
    </row>
    <row r="2110" spans="1:11" x14ac:dyDescent="0.3">
      <c r="A2110">
        <f t="shared" si="129"/>
        <v>129</v>
      </c>
      <c r="B2110" s="2">
        <f t="shared" si="130"/>
        <v>43113</v>
      </c>
      <c r="C2110" t="str">
        <f>VLOOKUP(A2110,'Günlük Sayaç'!$A$1:$I$166,3,0)</f>
        <v>İTÜ</v>
      </c>
      <c r="D2110" t="str">
        <f>VLOOKUP($A2110,'Günlük Sayaç'!$A$1:$I$166,4,0)</f>
        <v>Ziyaretçi</v>
      </c>
      <c r="E2110" t="str">
        <f>VLOOKUP($A2110,'Günlük Sayaç'!$A$1:$I$166,5,0)</f>
        <v>İkili Bilet</v>
      </c>
      <c r="F2110">
        <f>VLOOKUP($A2110,'Günlük Sayaç'!$A$1:$I$166,6,0)</f>
        <v>4</v>
      </c>
      <c r="G2110">
        <f>VLOOKUP($A2110,'Günlük Sayaç'!$A$1:$I$166,7,0)</f>
        <v>15000</v>
      </c>
      <c r="H2110">
        <f>VLOOKUP($A2110,'Günlük Sayaç'!$A$1:$I$166,8,0)</f>
        <v>0.02</v>
      </c>
      <c r="I2110">
        <f>VLOOKUP($A2110,'Günlük Sayaç'!$A$1:$I$166,9,0)*VLOOKUP(WEEKDAY(B2110,2)&amp;D2110,Yoğunluk!$G$1:$J$29,4,0)</f>
        <v>576</v>
      </c>
      <c r="J2110">
        <f t="shared" ca="1" si="127"/>
        <v>542</v>
      </c>
      <c r="K2110">
        <f t="shared" ca="1" si="128"/>
        <v>2168</v>
      </c>
    </row>
    <row r="2111" spans="1:11" x14ac:dyDescent="0.3">
      <c r="A2111">
        <f t="shared" si="129"/>
        <v>130</v>
      </c>
      <c r="B2111" s="2">
        <f t="shared" si="130"/>
        <v>43113</v>
      </c>
      <c r="C2111" t="str">
        <f>VLOOKUP(A2111,'Günlük Sayaç'!$A$1:$I$166,3,0)</f>
        <v>İTÜ</v>
      </c>
      <c r="D2111" t="str">
        <f>VLOOKUP($A2111,'Günlük Sayaç'!$A$1:$I$166,4,0)</f>
        <v>Ziyaretçi</v>
      </c>
      <c r="E2111" t="str">
        <f>VLOOKUP($A2111,'Günlük Sayaç'!$A$1:$I$166,5,0)</f>
        <v>Üçlü Bilet</v>
      </c>
      <c r="F2111">
        <f>VLOOKUP($A2111,'Günlük Sayaç'!$A$1:$I$166,6,0)</f>
        <v>3.6666666666666665</v>
      </c>
      <c r="G2111">
        <f>VLOOKUP($A2111,'Günlük Sayaç'!$A$1:$I$166,7,0)</f>
        <v>15000</v>
      </c>
      <c r="H2111">
        <f>VLOOKUP($A2111,'Günlük Sayaç'!$A$1:$I$166,8,0)</f>
        <v>0.01</v>
      </c>
      <c r="I2111">
        <f>VLOOKUP($A2111,'Günlük Sayaç'!$A$1:$I$166,9,0)*VLOOKUP(WEEKDAY(B2111,2)&amp;D2111,Yoğunluk!$G$1:$J$29,4,0)</f>
        <v>288</v>
      </c>
      <c r="J2111">
        <f t="shared" ca="1" si="127"/>
        <v>315</v>
      </c>
      <c r="K2111">
        <f t="shared" ca="1" si="128"/>
        <v>1155</v>
      </c>
    </row>
    <row r="2112" spans="1:11" x14ac:dyDescent="0.3">
      <c r="A2112">
        <f t="shared" si="129"/>
        <v>131</v>
      </c>
      <c r="B2112" s="2">
        <f t="shared" si="130"/>
        <v>43113</v>
      </c>
      <c r="C2112" t="str">
        <f>VLOOKUP(A2112,'Günlük Sayaç'!$A$1:$I$166,3,0)</f>
        <v>İTÜ</v>
      </c>
      <c r="D2112" t="str">
        <f>VLOOKUP($A2112,'Günlük Sayaç'!$A$1:$I$166,4,0)</f>
        <v>Ziyaretçi</v>
      </c>
      <c r="E2112" t="str">
        <f>VLOOKUP($A2112,'Günlük Sayaç'!$A$1:$I$166,5,0)</f>
        <v>Beşli Bilet</v>
      </c>
      <c r="F2112">
        <f>VLOOKUP($A2112,'Günlük Sayaç'!$A$1:$I$166,6,0)</f>
        <v>3.4</v>
      </c>
      <c r="G2112">
        <f>VLOOKUP($A2112,'Günlük Sayaç'!$A$1:$I$166,7,0)</f>
        <v>15000</v>
      </c>
      <c r="H2112">
        <f>VLOOKUP($A2112,'Günlük Sayaç'!$A$1:$I$166,8,0)</f>
        <v>0.02</v>
      </c>
      <c r="I2112">
        <f>VLOOKUP($A2112,'Günlük Sayaç'!$A$1:$I$166,9,0)*VLOOKUP(WEEKDAY(B2112,2)&amp;D2112,Yoğunluk!$G$1:$J$29,4,0)</f>
        <v>576</v>
      </c>
      <c r="J2112">
        <f t="shared" ca="1" si="127"/>
        <v>622</v>
      </c>
      <c r="K2112">
        <f t="shared" ca="1" si="128"/>
        <v>2114.7999999999997</v>
      </c>
    </row>
    <row r="2113" spans="1:11" x14ac:dyDescent="0.3">
      <c r="A2113">
        <f t="shared" si="129"/>
        <v>132</v>
      </c>
      <c r="B2113" s="2">
        <f t="shared" si="130"/>
        <v>43113</v>
      </c>
      <c r="C2113" t="str">
        <f>VLOOKUP(A2113,'Günlük Sayaç'!$A$1:$I$166,3,0)</f>
        <v>İTÜ</v>
      </c>
      <c r="D2113" t="str">
        <f>VLOOKUP($A2113,'Günlük Sayaç'!$A$1:$I$166,4,0)</f>
        <v>Ziyaretçi</v>
      </c>
      <c r="E2113" t="str">
        <f>VLOOKUP($A2113,'Günlük Sayaç'!$A$1:$I$166,5,0)</f>
        <v>Onlu Bilet</v>
      </c>
      <c r="F2113">
        <f>VLOOKUP($A2113,'Günlük Sayaç'!$A$1:$I$166,6,0)</f>
        <v>3.2</v>
      </c>
      <c r="G2113">
        <f>VLOOKUP($A2113,'Günlük Sayaç'!$A$1:$I$166,7,0)</f>
        <v>15000</v>
      </c>
      <c r="H2113">
        <f>VLOOKUP($A2113,'Günlük Sayaç'!$A$1:$I$166,8,0)</f>
        <v>0.02</v>
      </c>
      <c r="I2113">
        <f>VLOOKUP($A2113,'Günlük Sayaç'!$A$1:$I$166,9,0)*VLOOKUP(WEEKDAY(B2113,2)&amp;D2113,Yoğunluk!$G$1:$J$29,4,0)</f>
        <v>576</v>
      </c>
      <c r="J2113">
        <f t="shared" ca="1" si="127"/>
        <v>470</v>
      </c>
      <c r="K2113">
        <f t="shared" ca="1" si="128"/>
        <v>1504</v>
      </c>
    </row>
    <row r="2114" spans="1:11" x14ac:dyDescent="0.3">
      <c r="A2114">
        <f t="shared" si="129"/>
        <v>133</v>
      </c>
      <c r="B2114" s="2">
        <f t="shared" si="130"/>
        <v>43113</v>
      </c>
      <c r="C2114" t="str">
        <f>VLOOKUP(A2114,'Günlük Sayaç'!$A$1:$I$166,3,0)</f>
        <v>Atatürk Oto Sanayi</v>
      </c>
      <c r="D2114" t="str">
        <f>VLOOKUP($A2114,'Günlük Sayaç'!$A$1:$I$166,4,0)</f>
        <v>Tam</v>
      </c>
      <c r="E2114" t="str">
        <f>VLOOKUP($A2114,'Günlük Sayaç'!$A$1:$I$166,5,0)</f>
        <v>Akbil</v>
      </c>
      <c r="F2114">
        <f>VLOOKUP($A2114,'Günlük Sayaç'!$A$1:$I$166,6,0)</f>
        <v>2.2250000000000001</v>
      </c>
      <c r="G2114">
        <f>VLOOKUP($A2114,'Günlük Sayaç'!$A$1:$I$166,7,0)</f>
        <v>5000</v>
      </c>
      <c r="H2114">
        <f>VLOOKUP($A2114,'Günlük Sayaç'!$A$1:$I$166,8,0)</f>
        <v>0.3</v>
      </c>
      <c r="I2114">
        <f>VLOOKUP($A2114,'Günlük Sayaç'!$A$1:$I$166,9,0)*VLOOKUP(WEEKDAY(B2114,2)&amp;D2114,Yoğunluk!$G$1:$J$29,4,0)</f>
        <v>2400</v>
      </c>
      <c r="J2114">
        <f t="shared" ca="1" si="127"/>
        <v>2554</v>
      </c>
      <c r="K2114">
        <f t="shared" ca="1" si="128"/>
        <v>5682.6500000000005</v>
      </c>
    </row>
    <row r="2115" spans="1:11" x14ac:dyDescent="0.3">
      <c r="A2115">
        <f t="shared" si="129"/>
        <v>134</v>
      </c>
      <c r="B2115" s="2">
        <f t="shared" si="130"/>
        <v>43113</v>
      </c>
      <c r="C2115" t="str">
        <f>VLOOKUP(A2115,'Günlük Sayaç'!$A$1:$I$166,3,0)</f>
        <v>Atatürk Oto Sanayi</v>
      </c>
      <c r="D2115" t="str">
        <f>VLOOKUP($A2115,'Günlük Sayaç'!$A$1:$I$166,4,0)</f>
        <v>Tam</v>
      </c>
      <c r="E2115" t="str">
        <f>VLOOKUP($A2115,'Günlük Sayaç'!$A$1:$I$166,5,0)</f>
        <v>Mavi Kart</v>
      </c>
      <c r="F2115">
        <f>VLOOKUP($A2115,'Günlük Sayaç'!$A$1:$I$166,6,0)</f>
        <v>1.3666666666666667</v>
      </c>
      <c r="G2115">
        <f>VLOOKUP($A2115,'Günlük Sayaç'!$A$1:$I$166,7,0)</f>
        <v>5000</v>
      </c>
      <c r="H2115">
        <f>VLOOKUP($A2115,'Günlük Sayaç'!$A$1:$I$166,8,0)</f>
        <v>0.35</v>
      </c>
      <c r="I2115">
        <f>VLOOKUP($A2115,'Günlük Sayaç'!$A$1:$I$166,9,0)*VLOOKUP(WEEKDAY(B2115,2)&amp;D2115,Yoğunluk!$G$1:$J$29,4,0)</f>
        <v>2800</v>
      </c>
      <c r="J2115">
        <f t="shared" ref="J2115:J2178" ca="1" si="131">FLOOR(I2115+_xlfn.NORM.S.INV(RAND())*I2115/10,1)</f>
        <v>2429</v>
      </c>
      <c r="K2115">
        <f t="shared" ref="K2115:K2178" ca="1" si="132">J2115*F2115</f>
        <v>3319.6333333333332</v>
      </c>
    </row>
    <row r="2116" spans="1:11" x14ac:dyDescent="0.3">
      <c r="A2116">
        <f t="shared" si="129"/>
        <v>135</v>
      </c>
      <c r="B2116" s="2">
        <f t="shared" si="130"/>
        <v>43113</v>
      </c>
      <c r="C2116" t="str">
        <f>VLOOKUP(A2116,'Günlük Sayaç'!$A$1:$I$166,3,0)</f>
        <v>Atatürk Oto Sanayi</v>
      </c>
      <c r="D2116" t="str">
        <f>VLOOKUP($A2116,'Günlük Sayaç'!$A$1:$I$166,4,0)</f>
        <v>Öğrenci</v>
      </c>
      <c r="E2116" t="str">
        <f>VLOOKUP($A2116,'Günlük Sayaç'!$A$1:$I$166,5,0)</f>
        <v>Öğrenci</v>
      </c>
      <c r="F2116">
        <f>VLOOKUP($A2116,'Günlük Sayaç'!$A$1:$I$166,6,0)</f>
        <v>0.9</v>
      </c>
      <c r="G2116">
        <f>VLOOKUP($A2116,'Günlük Sayaç'!$A$1:$I$166,7,0)</f>
        <v>5000</v>
      </c>
      <c r="H2116">
        <f>VLOOKUP($A2116,'Günlük Sayaç'!$A$1:$I$166,8,0)</f>
        <v>0.1</v>
      </c>
      <c r="I2116">
        <f>VLOOKUP($A2116,'Günlük Sayaç'!$A$1:$I$166,9,0)*VLOOKUP(WEEKDAY(B2116,2)&amp;D2116,Yoğunluk!$G$1:$J$29,4,0)</f>
        <v>1200.0000000000002</v>
      </c>
      <c r="J2116">
        <f t="shared" ca="1" si="131"/>
        <v>1088</v>
      </c>
      <c r="K2116">
        <f t="shared" ca="1" si="132"/>
        <v>979.2</v>
      </c>
    </row>
    <row r="2117" spans="1:11" x14ac:dyDescent="0.3">
      <c r="A2117">
        <f t="shared" si="129"/>
        <v>136</v>
      </c>
      <c r="B2117" s="2">
        <f t="shared" si="130"/>
        <v>43113</v>
      </c>
      <c r="C2117" t="str">
        <f>VLOOKUP(A2117,'Günlük Sayaç'!$A$1:$I$166,3,0)</f>
        <v>Atatürk Oto Sanayi</v>
      </c>
      <c r="D2117" t="str">
        <f>VLOOKUP($A2117,'Günlük Sayaç'!$A$1:$I$166,4,0)</f>
        <v>Öğrenci</v>
      </c>
      <c r="E2117" t="str">
        <f>VLOOKUP($A2117,'Günlük Sayaç'!$A$1:$I$166,5,0)</f>
        <v>Öğrenci Aylık</v>
      </c>
      <c r="F2117">
        <f>VLOOKUP($A2117,'Günlük Sayaç'!$A$1:$I$166,6,0)</f>
        <v>0.56666666666666665</v>
      </c>
      <c r="G2117">
        <f>VLOOKUP($A2117,'Günlük Sayaç'!$A$1:$I$166,7,0)</f>
        <v>5000</v>
      </c>
      <c r="H2117">
        <f>VLOOKUP($A2117,'Günlük Sayaç'!$A$1:$I$166,8,0)</f>
        <v>0.1</v>
      </c>
      <c r="I2117">
        <f>VLOOKUP($A2117,'Günlük Sayaç'!$A$1:$I$166,9,0)*VLOOKUP(WEEKDAY(B2117,2)&amp;D2117,Yoğunluk!$G$1:$J$29,4,0)</f>
        <v>1200.0000000000002</v>
      </c>
      <c r="J2117">
        <f t="shared" ca="1" si="131"/>
        <v>1241</v>
      </c>
      <c r="K2117">
        <f t="shared" ca="1" si="132"/>
        <v>703.23333333333335</v>
      </c>
    </row>
    <row r="2118" spans="1:11" x14ac:dyDescent="0.3">
      <c r="A2118">
        <f t="shared" si="129"/>
        <v>137</v>
      </c>
      <c r="B2118" s="2">
        <f t="shared" si="130"/>
        <v>43113</v>
      </c>
      <c r="C2118" t="str">
        <f>VLOOKUP(A2118,'Günlük Sayaç'!$A$1:$I$166,3,0)</f>
        <v>Atatürk Oto Sanayi</v>
      </c>
      <c r="D2118" t="str">
        <f>VLOOKUP($A2118,'Günlük Sayaç'!$A$1:$I$166,4,0)</f>
        <v>Sosyal</v>
      </c>
      <c r="E2118" t="str">
        <f>VLOOKUP($A2118,'Günlük Sayaç'!$A$1:$I$166,5,0)</f>
        <v>Sosyal</v>
      </c>
      <c r="F2118">
        <f>VLOOKUP($A2118,'Günlük Sayaç'!$A$1:$I$166,6,0)</f>
        <v>1.425</v>
      </c>
      <c r="G2118">
        <f>VLOOKUP($A2118,'Günlük Sayaç'!$A$1:$I$166,7,0)</f>
        <v>5000</v>
      </c>
      <c r="H2118">
        <f>VLOOKUP($A2118,'Günlük Sayaç'!$A$1:$I$166,8,0)</f>
        <v>0.05</v>
      </c>
      <c r="I2118">
        <f>VLOOKUP($A2118,'Günlük Sayaç'!$A$1:$I$166,9,0)*VLOOKUP(WEEKDAY(B2118,2)&amp;D2118,Yoğunluk!$G$1:$J$29,4,0)</f>
        <v>440.00000000000006</v>
      </c>
      <c r="J2118">
        <f t="shared" ca="1" si="131"/>
        <v>500</v>
      </c>
      <c r="K2118">
        <f t="shared" ca="1" si="132"/>
        <v>712.5</v>
      </c>
    </row>
    <row r="2119" spans="1:11" x14ac:dyDescent="0.3">
      <c r="A2119">
        <f t="shared" si="129"/>
        <v>138</v>
      </c>
      <c r="B2119" s="2">
        <f t="shared" si="130"/>
        <v>43113</v>
      </c>
      <c r="C2119" t="str">
        <f>VLOOKUP(A2119,'Günlük Sayaç'!$A$1:$I$166,3,0)</f>
        <v>Atatürk Oto Sanayi</v>
      </c>
      <c r="D2119" t="str">
        <f>VLOOKUP($A2119,'Günlük Sayaç'!$A$1:$I$166,4,0)</f>
        <v>Sosyal</v>
      </c>
      <c r="E2119" t="str">
        <f>VLOOKUP($A2119,'Günlük Sayaç'!$A$1:$I$166,5,0)</f>
        <v>Sosyal Aylık</v>
      </c>
      <c r="F2119">
        <f>VLOOKUP($A2119,'Günlük Sayaç'!$A$1:$I$166,6,0)</f>
        <v>0.83333333333333337</v>
      </c>
      <c r="G2119">
        <f>VLOOKUP($A2119,'Günlük Sayaç'!$A$1:$I$166,7,0)</f>
        <v>5000</v>
      </c>
      <c r="H2119">
        <f>VLOOKUP($A2119,'Günlük Sayaç'!$A$1:$I$166,8,0)</f>
        <v>0.05</v>
      </c>
      <c r="I2119">
        <f>VLOOKUP($A2119,'Günlük Sayaç'!$A$1:$I$166,9,0)*VLOOKUP(WEEKDAY(B2119,2)&amp;D2119,Yoğunluk!$G$1:$J$29,4,0)</f>
        <v>440.00000000000006</v>
      </c>
      <c r="J2119">
        <f t="shared" ca="1" si="131"/>
        <v>434</v>
      </c>
      <c r="K2119">
        <f t="shared" ca="1" si="132"/>
        <v>361.66666666666669</v>
      </c>
    </row>
    <row r="2120" spans="1:11" x14ac:dyDescent="0.3">
      <c r="A2120">
        <f t="shared" si="129"/>
        <v>139</v>
      </c>
      <c r="B2120" s="2">
        <f t="shared" si="130"/>
        <v>43113</v>
      </c>
      <c r="C2120" t="str">
        <f>VLOOKUP(A2120,'Günlük Sayaç'!$A$1:$I$166,3,0)</f>
        <v>Atatürk Oto Sanayi</v>
      </c>
      <c r="D2120" t="str">
        <f>VLOOKUP($A2120,'Günlük Sayaç'!$A$1:$I$166,4,0)</f>
        <v>Ziyaretçi</v>
      </c>
      <c r="E2120" t="str">
        <f>VLOOKUP($A2120,'Günlük Sayaç'!$A$1:$I$166,5,0)</f>
        <v>Tekli Bilet</v>
      </c>
      <c r="F2120">
        <f>VLOOKUP($A2120,'Günlük Sayaç'!$A$1:$I$166,6,0)</f>
        <v>5</v>
      </c>
      <c r="G2120">
        <f>VLOOKUP($A2120,'Günlük Sayaç'!$A$1:$I$166,7,0)</f>
        <v>5000</v>
      </c>
      <c r="H2120">
        <f>VLOOKUP($A2120,'Günlük Sayaç'!$A$1:$I$166,8,0)</f>
        <v>0.01</v>
      </c>
      <c r="I2120">
        <f>VLOOKUP($A2120,'Günlük Sayaç'!$A$1:$I$166,9,0)*VLOOKUP(WEEKDAY(B2120,2)&amp;D2120,Yoğunluk!$G$1:$J$29,4,0)</f>
        <v>96</v>
      </c>
      <c r="J2120">
        <f t="shared" ca="1" si="131"/>
        <v>88</v>
      </c>
      <c r="K2120">
        <f t="shared" ca="1" si="132"/>
        <v>440</v>
      </c>
    </row>
    <row r="2121" spans="1:11" x14ac:dyDescent="0.3">
      <c r="A2121">
        <f t="shared" si="129"/>
        <v>140</v>
      </c>
      <c r="B2121" s="2">
        <f t="shared" si="130"/>
        <v>43113</v>
      </c>
      <c r="C2121" t="str">
        <f>VLOOKUP(A2121,'Günlük Sayaç'!$A$1:$I$166,3,0)</f>
        <v>Atatürk Oto Sanayi</v>
      </c>
      <c r="D2121" t="str">
        <f>VLOOKUP($A2121,'Günlük Sayaç'!$A$1:$I$166,4,0)</f>
        <v>Ziyaretçi</v>
      </c>
      <c r="E2121" t="str">
        <f>VLOOKUP($A2121,'Günlük Sayaç'!$A$1:$I$166,5,0)</f>
        <v>İkili Bilet</v>
      </c>
      <c r="F2121">
        <f>VLOOKUP($A2121,'Günlük Sayaç'!$A$1:$I$166,6,0)</f>
        <v>4</v>
      </c>
      <c r="G2121">
        <f>VLOOKUP($A2121,'Günlük Sayaç'!$A$1:$I$166,7,0)</f>
        <v>5000</v>
      </c>
      <c r="H2121">
        <f>VLOOKUP($A2121,'Günlük Sayaç'!$A$1:$I$166,8,0)</f>
        <v>0.01</v>
      </c>
      <c r="I2121">
        <f>VLOOKUP($A2121,'Günlük Sayaç'!$A$1:$I$166,9,0)*VLOOKUP(WEEKDAY(B2121,2)&amp;D2121,Yoğunluk!$G$1:$J$29,4,0)</f>
        <v>96</v>
      </c>
      <c r="J2121">
        <f t="shared" ca="1" si="131"/>
        <v>108</v>
      </c>
      <c r="K2121">
        <f t="shared" ca="1" si="132"/>
        <v>432</v>
      </c>
    </row>
    <row r="2122" spans="1:11" x14ac:dyDescent="0.3">
      <c r="A2122">
        <f t="shared" ref="A2122:A2185" si="133">IF(A2121=165,1,A2121+1)</f>
        <v>141</v>
      </c>
      <c r="B2122" s="2">
        <f t="shared" ref="B2122:B2185" si="134">IF(A2122=1,B2121+1,B2121)</f>
        <v>43113</v>
      </c>
      <c r="C2122" t="str">
        <f>VLOOKUP(A2122,'Günlük Sayaç'!$A$1:$I$166,3,0)</f>
        <v>Atatürk Oto Sanayi</v>
      </c>
      <c r="D2122" t="str">
        <f>VLOOKUP($A2122,'Günlük Sayaç'!$A$1:$I$166,4,0)</f>
        <v>Ziyaretçi</v>
      </c>
      <c r="E2122" t="str">
        <f>VLOOKUP($A2122,'Günlük Sayaç'!$A$1:$I$166,5,0)</f>
        <v>Üçlü Bilet</v>
      </c>
      <c r="F2122">
        <f>VLOOKUP($A2122,'Günlük Sayaç'!$A$1:$I$166,6,0)</f>
        <v>3.6666666666666665</v>
      </c>
      <c r="G2122">
        <f>VLOOKUP($A2122,'Günlük Sayaç'!$A$1:$I$166,7,0)</f>
        <v>5000</v>
      </c>
      <c r="H2122">
        <f>VLOOKUP($A2122,'Günlük Sayaç'!$A$1:$I$166,8,0)</f>
        <v>0.01</v>
      </c>
      <c r="I2122">
        <f>VLOOKUP($A2122,'Günlük Sayaç'!$A$1:$I$166,9,0)*VLOOKUP(WEEKDAY(B2122,2)&amp;D2122,Yoğunluk!$G$1:$J$29,4,0)</f>
        <v>96</v>
      </c>
      <c r="J2122">
        <f t="shared" ca="1" si="131"/>
        <v>95</v>
      </c>
      <c r="K2122">
        <f t="shared" ca="1" si="132"/>
        <v>348.33333333333331</v>
      </c>
    </row>
    <row r="2123" spans="1:11" x14ac:dyDescent="0.3">
      <c r="A2123">
        <f t="shared" si="133"/>
        <v>142</v>
      </c>
      <c r="B2123" s="2">
        <f t="shared" si="134"/>
        <v>43113</v>
      </c>
      <c r="C2123" t="str">
        <f>VLOOKUP(A2123,'Günlük Sayaç'!$A$1:$I$166,3,0)</f>
        <v>Atatürk Oto Sanayi</v>
      </c>
      <c r="D2123" t="str">
        <f>VLOOKUP($A2123,'Günlük Sayaç'!$A$1:$I$166,4,0)</f>
        <v>Ziyaretçi</v>
      </c>
      <c r="E2123" t="str">
        <f>VLOOKUP($A2123,'Günlük Sayaç'!$A$1:$I$166,5,0)</f>
        <v>Beşli Bilet</v>
      </c>
      <c r="F2123">
        <f>VLOOKUP($A2123,'Günlük Sayaç'!$A$1:$I$166,6,0)</f>
        <v>3.4</v>
      </c>
      <c r="G2123">
        <f>VLOOKUP($A2123,'Günlük Sayaç'!$A$1:$I$166,7,0)</f>
        <v>5000</v>
      </c>
      <c r="H2123">
        <f>VLOOKUP($A2123,'Günlük Sayaç'!$A$1:$I$166,8,0)</f>
        <v>0.01</v>
      </c>
      <c r="I2123">
        <f>VLOOKUP($A2123,'Günlük Sayaç'!$A$1:$I$166,9,0)*VLOOKUP(WEEKDAY(B2123,2)&amp;D2123,Yoğunluk!$G$1:$J$29,4,0)</f>
        <v>96</v>
      </c>
      <c r="J2123">
        <f t="shared" ca="1" si="131"/>
        <v>104</v>
      </c>
      <c r="K2123">
        <f t="shared" ca="1" si="132"/>
        <v>353.59999999999997</v>
      </c>
    </row>
    <row r="2124" spans="1:11" x14ac:dyDescent="0.3">
      <c r="A2124">
        <f t="shared" si="133"/>
        <v>143</v>
      </c>
      <c r="B2124" s="2">
        <f t="shared" si="134"/>
        <v>43113</v>
      </c>
      <c r="C2124" t="str">
        <f>VLOOKUP(A2124,'Günlük Sayaç'!$A$1:$I$166,3,0)</f>
        <v>Atatürk Oto Sanayi</v>
      </c>
      <c r="D2124" t="str">
        <f>VLOOKUP($A2124,'Günlük Sayaç'!$A$1:$I$166,4,0)</f>
        <v>Ziyaretçi</v>
      </c>
      <c r="E2124" t="str">
        <f>VLOOKUP($A2124,'Günlük Sayaç'!$A$1:$I$166,5,0)</f>
        <v>Onlu Bilet</v>
      </c>
      <c r="F2124">
        <f>VLOOKUP($A2124,'Günlük Sayaç'!$A$1:$I$166,6,0)</f>
        <v>3.2</v>
      </c>
      <c r="G2124">
        <f>VLOOKUP($A2124,'Günlük Sayaç'!$A$1:$I$166,7,0)</f>
        <v>5000</v>
      </c>
      <c r="H2124">
        <f>VLOOKUP($A2124,'Günlük Sayaç'!$A$1:$I$166,8,0)</f>
        <v>0.01</v>
      </c>
      <c r="I2124">
        <f>VLOOKUP($A2124,'Günlük Sayaç'!$A$1:$I$166,9,0)*VLOOKUP(WEEKDAY(B2124,2)&amp;D2124,Yoğunluk!$G$1:$J$29,4,0)</f>
        <v>96</v>
      </c>
      <c r="J2124">
        <f t="shared" ca="1" si="131"/>
        <v>89</v>
      </c>
      <c r="K2124">
        <f t="shared" ca="1" si="132"/>
        <v>284.8</v>
      </c>
    </row>
    <row r="2125" spans="1:11" x14ac:dyDescent="0.3">
      <c r="A2125">
        <f t="shared" si="133"/>
        <v>144</v>
      </c>
      <c r="B2125" s="2">
        <f t="shared" si="134"/>
        <v>43113</v>
      </c>
      <c r="C2125" t="str">
        <f>VLOOKUP(A2125,'Günlük Sayaç'!$A$1:$I$166,3,0)</f>
        <v>Darüşşafaka</v>
      </c>
      <c r="D2125" t="str">
        <f>VLOOKUP($A2125,'Günlük Sayaç'!$A$1:$I$166,4,0)</f>
        <v>Tam</v>
      </c>
      <c r="E2125" t="str">
        <f>VLOOKUP($A2125,'Günlük Sayaç'!$A$1:$I$166,5,0)</f>
        <v>Akbil</v>
      </c>
      <c r="F2125">
        <f>VLOOKUP($A2125,'Günlük Sayaç'!$A$1:$I$166,6,0)</f>
        <v>2.2250000000000001</v>
      </c>
      <c r="G2125">
        <f>VLOOKUP($A2125,'Günlük Sayaç'!$A$1:$I$166,7,0)</f>
        <v>6000</v>
      </c>
      <c r="H2125">
        <f>VLOOKUP($A2125,'Günlük Sayaç'!$A$1:$I$166,8,0)</f>
        <v>0.2</v>
      </c>
      <c r="I2125">
        <f>VLOOKUP($A2125,'Günlük Sayaç'!$A$1:$I$166,9,0)*VLOOKUP(WEEKDAY(B2125,2)&amp;D2125,Yoğunluk!$G$1:$J$29,4,0)</f>
        <v>1920</v>
      </c>
      <c r="J2125">
        <f t="shared" ca="1" si="131"/>
        <v>1892</v>
      </c>
      <c r="K2125">
        <f t="shared" ca="1" si="132"/>
        <v>4209.7</v>
      </c>
    </row>
    <row r="2126" spans="1:11" x14ac:dyDescent="0.3">
      <c r="A2126">
        <f t="shared" si="133"/>
        <v>145</v>
      </c>
      <c r="B2126" s="2">
        <f t="shared" si="134"/>
        <v>43113</v>
      </c>
      <c r="C2126" t="str">
        <f>VLOOKUP(A2126,'Günlük Sayaç'!$A$1:$I$166,3,0)</f>
        <v>Darüşşafaka</v>
      </c>
      <c r="D2126" t="str">
        <f>VLOOKUP($A2126,'Günlük Sayaç'!$A$1:$I$166,4,0)</f>
        <v>Tam</v>
      </c>
      <c r="E2126" t="str">
        <f>VLOOKUP($A2126,'Günlük Sayaç'!$A$1:$I$166,5,0)</f>
        <v>Mavi Kart</v>
      </c>
      <c r="F2126">
        <f>VLOOKUP($A2126,'Günlük Sayaç'!$A$1:$I$166,6,0)</f>
        <v>1.3666666666666667</v>
      </c>
      <c r="G2126">
        <f>VLOOKUP($A2126,'Günlük Sayaç'!$A$1:$I$166,7,0)</f>
        <v>6000</v>
      </c>
      <c r="H2126">
        <f>VLOOKUP($A2126,'Günlük Sayaç'!$A$1:$I$166,8,0)</f>
        <v>0.2</v>
      </c>
      <c r="I2126">
        <f>VLOOKUP($A2126,'Günlük Sayaç'!$A$1:$I$166,9,0)*VLOOKUP(WEEKDAY(B2126,2)&amp;D2126,Yoğunluk!$G$1:$J$29,4,0)</f>
        <v>1920</v>
      </c>
      <c r="J2126">
        <f t="shared" ca="1" si="131"/>
        <v>2065</v>
      </c>
      <c r="K2126">
        <f t="shared" ca="1" si="132"/>
        <v>2822.1666666666665</v>
      </c>
    </row>
    <row r="2127" spans="1:11" x14ac:dyDescent="0.3">
      <c r="A2127">
        <f t="shared" si="133"/>
        <v>146</v>
      </c>
      <c r="B2127" s="2">
        <f t="shared" si="134"/>
        <v>43113</v>
      </c>
      <c r="C2127" t="str">
        <f>VLOOKUP(A2127,'Günlük Sayaç'!$A$1:$I$166,3,0)</f>
        <v>Darüşşafaka</v>
      </c>
      <c r="D2127" t="str">
        <f>VLOOKUP($A2127,'Günlük Sayaç'!$A$1:$I$166,4,0)</f>
        <v>Öğrenci</v>
      </c>
      <c r="E2127" t="str">
        <f>VLOOKUP($A2127,'Günlük Sayaç'!$A$1:$I$166,5,0)</f>
        <v>Öğrenci</v>
      </c>
      <c r="F2127">
        <f>VLOOKUP($A2127,'Günlük Sayaç'!$A$1:$I$166,6,0)</f>
        <v>0.9</v>
      </c>
      <c r="G2127">
        <f>VLOOKUP($A2127,'Günlük Sayaç'!$A$1:$I$166,7,0)</f>
        <v>6000</v>
      </c>
      <c r="H2127">
        <f>VLOOKUP($A2127,'Günlük Sayaç'!$A$1:$I$166,8,0)</f>
        <v>0.1</v>
      </c>
      <c r="I2127">
        <f>VLOOKUP($A2127,'Günlük Sayaç'!$A$1:$I$166,9,0)*VLOOKUP(WEEKDAY(B2127,2)&amp;D2127,Yoğunluk!$G$1:$J$29,4,0)</f>
        <v>1440.0000000000002</v>
      </c>
      <c r="J2127">
        <f t="shared" ca="1" si="131"/>
        <v>1474</v>
      </c>
      <c r="K2127">
        <f t="shared" ca="1" si="132"/>
        <v>1326.6000000000001</v>
      </c>
    </row>
    <row r="2128" spans="1:11" x14ac:dyDescent="0.3">
      <c r="A2128">
        <f t="shared" si="133"/>
        <v>147</v>
      </c>
      <c r="B2128" s="2">
        <f t="shared" si="134"/>
        <v>43113</v>
      </c>
      <c r="C2128" t="str">
        <f>VLOOKUP(A2128,'Günlük Sayaç'!$A$1:$I$166,3,0)</f>
        <v>Darüşşafaka</v>
      </c>
      <c r="D2128" t="str">
        <f>VLOOKUP($A2128,'Günlük Sayaç'!$A$1:$I$166,4,0)</f>
        <v>Öğrenci</v>
      </c>
      <c r="E2128" t="str">
        <f>VLOOKUP($A2128,'Günlük Sayaç'!$A$1:$I$166,5,0)</f>
        <v>Öğrenci Aylık</v>
      </c>
      <c r="F2128">
        <f>VLOOKUP($A2128,'Günlük Sayaç'!$A$1:$I$166,6,0)</f>
        <v>0.56666666666666665</v>
      </c>
      <c r="G2128">
        <f>VLOOKUP($A2128,'Günlük Sayaç'!$A$1:$I$166,7,0)</f>
        <v>6000</v>
      </c>
      <c r="H2128">
        <f>VLOOKUP($A2128,'Günlük Sayaç'!$A$1:$I$166,8,0)</f>
        <v>0.2</v>
      </c>
      <c r="I2128">
        <f>VLOOKUP($A2128,'Günlük Sayaç'!$A$1:$I$166,9,0)*VLOOKUP(WEEKDAY(B2128,2)&amp;D2128,Yoğunluk!$G$1:$J$29,4,0)</f>
        <v>2880.0000000000005</v>
      </c>
      <c r="J2128">
        <f t="shared" ca="1" si="131"/>
        <v>2982</v>
      </c>
      <c r="K2128">
        <f t="shared" ca="1" si="132"/>
        <v>1689.8</v>
      </c>
    </row>
    <row r="2129" spans="1:11" x14ac:dyDescent="0.3">
      <c r="A2129">
        <f t="shared" si="133"/>
        <v>148</v>
      </c>
      <c r="B2129" s="2">
        <f t="shared" si="134"/>
        <v>43113</v>
      </c>
      <c r="C2129" t="str">
        <f>VLOOKUP(A2129,'Günlük Sayaç'!$A$1:$I$166,3,0)</f>
        <v>Darüşşafaka</v>
      </c>
      <c r="D2129" t="str">
        <f>VLOOKUP($A2129,'Günlük Sayaç'!$A$1:$I$166,4,0)</f>
        <v>Sosyal</v>
      </c>
      <c r="E2129" t="str">
        <f>VLOOKUP($A2129,'Günlük Sayaç'!$A$1:$I$166,5,0)</f>
        <v>Sosyal</v>
      </c>
      <c r="F2129">
        <f>VLOOKUP($A2129,'Günlük Sayaç'!$A$1:$I$166,6,0)</f>
        <v>1.425</v>
      </c>
      <c r="G2129">
        <f>VLOOKUP($A2129,'Günlük Sayaç'!$A$1:$I$166,7,0)</f>
        <v>6000</v>
      </c>
      <c r="H2129">
        <f>VLOOKUP($A2129,'Günlük Sayaç'!$A$1:$I$166,8,0)</f>
        <v>0.15</v>
      </c>
      <c r="I2129">
        <f>VLOOKUP($A2129,'Günlük Sayaç'!$A$1:$I$166,9,0)*VLOOKUP(WEEKDAY(B2129,2)&amp;D2129,Yoğunluk!$G$1:$J$29,4,0)</f>
        <v>1584.0000000000002</v>
      </c>
      <c r="J2129">
        <f t="shared" ca="1" si="131"/>
        <v>1629</v>
      </c>
      <c r="K2129">
        <f t="shared" ca="1" si="132"/>
        <v>2321.3250000000003</v>
      </c>
    </row>
    <row r="2130" spans="1:11" x14ac:dyDescent="0.3">
      <c r="A2130">
        <f t="shared" si="133"/>
        <v>149</v>
      </c>
      <c r="B2130" s="2">
        <f t="shared" si="134"/>
        <v>43113</v>
      </c>
      <c r="C2130" t="str">
        <f>VLOOKUP(A2130,'Günlük Sayaç'!$A$1:$I$166,3,0)</f>
        <v>Darüşşafaka</v>
      </c>
      <c r="D2130" t="str">
        <f>VLOOKUP($A2130,'Günlük Sayaç'!$A$1:$I$166,4,0)</f>
        <v>Sosyal</v>
      </c>
      <c r="E2130" t="str">
        <f>VLOOKUP($A2130,'Günlük Sayaç'!$A$1:$I$166,5,0)</f>
        <v>Sosyal Aylık</v>
      </c>
      <c r="F2130">
        <f>VLOOKUP($A2130,'Günlük Sayaç'!$A$1:$I$166,6,0)</f>
        <v>0.83333333333333337</v>
      </c>
      <c r="G2130">
        <f>VLOOKUP($A2130,'Günlük Sayaç'!$A$1:$I$166,7,0)</f>
        <v>6000</v>
      </c>
      <c r="H2130">
        <f>VLOOKUP($A2130,'Günlük Sayaç'!$A$1:$I$166,8,0)</f>
        <v>0.1</v>
      </c>
      <c r="I2130">
        <f>VLOOKUP($A2130,'Günlük Sayaç'!$A$1:$I$166,9,0)*VLOOKUP(WEEKDAY(B2130,2)&amp;D2130,Yoğunluk!$G$1:$J$29,4,0)</f>
        <v>1056.0000000000002</v>
      </c>
      <c r="J2130">
        <f t="shared" ca="1" si="131"/>
        <v>1163</v>
      </c>
      <c r="K2130">
        <f t="shared" ca="1" si="132"/>
        <v>969.16666666666674</v>
      </c>
    </row>
    <row r="2131" spans="1:11" x14ac:dyDescent="0.3">
      <c r="A2131">
        <f t="shared" si="133"/>
        <v>150</v>
      </c>
      <c r="B2131" s="2">
        <f t="shared" si="134"/>
        <v>43113</v>
      </c>
      <c r="C2131" t="str">
        <f>VLOOKUP(A2131,'Günlük Sayaç'!$A$1:$I$166,3,0)</f>
        <v>Darüşşafaka</v>
      </c>
      <c r="D2131" t="str">
        <f>VLOOKUP($A2131,'Günlük Sayaç'!$A$1:$I$166,4,0)</f>
        <v>Ziyaretçi</v>
      </c>
      <c r="E2131" t="str">
        <f>VLOOKUP($A2131,'Günlük Sayaç'!$A$1:$I$166,5,0)</f>
        <v>Tekli Bilet</v>
      </c>
      <c r="F2131">
        <f>VLOOKUP($A2131,'Günlük Sayaç'!$A$1:$I$166,6,0)</f>
        <v>5</v>
      </c>
      <c r="G2131">
        <f>VLOOKUP($A2131,'Günlük Sayaç'!$A$1:$I$166,7,0)</f>
        <v>6000</v>
      </c>
      <c r="H2131">
        <f>VLOOKUP($A2131,'Günlük Sayaç'!$A$1:$I$166,8,0)</f>
        <v>0.01</v>
      </c>
      <c r="I2131">
        <f>VLOOKUP($A2131,'Günlük Sayaç'!$A$1:$I$166,9,0)*VLOOKUP(WEEKDAY(B2131,2)&amp;D2131,Yoğunluk!$G$1:$J$29,4,0)</f>
        <v>115.19999999999999</v>
      </c>
      <c r="J2131">
        <f t="shared" ca="1" si="131"/>
        <v>120</v>
      </c>
      <c r="K2131">
        <f t="shared" ca="1" si="132"/>
        <v>600</v>
      </c>
    </row>
    <row r="2132" spans="1:11" x14ac:dyDescent="0.3">
      <c r="A2132">
        <f t="shared" si="133"/>
        <v>151</v>
      </c>
      <c r="B2132" s="2">
        <f t="shared" si="134"/>
        <v>43113</v>
      </c>
      <c r="C2132" t="str">
        <f>VLOOKUP(A2132,'Günlük Sayaç'!$A$1:$I$166,3,0)</f>
        <v>Darüşşafaka</v>
      </c>
      <c r="D2132" t="str">
        <f>VLOOKUP($A2132,'Günlük Sayaç'!$A$1:$I$166,4,0)</f>
        <v>Ziyaretçi</v>
      </c>
      <c r="E2132" t="str">
        <f>VLOOKUP($A2132,'Günlük Sayaç'!$A$1:$I$166,5,0)</f>
        <v>İkili Bilet</v>
      </c>
      <c r="F2132">
        <f>VLOOKUP($A2132,'Günlük Sayaç'!$A$1:$I$166,6,0)</f>
        <v>4</v>
      </c>
      <c r="G2132">
        <f>VLOOKUP($A2132,'Günlük Sayaç'!$A$1:$I$166,7,0)</f>
        <v>6000</v>
      </c>
      <c r="H2132">
        <f>VLOOKUP($A2132,'Günlük Sayaç'!$A$1:$I$166,8,0)</f>
        <v>0.01</v>
      </c>
      <c r="I2132">
        <f>VLOOKUP($A2132,'Günlük Sayaç'!$A$1:$I$166,9,0)*VLOOKUP(WEEKDAY(B2132,2)&amp;D2132,Yoğunluk!$G$1:$J$29,4,0)</f>
        <v>115.19999999999999</v>
      </c>
      <c r="J2132">
        <f t="shared" ca="1" si="131"/>
        <v>119</v>
      </c>
      <c r="K2132">
        <f t="shared" ca="1" si="132"/>
        <v>476</v>
      </c>
    </row>
    <row r="2133" spans="1:11" x14ac:dyDescent="0.3">
      <c r="A2133">
        <f t="shared" si="133"/>
        <v>152</v>
      </c>
      <c r="B2133" s="2">
        <f t="shared" si="134"/>
        <v>43113</v>
      </c>
      <c r="C2133" t="str">
        <f>VLOOKUP(A2133,'Günlük Sayaç'!$A$1:$I$166,3,0)</f>
        <v>Darüşşafaka</v>
      </c>
      <c r="D2133" t="str">
        <f>VLOOKUP($A2133,'Günlük Sayaç'!$A$1:$I$166,4,0)</f>
        <v>Ziyaretçi</v>
      </c>
      <c r="E2133" t="str">
        <f>VLOOKUP($A2133,'Günlük Sayaç'!$A$1:$I$166,5,0)</f>
        <v>Üçlü Bilet</v>
      </c>
      <c r="F2133">
        <f>VLOOKUP($A2133,'Günlük Sayaç'!$A$1:$I$166,6,0)</f>
        <v>3.6666666666666665</v>
      </c>
      <c r="G2133">
        <f>VLOOKUP($A2133,'Günlük Sayaç'!$A$1:$I$166,7,0)</f>
        <v>6000</v>
      </c>
      <c r="H2133">
        <f>VLOOKUP($A2133,'Günlük Sayaç'!$A$1:$I$166,8,0)</f>
        <v>0.01</v>
      </c>
      <c r="I2133">
        <f>VLOOKUP($A2133,'Günlük Sayaç'!$A$1:$I$166,9,0)*VLOOKUP(WEEKDAY(B2133,2)&amp;D2133,Yoğunluk!$G$1:$J$29,4,0)</f>
        <v>115.19999999999999</v>
      </c>
      <c r="J2133">
        <f t="shared" ca="1" si="131"/>
        <v>119</v>
      </c>
      <c r="K2133">
        <f t="shared" ca="1" si="132"/>
        <v>436.33333333333331</v>
      </c>
    </row>
    <row r="2134" spans="1:11" x14ac:dyDescent="0.3">
      <c r="A2134">
        <f t="shared" si="133"/>
        <v>153</v>
      </c>
      <c r="B2134" s="2">
        <f t="shared" si="134"/>
        <v>43113</v>
      </c>
      <c r="C2134" t="str">
        <f>VLOOKUP(A2134,'Günlük Sayaç'!$A$1:$I$166,3,0)</f>
        <v>Darüşşafaka</v>
      </c>
      <c r="D2134" t="str">
        <f>VLOOKUP($A2134,'Günlük Sayaç'!$A$1:$I$166,4,0)</f>
        <v>Ziyaretçi</v>
      </c>
      <c r="E2134" t="str">
        <f>VLOOKUP($A2134,'Günlük Sayaç'!$A$1:$I$166,5,0)</f>
        <v>Beşli Bilet</v>
      </c>
      <c r="F2134">
        <f>VLOOKUP($A2134,'Günlük Sayaç'!$A$1:$I$166,6,0)</f>
        <v>3.4</v>
      </c>
      <c r="G2134">
        <f>VLOOKUP($A2134,'Günlük Sayaç'!$A$1:$I$166,7,0)</f>
        <v>6000</v>
      </c>
      <c r="H2134">
        <f>VLOOKUP($A2134,'Günlük Sayaç'!$A$1:$I$166,8,0)</f>
        <v>0.01</v>
      </c>
      <c r="I2134">
        <f>VLOOKUP($A2134,'Günlük Sayaç'!$A$1:$I$166,9,0)*VLOOKUP(WEEKDAY(B2134,2)&amp;D2134,Yoğunluk!$G$1:$J$29,4,0)</f>
        <v>115.19999999999999</v>
      </c>
      <c r="J2134">
        <f t="shared" ca="1" si="131"/>
        <v>92</v>
      </c>
      <c r="K2134">
        <f t="shared" ca="1" si="132"/>
        <v>312.8</v>
      </c>
    </row>
    <row r="2135" spans="1:11" x14ac:dyDescent="0.3">
      <c r="A2135">
        <f t="shared" si="133"/>
        <v>154</v>
      </c>
      <c r="B2135" s="2">
        <f t="shared" si="134"/>
        <v>43113</v>
      </c>
      <c r="C2135" t="str">
        <f>VLOOKUP(A2135,'Günlük Sayaç'!$A$1:$I$166,3,0)</f>
        <v>Darüşşafaka</v>
      </c>
      <c r="D2135" t="str">
        <f>VLOOKUP($A2135,'Günlük Sayaç'!$A$1:$I$166,4,0)</f>
        <v>Ziyaretçi</v>
      </c>
      <c r="E2135" t="str">
        <f>VLOOKUP($A2135,'Günlük Sayaç'!$A$1:$I$166,5,0)</f>
        <v>Onlu Bilet</v>
      </c>
      <c r="F2135">
        <f>VLOOKUP($A2135,'Günlük Sayaç'!$A$1:$I$166,6,0)</f>
        <v>3.2</v>
      </c>
      <c r="G2135">
        <f>VLOOKUP($A2135,'Günlük Sayaç'!$A$1:$I$166,7,0)</f>
        <v>6000</v>
      </c>
      <c r="H2135">
        <f>VLOOKUP($A2135,'Günlük Sayaç'!$A$1:$I$166,8,0)</f>
        <v>0.01</v>
      </c>
      <c r="I2135">
        <f>VLOOKUP($A2135,'Günlük Sayaç'!$A$1:$I$166,9,0)*VLOOKUP(WEEKDAY(B2135,2)&amp;D2135,Yoğunluk!$G$1:$J$29,4,0)</f>
        <v>115.19999999999999</v>
      </c>
      <c r="J2135">
        <f t="shared" ca="1" si="131"/>
        <v>123</v>
      </c>
      <c r="K2135">
        <f t="shared" ca="1" si="132"/>
        <v>393.6</v>
      </c>
    </row>
    <row r="2136" spans="1:11" x14ac:dyDescent="0.3">
      <c r="A2136">
        <f t="shared" si="133"/>
        <v>155</v>
      </c>
      <c r="B2136" s="2">
        <f t="shared" si="134"/>
        <v>43113</v>
      </c>
      <c r="C2136" t="str">
        <f>VLOOKUP(A2136,'Günlük Sayaç'!$A$1:$I$166,3,0)</f>
        <v>Hacıosman</v>
      </c>
      <c r="D2136" t="str">
        <f>VLOOKUP($A2136,'Günlük Sayaç'!$A$1:$I$166,4,0)</f>
        <v>Tam</v>
      </c>
      <c r="E2136" t="str">
        <f>VLOOKUP($A2136,'Günlük Sayaç'!$A$1:$I$166,5,0)</f>
        <v>Akbil</v>
      </c>
      <c r="F2136">
        <f>VLOOKUP($A2136,'Günlük Sayaç'!$A$1:$I$166,6,0)</f>
        <v>2.2250000000000001</v>
      </c>
      <c r="G2136">
        <f>VLOOKUP($A2136,'Günlük Sayaç'!$A$1:$I$166,7,0)</f>
        <v>4000</v>
      </c>
      <c r="H2136">
        <f>VLOOKUP($A2136,'Günlük Sayaç'!$A$1:$I$166,8,0)</f>
        <v>0.2</v>
      </c>
      <c r="I2136">
        <f>VLOOKUP($A2136,'Günlük Sayaç'!$A$1:$I$166,9,0)*VLOOKUP(WEEKDAY(B2136,2)&amp;D2136,Yoğunluk!$G$1:$J$29,4,0)</f>
        <v>1280</v>
      </c>
      <c r="J2136">
        <f t="shared" ca="1" si="131"/>
        <v>1268</v>
      </c>
      <c r="K2136">
        <f t="shared" ca="1" si="132"/>
        <v>2821.3</v>
      </c>
    </row>
    <row r="2137" spans="1:11" x14ac:dyDescent="0.3">
      <c r="A2137">
        <f t="shared" si="133"/>
        <v>156</v>
      </c>
      <c r="B2137" s="2">
        <f t="shared" si="134"/>
        <v>43113</v>
      </c>
      <c r="C2137" t="str">
        <f>VLOOKUP(A2137,'Günlük Sayaç'!$A$1:$I$166,3,0)</f>
        <v>Hacıosman</v>
      </c>
      <c r="D2137" t="str">
        <f>VLOOKUP($A2137,'Günlük Sayaç'!$A$1:$I$166,4,0)</f>
        <v>Tam</v>
      </c>
      <c r="E2137" t="str">
        <f>VLOOKUP($A2137,'Günlük Sayaç'!$A$1:$I$166,5,0)</f>
        <v>Mavi Kart</v>
      </c>
      <c r="F2137">
        <f>VLOOKUP($A2137,'Günlük Sayaç'!$A$1:$I$166,6,0)</f>
        <v>1.3666666666666667</v>
      </c>
      <c r="G2137">
        <f>VLOOKUP($A2137,'Günlük Sayaç'!$A$1:$I$166,7,0)</f>
        <v>4000</v>
      </c>
      <c r="H2137">
        <f>VLOOKUP($A2137,'Günlük Sayaç'!$A$1:$I$166,8,0)</f>
        <v>0.2</v>
      </c>
      <c r="I2137">
        <f>VLOOKUP($A2137,'Günlük Sayaç'!$A$1:$I$166,9,0)*VLOOKUP(WEEKDAY(B2137,2)&amp;D2137,Yoğunluk!$G$1:$J$29,4,0)</f>
        <v>1280</v>
      </c>
      <c r="J2137">
        <f t="shared" ca="1" si="131"/>
        <v>1253</v>
      </c>
      <c r="K2137">
        <f t="shared" ca="1" si="132"/>
        <v>1712.4333333333334</v>
      </c>
    </row>
    <row r="2138" spans="1:11" x14ac:dyDescent="0.3">
      <c r="A2138">
        <f t="shared" si="133"/>
        <v>157</v>
      </c>
      <c r="B2138" s="2">
        <f t="shared" si="134"/>
        <v>43113</v>
      </c>
      <c r="C2138" t="str">
        <f>VLOOKUP(A2138,'Günlük Sayaç'!$A$1:$I$166,3,0)</f>
        <v>Hacıosman</v>
      </c>
      <c r="D2138" t="str">
        <f>VLOOKUP($A2138,'Günlük Sayaç'!$A$1:$I$166,4,0)</f>
        <v>Öğrenci</v>
      </c>
      <c r="E2138" t="str">
        <f>VLOOKUP($A2138,'Günlük Sayaç'!$A$1:$I$166,5,0)</f>
        <v>Öğrenci</v>
      </c>
      <c r="F2138">
        <f>VLOOKUP($A2138,'Günlük Sayaç'!$A$1:$I$166,6,0)</f>
        <v>0.9</v>
      </c>
      <c r="G2138">
        <f>VLOOKUP($A2138,'Günlük Sayaç'!$A$1:$I$166,7,0)</f>
        <v>4000</v>
      </c>
      <c r="H2138">
        <f>VLOOKUP($A2138,'Günlük Sayaç'!$A$1:$I$166,8,0)</f>
        <v>0.1</v>
      </c>
      <c r="I2138">
        <f>VLOOKUP($A2138,'Günlük Sayaç'!$A$1:$I$166,9,0)*VLOOKUP(WEEKDAY(B2138,2)&amp;D2138,Yoğunluk!$G$1:$J$29,4,0)</f>
        <v>960.00000000000011</v>
      </c>
      <c r="J2138">
        <f t="shared" ca="1" si="131"/>
        <v>996</v>
      </c>
      <c r="K2138">
        <f t="shared" ca="1" si="132"/>
        <v>896.4</v>
      </c>
    </row>
    <row r="2139" spans="1:11" x14ac:dyDescent="0.3">
      <c r="A2139">
        <f t="shared" si="133"/>
        <v>158</v>
      </c>
      <c r="B2139" s="2">
        <f t="shared" si="134"/>
        <v>43113</v>
      </c>
      <c r="C2139" t="str">
        <f>VLOOKUP(A2139,'Günlük Sayaç'!$A$1:$I$166,3,0)</f>
        <v>Hacıosman</v>
      </c>
      <c r="D2139" t="str">
        <f>VLOOKUP($A2139,'Günlük Sayaç'!$A$1:$I$166,4,0)</f>
        <v>Öğrenci</v>
      </c>
      <c r="E2139" t="str">
        <f>VLOOKUP($A2139,'Günlük Sayaç'!$A$1:$I$166,5,0)</f>
        <v>Öğrenci Aylık</v>
      </c>
      <c r="F2139">
        <f>VLOOKUP($A2139,'Günlük Sayaç'!$A$1:$I$166,6,0)</f>
        <v>0.56666666666666665</v>
      </c>
      <c r="G2139">
        <f>VLOOKUP($A2139,'Günlük Sayaç'!$A$1:$I$166,7,0)</f>
        <v>4000</v>
      </c>
      <c r="H2139">
        <f>VLOOKUP($A2139,'Günlük Sayaç'!$A$1:$I$166,8,0)</f>
        <v>0.2</v>
      </c>
      <c r="I2139">
        <f>VLOOKUP($A2139,'Günlük Sayaç'!$A$1:$I$166,9,0)*VLOOKUP(WEEKDAY(B2139,2)&amp;D2139,Yoğunluk!$G$1:$J$29,4,0)</f>
        <v>1920.0000000000002</v>
      </c>
      <c r="J2139">
        <f t="shared" ca="1" si="131"/>
        <v>1905</v>
      </c>
      <c r="K2139">
        <f t="shared" ca="1" si="132"/>
        <v>1079.5</v>
      </c>
    </row>
    <row r="2140" spans="1:11" x14ac:dyDescent="0.3">
      <c r="A2140">
        <f t="shared" si="133"/>
        <v>159</v>
      </c>
      <c r="B2140" s="2">
        <f t="shared" si="134"/>
        <v>43113</v>
      </c>
      <c r="C2140" t="str">
        <f>VLOOKUP(A2140,'Günlük Sayaç'!$A$1:$I$166,3,0)</f>
        <v>Hacıosman</v>
      </c>
      <c r="D2140" t="str">
        <f>VLOOKUP($A2140,'Günlük Sayaç'!$A$1:$I$166,4,0)</f>
        <v>Sosyal</v>
      </c>
      <c r="E2140" t="str">
        <f>VLOOKUP($A2140,'Günlük Sayaç'!$A$1:$I$166,5,0)</f>
        <v>Sosyal</v>
      </c>
      <c r="F2140">
        <f>VLOOKUP($A2140,'Günlük Sayaç'!$A$1:$I$166,6,0)</f>
        <v>1.425</v>
      </c>
      <c r="G2140">
        <f>VLOOKUP($A2140,'Günlük Sayaç'!$A$1:$I$166,7,0)</f>
        <v>4000</v>
      </c>
      <c r="H2140">
        <f>VLOOKUP($A2140,'Günlük Sayaç'!$A$1:$I$166,8,0)</f>
        <v>0.15</v>
      </c>
      <c r="I2140">
        <f>VLOOKUP($A2140,'Günlük Sayaç'!$A$1:$I$166,9,0)*VLOOKUP(WEEKDAY(B2140,2)&amp;D2140,Yoğunluk!$G$1:$J$29,4,0)</f>
        <v>1056.0000000000002</v>
      </c>
      <c r="J2140">
        <f t="shared" ca="1" si="131"/>
        <v>1066</v>
      </c>
      <c r="K2140">
        <f t="shared" ca="1" si="132"/>
        <v>1519.05</v>
      </c>
    </row>
    <row r="2141" spans="1:11" x14ac:dyDescent="0.3">
      <c r="A2141">
        <f t="shared" si="133"/>
        <v>160</v>
      </c>
      <c r="B2141" s="2">
        <f t="shared" si="134"/>
        <v>43113</v>
      </c>
      <c r="C2141" t="str">
        <f>VLOOKUP(A2141,'Günlük Sayaç'!$A$1:$I$166,3,0)</f>
        <v>Hacıosman</v>
      </c>
      <c r="D2141" t="str">
        <f>VLOOKUP($A2141,'Günlük Sayaç'!$A$1:$I$166,4,0)</f>
        <v>Sosyal</v>
      </c>
      <c r="E2141" t="str">
        <f>VLOOKUP($A2141,'Günlük Sayaç'!$A$1:$I$166,5,0)</f>
        <v>Sosyal Aylık</v>
      </c>
      <c r="F2141">
        <f>VLOOKUP($A2141,'Günlük Sayaç'!$A$1:$I$166,6,0)</f>
        <v>0.83333333333333337</v>
      </c>
      <c r="G2141">
        <f>VLOOKUP($A2141,'Günlük Sayaç'!$A$1:$I$166,7,0)</f>
        <v>4000</v>
      </c>
      <c r="H2141">
        <f>VLOOKUP($A2141,'Günlük Sayaç'!$A$1:$I$166,8,0)</f>
        <v>0.1</v>
      </c>
      <c r="I2141">
        <f>VLOOKUP($A2141,'Günlük Sayaç'!$A$1:$I$166,9,0)*VLOOKUP(WEEKDAY(B2141,2)&amp;D2141,Yoğunluk!$G$1:$J$29,4,0)</f>
        <v>704.00000000000011</v>
      </c>
      <c r="J2141">
        <f t="shared" ca="1" si="131"/>
        <v>717</v>
      </c>
      <c r="K2141">
        <f t="shared" ca="1" si="132"/>
        <v>597.5</v>
      </c>
    </row>
    <row r="2142" spans="1:11" x14ac:dyDescent="0.3">
      <c r="A2142">
        <f t="shared" si="133"/>
        <v>161</v>
      </c>
      <c r="B2142" s="2">
        <f t="shared" si="134"/>
        <v>43113</v>
      </c>
      <c r="C2142" t="str">
        <f>VLOOKUP(A2142,'Günlük Sayaç'!$A$1:$I$166,3,0)</f>
        <v>Hacıosman</v>
      </c>
      <c r="D2142" t="str">
        <f>VLOOKUP($A2142,'Günlük Sayaç'!$A$1:$I$166,4,0)</f>
        <v>Ziyaretçi</v>
      </c>
      <c r="E2142" t="str">
        <f>VLOOKUP($A2142,'Günlük Sayaç'!$A$1:$I$166,5,0)</f>
        <v>Tekli Bilet</v>
      </c>
      <c r="F2142">
        <f>VLOOKUP($A2142,'Günlük Sayaç'!$A$1:$I$166,6,0)</f>
        <v>5</v>
      </c>
      <c r="G2142">
        <f>VLOOKUP($A2142,'Günlük Sayaç'!$A$1:$I$166,7,0)</f>
        <v>4000</v>
      </c>
      <c r="H2142">
        <f>VLOOKUP($A2142,'Günlük Sayaç'!$A$1:$I$166,8,0)</f>
        <v>0.01</v>
      </c>
      <c r="I2142">
        <f>VLOOKUP($A2142,'Günlük Sayaç'!$A$1:$I$166,9,0)*VLOOKUP(WEEKDAY(B2142,2)&amp;D2142,Yoğunluk!$G$1:$J$29,4,0)</f>
        <v>76.8</v>
      </c>
      <c r="J2142">
        <f t="shared" ca="1" si="131"/>
        <v>91</v>
      </c>
      <c r="K2142">
        <f t="shared" ca="1" si="132"/>
        <v>455</v>
      </c>
    </row>
    <row r="2143" spans="1:11" x14ac:dyDescent="0.3">
      <c r="A2143">
        <f t="shared" si="133"/>
        <v>162</v>
      </c>
      <c r="B2143" s="2">
        <f t="shared" si="134"/>
        <v>43113</v>
      </c>
      <c r="C2143" t="str">
        <f>VLOOKUP(A2143,'Günlük Sayaç'!$A$1:$I$166,3,0)</f>
        <v>Hacıosman</v>
      </c>
      <c r="D2143" t="str">
        <f>VLOOKUP($A2143,'Günlük Sayaç'!$A$1:$I$166,4,0)</f>
        <v>Ziyaretçi</v>
      </c>
      <c r="E2143" t="str">
        <f>VLOOKUP($A2143,'Günlük Sayaç'!$A$1:$I$166,5,0)</f>
        <v>İkili Bilet</v>
      </c>
      <c r="F2143">
        <f>VLOOKUP($A2143,'Günlük Sayaç'!$A$1:$I$166,6,0)</f>
        <v>4</v>
      </c>
      <c r="G2143">
        <f>VLOOKUP($A2143,'Günlük Sayaç'!$A$1:$I$166,7,0)</f>
        <v>4000</v>
      </c>
      <c r="H2143">
        <f>VLOOKUP($A2143,'Günlük Sayaç'!$A$1:$I$166,8,0)</f>
        <v>0.01</v>
      </c>
      <c r="I2143">
        <f>VLOOKUP($A2143,'Günlük Sayaç'!$A$1:$I$166,9,0)*VLOOKUP(WEEKDAY(B2143,2)&amp;D2143,Yoğunluk!$G$1:$J$29,4,0)</f>
        <v>76.8</v>
      </c>
      <c r="J2143">
        <f t="shared" ca="1" si="131"/>
        <v>80</v>
      </c>
      <c r="K2143">
        <f t="shared" ca="1" si="132"/>
        <v>320</v>
      </c>
    </row>
    <row r="2144" spans="1:11" x14ac:dyDescent="0.3">
      <c r="A2144">
        <f t="shared" si="133"/>
        <v>163</v>
      </c>
      <c r="B2144" s="2">
        <f t="shared" si="134"/>
        <v>43113</v>
      </c>
      <c r="C2144" t="str">
        <f>VLOOKUP(A2144,'Günlük Sayaç'!$A$1:$I$166,3,0)</f>
        <v>Hacıosman</v>
      </c>
      <c r="D2144" t="str">
        <f>VLOOKUP($A2144,'Günlük Sayaç'!$A$1:$I$166,4,0)</f>
        <v>Ziyaretçi</v>
      </c>
      <c r="E2144" t="str">
        <f>VLOOKUP($A2144,'Günlük Sayaç'!$A$1:$I$166,5,0)</f>
        <v>Üçlü Bilet</v>
      </c>
      <c r="F2144">
        <f>VLOOKUP($A2144,'Günlük Sayaç'!$A$1:$I$166,6,0)</f>
        <v>3.6666666666666665</v>
      </c>
      <c r="G2144">
        <f>VLOOKUP($A2144,'Günlük Sayaç'!$A$1:$I$166,7,0)</f>
        <v>4000</v>
      </c>
      <c r="H2144">
        <f>VLOOKUP($A2144,'Günlük Sayaç'!$A$1:$I$166,8,0)</f>
        <v>0.01</v>
      </c>
      <c r="I2144">
        <f>VLOOKUP($A2144,'Günlük Sayaç'!$A$1:$I$166,9,0)*VLOOKUP(WEEKDAY(B2144,2)&amp;D2144,Yoğunluk!$G$1:$J$29,4,0)</f>
        <v>76.8</v>
      </c>
      <c r="J2144">
        <f t="shared" ca="1" si="131"/>
        <v>70</v>
      </c>
      <c r="K2144">
        <f t="shared" ca="1" si="132"/>
        <v>256.66666666666663</v>
      </c>
    </row>
    <row r="2145" spans="1:11" x14ac:dyDescent="0.3">
      <c r="A2145">
        <f t="shared" si="133"/>
        <v>164</v>
      </c>
      <c r="B2145" s="2">
        <f t="shared" si="134"/>
        <v>43113</v>
      </c>
      <c r="C2145" t="str">
        <f>VLOOKUP(A2145,'Günlük Sayaç'!$A$1:$I$166,3,0)</f>
        <v>Hacıosman</v>
      </c>
      <c r="D2145" t="str">
        <f>VLOOKUP($A2145,'Günlük Sayaç'!$A$1:$I$166,4,0)</f>
        <v>Ziyaretçi</v>
      </c>
      <c r="E2145" t="str">
        <f>VLOOKUP($A2145,'Günlük Sayaç'!$A$1:$I$166,5,0)</f>
        <v>Beşli Bilet</v>
      </c>
      <c r="F2145">
        <f>VLOOKUP($A2145,'Günlük Sayaç'!$A$1:$I$166,6,0)</f>
        <v>3.4</v>
      </c>
      <c r="G2145">
        <f>VLOOKUP($A2145,'Günlük Sayaç'!$A$1:$I$166,7,0)</f>
        <v>4000</v>
      </c>
      <c r="H2145">
        <f>VLOOKUP($A2145,'Günlük Sayaç'!$A$1:$I$166,8,0)</f>
        <v>0.01</v>
      </c>
      <c r="I2145">
        <f>VLOOKUP($A2145,'Günlük Sayaç'!$A$1:$I$166,9,0)*VLOOKUP(WEEKDAY(B2145,2)&amp;D2145,Yoğunluk!$G$1:$J$29,4,0)</f>
        <v>76.8</v>
      </c>
      <c r="J2145">
        <f t="shared" ca="1" si="131"/>
        <v>82</v>
      </c>
      <c r="K2145">
        <f t="shared" ca="1" si="132"/>
        <v>278.8</v>
      </c>
    </row>
    <row r="2146" spans="1:11" x14ac:dyDescent="0.3">
      <c r="A2146">
        <f t="shared" si="133"/>
        <v>165</v>
      </c>
      <c r="B2146" s="2">
        <f t="shared" si="134"/>
        <v>43113</v>
      </c>
      <c r="C2146" t="str">
        <f>VLOOKUP(A2146,'Günlük Sayaç'!$A$1:$I$166,3,0)</f>
        <v>Hacıosman</v>
      </c>
      <c r="D2146" t="str">
        <f>VLOOKUP($A2146,'Günlük Sayaç'!$A$1:$I$166,4,0)</f>
        <v>Ziyaretçi</v>
      </c>
      <c r="E2146" t="str">
        <f>VLOOKUP($A2146,'Günlük Sayaç'!$A$1:$I$166,5,0)</f>
        <v>Onlu Bilet</v>
      </c>
      <c r="F2146">
        <f>VLOOKUP($A2146,'Günlük Sayaç'!$A$1:$I$166,6,0)</f>
        <v>3.2</v>
      </c>
      <c r="G2146">
        <f>VLOOKUP($A2146,'Günlük Sayaç'!$A$1:$I$166,7,0)</f>
        <v>4000</v>
      </c>
      <c r="H2146">
        <f>VLOOKUP($A2146,'Günlük Sayaç'!$A$1:$I$166,8,0)</f>
        <v>0.01</v>
      </c>
      <c r="I2146">
        <f>VLOOKUP($A2146,'Günlük Sayaç'!$A$1:$I$166,9,0)*VLOOKUP(WEEKDAY(B2146,2)&amp;D2146,Yoğunluk!$G$1:$J$29,4,0)</f>
        <v>76.8</v>
      </c>
      <c r="J2146">
        <f t="shared" ca="1" si="131"/>
        <v>81</v>
      </c>
      <c r="K2146">
        <f t="shared" ca="1" si="132"/>
        <v>259.2</v>
      </c>
    </row>
    <row r="2147" spans="1:11" x14ac:dyDescent="0.3">
      <c r="A2147">
        <f t="shared" si="133"/>
        <v>1</v>
      </c>
      <c r="B2147" s="2">
        <f t="shared" si="134"/>
        <v>43114</v>
      </c>
      <c r="C2147" t="str">
        <f>VLOOKUP(A2147,'Günlük Sayaç'!$A$1:$I$166,3,0)</f>
        <v>Yenikapı</v>
      </c>
      <c r="D2147" t="str">
        <f>VLOOKUP($A2147,'Günlük Sayaç'!$A$1:$I$166,4,0)</f>
        <v>Tam</v>
      </c>
      <c r="E2147" t="str">
        <f>VLOOKUP($A2147,'Günlük Sayaç'!$A$1:$I$166,5,0)</f>
        <v>Akbil</v>
      </c>
      <c r="F2147">
        <f>VLOOKUP($A2147,'Günlük Sayaç'!$A$1:$I$166,6,0)</f>
        <v>2.2250000000000001</v>
      </c>
      <c r="G2147">
        <f>VLOOKUP($A2147,'Günlük Sayaç'!$A$1:$I$166,7,0)</f>
        <v>15000</v>
      </c>
      <c r="H2147">
        <f>VLOOKUP($A2147,'Günlük Sayaç'!$A$1:$I$166,8,0)</f>
        <v>0.2</v>
      </c>
      <c r="I2147">
        <f>VLOOKUP($A2147,'Günlük Sayaç'!$A$1:$I$166,9,0)*VLOOKUP(WEEKDAY(B2147,2)&amp;D2147,Yoğunluk!$G$1:$J$29,4,0)</f>
        <v>4500</v>
      </c>
      <c r="J2147">
        <f t="shared" ca="1" si="131"/>
        <v>4367</v>
      </c>
      <c r="K2147">
        <f t="shared" ca="1" si="132"/>
        <v>9716.5750000000007</v>
      </c>
    </row>
    <row r="2148" spans="1:11" x14ac:dyDescent="0.3">
      <c r="A2148">
        <f t="shared" si="133"/>
        <v>2</v>
      </c>
      <c r="B2148" s="2">
        <f t="shared" si="134"/>
        <v>43114</v>
      </c>
      <c r="C2148" t="str">
        <f>VLOOKUP(A2148,'Günlük Sayaç'!$A$1:$I$166,3,0)</f>
        <v>Yenikapı</v>
      </c>
      <c r="D2148" t="str">
        <f>VLOOKUP($A2148,'Günlük Sayaç'!$A$1:$I$166,4,0)</f>
        <v>Tam</v>
      </c>
      <c r="E2148" t="str">
        <f>VLOOKUP($A2148,'Günlük Sayaç'!$A$1:$I$166,5,0)</f>
        <v>Mavi Kart</v>
      </c>
      <c r="F2148">
        <f>VLOOKUP($A2148,'Günlük Sayaç'!$A$1:$I$166,6,0)</f>
        <v>1.3666666666666667</v>
      </c>
      <c r="G2148">
        <f>VLOOKUP($A2148,'Günlük Sayaç'!$A$1:$I$166,7,0)</f>
        <v>15000</v>
      </c>
      <c r="H2148">
        <f>VLOOKUP($A2148,'Günlük Sayaç'!$A$1:$I$166,8,0)</f>
        <v>0.1</v>
      </c>
      <c r="I2148">
        <f>VLOOKUP($A2148,'Günlük Sayaç'!$A$1:$I$166,9,0)*VLOOKUP(WEEKDAY(B2148,2)&amp;D2148,Yoğunluk!$G$1:$J$29,4,0)</f>
        <v>2250</v>
      </c>
      <c r="J2148">
        <f t="shared" ca="1" si="131"/>
        <v>2320</v>
      </c>
      <c r="K2148">
        <f t="shared" ca="1" si="132"/>
        <v>3170.6666666666665</v>
      </c>
    </row>
    <row r="2149" spans="1:11" x14ac:dyDescent="0.3">
      <c r="A2149">
        <f t="shared" si="133"/>
        <v>3</v>
      </c>
      <c r="B2149" s="2">
        <f t="shared" si="134"/>
        <v>43114</v>
      </c>
      <c r="C2149" t="str">
        <f>VLOOKUP(A2149,'Günlük Sayaç'!$A$1:$I$166,3,0)</f>
        <v>Yenikapı</v>
      </c>
      <c r="D2149" t="str">
        <f>VLOOKUP($A2149,'Günlük Sayaç'!$A$1:$I$166,4,0)</f>
        <v>Öğrenci</v>
      </c>
      <c r="E2149" t="str">
        <f>VLOOKUP($A2149,'Günlük Sayaç'!$A$1:$I$166,5,0)</f>
        <v>Öğrenci</v>
      </c>
      <c r="F2149">
        <f>VLOOKUP($A2149,'Günlük Sayaç'!$A$1:$I$166,6,0)</f>
        <v>0.9</v>
      </c>
      <c r="G2149">
        <f>VLOOKUP($A2149,'Günlük Sayaç'!$A$1:$I$166,7,0)</f>
        <v>15000</v>
      </c>
      <c r="H2149">
        <f>VLOOKUP($A2149,'Günlük Sayaç'!$A$1:$I$166,8,0)</f>
        <v>0.05</v>
      </c>
      <c r="I2149">
        <f>VLOOKUP($A2149,'Günlük Sayaç'!$A$1:$I$166,9,0)*VLOOKUP(WEEKDAY(B2149,2)&amp;D2149,Yoğunluk!$G$1:$J$29,4,0)</f>
        <v>1687.5</v>
      </c>
      <c r="J2149">
        <f t="shared" ca="1" si="131"/>
        <v>1783</v>
      </c>
      <c r="K2149">
        <f t="shared" ca="1" si="132"/>
        <v>1604.7</v>
      </c>
    </row>
    <row r="2150" spans="1:11" x14ac:dyDescent="0.3">
      <c r="A2150">
        <f t="shared" si="133"/>
        <v>4</v>
      </c>
      <c r="B2150" s="2">
        <f t="shared" si="134"/>
        <v>43114</v>
      </c>
      <c r="C2150" t="str">
        <f>VLOOKUP(A2150,'Günlük Sayaç'!$A$1:$I$166,3,0)</f>
        <v>Yenikapı</v>
      </c>
      <c r="D2150" t="str">
        <f>VLOOKUP($A2150,'Günlük Sayaç'!$A$1:$I$166,4,0)</f>
        <v>Öğrenci</v>
      </c>
      <c r="E2150" t="str">
        <f>VLOOKUP($A2150,'Günlük Sayaç'!$A$1:$I$166,5,0)</f>
        <v>Öğrenci Aylık</v>
      </c>
      <c r="F2150">
        <f>VLOOKUP($A2150,'Günlük Sayaç'!$A$1:$I$166,6,0)</f>
        <v>0.56666666666666665</v>
      </c>
      <c r="G2150">
        <f>VLOOKUP($A2150,'Günlük Sayaç'!$A$1:$I$166,7,0)</f>
        <v>15000</v>
      </c>
      <c r="H2150">
        <f>VLOOKUP($A2150,'Günlük Sayaç'!$A$1:$I$166,8,0)</f>
        <v>0.1</v>
      </c>
      <c r="I2150">
        <f>VLOOKUP($A2150,'Günlük Sayaç'!$A$1:$I$166,9,0)*VLOOKUP(WEEKDAY(B2150,2)&amp;D2150,Yoğunluk!$G$1:$J$29,4,0)</f>
        <v>3375</v>
      </c>
      <c r="J2150">
        <f t="shared" ca="1" si="131"/>
        <v>2823</v>
      </c>
      <c r="K2150">
        <f t="shared" ca="1" si="132"/>
        <v>1599.7</v>
      </c>
    </row>
    <row r="2151" spans="1:11" x14ac:dyDescent="0.3">
      <c r="A2151">
        <f t="shared" si="133"/>
        <v>5</v>
      </c>
      <c r="B2151" s="2">
        <f t="shared" si="134"/>
        <v>43114</v>
      </c>
      <c r="C2151" t="str">
        <f>VLOOKUP(A2151,'Günlük Sayaç'!$A$1:$I$166,3,0)</f>
        <v>Yenikapı</v>
      </c>
      <c r="D2151" t="str">
        <f>VLOOKUP($A2151,'Günlük Sayaç'!$A$1:$I$166,4,0)</f>
        <v>Sosyal</v>
      </c>
      <c r="E2151" t="str">
        <f>VLOOKUP($A2151,'Günlük Sayaç'!$A$1:$I$166,5,0)</f>
        <v>Sosyal</v>
      </c>
      <c r="F2151">
        <f>VLOOKUP($A2151,'Günlük Sayaç'!$A$1:$I$166,6,0)</f>
        <v>1.425</v>
      </c>
      <c r="G2151">
        <f>VLOOKUP($A2151,'Günlük Sayaç'!$A$1:$I$166,7,0)</f>
        <v>15000</v>
      </c>
      <c r="H2151">
        <f>VLOOKUP($A2151,'Günlük Sayaç'!$A$1:$I$166,8,0)</f>
        <v>0.1</v>
      </c>
      <c r="I2151">
        <f>VLOOKUP($A2151,'Günlük Sayaç'!$A$1:$I$166,9,0)*VLOOKUP(WEEKDAY(B2151,2)&amp;D2151,Yoğunluk!$G$1:$J$29,4,0)</f>
        <v>2475</v>
      </c>
      <c r="J2151">
        <f t="shared" ca="1" si="131"/>
        <v>2884</v>
      </c>
      <c r="K2151">
        <f t="shared" ca="1" si="132"/>
        <v>4109.7</v>
      </c>
    </row>
    <row r="2152" spans="1:11" x14ac:dyDescent="0.3">
      <c r="A2152">
        <f t="shared" si="133"/>
        <v>6</v>
      </c>
      <c r="B2152" s="2">
        <f t="shared" si="134"/>
        <v>43114</v>
      </c>
      <c r="C2152" t="str">
        <f>VLOOKUP(A2152,'Günlük Sayaç'!$A$1:$I$166,3,0)</f>
        <v>Yenikapı</v>
      </c>
      <c r="D2152" t="str">
        <f>VLOOKUP($A2152,'Günlük Sayaç'!$A$1:$I$166,4,0)</f>
        <v>Sosyal</v>
      </c>
      <c r="E2152" t="str">
        <f>VLOOKUP($A2152,'Günlük Sayaç'!$A$1:$I$166,5,0)</f>
        <v>Sosyal Aylık</v>
      </c>
      <c r="F2152">
        <f>VLOOKUP($A2152,'Günlük Sayaç'!$A$1:$I$166,6,0)</f>
        <v>0.83333333333333337</v>
      </c>
      <c r="G2152">
        <f>VLOOKUP($A2152,'Günlük Sayaç'!$A$1:$I$166,7,0)</f>
        <v>15000</v>
      </c>
      <c r="H2152">
        <f>VLOOKUP($A2152,'Günlük Sayaç'!$A$1:$I$166,8,0)</f>
        <v>0.05</v>
      </c>
      <c r="I2152">
        <f>VLOOKUP($A2152,'Günlük Sayaç'!$A$1:$I$166,9,0)*VLOOKUP(WEEKDAY(B2152,2)&amp;D2152,Yoğunluk!$G$1:$J$29,4,0)</f>
        <v>1237.5</v>
      </c>
      <c r="J2152">
        <f t="shared" ca="1" si="131"/>
        <v>1211</v>
      </c>
      <c r="K2152">
        <f t="shared" ca="1" si="132"/>
        <v>1009.1666666666667</v>
      </c>
    </row>
    <row r="2153" spans="1:11" x14ac:dyDescent="0.3">
      <c r="A2153">
        <f t="shared" si="133"/>
        <v>7</v>
      </c>
      <c r="B2153" s="2">
        <f t="shared" si="134"/>
        <v>43114</v>
      </c>
      <c r="C2153" t="str">
        <f>VLOOKUP(A2153,'Günlük Sayaç'!$A$1:$I$166,3,0)</f>
        <v>Yenikapı</v>
      </c>
      <c r="D2153" t="str">
        <f>VLOOKUP($A2153,'Günlük Sayaç'!$A$1:$I$166,4,0)</f>
        <v>Ziyaretçi</v>
      </c>
      <c r="E2153" t="str">
        <f>VLOOKUP($A2153,'Günlük Sayaç'!$A$1:$I$166,5,0)</f>
        <v>Tekli Bilet</v>
      </c>
      <c r="F2153">
        <f>VLOOKUP($A2153,'Günlük Sayaç'!$A$1:$I$166,6,0)</f>
        <v>5</v>
      </c>
      <c r="G2153">
        <f>VLOOKUP($A2153,'Günlük Sayaç'!$A$1:$I$166,7,0)</f>
        <v>15000</v>
      </c>
      <c r="H2153">
        <f>VLOOKUP($A2153,'Günlük Sayaç'!$A$1:$I$166,8,0)</f>
        <v>0.1</v>
      </c>
      <c r="I2153">
        <f>VLOOKUP($A2153,'Günlük Sayaç'!$A$1:$I$166,9,0)*VLOOKUP(WEEKDAY(B2153,2)&amp;D2153,Yoğunluk!$G$1:$J$29,4,0)</f>
        <v>3149.9999999999995</v>
      </c>
      <c r="J2153">
        <f t="shared" ca="1" si="131"/>
        <v>3206</v>
      </c>
      <c r="K2153">
        <f t="shared" ca="1" si="132"/>
        <v>16030</v>
      </c>
    </row>
    <row r="2154" spans="1:11" x14ac:dyDescent="0.3">
      <c r="A2154">
        <f t="shared" si="133"/>
        <v>8</v>
      </c>
      <c r="B2154" s="2">
        <f t="shared" si="134"/>
        <v>43114</v>
      </c>
      <c r="C2154" t="str">
        <f>VLOOKUP(A2154,'Günlük Sayaç'!$A$1:$I$166,3,0)</f>
        <v>Yenikapı</v>
      </c>
      <c r="D2154" t="str">
        <f>VLOOKUP($A2154,'Günlük Sayaç'!$A$1:$I$166,4,0)</f>
        <v>Ziyaretçi</v>
      </c>
      <c r="E2154" t="str">
        <f>VLOOKUP($A2154,'Günlük Sayaç'!$A$1:$I$166,5,0)</f>
        <v>İkili Bilet</v>
      </c>
      <c r="F2154">
        <f>VLOOKUP($A2154,'Günlük Sayaç'!$A$1:$I$166,6,0)</f>
        <v>4</v>
      </c>
      <c r="G2154">
        <f>VLOOKUP($A2154,'Günlük Sayaç'!$A$1:$I$166,7,0)</f>
        <v>15000</v>
      </c>
      <c r="H2154">
        <f>VLOOKUP($A2154,'Günlük Sayaç'!$A$1:$I$166,8,0)</f>
        <v>0.05</v>
      </c>
      <c r="I2154">
        <f>VLOOKUP($A2154,'Günlük Sayaç'!$A$1:$I$166,9,0)*VLOOKUP(WEEKDAY(B2154,2)&amp;D2154,Yoğunluk!$G$1:$J$29,4,0)</f>
        <v>1574.9999999999998</v>
      </c>
      <c r="J2154">
        <f t="shared" ca="1" si="131"/>
        <v>1368</v>
      </c>
      <c r="K2154">
        <f t="shared" ca="1" si="132"/>
        <v>5472</v>
      </c>
    </row>
    <row r="2155" spans="1:11" x14ac:dyDescent="0.3">
      <c r="A2155">
        <f t="shared" si="133"/>
        <v>9</v>
      </c>
      <c r="B2155" s="2">
        <f t="shared" si="134"/>
        <v>43114</v>
      </c>
      <c r="C2155" t="str">
        <f>VLOOKUP(A2155,'Günlük Sayaç'!$A$1:$I$166,3,0)</f>
        <v>Yenikapı</v>
      </c>
      <c r="D2155" t="str">
        <f>VLOOKUP($A2155,'Günlük Sayaç'!$A$1:$I$166,4,0)</f>
        <v>Ziyaretçi</v>
      </c>
      <c r="E2155" t="str">
        <f>VLOOKUP($A2155,'Günlük Sayaç'!$A$1:$I$166,5,0)</f>
        <v>Üçlü Bilet</v>
      </c>
      <c r="F2155">
        <f>VLOOKUP($A2155,'Günlük Sayaç'!$A$1:$I$166,6,0)</f>
        <v>3.6666666666666665</v>
      </c>
      <c r="G2155">
        <f>VLOOKUP($A2155,'Günlük Sayaç'!$A$1:$I$166,7,0)</f>
        <v>15000</v>
      </c>
      <c r="H2155">
        <f>VLOOKUP($A2155,'Günlük Sayaç'!$A$1:$I$166,8,0)</f>
        <v>0.05</v>
      </c>
      <c r="I2155">
        <f>VLOOKUP($A2155,'Günlük Sayaç'!$A$1:$I$166,9,0)*VLOOKUP(WEEKDAY(B2155,2)&amp;D2155,Yoğunluk!$G$1:$J$29,4,0)</f>
        <v>1574.9999999999998</v>
      </c>
      <c r="J2155">
        <f t="shared" ca="1" si="131"/>
        <v>1657</v>
      </c>
      <c r="K2155">
        <f t="shared" ca="1" si="132"/>
        <v>6075.6666666666661</v>
      </c>
    </row>
    <row r="2156" spans="1:11" x14ac:dyDescent="0.3">
      <c r="A2156">
        <f t="shared" si="133"/>
        <v>10</v>
      </c>
      <c r="B2156" s="2">
        <f t="shared" si="134"/>
        <v>43114</v>
      </c>
      <c r="C2156" t="str">
        <f>VLOOKUP(A2156,'Günlük Sayaç'!$A$1:$I$166,3,0)</f>
        <v>Yenikapı</v>
      </c>
      <c r="D2156" t="str">
        <f>VLOOKUP($A2156,'Günlük Sayaç'!$A$1:$I$166,4,0)</f>
        <v>Ziyaretçi</v>
      </c>
      <c r="E2156" t="str">
        <f>VLOOKUP($A2156,'Günlük Sayaç'!$A$1:$I$166,5,0)</f>
        <v>Beşli Bilet</v>
      </c>
      <c r="F2156">
        <f>VLOOKUP($A2156,'Günlük Sayaç'!$A$1:$I$166,6,0)</f>
        <v>3.4</v>
      </c>
      <c r="G2156">
        <f>VLOOKUP($A2156,'Günlük Sayaç'!$A$1:$I$166,7,0)</f>
        <v>15000</v>
      </c>
      <c r="H2156">
        <f>VLOOKUP($A2156,'Günlük Sayaç'!$A$1:$I$166,8,0)</f>
        <v>0.1</v>
      </c>
      <c r="I2156">
        <f>VLOOKUP($A2156,'Günlük Sayaç'!$A$1:$I$166,9,0)*VLOOKUP(WEEKDAY(B2156,2)&amp;D2156,Yoğunluk!$G$1:$J$29,4,0)</f>
        <v>3149.9999999999995</v>
      </c>
      <c r="J2156">
        <f t="shared" ca="1" si="131"/>
        <v>2827</v>
      </c>
      <c r="K2156">
        <f t="shared" ca="1" si="132"/>
        <v>9611.7999999999993</v>
      </c>
    </row>
    <row r="2157" spans="1:11" x14ac:dyDescent="0.3">
      <c r="A2157">
        <f t="shared" si="133"/>
        <v>11</v>
      </c>
      <c r="B2157" s="2">
        <f t="shared" si="134"/>
        <v>43114</v>
      </c>
      <c r="C2157" t="str">
        <f>VLOOKUP(A2157,'Günlük Sayaç'!$A$1:$I$166,3,0)</f>
        <v>Yenikapı</v>
      </c>
      <c r="D2157" t="str">
        <f>VLOOKUP($A2157,'Günlük Sayaç'!$A$1:$I$166,4,0)</f>
        <v>Ziyaretçi</v>
      </c>
      <c r="E2157" t="str">
        <f>VLOOKUP($A2157,'Günlük Sayaç'!$A$1:$I$166,5,0)</f>
        <v>Onlu Bilet</v>
      </c>
      <c r="F2157">
        <f>VLOOKUP($A2157,'Günlük Sayaç'!$A$1:$I$166,6,0)</f>
        <v>3.2</v>
      </c>
      <c r="G2157">
        <f>VLOOKUP($A2157,'Günlük Sayaç'!$A$1:$I$166,7,0)</f>
        <v>15000</v>
      </c>
      <c r="H2157">
        <f>VLOOKUP($A2157,'Günlük Sayaç'!$A$1:$I$166,8,0)</f>
        <v>0.1</v>
      </c>
      <c r="I2157">
        <f>VLOOKUP($A2157,'Günlük Sayaç'!$A$1:$I$166,9,0)*VLOOKUP(WEEKDAY(B2157,2)&amp;D2157,Yoğunluk!$G$1:$J$29,4,0)</f>
        <v>3149.9999999999995</v>
      </c>
      <c r="J2157">
        <f t="shared" ca="1" si="131"/>
        <v>2830</v>
      </c>
      <c r="K2157">
        <f t="shared" ca="1" si="132"/>
        <v>9056</v>
      </c>
    </row>
    <row r="2158" spans="1:11" x14ac:dyDescent="0.3">
      <c r="A2158">
        <f t="shared" si="133"/>
        <v>12</v>
      </c>
      <c r="B2158" s="2">
        <f t="shared" si="134"/>
        <v>43114</v>
      </c>
      <c r="C2158" t="str">
        <f>VLOOKUP(A2158,'Günlük Sayaç'!$A$1:$I$166,3,0)</f>
        <v>Vezneciler</v>
      </c>
      <c r="D2158" t="str">
        <f>VLOOKUP($A2158,'Günlük Sayaç'!$A$1:$I$166,4,0)</f>
        <v>Tam</v>
      </c>
      <c r="E2158" t="str">
        <f>VLOOKUP($A2158,'Günlük Sayaç'!$A$1:$I$166,5,0)</f>
        <v>Akbil</v>
      </c>
      <c r="F2158">
        <f>VLOOKUP($A2158,'Günlük Sayaç'!$A$1:$I$166,6,0)</f>
        <v>2.2250000000000001</v>
      </c>
      <c r="G2158">
        <f>VLOOKUP($A2158,'Günlük Sayaç'!$A$1:$I$166,7,0)</f>
        <v>8000</v>
      </c>
      <c r="H2158">
        <f>VLOOKUP($A2158,'Günlük Sayaç'!$A$1:$I$166,8,0)</f>
        <v>0.1</v>
      </c>
      <c r="I2158">
        <f>VLOOKUP($A2158,'Günlük Sayaç'!$A$1:$I$166,9,0)*VLOOKUP(WEEKDAY(B2158,2)&amp;D2158,Yoğunluk!$G$1:$J$29,4,0)</f>
        <v>1200</v>
      </c>
      <c r="J2158">
        <f t="shared" ca="1" si="131"/>
        <v>1243</v>
      </c>
      <c r="K2158">
        <f t="shared" ca="1" si="132"/>
        <v>2765.6750000000002</v>
      </c>
    </row>
    <row r="2159" spans="1:11" x14ac:dyDescent="0.3">
      <c r="A2159">
        <f t="shared" si="133"/>
        <v>13</v>
      </c>
      <c r="B2159" s="2">
        <f t="shared" si="134"/>
        <v>43114</v>
      </c>
      <c r="C2159" t="str">
        <f>VLOOKUP(A2159,'Günlük Sayaç'!$A$1:$I$166,3,0)</f>
        <v>Vezneciler</v>
      </c>
      <c r="D2159" t="str">
        <f>VLOOKUP($A2159,'Günlük Sayaç'!$A$1:$I$166,4,0)</f>
        <v>Tam</v>
      </c>
      <c r="E2159" t="str">
        <f>VLOOKUP($A2159,'Günlük Sayaç'!$A$1:$I$166,5,0)</f>
        <v>Mavi Kart</v>
      </c>
      <c r="F2159">
        <f>VLOOKUP($A2159,'Günlük Sayaç'!$A$1:$I$166,6,0)</f>
        <v>1.3666666666666667</v>
      </c>
      <c r="G2159">
        <f>VLOOKUP($A2159,'Günlük Sayaç'!$A$1:$I$166,7,0)</f>
        <v>8000</v>
      </c>
      <c r="H2159">
        <f>VLOOKUP($A2159,'Günlük Sayaç'!$A$1:$I$166,8,0)</f>
        <v>7.0000000000000007E-2</v>
      </c>
      <c r="I2159">
        <f>VLOOKUP($A2159,'Günlük Sayaç'!$A$1:$I$166,9,0)*VLOOKUP(WEEKDAY(B2159,2)&amp;D2159,Yoğunluk!$G$1:$J$29,4,0)</f>
        <v>840</v>
      </c>
      <c r="J2159">
        <f t="shared" ca="1" si="131"/>
        <v>827</v>
      </c>
      <c r="K2159">
        <f t="shared" ca="1" si="132"/>
        <v>1130.2333333333333</v>
      </c>
    </row>
    <row r="2160" spans="1:11" x14ac:dyDescent="0.3">
      <c r="A2160">
        <f t="shared" si="133"/>
        <v>14</v>
      </c>
      <c r="B2160" s="2">
        <f t="shared" si="134"/>
        <v>43114</v>
      </c>
      <c r="C2160" t="str">
        <f>VLOOKUP(A2160,'Günlük Sayaç'!$A$1:$I$166,3,0)</f>
        <v>Vezneciler</v>
      </c>
      <c r="D2160" t="str">
        <f>VLOOKUP($A2160,'Günlük Sayaç'!$A$1:$I$166,4,0)</f>
        <v>Öğrenci</v>
      </c>
      <c r="E2160" t="str">
        <f>VLOOKUP($A2160,'Günlük Sayaç'!$A$1:$I$166,5,0)</f>
        <v>Öğrenci</v>
      </c>
      <c r="F2160">
        <f>VLOOKUP($A2160,'Günlük Sayaç'!$A$1:$I$166,6,0)</f>
        <v>0.9</v>
      </c>
      <c r="G2160">
        <f>VLOOKUP($A2160,'Günlük Sayaç'!$A$1:$I$166,7,0)</f>
        <v>8000</v>
      </c>
      <c r="H2160">
        <f>VLOOKUP($A2160,'Günlük Sayaç'!$A$1:$I$166,8,0)</f>
        <v>0.17</v>
      </c>
      <c r="I2160">
        <f>VLOOKUP($A2160,'Günlük Sayaç'!$A$1:$I$166,9,0)*VLOOKUP(WEEKDAY(B2160,2)&amp;D2160,Yoğunluk!$G$1:$J$29,4,0)</f>
        <v>3060</v>
      </c>
      <c r="J2160">
        <f t="shared" ca="1" si="131"/>
        <v>2799</v>
      </c>
      <c r="K2160">
        <f t="shared" ca="1" si="132"/>
        <v>2519.1</v>
      </c>
    </row>
    <row r="2161" spans="1:11" x14ac:dyDescent="0.3">
      <c r="A2161">
        <f t="shared" si="133"/>
        <v>15</v>
      </c>
      <c r="B2161" s="2">
        <f t="shared" si="134"/>
        <v>43114</v>
      </c>
      <c r="C2161" t="str">
        <f>VLOOKUP(A2161,'Günlük Sayaç'!$A$1:$I$166,3,0)</f>
        <v>Vezneciler</v>
      </c>
      <c r="D2161" t="str">
        <f>VLOOKUP($A2161,'Günlük Sayaç'!$A$1:$I$166,4,0)</f>
        <v>Öğrenci</v>
      </c>
      <c r="E2161" t="str">
        <f>VLOOKUP($A2161,'Günlük Sayaç'!$A$1:$I$166,5,0)</f>
        <v>Öğrenci Aylık</v>
      </c>
      <c r="F2161">
        <f>VLOOKUP($A2161,'Günlük Sayaç'!$A$1:$I$166,6,0)</f>
        <v>0.56666666666666665</v>
      </c>
      <c r="G2161">
        <f>VLOOKUP($A2161,'Günlük Sayaç'!$A$1:$I$166,7,0)</f>
        <v>8000</v>
      </c>
      <c r="H2161">
        <f>VLOOKUP($A2161,'Günlük Sayaç'!$A$1:$I$166,8,0)</f>
        <v>0.27</v>
      </c>
      <c r="I2161">
        <f>VLOOKUP($A2161,'Günlük Sayaç'!$A$1:$I$166,9,0)*VLOOKUP(WEEKDAY(B2161,2)&amp;D2161,Yoğunluk!$G$1:$J$29,4,0)</f>
        <v>4860</v>
      </c>
      <c r="J2161">
        <f t="shared" ca="1" si="131"/>
        <v>4622</v>
      </c>
      <c r="K2161">
        <f t="shared" ca="1" si="132"/>
        <v>2619.1333333333332</v>
      </c>
    </row>
    <row r="2162" spans="1:11" x14ac:dyDescent="0.3">
      <c r="A2162">
        <f t="shared" si="133"/>
        <v>16</v>
      </c>
      <c r="B2162" s="2">
        <f t="shared" si="134"/>
        <v>43114</v>
      </c>
      <c r="C2162" t="str">
        <f>VLOOKUP(A2162,'Günlük Sayaç'!$A$1:$I$166,3,0)</f>
        <v>Vezneciler</v>
      </c>
      <c r="D2162" t="str">
        <f>VLOOKUP($A2162,'Günlük Sayaç'!$A$1:$I$166,4,0)</f>
        <v>Sosyal</v>
      </c>
      <c r="E2162" t="str">
        <f>VLOOKUP($A2162,'Günlük Sayaç'!$A$1:$I$166,5,0)</f>
        <v>Sosyal</v>
      </c>
      <c r="F2162">
        <f>VLOOKUP($A2162,'Günlük Sayaç'!$A$1:$I$166,6,0)</f>
        <v>1.425</v>
      </c>
      <c r="G2162">
        <f>VLOOKUP($A2162,'Günlük Sayaç'!$A$1:$I$166,7,0)</f>
        <v>8000</v>
      </c>
      <c r="H2162">
        <f>VLOOKUP($A2162,'Günlük Sayaç'!$A$1:$I$166,8,0)</f>
        <v>0.15</v>
      </c>
      <c r="I2162">
        <f>VLOOKUP($A2162,'Günlük Sayaç'!$A$1:$I$166,9,0)*VLOOKUP(WEEKDAY(B2162,2)&amp;D2162,Yoğunluk!$G$1:$J$29,4,0)</f>
        <v>1980.0000000000002</v>
      </c>
      <c r="J2162">
        <f t="shared" ca="1" si="131"/>
        <v>1658</v>
      </c>
      <c r="K2162">
        <f t="shared" ca="1" si="132"/>
        <v>2362.65</v>
      </c>
    </row>
    <row r="2163" spans="1:11" x14ac:dyDescent="0.3">
      <c r="A2163">
        <f t="shared" si="133"/>
        <v>17</v>
      </c>
      <c r="B2163" s="2">
        <f t="shared" si="134"/>
        <v>43114</v>
      </c>
      <c r="C2163" t="str">
        <f>VLOOKUP(A2163,'Günlük Sayaç'!$A$1:$I$166,3,0)</f>
        <v>Vezneciler</v>
      </c>
      <c r="D2163" t="str">
        <f>VLOOKUP($A2163,'Günlük Sayaç'!$A$1:$I$166,4,0)</f>
        <v>Sosyal</v>
      </c>
      <c r="E2163" t="str">
        <f>VLOOKUP($A2163,'Günlük Sayaç'!$A$1:$I$166,5,0)</f>
        <v>Sosyal Aylık</v>
      </c>
      <c r="F2163">
        <f>VLOOKUP($A2163,'Günlük Sayaç'!$A$1:$I$166,6,0)</f>
        <v>0.83333333333333337</v>
      </c>
      <c r="G2163">
        <f>VLOOKUP($A2163,'Günlük Sayaç'!$A$1:$I$166,7,0)</f>
        <v>8000</v>
      </c>
      <c r="H2163">
        <f>VLOOKUP($A2163,'Günlük Sayaç'!$A$1:$I$166,8,0)</f>
        <v>0.15</v>
      </c>
      <c r="I2163">
        <f>VLOOKUP($A2163,'Günlük Sayaç'!$A$1:$I$166,9,0)*VLOOKUP(WEEKDAY(B2163,2)&amp;D2163,Yoğunluk!$G$1:$J$29,4,0)</f>
        <v>1980.0000000000002</v>
      </c>
      <c r="J2163">
        <f t="shared" ca="1" si="131"/>
        <v>2037</v>
      </c>
      <c r="K2163">
        <f t="shared" ca="1" si="132"/>
        <v>1697.5</v>
      </c>
    </row>
    <row r="2164" spans="1:11" x14ac:dyDescent="0.3">
      <c r="A2164">
        <f t="shared" si="133"/>
        <v>18</v>
      </c>
      <c r="B2164" s="2">
        <f t="shared" si="134"/>
        <v>43114</v>
      </c>
      <c r="C2164" t="str">
        <f>VLOOKUP(A2164,'Günlük Sayaç'!$A$1:$I$166,3,0)</f>
        <v>Vezneciler</v>
      </c>
      <c r="D2164" t="str">
        <f>VLOOKUP($A2164,'Günlük Sayaç'!$A$1:$I$166,4,0)</f>
        <v>Ziyaretçi</v>
      </c>
      <c r="E2164" t="str">
        <f>VLOOKUP($A2164,'Günlük Sayaç'!$A$1:$I$166,5,0)</f>
        <v>Tekli Bilet</v>
      </c>
      <c r="F2164">
        <f>VLOOKUP($A2164,'Günlük Sayaç'!$A$1:$I$166,6,0)</f>
        <v>5</v>
      </c>
      <c r="G2164">
        <f>VLOOKUP($A2164,'Günlük Sayaç'!$A$1:$I$166,7,0)</f>
        <v>8000</v>
      </c>
      <c r="H2164">
        <f>VLOOKUP($A2164,'Günlük Sayaç'!$A$1:$I$166,8,0)</f>
        <v>0.02</v>
      </c>
      <c r="I2164">
        <f>VLOOKUP($A2164,'Günlük Sayaç'!$A$1:$I$166,9,0)*VLOOKUP(WEEKDAY(B2164,2)&amp;D2164,Yoğunluk!$G$1:$J$29,4,0)</f>
        <v>335.99999999999994</v>
      </c>
      <c r="J2164">
        <f t="shared" ca="1" si="131"/>
        <v>374</v>
      </c>
      <c r="K2164">
        <f t="shared" ca="1" si="132"/>
        <v>1870</v>
      </c>
    </row>
    <row r="2165" spans="1:11" x14ac:dyDescent="0.3">
      <c r="A2165">
        <f t="shared" si="133"/>
        <v>19</v>
      </c>
      <c r="B2165" s="2">
        <f t="shared" si="134"/>
        <v>43114</v>
      </c>
      <c r="C2165" t="str">
        <f>VLOOKUP(A2165,'Günlük Sayaç'!$A$1:$I$166,3,0)</f>
        <v>Vezneciler</v>
      </c>
      <c r="D2165" t="str">
        <f>VLOOKUP($A2165,'Günlük Sayaç'!$A$1:$I$166,4,0)</f>
        <v>Ziyaretçi</v>
      </c>
      <c r="E2165" t="str">
        <f>VLOOKUP($A2165,'Günlük Sayaç'!$A$1:$I$166,5,0)</f>
        <v>İkili Bilet</v>
      </c>
      <c r="F2165">
        <f>VLOOKUP($A2165,'Günlük Sayaç'!$A$1:$I$166,6,0)</f>
        <v>4</v>
      </c>
      <c r="G2165">
        <f>VLOOKUP($A2165,'Günlük Sayaç'!$A$1:$I$166,7,0)</f>
        <v>8000</v>
      </c>
      <c r="H2165">
        <f>VLOOKUP($A2165,'Günlük Sayaç'!$A$1:$I$166,8,0)</f>
        <v>0.02</v>
      </c>
      <c r="I2165">
        <f>VLOOKUP($A2165,'Günlük Sayaç'!$A$1:$I$166,9,0)*VLOOKUP(WEEKDAY(B2165,2)&amp;D2165,Yoğunluk!$G$1:$J$29,4,0)</f>
        <v>335.99999999999994</v>
      </c>
      <c r="J2165">
        <f t="shared" ca="1" si="131"/>
        <v>336</v>
      </c>
      <c r="K2165">
        <f t="shared" ca="1" si="132"/>
        <v>1344</v>
      </c>
    </row>
    <row r="2166" spans="1:11" x14ac:dyDescent="0.3">
      <c r="A2166">
        <f t="shared" si="133"/>
        <v>20</v>
      </c>
      <c r="B2166" s="2">
        <f t="shared" si="134"/>
        <v>43114</v>
      </c>
      <c r="C2166" t="str">
        <f>VLOOKUP(A2166,'Günlük Sayaç'!$A$1:$I$166,3,0)</f>
        <v>Vezneciler</v>
      </c>
      <c r="D2166" t="str">
        <f>VLOOKUP($A2166,'Günlük Sayaç'!$A$1:$I$166,4,0)</f>
        <v>Ziyaretçi</v>
      </c>
      <c r="E2166" t="str">
        <f>VLOOKUP($A2166,'Günlük Sayaç'!$A$1:$I$166,5,0)</f>
        <v>Üçlü Bilet</v>
      </c>
      <c r="F2166">
        <f>VLOOKUP($A2166,'Günlük Sayaç'!$A$1:$I$166,6,0)</f>
        <v>3.6666666666666665</v>
      </c>
      <c r="G2166">
        <f>VLOOKUP($A2166,'Günlük Sayaç'!$A$1:$I$166,7,0)</f>
        <v>8000</v>
      </c>
      <c r="H2166">
        <f>VLOOKUP($A2166,'Günlük Sayaç'!$A$1:$I$166,8,0)</f>
        <v>0.01</v>
      </c>
      <c r="I2166">
        <f>VLOOKUP($A2166,'Günlük Sayaç'!$A$1:$I$166,9,0)*VLOOKUP(WEEKDAY(B2166,2)&amp;D2166,Yoğunluk!$G$1:$J$29,4,0)</f>
        <v>167.99999999999997</v>
      </c>
      <c r="J2166">
        <f t="shared" ca="1" si="131"/>
        <v>165</v>
      </c>
      <c r="K2166">
        <f t="shared" ca="1" si="132"/>
        <v>605</v>
      </c>
    </row>
    <row r="2167" spans="1:11" x14ac:dyDescent="0.3">
      <c r="A2167">
        <f t="shared" si="133"/>
        <v>21</v>
      </c>
      <c r="B2167" s="2">
        <f t="shared" si="134"/>
        <v>43114</v>
      </c>
      <c r="C2167" t="str">
        <f>VLOOKUP(A2167,'Günlük Sayaç'!$A$1:$I$166,3,0)</f>
        <v>Vezneciler</v>
      </c>
      <c r="D2167" t="str">
        <f>VLOOKUP($A2167,'Günlük Sayaç'!$A$1:$I$166,4,0)</f>
        <v>Ziyaretçi</v>
      </c>
      <c r="E2167" t="str">
        <f>VLOOKUP($A2167,'Günlük Sayaç'!$A$1:$I$166,5,0)</f>
        <v>Beşli Bilet</v>
      </c>
      <c r="F2167">
        <f>VLOOKUP($A2167,'Günlük Sayaç'!$A$1:$I$166,6,0)</f>
        <v>3.4</v>
      </c>
      <c r="G2167">
        <f>VLOOKUP($A2167,'Günlük Sayaç'!$A$1:$I$166,7,0)</f>
        <v>8000</v>
      </c>
      <c r="H2167">
        <f>VLOOKUP($A2167,'Günlük Sayaç'!$A$1:$I$166,8,0)</f>
        <v>0.02</v>
      </c>
      <c r="I2167">
        <f>VLOOKUP($A2167,'Günlük Sayaç'!$A$1:$I$166,9,0)*VLOOKUP(WEEKDAY(B2167,2)&amp;D2167,Yoğunluk!$G$1:$J$29,4,0)</f>
        <v>335.99999999999994</v>
      </c>
      <c r="J2167">
        <f t="shared" ca="1" si="131"/>
        <v>333</v>
      </c>
      <c r="K2167">
        <f t="shared" ca="1" si="132"/>
        <v>1132.2</v>
      </c>
    </row>
    <row r="2168" spans="1:11" x14ac:dyDescent="0.3">
      <c r="A2168">
        <f t="shared" si="133"/>
        <v>22</v>
      </c>
      <c r="B2168" s="2">
        <f t="shared" si="134"/>
        <v>43114</v>
      </c>
      <c r="C2168" t="str">
        <f>VLOOKUP(A2168,'Günlük Sayaç'!$A$1:$I$166,3,0)</f>
        <v>Vezneciler</v>
      </c>
      <c r="D2168" t="str">
        <f>VLOOKUP($A2168,'Günlük Sayaç'!$A$1:$I$166,4,0)</f>
        <v>Ziyaretçi</v>
      </c>
      <c r="E2168" t="str">
        <f>VLOOKUP($A2168,'Günlük Sayaç'!$A$1:$I$166,5,0)</f>
        <v>Onlu Bilet</v>
      </c>
      <c r="F2168">
        <f>VLOOKUP($A2168,'Günlük Sayaç'!$A$1:$I$166,6,0)</f>
        <v>3.2</v>
      </c>
      <c r="G2168">
        <f>VLOOKUP($A2168,'Günlük Sayaç'!$A$1:$I$166,7,0)</f>
        <v>8000</v>
      </c>
      <c r="H2168">
        <f>VLOOKUP($A2168,'Günlük Sayaç'!$A$1:$I$166,8,0)</f>
        <v>0.02</v>
      </c>
      <c r="I2168">
        <f>VLOOKUP($A2168,'Günlük Sayaç'!$A$1:$I$166,9,0)*VLOOKUP(WEEKDAY(B2168,2)&amp;D2168,Yoğunluk!$G$1:$J$29,4,0)</f>
        <v>335.99999999999994</v>
      </c>
      <c r="J2168">
        <f t="shared" ca="1" si="131"/>
        <v>371</v>
      </c>
      <c r="K2168">
        <f t="shared" ca="1" si="132"/>
        <v>1187.2</v>
      </c>
    </row>
    <row r="2169" spans="1:11" x14ac:dyDescent="0.3">
      <c r="A2169">
        <f t="shared" si="133"/>
        <v>23</v>
      </c>
      <c r="B2169" s="2">
        <f t="shared" si="134"/>
        <v>43114</v>
      </c>
      <c r="C2169" t="str">
        <f>VLOOKUP(A2169,'Günlük Sayaç'!$A$1:$I$166,3,0)</f>
        <v>Haliç</v>
      </c>
      <c r="D2169" t="str">
        <f>VLOOKUP($A2169,'Günlük Sayaç'!$A$1:$I$166,4,0)</f>
        <v>Tam</v>
      </c>
      <c r="E2169" t="str">
        <f>VLOOKUP($A2169,'Günlük Sayaç'!$A$1:$I$166,5,0)</f>
        <v>Akbil</v>
      </c>
      <c r="F2169">
        <f>VLOOKUP($A2169,'Günlük Sayaç'!$A$1:$I$166,6,0)</f>
        <v>2.2250000000000001</v>
      </c>
      <c r="G2169">
        <f>VLOOKUP($A2169,'Günlük Sayaç'!$A$1:$I$166,7,0)</f>
        <v>9000</v>
      </c>
      <c r="H2169">
        <f>VLOOKUP($A2169,'Günlük Sayaç'!$A$1:$I$166,8,0)</f>
        <v>0.2</v>
      </c>
      <c r="I2169">
        <f>VLOOKUP($A2169,'Günlük Sayaç'!$A$1:$I$166,9,0)*VLOOKUP(WEEKDAY(B2169,2)&amp;D2169,Yoğunluk!$G$1:$J$29,4,0)</f>
        <v>2700</v>
      </c>
      <c r="J2169">
        <f t="shared" ca="1" si="131"/>
        <v>3029</v>
      </c>
      <c r="K2169">
        <f t="shared" ca="1" si="132"/>
        <v>6739.5250000000005</v>
      </c>
    </row>
    <row r="2170" spans="1:11" x14ac:dyDescent="0.3">
      <c r="A2170">
        <f t="shared" si="133"/>
        <v>24</v>
      </c>
      <c r="B2170" s="2">
        <f t="shared" si="134"/>
        <v>43114</v>
      </c>
      <c r="C2170" t="str">
        <f>VLOOKUP(A2170,'Günlük Sayaç'!$A$1:$I$166,3,0)</f>
        <v>Haliç</v>
      </c>
      <c r="D2170" t="str">
        <f>VLOOKUP($A2170,'Günlük Sayaç'!$A$1:$I$166,4,0)</f>
        <v>Tam</v>
      </c>
      <c r="E2170" t="str">
        <f>VLOOKUP($A2170,'Günlük Sayaç'!$A$1:$I$166,5,0)</f>
        <v>Mavi Kart</v>
      </c>
      <c r="F2170">
        <f>VLOOKUP($A2170,'Günlük Sayaç'!$A$1:$I$166,6,0)</f>
        <v>1.3666666666666667</v>
      </c>
      <c r="G2170">
        <f>VLOOKUP($A2170,'Günlük Sayaç'!$A$1:$I$166,7,0)</f>
        <v>9000</v>
      </c>
      <c r="H2170">
        <f>VLOOKUP($A2170,'Günlük Sayaç'!$A$1:$I$166,8,0)</f>
        <v>0.1</v>
      </c>
      <c r="I2170">
        <f>VLOOKUP($A2170,'Günlük Sayaç'!$A$1:$I$166,9,0)*VLOOKUP(WEEKDAY(B2170,2)&amp;D2170,Yoğunluk!$G$1:$J$29,4,0)</f>
        <v>1350</v>
      </c>
      <c r="J2170">
        <f t="shared" ca="1" si="131"/>
        <v>1251</v>
      </c>
      <c r="K2170">
        <f t="shared" ca="1" si="132"/>
        <v>1709.7</v>
      </c>
    </row>
    <row r="2171" spans="1:11" x14ac:dyDescent="0.3">
      <c r="A2171">
        <f t="shared" si="133"/>
        <v>25</v>
      </c>
      <c r="B2171" s="2">
        <f t="shared" si="134"/>
        <v>43114</v>
      </c>
      <c r="C2171" t="str">
        <f>VLOOKUP(A2171,'Günlük Sayaç'!$A$1:$I$166,3,0)</f>
        <v>Haliç</v>
      </c>
      <c r="D2171" t="str">
        <f>VLOOKUP($A2171,'Günlük Sayaç'!$A$1:$I$166,4,0)</f>
        <v>Öğrenci</v>
      </c>
      <c r="E2171" t="str">
        <f>VLOOKUP($A2171,'Günlük Sayaç'!$A$1:$I$166,5,0)</f>
        <v>Öğrenci</v>
      </c>
      <c r="F2171">
        <f>VLOOKUP($A2171,'Günlük Sayaç'!$A$1:$I$166,6,0)</f>
        <v>0.9</v>
      </c>
      <c r="G2171">
        <f>VLOOKUP($A2171,'Günlük Sayaç'!$A$1:$I$166,7,0)</f>
        <v>9000</v>
      </c>
      <c r="H2171">
        <f>VLOOKUP($A2171,'Günlük Sayaç'!$A$1:$I$166,8,0)</f>
        <v>0.05</v>
      </c>
      <c r="I2171">
        <f>VLOOKUP($A2171,'Günlük Sayaç'!$A$1:$I$166,9,0)*VLOOKUP(WEEKDAY(B2171,2)&amp;D2171,Yoğunluk!$G$1:$J$29,4,0)</f>
        <v>1012.5</v>
      </c>
      <c r="J2171">
        <f t="shared" ca="1" si="131"/>
        <v>1065</v>
      </c>
      <c r="K2171">
        <f t="shared" ca="1" si="132"/>
        <v>958.5</v>
      </c>
    </row>
    <row r="2172" spans="1:11" x14ac:dyDescent="0.3">
      <c r="A2172">
        <f t="shared" si="133"/>
        <v>26</v>
      </c>
      <c r="B2172" s="2">
        <f t="shared" si="134"/>
        <v>43114</v>
      </c>
      <c r="C2172" t="str">
        <f>VLOOKUP(A2172,'Günlük Sayaç'!$A$1:$I$166,3,0)</f>
        <v>Haliç</v>
      </c>
      <c r="D2172" t="str">
        <f>VLOOKUP($A2172,'Günlük Sayaç'!$A$1:$I$166,4,0)</f>
        <v>Öğrenci</v>
      </c>
      <c r="E2172" t="str">
        <f>VLOOKUP($A2172,'Günlük Sayaç'!$A$1:$I$166,5,0)</f>
        <v>Öğrenci Aylık</v>
      </c>
      <c r="F2172">
        <f>VLOOKUP($A2172,'Günlük Sayaç'!$A$1:$I$166,6,0)</f>
        <v>0.56666666666666665</v>
      </c>
      <c r="G2172">
        <f>VLOOKUP($A2172,'Günlük Sayaç'!$A$1:$I$166,7,0)</f>
        <v>9000</v>
      </c>
      <c r="H2172">
        <f>VLOOKUP($A2172,'Günlük Sayaç'!$A$1:$I$166,8,0)</f>
        <v>0.1</v>
      </c>
      <c r="I2172">
        <f>VLOOKUP($A2172,'Günlük Sayaç'!$A$1:$I$166,9,0)*VLOOKUP(WEEKDAY(B2172,2)&amp;D2172,Yoğunluk!$G$1:$J$29,4,0)</f>
        <v>2025</v>
      </c>
      <c r="J2172">
        <f t="shared" ca="1" si="131"/>
        <v>1955</v>
      </c>
      <c r="K2172">
        <f t="shared" ca="1" si="132"/>
        <v>1107.8333333333333</v>
      </c>
    </row>
    <row r="2173" spans="1:11" x14ac:dyDescent="0.3">
      <c r="A2173">
        <f t="shared" si="133"/>
        <v>27</v>
      </c>
      <c r="B2173" s="2">
        <f t="shared" si="134"/>
        <v>43114</v>
      </c>
      <c r="C2173" t="str">
        <f>VLOOKUP(A2173,'Günlük Sayaç'!$A$1:$I$166,3,0)</f>
        <v>Haliç</v>
      </c>
      <c r="D2173" t="str">
        <f>VLOOKUP($A2173,'Günlük Sayaç'!$A$1:$I$166,4,0)</f>
        <v>Sosyal</v>
      </c>
      <c r="E2173" t="str">
        <f>VLOOKUP($A2173,'Günlük Sayaç'!$A$1:$I$166,5,0)</f>
        <v>Sosyal</v>
      </c>
      <c r="F2173">
        <f>VLOOKUP($A2173,'Günlük Sayaç'!$A$1:$I$166,6,0)</f>
        <v>1.425</v>
      </c>
      <c r="G2173">
        <f>VLOOKUP($A2173,'Günlük Sayaç'!$A$1:$I$166,7,0)</f>
        <v>9000</v>
      </c>
      <c r="H2173">
        <f>VLOOKUP($A2173,'Günlük Sayaç'!$A$1:$I$166,8,0)</f>
        <v>0.1</v>
      </c>
      <c r="I2173">
        <f>VLOOKUP($A2173,'Günlük Sayaç'!$A$1:$I$166,9,0)*VLOOKUP(WEEKDAY(B2173,2)&amp;D2173,Yoğunluk!$G$1:$J$29,4,0)</f>
        <v>1485.0000000000002</v>
      </c>
      <c r="J2173">
        <f t="shared" ca="1" si="131"/>
        <v>1450</v>
      </c>
      <c r="K2173">
        <f t="shared" ca="1" si="132"/>
        <v>2066.25</v>
      </c>
    </row>
    <row r="2174" spans="1:11" x14ac:dyDescent="0.3">
      <c r="A2174">
        <f t="shared" si="133"/>
        <v>28</v>
      </c>
      <c r="B2174" s="2">
        <f t="shared" si="134"/>
        <v>43114</v>
      </c>
      <c r="C2174" t="str">
        <f>VLOOKUP(A2174,'Günlük Sayaç'!$A$1:$I$166,3,0)</f>
        <v>Haliç</v>
      </c>
      <c r="D2174" t="str">
        <f>VLOOKUP($A2174,'Günlük Sayaç'!$A$1:$I$166,4,0)</f>
        <v>Sosyal</v>
      </c>
      <c r="E2174" t="str">
        <f>VLOOKUP($A2174,'Günlük Sayaç'!$A$1:$I$166,5,0)</f>
        <v>Sosyal Aylık</v>
      </c>
      <c r="F2174">
        <f>VLOOKUP($A2174,'Günlük Sayaç'!$A$1:$I$166,6,0)</f>
        <v>0.83333333333333337</v>
      </c>
      <c r="G2174">
        <f>VLOOKUP($A2174,'Günlük Sayaç'!$A$1:$I$166,7,0)</f>
        <v>9000</v>
      </c>
      <c r="H2174">
        <f>VLOOKUP($A2174,'Günlük Sayaç'!$A$1:$I$166,8,0)</f>
        <v>0.05</v>
      </c>
      <c r="I2174">
        <f>VLOOKUP($A2174,'Günlük Sayaç'!$A$1:$I$166,9,0)*VLOOKUP(WEEKDAY(B2174,2)&amp;D2174,Yoğunluk!$G$1:$J$29,4,0)</f>
        <v>742.50000000000011</v>
      </c>
      <c r="J2174">
        <f t="shared" ca="1" si="131"/>
        <v>711</v>
      </c>
      <c r="K2174">
        <f t="shared" ca="1" si="132"/>
        <v>592.5</v>
      </c>
    </row>
    <row r="2175" spans="1:11" x14ac:dyDescent="0.3">
      <c r="A2175">
        <f t="shared" si="133"/>
        <v>29</v>
      </c>
      <c r="B2175" s="2">
        <f t="shared" si="134"/>
        <v>43114</v>
      </c>
      <c r="C2175" t="str">
        <f>VLOOKUP(A2175,'Günlük Sayaç'!$A$1:$I$166,3,0)</f>
        <v>Haliç</v>
      </c>
      <c r="D2175" t="str">
        <f>VLOOKUP($A2175,'Günlük Sayaç'!$A$1:$I$166,4,0)</f>
        <v>Ziyaretçi</v>
      </c>
      <c r="E2175" t="str">
        <f>VLOOKUP($A2175,'Günlük Sayaç'!$A$1:$I$166,5,0)</f>
        <v>Tekli Bilet</v>
      </c>
      <c r="F2175">
        <f>VLOOKUP($A2175,'Günlük Sayaç'!$A$1:$I$166,6,0)</f>
        <v>5</v>
      </c>
      <c r="G2175">
        <f>VLOOKUP($A2175,'Günlük Sayaç'!$A$1:$I$166,7,0)</f>
        <v>9000</v>
      </c>
      <c r="H2175">
        <f>VLOOKUP($A2175,'Günlük Sayaç'!$A$1:$I$166,8,0)</f>
        <v>0.1</v>
      </c>
      <c r="I2175">
        <f>VLOOKUP($A2175,'Günlük Sayaç'!$A$1:$I$166,9,0)*VLOOKUP(WEEKDAY(B2175,2)&amp;D2175,Yoğunluk!$G$1:$J$29,4,0)</f>
        <v>1889.9999999999998</v>
      </c>
      <c r="J2175">
        <f t="shared" ca="1" si="131"/>
        <v>1700</v>
      </c>
      <c r="K2175">
        <f t="shared" ca="1" si="132"/>
        <v>8500</v>
      </c>
    </row>
    <row r="2176" spans="1:11" x14ac:dyDescent="0.3">
      <c r="A2176">
        <f t="shared" si="133"/>
        <v>30</v>
      </c>
      <c r="B2176" s="2">
        <f t="shared" si="134"/>
        <v>43114</v>
      </c>
      <c r="C2176" t="str">
        <f>VLOOKUP(A2176,'Günlük Sayaç'!$A$1:$I$166,3,0)</f>
        <v>Haliç</v>
      </c>
      <c r="D2176" t="str">
        <f>VLOOKUP($A2176,'Günlük Sayaç'!$A$1:$I$166,4,0)</f>
        <v>Ziyaretçi</v>
      </c>
      <c r="E2176" t="str">
        <f>VLOOKUP($A2176,'Günlük Sayaç'!$A$1:$I$166,5,0)</f>
        <v>İkili Bilet</v>
      </c>
      <c r="F2176">
        <f>VLOOKUP($A2176,'Günlük Sayaç'!$A$1:$I$166,6,0)</f>
        <v>4</v>
      </c>
      <c r="G2176">
        <f>VLOOKUP($A2176,'Günlük Sayaç'!$A$1:$I$166,7,0)</f>
        <v>9000</v>
      </c>
      <c r="H2176">
        <f>VLOOKUP($A2176,'Günlük Sayaç'!$A$1:$I$166,8,0)</f>
        <v>0.05</v>
      </c>
      <c r="I2176">
        <f>VLOOKUP($A2176,'Günlük Sayaç'!$A$1:$I$166,9,0)*VLOOKUP(WEEKDAY(B2176,2)&amp;D2176,Yoğunluk!$G$1:$J$29,4,0)</f>
        <v>944.99999999999989</v>
      </c>
      <c r="J2176">
        <f t="shared" ca="1" si="131"/>
        <v>1027</v>
      </c>
      <c r="K2176">
        <f t="shared" ca="1" si="132"/>
        <v>4108</v>
      </c>
    </row>
    <row r="2177" spans="1:11" x14ac:dyDescent="0.3">
      <c r="A2177">
        <f t="shared" si="133"/>
        <v>31</v>
      </c>
      <c r="B2177" s="2">
        <f t="shared" si="134"/>
        <v>43114</v>
      </c>
      <c r="C2177" t="str">
        <f>VLOOKUP(A2177,'Günlük Sayaç'!$A$1:$I$166,3,0)</f>
        <v>Haliç</v>
      </c>
      <c r="D2177" t="str">
        <f>VLOOKUP($A2177,'Günlük Sayaç'!$A$1:$I$166,4,0)</f>
        <v>Ziyaretçi</v>
      </c>
      <c r="E2177" t="str">
        <f>VLOOKUP($A2177,'Günlük Sayaç'!$A$1:$I$166,5,0)</f>
        <v>Üçlü Bilet</v>
      </c>
      <c r="F2177">
        <f>VLOOKUP($A2177,'Günlük Sayaç'!$A$1:$I$166,6,0)</f>
        <v>3.6666666666666665</v>
      </c>
      <c r="G2177">
        <f>VLOOKUP($A2177,'Günlük Sayaç'!$A$1:$I$166,7,0)</f>
        <v>9000</v>
      </c>
      <c r="H2177">
        <f>VLOOKUP($A2177,'Günlük Sayaç'!$A$1:$I$166,8,0)</f>
        <v>0.05</v>
      </c>
      <c r="I2177">
        <f>VLOOKUP($A2177,'Günlük Sayaç'!$A$1:$I$166,9,0)*VLOOKUP(WEEKDAY(B2177,2)&amp;D2177,Yoğunluk!$G$1:$J$29,4,0)</f>
        <v>944.99999999999989</v>
      </c>
      <c r="J2177">
        <f t="shared" ca="1" si="131"/>
        <v>911</v>
      </c>
      <c r="K2177">
        <f t="shared" ca="1" si="132"/>
        <v>3340.333333333333</v>
      </c>
    </row>
    <row r="2178" spans="1:11" x14ac:dyDescent="0.3">
      <c r="A2178">
        <f t="shared" si="133"/>
        <v>32</v>
      </c>
      <c r="B2178" s="2">
        <f t="shared" si="134"/>
        <v>43114</v>
      </c>
      <c r="C2178" t="str">
        <f>VLOOKUP(A2178,'Günlük Sayaç'!$A$1:$I$166,3,0)</f>
        <v>Haliç</v>
      </c>
      <c r="D2178" t="str">
        <f>VLOOKUP($A2178,'Günlük Sayaç'!$A$1:$I$166,4,0)</f>
        <v>Ziyaretçi</v>
      </c>
      <c r="E2178" t="str">
        <f>VLOOKUP($A2178,'Günlük Sayaç'!$A$1:$I$166,5,0)</f>
        <v>Beşli Bilet</v>
      </c>
      <c r="F2178">
        <f>VLOOKUP($A2178,'Günlük Sayaç'!$A$1:$I$166,6,0)</f>
        <v>3.4</v>
      </c>
      <c r="G2178">
        <f>VLOOKUP($A2178,'Günlük Sayaç'!$A$1:$I$166,7,0)</f>
        <v>9000</v>
      </c>
      <c r="H2178">
        <f>VLOOKUP($A2178,'Günlük Sayaç'!$A$1:$I$166,8,0)</f>
        <v>0.1</v>
      </c>
      <c r="I2178">
        <f>VLOOKUP($A2178,'Günlük Sayaç'!$A$1:$I$166,9,0)*VLOOKUP(WEEKDAY(B2178,2)&amp;D2178,Yoğunluk!$G$1:$J$29,4,0)</f>
        <v>1889.9999999999998</v>
      </c>
      <c r="J2178">
        <f t="shared" ca="1" si="131"/>
        <v>1786</v>
      </c>
      <c r="K2178">
        <f t="shared" ca="1" si="132"/>
        <v>6072.4</v>
      </c>
    </row>
    <row r="2179" spans="1:11" x14ac:dyDescent="0.3">
      <c r="A2179">
        <f t="shared" si="133"/>
        <v>33</v>
      </c>
      <c r="B2179" s="2">
        <f t="shared" si="134"/>
        <v>43114</v>
      </c>
      <c r="C2179" t="str">
        <f>VLOOKUP(A2179,'Günlük Sayaç'!$A$1:$I$166,3,0)</f>
        <v>Haliç</v>
      </c>
      <c r="D2179" t="str">
        <f>VLOOKUP($A2179,'Günlük Sayaç'!$A$1:$I$166,4,0)</f>
        <v>Ziyaretçi</v>
      </c>
      <c r="E2179" t="str">
        <f>VLOOKUP($A2179,'Günlük Sayaç'!$A$1:$I$166,5,0)</f>
        <v>Onlu Bilet</v>
      </c>
      <c r="F2179">
        <f>VLOOKUP($A2179,'Günlük Sayaç'!$A$1:$I$166,6,0)</f>
        <v>3.2</v>
      </c>
      <c r="G2179">
        <f>VLOOKUP($A2179,'Günlük Sayaç'!$A$1:$I$166,7,0)</f>
        <v>9000</v>
      </c>
      <c r="H2179">
        <f>VLOOKUP($A2179,'Günlük Sayaç'!$A$1:$I$166,8,0)</f>
        <v>0.1</v>
      </c>
      <c r="I2179">
        <f>VLOOKUP($A2179,'Günlük Sayaç'!$A$1:$I$166,9,0)*VLOOKUP(WEEKDAY(B2179,2)&amp;D2179,Yoğunluk!$G$1:$J$29,4,0)</f>
        <v>1889.9999999999998</v>
      </c>
      <c r="J2179">
        <f t="shared" ref="J2179:J2242" ca="1" si="135">FLOOR(I2179+_xlfn.NORM.S.INV(RAND())*I2179/10,1)</f>
        <v>1524</v>
      </c>
      <c r="K2179">
        <f t="shared" ref="K2179:K2242" ca="1" si="136">J2179*F2179</f>
        <v>4876.8</v>
      </c>
    </row>
    <row r="2180" spans="1:11" x14ac:dyDescent="0.3">
      <c r="A2180">
        <f t="shared" si="133"/>
        <v>34</v>
      </c>
      <c r="B2180" s="2">
        <f t="shared" si="134"/>
        <v>43114</v>
      </c>
      <c r="C2180" t="str">
        <f>VLOOKUP(A2180,'Günlük Sayaç'!$A$1:$I$166,3,0)</f>
        <v>Şişhane</v>
      </c>
      <c r="D2180" t="str">
        <f>VLOOKUP($A2180,'Günlük Sayaç'!$A$1:$I$166,4,0)</f>
        <v>Tam</v>
      </c>
      <c r="E2180" t="str">
        <f>VLOOKUP($A2180,'Günlük Sayaç'!$A$1:$I$166,5,0)</f>
        <v>Akbil</v>
      </c>
      <c r="F2180">
        <f>VLOOKUP($A2180,'Günlük Sayaç'!$A$1:$I$166,6,0)</f>
        <v>2.2250000000000001</v>
      </c>
      <c r="G2180">
        <f>VLOOKUP($A2180,'Günlük Sayaç'!$A$1:$I$166,7,0)</f>
        <v>7000</v>
      </c>
      <c r="H2180">
        <f>VLOOKUP($A2180,'Günlük Sayaç'!$A$1:$I$166,8,0)</f>
        <v>0.25</v>
      </c>
      <c r="I2180">
        <f>VLOOKUP($A2180,'Günlük Sayaç'!$A$1:$I$166,9,0)*VLOOKUP(WEEKDAY(B2180,2)&amp;D2180,Yoğunluk!$G$1:$J$29,4,0)</f>
        <v>2625</v>
      </c>
      <c r="J2180">
        <f t="shared" ca="1" si="135"/>
        <v>2981</v>
      </c>
      <c r="K2180">
        <f t="shared" ca="1" si="136"/>
        <v>6632.7250000000004</v>
      </c>
    </row>
    <row r="2181" spans="1:11" x14ac:dyDescent="0.3">
      <c r="A2181">
        <f t="shared" si="133"/>
        <v>35</v>
      </c>
      <c r="B2181" s="2">
        <f t="shared" si="134"/>
        <v>43114</v>
      </c>
      <c r="C2181" t="str">
        <f>VLOOKUP(A2181,'Günlük Sayaç'!$A$1:$I$166,3,0)</f>
        <v>Şişhane</v>
      </c>
      <c r="D2181" t="str">
        <f>VLOOKUP($A2181,'Günlük Sayaç'!$A$1:$I$166,4,0)</f>
        <v>Tam</v>
      </c>
      <c r="E2181" t="str">
        <f>VLOOKUP($A2181,'Günlük Sayaç'!$A$1:$I$166,5,0)</f>
        <v>Mavi Kart</v>
      </c>
      <c r="F2181">
        <f>VLOOKUP($A2181,'Günlük Sayaç'!$A$1:$I$166,6,0)</f>
        <v>1.3666666666666667</v>
      </c>
      <c r="G2181">
        <f>VLOOKUP($A2181,'Günlük Sayaç'!$A$1:$I$166,7,0)</f>
        <v>7000</v>
      </c>
      <c r="H2181">
        <f>VLOOKUP($A2181,'Günlük Sayaç'!$A$1:$I$166,8,0)</f>
        <v>0.1</v>
      </c>
      <c r="I2181">
        <f>VLOOKUP($A2181,'Günlük Sayaç'!$A$1:$I$166,9,0)*VLOOKUP(WEEKDAY(B2181,2)&amp;D2181,Yoğunluk!$G$1:$J$29,4,0)</f>
        <v>1050</v>
      </c>
      <c r="J2181">
        <f t="shared" ca="1" si="135"/>
        <v>1091</v>
      </c>
      <c r="K2181">
        <f t="shared" ca="1" si="136"/>
        <v>1491.0333333333333</v>
      </c>
    </row>
    <row r="2182" spans="1:11" x14ac:dyDescent="0.3">
      <c r="A2182">
        <f t="shared" si="133"/>
        <v>36</v>
      </c>
      <c r="B2182" s="2">
        <f t="shared" si="134"/>
        <v>43114</v>
      </c>
      <c r="C2182" t="str">
        <f>VLOOKUP(A2182,'Günlük Sayaç'!$A$1:$I$166,3,0)</f>
        <v>Şişhane</v>
      </c>
      <c r="D2182" t="str">
        <f>VLOOKUP($A2182,'Günlük Sayaç'!$A$1:$I$166,4,0)</f>
        <v>Öğrenci</v>
      </c>
      <c r="E2182" t="str">
        <f>VLOOKUP($A2182,'Günlük Sayaç'!$A$1:$I$166,5,0)</f>
        <v>Öğrenci</v>
      </c>
      <c r="F2182">
        <f>VLOOKUP($A2182,'Günlük Sayaç'!$A$1:$I$166,6,0)</f>
        <v>0.9</v>
      </c>
      <c r="G2182">
        <f>VLOOKUP($A2182,'Günlük Sayaç'!$A$1:$I$166,7,0)</f>
        <v>7000</v>
      </c>
      <c r="H2182">
        <f>VLOOKUP($A2182,'Günlük Sayaç'!$A$1:$I$166,8,0)</f>
        <v>0.1</v>
      </c>
      <c r="I2182">
        <f>VLOOKUP($A2182,'Günlük Sayaç'!$A$1:$I$166,9,0)*VLOOKUP(WEEKDAY(B2182,2)&amp;D2182,Yoğunluk!$G$1:$J$29,4,0)</f>
        <v>1575</v>
      </c>
      <c r="J2182">
        <f t="shared" ca="1" si="135"/>
        <v>1404</v>
      </c>
      <c r="K2182">
        <f t="shared" ca="1" si="136"/>
        <v>1263.6000000000001</v>
      </c>
    </row>
    <row r="2183" spans="1:11" x14ac:dyDescent="0.3">
      <c r="A2183">
        <f t="shared" si="133"/>
        <v>37</v>
      </c>
      <c r="B2183" s="2">
        <f t="shared" si="134"/>
        <v>43114</v>
      </c>
      <c r="C2183" t="str">
        <f>VLOOKUP(A2183,'Günlük Sayaç'!$A$1:$I$166,3,0)</f>
        <v>Şişhane</v>
      </c>
      <c r="D2183" t="str">
        <f>VLOOKUP($A2183,'Günlük Sayaç'!$A$1:$I$166,4,0)</f>
        <v>Öğrenci</v>
      </c>
      <c r="E2183" t="str">
        <f>VLOOKUP($A2183,'Günlük Sayaç'!$A$1:$I$166,5,0)</f>
        <v>Öğrenci Aylık</v>
      </c>
      <c r="F2183">
        <f>VLOOKUP($A2183,'Günlük Sayaç'!$A$1:$I$166,6,0)</f>
        <v>0.56666666666666665</v>
      </c>
      <c r="G2183">
        <f>VLOOKUP($A2183,'Günlük Sayaç'!$A$1:$I$166,7,0)</f>
        <v>7000</v>
      </c>
      <c r="H2183">
        <f>VLOOKUP($A2183,'Günlük Sayaç'!$A$1:$I$166,8,0)</f>
        <v>0.15</v>
      </c>
      <c r="I2183">
        <f>VLOOKUP($A2183,'Günlük Sayaç'!$A$1:$I$166,9,0)*VLOOKUP(WEEKDAY(B2183,2)&amp;D2183,Yoğunluk!$G$1:$J$29,4,0)</f>
        <v>2362.5</v>
      </c>
      <c r="J2183">
        <f t="shared" ca="1" si="135"/>
        <v>2466</v>
      </c>
      <c r="K2183">
        <f t="shared" ca="1" si="136"/>
        <v>1397.3999999999999</v>
      </c>
    </row>
    <row r="2184" spans="1:11" x14ac:dyDescent="0.3">
      <c r="A2184">
        <f t="shared" si="133"/>
        <v>38</v>
      </c>
      <c r="B2184" s="2">
        <f t="shared" si="134"/>
        <v>43114</v>
      </c>
      <c r="C2184" t="str">
        <f>VLOOKUP(A2184,'Günlük Sayaç'!$A$1:$I$166,3,0)</f>
        <v>Şişhane</v>
      </c>
      <c r="D2184" t="str">
        <f>VLOOKUP($A2184,'Günlük Sayaç'!$A$1:$I$166,4,0)</f>
        <v>Sosyal</v>
      </c>
      <c r="E2184" t="str">
        <f>VLOOKUP($A2184,'Günlük Sayaç'!$A$1:$I$166,5,0)</f>
        <v>Sosyal</v>
      </c>
      <c r="F2184">
        <f>VLOOKUP($A2184,'Günlük Sayaç'!$A$1:$I$166,6,0)</f>
        <v>1.425</v>
      </c>
      <c r="G2184">
        <f>VLOOKUP($A2184,'Günlük Sayaç'!$A$1:$I$166,7,0)</f>
        <v>7000</v>
      </c>
      <c r="H2184">
        <f>VLOOKUP($A2184,'Günlük Sayaç'!$A$1:$I$166,8,0)</f>
        <v>0.15</v>
      </c>
      <c r="I2184">
        <f>VLOOKUP($A2184,'Günlük Sayaç'!$A$1:$I$166,9,0)*VLOOKUP(WEEKDAY(B2184,2)&amp;D2184,Yoğunluk!$G$1:$J$29,4,0)</f>
        <v>1732.5000000000002</v>
      </c>
      <c r="J2184">
        <f t="shared" ca="1" si="135"/>
        <v>1665</v>
      </c>
      <c r="K2184">
        <f t="shared" ca="1" si="136"/>
        <v>2372.625</v>
      </c>
    </row>
    <row r="2185" spans="1:11" x14ac:dyDescent="0.3">
      <c r="A2185">
        <f t="shared" si="133"/>
        <v>39</v>
      </c>
      <c r="B2185" s="2">
        <f t="shared" si="134"/>
        <v>43114</v>
      </c>
      <c r="C2185" t="str">
        <f>VLOOKUP(A2185,'Günlük Sayaç'!$A$1:$I$166,3,0)</f>
        <v>Şişhane</v>
      </c>
      <c r="D2185" t="str">
        <f>VLOOKUP($A2185,'Günlük Sayaç'!$A$1:$I$166,4,0)</f>
        <v>Sosyal</v>
      </c>
      <c r="E2185" t="str">
        <f>VLOOKUP($A2185,'Günlük Sayaç'!$A$1:$I$166,5,0)</f>
        <v>Sosyal Aylık</v>
      </c>
      <c r="F2185">
        <f>VLOOKUP($A2185,'Günlük Sayaç'!$A$1:$I$166,6,0)</f>
        <v>0.83333333333333337</v>
      </c>
      <c r="G2185">
        <f>VLOOKUP($A2185,'Günlük Sayaç'!$A$1:$I$166,7,0)</f>
        <v>7000</v>
      </c>
      <c r="H2185">
        <f>VLOOKUP($A2185,'Günlük Sayaç'!$A$1:$I$166,8,0)</f>
        <v>0.05</v>
      </c>
      <c r="I2185">
        <f>VLOOKUP($A2185,'Günlük Sayaç'!$A$1:$I$166,9,0)*VLOOKUP(WEEKDAY(B2185,2)&amp;D2185,Yoğunluk!$G$1:$J$29,4,0)</f>
        <v>577.5</v>
      </c>
      <c r="J2185">
        <f t="shared" ca="1" si="135"/>
        <v>655</v>
      </c>
      <c r="K2185">
        <f t="shared" ca="1" si="136"/>
        <v>545.83333333333337</v>
      </c>
    </row>
    <row r="2186" spans="1:11" x14ac:dyDescent="0.3">
      <c r="A2186">
        <f t="shared" ref="A2186:A2249" si="137">IF(A2185=165,1,A2185+1)</f>
        <v>40</v>
      </c>
      <c r="B2186" s="2">
        <f t="shared" ref="B2186:B2249" si="138">IF(A2186=1,B2185+1,B2185)</f>
        <v>43114</v>
      </c>
      <c r="C2186" t="str">
        <f>VLOOKUP(A2186,'Günlük Sayaç'!$A$1:$I$166,3,0)</f>
        <v>Şişhane</v>
      </c>
      <c r="D2186" t="str">
        <f>VLOOKUP($A2186,'Günlük Sayaç'!$A$1:$I$166,4,0)</f>
        <v>Ziyaretçi</v>
      </c>
      <c r="E2186" t="str">
        <f>VLOOKUP($A2186,'Günlük Sayaç'!$A$1:$I$166,5,0)</f>
        <v>Tekli Bilet</v>
      </c>
      <c r="F2186">
        <f>VLOOKUP($A2186,'Günlük Sayaç'!$A$1:$I$166,6,0)</f>
        <v>5</v>
      </c>
      <c r="G2186">
        <f>VLOOKUP($A2186,'Günlük Sayaç'!$A$1:$I$166,7,0)</f>
        <v>7000</v>
      </c>
      <c r="H2186">
        <f>VLOOKUP($A2186,'Günlük Sayaç'!$A$1:$I$166,8,0)</f>
        <v>0.05</v>
      </c>
      <c r="I2186">
        <f>VLOOKUP($A2186,'Günlük Sayaç'!$A$1:$I$166,9,0)*VLOOKUP(WEEKDAY(B2186,2)&amp;D2186,Yoğunluk!$G$1:$J$29,4,0)</f>
        <v>734.99999999999989</v>
      </c>
      <c r="J2186">
        <f t="shared" ca="1" si="135"/>
        <v>753</v>
      </c>
      <c r="K2186">
        <f t="shared" ca="1" si="136"/>
        <v>3765</v>
      </c>
    </row>
    <row r="2187" spans="1:11" x14ac:dyDescent="0.3">
      <c r="A2187">
        <f t="shared" si="137"/>
        <v>41</v>
      </c>
      <c r="B2187" s="2">
        <f t="shared" si="138"/>
        <v>43114</v>
      </c>
      <c r="C2187" t="str">
        <f>VLOOKUP(A2187,'Günlük Sayaç'!$A$1:$I$166,3,0)</f>
        <v>Şişhane</v>
      </c>
      <c r="D2187" t="str">
        <f>VLOOKUP($A2187,'Günlük Sayaç'!$A$1:$I$166,4,0)</f>
        <v>Ziyaretçi</v>
      </c>
      <c r="E2187" t="str">
        <f>VLOOKUP($A2187,'Günlük Sayaç'!$A$1:$I$166,5,0)</f>
        <v>İkili Bilet</v>
      </c>
      <c r="F2187">
        <f>VLOOKUP($A2187,'Günlük Sayaç'!$A$1:$I$166,6,0)</f>
        <v>4</v>
      </c>
      <c r="G2187">
        <f>VLOOKUP($A2187,'Günlük Sayaç'!$A$1:$I$166,7,0)</f>
        <v>7000</v>
      </c>
      <c r="H2187">
        <f>VLOOKUP($A2187,'Günlük Sayaç'!$A$1:$I$166,8,0)</f>
        <v>0.03</v>
      </c>
      <c r="I2187">
        <f>VLOOKUP($A2187,'Günlük Sayaç'!$A$1:$I$166,9,0)*VLOOKUP(WEEKDAY(B2187,2)&amp;D2187,Yoğunluk!$G$1:$J$29,4,0)</f>
        <v>440.99999999999994</v>
      </c>
      <c r="J2187">
        <f t="shared" ca="1" si="135"/>
        <v>500</v>
      </c>
      <c r="K2187">
        <f t="shared" ca="1" si="136"/>
        <v>2000</v>
      </c>
    </row>
    <row r="2188" spans="1:11" x14ac:dyDescent="0.3">
      <c r="A2188">
        <f t="shared" si="137"/>
        <v>42</v>
      </c>
      <c r="B2188" s="2">
        <f t="shared" si="138"/>
        <v>43114</v>
      </c>
      <c r="C2188" t="str">
        <f>VLOOKUP(A2188,'Günlük Sayaç'!$A$1:$I$166,3,0)</f>
        <v>Şişhane</v>
      </c>
      <c r="D2188" t="str">
        <f>VLOOKUP($A2188,'Günlük Sayaç'!$A$1:$I$166,4,0)</f>
        <v>Ziyaretçi</v>
      </c>
      <c r="E2188" t="str">
        <f>VLOOKUP($A2188,'Günlük Sayaç'!$A$1:$I$166,5,0)</f>
        <v>Üçlü Bilet</v>
      </c>
      <c r="F2188">
        <f>VLOOKUP($A2188,'Günlük Sayaç'!$A$1:$I$166,6,0)</f>
        <v>3.6666666666666665</v>
      </c>
      <c r="G2188">
        <f>VLOOKUP($A2188,'Günlük Sayaç'!$A$1:$I$166,7,0)</f>
        <v>7000</v>
      </c>
      <c r="H2188">
        <f>VLOOKUP($A2188,'Günlük Sayaç'!$A$1:$I$166,8,0)</f>
        <v>0.02</v>
      </c>
      <c r="I2188">
        <f>VLOOKUP($A2188,'Günlük Sayaç'!$A$1:$I$166,9,0)*VLOOKUP(WEEKDAY(B2188,2)&amp;D2188,Yoğunluk!$G$1:$J$29,4,0)</f>
        <v>293.99999999999994</v>
      </c>
      <c r="J2188">
        <f t="shared" ca="1" si="135"/>
        <v>258</v>
      </c>
      <c r="K2188">
        <f t="shared" ca="1" si="136"/>
        <v>946</v>
      </c>
    </row>
    <row r="2189" spans="1:11" x14ac:dyDescent="0.3">
      <c r="A2189">
        <f t="shared" si="137"/>
        <v>43</v>
      </c>
      <c r="B2189" s="2">
        <f t="shared" si="138"/>
        <v>43114</v>
      </c>
      <c r="C2189" t="str">
        <f>VLOOKUP(A2189,'Günlük Sayaç'!$A$1:$I$166,3,0)</f>
        <v>Şişhane</v>
      </c>
      <c r="D2189" t="str">
        <f>VLOOKUP($A2189,'Günlük Sayaç'!$A$1:$I$166,4,0)</f>
        <v>Ziyaretçi</v>
      </c>
      <c r="E2189" t="str">
        <f>VLOOKUP($A2189,'Günlük Sayaç'!$A$1:$I$166,5,0)</f>
        <v>Beşli Bilet</v>
      </c>
      <c r="F2189">
        <f>VLOOKUP($A2189,'Günlük Sayaç'!$A$1:$I$166,6,0)</f>
        <v>3.4</v>
      </c>
      <c r="G2189">
        <f>VLOOKUP($A2189,'Günlük Sayaç'!$A$1:$I$166,7,0)</f>
        <v>7000</v>
      </c>
      <c r="H2189">
        <f>VLOOKUP($A2189,'Günlük Sayaç'!$A$1:$I$166,8,0)</f>
        <v>0.05</v>
      </c>
      <c r="I2189">
        <f>VLOOKUP($A2189,'Günlük Sayaç'!$A$1:$I$166,9,0)*VLOOKUP(WEEKDAY(B2189,2)&amp;D2189,Yoğunluk!$G$1:$J$29,4,0)</f>
        <v>734.99999999999989</v>
      </c>
      <c r="J2189">
        <f t="shared" ca="1" si="135"/>
        <v>613</v>
      </c>
      <c r="K2189">
        <f t="shared" ca="1" si="136"/>
        <v>2084.1999999999998</v>
      </c>
    </row>
    <row r="2190" spans="1:11" x14ac:dyDescent="0.3">
      <c r="A2190">
        <f t="shared" si="137"/>
        <v>44</v>
      </c>
      <c r="B2190" s="2">
        <f t="shared" si="138"/>
        <v>43114</v>
      </c>
      <c r="C2190" t="str">
        <f>VLOOKUP(A2190,'Günlük Sayaç'!$A$1:$I$166,3,0)</f>
        <v>Şişhane</v>
      </c>
      <c r="D2190" t="str">
        <f>VLOOKUP($A2190,'Günlük Sayaç'!$A$1:$I$166,4,0)</f>
        <v>Ziyaretçi</v>
      </c>
      <c r="E2190" t="str">
        <f>VLOOKUP($A2190,'Günlük Sayaç'!$A$1:$I$166,5,0)</f>
        <v>Onlu Bilet</v>
      </c>
      <c r="F2190">
        <f>VLOOKUP($A2190,'Günlük Sayaç'!$A$1:$I$166,6,0)</f>
        <v>3.2</v>
      </c>
      <c r="G2190">
        <f>VLOOKUP($A2190,'Günlük Sayaç'!$A$1:$I$166,7,0)</f>
        <v>7000</v>
      </c>
      <c r="H2190">
        <f>VLOOKUP($A2190,'Günlük Sayaç'!$A$1:$I$166,8,0)</f>
        <v>0.05</v>
      </c>
      <c r="I2190">
        <f>VLOOKUP($A2190,'Günlük Sayaç'!$A$1:$I$166,9,0)*VLOOKUP(WEEKDAY(B2190,2)&amp;D2190,Yoğunluk!$G$1:$J$29,4,0)</f>
        <v>734.99999999999989</v>
      </c>
      <c r="J2190">
        <f t="shared" ca="1" si="135"/>
        <v>674</v>
      </c>
      <c r="K2190">
        <f t="shared" ca="1" si="136"/>
        <v>2156.8000000000002</v>
      </c>
    </row>
    <row r="2191" spans="1:11" x14ac:dyDescent="0.3">
      <c r="A2191">
        <f t="shared" si="137"/>
        <v>45</v>
      </c>
      <c r="B2191" s="2">
        <f t="shared" si="138"/>
        <v>43114</v>
      </c>
      <c r="C2191" t="str">
        <f>VLOOKUP(A2191,'Günlük Sayaç'!$A$1:$I$166,3,0)</f>
        <v>Taksim</v>
      </c>
      <c r="D2191" t="str">
        <f>VLOOKUP($A2191,'Günlük Sayaç'!$A$1:$I$166,4,0)</f>
        <v>Tam</v>
      </c>
      <c r="E2191" t="str">
        <f>VLOOKUP($A2191,'Günlük Sayaç'!$A$1:$I$166,5,0)</f>
        <v>Akbil</v>
      </c>
      <c r="F2191">
        <f>VLOOKUP($A2191,'Günlük Sayaç'!$A$1:$I$166,6,0)</f>
        <v>2.2250000000000001</v>
      </c>
      <c r="G2191">
        <f>VLOOKUP($A2191,'Günlük Sayaç'!$A$1:$I$166,7,0)</f>
        <v>15000</v>
      </c>
      <c r="H2191">
        <f>VLOOKUP($A2191,'Günlük Sayaç'!$A$1:$I$166,8,0)</f>
        <v>0.2</v>
      </c>
      <c r="I2191">
        <f>VLOOKUP($A2191,'Günlük Sayaç'!$A$1:$I$166,9,0)*VLOOKUP(WEEKDAY(B2191,2)&amp;D2191,Yoğunluk!$G$1:$J$29,4,0)</f>
        <v>4500</v>
      </c>
      <c r="J2191">
        <f t="shared" ca="1" si="135"/>
        <v>4408</v>
      </c>
      <c r="K2191">
        <f t="shared" ca="1" si="136"/>
        <v>9807.8000000000011</v>
      </c>
    </row>
    <row r="2192" spans="1:11" x14ac:dyDescent="0.3">
      <c r="A2192">
        <f t="shared" si="137"/>
        <v>46</v>
      </c>
      <c r="B2192" s="2">
        <f t="shared" si="138"/>
        <v>43114</v>
      </c>
      <c r="C2192" t="str">
        <f>VLOOKUP(A2192,'Günlük Sayaç'!$A$1:$I$166,3,0)</f>
        <v>Taksim</v>
      </c>
      <c r="D2192" t="str">
        <f>VLOOKUP($A2192,'Günlük Sayaç'!$A$1:$I$166,4,0)</f>
        <v>Tam</v>
      </c>
      <c r="E2192" t="str">
        <f>VLOOKUP($A2192,'Günlük Sayaç'!$A$1:$I$166,5,0)</f>
        <v>Mavi Kart</v>
      </c>
      <c r="F2192">
        <f>VLOOKUP($A2192,'Günlük Sayaç'!$A$1:$I$166,6,0)</f>
        <v>1.3666666666666667</v>
      </c>
      <c r="G2192">
        <f>VLOOKUP($A2192,'Günlük Sayaç'!$A$1:$I$166,7,0)</f>
        <v>15000</v>
      </c>
      <c r="H2192">
        <f>VLOOKUP($A2192,'Günlük Sayaç'!$A$1:$I$166,8,0)</f>
        <v>0.1</v>
      </c>
      <c r="I2192">
        <f>VLOOKUP($A2192,'Günlük Sayaç'!$A$1:$I$166,9,0)*VLOOKUP(WEEKDAY(B2192,2)&amp;D2192,Yoğunluk!$G$1:$J$29,4,0)</f>
        <v>2250</v>
      </c>
      <c r="J2192">
        <f t="shared" ca="1" si="135"/>
        <v>2065</v>
      </c>
      <c r="K2192">
        <f t="shared" ca="1" si="136"/>
        <v>2822.1666666666665</v>
      </c>
    </row>
    <row r="2193" spans="1:11" x14ac:dyDescent="0.3">
      <c r="A2193">
        <f t="shared" si="137"/>
        <v>47</v>
      </c>
      <c r="B2193" s="2">
        <f t="shared" si="138"/>
        <v>43114</v>
      </c>
      <c r="C2193" t="str">
        <f>VLOOKUP(A2193,'Günlük Sayaç'!$A$1:$I$166,3,0)</f>
        <v>Taksim</v>
      </c>
      <c r="D2193" t="str">
        <f>VLOOKUP($A2193,'Günlük Sayaç'!$A$1:$I$166,4,0)</f>
        <v>Öğrenci</v>
      </c>
      <c r="E2193" t="str">
        <f>VLOOKUP($A2193,'Günlük Sayaç'!$A$1:$I$166,5,0)</f>
        <v>Öğrenci</v>
      </c>
      <c r="F2193">
        <f>VLOOKUP($A2193,'Günlük Sayaç'!$A$1:$I$166,6,0)</f>
        <v>0.9</v>
      </c>
      <c r="G2193">
        <f>VLOOKUP($A2193,'Günlük Sayaç'!$A$1:$I$166,7,0)</f>
        <v>15000</v>
      </c>
      <c r="H2193">
        <f>VLOOKUP($A2193,'Günlük Sayaç'!$A$1:$I$166,8,0)</f>
        <v>0.1</v>
      </c>
      <c r="I2193">
        <f>VLOOKUP($A2193,'Günlük Sayaç'!$A$1:$I$166,9,0)*VLOOKUP(WEEKDAY(B2193,2)&amp;D2193,Yoğunluk!$G$1:$J$29,4,0)</f>
        <v>3375</v>
      </c>
      <c r="J2193">
        <f t="shared" ca="1" si="135"/>
        <v>3355</v>
      </c>
      <c r="K2193">
        <f t="shared" ca="1" si="136"/>
        <v>3019.5</v>
      </c>
    </row>
    <row r="2194" spans="1:11" x14ac:dyDescent="0.3">
      <c r="A2194">
        <f t="shared" si="137"/>
        <v>48</v>
      </c>
      <c r="B2194" s="2">
        <f t="shared" si="138"/>
        <v>43114</v>
      </c>
      <c r="C2194" t="str">
        <f>VLOOKUP(A2194,'Günlük Sayaç'!$A$1:$I$166,3,0)</f>
        <v>Taksim</v>
      </c>
      <c r="D2194" t="str">
        <f>VLOOKUP($A2194,'Günlük Sayaç'!$A$1:$I$166,4,0)</f>
        <v>Öğrenci</v>
      </c>
      <c r="E2194" t="str">
        <f>VLOOKUP($A2194,'Günlük Sayaç'!$A$1:$I$166,5,0)</f>
        <v>Öğrenci Aylık</v>
      </c>
      <c r="F2194">
        <f>VLOOKUP($A2194,'Günlük Sayaç'!$A$1:$I$166,6,0)</f>
        <v>0.56666666666666665</v>
      </c>
      <c r="G2194">
        <f>VLOOKUP($A2194,'Günlük Sayaç'!$A$1:$I$166,7,0)</f>
        <v>15000</v>
      </c>
      <c r="H2194">
        <f>VLOOKUP($A2194,'Günlük Sayaç'!$A$1:$I$166,8,0)</f>
        <v>0.2</v>
      </c>
      <c r="I2194">
        <f>VLOOKUP($A2194,'Günlük Sayaç'!$A$1:$I$166,9,0)*VLOOKUP(WEEKDAY(B2194,2)&amp;D2194,Yoğunluk!$G$1:$J$29,4,0)</f>
        <v>6750</v>
      </c>
      <c r="J2194">
        <f t="shared" ca="1" si="135"/>
        <v>7558</v>
      </c>
      <c r="K2194">
        <f t="shared" ca="1" si="136"/>
        <v>4282.8666666666668</v>
      </c>
    </row>
    <row r="2195" spans="1:11" x14ac:dyDescent="0.3">
      <c r="A2195">
        <f t="shared" si="137"/>
        <v>49</v>
      </c>
      <c r="B2195" s="2">
        <f t="shared" si="138"/>
        <v>43114</v>
      </c>
      <c r="C2195" t="str">
        <f>VLOOKUP(A2195,'Günlük Sayaç'!$A$1:$I$166,3,0)</f>
        <v>Taksim</v>
      </c>
      <c r="D2195" t="str">
        <f>VLOOKUP($A2195,'Günlük Sayaç'!$A$1:$I$166,4,0)</f>
        <v>Sosyal</v>
      </c>
      <c r="E2195" t="str">
        <f>VLOOKUP($A2195,'Günlük Sayaç'!$A$1:$I$166,5,0)</f>
        <v>Sosyal</v>
      </c>
      <c r="F2195">
        <f>VLOOKUP($A2195,'Günlük Sayaç'!$A$1:$I$166,6,0)</f>
        <v>1.425</v>
      </c>
      <c r="G2195">
        <f>VLOOKUP($A2195,'Günlük Sayaç'!$A$1:$I$166,7,0)</f>
        <v>15000</v>
      </c>
      <c r="H2195">
        <f>VLOOKUP($A2195,'Günlük Sayaç'!$A$1:$I$166,8,0)</f>
        <v>0.15</v>
      </c>
      <c r="I2195">
        <f>VLOOKUP($A2195,'Günlük Sayaç'!$A$1:$I$166,9,0)*VLOOKUP(WEEKDAY(B2195,2)&amp;D2195,Yoğunluk!$G$1:$J$29,4,0)</f>
        <v>3712.5000000000005</v>
      </c>
      <c r="J2195">
        <f t="shared" ca="1" si="135"/>
        <v>3558</v>
      </c>
      <c r="K2195">
        <f t="shared" ca="1" si="136"/>
        <v>5070.1500000000005</v>
      </c>
    </row>
    <row r="2196" spans="1:11" x14ac:dyDescent="0.3">
      <c r="A2196">
        <f t="shared" si="137"/>
        <v>50</v>
      </c>
      <c r="B2196" s="2">
        <f t="shared" si="138"/>
        <v>43114</v>
      </c>
      <c r="C2196" t="str">
        <f>VLOOKUP(A2196,'Günlük Sayaç'!$A$1:$I$166,3,0)</f>
        <v>Taksim</v>
      </c>
      <c r="D2196" t="str">
        <f>VLOOKUP($A2196,'Günlük Sayaç'!$A$1:$I$166,4,0)</f>
        <v>Sosyal</v>
      </c>
      <c r="E2196" t="str">
        <f>VLOOKUP($A2196,'Günlük Sayaç'!$A$1:$I$166,5,0)</f>
        <v>Sosyal Aylık</v>
      </c>
      <c r="F2196">
        <f>VLOOKUP($A2196,'Günlük Sayaç'!$A$1:$I$166,6,0)</f>
        <v>0.83333333333333337</v>
      </c>
      <c r="G2196">
        <f>VLOOKUP($A2196,'Günlük Sayaç'!$A$1:$I$166,7,0)</f>
        <v>15000</v>
      </c>
      <c r="H2196">
        <f>VLOOKUP($A2196,'Günlük Sayaç'!$A$1:$I$166,8,0)</f>
        <v>0.05</v>
      </c>
      <c r="I2196">
        <f>VLOOKUP($A2196,'Günlük Sayaç'!$A$1:$I$166,9,0)*VLOOKUP(WEEKDAY(B2196,2)&amp;D2196,Yoğunluk!$G$1:$J$29,4,0)</f>
        <v>1237.5</v>
      </c>
      <c r="J2196">
        <f t="shared" ca="1" si="135"/>
        <v>1148</v>
      </c>
      <c r="K2196">
        <f t="shared" ca="1" si="136"/>
        <v>956.66666666666674</v>
      </c>
    </row>
    <row r="2197" spans="1:11" x14ac:dyDescent="0.3">
      <c r="A2197">
        <f t="shared" si="137"/>
        <v>51</v>
      </c>
      <c r="B2197" s="2">
        <f t="shared" si="138"/>
        <v>43114</v>
      </c>
      <c r="C2197" t="str">
        <f>VLOOKUP(A2197,'Günlük Sayaç'!$A$1:$I$166,3,0)</f>
        <v>Taksim</v>
      </c>
      <c r="D2197" t="str">
        <f>VLOOKUP($A2197,'Günlük Sayaç'!$A$1:$I$166,4,0)</f>
        <v>Ziyaretçi</v>
      </c>
      <c r="E2197" t="str">
        <f>VLOOKUP($A2197,'Günlük Sayaç'!$A$1:$I$166,5,0)</f>
        <v>Tekli Bilet</v>
      </c>
      <c r="F2197">
        <f>VLOOKUP($A2197,'Günlük Sayaç'!$A$1:$I$166,6,0)</f>
        <v>5</v>
      </c>
      <c r="G2197">
        <f>VLOOKUP($A2197,'Günlük Sayaç'!$A$1:$I$166,7,0)</f>
        <v>15000</v>
      </c>
      <c r="H2197">
        <f>VLOOKUP($A2197,'Günlük Sayaç'!$A$1:$I$166,8,0)</f>
        <v>0.05</v>
      </c>
      <c r="I2197">
        <f>VLOOKUP($A2197,'Günlük Sayaç'!$A$1:$I$166,9,0)*VLOOKUP(WEEKDAY(B2197,2)&amp;D2197,Yoğunluk!$G$1:$J$29,4,0)</f>
        <v>1574.9999999999998</v>
      </c>
      <c r="J2197">
        <f t="shared" ca="1" si="135"/>
        <v>1632</v>
      </c>
      <c r="K2197">
        <f t="shared" ca="1" si="136"/>
        <v>8160</v>
      </c>
    </row>
    <row r="2198" spans="1:11" x14ac:dyDescent="0.3">
      <c r="A2198">
        <f t="shared" si="137"/>
        <v>52</v>
      </c>
      <c r="B2198" s="2">
        <f t="shared" si="138"/>
        <v>43114</v>
      </c>
      <c r="C2198" t="str">
        <f>VLOOKUP(A2198,'Günlük Sayaç'!$A$1:$I$166,3,0)</f>
        <v>Taksim</v>
      </c>
      <c r="D2198" t="str">
        <f>VLOOKUP($A2198,'Günlük Sayaç'!$A$1:$I$166,4,0)</f>
        <v>Ziyaretçi</v>
      </c>
      <c r="E2198" t="str">
        <f>VLOOKUP($A2198,'Günlük Sayaç'!$A$1:$I$166,5,0)</f>
        <v>İkili Bilet</v>
      </c>
      <c r="F2198">
        <f>VLOOKUP($A2198,'Günlük Sayaç'!$A$1:$I$166,6,0)</f>
        <v>4</v>
      </c>
      <c r="G2198">
        <f>VLOOKUP($A2198,'Günlük Sayaç'!$A$1:$I$166,7,0)</f>
        <v>15000</v>
      </c>
      <c r="H2198">
        <f>VLOOKUP($A2198,'Günlük Sayaç'!$A$1:$I$166,8,0)</f>
        <v>0.03</v>
      </c>
      <c r="I2198">
        <f>VLOOKUP($A2198,'Günlük Sayaç'!$A$1:$I$166,9,0)*VLOOKUP(WEEKDAY(B2198,2)&amp;D2198,Yoğunluk!$G$1:$J$29,4,0)</f>
        <v>944.99999999999989</v>
      </c>
      <c r="J2198">
        <f t="shared" ca="1" si="135"/>
        <v>1005</v>
      </c>
      <c r="K2198">
        <f t="shared" ca="1" si="136"/>
        <v>4020</v>
      </c>
    </row>
    <row r="2199" spans="1:11" x14ac:dyDescent="0.3">
      <c r="A2199">
        <f t="shared" si="137"/>
        <v>53</v>
      </c>
      <c r="B2199" s="2">
        <f t="shared" si="138"/>
        <v>43114</v>
      </c>
      <c r="C2199" t="str">
        <f>VLOOKUP(A2199,'Günlük Sayaç'!$A$1:$I$166,3,0)</f>
        <v>Taksim</v>
      </c>
      <c r="D2199" t="str">
        <f>VLOOKUP($A2199,'Günlük Sayaç'!$A$1:$I$166,4,0)</f>
        <v>Ziyaretçi</v>
      </c>
      <c r="E2199" t="str">
        <f>VLOOKUP($A2199,'Günlük Sayaç'!$A$1:$I$166,5,0)</f>
        <v>Üçlü Bilet</v>
      </c>
      <c r="F2199">
        <f>VLOOKUP($A2199,'Günlük Sayaç'!$A$1:$I$166,6,0)</f>
        <v>3.6666666666666665</v>
      </c>
      <c r="G2199">
        <f>VLOOKUP($A2199,'Günlük Sayaç'!$A$1:$I$166,7,0)</f>
        <v>15000</v>
      </c>
      <c r="H2199">
        <f>VLOOKUP($A2199,'Günlük Sayaç'!$A$1:$I$166,8,0)</f>
        <v>0.02</v>
      </c>
      <c r="I2199">
        <f>VLOOKUP($A2199,'Günlük Sayaç'!$A$1:$I$166,9,0)*VLOOKUP(WEEKDAY(B2199,2)&amp;D2199,Yoğunluk!$G$1:$J$29,4,0)</f>
        <v>629.99999999999989</v>
      </c>
      <c r="J2199">
        <f t="shared" ca="1" si="135"/>
        <v>636</v>
      </c>
      <c r="K2199">
        <f t="shared" ca="1" si="136"/>
        <v>2332</v>
      </c>
    </row>
    <row r="2200" spans="1:11" x14ac:dyDescent="0.3">
      <c r="A2200">
        <f t="shared" si="137"/>
        <v>54</v>
      </c>
      <c r="B2200" s="2">
        <f t="shared" si="138"/>
        <v>43114</v>
      </c>
      <c r="C2200" t="str">
        <f>VLOOKUP(A2200,'Günlük Sayaç'!$A$1:$I$166,3,0)</f>
        <v>Taksim</v>
      </c>
      <c r="D2200" t="str">
        <f>VLOOKUP($A2200,'Günlük Sayaç'!$A$1:$I$166,4,0)</f>
        <v>Ziyaretçi</v>
      </c>
      <c r="E2200" t="str">
        <f>VLOOKUP($A2200,'Günlük Sayaç'!$A$1:$I$166,5,0)</f>
        <v>Beşli Bilet</v>
      </c>
      <c r="F2200">
        <f>VLOOKUP($A2200,'Günlük Sayaç'!$A$1:$I$166,6,0)</f>
        <v>3.4</v>
      </c>
      <c r="G2200">
        <f>VLOOKUP($A2200,'Günlük Sayaç'!$A$1:$I$166,7,0)</f>
        <v>15000</v>
      </c>
      <c r="H2200">
        <f>VLOOKUP($A2200,'Günlük Sayaç'!$A$1:$I$166,8,0)</f>
        <v>0.05</v>
      </c>
      <c r="I2200">
        <f>VLOOKUP($A2200,'Günlük Sayaç'!$A$1:$I$166,9,0)*VLOOKUP(WEEKDAY(B2200,2)&amp;D2200,Yoğunluk!$G$1:$J$29,4,0)</f>
        <v>1574.9999999999998</v>
      </c>
      <c r="J2200">
        <f t="shared" ca="1" si="135"/>
        <v>1787</v>
      </c>
      <c r="K2200">
        <f t="shared" ca="1" si="136"/>
        <v>6075.8</v>
      </c>
    </row>
    <row r="2201" spans="1:11" x14ac:dyDescent="0.3">
      <c r="A2201">
        <f t="shared" si="137"/>
        <v>55</v>
      </c>
      <c r="B2201" s="2">
        <f t="shared" si="138"/>
        <v>43114</v>
      </c>
      <c r="C2201" t="str">
        <f>VLOOKUP(A2201,'Günlük Sayaç'!$A$1:$I$166,3,0)</f>
        <v>Taksim</v>
      </c>
      <c r="D2201" t="str">
        <f>VLOOKUP($A2201,'Günlük Sayaç'!$A$1:$I$166,4,0)</f>
        <v>Ziyaretçi</v>
      </c>
      <c r="E2201" t="str">
        <f>VLOOKUP($A2201,'Günlük Sayaç'!$A$1:$I$166,5,0)</f>
        <v>Onlu Bilet</v>
      </c>
      <c r="F2201">
        <f>VLOOKUP($A2201,'Günlük Sayaç'!$A$1:$I$166,6,0)</f>
        <v>3.2</v>
      </c>
      <c r="G2201">
        <f>VLOOKUP($A2201,'Günlük Sayaç'!$A$1:$I$166,7,0)</f>
        <v>15000</v>
      </c>
      <c r="H2201">
        <f>VLOOKUP($A2201,'Günlük Sayaç'!$A$1:$I$166,8,0)</f>
        <v>0.05</v>
      </c>
      <c r="I2201">
        <f>VLOOKUP($A2201,'Günlük Sayaç'!$A$1:$I$166,9,0)*VLOOKUP(WEEKDAY(B2201,2)&amp;D2201,Yoğunluk!$G$1:$J$29,4,0)</f>
        <v>1574.9999999999998</v>
      </c>
      <c r="J2201">
        <f t="shared" ca="1" si="135"/>
        <v>1711</v>
      </c>
      <c r="K2201">
        <f t="shared" ca="1" si="136"/>
        <v>5475.2000000000007</v>
      </c>
    </row>
    <row r="2202" spans="1:11" x14ac:dyDescent="0.3">
      <c r="A2202">
        <f t="shared" si="137"/>
        <v>56</v>
      </c>
      <c r="B2202" s="2">
        <f t="shared" si="138"/>
        <v>43114</v>
      </c>
      <c r="C2202" t="str">
        <f>VLOOKUP(A2202,'Günlük Sayaç'!$A$1:$I$166,3,0)</f>
        <v>Osmanbey</v>
      </c>
      <c r="D2202" t="str">
        <f>VLOOKUP($A2202,'Günlük Sayaç'!$A$1:$I$166,4,0)</f>
        <v>Tam</v>
      </c>
      <c r="E2202" t="str">
        <f>VLOOKUP($A2202,'Günlük Sayaç'!$A$1:$I$166,5,0)</f>
        <v>Akbil</v>
      </c>
      <c r="F2202">
        <f>VLOOKUP($A2202,'Günlük Sayaç'!$A$1:$I$166,6,0)</f>
        <v>2.2250000000000001</v>
      </c>
      <c r="G2202">
        <f>VLOOKUP($A2202,'Günlük Sayaç'!$A$1:$I$166,7,0)</f>
        <v>5500</v>
      </c>
      <c r="H2202">
        <f>VLOOKUP($A2202,'Günlük Sayaç'!$A$1:$I$166,8,0)</f>
        <v>0.4</v>
      </c>
      <c r="I2202">
        <f>VLOOKUP($A2202,'Günlük Sayaç'!$A$1:$I$166,9,0)*VLOOKUP(WEEKDAY(B2202,2)&amp;D2202,Yoğunluk!$G$1:$J$29,4,0)</f>
        <v>3300</v>
      </c>
      <c r="J2202">
        <f t="shared" ca="1" si="135"/>
        <v>2899</v>
      </c>
      <c r="K2202">
        <f t="shared" ca="1" si="136"/>
        <v>6450.2750000000005</v>
      </c>
    </row>
    <row r="2203" spans="1:11" x14ac:dyDescent="0.3">
      <c r="A2203">
        <f t="shared" si="137"/>
        <v>57</v>
      </c>
      <c r="B2203" s="2">
        <f t="shared" si="138"/>
        <v>43114</v>
      </c>
      <c r="C2203" t="str">
        <f>VLOOKUP(A2203,'Günlük Sayaç'!$A$1:$I$166,3,0)</f>
        <v>Osmanbey</v>
      </c>
      <c r="D2203" t="str">
        <f>VLOOKUP($A2203,'Günlük Sayaç'!$A$1:$I$166,4,0)</f>
        <v>Tam</v>
      </c>
      <c r="E2203" t="str">
        <f>VLOOKUP($A2203,'Günlük Sayaç'!$A$1:$I$166,5,0)</f>
        <v>Mavi Kart</v>
      </c>
      <c r="F2203">
        <f>VLOOKUP($A2203,'Günlük Sayaç'!$A$1:$I$166,6,0)</f>
        <v>1.3666666666666667</v>
      </c>
      <c r="G2203">
        <f>VLOOKUP($A2203,'Günlük Sayaç'!$A$1:$I$166,7,0)</f>
        <v>5500</v>
      </c>
      <c r="H2203">
        <f>VLOOKUP($A2203,'Günlük Sayaç'!$A$1:$I$166,8,0)</f>
        <v>0.1</v>
      </c>
      <c r="I2203">
        <f>VLOOKUP($A2203,'Günlük Sayaç'!$A$1:$I$166,9,0)*VLOOKUP(WEEKDAY(B2203,2)&amp;D2203,Yoğunluk!$G$1:$J$29,4,0)</f>
        <v>825</v>
      </c>
      <c r="J2203">
        <f t="shared" ca="1" si="135"/>
        <v>824</v>
      </c>
      <c r="K2203">
        <f t="shared" ca="1" si="136"/>
        <v>1126.1333333333334</v>
      </c>
    </row>
    <row r="2204" spans="1:11" x14ac:dyDescent="0.3">
      <c r="A2204">
        <f t="shared" si="137"/>
        <v>58</v>
      </c>
      <c r="B2204" s="2">
        <f t="shared" si="138"/>
        <v>43114</v>
      </c>
      <c r="C2204" t="str">
        <f>VLOOKUP(A2204,'Günlük Sayaç'!$A$1:$I$166,3,0)</f>
        <v>Osmanbey</v>
      </c>
      <c r="D2204" t="str">
        <f>VLOOKUP($A2204,'Günlük Sayaç'!$A$1:$I$166,4,0)</f>
        <v>Öğrenci</v>
      </c>
      <c r="E2204" t="str">
        <f>VLOOKUP($A2204,'Günlük Sayaç'!$A$1:$I$166,5,0)</f>
        <v>Öğrenci</v>
      </c>
      <c r="F2204">
        <f>VLOOKUP($A2204,'Günlük Sayaç'!$A$1:$I$166,6,0)</f>
        <v>0.9</v>
      </c>
      <c r="G2204">
        <f>VLOOKUP($A2204,'Günlük Sayaç'!$A$1:$I$166,7,0)</f>
        <v>5500</v>
      </c>
      <c r="H2204">
        <f>VLOOKUP($A2204,'Günlük Sayaç'!$A$1:$I$166,8,0)</f>
        <v>0.1</v>
      </c>
      <c r="I2204">
        <f>VLOOKUP($A2204,'Günlük Sayaç'!$A$1:$I$166,9,0)*VLOOKUP(WEEKDAY(B2204,2)&amp;D2204,Yoğunluk!$G$1:$J$29,4,0)</f>
        <v>1237.5</v>
      </c>
      <c r="J2204">
        <f t="shared" ca="1" si="135"/>
        <v>1186</v>
      </c>
      <c r="K2204">
        <f t="shared" ca="1" si="136"/>
        <v>1067.4000000000001</v>
      </c>
    </row>
    <row r="2205" spans="1:11" x14ac:dyDescent="0.3">
      <c r="A2205">
        <f t="shared" si="137"/>
        <v>59</v>
      </c>
      <c r="B2205" s="2">
        <f t="shared" si="138"/>
        <v>43114</v>
      </c>
      <c r="C2205" t="str">
        <f>VLOOKUP(A2205,'Günlük Sayaç'!$A$1:$I$166,3,0)</f>
        <v>Osmanbey</v>
      </c>
      <c r="D2205" t="str">
        <f>VLOOKUP($A2205,'Günlük Sayaç'!$A$1:$I$166,4,0)</f>
        <v>Öğrenci</v>
      </c>
      <c r="E2205" t="str">
        <f>VLOOKUP($A2205,'Günlük Sayaç'!$A$1:$I$166,5,0)</f>
        <v>Öğrenci Aylık</v>
      </c>
      <c r="F2205">
        <f>VLOOKUP($A2205,'Günlük Sayaç'!$A$1:$I$166,6,0)</f>
        <v>0.56666666666666665</v>
      </c>
      <c r="G2205">
        <f>VLOOKUP($A2205,'Günlük Sayaç'!$A$1:$I$166,7,0)</f>
        <v>5500</v>
      </c>
      <c r="H2205">
        <f>VLOOKUP($A2205,'Günlük Sayaç'!$A$1:$I$166,8,0)</f>
        <v>0.2</v>
      </c>
      <c r="I2205">
        <f>VLOOKUP($A2205,'Günlük Sayaç'!$A$1:$I$166,9,0)*VLOOKUP(WEEKDAY(B2205,2)&amp;D2205,Yoğunluk!$G$1:$J$29,4,0)</f>
        <v>2475</v>
      </c>
      <c r="J2205">
        <f t="shared" ca="1" si="135"/>
        <v>2617</v>
      </c>
      <c r="K2205">
        <f t="shared" ca="1" si="136"/>
        <v>1482.9666666666667</v>
      </c>
    </row>
    <row r="2206" spans="1:11" x14ac:dyDescent="0.3">
      <c r="A2206">
        <f t="shared" si="137"/>
        <v>60</v>
      </c>
      <c r="B2206" s="2">
        <f t="shared" si="138"/>
        <v>43114</v>
      </c>
      <c r="C2206" t="str">
        <f>VLOOKUP(A2206,'Günlük Sayaç'!$A$1:$I$166,3,0)</f>
        <v>Osmanbey</v>
      </c>
      <c r="D2206" t="str">
        <f>VLOOKUP($A2206,'Günlük Sayaç'!$A$1:$I$166,4,0)</f>
        <v>Sosyal</v>
      </c>
      <c r="E2206" t="str">
        <f>VLOOKUP($A2206,'Günlük Sayaç'!$A$1:$I$166,5,0)</f>
        <v>Sosyal</v>
      </c>
      <c r="F2206">
        <f>VLOOKUP($A2206,'Günlük Sayaç'!$A$1:$I$166,6,0)</f>
        <v>1.425</v>
      </c>
      <c r="G2206">
        <f>VLOOKUP($A2206,'Günlük Sayaç'!$A$1:$I$166,7,0)</f>
        <v>5500</v>
      </c>
      <c r="H2206">
        <f>VLOOKUP($A2206,'Günlük Sayaç'!$A$1:$I$166,8,0)</f>
        <v>0.1</v>
      </c>
      <c r="I2206">
        <f>VLOOKUP($A2206,'Günlük Sayaç'!$A$1:$I$166,9,0)*VLOOKUP(WEEKDAY(B2206,2)&amp;D2206,Yoğunluk!$G$1:$J$29,4,0)</f>
        <v>907.50000000000011</v>
      </c>
      <c r="J2206">
        <f t="shared" ca="1" si="135"/>
        <v>800</v>
      </c>
      <c r="K2206">
        <f t="shared" ca="1" si="136"/>
        <v>1140</v>
      </c>
    </row>
    <row r="2207" spans="1:11" x14ac:dyDescent="0.3">
      <c r="A2207">
        <f t="shared" si="137"/>
        <v>61</v>
      </c>
      <c r="B2207" s="2">
        <f t="shared" si="138"/>
        <v>43114</v>
      </c>
      <c r="C2207" t="str">
        <f>VLOOKUP(A2207,'Günlük Sayaç'!$A$1:$I$166,3,0)</f>
        <v>Osmanbey</v>
      </c>
      <c r="D2207" t="str">
        <f>VLOOKUP($A2207,'Günlük Sayaç'!$A$1:$I$166,4,0)</f>
        <v>Sosyal</v>
      </c>
      <c r="E2207" t="str">
        <f>VLOOKUP($A2207,'Günlük Sayaç'!$A$1:$I$166,5,0)</f>
        <v>Sosyal Aylık</v>
      </c>
      <c r="F2207">
        <f>VLOOKUP($A2207,'Günlük Sayaç'!$A$1:$I$166,6,0)</f>
        <v>0.83333333333333337</v>
      </c>
      <c r="G2207">
        <f>VLOOKUP($A2207,'Günlük Sayaç'!$A$1:$I$166,7,0)</f>
        <v>5500</v>
      </c>
      <c r="H2207">
        <f>VLOOKUP($A2207,'Günlük Sayaç'!$A$1:$I$166,8,0)</f>
        <v>0.05</v>
      </c>
      <c r="I2207">
        <f>VLOOKUP($A2207,'Günlük Sayaç'!$A$1:$I$166,9,0)*VLOOKUP(WEEKDAY(B2207,2)&amp;D2207,Yoğunluk!$G$1:$J$29,4,0)</f>
        <v>453.75000000000006</v>
      </c>
      <c r="J2207">
        <f t="shared" ca="1" si="135"/>
        <v>500</v>
      </c>
      <c r="K2207">
        <f t="shared" ca="1" si="136"/>
        <v>416.66666666666669</v>
      </c>
    </row>
    <row r="2208" spans="1:11" x14ac:dyDescent="0.3">
      <c r="A2208">
        <f t="shared" si="137"/>
        <v>62</v>
      </c>
      <c r="B2208" s="2">
        <f t="shared" si="138"/>
        <v>43114</v>
      </c>
      <c r="C2208" t="str">
        <f>VLOOKUP(A2208,'Günlük Sayaç'!$A$1:$I$166,3,0)</f>
        <v>Osmanbey</v>
      </c>
      <c r="D2208" t="str">
        <f>VLOOKUP($A2208,'Günlük Sayaç'!$A$1:$I$166,4,0)</f>
        <v>Ziyaretçi</v>
      </c>
      <c r="E2208" t="str">
        <f>VLOOKUP($A2208,'Günlük Sayaç'!$A$1:$I$166,5,0)</f>
        <v>Tekli Bilet</v>
      </c>
      <c r="F2208">
        <f>VLOOKUP($A2208,'Günlük Sayaç'!$A$1:$I$166,6,0)</f>
        <v>5</v>
      </c>
      <c r="G2208">
        <f>VLOOKUP($A2208,'Günlük Sayaç'!$A$1:$I$166,7,0)</f>
        <v>5500</v>
      </c>
      <c r="H2208">
        <f>VLOOKUP($A2208,'Günlük Sayaç'!$A$1:$I$166,8,0)</f>
        <v>0.01</v>
      </c>
      <c r="I2208">
        <f>VLOOKUP($A2208,'Günlük Sayaç'!$A$1:$I$166,9,0)*VLOOKUP(WEEKDAY(B2208,2)&amp;D2208,Yoğunluk!$G$1:$J$29,4,0)</f>
        <v>115.49999999999999</v>
      </c>
      <c r="J2208">
        <f t="shared" ca="1" si="135"/>
        <v>121</v>
      </c>
      <c r="K2208">
        <f t="shared" ca="1" si="136"/>
        <v>605</v>
      </c>
    </row>
    <row r="2209" spans="1:11" x14ac:dyDescent="0.3">
      <c r="A2209">
        <f t="shared" si="137"/>
        <v>63</v>
      </c>
      <c r="B2209" s="2">
        <f t="shared" si="138"/>
        <v>43114</v>
      </c>
      <c r="C2209" t="str">
        <f>VLOOKUP(A2209,'Günlük Sayaç'!$A$1:$I$166,3,0)</f>
        <v>Osmanbey</v>
      </c>
      <c r="D2209" t="str">
        <f>VLOOKUP($A2209,'Günlük Sayaç'!$A$1:$I$166,4,0)</f>
        <v>Ziyaretçi</v>
      </c>
      <c r="E2209" t="str">
        <f>VLOOKUP($A2209,'Günlük Sayaç'!$A$1:$I$166,5,0)</f>
        <v>İkili Bilet</v>
      </c>
      <c r="F2209">
        <f>VLOOKUP($A2209,'Günlük Sayaç'!$A$1:$I$166,6,0)</f>
        <v>4</v>
      </c>
      <c r="G2209">
        <f>VLOOKUP($A2209,'Günlük Sayaç'!$A$1:$I$166,7,0)</f>
        <v>5500</v>
      </c>
      <c r="H2209">
        <f>VLOOKUP($A2209,'Günlük Sayaç'!$A$1:$I$166,8,0)</f>
        <v>0.01</v>
      </c>
      <c r="I2209">
        <f>VLOOKUP($A2209,'Günlük Sayaç'!$A$1:$I$166,9,0)*VLOOKUP(WEEKDAY(B2209,2)&amp;D2209,Yoğunluk!$G$1:$J$29,4,0)</f>
        <v>115.49999999999999</v>
      </c>
      <c r="J2209">
        <f t="shared" ca="1" si="135"/>
        <v>102</v>
      </c>
      <c r="K2209">
        <f t="shared" ca="1" si="136"/>
        <v>408</v>
      </c>
    </row>
    <row r="2210" spans="1:11" x14ac:dyDescent="0.3">
      <c r="A2210">
        <f t="shared" si="137"/>
        <v>64</v>
      </c>
      <c r="B2210" s="2">
        <f t="shared" si="138"/>
        <v>43114</v>
      </c>
      <c r="C2210" t="str">
        <f>VLOOKUP(A2210,'Günlük Sayaç'!$A$1:$I$166,3,0)</f>
        <v>Osmanbey</v>
      </c>
      <c r="D2210" t="str">
        <f>VLOOKUP($A2210,'Günlük Sayaç'!$A$1:$I$166,4,0)</f>
        <v>Ziyaretçi</v>
      </c>
      <c r="E2210" t="str">
        <f>VLOOKUP($A2210,'Günlük Sayaç'!$A$1:$I$166,5,0)</f>
        <v>Üçlü Bilet</v>
      </c>
      <c r="F2210">
        <f>VLOOKUP($A2210,'Günlük Sayaç'!$A$1:$I$166,6,0)</f>
        <v>3.6666666666666665</v>
      </c>
      <c r="G2210">
        <f>VLOOKUP($A2210,'Günlük Sayaç'!$A$1:$I$166,7,0)</f>
        <v>5500</v>
      </c>
      <c r="H2210">
        <f>VLOOKUP($A2210,'Günlük Sayaç'!$A$1:$I$166,8,0)</f>
        <v>0.01</v>
      </c>
      <c r="I2210">
        <f>VLOOKUP($A2210,'Günlük Sayaç'!$A$1:$I$166,9,0)*VLOOKUP(WEEKDAY(B2210,2)&amp;D2210,Yoğunluk!$G$1:$J$29,4,0)</f>
        <v>115.49999999999999</v>
      </c>
      <c r="J2210">
        <f t="shared" ca="1" si="135"/>
        <v>107</v>
      </c>
      <c r="K2210">
        <f t="shared" ca="1" si="136"/>
        <v>392.33333333333331</v>
      </c>
    </row>
    <row r="2211" spans="1:11" x14ac:dyDescent="0.3">
      <c r="A2211">
        <f t="shared" si="137"/>
        <v>65</v>
      </c>
      <c r="B2211" s="2">
        <f t="shared" si="138"/>
        <v>43114</v>
      </c>
      <c r="C2211" t="str">
        <f>VLOOKUP(A2211,'Günlük Sayaç'!$A$1:$I$166,3,0)</f>
        <v>Osmanbey</v>
      </c>
      <c r="D2211" t="str">
        <f>VLOOKUP($A2211,'Günlük Sayaç'!$A$1:$I$166,4,0)</f>
        <v>Ziyaretçi</v>
      </c>
      <c r="E2211" t="str">
        <f>VLOOKUP($A2211,'Günlük Sayaç'!$A$1:$I$166,5,0)</f>
        <v>Beşli Bilet</v>
      </c>
      <c r="F2211">
        <f>VLOOKUP($A2211,'Günlük Sayaç'!$A$1:$I$166,6,0)</f>
        <v>3.4</v>
      </c>
      <c r="G2211">
        <f>VLOOKUP($A2211,'Günlük Sayaç'!$A$1:$I$166,7,0)</f>
        <v>5500</v>
      </c>
      <c r="H2211">
        <f>VLOOKUP($A2211,'Günlük Sayaç'!$A$1:$I$166,8,0)</f>
        <v>0.01</v>
      </c>
      <c r="I2211">
        <f>VLOOKUP($A2211,'Günlük Sayaç'!$A$1:$I$166,9,0)*VLOOKUP(WEEKDAY(B2211,2)&amp;D2211,Yoğunluk!$G$1:$J$29,4,0)</f>
        <v>115.49999999999999</v>
      </c>
      <c r="J2211">
        <f t="shared" ca="1" si="135"/>
        <v>113</v>
      </c>
      <c r="K2211">
        <f t="shared" ca="1" si="136"/>
        <v>384.2</v>
      </c>
    </row>
    <row r="2212" spans="1:11" x14ac:dyDescent="0.3">
      <c r="A2212">
        <f t="shared" si="137"/>
        <v>66</v>
      </c>
      <c r="B2212" s="2">
        <f t="shared" si="138"/>
        <v>43114</v>
      </c>
      <c r="C2212" t="str">
        <f>VLOOKUP(A2212,'Günlük Sayaç'!$A$1:$I$166,3,0)</f>
        <v>Osmanbey</v>
      </c>
      <c r="D2212" t="str">
        <f>VLOOKUP($A2212,'Günlük Sayaç'!$A$1:$I$166,4,0)</f>
        <v>Ziyaretçi</v>
      </c>
      <c r="E2212" t="str">
        <f>VLOOKUP($A2212,'Günlük Sayaç'!$A$1:$I$166,5,0)</f>
        <v>Onlu Bilet</v>
      </c>
      <c r="F2212">
        <f>VLOOKUP($A2212,'Günlük Sayaç'!$A$1:$I$166,6,0)</f>
        <v>3.2</v>
      </c>
      <c r="G2212">
        <f>VLOOKUP($A2212,'Günlük Sayaç'!$A$1:$I$166,7,0)</f>
        <v>5500</v>
      </c>
      <c r="H2212">
        <f>VLOOKUP($A2212,'Günlük Sayaç'!$A$1:$I$166,8,0)</f>
        <v>0.01</v>
      </c>
      <c r="I2212">
        <f>VLOOKUP($A2212,'Günlük Sayaç'!$A$1:$I$166,9,0)*VLOOKUP(WEEKDAY(B2212,2)&amp;D2212,Yoğunluk!$G$1:$J$29,4,0)</f>
        <v>115.49999999999999</v>
      </c>
      <c r="J2212">
        <f t="shared" ca="1" si="135"/>
        <v>120</v>
      </c>
      <c r="K2212">
        <f t="shared" ca="1" si="136"/>
        <v>384</v>
      </c>
    </row>
    <row r="2213" spans="1:11" x14ac:dyDescent="0.3">
      <c r="A2213">
        <f t="shared" si="137"/>
        <v>67</v>
      </c>
      <c r="B2213" s="2">
        <f t="shared" si="138"/>
        <v>43114</v>
      </c>
      <c r="C2213" t="str">
        <f>VLOOKUP(A2213,'Günlük Sayaç'!$A$1:$I$166,3,0)</f>
        <v>Şişli</v>
      </c>
      <c r="D2213" t="str">
        <f>VLOOKUP($A2213,'Günlük Sayaç'!$A$1:$I$166,4,0)</f>
        <v>Tam</v>
      </c>
      <c r="E2213" t="str">
        <f>VLOOKUP($A2213,'Günlük Sayaç'!$A$1:$I$166,5,0)</f>
        <v>Akbil</v>
      </c>
      <c r="F2213">
        <f>VLOOKUP($A2213,'Günlük Sayaç'!$A$1:$I$166,6,0)</f>
        <v>2.2250000000000001</v>
      </c>
      <c r="G2213">
        <f>VLOOKUP($A2213,'Günlük Sayaç'!$A$1:$I$166,7,0)</f>
        <v>12000</v>
      </c>
      <c r="H2213">
        <f>VLOOKUP($A2213,'Günlük Sayaç'!$A$1:$I$166,8,0)</f>
        <v>0.3</v>
      </c>
      <c r="I2213">
        <f>VLOOKUP($A2213,'Günlük Sayaç'!$A$1:$I$166,9,0)*VLOOKUP(WEEKDAY(B2213,2)&amp;D2213,Yoğunluk!$G$1:$J$29,4,0)</f>
        <v>5400</v>
      </c>
      <c r="J2213">
        <f t="shared" ca="1" si="135"/>
        <v>4386</v>
      </c>
      <c r="K2213">
        <f t="shared" ca="1" si="136"/>
        <v>9758.85</v>
      </c>
    </row>
    <row r="2214" spans="1:11" x14ac:dyDescent="0.3">
      <c r="A2214">
        <f t="shared" si="137"/>
        <v>68</v>
      </c>
      <c r="B2214" s="2">
        <f t="shared" si="138"/>
        <v>43114</v>
      </c>
      <c r="C2214" t="str">
        <f>VLOOKUP(A2214,'Günlük Sayaç'!$A$1:$I$166,3,0)</f>
        <v>Şişli</v>
      </c>
      <c r="D2214" t="str">
        <f>VLOOKUP($A2214,'Günlük Sayaç'!$A$1:$I$166,4,0)</f>
        <v>Tam</v>
      </c>
      <c r="E2214" t="str">
        <f>VLOOKUP($A2214,'Günlük Sayaç'!$A$1:$I$166,5,0)</f>
        <v>Mavi Kart</v>
      </c>
      <c r="F2214">
        <f>VLOOKUP($A2214,'Günlük Sayaç'!$A$1:$I$166,6,0)</f>
        <v>1.3666666666666667</v>
      </c>
      <c r="G2214">
        <f>VLOOKUP($A2214,'Günlük Sayaç'!$A$1:$I$166,7,0)</f>
        <v>12000</v>
      </c>
      <c r="H2214">
        <f>VLOOKUP($A2214,'Günlük Sayaç'!$A$1:$I$166,8,0)</f>
        <v>0.15</v>
      </c>
      <c r="I2214">
        <f>VLOOKUP($A2214,'Günlük Sayaç'!$A$1:$I$166,9,0)*VLOOKUP(WEEKDAY(B2214,2)&amp;D2214,Yoğunluk!$G$1:$J$29,4,0)</f>
        <v>2700</v>
      </c>
      <c r="J2214">
        <f t="shared" ca="1" si="135"/>
        <v>2881</v>
      </c>
      <c r="K2214">
        <f t="shared" ca="1" si="136"/>
        <v>3937.3666666666668</v>
      </c>
    </row>
    <row r="2215" spans="1:11" x14ac:dyDescent="0.3">
      <c r="A2215">
        <f t="shared" si="137"/>
        <v>69</v>
      </c>
      <c r="B2215" s="2">
        <f t="shared" si="138"/>
        <v>43114</v>
      </c>
      <c r="C2215" t="str">
        <f>VLOOKUP(A2215,'Günlük Sayaç'!$A$1:$I$166,3,0)</f>
        <v>Şişli</v>
      </c>
      <c r="D2215" t="str">
        <f>VLOOKUP($A2215,'Günlük Sayaç'!$A$1:$I$166,4,0)</f>
        <v>Öğrenci</v>
      </c>
      <c r="E2215" t="str">
        <f>VLOOKUP($A2215,'Günlük Sayaç'!$A$1:$I$166,5,0)</f>
        <v>Öğrenci</v>
      </c>
      <c r="F2215">
        <f>VLOOKUP($A2215,'Günlük Sayaç'!$A$1:$I$166,6,0)</f>
        <v>0.9</v>
      </c>
      <c r="G2215">
        <f>VLOOKUP($A2215,'Günlük Sayaç'!$A$1:$I$166,7,0)</f>
        <v>12000</v>
      </c>
      <c r="H2215">
        <f>VLOOKUP($A2215,'Günlük Sayaç'!$A$1:$I$166,8,0)</f>
        <v>0.1</v>
      </c>
      <c r="I2215">
        <f>VLOOKUP($A2215,'Günlük Sayaç'!$A$1:$I$166,9,0)*VLOOKUP(WEEKDAY(B2215,2)&amp;D2215,Yoğunluk!$G$1:$J$29,4,0)</f>
        <v>2700</v>
      </c>
      <c r="J2215">
        <f t="shared" ca="1" si="135"/>
        <v>2868</v>
      </c>
      <c r="K2215">
        <f t="shared" ca="1" si="136"/>
        <v>2581.2000000000003</v>
      </c>
    </row>
    <row r="2216" spans="1:11" x14ac:dyDescent="0.3">
      <c r="A2216">
        <f t="shared" si="137"/>
        <v>70</v>
      </c>
      <c r="B2216" s="2">
        <f t="shared" si="138"/>
        <v>43114</v>
      </c>
      <c r="C2216" t="str">
        <f>VLOOKUP(A2216,'Günlük Sayaç'!$A$1:$I$166,3,0)</f>
        <v>Şişli</v>
      </c>
      <c r="D2216" t="str">
        <f>VLOOKUP($A2216,'Günlük Sayaç'!$A$1:$I$166,4,0)</f>
        <v>Öğrenci</v>
      </c>
      <c r="E2216" t="str">
        <f>VLOOKUP($A2216,'Günlük Sayaç'!$A$1:$I$166,5,0)</f>
        <v>Öğrenci Aylık</v>
      </c>
      <c r="F2216">
        <f>VLOOKUP($A2216,'Günlük Sayaç'!$A$1:$I$166,6,0)</f>
        <v>0.56666666666666665</v>
      </c>
      <c r="G2216">
        <f>VLOOKUP($A2216,'Günlük Sayaç'!$A$1:$I$166,7,0)</f>
        <v>12000</v>
      </c>
      <c r="H2216">
        <f>VLOOKUP($A2216,'Günlük Sayaç'!$A$1:$I$166,8,0)</f>
        <v>0.2</v>
      </c>
      <c r="I2216">
        <f>VLOOKUP($A2216,'Günlük Sayaç'!$A$1:$I$166,9,0)*VLOOKUP(WEEKDAY(B2216,2)&amp;D2216,Yoğunluk!$G$1:$J$29,4,0)</f>
        <v>5400</v>
      </c>
      <c r="J2216">
        <f t="shared" ca="1" si="135"/>
        <v>5114</v>
      </c>
      <c r="K2216">
        <f t="shared" ca="1" si="136"/>
        <v>2897.9333333333334</v>
      </c>
    </row>
    <row r="2217" spans="1:11" x14ac:dyDescent="0.3">
      <c r="A2217">
        <f t="shared" si="137"/>
        <v>71</v>
      </c>
      <c r="B2217" s="2">
        <f t="shared" si="138"/>
        <v>43114</v>
      </c>
      <c r="C2217" t="str">
        <f>VLOOKUP(A2217,'Günlük Sayaç'!$A$1:$I$166,3,0)</f>
        <v>Şişli</v>
      </c>
      <c r="D2217" t="str">
        <f>VLOOKUP($A2217,'Günlük Sayaç'!$A$1:$I$166,4,0)</f>
        <v>Sosyal</v>
      </c>
      <c r="E2217" t="str">
        <f>VLOOKUP($A2217,'Günlük Sayaç'!$A$1:$I$166,5,0)</f>
        <v>Sosyal</v>
      </c>
      <c r="F2217">
        <f>VLOOKUP($A2217,'Günlük Sayaç'!$A$1:$I$166,6,0)</f>
        <v>1.425</v>
      </c>
      <c r="G2217">
        <f>VLOOKUP($A2217,'Günlük Sayaç'!$A$1:$I$166,7,0)</f>
        <v>12000</v>
      </c>
      <c r="H2217">
        <f>VLOOKUP($A2217,'Günlük Sayaç'!$A$1:$I$166,8,0)</f>
        <v>0.1</v>
      </c>
      <c r="I2217">
        <f>VLOOKUP($A2217,'Günlük Sayaç'!$A$1:$I$166,9,0)*VLOOKUP(WEEKDAY(B2217,2)&amp;D2217,Yoğunluk!$G$1:$J$29,4,0)</f>
        <v>1980.0000000000002</v>
      </c>
      <c r="J2217">
        <f t="shared" ca="1" si="135"/>
        <v>1965</v>
      </c>
      <c r="K2217">
        <f t="shared" ca="1" si="136"/>
        <v>2800.125</v>
      </c>
    </row>
    <row r="2218" spans="1:11" x14ac:dyDescent="0.3">
      <c r="A2218">
        <f t="shared" si="137"/>
        <v>72</v>
      </c>
      <c r="B2218" s="2">
        <f t="shared" si="138"/>
        <v>43114</v>
      </c>
      <c r="C2218" t="str">
        <f>VLOOKUP(A2218,'Günlük Sayaç'!$A$1:$I$166,3,0)</f>
        <v>Şişli</v>
      </c>
      <c r="D2218" t="str">
        <f>VLOOKUP($A2218,'Günlük Sayaç'!$A$1:$I$166,4,0)</f>
        <v>Sosyal</v>
      </c>
      <c r="E2218" t="str">
        <f>VLOOKUP($A2218,'Günlük Sayaç'!$A$1:$I$166,5,0)</f>
        <v>Sosyal Aylık</v>
      </c>
      <c r="F2218">
        <f>VLOOKUP($A2218,'Günlük Sayaç'!$A$1:$I$166,6,0)</f>
        <v>0.83333333333333337</v>
      </c>
      <c r="G2218">
        <f>VLOOKUP($A2218,'Günlük Sayaç'!$A$1:$I$166,7,0)</f>
        <v>12000</v>
      </c>
      <c r="H2218">
        <f>VLOOKUP($A2218,'Günlük Sayaç'!$A$1:$I$166,8,0)</f>
        <v>0.1</v>
      </c>
      <c r="I2218">
        <f>VLOOKUP($A2218,'Günlük Sayaç'!$A$1:$I$166,9,0)*VLOOKUP(WEEKDAY(B2218,2)&amp;D2218,Yoğunluk!$G$1:$J$29,4,0)</f>
        <v>1980.0000000000002</v>
      </c>
      <c r="J2218">
        <f t="shared" ca="1" si="135"/>
        <v>2064</v>
      </c>
      <c r="K2218">
        <f t="shared" ca="1" si="136"/>
        <v>1720</v>
      </c>
    </row>
    <row r="2219" spans="1:11" x14ac:dyDescent="0.3">
      <c r="A2219">
        <f t="shared" si="137"/>
        <v>73</v>
      </c>
      <c r="B2219" s="2">
        <f t="shared" si="138"/>
        <v>43114</v>
      </c>
      <c r="C2219" t="str">
        <f>VLOOKUP(A2219,'Günlük Sayaç'!$A$1:$I$166,3,0)</f>
        <v>Şişli</v>
      </c>
      <c r="D2219" t="str">
        <f>VLOOKUP($A2219,'Günlük Sayaç'!$A$1:$I$166,4,0)</f>
        <v>Ziyaretçi</v>
      </c>
      <c r="E2219" t="str">
        <f>VLOOKUP($A2219,'Günlük Sayaç'!$A$1:$I$166,5,0)</f>
        <v>Tekli Bilet</v>
      </c>
      <c r="F2219">
        <f>VLOOKUP($A2219,'Günlük Sayaç'!$A$1:$I$166,6,0)</f>
        <v>5</v>
      </c>
      <c r="G2219">
        <f>VLOOKUP($A2219,'Günlük Sayaç'!$A$1:$I$166,7,0)</f>
        <v>12000</v>
      </c>
      <c r="H2219">
        <f>VLOOKUP($A2219,'Günlük Sayaç'!$A$1:$I$166,8,0)</f>
        <v>0.01</v>
      </c>
      <c r="I2219">
        <f>VLOOKUP($A2219,'Günlük Sayaç'!$A$1:$I$166,9,0)*VLOOKUP(WEEKDAY(B2219,2)&amp;D2219,Yoğunluk!$G$1:$J$29,4,0)</f>
        <v>251.99999999999994</v>
      </c>
      <c r="J2219">
        <f t="shared" ca="1" si="135"/>
        <v>265</v>
      </c>
      <c r="K2219">
        <f t="shared" ca="1" si="136"/>
        <v>1325</v>
      </c>
    </row>
    <row r="2220" spans="1:11" x14ac:dyDescent="0.3">
      <c r="A2220">
        <f t="shared" si="137"/>
        <v>74</v>
      </c>
      <c r="B2220" s="2">
        <f t="shared" si="138"/>
        <v>43114</v>
      </c>
      <c r="C2220" t="str">
        <f>VLOOKUP(A2220,'Günlük Sayaç'!$A$1:$I$166,3,0)</f>
        <v>Şişli</v>
      </c>
      <c r="D2220" t="str">
        <f>VLOOKUP($A2220,'Günlük Sayaç'!$A$1:$I$166,4,0)</f>
        <v>Ziyaretçi</v>
      </c>
      <c r="E2220" t="str">
        <f>VLOOKUP($A2220,'Günlük Sayaç'!$A$1:$I$166,5,0)</f>
        <v>İkili Bilet</v>
      </c>
      <c r="F2220">
        <f>VLOOKUP($A2220,'Günlük Sayaç'!$A$1:$I$166,6,0)</f>
        <v>4</v>
      </c>
      <c r="G2220">
        <f>VLOOKUP($A2220,'Günlük Sayaç'!$A$1:$I$166,7,0)</f>
        <v>12000</v>
      </c>
      <c r="H2220">
        <f>VLOOKUP($A2220,'Günlük Sayaç'!$A$1:$I$166,8,0)</f>
        <v>0.01</v>
      </c>
      <c r="I2220">
        <f>VLOOKUP($A2220,'Günlük Sayaç'!$A$1:$I$166,9,0)*VLOOKUP(WEEKDAY(B2220,2)&amp;D2220,Yoğunluk!$G$1:$J$29,4,0)</f>
        <v>251.99999999999994</v>
      </c>
      <c r="J2220">
        <f t="shared" ca="1" si="135"/>
        <v>248</v>
      </c>
      <c r="K2220">
        <f t="shared" ca="1" si="136"/>
        <v>992</v>
      </c>
    </row>
    <row r="2221" spans="1:11" x14ac:dyDescent="0.3">
      <c r="A2221">
        <f t="shared" si="137"/>
        <v>75</v>
      </c>
      <c r="B2221" s="2">
        <f t="shared" si="138"/>
        <v>43114</v>
      </c>
      <c r="C2221" t="str">
        <f>VLOOKUP(A2221,'Günlük Sayaç'!$A$1:$I$166,3,0)</f>
        <v>Şişli</v>
      </c>
      <c r="D2221" t="str">
        <f>VLOOKUP($A2221,'Günlük Sayaç'!$A$1:$I$166,4,0)</f>
        <v>Ziyaretçi</v>
      </c>
      <c r="E2221" t="str">
        <f>VLOOKUP($A2221,'Günlük Sayaç'!$A$1:$I$166,5,0)</f>
        <v>Üçlü Bilet</v>
      </c>
      <c r="F2221">
        <f>VLOOKUP($A2221,'Günlük Sayaç'!$A$1:$I$166,6,0)</f>
        <v>3.6666666666666665</v>
      </c>
      <c r="G2221">
        <f>VLOOKUP($A2221,'Günlük Sayaç'!$A$1:$I$166,7,0)</f>
        <v>12000</v>
      </c>
      <c r="H2221">
        <f>VLOOKUP($A2221,'Günlük Sayaç'!$A$1:$I$166,8,0)</f>
        <v>0.01</v>
      </c>
      <c r="I2221">
        <f>VLOOKUP($A2221,'Günlük Sayaç'!$A$1:$I$166,9,0)*VLOOKUP(WEEKDAY(B2221,2)&amp;D2221,Yoğunluk!$G$1:$J$29,4,0)</f>
        <v>251.99999999999994</v>
      </c>
      <c r="J2221">
        <f t="shared" ca="1" si="135"/>
        <v>264</v>
      </c>
      <c r="K2221">
        <f t="shared" ca="1" si="136"/>
        <v>968</v>
      </c>
    </row>
    <row r="2222" spans="1:11" x14ac:dyDescent="0.3">
      <c r="A2222">
        <f t="shared" si="137"/>
        <v>76</v>
      </c>
      <c r="B2222" s="2">
        <f t="shared" si="138"/>
        <v>43114</v>
      </c>
      <c r="C2222" t="str">
        <f>VLOOKUP(A2222,'Günlük Sayaç'!$A$1:$I$166,3,0)</f>
        <v>Şişli</v>
      </c>
      <c r="D2222" t="str">
        <f>VLOOKUP($A2222,'Günlük Sayaç'!$A$1:$I$166,4,0)</f>
        <v>Ziyaretçi</v>
      </c>
      <c r="E2222" t="str">
        <f>VLOOKUP($A2222,'Günlük Sayaç'!$A$1:$I$166,5,0)</f>
        <v>Beşli Bilet</v>
      </c>
      <c r="F2222">
        <f>VLOOKUP($A2222,'Günlük Sayaç'!$A$1:$I$166,6,0)</f>
        <v>3.4</v>
      </c>
      <c r="G2222">
        <f>VLOOKUP($A2222,'Günlük Sayaç'!$A$1:$I$166,7,0)</f>
        <v>12000</v>
      </c>
      <c r="H2222">
        <f>VLOOKUP($A2222,'Günlük Sayaç'!$A$1:$I$166,8,0)</f>
        <v>0.01</v>
      </c>
      <c r="I2222">
        <f>VLOOKUP($A2222,'Günlük Sayaç'!$A$1:$I$166,9,0)*VLOOKUP(WEEKDAY(B2222,2)&amp;D2222,Yoğunluk!$G$1:$J$29,4,0)</f>
        <v>251.99999999999994</v>
      </c>
      <c r="J2222">
        <f t="shared" ca="1" si="135"/>
        <v>263</v>
      </c>
      <c r="K2222">
        <f t="shared" ca="1" si="136"/>
        <v>894.19999999999993</v>
      </c>
    </row>
    <row r="2223" spans="1:11" x14ac:dyDescent="0.3">
      <c r="A2223">
        <f t="shared" si="137"/>
        <v>77</v>
      </c>
      <c r="B2223" s="2">
        <f t="shared" si="138"/>
        <v>43114</v>
      </c>
      <c r="C2223" t="str">
        <f>VLOOKUP(A2223,'Günlük Sayaç'!$A$1:$I$166,3,0)</f>
        <v>Şişli</v>
      </c>
      <c r="D2223" t="str">
        <f>VLOOKUP($A2223,'Günlük Sayaç'!$A$1:$I$166,4,0)</f>
        <v>Ziyaretçi</v>
      </c>
      <c r="E2223" t="str">
        <f>VLOOKUP($A2223,'Günlük Sayaç'!$A$1:$I$166,5,0)</f>
        <v>Onlu Bilet</v>
      </c>
      <c r="F2223">
        <f>VLOOKUP($A2223,'Günlük Sayaç'!$A$1:$I$166,6,0)</f>
        <v>3.2</v>
      </c>
      <c r="G2223">
        <f>VLOOKUP($A2223,'Günlük Sayaç'!$A$1:$I$166,7,0)</f>
        <v>12000</v>
      </c>
      <c r="H2223">
        <f>VLOOKUP($A2223,'Günlük Sayaç'!$A$1:$I$166,8,0)</f>
        <v>0.01</v>
      </c>
      <c r="I2223">
        <f>VLOOKUP($A2223,'Günlük Sayaç'!$A$1:$I$166,9,0)*VLOOKUP(WEEKDAY(B2223,2)&amp;D2223,Yoğunluk!$G$1:$J$29,4,0)</f>
        <v>251.99999999999994</v>
      </c>
      <c r="J2223">
        <f t="shared" ca="1" si="135"/>
        <v>282</v>
      </c>
      <c r="K2223">
        <f t="shared" ca="1" si="136"/>
        <v>902.40000000000009</v>
      </c>
    </row>
    <row r="2224" spans="1:11" x14ac:dyDescent="0.3">
      <c r="A2224">
        <f t="shared" si="137"/>
        <v>78</v>
      </c>
      <c r="B2224" s="2">
        <f t="shared" si="138"/>
        <v>43114</v>
      </c>
      <c r="C2224" t="str">
        <f>VLOOKUP(A2224,'Günlük Sayaç'!$A$1:$I$166,3,0)</f>
        <v>Gayrettepe</v>
      </c>
      <c r="D2224" t="str">
        <f>VLOOKUP($A2224,'Günlük Sayaç'!$A$1:$I$166,4,0)</f>
        <v>Tam</v>
      </c>
      <c r="E2224" t="str">
        <f>VLOOKUP($A2224,'Günlük Sayaç'!$A$1:$I$166,5,0)</f>
        <v>Akbil</v>
      </c>
      <c r="F2224">
        <f>VLOOKUP($A2224,'Günlük Sayaç'!$A$1:$I$166,6,0)</f>
        <v>2.2250000000000001</v>
      </c>
      <c r="G2224">
        <f>VLOOKUP($A2224,'Günlük Sayaç'!$A$1:$I$166,7,0)</f>
        <v>20000</v>
      </c>
      <c r="H2224">
        <f>VLOOKUP($A2224,'Günlük Sayaç'!$A$1:$I$166,8,0)</f>
        <v>0.3</v>
      </c>
      <c r="I2224">
        <f>VLOOKUP($A2224,'Günlük Sayaç'!$A$1:$I$166,9,0)*VLOOKUP(WEEKDAY(B2224,2)&amp;D2224,Yoğunluk!$G$1:$J$29,4,0)</f>
        <v>9000</v>
      </c>
      <c r="J2224">
        <f t="shared" ca="1" si="135"/>
        <v>8687</v>
      </c>
      <c r="K2224">
        <f t="shared" ca="1" si="136"/>
        <v>19328.575000000001</v>
      </c>
    </row>
    <row r="2225" spans="1:11" x14ac:dyDescent="0.3">
      <c r="A2225">
        <f t="shared" si="137"/>
        <v>79</v>
      </c>
      <c r="B2225" s="2">
        <f t="shared" si="138"/>
        <v>43114</v>
      </c>
      <c r="C2225" t="str">
        <f>VLOOKUP(A2225,'Günlük Sayaç'!$A$1:$I$166,3,0)</f>
        <v>Gayrettepe</v>
      </c>
      <c r="D2225" t="str">
        <f>VLOOKUP($A2225,'Günlük Sayaç'!$A$1:$I$166,4,0)</f>
        <v>Tam</v>
      </c>
      <c r="E2225" t="str">
        <f>VLOOKUP($A2225,'Günlük Sayaç'!$A$1:$I$166,5,0)</f>
        <v>Mavi Kart</v>
      </c>
      <c r="F2225">
        <f>VLOOKUP($A2225,'Günlük Sayaç'!$A$1:$I$166,6,0)</f>
        <v>1.3666666666666667</v>
      </c>
      <c r="G2225">
        <f>VLOOKUP($A2225,'Günlük Sayaç'!$A$1:$I$166,7,0)</f>
        <v>20000</v>
      </c>
      <c r="H2225">
        <f>VLOOKUP($A2225,'Günlük Sayaç'!$A$1:$I$166,8,0)</f>
        <v>0.15</v>
      </c>
      <c r="I2225">
        <f>VLOOKUP($A2225,'Günlük Sayaç'!$A$1:$I$166,9,0)*VLOOKUP(WEEKDAY(B2225,2)&amp;D2225,Yoğunluk!$G$1:$J$29,4,0)</f>
        <v>4500</v>
      </c>
      <c r="J2225">
        <f t="shared" ca="1" si="135"/>
        <v>4132</v>
      </c>
      <c r="K2225">
        <f t="shared" ca="1" si="136"/>
        <v>5647.0666666666666</v>
      </c>
    </row>
    <row r="2226" spans="1:11" x14ac:dyDescent="0.3">
      <c r="A2226">
        <f t="shared" si="137"/>
        <v>80</v>
      </c>
      <c r="B2226" s="2">
        <f t="shared" si="138"/>
        <v>43114</v>
      </c>
      <c r="C2226" t="str">
        <f>VLOOKUP(A2226,'Günlük Sayaç'!$A$1:$I$166,3,0)</f>
        <v>Gayrettepe</v>
      </c>
      <c r="D2226" t="str">
        <f>VLOOKUP($A2226,'Günlük Sayaç'!$A$1:$I$166,4,0)</f>
        <v>Öğrenci</v>
      </c>
      <c r="E2226" t="str">
        <f>VLOOKUP($A2226,'Günlük Sayaç'!$A$1:$I$166,5,0)</f>
        <v>Öğrenci</v>
      </c>
      <c r="F2226">
        <f>VLOOKUP($A2226,'Günlük Sayaç'!$A$1:$I$166,6,0)</f>
        <v>0.9</v>
      </c>
      <c r="G2226">
        <f>VLOOKUP($A2226,'Günlük Sayaç'!$A$1:$I$166,7,0)</f>
        <v>20000</v>
      </c>
      <c r="H2226">
        <f>VLOOKUP($A2226,'Günlük Sayaç'!$A$1:$I$166,8,0)</f>
        <v>0.1</v>
      </c>
      <c r="I2226">
        <f>VLOOKUP($A2226,'Günlük Sayaç'!$A$1:$I$166,9,0)*VLOOKUP(WEEKDAY(B2226,2)&amp;D2226,Yoğunluk!$G$1:$J$29,4,0)</f>
        <v>4500</v>
      </c>
      <c r="J2226">
        <f t="shared" ca="1" si="135"/>
        <v>5005</v>
      </c>
      <c r="K2226">
        <f t="shared" ca="1" si="136"/>
        <v>4504.5</v>
      </c>
    </row>
    <row r="2227" spans="1:11" x14ac:dyDescent="0.3">
      <c r="A2227">
        <f t="shared" si="137"/>
        <v>81</v>
      </c>
      <c r="B2227" s="2">
        <f t="shared" si="138"/>
        <v>43114</v>
      </c>
      <c r="C2227" t="str">
        <f>VLOOKUP(A2227,'Günlük Sayaç'!$A$1:$I$166,3,0)</f>
        <v>Gayrettepe</v>
      </c>
      <c r="D2227" t="str">
        <f>VLOOKUP($A2227,'Günlük Sayaç'!$A$1:$I$166,4,0)</f>
        <v>Öğrenci</v>
      </c>
      <c r="E2227" t="str">
        <f>VLOOKUP($A2227,'Günlük Sayaç'!$A$1:$I$166,5,0)</f>
        <v>Öğrenci Aylık</v>
      </c>
      <c r="F2227">
        <f>VLOOKUP($A2227,'Günlük Sayaç'!$A$1:$I$166,6,0)</f>
        <v>0.56666666666666665</v>
      </c>
      <c r="G2227">
        <f>VLOOKUP($A2227,'Günlük Sayaç'!$A$1:$I$166,7,0)</f>
        <v>20000</v>
      </c>
      <c r="H2227">
        <f>VLOOKUP($A2227,'Günlük Sayaç'!$A$1:$I$166,8,0)</f>
        <v>0.15</v>
      </c>
      <c r="I2227">
        <f>VLOOKUP($A2227,'Günlük Sayaç'!$A$1:$I$166,9,0)*VLOOKUP(WEEKDAY(B2227,2)&amp;D2227,Yoğunluk!$G$1:$J$29,4,0)</f>
        <v>6750</v>
      </c>
      <c r="J2227">
        <f t="shared" ca="1" si="135"/>
        <v>5850</v>
      </c>
      <c r="K2227">
        <f t="shared" ca="1" si="136"/>
        <v>3315</v>
      </c>
    </row>
    <row r="2228" spans="1:11" x14ac:dyDescent="0.3">
      <c r="A2228">
        <f t="shared" si="137"/>
        <v>82</v>
      </c>
      <c r="B2228" s="2">
        <f t="shared" si="138"/>
        <v>43114</v>
      </c>
      <c r="C2228" t="str">
        <f>VLOOKUP(A2228,'Günlük Sayaç'!$A$1:$I$166,3,0)</f>
        <v>Gayrettepe</v>
      </c>
      <c r="D2228" t="str">
        <f>VLOOKUP($A2228,'Günlük Sayaç'!$A$1:$I$166,4,0)</f>
        <v>Sosyal</v>
      </c>
      <c r="E2228" t="str">
        <f>VLOOKUP($A2228,'Günlük Sayaç'!$A$1:$I$166,5,0)</f>
        <v>Sosyal</v>
      </c>
      <c r="F2228">
        <f>VLOOKUP($A2228,'Günlük Sayaç'!$A$1:$I$166,6,0)</f>
        <v>1.425</v>
      </c>
      <c r="G2228">
        <f>VLOOKUP($A2228,'Günlük Sayaç'!$A$1:$I$166,7,0)</f>
        <v>20000</v>
      </c>
      <c r="H2228">
        <f>VLOOKUP($A2228,'Günlük Sayaç'!$A$1:$I$166,8,0)</f>
        <v>0.1</v>
      </c>
      <c r="I2228">
        <f>VLOOKUP($A2228,'Günlük Sayaç'!$A$1:$I$166,9,0)*VLOOKUP(WEEKDAY(B2228,2)&amp;D2228,Yoğunluk!$G$1:$J$29,4,0)</f>
        <v>3300.0000000000005</v>
      </c>
      <c r="J2228">
        <f t="shared" ca="1" si="135"/>
        <v>3667</v>
      </c>
      <c r="K2228">
        <f t="shared" ca="1" si="136"/>
        <v>5225.4750000000004</v>
      </c>
    </row>
    <row r="2229" spans="1:11" x14ac:dyDescent="0.3">
      <c r="A2229">
        <f t="shared" si="137"/>
        <v>83</v>
      </c>
      <c r="B2229" s="2">
        <f t="shared" si="138"/>
        <v>43114</v>
      </c>
      <c r="C2229" t="str">
        <f>VLOOKUP(A2229,'Günlük Sayaç'!$A$1:$I$166,3,0)</f>
        <v>Gayrettepe</v>
      </c>
      <c r="D2229" t="str">
        <f>VLOOKUP($A2229,'Günlük Sayaç'!$A$1:$I$166,4,0)</f>
        <v>Sosyal</v>
      </c>
      <c r="E2229" t="str">
        <f>VLOOKUP($A2229,'Günlük Sayaç'!$A$1:$I$166,5,0)</f>
        <v>Sosyal Aylık</v>
      </c>
      <c r="F2229">
        <f>VLOOKUP($A2229,'Günlük Sayaç'!$A$1:$I$166,6,0)</f>
        <v>0.83333333333333337</v>
      </c>
      <c r="G2229">
        <f>VLOOKUP($A2229,'Günlük Sayaç'!$A$1:$I$166,7,0)</f>
        <v>20000</v>
      </c>
      <c r="H2229">
        <f>VLOOKUP($A2229,'Günlük Sayaç'!$A$1:$I$166,8,0)</f>
        <v>0.1</v>
      </c>
      <c r="I2229">
        <f>VLOOKUP($A2229,'Günlük Sayaç'!$A$1:$I$166,9,0)*VLOOKUP(WEEKDAY(B2229,2)&amp;D2229,Yoğunluk!$G$1:$J$29,4,0)</f>
        <v>3300.0000000000005</v>
      </c>
      <c r="J2229">
        <f t="shared" ca="1" si="135"/>
        <v>3670</v>
      </c>
      <c r="K2229">
        <f t="shared" ca="1" si="136"/>
        <v>3058.3333333333335</v>
      </c>
    </row>
    <row r="2230" spans="1:11" x14ac:dyDescent="0.3">
      <c r="A2230">
        <f t="shared" si="137"/>
        <v>84</v>
      </c>
      <c r="B2230" s="2">
        <f t="shared" si="138"/>
        <v>43114</v>
      </c>
      <c r="C2230" t="str">
        <f>VLOOKUP(A2230,'Günlük Sayaç'!$A$1:$I$166,3,0)</f>
        <v>Gayrettepe</v>
      </c>
      <c r="D2230" t="str">
        <f>VLOOKUP($A2230,'Günlük Sayaç'!$A$1:$I$166,4,0)</f>
        <v>Ziyaretçi</v>
      </c>
      <c r="E2230" t="str">
        <f>VLOOKUP($A2230,'Günlük Sayaç'!$A$1:$I$166,5,0)</f>
        <v>Tekli Bilet</v>
      </c>
      <c r="F2230">
        <f>VLOOKUP($A2230,'Günlük Sayaç'!$A$1:$I$166,6,0)</f>
        <v>5</v>
      </c>
      <c r="G2230">
        <f>VLOOKUP($A2230,'Günlük Sayaç'!$A$1:$I$166,7,0)</f>
        <v>20000</v>
      </c>
      <c r="H2230">
        <f>VLOOKUP($A2230,'Günlük Sayaç'!$A$1:$I$166,8,0)</f>
        <v>0.02</v>
      </c>
      <c r="I2230">
        <f>VLOOKUP($A2230,'Günlük Sayaç'!$A$1:$I$166,9,0)*VLOOKUP(WEEKDAY(B2230,2)&amp;D2230,Yoğunluk!$G$1:$J$29,4,0)</f>
        <v>839.99999999999989</v>
      </c>
      <c r="J2230">
        <f t="shared" ca="1" si="135"/>
        <v>874</v>
      </c>
      <c r="K2230">
        <f t="shared" ca="1" si="136"/>
        <v>4370</v>
      </c>
    </row>
    <row r="2231" spans="1:11" x14ac:dyDescent="0.3">
      <c r="A2231">
        <f t="shared" si="137"/>
        <v>85</v>
      </c>
      <c r="B2231" s="2">
        <f t="shared" si="138"/>
        <v>43114</v>
      </c>
      <c r="C2231" t="str">
        <f>VLOOKUP(A2231,'Günlük Sayaç'!$A$1:$I$166,3,0)</f>
        <v>Gayrettepe</v>
      </c>
      <c r="D2231" t="str">
        <f>VLOOKUP($A2231,'Günlük Sayaç'!$A$1:$I$166,4,0)</f>
        <v>Ziyaretçi</v>
      </c>
      <c r="E2231" t="str">
        <f>VLOOKUP($A2231,'Günlük Sayaç'!$A$1:$I$166,5,0)</f>
        <v>İkili Bilet</v>
      </c>
      <c r="F2231">
        <f>VLOOKUP($A2231,'Günlük Sayaç'!$A$1:$I$166,6,0)</f>
        <v>4</v>
      </c>
      <c r="G2231">
        <f>VLOOKUP($A2231,'Günlük Sayaç'!$A$1:$I$166,7,0)</f>
        <v>20000</v>
      </c>
      <c r="H2231">
        <f>VLOOKUP($A2231,'Günlük Sayaç'!$A$1:$I$166,8,0)</f>
        <v>0.02</v>
      </c>
      <c r="I2231">
        <f>VLOOKUP($A2231,'Günlük Sayaç'!$A$1:$I$166,9,0)*VLOOKUP(WEEKDAY(B2231,2)&amp;D2231,Yoğunluk!$G$1:$J$29,4,0)</f>
        <v>839.99999999999989</v>
      </c>
      <c r="J2231">
        <f t="shared" ca="1" si="135"/>
        <v>860</v>
      </c>
      <c r="K2231">
        <f t="shared" ca="1" si="136"/>
        <v>3440</v>
      </c>
    </row>
    <row r="2232" spans="1:11" x14ac:dyDescent="0.3">
      <c r="A2232">
        <f t="shared" si="137"/>
        <v>86</v>
      </c>
      <c r="B2232" s="2">
        <f t="shared" si="138"/>
        <v>43114</v>
      </c>
      <c r="C2232" t="str">
        <f>VLOOKUP(A2232,'Günlük Sayaç'!$A$1:$I$166,3,0)</f>
        <v>Gayrettepe</v>
      </c>
      <c r="D2232" t="str">
        <f>VLOOKUP($A2232,'Günlük Sayaç'!$A$1:$I$166,4,0)</f>
        <v>Ziyaretçi</v>
      </c>
      <c r="E2232" t="str">
        <f>VLOOKUP($A2232,'Günlük Sayaç'!$A$1:$I$166,5,0)</f>
        <v>Üçlü Bilet</v>
      </c>
      <c r="F2232">
        <f>VLOOKUP($A2232,'Günlük Sayaç'!$A$1:$I$166,6,0)</f>
        <v>3.6666666666666665</v>
      </c>
      <c r="G2232">
        <f>VLOOKUP($A2232,'Günlük Sayaç'!$A$1:$I$166,7,0)</f>
        <v>20000</v>
      </c>
      <c r="H2232">
        <f>VLOOKUP($A2232,'Günlük Sayaç'!$A$1:$I$166,8,0)</f>
        <v>0.02</v>
      </c>
      <c r="I2232">
        <f>VLOOKUP($A2232,'Günlük Sayaç'!$A$1:$I$166,9,0)*VLOOKUP(WEEKDAY(B2232,2)&amp;D2232,Yoğunluk!$G$1:$J$29,4,0)</f>
        <v>839.99999999999989</v>
      </c>
      <c r="J2232">
        <f t="shared" ca="1" si="135"/>
        <v>888</v>
      </c>
      <c r="K2232">
        <f t="shared" ca="1" si="136"/>
        <v>3256</v>
      </c>
    </row>
    <row r="2233" spans="1:11" x14ac:dyDescent="0.3">
      <c r="A2233">
        <f t="shared" si="137"/>
        <v>87</v>
      </c>
      <c r="B2233" s="2">
        <f t="shared" si="138"/>
        <v>43114</v>
      </c>
      <c r="C2233" t="str">
        <f>VLOOKUP(A2233,'Günlük Sayaç'!$A$1:$I$166,3,0)</f>
        <v>Gayrettepe</v>
      </c>
      <c r="D2233" t="str">
        <f>VLOOKUP($A2233,'Günlük Sayaç'!$A$1:$I$166,4,0)</f>
        <v>Ziyaretçi</v>
      </c>
      <c r="E2233" t="str">
        <f>VLOOKUP($A2233,'Günlük Sayaç'!$A$1:$I$166,5,0)</f>
        <v>Beşli Bilet</v>
      </c>
      <c r="F2233">
        <f>VLOOKUP($A2233,'Günlük Sayaç'!$A$1:$I$166,6,0)</f>
        <v>3.4</v>
      </c>
      <c r="G2233">
        <f>VLOOKUP($A2233,'Günlük Sayaç'!$A$1:$I$166,7,0)</f>
        <v>20000</v>
      </c>
      <c r="H2233">
        <f>VLOOKUP($A2233,'Günlük Sayaç'!$A$1:$I$166,8,0)</f>
        <v>0.02</v>
      </c>
      <c r="I2233">
        <f>VLOOKUP($A2233,'Günlük Sayaç'!$A$1:$I$166,9,0)*VLOOKUP(WEEKDAY(B2233,2)&amp;D2233,Yoğunluk!$G$1:$J$29,4,0)</f>
        <v>839.99999999999989</v>
      </c>
      <c r="J2233">
        <f t="shared" ca="1" si="135"/>
        <v>806</v>
      </c>
      <c r="K2233">
        <f t="shared" ca="1" si="136"/>
        <v>2740.4</v>
      </c>
    </row>
    <row r="2234" spans="1:11" x14ac:dyDescent="0.3">
      <c r="A2234">
        <f t="shared" si="137"/>
        <v>88</v>
      </c>
      <c r="B2234" s="2">
        <f t="shared" si="138"/>
        <v>43114</v>
      </c>
      <c r="C2234" t="str">
        <f>VLOOKUP(A2234,'Günlük Sayaç'!$A$1:$I$166,3,0)</f>
        <v>Gayrettepe</v>
      </c>
      <c r="D2234" t="str">
        <f>VLOOKUP($A2234,'Günlük Sayaç'!$A$1:$I$166,4,0)</f>
        <v>Ziyaretçi</v>
      </c>
      <c r="E2234" t="str">
        <f>VLOOKUP($A2234,'Günlük Sayaç'!$A$1:$I$166,5,0)</f>
        <v>Onlu Bilet</v>
      </c>
      <c r="F2234">
        <f>VLOOKUP($A2234,'Günlük Sayaç'!$A$1:$I$166,6,0)</f>
        <v>3.2</v>
      </c>
      <c r="G2234">
        <f>VLOOKUP($A2234,'Günlük Sayaç'!$A$1:$I$166,7,0)</f>
        <v>20000</v>
      </c>
      <c r="H2234">
        <f>VLOOKUP($A2234,'Günlük Sayaç'!$A$1:$I$166,8,0)</f>
        <v>0.02</v>
      </c>
      <c r="I2234">
        <f>VLOOKUP($A2234,'Günlük Sayaç'!$A$1:$I$166,9,0)*VLOOKUP(WEEKDAY(B2234,2)&amp;D2234,Yoğunluk!$G$1:$J$29,4,0)</f>
        <v>839.99999999999989</v>
      </c>
      <c r="J2234">
        <f t="shared" ca="1" si="135"/>
        <v>809</v>
      </c>
      <c r="K2234">
        <f t="shared" ca="1" si="136"/>
        <v>2588.8000000000002</v>
      </c>
    </row>
    <row r="2235" spans="1:11" x14ac:dyDescent="0.3">
      <c r="A2235">
        <f t="shared" si="137"/>
        <v>89</v>
      </c>
      <c r="B2235" s="2">
        <f t="shared" si="138"/>
        <v>43114</v>
      </c>
      <c r="C2235" t="str">
        <f>VLOOKUP(A2235,'Günlük Sayaç'!$A$1:$I$166,3,0)</f>
        <v>Levent</v>
      </c>
      <c r="D2235" t="str">
        <f>VLOOKUP($A2235,'Günlük Sayaç'!$A$1:$I$166,4,0)</f>
        <v>Tam</v>
      </c>
      <c r="E2235" t="str">
        <f>VLOOKUP($A2235,'Günlük Sayaç'!$A$1:$I$166,5,0)</f>
        <v>Akbil</v>
      </c>
      <c r="F2235">
        <f>VLOOKUP($A2235,'Günlük Sayaç'!$A$1:$I$166,6,0)</f>
        <v>2.2250000000000001</v>
      </c>
      <c r="G2235">
        <f>VLOOKUP($A2235,'Günlük Sayaç'!$A$1:$I$166,7,0)</f>
        <v>15000</v>
      </c>
      <c r="H2235">
        <f>VLOOKUP($A2235,'Günlük Sayaç'!$A$1:$I$166,8,0)</f>
        <v>0.3</v>
      </c>
      <c r="I2235">
        <f>VLOOKUP($A2235,'Günlük Sayaç'!$A$1:$I$166,9,0)*VLOOKUP(WEEKDAY(B2235,2)&amp;D2235,Yoğunluk!$G$1:$J$29,4,0)</f>
        <v>6750</v>
      </c>
      <c r="J2235">
        <f t="shared" ca="1" si="135"/>
        <v>6145</v>
      </c>
      <c r="K2235">
        <f t="shared" ca="1" si="136"/>
        <v>13672.625</v>
      </c>
    </row>
    <row r="2236" spans="1:11" x14ac:dyDescent="0.3">
      <c r="A2236">
        <f t="shared" si="137"/>
        <v>90</v>
      </c>
      <c r="B2236" s="2">
        <f t="shared" si="138"/>
        <v>43114</v>
      </c>
      <c r="C2236" t="str">
        <f>VLOOKUP(A2236,'Günlük Sayaç'!$A$1:$I$166,3,0)</f>
        <v>Levent</v>
      </c>
      <c r="D2236" t="str">
        <f>VLOOKUP($A2236,'Günlük Sayaç'!$A$1:$I$166,4,0)</f>
        <v>Tam</v>
      </c>
      <c r="E2236" t="str">
        <f>VLOOKUP($A2236,'Günlük Sayaç'!$A$1:$I$166,5,0)</f>
        <v>Mavi Kart</v>
      </c>
      <c r="F2236">
        <f>VLOOKUP($A2236,'Günlük Sayaç'!$A$1:$I$166,6,0)</f>
        <v>1.3666666666666667</v>
      </c>
      <c r="G2236">
        <f>VLOOKUP($A2236,'Günlük Sayaç'!$A$1:$I$166,7,0)</f>
        <v>15000</v>
      </c>
      <c r="H2236">
        <f>VLOOKUP($A2236,'Günlük Sayaç'!$A$1:$I$166,8,0)</f>
        <v>0.15</v>
      </c>
      <c r="I2236">
        <f>VLOOKUP($A2236,'Günlük Sayaç'!$A$1:$I$166,9,0)*VLOOKUP(WEEKDAY(B2236,2)&amp;D2236,Yoğunluk!$G$1:$J$29,4,0)</f>
        <v>3375</v>
      </c>
      <c r="J2236">
        <f t="shared" ca="1" si="135"/>
        <v>4012</v>
      </c>
      <c r="K2236">
        <f t="shared" ca="1" si="136"/>
        <v>5483.0666666666666</v>
      </c>
    </row>
    <row r="2237" spans="1:11" x14ac:dyDescent="0.3">
      <c r="A2237">
        <f t="shared" si="137"/>
        <v>91</v>
      </c>
      <c r="B2237" s="2">
        <f t="shared" si="138"/>
        <v>43114</v>
      </c>
      <c r="C2237" t="str">
        <f>VLOOKUP(A2237,'Günlük Sayaç'!$A$1:$I$166,3,0)</f>
        <v>Levent</v>
      </c>
      <c r="D2237" t="str">
        <f>VLOOKUP($A2237,'Günlük Sayaç'!$A$1:$I$166,4,0)</f>
        <v>Öğrenci</v>
      </c>
      <c r="E2237" t="str">
        <f>VLOOKUP($A2237,'Günlük Sayaç'!$A$1:$I$166,5,0)</f>
        <v>Öğrenci</v>
      </c>
      <c r="F2237">
        <f>VLOOKUP($A2237,'Günlük Sayaç'!$A$1:$I$166,6,0)</f>
        <v>0.9</v>
      </c>
      <c r="G2237">
        <f>VLOOKUP($A2237,'Günlük Sayaç'!$A$1:$I$166,7,0)</f>
        <v>15000</v>
      </c>
      <c r="H2237">
        <f>VLOOKUP($A2237,'Günlük Sayaç'!$A$1:$I$166,8,0)</f>
        <v>0.1</v>
      </c>
      <c r="I2237">
        <f>VLOOKUP($A2237,'Günlük Sayaç'!$A$1:$I$166,9,0)*VLOOKUP(WEEKDAY(B2237,2)&amp;D2237,Yoğunluk!$G$1:$J$29,4,0)</f>
        <v>3375</v>
      </c>
      <c r="J2237">
        <f t="shared" ca="1" si="135"/>
        <v>3455</v>
      </c>
      <c r="K2237">
        <f t="shared" ca="1" si="136"/>
        <v>3109.5</v>
      </c>
    </row>
    <row r="2238" spans="1:11" x14ac:dyDescent="0.3">
      <c r="A2238">
        <f t="shared" si="137"/>
        <v>92</v>
      </c>
      <c r="B2238" s="2">
        <f t="shared" si="138"/>
        <v>43114</v>
      </c>
      <c r="C2238" t="str">
        <f>VLOOKUP(A2238,'Günlük Sayaç'!$A$1:$I$166,3,0)</f>
        <v>Levent</v>
      </c>
      <c r="D2238" t="str">
        <f>VLOOKUP($A2238,'Günlük Sayaç'!$A$1:$I$166,4,0)</f>
        <v>Öğrenci</v>
      </c>
      <c r="E2238" t="str">
        <f>VLOOKUP($A2238,'Günlük Sayaç'!$A$1:$I$166,5,0)</f>
        <v>Öğrenci Aylık</v>
      </c>
      <c r="F2238">
        <f>VLOOKUP($A2238,'Günlük Sayaç'!$A$1:$I$166,6,0)</f>
        <v>0.56666666666666665</v>
      </c>
      <c r="G2238">
        <f>VLOOKUP($A2238,'Günlük Sayaç'!$A$1:$I$166,7,0)</f>
        <v>15000</v>
      </c>
      <c r="H2238">
        <f>VLOOKUP($A2238,'Günlük Sayaç'!$A$1:$I$166,8,0)</f>
        <v>0.15</v>
      </c>
      <c r="I2238">
        <f>VLOOKUP($A2238,'Günlük Sayaç'!$A$1:$I$166,9,0)*VLOOKUP(WEEKDAY(B2238,2)&amp;D2238,Yoğunluk!$G$1:$J$29,4,0)</f>
        <v>5062.5</v>
      </c>
      <c r="J2238">
        <f t="shared" ca="1" si="135"/>
        <v>4799</v>
      </c>
      <c r="K2238">
        <f t="shared" ca="1" si="136"/>
        <v>2719.4333333333334</v>
      </c>
    </row>
    <row r="2239" spans="1:11" x14ac:dyDescent="0.3">
      <c r="A2239">
        <f t="shared" si="137"/>
        <v>93</v>
      </c>
      <c r="B2239" s="2">
        <f t="shared" si="138"/>
        <v>43114</v>
      </c>
      <c r="C2239" t="str">
        <f>VLOOKUP(A2239,'Günlük Sayaç'!$A$1:$I$166,3,0)</f>
        <v>Levent</v>
      </c>
      <c r="D2239" t="str">
        <f>VLOOKUP($A2239,'Günlük Sayaç'!$A$1:$I$166,4,0)</f>
        <v>Sosyal</v>
      </c>
      <c r="E2239" t="str">
        <f>VLOOKUP($A2239,'Günlük Sayaç'!$A$1:$I$166,5,0)</f>
        <v>Sosyal</v>
      </c>
      <c r="F2239">
        <f>VLOOKUP($A2239,'Günlük Sayaç'!$A$1:$I$166,6,0)</f>
        <v>1.425</v>
      </c>
      <c r="G2239">
        <f>VLOOKUP($A2239,'Günlük Sayaç'!$A$1:$I$166,7,0)</f>
        <v>15000</v>
      </c>
      <c r="H2239">
        <f>VLOOKUP($A2239,'Günlük Sayaç'!$A$1:$I$166,8,0)</f>
        <v>0.1</v>
      </c>
      <c r="I2239">
        <f>VLOOKUP($A2239,'Günlük Sayaç'!$A$1:$I$166,9,0)*VLOOKUP(WEEKDAY(B2239,2)&amp;D2239,Yoğunluk!$G$1:$J$29,4,0)</f>
        <v>2475</v>
      </c>
      <c r="J2239">
        <f t="shared" ca="1" si="135"/>
        <v>2680</v>
      </c>
      <c r="K2239">
        <f t="shared" ca="1" si="136"/>
        <v>3819</v>
      </c>
    </row>
    <row r="2240" spans="1:11" x14ac:dyDescent="0.3">
      <c r="A2240">
        <f t="shared" si="137"/>
        <v>94</v>
      </c>
      <c r="B2240" s="2">
        <f t="shared" si="138"/>
        <v>43114</v>
      </c>
      <c r="C2240" t="str">
        <f>VLOOKUP(A2240,'Günlük Sayaç'!$A$1:$I$166,3,0)</f>
        <v>Levent</v>
      </c>
      <c r="D2240" t="str">
        <f>VLOOKUP($A2240,'Günlük Sayaç'!$A$1:$I$166,4,0)</f>
        <v>Sosyal</v>
      </c>
      <c r="E2240" t="str">
        <f>VLOOKUP($A2240,'Günlük Sayaç'!$A$1:$I$166,5,0)</f>
        <v>Sosyal Aylık</v>
      </c>
      <c r="F2240">
        <f>VLOOKUP($A2240,'Günlük Sayaç'!$A$1:$I$166,6,0)</f>
        <v>0.83333333333333337</v>
      </c>
      <c r="G2240">
        <f>VLOOKUP($A2240,'Günlük Sayaç'!$A$1:$I$166,7,0)</f>
        <v>15000</v>
      </c>
      <c r="H2240">
        <f>VLOOKUP($A2240,'Günlük Sayaç'!$A$1:$I$166,8,0)</f>
        <v>0.1</v>
      </c>
      <c r="I2240">
        <f>VLOOKUP($A2240,'Günlük Sayaç'!$A$1:$I$166,9,0)*VLOOKUP(WEEKDAY(B2240,2)&amp;D2240,Yoğunluk!$G$1:$J$29,4,0)</f>
        <v>2475</v>
      </c>
      <c r="J2240">
        <f t="shared" ca="1" si="135"/>
        <v>2598</v>
      </c>
      <c r="K2240">
        <f t="shared" ca="1" si="136"/>
        <v>2165</v>
      </c>
    </row>
    <row r="2241" spans="1:11" x14ac:dyDescent="0.3">
      <c r="A2241">
        <f t="shared" si="137"/>
        <v>95</v>
      </c>
      <c r="B2241" s="2">
        <f t="shared" si="138"/>
        <v>43114</v>
      </c>
      <c r="C2241" t="str">
        <f>VLOOKUP(A2241,'Günlük Sayaç'!$A$1:$I$166,3,0)</f>
        <v>Levent</v>
      </c>
      <c r="D2241" t="str">
        <f>VLOOKUP($A2241,'Günlük Sayaç'!$A$1:$I$166,4,0)</f>
        <v>Ziyaretçi</v>
      </c>
      <c r="E2241" t="str">
        <f>VLOOKUP($A2241,'Günlük Sayaç'!$A$1:$I$166,5,0)</f>
        <v>Tekli Bilet</v>
      </c>
      <c r="F2241">
        <f>VLOOKUP($A2241,'Günlük Sayaç'!$A$1:$I$166,6,0)</f>
        <v>5</v>
      </c>
      <c r="G2241">
        <f>VLOOKUP($A2241,'Günlük Sayaç'!$A$1:$I$166,7,0)</f>
        <v>15000</v>
      </c>
      <c r="H2241">
        <f>VLOOKUP($A2241,'Günlük Sayaç'!$A$1:$I$166,8,0)</f>
        <v>0.02</v>
      </c>
      <c r="I2241">
        <f>VLOOKUP($A2241,'Günlük Sayaç'!$A$1:$I$166,9,0)*VLOOKUP(WEEKDAY(B2241,2)&amp;D2241,Yoğunluk!$G$1:$J$29,4,0)</f>
        <v>629.99999999999989</v>
      </c>
      <c r="J2241">
        <f t="shared" ca="1" si="135"/>
        <v>615</v>
      </c>
      <c r="K2241">
        <f t="shared" ca="1" si="136"/>
        <v>3075</v>
      </c>
    </row>
    <row r="2242" spans="1:11" x14ac:dyDescent="0.3">
      <c r="A2242">
        <f t="shared" si="137"/>
        <v>96</v>
      </c>
      <c r="B2242" s="2">
        <f t="shared" si="138"/>
        <v>43114</v>
      </c>
      <c r="C2242" t="str">
        <f>VLOOKUP(A2242,'Günlük Sayaç'!$A$1:$I$166,3,0)</f>
        <v>Levent</v>
      </c>
      <c r="D2242" t="str">
        <f>VLOOKUP($A2242,'Günlük Sayaç'!$A$1:$I$166,4,0)</f>
        <v>Ziyaretçi</v>
      </c>
      <c r="E2242" t="str">
        <f>VLOOKUP($A2242,'Günlük Sayaç'!$A$1:$I$166,5,0)</f>
        <v>İkili Bilet</v>
      </c>
      <c r="F2242">
        <f>VLOOKUP($A2242,'Günlük Sayaç'!$A$1:$I$166,6,0)</f>
        <v>4</v>
      </c>
      <c r="G2242">
        <f>VLOOKUP($A2242,'Günlük Sayaç'!$A$1:$I$166,7,0)</f>
        <v>15000</v>
      </c>
      <c r="H2242">
        <f>VLOOKUP($A2242,'Günlük Sayaç'!$A$1:$I$166,8,0)</f>
        <v>0.02</v>
      </c>
      <c r="I2242">
        <f>VLOOKUP($A2242,'Günlük Sayaç'!$A$1:$I$166,9,0)*VLOOKUP(WEEKDAY(B2242,2)&amp;D2242,Yoğunluk!$G$1:$J$29,4,0)</f>
        <v>629.99999999999989</v>
      </c>
      <c r="J2242">
        <f t="shared" ca="1" si="135"/>
        <v>642</v>
      </c>
      <c r="K2242">
        <f t="shared" ca="1" si="136"/>
        <v>2568</v>
      </c>
    </row>
    <row r="2243" spans="1:11" x14ac:dyDescent="0.3">
      <c r="A2243">
        <f t="shared" si="137"/>
        <v>97</v>
      </c>
      <c r="B2243" s="2">
        <f t="shared" si="138"/>
        <v>43114</v>
      </c>
      <c r="C2243" t="str">
        <f>VLOOKUP(A2243,'Günlük Sayaç'!$A$1:$I$166,3,0)</f>
        <v>Levent</v>
      </c>
      <c r="D2243" t="str">
        <f>VLOOKUP($A2243,'Günlük Sayaç'!$A$1:$I$166,4,0)</f>
        <v>Ziyaretçi</v>
      </c>
      <c r="E2243" t="str">
        <f>VLOOKUP($A2243,'Günlük Sayaç'!$A$1:$I$166,5,0)</f>
        <v>Üçlü Bilet</v>
      </c>
      <c r="F2243">
        <f>VLOOKUP($A2243,'Günlük Sayaç'!$A$1:$I$166,6,0)</f>
        <v>3.6666666666666665</v>
      </c>
      <c r="G2243">
        <f>VLOOKUP($A2243,'Günlük Sayaç'!$A$1:$I$166,7,0)</f>
        <v>15000</v>
      </c>
      <c r="H2243">
        <f>VLOOKUP($A2243,'Günlük Sayaç'!$A$1:$I$166,8,0)</f>
        <v>0.02</v>
      </c>
      <c r="I2243">
        <f>VLOOKUP($A2243,'Günlük Sayaç'!$A$1:$I$166,9,0)*VLOOKUP(WEEKDAY(B2243,2)&amp;D2243,Yoğunluk!$G$1:$J$29,4,0)</f>
        <v>629.99999999999989</v>
      </c>
      <c r="J2243">
        <f t="shared" ref="J2243:J2306" ca="1" si="139">FLOOR(I2243+_xlfn.NORM.S.INV(RAND())*I2243/10,1)</f>
        <v>531</v>
      </c>
      <c r="K2243">
        <f t="shared" ref="K2243:K2306" ca="1" si="140">J2243*F2243</f>
        <v>1947</v>
      </c>
    </row>
    <row r="2244" spans="1:11" x14ac:dyDescent="0.3">
      <c r="A2244">
        <f t="shared" si="137"/>
        <v>98</v>
      </c>
      <c r="B2244" s="2">
        <f t="shared" si="138"/>
        <v>43114</v>
      </c>
      <c r="C2244" t="str">
        <f>VLOOKUP(A2244,'Günlük Sayaç'!$A$1:$I$166,3,0)</f>
        <v>Levent</v>
      </c>
      <c r="D2244" t="str">
        <f>VLOOKUP($A2244,'Günlük Sayaç'!$A$1:$I$166,4,0)</f>
        <v>Ziyaretçi</v>
      </c>
      <c r="E2244" t="str">
        <f>VLOOKUP($A2244,'Günlük Sayaç'!$A$1:$I$166,5,0)</f>
        <v>Beşli Bilet</v>
      </c>
      <c r="F2244">
        <f>VLOOKUP($A2244,'Günlük Sayaç'!$A$1:$I$166,6,0)</f>
        <v>3.4</v>
      </c>
      <c r="G2244">
        <f>VLOOKUP($A2244,'Günlük Sayaç'!$A$1:$I$166,7,0)</f>
        <v>15000</v>
      </c>
      <c r="H2244">
        <f>VLOOKUP($A2244,'Günlük Sayaç'!$A$1:$I$166,8,0)</f>
        <v>0.02</v>
      </c>
      <c r="I2244">
        <f>VLOOKUP($A2244,'Günlük Sayaç'!$A$1:$I$166,9,0)*VLOOKUP(WEEKDAY(B2244,2)&amp;D2244,Yoğunluk!$G$1:$J$29,4,0)</f>
        <v>629.99999999999989</v>
      </c>
      <c r="J2244">
        <f t="shared" ca="1" si="139"/>
        <v>611</v>
      </c>
      <c r="K2244">
        <f t="shared" ca="1" si="140"/>
        <v>2077.4</v>
      </c>
    </row>
    <row r="2245" spans="1:11" x14ac:dyDescent="0.3">
      <c r="A2245">
        <f t="shared" si="137"/>
        <v>99</v>
      </c>
      <c r="B2245" s="2">
        <f t="shared" si="138"/>
        <v>43114</v>
      </c>
      <c r="C2245" t="str">
        <f>VLOOKUP(A2245,'Günlük Sayaç'!$A$1:$I$166,3,0)</f>
        <v>Levent</v>
      </c>
      <c r="D2245" t="str">
        <f>VLOOKUP($A2245,'Günlük Sayaç'!$A$1:$I$166,4,0)</f>
        <v>Ziyaretçi</v>
      </c>
      <c r="E2245" t="str">
        <f>VLOOKUP($A2245,'Günlük Sayaç'!$A$1:$I$166,5,0)</f>
        <v>Onlu Bilet</v>
      </c>
      <c r="F2245">
        <f>VLOOKUP($A2245,'Günlük Sayaç'!$A$1:$I$166,6,0)</f>
        <v>3.2</v>
      </c>
      <c r="G2245">
        <f>VLOOKUP($A2245,'Günlük Sayaç'!$A$1:$I$166,7,0)</f>
        <v>15000</v>
      </c>
      <c r="H2245">
        <f>VLOOKUP($A2245,'Günlük Sayaç'!$A$1:$I$166,8,0)</f>
        <v>0.02</v>
      </c>
      <c r="I2245">
        <f>VLOOKUP($A2245,'Günlük Sayaç'!$A$1:$I$166,9,0)*VLOOKUP(WEEKDAY(B2245,2)&amp;D2245,Yoğunluk!$G$1:$J$29,4,0)</f>
        <v>629.99999999999989</v>
      </c>
      <c r="J2245">
        <f t="shared" ca="1" si="139"/>
        <v>655</v>
      </c>
      <c r="K2245">
        <f t="shared" ca="1" si="140"/>
        <v>2096</v>
      </c>
    </row>
    <row r="2246" spans="1:11" x14ac:dyDescent="0.3">
      <c r="A2246">
        <f t="shared" si="137"/>
        <v>100</v>
      </c>
      <c r="B2246" s="2">
        <f t="shared" si="138"/>
        <v>43114</v>
      </c>
      <c r="C2246" t="str">
        <f>VLOOKUP(A2246,'Günlük Sayaç'!$A$1:$I$166,3,0)</f>
        <v>4. Levent</v>
      </c>
      <c r="D2246" t="str">
        <f>VLOOKUP($A2246,'Günlük Sayaç'!$A$1:$I$166,4,0)</f>
        <v>Tam</v>
      </c>
      <c r="E2246" t="str">
        <f>VLOOKUP($A2246,'Günlük Sayaç'!$A$1:$I$166,5,0)</f>
        <v>Akbil</v>
      </c>
      <c r="F2246">
        <f>VLOOKUP($A2246,'Günlük Sayaç'!$A$1:$I$166,6,0)</f>
        <v>2.2250000000000001</v>
      </c>
      <c r="G2246">
        <f>VLOOKUP($A2246,'Günlük Sayaç'!$A$1:$I$166,7,0)</f>
        <v>12000</v>
      </c>
      <c r="H2246">
        <f>VLOOKUP($A2246,'Günlük Sayaç'!$A$1:$I$166,8,0)</f>
        <v>0.3</v>
      </c>
      <c r="I2246">
        <f>VLOOKUP($A2246,'Günlük Sayaç'!$A$1:$I$166,9,0)*VLOOKUP(WEEKDAY(B2246,2)&amp;D2246,Yoğunluk!$G$1:$J$29,4,0)</f>
        <v>5400</v>
      </c>
      <c r="J2246">
        <f t="shared" ca="1" si="139"/>
        <v>5183</v>
      </c>
      <c r="K2246">
        <f t="shared" ca="1" si="140"/>
        <v>11532.175000000001</v>
      </c>
    </row>
    <row r="2247" spans="1:11" x14ac:dyDescent="0.3">
      <c r="A2247">
        <f t="shared" si="137"/>
        <v>101</v>
      </c>
      <c r="B2247" s="2">
        <f t="shared" si="138"/>
        <v>43114</v>
      </c>
      <c r="C2247" t="str">
        <f>VLOOKUP(A2247,'Günlük Sayaç'!$A$1:$I$166,3,0)</f>
        <v>4. Levent</v>
      </c>
      <c r="D2247" t="str">
        <f>VLOOKUP($A2247,'Günlük Sayaç'!$A$1:$I$166,4,0)</f>
        <v>Tam</v>
      </c>
      <c r="E2247" t="str">
        <f>VLOOKUP($A2247,'Günlük Sayaç'!$A$1:$I$166,5,0)</f>
        <v>Mavi Kart</v>
      </c>
      <c r="F2247">
        <f>VLOOKUP($A2247,'Günlük Sayaç'!$A$1:$I$166,6,0)</f>
        <v>1.3666666666666667</v>
      </c>
      <c r="G2247">
        <f>VLOOKUP($A2247,'Günlük Sayaç'!$A$1:$I$166,7,0)</f>
        <v>12000</v>
      </c>
      <c r="H2247">
        <f>VLOOKUP($A2247,'Günlük Sayaç'!$A$1:$I$166,8,0)</f>
        <v>0.15</v>
      </c>
      <c r="I2247">
        <f>VLOOKUP($A2247,'Günlük Sayaç'!$A$1:$I$166,9,0)*VLOOKUP(WEEKDAY(B2247,2)&amp;D2247,Yoğunluk!$G$1:$J$29,4,0)</f>
        <v>2700</v>
      </c>
      <c r="J2247">
        <f t="shared" ca="1" si="139"/>
        <v>2367</v>
      </c>
      <c r="K2247">
        <f t="shared" ca="1" si="140"/>
        <v>3234.9</v>
      </c>
    </row>
    <row r="2248" spans="1:11" x14ac:dyDescent="0.3">
      <c r="A2248">
        <f t="shared" si="137"/>
        <v>102</v>
      </c>
      <c r="B2248" s="2">
        <f t="shared" si="138"/>
        <v>43114</v>
      </c>
      <c r="C2248" t="str">
        <f>VLOOKUP(A2248,'Günlük Sayaç'!$A$1:$I$166,3,0)</f>
        <v>4. Levent</v>
      </c>
      <c r="D2248" t="str">
        <f>VLOOKUP($A2248,'Günlük Sayaç'!$A$1:$I$166,4,0)</f>
        <v>Öğrenci</v>
      </c>
      <c r="E2248" t="str">
        <f>VLOOKUP($A2248,'Günlük Sayaç'!$A$1:$I$166,5,0)</f>
        <v>Öğrenci</v>
      </c>
      <c r="F2248">
        <f>VLOOKUP($A2248,'Günlük Sayaç'!$A$1:$I$166,6,0)</f>
        <v>0.9</v>
      </c>
      <c r="G2248">
        <f>VLOOKUP($A2248,'Günlük Sayaç'!$A$1:$I$166,7,0)</f>
        <v>12000</v>
      </c>
      <c r="H2248">
        <f>VLOOKUP($A2248,'Günlük Sayaç'!$A$1:$I$166,8,0)</f>
        <v>0.1</v>
      </c>
      <c r="I2248">
        <f>VLOOKUP($A2248,'Günlük Sayaç'!$A$1:$I$166,9,0)*VLOOKUP(WEEKDAY(B2248,2)&amp;D2248,Yoğunluk!$G$1:$J$29,4,0)</f>
        <v>2700</v>
      </c>
      <c r="J2248">
        <f t="shared" ca="1" si="139"/>
        <v>2422</v>
      </c>
      <c r="K2248">
        <f t="shared" ca="1" si="140"/>
        <v>2179.8000000000002</v>
      </c>
    </row>
    <row r="2249" spans="1:11" x14ac:dyDescent="0.3">
      <c r="A2249">
        <f t="shared" si="137"/>
        <v>103</v>
      </c>
      <c r="B2249" s="2">
        <f t="shared" si="138"/>
        <v>43114</v>
      </c>
      <c r="C2249" t="str">
        <f>VLOOKUP(A2249,'Günlük Sayaç'!$A$1:$I$166,3,0)</f>
        <v>4. Levent</v>
      </c>
      <c r="D2249" t="str">
        <f>VLOOKUP($A2249,'Günlük Sayaç'!$A$1:$I$166,4,0)</f>
        <v>Öğrenci</v>
      </c>
      <c r="E2249" t="str">
        <f>VLOOKUP($A2249,'Günlük Sayaç'!$A$1:$I$166,5,0)</f>
        <v>Öğrenci Aylık</v>
      </c>
      <c r="F2249">
        <f>VLOOKUP($A2249,'Günlük Sayaç'!$A$1:$I$166,6,0)</f>
        <v>0.56666666666666665</v>
      </c>
      <c r="G2249">
        <f>VLOOKUP($A2249,'Günlük Sayaç'!$A$1:$I$166,7,0)</f>
        <v>12000</v>
      </c>
      <c r="H2249">
        <f>VLOOKUP($A2249,'Günlük Sayaç'!$A$1:$I$166,8,0)</f>
        <v>0.15</v>
      </c>
      <c r="I2249">
        <f>VLOOKUP($A2249,'Günlük Sayaç'!$A$1:$I$166,9,0)*VLOOKUP(WEEKDAY(B2249,2)&amp;D2249,Yoğunluk!$G$1:$J$29,4,0)</f>
        <v>4050</v>
      </c>
      <c r="J2249">
        <f t="shared" ca="1" si="139"/>
        <v>3572</v>
      </c>
      <c r="K2249">
        <f t="shared" ca="1" si="140"/>
        <v>2024.1333333333332</v>
      </c>
    </row>
    <row r="2250" spans="1:11" x14ac:dyDescent="0.3">
      <c r="A2250">
        <f t="shared" ref="A2250:A2313" si="141">IF(A2249=165,1,A2249+1)</f>
        <v>104</v>
      </c>
      <c r="B2250" s="2">
        <f t="shared" ref="B2250:B2313" si="142">IF(A2250=1,B2249+1,B2249)</f>
        <v>43114</v>
      </c>
      <c r="C2250" t="str">
        <f>VLOOKUP(A2250,'Günlük Sayaç'!$A$1:$I$166,3,0)</f>
        <v>4. Levent</v>
      </c>
      <c r="D2250" t="str">
        <f>VLOOKUP($A2250,'Günlük Sayaç'!$A$1:$I$166,4,0)</f>
        <v>Sosyal</v>
      </c>
      <c r="E2250" t="str">
        <f>VLOOKUP($A2250,'Günlük Sayaç'!$A$1:$I$166,5,0)</f>
        <v>Sosyal</v>
      </c>
      <c r="F2250">
        <f>VLOOKUP($A2250,'Günlük Sayaç'!$A$1:$I$166,6,0)</f>
        <v>1.425</v>
      </c>
      <c r="G2250">
        <f>VLOOKUP($A2250,'Günlük Sayaç'!$A$1:$I$166,7,0)</f>
        <v>12000</v>
      </c>
      <c r="H2250">
        <f>VLOOKUP($A2250,'Günlük Sayaç'!$A$1:$I$166,8,0)</f>
        <v>0.1</v>
      </c>
      <c r="I2250">
        <f>VLOOKUP($A2250,'Günlük Sayaç'!$A$1:$I$166,9,0)*VLOOKUP(WEEKDAY(B2250,2)&amp;D2250,Yoğunluk!$G$1:$J$29,4,0)</f>
        <v>1980.0000000000002</v>
      </c>
      <c r="J2250">
        <f t="shared" ca="1" si="139"/>
        <v>2000</v>
      </c>
      <c r="K2250">
        <f t="shared" ca="1" si="140"/>
        <v>2850</v>
      </c>
    </row>
    <row r="2251" spans="1:11" x14ac:dyDescent="0.3">
      <c r="A2251">
        <f t="shared" si="141"/>
        <v>105</v>
      </c>
      <c r="B2251" s="2">
        <f t="shared" si="142"/>
        <v>43114</v>
      </c>
      <c r="C2251" t="str">
        <f>VLOOKUP(A2251,'Günlük Sayaç'!$A$1:$I$166,3,0)</f>
        <v>4. Levent</v>
      </c>
      <c r="D2251" t="str">
        <f>VLOOKUP($A2251,'Günlük Sayaç'!$A$1:$I$166,4,0)</f>
        <v>Sosyal</v>
      </c>
      <c r="E2251" t="str">
        <f>VLOOKUP($A2251,'Günlük Sayaç'!$A$1:$I$166,5,0)</f>
        <v>Sosyal Aylık</v>
      </c>
      <c r="F2251">
        <f>VLOOKUP($A2251,'Günlük Sayaç'!$A$1:$I$166,6,0)</f>
        <v>0.83333333333333337</v>
      </c>
      <c r="G2251">
        <f>VLOOKUP($A2251,'Günlük Sayaç'!$A$1:$I$166,7,0)</f>
        <v>12000</v>
      </c>
      <c r="H2251">
        <f>VLOOKUP($A2251,'Günlük Sayaç'!$A$1:$I$166,8,0)</f>
        <v>0.1</v>
      </c>
      <c r="I2251">
        <f>VLOOKUP($A2251,'Günlük Sayaç'!$A$1:$I$166,9,0)*VLOOKUP(WEEKDAY(B2251,2)&amp;D2251,Yoğunluk!$G$1:$J$29,4,0)</f>
        <v>1980.0000000000002</v>
      </c>
      <c r="J2251">
        <f t="shared" ca="1" si="139"/>
        <v>1989</v>
      </c>
      <c r="K2251">
        <f t="shared" ca="1" si="140"/>
        <v>1657.5</v>
      </c>
    </row>
    <row r="2252" spans="1:11" x14ac:dyDescent="0.3">
      <c r="A2252">
        <f t="shared" si="141"/>
        <v>106</v>
      </c>
      <c r="B2252" s="2">
        <f t="shared" si="142"/>
        <v>43114</v>
      </c>
      <c r="C2252" t="str">
        <f>VLOOKUP(A2252,'Günlük Sayaç'!$A$1:$I$166,3,0)</f>
        <v>4. Levent</v>
      </c>
      <c r="D2252" t="str">
        <f>VLOOKUP($A2252,'Günlük Sayaç'!$A$1:$I$166,4,0)</f>
        <v>Ziyaretçi</v>
      </c>
      <c r="E2252" t="str">
        <f>VLOOKUP($A2252,'Günlük Sayaç'!$A$1:$I$166,5,0)</f>
        <v>Tekli Bilet</v>
      </c>
      <c r="F2252">
        <f>VLOOKUP($A2252,'Günlük Sayaç'!$A$1:$I$166,6,0)</f>
        <v>5</v>
      </c>
      <c r="G2252">
        <f>VLOOKUP($A2252,'Günlük Sayaç'!$A$1:$I$166,7,0)</f>
        <v>12000</v>
      </c>
      <c r="H2252">
        <f>VLOOKUP($A2252,'Günlük Sayaç'!$A$1:$I$166,8,0)</f>
        <v>0.02</v>
      </c>
      <c r="I2252">
        <f>VLOOKUP($A2252,'Günlük Sayaç'!$A$1:$I$166,9,0)*VLOOKUP(WEEKDAY(B2252,2)&amp;D2252,Yoğunluk!$G$1:$J$29,4,0)</f>
        <v>503.99999999999989</v>
      </c>
      <c r="J2252">
        <f t="shared" ca="1" si="139"/>
        <v>616</v>
      </c>
      <c r="K2252">
        <f t="shared" ca="1" si="140"/>
        <v>3080</v>
      </c>
    </row>
    <row r="2253" spans="1:11" x14ac:dyDescent="0.3">
      <c r="A2253">
        <f t="shared" si="141"/>
        <v>107</v>
      </c>
      <c r="B2253" s="2">
        <f t="shared" si="142"/>
        <v>43114</v>
      </c>
      <c r="C2253" t="str">
        <f>VLOOKUP(A2253,'Günlük Sayaç'!$A$1:$I$166,3,0)</f>
        <v>4. Levent</v>
      </c>
      <c r="D2253" t="str">
        <f>VLOOKUP($A2253,'Günlük Sayaç'!$A$1:$I$166,4,0)</f>
        <v>Ziyaretçi</v>
      </c>
      <c r="E2253" t="str">
        <f>VLOOKUP($A2253,'Günlük Sayaç'!$A$1:$I$166,5,0)</f>
        <v>İkili Bilet</v>
      </c>
      <c r="F2253">
        <f>VLOOKUP($A2253,'Günlük Sayaç'!$A$1:$I$166,6,0)</f>
        <v>4</v>
      </c>
      <c r="G2253">
        <f>VLOOKUP($A2253,'Günlük Sayaç'!$A$1:$I$166,7,0)</f>
        <v>12000</v>
      </c>
      <c r="H2253">
        <f>VLOOKUP($A2253,'Günlük Sayaç'!$A$1:$I$166,8,0)</f>
        <v>0.02</v>
      </c>
      <c r="I2253">
        <f>VLOOKUP($A2253,'Günlük Sayaç'!$A$1:$I$166,9,0)*VLOOKUP(WEEKDAY(B2253,2)&amp;D2253,Yoğunluk!$G$1:$J$29,4,0)</f>
        <v>503.99999999999989</v>
      </c>
      <c r="J2253">
        <f t="shared" ca="1" si="139"/>
        <v>533</v>
      </c>
      <c r="K2253">
        <f t="shared" ca="1" si="140"/>
        <v>2132</v>
      </c>
    </row>
    <row r="2254" spans="1:11" x14ac:dyDescent="0.3">
      <c r="A2254">
        <f t="shared" si="141"/>
        <v>108</v>
      </c>
      <c r="B2254" s="2">
        <f t="shared" si="142"/>
        <v>43114</v>
      </c>
      <c r="C2254" t="str">
        <f>VLOOKUP(A2254,'Günlük Sayaç'!$A$1:$I$166,3,0)</f>
        <v>4. Levent</v>
      </c>
      <c r="D2254" t="str">
        <f>VLOOKUP($A2254,'Günlük Sayaç'!$A$1:$I$166,4,0)</f>
        <v>Ziyaretçi</v>
      </c>
      <c r="E2254" t="str">
        <f>VLOOKUP($A2254,'Günlük Sayaç'!$A$1:$I$166,5,0)</f>
        <v>Üçlü Bilet</v>
      </c>
      <c r="F2254">
        <f>VLOOKUP($A2254,'Günlük Sayaç'!$A$1:$I$166,6,0)</f>
        <v>3.6666666666666665</v>
      </c>
      <c r="G2254">
        <f>VLOOKUP($A2254,'Günlük Sayaç'!$A$1:$I$166,7,0)</f>
        <v>12000</v>
      </c>
      <c r="H2254">
        <f>VLOOKUP($A2254,'Günlük Sayaç'!$A$1:$I$166,8,0)</f>
        <v>0.02</v>
      </c>
      <c r="I2254">
        <f>VLOOKUP($A2254,'Günlük Sayaç'!$A$1:$I$166,9,0)*VLOOKUP(WEEKDAY(B2254,2)&amp;D2254,Yoğunluk!$G$1:$J$29,4,0)</f>
        <v>503.99999999999989</v>
      </c>
      <c r="J2254">
        <f t="shared" ca="1" si="139"/>
        <v>528</v>
      </c>
      <c r="K2254">
        <f t="shared" ca="1" si="140"/>
        <v>1936</v>
      </c>
    </row>
    <row r="2255" spans="1:11" x14ac:dyDescent="0.3">
      <c r="A2255">
        <f t="shared" si="141"/>
        <v>109</v>
      </c>
      <c r="B2255" s="2">
        <f t="shared" si="142"/>
        <v>43114</v>
      </c>
      <c r="C2255" t="str">
        <f>VLOOKUP(A2255,'Günlük Sayaç'!$A$1:$I$166,3,0)</f>
        <v>4. Levent</v>
      </c>
      <c r="D2255" t="str">
        <f>VLOOKUP($A2255,'Günlük Sayaç'!$A$1:$I$166,4,0)</f>
        <v>Ziyaretçi</v>
      </c>
      <c r="E2255" t="str">
        <f>VLOOKUP($A2255,'Günlük Sayaç'!$A$1:$I$166,5,0)</f>
        <v>Beşli Bilet</v>
      </c>
      <c r="F2255">
        <f>VLOOKUP($A2255,'Günlük Sayaç'!$A$1:$I$166,6,0)</f>
        <v>3.4</v>
      </c>
      <c r="G2255">
        <f>VLOOKUP($A2255,'Günlük Sayaç'!$A$1:$I$166,7,0)</f>
        <v>12000</v>
      </c>
      <c r="H2255">
        <f>VLOOKUP($A2255,'Günlük Sayaç'!$A$1:$I$166,8,0)</f>
        <v>0.02</v>
      </c>
      <c r="I2255">
        <f>VLOOKUP($A2255,'Günlük Sayaç'!$A$1:$I$166,9,0)*VLOOKUP(WEEKDAY(B2255,2)&amp;D2255,Yoğunluk!$G$1:$J$29,4,0)</f>
        <v>503.99999999999989</v>
      </c>
      <c r="J2255">
        <f t="shared" ca="1" si="139"/>
        <v>478</v>
      </c>
      <c r="K2255">
        <f t="shared" ca="1" si="140"/>
        <v>1625.2</v>
      </c>
    </row>
    <row r="2256" spans="1:11" x14ac:dyDescent="0.3">
      <c r="A2256">
        <f t="shared" si="141"/>
        <v>110</v>
      </c>
      <c r="B2256" s="2">
        <f t="shared" si="142"/>
        <v>43114</v>
      </c>
      <c r="C2256" t="str">
        <f>VLOOKUP(A2256,'Günlük Sayaç'!$A$1:$I$166,3,0)</f>
        <v>4. Levent</v>
      </c>
      <c r="D2256" t="str">
        <f>VLOOKUP($A2256,'Günlük Sayaç'!$A$1:$I$166,4,0)</f>
        <v>Ziyaretçi</v>
      </c>
      <c r="E2256" t="str">
        <f>VLOOKUP($A2256,'Günlük Sayaç'!$A$1:$I$166,5,0)</f>
        <v>Onlu Bilet</v>
      </c>
      <c r="F2256">
        <f>VLOOKUP($A2256,'Günlük Sayaç'!$A$1:$I$166,6,0)</f>
        <v>3.2</v>
      </c>
      <c r="G2256">
        <f>VLOOKUP($A2256,'Günlük Sayaç'!$A$1:$I$166,7,0)</f>
        <v>12000</v>
      </c>
      <c r="H2256">
        <f>VLOOKUP($A2256,'Günlük Sayaç'!$A$1:$I$166,8,0)</f>
        <v>0.02</v>
      </c>
      <c r="I2256">
        <f>VLOOKUP($A2256,'Günlük Sayaç'!$A$1:$I$166,9,0)*VLOOKUP(WEEKDAY(B2256,2)&amp;D2256,Yoğunluk!$G$1:$J$29,4,0)</f>
        <v>503.99999999999989</v>
      </c>
      <c r="J2256">
        <f t="shared" ca="1" si="139"/>
        <v>554</v>
      </c>
      <c r="K2256">
        <f t="shared" ca="1" si="140"/>
        <v>1772.8000000000002</v>
      </c>
    </row>
    <row r="2257" spans="1:11" x14ac:dyDescent="0.3">
      <c r="A2257">
        <f t="shared" si="141"/>
        <v>111</v>
      </c>
      <c r="B2257" s="2">
        <f t="shared" si="142"/>
        <v>43114</v>
      </c>
      <c r="C2257" t="str">
        <f>VLOOKUP(A2257,'Günlük Sayaç'!$A$1:$I$166,3,0)</f>
        <v>Sanayi Mah.</v>
      </c>
      <c r="D2257" t="str">
        <f>VLOOKUP($A2257,'Günlük Sayaç'!$A$1:$I$166,4,0)</f>
        <v>Tam</v>
      </c>
      <c r="E2257" t="str">
        <f>VLOOKUP($A2257,'Günlük Sayaç'!$A$1:$I$166,5,0)</f>
        <v>Akbil</v>
      </c>
      <c r="F2257">
        <f>VLOOKUP($A2257,'Günlük Sayaç'!$A$1:$I$166,6,0)</f>
        <v>2.2250000000000001</v>
      </c>
      <c r="G2257">
        <f>VLOOKUP($A2257,'Günlük Sayaç'!$A$1:$I$166,7,0)</f>
        <v>4000</v>
      </c>
      <c r="H2257">
        <f>VLOOKUP($A2257,'Günlük Sayaç'!$A$1:$I$166,8,0)</f>
        <v>0.3</v>
      </c>
      <c r="I2257">
        <f>VLOOKUP($A2257,'Günlük Sayaç'!$A$1:$I$166,9,0)*VLOOKUP(WEEKDAY(B2257,2)&amp;D2257,Yoğunluk!$G$1:$J$29,4,0)</f>
        <v>1800</v>
      </c>
      <c r="J2257">
        <f t="shared" ca="1" si="139"/>
        <v>1635</v>
      </c>
      <c r="K2257">
        <f t="shared" ca="1" si="140"/>
        <v>3637.875</v>
      </c>
    </row>
    <row r="2258" spans="1:11" x14ac:dyDescent="0.3">
      <c r="A2258">
        <f t="shared" si="141"/>
        <v>112</v>
      </c>
      <c r="B2258" s="2">
        <f t="shared" si="142"/>
        <v>43114</v>
      </c>
      <c r="C2258" t="str">
        <f>VLOOKUP(A2258,'Günlük Sayaç'!$A$1:$I$166,3,0)</f>
        <v>Sanayi Mah.</v>
      </c>
      <c r="D2258" t="str">
        <f>VLOOKUP($A2258,'Günlük Sayaç'!$A$1:$I$166,4,0)</f>
        <v>Tam</v>
      </c>
      <c r="E2258" t="str">
        <f>VLOOKUP($A2258,'Günlük Sayaç'!$A$1:$I$166,5,0)</f>
        <v>Mavi Kart</v>
      </c>
      <c r="F2258">
        <f>VLOOKUP($A2258,'Günlük Sayaç'!$A$1:$I$166,6,0)</f>
        <v>1.3666666666666667</v>
      </c>
      <c r="G2258">
        <f>VLOOKUP($A2258,'Günlük Sayaç'!$A$1:$I$166,7,0)</f>
        <v>4000</v>
      </c>
      <c r="H2258">
        <f>VLOOKUP($A2258,'Günlük Sayaç'!$A$1:$I$166,8,0)</f>
        <v>0.35</v>
      </c>
      <c r="I2258">
        <f>VLOOKUP($A2258,'Günlük Sayaç'!$A$1:$I$166,9,0)*VLOOKUP(WEEKDAY(B2258,2)&amp;D2258,Yoğunluk!$G$1:$J$29,4,0)</f>
        <v>2100</v>
      </c>
      <c r="J2258">
        <f t="shared" ca="1" si="139"/>
        <v>2042</v>
      </c>
      <c r="K2258">
        <f t="shared" ca="1" si="140"/>
        <v>2790.7333333333336</v>
      </c>
    </row>
    <row r="2259" spans="1:11" x14ac:dyDescent="0.3">
      <c r="A2259">
        <f t="shared" si="141"/>
        <v>113</v>
      </c>
      <c r="B2259" s="2">
        <f t="shared" si="142"/>
        <v>43114</v>
      </c>
      <c r="C2259" t="str">
        <f>VLOOKUP(A2259,'Günlük Sayaç'!$A$1:$I$166,3,0)</f>
        <v>Sanayi Mah.</v>
      </c>
      <c r="D2259" t="str">
        <f>VLOOKUP($A2259,'Günlük Sayaç'!$A$1:$I$166,4,0)</f>
        <v>Öğrenci</v>
      </c>
      <c r="E2259" t="str">
        <f>VLOOKUP($A2259,'Günlük Sayaç'!$A$1:$I$166,5,0)</f>
        <v>Öğrenci</v>
      </c>
      <c r="F2259">
        <f>VLOOKUP($A2259,'Günlük Sayaç'!$A$1:$I$166,6,0)</f>
        <v>0.9</v>
      </c>
      <c r="G2259">
        <f>VLOOKUP($A2259,'Günlük Sayaç'!$A$1:$I$166,7,0)</f>
        <v>4000</v>
      </c>
      <c r="H2259">
        <f>VLOOKUP($A2259,'Günlük Sayaç'!$A$1:$I$166,8,0)</f>
        <v>0.1</v>
      </c>
      <c r="I2259">
        <f>VLOOKUP($A2259,'Günlük Sayaç'!$A$1:$I$166,9,0)*VLOOKUP(WEEKDAY(B2259,2)&amp;D2259,Yoğunluk!$G$1:$J$29,4,0)</f>
        <v>900</v>
      </c>
      <c r="J2259">
        <f t="shared" ca="1" si="139"/>
        <v>804</v>
      </c>
      <c r="K2259">
        <f t="shared" ca="1" si="140"/>
        <v>723.6</v>
      </c>
    </row>
    <row r="2260" spans="1:11" x14ac:dyDescent="0.3">
      <c r="A2260">
        <f t="shared" si="141"/>
        <v>114</v>
      </c>
      <c r="B2260" s="2">
        <f t="shared" si="142"/>
        <v>43114</v>
      </c>
      <c r="C2260" t="str">
        <f>VLOOKUP(A2260,'Günlük Sayaç'!$A$1:$I$166,3,0)</f>
        <v>Sanayi Mah.</v>
      </c>
      <c r="D2260" t="str">
        <f>VLOOKUP($A2260,'Günlük Sayaç'!$A$1:$I$166,4,0)</f>
        <v>Öğrenci</v>
      </c>
      <c r="E2260" t="str">
        <f>VLOOKUP($A2260,'Günlük Sayaç'!$A$1:$I$166,5,0)</f>
        <v>Öğrenci Aylık</v>
      </c>
      <c r="F2260">
        <f>VLOOKUP($A2260,'Günlük Sayaç'!$A$1:$I$166,6,0)</f>
        <v>0.56666666666666665</v>
      </c>
      <c r="G2260">
        <f>VLOOKUP($A2260,'Günlük Sayaç'!$A$1:$I$166,7,0)</f>
        <v>4000</v>
      </c>
      <c r="H2260">
        <f>VLOOKUP($A2260,'Günlük Sayaç'!$A$1:$I$166,8,0)</f>
        <v>0.1</v>
      </c>
      <c r="I2260">
        <f>VLOOKUP($A2260,'Günlük Sayaç'!$A$1:$I$166,9,0)*VLOOKUP(WEEKDAY(B2260,2)&amp;D2260,Yoğunluk!$G$1:$J$29,4,0)</f>
        <v>900</v>
      </c>
      <c r="J2260">
        <f t="shared" ca="1" si="139"/>
        <v>905</v>
      </c>
      <c r="K2260">
        <f t="shared" ca="1" si="140"/>
        <v>512.83333333333337</v>
      </c>
    </row>
    <row r="2261" spans="1:11" x14ac:dyDescent="0.3">
      <c r="A2261">
        <f t="shared" si="141"/>
        <v>115</v>
      </c>
      <c r="B2261" s="2">
        <f t="shared" si="142"/>
        <v>43114</v>
      </c>
      <c r="C2261" t="str">
        <f>VLOOKUP(A2261,'Günlük Sayaç'!$A$1:$I$166,3,0)</f>
        <v>Sanayi Mah.</v>
      </c>
      <c r="D2261" t="str">
        <f>VLOOKUP($A2261,'Günlük Sayaç'!$A$1:$I$166,4,0)</f>
        <v>Sosyal</v>
      </c>
      <c r="E2261" t="str">
        <f>VLOOKUP($A2261,'Günlük Sayaç'!$A$1:$I$166,5,0)</f>
        <v>Sosyal</v>
      </c>
      <c r="F2261">
        <f>VLOOKUP($A2261,'Günlük Sayaç'!$A$1:$I$166,6,0)</f>
        <v>1.425</v>
      </c>
      <c r="G2261">
        <f>VLOOKUP($A2261,'Günlük Sayaç'!$A$1:$I$166,7,0)</f>
        <v>4000</v>
      </c>
      <c r="H2261">
        <f>VLOOKUP($A2261,'Günlük Sayaç'!$A$1:$I$166,8,0)</f>
        <v>0.05</v>
      </c>
      <c r="I2261">
        <f>VLOOKUP($A2261,'Günlük Sayaç'!$A$1:$I$166,9,0)*VLOOKUP(WEEKDAY(B2261,2)&amp;D2261,Yoğunluk!$G$1:$J$29,4,0)</f>
        <v>330</v>
      </c>
      <c r="J2261">
        <f t="shared" ca="1" si="139"/>
        <v>348</v>
      </c>
      <c r="K2261">
        <f t="shared" ca="1" si="140"/>
        <v>495.90000000000003</v>
      </c>
    </row>
    <row r="2262" spans="1:11" x14ac:dyDescent="0.3">
      <c r="A2262">
        <f t="shared" si="141"/>
        <v>116</v>
      </c>
      <c r="B2262" s="2">
        <f t="shared" si="142"/>
        <v>43114</v>
      </c>
      <c r="C2262" t="str">
        <f>VLOOKUP(A2262,'Günlük Sayaç'!$A$1:$I$166,3,0)</f>
        <v>Sanayi Mah.</v>
      </c>
      <c r="D2262" t="str">
        <f>VLOOKUP($A2262,'Günlük Sayaç'!$A$1:$I$166,4,0)</f>
        <v>Sosyal</v>
      </c>
      <c r="E2262" t="str">
        <f>VLOOKUP($A2262,'Günlük Sayaç'!$A$1:$I$166,5,0)</f>
        <v>Sosyal Aylık</v>
      </c>
      <c r="F2262">
        <f>VLOOKUP($A2262,'Günlük Sayaç'!$A$1:$I$166,6,0)</f>
        <v>0.83333333333333337</v>
      </c>
      <c r="G2262">
        <f>VLOOKUP($A2262,'Günlük Sayaç'!$A$1:$I$166,7,0)</f>
        <v>4000</v>
      </c>
      <c r="H2262">
        <f>VLOOKUP($A2262,'Günlük Sayaç'!$A$1:$I$166,8,0)</f>
        <v>0.05</v>
      </c>
      <c r="I2262">
        <f>VLOOKUP($A2262,'Günlük Sayaç'!$A$1:$I$166,9,0)*VLOOKUP(WEEKDAY(B2262,2)&amp;D2262,Yoğunluk!$G$1:$J$29,4,0)</f>
        <v>330</v>
      </c>
      <c r="J2262">
        <f t="shared" ca="1" si="139"/>
        <v>315</v>
      </c>
      <c r="K2262">
        <f t="shared" ca="1" si="140"/>
        <v>262.5</v>
      </c>
    </row>
    <row r="2263" spans="1:11" x14ac:dyDescent="0.3">
      <c r="A2263">
        <f t="shared" si="141"/>
        <v>117</v>
      </c>
      <c r="B2263" s="2">
        <f t="shared" si="142"/>
        <v>43114</v>
      </c>
      <c r="C2263" t="str">
        <f>VLOOKUP(A2263,'Günlük Sayaç'!$A$1:$I$166,3,0)</f>
        <v>Sanayi Mah.</v>
      </c>
      <c r="D2263" t="str">
        <f>VLOOKUP($A2263,'Günlük Sayaç'!$A$1:$I$166,4,0)</f>
        <v>Ziyaretçi</v>
      </c>
      <c r="E2263" t="str">
        <f>VLOOKUP($A2263,'Günlük Sayaç'!$A$1:$I$166,5,0)</f>
        <v>Tekli Bilet</v>
      </c>
      <c r="F2263">
        <f>VLOOKUP($A2263,'Günlük Sayaç'!$A$1:$I$166,6,0)</f>
        <v>5</v>
      </c>
      <c r="G2263">
        <f>VLOOKUP($A2263,'Günlük Sayaç'!$A$1:$I$166,7,0)</f>
        <v>4000</v>
      </c>
      <c r="H2263">
        <f>VLOOKUP($A2263,'Günlük Sayaç'!$A$1:$I$166,8,0)</f>
        <v>0.01</v>
      </c>
      <c r="I2263">
        <f>VLOOKUP($A2263,'Günlük Sayaç'!$A$1:$I$166,9,0)*VLOOKUP(WEEKDAY(B2263,2)&amp;D2263,Yoğunluk!$G$1:$J$29,4,0)</f>
        <v>83.999999999999986</v>
      </c>
      <c r="J2263">
        <f t="shared" ca="1" si="139"/>
        <v>61</v>
      </c>
      <c r="K2263">
        <f t="shared" ca="1" si="140"/>
        <v>305</v>
      </c>
    </row>
    <row r="2264" spans="1:11" x14ac:dyDescent="0.3">
      <c r="A2264">
        <f t="shared" si="141"/>
        <v>118</v>
      </c>
      <c r="B2264" s="2">
        <f t="shared" si="142"/>
        <v>43114</v>
      </c>
      <c r="C2264" t="str">
        <f>VLOOKUP(A2264,'Günlük Sayaç'!$A$1:$I$166,3,0)</f>
        <v>Sanayi Mah.</v>
      </c>
      <c r="D2264" t="str">
        <f>VLOOKUP($A2264,'Günlük Sayaç'!$A$1:$I$166,4,0)</f>
        <v>Ziyaretçi</v>
      </c>
      <c r="E2264" t="str">
        <f>VLOOKUP($A2264,'Günlük Sayaç'!$A$1:$I$166,5,0)</f>
        <v>İkili Bilet</v>
      </c>
      <c r="F2264">
        <f>VLOOKUP($A2264,'Günlük Sayaç'!$A$1:$I$166,6,0)</f>
        <v>4</v>
      </c>
      <c r="G2264">
        <f>VLOOKUP($A2264,'Günlük Sayaç'!$A$1:$I$166,7,0)</f>
        <v>4000</v>
      </c>
      <c r="H2264">
        <f>VLOOKUP($A2264,'Günlük Sayaç'!$A$1:$I$166,8,0)</f>
        <v>0.01</v>
      </c>
      <c r="I2264">
        <f>VLOOKUP($A2264,'Günlük Sayaç'!$A$1:$I$166,9,0)*VLOOKUP(WEEKDAY(B2264,2)&amp;D2264,Yoğunluk!$G$1:$J$29,4,0)</f>
        <v>83.999999999999986</v>
      </c>
      <c r="J2264">
        <f t="shared" ca="1" si="139"/>
        <v>83</v>
      </c>
      <c r="K2264">
        <f t="shared" ca="1" si="140"/>
        <v>332</v>
      </c>
    </row>
    <row r="2265" spans="1:11" x14ac:dyDescent="0.3">
      <c r="A2265">
        <f t="shared" si="141"/>
        <v>119</v>
      </c>
      <c r="B2265" s="2">
        <f t="shared" si="142"/>
        <v>43114</v>
      </c>
      <c r="C2265" t="str">
        <f>VLOOKUP(A2265,'Günlük Sayaç'!$A$1:$I$166,3,0)</f>
        <v>Sanayi Mah.</v>
      </c>
      <c r="D2265" t="str">
        <f>VLOOKUP($A2265,'Günlük Sayaç'!$A$1:$I$166,4,0)</f>
        <v>Ziyaretçi</v>
      </c>
      <c r="E2265" t="str">
        <f>VLOOKUP($A2265,'Günlük Sayaç'!$A$1:$I$166,5,0)</f>
        <v>Üçlü Bilet</v>
      </c>
      <c r="F2265">
        <f>VLOOKUP($A2265,'Günlük Sayaç'!$A$1:$I$166,6,0)</f>
        <v>3.6666666666666665</v>
      </c>
      <c r="G2265">
        <f>VLOOKUP($A2265,'Günlük Sayaç'!$A$1:$I$166,7,0)</f>
        <v>4000</v>
      </c>
      <c r="H2265">
        <f>VLOOKUP($A2265,'Günlük Sayaç'!$A$1:$I$166,8,0)</f>
        <v>0.01</v>
      </c>
      <c r="I2265">
        <f>VLOOKUP($A2265,'Günlük Sayaç'!$A$1:$I$166,9,0)*VLOOKUP(WEEKDAY(B2265,2)&amp;D2265,Yoğunluk!$G$1:$J$29,4,0)</f>
        <v>83.999999999999986</v>
      </c>
      <c r="J2265">
        <f t="shared" ca="1" si="139"/>
        <v>88</v>
      </c>
      <c r="K2265">
        <f t="shared" ca="1" si="140"/>
        <v>322.66666666666663</v>
      </c>
    </row>
    <row r="2266" spans="1:11" x14ac:dyDescent="0.3">
      <c r="A2266">
        <f t="shared" si="141"/>
        <v>120</v>
      </c>
      <c r="B2266" s="2">
        <f t="shared" si="142"/>
        <v>43114</v>
      </c>
      <c r="C2266" t="str">
        <f>VLOOKUP(A2266,'Günlük Sayaç'!$A$1:$I$166,3,0)</f>
        <v>Sanayi Mah.</v>
      </c>
      <c r="D2266" t="str">
        <f>VLOOKUP($A2266,'Günlük Sayaç'!$A$1:$I$166,4,0)</f>
        <v>Ziyaretçi</v>
      </c>
      <c r="E2266" t="str">
        <f>VLOOKUP($A2266,'Günlük Sayaç'!$A$1:$I$166,5,0)</f>
        <v>Beşli Bilet</v>
      </c>
      <c r="F2266">
        <f>VLOOKUP($A2266,'Günlük Sayaç'!$A$1:$I$166,6,0)</f>
        <v>3.4</v>
      </c>
      <c r="G2266">
        <f>VLOOKUP($A2266,'Günlük Sayaç'!$A$1:$I$166,7,0)</f>
        <v>4000</v>
      </c>
      <c r="H2266">
        <f>VLOOKUP($A2266,'Günlük Sayaç'!$A$1:$I$166,8,0)</f>
        <v>0.01</v>
      </c>
      <c r="I2266">
        <f>VLOOKUP($A2266,'Günlük Sayaç'!$A$1:$I$166,9,0)*VLOOKUP(WEEKDAY(B2266,2)&amp;D2266,Yoğunluk!$G$1:$J$29,4,0)</f>
        <v>83.999999999999986</v>
      </c>
      <c r="J2266">
        <f t="shared" ca="1" si="139"/>
        <v>86</v>
      </c>
      <c r="K2266">
        <f t="shared" ca="1" si="140"/>
        <v>292.39999999999998</v>
      </c>
    </row>
    <row r="2267" spans="1:11" x14ac:dyDescent="0.3">
      <c r="A2267">
        <f t="shared" si="141"/>
        <v>121</v>
      </c>
      <c r="B2267" s="2">
        <f t="shared" si="142"/>
        <v>43114</v>
      </c>
      <c r="C2267" t="str">
        <f>VLOOKUP(A2267,'Günlük Sayaç'!$A$1:$I$166,3,0)</f>
        <v>Sanayi Mah.</v>
      </c>
      <c r="D2267" t="str">
        <f>VLOOKUP($A2267,'Günlük Sayaç'!$A$1:$I$166,4,0)</f>
        <v>Ziyaretçi</v>
      </c>
      <c r="E2267" t="str">
        <f>VLOOKUP($A2267,'Günlük Sayaç'!$A$1:$I$166,5,0)</f>
        <v>Onlu Bilet</v>
      </c>
      <c r="F2267">
        <f>VLOOKUP($A2267,'Günlük Sayaç'!$A$1:$I$166,6,0)</f>
        <v>3.2</v>
      </c>
      <c r="G2267">
        <f>VLOOKUP($A2267,'Günlük Sayaç'!$A$1:$I$166,7,0)</f>
        <v>4000</v>
      </c>
      <c r="H2267">
        <f>VLOOKUP($A2267,'Günlük Sayaç'!$A$1:$I$166,8,0)</f>
        <v>0.01</v>
      </c>
      <c r="I2267">
        <f>VLOOKUP($A2267,'Günlük Sayaç'!$A$1:$I$166,9,0)*VLOOKUP(WEEKDAY(B2267,2)&amp;D2267,Yoğunluk!$G$1:$J$29,4,0)</f>
        <v>83.999999999999986</v>
      </c>
      <c r="J2267">
        <f t="shared" ca="1" si="139"/>
        <v>90</v>
      </c>
      <c r="K2267">
        <f t="shared" ca="1" si="140"/>
        <v>288</v>
      </c>
    </row>
    <row r="2268" spans="1:11" x14ac:dyDescent="0.3">
      <c r="A2268">
        <f t="shared" si="141"/>
        <v>122</v>
      </c>
      <c r="B2268" s="2">
        <f t="shared" si="142"/>
        <v>43114</v>
      </c>
      <c r="C2268" t="str">
        <f>VLOOKUP(A2268,'Günlük Sayaç'!$A$1:$I$166,3,0)</f>
        <v>İTÜ</v>
      </c>
      <c r="D2268" t="str">
        <f>VLOOKUP($A2268,'Günlük Sayaç'!$A$1:$I$166,4,0)</f>
        <v>Tam</v>
      </c>
      <c r="E2268" t="str">
        <f>VLOOKUP($A2268,'Günlük Sayaç'!$A$1:$I$166,5,0)</f>
        <v>Akbil</v>
      </c>
      <c r="F2268">
        <f>VLOOKUP($A2268,'Günlük Sayaç'!$A$1:$I$166,6,0)</f>
        <v>2.2250000000000001</v>
      </c>
      <c r="G2268">
        <f>VLOOKUP($A2268,'Günlük Sayaç'!$A$1:$I$166,7,0)</f>
        <v>15000</v>
      </c>
      <c r="H2268">
        <f>VLOOKUP($A2268,'Günlük Sayaç'!$A$1:$I$166,8,0)</f>
        <v>0.1</v>
      </c>
      <c r="I2268">
        <f>VLOOKUP($A2268,'Günlük Sayaç'!$A$1:$I$166,9,0)*VLOOKUP(WEEKDAY(B2268,2)&amp;D2268,Yoğunluk!$G$1:$J$29,4,0)</f>
        <v>2250</v>
      </c>
      <c r="J2268">
        <f t="shared" ca="1" si="139"/>
        <v>2654</v>
      </c>
      <c r="K2268">
        <f t="shared" ca="1" si="140"/>
        <v>5905.1500000000005</v>
      </c>
    </row>
    <row r="2269" spans="1:11" x14ac:dyDescent="0.3">
      <c r="A2269">
        <f t="shared" si="141"/>
        <v>123</v>
      </c>
      <c r="B2269" s="2">
        <f t="shared" si="142"/>
        <v>43114</v>
      </c>
      <c r="C2269" t="str">
        <f>VLOOKUP(A2269,'Günlük Sayaç'!$A$1:$I$166,3,0)</f>
        <v>İTÜ</v>
      </c>
      <c r="D2269" t="str">
        <f>VLOOKUP($A2269,'Günlük Sayaç'!$A$1:$I$166,4,0)</f>
        <v>Tam</v>
      </c>
      <c r="E2269" t="str">
        <f>VLOOKUP($A2269,'Günlük Sayaç'!$A$1:$I$166,5,0)</f>
        <v>Mavi Kart</v>
      </c>
      <c r="F2269">
        <f>VLOOKUP($A2269,'Günlük Sayaç'!$A$1:$I$166,6,0)</f>
        <v>1.3666666666666667</v>
      </c>
      <c r="G2269">
        <f>VLOOKUP($A2269,'Günlük Sayaç'!$A$1:$I$166,7,0)</f>
        <v>15000</v>
      </c>
      <c r="H2269">
        <f>VLOOKUP($A2269,'Günlük Sayaç'!$A$1:$I$166,8,0)</f>
        <v>7.0000000000000007E-2</v>
      </c>
      <c r="I2269">
        <f>VLOOKUP($A2269,'Günlük Sayaç'!$A$1:$I$166,9,0)*VLOOKUP(WEEKDAY(B2269,2)&amp;D2269,Yoğunluk!$G$1:$J$29,4,0)</f>
        <v>1575</v>
      </c>
      <c r="J2269">
        <f t="shared" ca="1" si="139"/>
        <v>1133</v>
      </c>
      <c r="K2269">
        <f t="shared" ca="1" si="140"/>
        <v>1548.4333333333334</v>
      </c>
    </row>
    <row r="2270" spans="1:11" x14ac:dyDescent="0.3">
      <c r="A2270">
        <f t="shared" si="141"/>
        <v>124</v>
      </c>
      <c r="B2270" s="2">
        <f t="shared" si="142"/>
        <v>43114</v>
      </c>
      <c r="C2270" t="str">
        <f>VLOOKUP(A2270,'Günlük Sayaç'!$A$1:$I$166,3,0)</f>
        <v>İTÜ</v>
      </c>
      <c r="D2270" t="str">
        <f>VLOOKUP($A2270,'Günlük Sayaç'!$A$1:$I$166,4,0)</f>
        <v>Öğrenci</v>
      </c>
      <c r="E2270" t="str">
        <f>VLOOKUP($A2270,'Günlük Sayaç'!$A$1:$I$166,5,0)</f>
        <v>Öğrenci</v>
      </c>
      <c r="F2270">
        <f>VLOOKUP($A2270,'Günlük Sayaç'!$A$1:$I$166,6,0)</f>
        <v>0.9</v>
      </c>
      <c r="G2270">
        <f>VLOOKUP($A2270,'Günlük Sayaç'!$A$1:$I$166,7,0)</f>
        <v>15000</v>
      </c>
      <c r="H2270">
        <f>VLOOKUP($A2270,'Günlük Sayaç'!$A$1:$I$166,8,0)</f>
        <v>0.17</v>
      </c>
      <c r="I2270">
        <f>VLOOKUP($A2270,'Günlük Sayaç'!$A$1:$I$166,9,0)*VLOOKUP(WEEKDAY(B2270,2)&amp;D2270,Yoğunluk!$G$1:$J$29,4,0)</f>
        <v>5737.5</v>
      </c>
      <c r="J2270">
        <f t="shared" ca="1" si="139"/>
        <v>5867</v>
      </c>
      <c r="K2270">
        <f t="shared" ca="1" si="140"/>
        <v>5280.3</v>
      </c>
    </row>
    <row r="2271" spans="1:11" x14ac:dyDescent="0.3">
      <c r="A2271">
        <f t="shared" si="141"/>
        <v>125</v>
      </c>
      <c r="B2271" s="2">
        <f t="shared" si="142"/>
        <v>43114</v>
      </c>
      <c r="C2271" t="str">
        <f>VLOOKUP(A2271,'Günlük Sayaç'!$A$1:$I$166,3,0)</f>
        <v>İTÜ</v>
      </c>
      <c r="D2271" t="str">
        <f>VLOOKUP($A2271,'Günlük Sayaç'!$A$1:$I$166,4,0)</f>
        <v>Öğrenci</v>
      </c>
      <c r="E2271" t="str">
        <f>VLOOKUP($A2271,'Günlük Sayaç'!$A$1:$I$166,5,0)</f>
        <v>Öğrenci Aylık</v>
      </c>
      <c r="F2271">
        <f>VLOOKUP($A2271,'Günlük Sayaç'!$A$1:$I$166,6,0)</f>
        <v>0.56666666666666665</v>
      </c>
      <c r="G2271">
        <f>VLOOKUP($A2271,'Günlük Sayaç'!$A$1:$I$166,7,0)</f>
        <v>15000</v>
      </c>
      <c r="H2271">
        <f>VLOOKUP($A2271,'Günlük Sayaç'!$A$1:$I$166,8,0)</f>
        <v>0.27</v>
      </c>
      <c r="I2271">
        <f>VLOOKUP($A2271,'Günlük Sayaç'!$A$1:$I$166,9,0)*VLOOKUP(WEEKDAY(B2271,2)&amp;D2271,Yoğunluk!$G$1:$J$29,4,0)</f>
        <v>9112.5000000000018</v>
      </c>
      <c r="J2271">
        <f t="shared" ca="1" si="139"/>
        <v>9991</v>
      </c>
      <c r="K2271">
        <f t="shared" ca="1" si="140"/>
        <v>5661.5666666666666</v>
      </c>
    </row>
    <row r="2272" spans="1:11" x14ac:dyDescent="0.3">
      <c r="A2272">
        <f t="shared" si="141"/>
        <v>126</v>
      </c>
      <c r="B2272" s="2">
        <f t="shared" si="142"/>
        <v>43114</v>
      </c>
      <c r="C2272" t="str">
        <f>VLOOKUP(A2272,'Günlük Sayaç'!$A$1:$I$166,3,0)</f>
        <v>İTÜ</v>
      </c>
      <c r="D2272" t="str">
        <f>VLOOKUP($A2272,'Günlük Sayaç'!$A$1:$I$166,4,0)</f>
        <v>Sosyal</v>
      </c>
      <c r="E2272" t="str">
        <f>VLOOKUP($A2272,'Günlük Sayaç'!$A$1:$I$166,5,0)</f>
        <v>Sosyal</v>
      </c>
      <c r="F2272">
        <f>VLOOKUP($A2272,'Günlük Sayaç'!$A$1:$I$166,6,0)</f>
        <v>1.425</v>
      </c>
      <c r="G2272">
        <f>VLOOKUP($A2272,'Günlük Sayaç'!$A$1:$I$166,7,0)</f>
        <v>15000</v>
      </c>
      <c r="H2272">
        <f>VLOOKUP($A2272,'Günlük Sayaç'!$A$1:$I$166,8,0)</f>
        <v>0.15</v>
      </c>
      <c r="I2272">
        <f>VLOOKUP($A2272,'Günlük Sayaç'!$A$1:$I$166,9,0)*VLOOKUP(WEEKDAY(B2272,2)&amp;D2272,Yoğunluk!$G$1:$J$29,4,0)</f>
        <v>3712.5000000000005</v>
      </c>
      <c r="J2272">
        <f t="shared" ca="1" si="139"/>
        <v>3406</v>
      </c>
      <c r="K2272">
        <f t="shared" ca="1" si="140"/>
        <v>4853.55</v>
      </c>
    </row>
    <row r="2273" spans="1:11" x14ac:dyDescent="0.3">
      <c r="A2273">
        <f t="shared" si="141"/>
        <v>127</v>
      </c>
      <c r="B2273" s="2">
        <f t="shared" si="142"/>
        <v>43114</v>
      </c>
      <c r="C2273" t="str">
        <f>VLOOKUP(A2273,'Günlük Sayaç'!$A$1:$I$166,3,0)</f>
        <v>İTÜ</v>
      </c>
      <c r="D2273" t="str">
        <f>VLOOKUP($A2273,'Günlük Sayaç'!$A$1:$I$166,4,0)</f>
        <v>Sosyal</v>
      </c>
      <c r="E2273" t="str">
        <f>VLOOKUP($A2273,'Günlük Sayaç'!$A$1:$I$166,5,0)</f>
        <v>Sosyal Aylık</v>
      </c>
      <c r="F2273">
        <f>VLOOKUP($A2273,'Günlük Sayaç'!$A$1:$I$166,6,0)</f>
        <v>0.83333333333333337</v>
      </c>
      <c r="G2273">
        <f>VLOOKUP($A2273,'Günlük Sayaç'!$A$1:$I$166,7,0)</f>
        <v>15000</v>
      </c>
      <c r="H2273">
        <f>VLOOKUP($A2273,'Günlük Sayaç'!$A$1:$I$166,8,0)</f>
        <v>0.15</v>
      </c>
      <c r="I2273">
        <f>VLOOKUP($A2273,'Günlük Sayaç'!$A$1:$I$166,9,0)*VLOOKUP(WEEKDAY(B2273,2)&amp;D2273,Yoğunluk!$G$1:$J$29,4,0)</f>
        <v>3712.5000000000005</v>
      </c>
      <c r="J2273">
        <f t="shared" ca="1" si="139"/>
        <v>4091</v>
      </c>
      <c r="K2273">
        <f t="shared" ca="1" si="140"/>
        <v>3409.166666666667</v>
      </c>
    </row>
    <row r="2274" spans="1:11" x14ac:dyDescent="0.3">
      <c r="A2274">
        <f t="shared" si="141"/>
        <v>128</v>
      </c>
      <c r="B2274" s="2">
        <f t="shared" si="142"/>
        <v>43114</v>
      </c>
      <c r="C2274" t="str">
        <f>VLOOKUP(A2274,'Günlük Sayaç'!$A$1:$I$166,3,0)</f>
        <v>İTÜ</v>
      </c>
      <c r="D2274" t="str">
        <f>VLOOKUP($A2274,'Günlük Sayaç'!$A$1:$I$166,4,0)</f>
        <v>Ziyaretçi</v>
      </c>
      <c r="E2274" t="str">
        <f>VLOOKUP($A2274,'Günlük Sayaç'!$A$1:$I$166,5,0)</f>
        <v>Tekli Bilet</v>
      </c>
      <c r="F2274">
        <f>VLOOKUP($A2274,'Günlük Sayaç'!$A$1:$I$166,6,0)</f>
        <v>5</v>
      </c>
      <c r="G2274">
        <f>VLOOKUP($A2274,'Günlük Sayaç'!$A$1:$I$166,7,0)</f>
        <v>15000</v>
      </c>
      <c r="H2274">
        <f>VLOOKUP($A2274,'Günlük Sayaç'!$A$1:$I$166,8,0)</f>
        <v>0.02</v>
      </c>
      <c r="I2274">
        <f>VLOOKUP($A2274,'Günlük Sayaç'!$A$1:$I$166,9,0)*VLOOKUP(WEEKDAY(B2274,2)&amp;D2274,Yoğunluk!$G$1:$J$29,4,0)</f>
        <v>629.99999999999989</v>
      </c>
      <c r="J2274">
        <f t="shared" ca="1" si="139"/>
        <v>610</v>
      </c>
      <c r="K2274">
        <f t="shared" ca="1" si="140"/>
        <v>3050</v>
      </c>
    </row>
    <row r="2275" spans="1:11" x14ac:dyDescent="0.3">
      <c r="A2275">
        <f t="shared" si="141"/>
        <v>129</v>
      </c>
      <c r="B2275" s="2">
        <f t="shared" si="142"/>
        <v>43114</v>
      </c>
      <c r="C2275" t="str">
        <f>VLOOKUP(A2275,'Günlük Sayaç'!$A$1:$I$166,3,0)</f>
        <v>İTÜ</v>
      </c>
      <c r="D2275" t="str">
        <f>VLOOKUP($A2275,'Günlük Sayaç'!$A$1:$I$166,4,0)</f>
        <v>Ziyaretçi</v>
      </c>
      <c r="E2275" t="str">
        <f>VLOOKUP($A2275,'Günlük Sayaç'!$A$1:$I$166,5,0)</f>
        <v>İkili Bilet</v>
      </c>
      <c r="F2275">
        <f>VLOOKUP($A2275,'Günlük Sayaç'!$A$1:$I$166,6,0)</f>
        <v>4</v>
      </c>
      <c r="G2275">
        <f>VLOOKUP($A2275,'Günlük Sayaç'!$A$1:$I$166,7,0)</f>
        <v>15000</v>
      </c>
      <c r="H2275">
        <f>VLOOKUP($A2275,'Günlük Sayaç'!$A$1:$I$166,8,0)</f>
        <v>0.02</v>
      </c>
      <c r="I2275">
        <f>VLOOKUP($A2275,'Günlük Sayaç'!$A$1:$I$166,9,0)*VLOOKUP(WEEKDAY(B2275,2)&amp;D2275,Yoğunluk!$G$1:$J$29,4,0)</f>
        <v>629.99999999999989</v>
      </c>
      <c r="J2275">
        <f t="shared" ca="1" si="139"/>
        <v>577</v>
      </c>
      <c r="K2275">
        <f t="shared" ca="1" si="140"/>
        <v>2308</v>
      </c>
    </row>
    <row r="2276" spans="1:11" x14ac:dyDescent="0.3">
      <c r="A2276">
        <f t="shared" si="141"/>
        <v>130</v>
      </c>
      <c r="B2276" s="2">
        <f t="shared" si="142"/>
        <v>43114</v>
      </c>
      <c r="C2276" t="str">
        <f>VLOOKUP(A2276,'Günlük Sayaç'!$A$1:$I$166,3,0)</f>
        <v>İTÜ</v>
      </c>
      <c r="D2276" t="str">
        <f>VLOOKUP($A2276,'Günlük Sayaç'!$A$1:$I$166,4,0)</f>
        <v>Ziyaretçi</v>
      </c>
      <c r="E2276" t="str">
        <f>VLOOKUP($A2276,'Günlük Sayaç'!$A$1:$I$166,5,0)</f>
        <v>Üçlü Bilet</v>
      </c>
      <c r="F2276">
        <f>VLOOKUP($A2276,'Günlük Sayaç'!$A$1:$I$166,6,0)</f>
        <v>3.6666666666666665</v>
      </c>
      <c r="G2276">
        <f>VLOOKUP($A2276,'Günlük Sayaç'!$A$1:$I$166,7,0)</f>
        <v>15000</v>
      </c>
      <c r="H2276">
        <f>VLOOKUP($A2276,'Günlük Sayaç'!$A$1:$I$166,8,0)</f>
        <v>0.01</v>
      </c>
      <c r="I2276">
        <f>VLOOKUP($A2276,'Günlük Sayaç'!$A$1:$I$166,9,0)*VLOOKUP(WEEKDAY(B2276,2)&amp;D2276,Yoğunluk!$G$1:$J$29,4,0)</f>
        <v>314.99999999999994</v>
      </c>
      <c r="J2276">
        <f t="shared" ca="1" si="139"/>
        <v>344</v>
      </c>
      <c r="K2276">
        <f t="shared" ca="1" si="140"/>
        <v>1261.3333333333333</v>
      </c>
    </row>
    <row r="2277" spans="1:11" x14ac:dyDescent="0.3">
      <c r="A2277">
        <f t="shared" si="141"/>
        <v>131</v>
      </c>
      <c r="B2277" s="2">
        <f t="shared" si="142"/>
        <v>43114</v>
      </c>
      <c r="C2277" t="str">
        <f>VLOOKUP(A2277,'Günlük Sayaç'!$A$1:$I$166,3,0)</f>
        <v>İTÜ</v>
      </c>
      <c r="D2277" t="str">
        <f>VLOOKUP($A2277,'Günlük Sayaç'!$A$1:$I$166,4,0)</f>
        <v>Ziyaretçi</v>
      </c>
      <c r="E2277" t="str">
        <f>VLOOKUP($A2277,'Günlük Sayaç'!$A$1:$I$166,5,0)</f>
        <v>Beşli Bilet</v>
      </c>
      <c r="F2277">
        <f>VLOOKUP($A2277,'Günlük Sayaç'!$A$1:$I$166,6,0)</f>
        <v>3.4</v>
      </c>
      <c r="G2277">
        <f>VLOOKUP($A2277,'Günlük Sayaç'!$A$1:$I$166,7,0)</f>
        <v>15000</v>
      </c>
      <c r="H2277">
        <f>VLOOKUP($A2277,'Günlük Sayaç'!$A$1:$I$166,8,0)</f>
        <v>0.02</v>
      </c>
      <c r="I2277">
        <f>VLOOKUP($A2277,'Günlük Sayaç'!$A$1:$I$166,9,0)*VLOOKUP(WEEKDAY(B2277,2)&amp;D2277,Yoğunluk!$G$1:$J$29,4,0)</f>
        <v>629.99999999999989</v>
      </c>
      <c r="J2277">
        <f t="shared" ca="1" si="139"/>
        <v>655</v>
      </c>
      <c r="K2277">
        <f t="shared" ca="1" si="140"/>
        <v>2227</v>
      </c>
    </row>
    <row r="2278" spans="1:11" x14ac:dyDescent="0.3">
      <c r="A2278">
        <f t="shared" si="141"/>
        <v>132</v>
      </c>
      <c r="B2278" s="2">
        <f t="shared" si="142"/>
        <v>43114</v>
      </c>
      <c r="C2278" t="str">
        <f>VLOOKUP(A2278,'Günlük Sayaç'!$A$1:$I$166,3,0)</f>
        <v>İTÜ</v>
      </c>
      <c r="D2278" t="str">
        <f>VLOOKUP($A2278,'Günlük Sayaç'!$A$1:$I$166,4,0)</f>
        <v>Ziyaretçi</v>
      </c>
      <c r="E2278" t="str">
        <f>VLOOKUP($A2278,'Günlük Sayaç'!$A$1:$I$166,5,0)</f>
        <v>Onlu Bilet</v>
      </c>
      <c r="F2278">
        <f>VLOOKUP($A2278,'Günlük Sayaç'!$A$1:$I$166,6,0)</f>
        <v>3.2</v>
      </c>
      <c r="G2278">
        <f>VLOOKUP($A2278,'Günlük Sayaç'!$A$1:$I$166,7,0)</f>
        <v>15000</v>
      </c>
      <c r="H2278">
        <f>VLOOKUP($A2278,'Günlük Sayaç'!$A$1:$I$166,8,0)</f>
        <v>0.02</v>
      </c>
      <c r="I2278">
        <f>VLOOKUP($A2278,'Günlük Sayaç'!$A$1:$I$166,9,0)*VLOOKUP(WEEKDAY(B2278,2)&amp;D2278,Yoğunluk!$G$1:$J$29,4,0)</f>
        <v>629.99999999999989</v>
      </c>
      <c r="J2278">
        <f t="shared" ca="1" si="139"/>
        <v>579</v>
      </c>
      <c r="K2278">
        <f t="shared" ca="1" si="140"/>
        <v>1852.8000000000002</v>
      </c>
    </row>
    <row r="2279" spans="1:11" x14ac:dyDescent="0.3">
      <c r="A2279">
        <f t="shared" si="141"/>
        <v>133</v>
      </c>
      <c r="B2279" s="2">
        <f t="shared" si="142"/>
        <v>43114</v>
      </c>
      <c r="C2279" t="str">
        <f>VLOOKUP(A2279,'Günlük Sayaç'!$A$1:$I$166,3,0)</f>
        <v>Atatürk Oto Sanayi</v>
      </c>
      <c r="D2279" t="str">
        <f>VLOOKUP($A2279,'Günlük Sayaç'!$A$1:$I$166,4,0)</f>
        <v>Tam</v>
      </c>
      <c r="E2279" t="str">
        <f>VLOOKUP($A2279,'Günlük Sayaç'!$A$1:$I$166,5,0)</f>
        <v>Akbil</v>
      </c>
      <c r="F2279">
        <f>VLOOKUP($A2279,'Günlük Sayaç'!$A$1:$I$166,6,0)</f>
        <v>2.2250000000000001</v>
      </c>
      <c r="G2279">
        <f>VLOOKUP($A2279,'Günlük Sayaç'!$A$1:$I$166,7,0)</f>
        <v>5000</v>
      </c>
      <c r="H2279">
        <f>VLOOKUP($A2279,'Günlük Sayaç'!$A$1:$I$166,8,0)</f>
        <v>0.3</v>
      </c>
      <c r="I2279">
        <f>VLOOKUP($A2279,'Günlük Sayaç'!$A$1:$I$166,9,0)*VLOOKUP(WEEKDAY(B2279,2)&amp;D2279,Yoğunluk!$G$1:$J$29,4,0)</f>
        <v>2250</v>
      </c>
      <c r="J2279">
        <f t="shared" ca="1" si="139"/>
        <v>2144</v>
      </c>
      <c r="K2279">
        <f t="shared" ca="1" si="140"/>
        <v>4770.4000000000005</v>
      </c>
    </row>
    <row r="2280" spans="1:11" x14ac:dyDescent="0.3">
      <c r="A2280">
        <f t="shared" si="141"/>
        <v>134</v>
      </c>
      <c r="B2280" s="2">
        <f t="shared" si="142"/>
        <v>43114</v>
      </c>
      <c r="C2280" t="str">
        <f>VLOOKUP(A2280,'Günlük Sayaç'!$A$1:$I$166,3,0)</f>
        <v>Atatürk Oto Sanayi</v>
      </c>
      <c r="D2280" t="str">
        <f>VLOOKUP($A2280,'Günlük Sayaç'!$A$1:$I$166,4,0)</f>
        <v>Tam</v>
      </c>
      <c r="E2280" t="str">
        <f>VLOOKUP($A2280,'Günlük Sayaç'!$A$1:$I$166,5,0)</f>
        <v>Mavi Kart</v>
      </c>
      <c r="F2280">
        <f>VLOOKUP($A2280,'Günlük Sayaç'!$A$1:$I$166,6,0)</f>
        <v>1.3666666666666667</v>
      </c>
      <c r="G2280">
        <f>VLOOKUP($A2280,'Günlük Sayaç'!$A$1:$I$166,7,0)</f>
        <v>5000</v>
      </c>
      <c r="H2280">
        <f>VLOOKUP($A2280,'Günlük Sayaç'!$A$1:$I$166,8,0)</f>
        <v>0.35</v>
      </c>
      <c r="I2280">
        <f>VLOOKUP($A2280,'Günlük Sayaç'!$A$1:$I$166,9,0)*VLOOKUP(WEEKDAY(B2280,2)&amp;D2280,Yoğunluk!$G$1:$J$29,4,0)</f>
        <v>2625</v>
      </c>
      <c r="J2280">
        <f t="shared" ca="1" si="139"/>
        <v>2472</v>
      </c>
      <c r="K2280">
        <f t="shared" ca="1" si="140"/>
        <v>3378.4</v>
      </c>
    </row>
    <row r="2281" spans="1:11" x14ac:dyDescent="0.3">
      <c r="A2281">
        <f t="shared" si="141"/>
        <v>135</v>
      </c>
      <c r="B2281" s="2">
        <f t="shared" si="142"/>
        <v>43114</v>
      </c>
      <c r="C2281" t="str">
        <f>VLOOKUP(A2281,'Günlük Sayaç'!$A$1:$I$166,3,0)</f>
        <v>Atatürk Oto Sanayi</v>
      </c>
      <c r="D2281" t="str">
        <f>VLOOKUP($A2281,'Günlük Sayaç'!$A$1:$I$166,4,0)</f>
        <v>Öğrenci</v>
      </c>
      <c r="E2281" t="str">
        <f>VLOOKUP($A2281,'Günlük Sayaç'!$A$1:$I$166,5,0)</f>
        <v>Öğrenci</v>
      </c>
      <c r="F2281">
        <f>VLOOKUP($A2281,'Günlük Sayaç'!$A$1:$I$166,6,0)</f>
        <v>0.9</v>
      </c>
      <c r="G2281">
        <f>VLOOKUP($A2281,'Günlük Sayaç'!$A$1:$I$166,7,0)</f>
        <v>5000</v>
      </c>
      <c r="H2281">
        <f>VLOOKUP($A2281,'Günlük Sayaç'!$A$1:$I$166,8,0)</f>
        <v>0.1</v>
      </c>
      <c r="I2281">
        <f>VLOOKUP($A2281,'Günlük Sayaç'!$A$1:$I$166,9,0)*VLOOKUP(WEEKDAY(B2281,2)&amp;D2281,Yoğunluk!$G$1:$J$29,4,0)</f>
        <v>1125</v>
      </c>
      <c r="J2281">
        <f t="shared" ca="1" si="139"/>
        <v>1069</v>
      </c>
      <c r="K2281">
        <f t="shared" ca="1" si="140"/>
        <v>962.1</v>
      </c>
    </row>
    <row r="2282" spans="1:11" x14ac:dyDescent="0.3">
      <c r="A2282">
        <f t="shared" si="141"/>
        <v>136</v>
      </c>
      <c r="B2282" s="2">
        <f t="shared" si="142"/>
        <v>43114</v>
      </c>
      <c r="C2282" t="str">
        <f>VLOOKUP(A2282,'Günlük Sayaç'!$A$1:$I$166,3,0)</f>
        <v>Atatürk Oto Sanayi</v>
      </c>
      <c r="D2282" t="str">
        <f>VLOOKUP($A2282,'Günlük Sayaç'!$A$1:$I$166,4,0)</f>
        <v>Öğrenci</v>
      </c>
      <c r="E2282" t="str">
        <f>VLOOKUP($A2282,'Günlük Sayaç'!$A$1:$I$166,5,0)</f>
        <v>Öğrenci Aylık</v>
      </c>
      <c r="F2282">
        <f>VLOOKUP($A2282,'Günlük Sayaç'!$A$1:$I$166,6,0)</f>
        <v>0.56666666666666665</v>
      </c>
      <c r="G2282">
        <f>VLOOKUP($A2282,'Günlük Sayaç'!$A$1:$I$166,7,0)</f>
        <v>5000</v>
      </c>
      <c r="H2282">
        <f>VLOOKUP($A2282,'Günlük Sayaç'!$A$1:$I$166,8,0)</f>
        <v>0.1</v>
      </c>
      <c r="I2282">
        <f>VLOOKUP($A2282,'Günlük Sayaç'!$A$1:$I$166,9,0)*VLOOKUP(WEEKDAY(B2282,2)&amp;D2282,Yoğunluk!$G$1:$J$29,4,0)</f>
        <v>1125</v>
      </c>
      <c r="J2282">
        <f t="shared" ca="1" si="139"/>
        <v>1205</v>
      </c>
      <c r="K2282">
        <f t="shared" ca="1" si="140"/>
        <v>682.83333333333337</v>
      </c>
    </row>
    <row r="2283" spans="1:11" x14ac:dyDescent="0.3">
      <c r="A2283">
        <f t="shared" si="141"/>
        <v>137</v>
      </c>
      <c r="B2283" s="2">
        <f t="shared" si="142"/>
        <v>43114</v>
      </c>
      <c r="C2283" t="str">
        <f>VLOOKUP(A2283,'Günlük Sayaç'!$A$1:$I$166,3,0)</f>
        <v>Atatürk Oto Sanayi</v>
      </c>
      <c r="D2283" t="str">
        <f>VLOOKUP($A2283,'Günlük Sayaç'!$A$1:$I$166,4,0)</f>
        <v>Sosyal</v>
      </c>
      <c r="E2283" t="str">
        <f>VLOOKUP($A2283,'Günlük Sayaç'!$A$1:$I$166,5,0)</f>
        <v>Sosyal</v>
      </c>
      <c r="F2283">
        <f>VLOOKUP($A2283,'Günlük Sayaç'!$A$1:$I$166,6,0)</f>
        <v>1.425</v>
      </c>
      <c r="G2283">
        <f>VLOOKUP($A2283,'Günlük Sayaç'!$A$1:$I$166,7,0)</f>
        <v>5000</v>
      </c>
      <c r="H2283">
        <f>VLOOKUP($A2283,'Günlük Sayaç'!$A$1:$I$166,8,0)</f>
        <v>0.05</v>
      </c>
      <c r="I2283">
        <f>VLOOKUP($A2283,'Günlük Sayaç'!$A$1:$I$166,9,0)*VLOOKUP(WEEKDAY(B2283,2)&amp;D2283,Yoğunluk!$G$1:$J$29,4,0)</f>
        <v>412.50000000000006</v>
      </c>
      <c r="J2283">
        <f t="shared" ca="1" si="139"/>
        <v>428</v>
      </c>
      <c r="K2283">
        <f t="shared" ca="1" si="140"/>
        <v>609.9</v>
      </c>
    </row>
    <row r="2284" spans="1:11" x14ac:dyDescent="0.3">
      <c r="A2284">
        <f t="shared" si="141"/>
        <v>138</v>
      </c>
      <c r="B2284" s="2">
        <f t="shared" si="142"/>
        <v>43114</v>
      </c>
      <c r="C2284" t="str">
        <f>VLOOKUP(A2284,'Günlük Sayaç'!$A$1:$I$166,3,0)</f>
        <v>Atatürk Oto Sanayi</v>
      </c>
      <c r="D2284" t="str">
        <f>VLOOKUP($A2284,'Günlük Sayaç'!$A$1:$I$166,4,0)</f>
        <v>Sosyal</v>
      </c>
      <c r="E2284" t="str">
        <f>VLOOKUP($A2284,'Günlük Sayaç'!$A$1:$I$166,5,0)</f>
        <v>Sosyal Aylık</v>
      </c>
      <c r="F2284">
        <f>VLOOKUP($A2284,'Günlük Sayaç'!$A$1:$I$166,6,0)</f>
        <v>0.83333333333333337</v>
      </c>
      <c r="G2284">
        <f>VLOOKUP($A2284,'Günlük Sayaç'!$A$1:$I$166,7,0)</f>
        <v>5000</v>
      </c>
      <c r="H2284">
        <f>VLOOKUP($A2284,'Günlük Sayaç'!$A$1:$I$166,8,0)</f>
        <v>0.05</v>
      </c>
      <c r="I2284">
        <f>VLOOKUP($A2284,'Günlük Sayaç'!$A$1:$I$166,9,0)*VLOOKUP(WEEKDAY(B2284,2)&amp;D2284,Yoğunluk!$G$1:$J$29,4,0)</f>
        <v>412.50000000000006</v>
      </c>
      <c r="J2284">
        <f t="shared" ca="1" si="139"/>
        <v>470</v>
      </c>
      <c r="K2284">
        <f t="shared" ca="1" si="140"/>
        <v>391.66666666666669</v>
      </c>
    </row>
    <row r="2285" spans="1:11" x14ac:dyDescent="0.3">
      <c r="A2285">
        <f t="shared" si="141"/>
        <v>139</v>
      </c>
      <c r="B2285" s="2">
        <f t="shared" si="142"/>
        <v>43114</v>
      </c>
      <c r="C2285" t="str">
        <f>VLOOKUP(A2285,'Günlük Sayaç'!$A$1:$I$166,3,0)</f>
        <v>Atatürk Oto Sanayi</v>
      </c>
      <c r="D2285" t="str">
        <f>VLOOKUP($A2285,'Günlük Sayaç'!$A$1:$I$166,4,0)</f>
        <v>Ziyaretçi</v>
      </c>
      <c r="E2285" t="str">
        <f>VLOOKUP($A2285,'Günlük Sayaç'!$A$1:$I$166,5,0)</f>
        <v>Tekli Bilet</v>
      </c>
      <c r="F2285">
        <f>VLOOKUP($A2285,'Günlük Sayaç'!$A$1:$I$166,6,0)</f>
        <v>5</v>
      </c>
      <c r="G2285">
        <f>VLOOKUP($A2285,'Günlük Sayaç'!$A$1:$I$166,7,0)</f>
        <v>5000</v>
      </c>
      <c r="H2285">
        <f>VLOOKUP($A2285,'Günlük Sayaç'!$A$1:$I$166,8,0)</f>
        <v>0.01</v>
      </c>
      <c r="I2285">
        <f>VLOOKUP($A2285,'Günlük Sayaç'!$A$1:$I$166,9,0)*VLOOKUP(WEEKDAY(B2285,2)&amp;D2285,Yoğunluk!$G$1:$J$29,4,0)</f>
        <v>104.99999999999999</v>
      </c>
      <c r="J2285">
        <f t="shared" ca="1" si="139"/>
        <v>96</v>
      </c>
      <c r="K2285">
        <f t="shared" ca="1" si="140"/>
        <v>480</v>
      </c>
    </row>
    <row r="2286" spans="1:11" x14ac:dyDescent="0.3">
      <c r="A2286">
        <f t="shared" si="141"/>
        <v>140</v>
      </c>
      <c r="B2286" s="2">
        <f t="shared" si="142"/>
        <v>43114</v>
      </c>
      <c r="C2286" t="str">
        <f>VLOOKUP(A2286,'Günlük Sayaç'!$A$1:$I$166,3,0)</f>
        <v>Atatürk Oto Sanayi</v>
      </c>
      <c r="D2286" t="str">
        <f>VLOOKUP($A2286,'Günlük Sayaç'!$A$1:$I$166,4,0)</f>
        <v>Ziyaretçi</v>
      </c>
      <c r="E2286" t="str">
        <f>VLOOKUP($A2286,'Günlük Sayaç'!$A$1:$I$166,5,0)</f>
        <v>İkili Bilet</v>
      </c>
      <c r="F2286">
        <f>VLOOKUP($A2286,'Günlük Sayaç'!$A$1:$I$166,6,0)</f>
        <v>4</v>
      </c>
      <c r="G2286">
        <f>VLOOKUP($A2286,'Günlük Sayaç'!$A$1:$I$166,7,0)</f>
        <v>5000</v>
      </c>
      <c r="H2286">
        <f>VLOOKUP($A2286,'Günlük Sayaç'!$A$1:$I$166,8,0)</f>
        <v>0.01</v>
      </c>
      <c r="I2286">
        <f>VLOOKUP($A2286,'Günlük Sayaç'!$A$1:$I$166,9,0)*VLOOKUP(WEEKDAY(B2286,2)&amp;D2286,Yoğunluk!$G$1:$J$29,4,0)</f>
        <v>104.99999999999999</v>
      </c>
      <c r="J2286">
        <f t="shared" ca="1" si="139"/>
        <v>118</v>
      </c>
      <c r="K2286">
        <f t="shared" ca="1" si="140"/>
        <v>472</v>
      </c>
    </row>
    <row r="2287" spans="1:11" x14ac:dyDescent="0.3">
      <c r="A2287">
        <f t="shared" si="141"/>
        <v>141</v>
      </c>
      <c r="B2287" s="2">
        <f t="shared" si="142"/>
        <v>43114</v>
      </c>
      <c r="C2287" t="str">
        <f>VLOOKUP(A2287,'Günlük Sayaç'!$A$1:$I$166,3,0)</f>
        <v>Atatürk Oto Sanayi</v>
      </c>
      <c r="D2287" t="str">
        <f>VLOOKUP($A2287,'Günlük Sayaç'!$A$1:$I$166,4,0)</f>
        <v>Ziyaretçi</v>
      </c>
      <c r="E2287" t="str">
        <f>VLOOKUP($A2287,'Günlük Sayaç'!$A$1:$I$166,5,0)</f>
        <v>Üçlü Bilet</v>
      </c>
      <c r="F2287">
        <f>VLOOKUP($A2287,'Günlük Sayaç'!$A$1:$I$166,6,0)</f>
        <v>3.6666666666666665</v>
      </c>
      <c r="G2287">
        <f>VLOOKUP($A2287,'Günlük Sayaç'!$A$1:$I$166,7,0)</f>
        <v>5000</v>
      </c>
      <c r="H2287">
        <f>VLOOKUP($A2287,'Günlük Sayaç'!$A$1:$I$166,8,0)</f>
        <v>0.01</v>
      </c>
      <c r="I2287">
        <f>VLOOKUP($A2287,'Günlük Sayaç'!$A$1:$I$166,9,0)*VLOOKUP(WEEKDAY(B2287,2)&amp;D2287,Yoğunluk!$G$1:$J$29,4,0)</f>
        <v>104.99999999999999</v>
      </c>
      <c r="J2287">
        <f t="shared" ca="1" si="139"/>
        <v>97</v>
      </c>
      <c r="K2287">
        <f t="shared" ca="1" si="140"/>
        <v>355.66666666666663</v>
      </c>
    </row>
    <row r="2288" spans="1:11" x14ac:dyDescent="0.3">
      <c r="A2288">
        <f t="shared" si="141"/>
        <v>142</v>
      </c>
      <c r="B2288" s="2">
        <f t="shared" si="142"/>
        <v>43114</v>
      </c>
      <c r="C2288" t="str">
        <f>VLOOKUP(A2288,'Günlük Sayaç'!$A$1:$I$166,3,0)</f>
        <v>Atatürk Oto Sanayi</v>
      </c>
      <c r="D2288" t="str">
        <f>VLOOKUP($A2288,'Günlük Sayaç'!$A$1:$I$166,4,0)</f>
        <v>Ziyaretçi</v>
      </c>
      <c r="E2288" t="str">
        <f>VLOOKUP($A2288,'Günlük Sayaç'!$A$1:$I$166,5,0)</f>
        <v>Beşli Bilet</v>
      </c>
      <c r="F2288">
        <f>VLOOKUP($A2288,'Günlük Sayaç'!$A$1:$I$166,6,0)</f>
        <v>3.4</v>
      </c>
      <c r="G2288">
        <f>VLOOKUP($A2288,'Günlük Sayaç'!$A$1:$I$166,7,0)</f>
        <v>5000</v>
      </c>
      <c r="H2288">
        <f>VLOOKUP($A2288,'Günlük Sayaç'!$A$1:$I$166,8,0)</f>
        <v>0.01</v>
      </c>
      <c r="I2288">
        <f>VLOOKUP($A2288,'Günlük Sayaç'!$A$1:$I$166,9,0)*VLOOKUP(WEEKDAY(B2288,2)&amp;D2288,Yoğunluk!$G$1:$J$29,4,0)</f>
        <v>104.99999999999999</v>
      </c>
      <c r="J2288">
        <f t="shared" ca="1" si="139"/>
        <v>120</v>
      </c>
      <c r="K2288">
        <f t="shared" ca="1" si="140"/>
        <v>408</v>
      </c>
    </row>
    <row r="2289" spans="1:11" x14ac:dyDescent="0.3">
      <c r="A2289">
        <f t="shared" si="141"/>
        <v>143</v>
      </c>
      <c r="B2289" s="2">
        <f t="shared" si="142"/>
        <v>43114</v>
      </c>
      <c r="C2289" t="str">
        <f>VLOOKUP(A2289,'Günlük Sayaç'!$A$1:$I$166,3,0)</f>
        <v>Atatürk Oto Sanayi</v>
      </c>
      <c r="D2289" t="str">
        <f>VLOOKUP($A2289,'Günlük Sayaç'!$A$1:$I$166,4,0)</f>
        <v>Ziyaretçi</v>
      </c>
      <c r="E2289" t="str">
        <f>VLOOKUP($A2289,'Günlük Sayaç'!$A$1:$I$166,5,0)</f>
        <v>Onlu Bilet</v>
      </c>
      <c r="F2289">
        <f>VLOOKUP($A2289,'Günlük Sayaç'!$A$1:$I$166,6,0)</f>
        <v>3.2</v>
      </c>
      <c r="G2289">
        <f>VLOOKUP($A2289,'Günlük Sayaç'!$A$1:$I$166,7,0)</f>
        <v>5000</v>
      </c>
      <c r="H2289">
        <f>VLOOKUP($A2289,'Günlük Sayaç'!$A$1:$I$166,8,0)</f>
        <v>0.01</v>
      </c>
      <c r="I2289">
        <f>VLOOKUP($A2289,'Günlük Sayaç'!$A$1:$I$166,9,0)*VLOOKUP(WEEKDAY(B2289,2)&amp;D2289,Yoğunluk!$G$1:$J$29,4,0)</f>
        <v>104.99999999999999</v>
      </c>
      <c r="J2289">
        <f t="shared" ca="1" si="139"/>
        <v>102</v>
      </c>
      <c r="K2289">
        <f t="shared" ca="1" si="140"/>
        <v>326.40000000000003</v>
      </c>
    </row>
    <row r="2290" spans="1:11" x14ac:dyDescent="0.3">
      <c r="A2290">
        <f t="shared" si="141"/>
        <v>144</v>
      </c>
      <c r="B2290" s="2">
        <f t="shared" si="142"/>
        <v>43114</v>
      </c>
      <c r="C2290" t="str">
        <f>VLOOKUP(A2290,'Günlük Sayaç'!$A$1:$I$166,3,0)</f>
        <v>Darüşşafaka</v>
      </c>
      <c r="D2290" t="str">
        <f>VLOOKUP($A2290,'Günlük Sayaç'!$A$1:$I$166,4,0)</f>
        <v>Tam</v>
      </c>
      <c r="E2290" t="str">
        <f>VLOOKUP($A2290,'Günlük Sayaç'!$A$1:$I$166,5,0)</f>
        <v>Akbil</v>
      </c>
      <c r="F2290">
        <f>VLOOKUP($A2290,'Günlük Sayaç'!$A$1:$I$166,6,0)</f>
        <v>2.2250000000000001</v>
      </c>
      <c r="G2290">
        <f>VLOOKUP($A2290,'Günlük Sayaç'!$A$1:$I$166,7,0)</f>
        <v>6000</v>
      </c>
      <c r="H2290">
        <f>VLOOKUP($A2290,'Günlük Sayaç'!$A$1:$I$166,8,0)</f>
        <v>0.2</v>
      </c>
      <c r="I2290">
        <f>VLOOKUP($A2290,'Günlük Sayaç'!$A$1:$I$166,9,0)*VLOOKUP(WEEKDAY(B2290,2)&amp;D2290,Yoğunluk!$G$1:$J$29,4,0)</f>
        <v>1800</v>
      </c>
      <c r="J2290">
        <f t="shared" ca="1" si="139"/>
        <v>1600</v>
      </c>
      <c r="K2290">
        <f t="shared" ca="1" si="140"/>
        <v>3560</v>
      </c>
    </row>
    <row r="2291" spans="1:11" x14ac:dyDescent="0.3">
      <c r="A2291">
        <f t="shared" si="141"/>
        <v>145</v>
      </c>
      <c r="B2291" s="2">
        <f t="shared" si="142"/>
        <v>43114</v>
      </c>
      <c r="C2291" t="str">
        <f>VLOOKUP(A2291,'Günlük Sayaç'!$A$1:$I$166,3,0)</f>
        <v>Darüşşafaka</v>
      </c>
      <c r="D2291" t="str">
        <f>VLOOKUP($A2291,'Günlük Sayaç'!$A$1:$I$166,4,0)</f>
        <v>Tam</v>
      </c>
      <c r="E2291" t="str">
        <f>VLOOKUP($A2291,'Günlük Sayaç'!$A$1:$I$166,5,0)</f>
        <v>Mavi Kart</v>
      </c>
      <c r="F2291">
        <f>VLOOKUP($A2291,'Günlük Sayaç'!$A$1:$I$166,6,0)</f>
        <v>1.3666666666666667</v>
      </c>
      <c r="G2291">
        <f>VLOOKUP($A2291,'Günlük Sayaç'!$A$1:$I$166,7,0)</f>
        <v>6000</v>
      </c>
      <c r="H2291">
        <f>VLOOKUP($A2291,'Günlük Sayaç'!$A$1:$I$166,8,0)</f>
        <v>0.2</v>
      </c>
      <c r="I2291">
        <f>VLOOKUP($A2291,'Günlük Sayaç'!$A$1:$I$166,9,0)*VLOOKUP(WEEKDAY(B2291,2)&amp;D2291,Yoğunluk!$G$1:$J$29,4,0)</f>
        <v>1800</v>
      </c>
      <c r="J2291">
        <f t="shared" ca="1" si="139"/>
        <v>2085</v>
      </c>
      <c r="K2291">
        <f t="shared" ca="1" si="140"/>
        <v>2849.5</v>
      </c>
    </row>
    <row r="2292" spans="1:11" x14ac:dyDescent="0.3">
      <c r="A2292">
        <f t="shared" si="141"/>
        <v>146</v>
      </c>
      <c r="B2292" s="2">
        <f t="shared" si="142"/>
        <v>43114</v>
      </c>
      <c r="C2292" t="str">
        <f>VLOOKUP(A2292,'Günlük Sayaç'!$A$1:$I$166,3,0)</f>
        <v>Darüşşafaka</v>
      </c>
      <c r="D2292" t="str">
        <f>VLOOKUP($A2292,'Günlük Sayaç'!$A$1:$I$166,4,0)</f>
        <v>Öğrenci</v>
      </c>
      <c r="E2292" t="str">
        <f>VLOOKUP($A2292,'Günlük Sayaç'!$A$1:$I$166,5,0)</f>
        <v>Öğrenci</v>
      </c>
      <c r="F2292">
        <f>VLOOKUP($A2292,'Günlük Sayaç'!$A$1:$I$166,6,0)</f>
        <v>0.9</v>
      </c>
      <c r="G2292">
        <f>VLOOKUP($A2292,'Günlük Sayaç'!$A$1:$I$166,7,0)</f>
        <v>6000</v>
      </c>
      <c r="H2292">
        <f>VLOOKUP($A2292,'Günlük Sayaç'!$A$1:$I$166,8,0)</f>
        <v>0.1</v>
      </c>
      <c r="I2292">
        <f>VLOOKUP($A2292,'Günlük Sayaç'!$A$1:$I$166,9,0)*VLOOKUP(WEEKDAY(B2292,2)&amp;D2292,Yoğunluk!$G$1:$J$29,4,0)</f>
        <v>1350</v>
      </c>
      <c r="J2292">
        <f t="shared" ca="1" si="139"/>
        <v>1319</v>
      </c>
      <c r="K2292">
        <f t="shared" ca="1" si="140"/>
        <v>1187.1000000000001</v>
      </c>
    </row>
    <row r="2293" spans="1:11" x14ac:dyDescent="0.3">
      <c r="A2293">
        <f t="shared" si="141"/>
        <v>147</v>
      </c>
      <c r="B2293" s="2">
        <f t="shared" si="142"/>
        <v>43114</v>
      </c>
      <c r="C2293" t="str">
        <f>VLOOKUP(A2293,'Günlük Sayaç'!$A$1:$I$166,3,0)</f>
        <v>Darüşşafaka</v>
      </c>
      <c r="D2293" t="str">
        <f>VLOOKUP($A2293,'Günlük Sayaç'!$A$1:$I$166,4,0)</f>
        <v>Öğrenci</v>
      </c>
      <c r="E2293" t="str">
        <f>VLOOKUP($A2293,'Günlük Sayaç'!$A$1:$I$166,5,0)</f>
        <v>Öğrenci Aylık</v>
      </c>
      <c r="F2293">
        <f>VLOOKUP($A2293,'Günlük Sayaç'!$A$1:$I$166,6,0)</f>
        <v>0.56666666666666665</v>
      </c>
      <c r="G2293">
        <f>VLOOKUP($A2293,'Günlük Sayaç'!$A$1:$I$166,7,0)</f>
        <v>6000</v>
      </c>
      <c r="H2293">
        <f>VLOOKUP($A2293,'Günlük Sayaç'!$A$1:$I$166,8,0)</f>
        <v>0.2</v>
      </c>
      <c r="I2293">
        <f>VLOOKUP($A2293,'Günlük Sayaç'!$A$1:$I$166,9,0)*VLOOKUP(WEEKDAY(B2293,2)&amp;D2293,Yoğunluk!$G$1:$J$29,4,0)</f>
        <v>2700</v>
      </c>
      <c r="J2293">
        <f t="shared" ca="1" si="139"/>
        <v>3507</v>
      </c>
      <c r="K2293">
        <f t="shared" ca="1" si="140"/>
        <v>1987.3</v>
      </c>
    </row>
    <row r="2294" spans="1:11" x14ac:dyDescent="0.3">
      <c r="A2294">
        <f t="shared" si="141"/>
        <v>148</v>
      </c>
      <c r="B2294" s="2">
        <f t="shared" si="142"/>
        <v>43114</v>
      </c>
      <c r="C2294" t="str">
        <f>VLOOKUP(A2294,'Günlük Sayaç'!$A$1:$I$166,3,0)</f>
        <v>Darüşşafaka</v>
      </c>
      <c r="D2294" t="str">
        <f>VLOOKUP($A2294,'Günlük Sayaç'!$A$1:$I$166,4,0)</f>
        <v>Sosyal</v>
      </c>
      <c r="E2294" t="str">
        <f>VLOOKUP($A2294,'Günlük Sayaç'!$A$1:$I$166,5,0)</f>
        <v>Sosyal</v>
      </c>
      <c r="F2294">
        <f>VLOOKUP($A2294,'Günlük Sayaç'!$A$1:$I$166,6,0)</f>
        <v>1.425</v>
      </c>
      <c r="G2294">
        <f>VLOOKUP($A2294,'Günlük Sayaç'!$A$1:$I$166,7,0)</f>
        <v>6000</v>
      </c>
      <c r="H2294">
        <f>VLOOKUP($A2294,'Günlük Sayaç'!$A$1:$I$166,8,0)</f>
        <v>0.15</v>
      </c>
      <c r="I2294">
        <f>VLOOKUP($A2294,'Günlük Sayaç'!$A$1:$I$166,9,0)*VLOOKUP(WEEKDAY(B2294,2)&amp;D2294,Yoğunluk!$G$1:$J$29,4,0)</f>
        <v>1485.0000000000002</v>
      </c>
      <c r="J2294">
        <f t="shared" ca="1" si="139"/>
        <v>1442</v>
      </c>
      <c r="K2294">
        <f t="shared" ca="1" si="140"/>
        <v>2054.85</v>
      </c>
    </row>
    <row r="2295" spans="1:11" x14ac:dyDescent="0.3">
      <c r="A2295">
        <f t="shared" si="141"/>
        <v>149</v>
      </c>
      <c r="B2295" s="2">
        <f t="shared" si="142"/>
        <v>43114</v>
      </c>
      <c r="C2295" t="str">
        <f>VLOOKUP(A2295,'Günlük Sayaç'!$A$1:$I$166,3,0)</f>
        <v>Darüşşafaka</v>
      </c>
      <c r="D2295" t="str">
        <f>VLOOKUP($A2295,'Günlük Sayaç'!$A$1:$I$166,4,0)</f>
        <v>Sosyal</v>
      </c>
      <c r="E2295" t="str">
        <f>VLOOKUP($A2295,'Günlük Sayaç'!$A$1:$I$166,5,0)</f>
        <v>Sosyal Aylık</v>
      </c>
      <c r="F2295">
        <f>VLOOKUP($A2295,'Günlük Sayaç'!$A$1:$I$166,6,0)</f>
        <v>0.83333333333333337</v>
      </c>
      <c r="G2295">
        <f>VLOOKUP($A2295,'Günlük Sayaç'!$A$1:$I$166,7,0)</f>
        <v>6000</v>
      </c>
      <c r="H2295">
        <f>VLOOKUP($A2295,'Günlük Sayaç'!$A$1:$I$166,8,0)</f>
        <v>0.1</v>
      </c>
      <c r="I2295">
        <f>VLOOKUP($A2295,'Günlük Sayaç'!$A$1:$I$166,9,0)*VLOOKUP(WEEKDAY(B2295,2)&amp;D2295,Yoğunluk!$G$1:$J$29,4,0)</f>
        <v>990.00000000000011</v>
      </c>
      <c r="J2295">
        <f t="shared" ca="1" si="139"/>
        <v>965</v>
      </c>
      <c r="K2295">
        <f t="shared" ca="1" si="140"/>
        <v>804.16666666666674</v>
      </c>
    </row>
    <row r="2296" spans="1:11" x14ac:dyDescent="0.3">
      <c r="A2296">
        <f t="shared" si="141"/>
        <v>150</v>
      </c>
      <c r="B2296" s="2">
        <f t="shared" si="142"/>
        <v>43114</v>
      </c>
      <c r="C2296" t="str">
        <f>VLOOKUP(A2296,'Günlük Sayaç'!$A$1:$I$166,3,0)</f>
        <v>Darüşşafaka</v>
      </c>
      <c r="D2296" t="str">
        <f>VLOOKUP($A2296,'Günlük Sayaç'!$A$1:$I$166,4,0)</f>
        <v>Ziyaretçi</v>
      </c>
      <c r="E2296" t="str">
        <f>VLOOKUP($A2296,'Günlük Sayaç'!$A$1:$I$166,5,0)</f>
        <v>Tekli Bilet</v>
      </c>
      <c r="F2296">
        <f>VLOOKUP($A2296,'Günlük Sayaç'!$A$1:$I$166,6,0)</f>
        <v>5</v>
      </c>
      <c r="G2296">
        <f>VLOOKUP($A2296,'Günlük Sayaç'!$A$1:$I$166,7,0)</f>
        <v>6000</v>
      </c>
      <c r="H2296">
        <f>VLOOKUP($A2296,'Günlük Sayaç'!$A$1:$I$166,8,0)</f>
        <v>0.01</v>
      </c>
      <c r="I2296">
        <f>VLOOKUP($A2296,'Günlük Sayaç'!$A$1:$I$166,9,0)*VLOOKUP(WEEKDAY(B2296,2)&amp;D2296,Yoğunluk!$G$1:$J$29,4,0)</f>
        <v>125.99999999999997</v>
      </c>
      <c r="J2296">
        <f t="shared" ca="1" si="139"/>
        <v>134</v>
      </c>
      <c r="K2296">
        <f t="shared" ca="1" si="140"/>
        <v>670</v>
      </c>
    </row>
    <row r="2297" spans="1:11" x14ac:dyDescent="0.3">
      <c r="A2297">
        <f t="shared" si="141"/>
        <v>151</v>
      </c>
      <c r="B2297" s="2">
        <f t="shared" si="142"/>
        <v>43114</v>
      </c>
      <c r="C2297" t="str">
        <f>VLOOKUP(A2297,'Günlük Sayaç'!$A$1:$I$166,3,0)</f>
        <v>Darüşşafaka</v>
      </c>
      <c r="D2297" t="str">
        <f>VLOOKUP($A2297,'Günlük Sayaç'!$A$1:$I$166,4,0)</f>
        <v>Ziyaretçi</v>
      </c>
      <c r="E2297" t="str">
        <f>VLOOKUP($A2297,'Günlük Sayaç'!$A$1:$I$166,5,0)</f>
        <v>İkili Bilet</v>
      </c>
      <c r="F2297">
        <f>VLOOKUP($A2297,'Günlük Sayaç'!$A$1:$I$166,6,0)</f>
        <v>4</v>
      </c>
      <c r="G2297">
        <f>VLOOKUP($A2297,'Günlük Sayaç'!$A$1:$I$166,7,0)</f>
        <v>6000</v>
      </c>
      <c r="H2297">
        <f>VLOOKUP($A2297,'Günlük Sayaç'!$A$1:$I$166,8,0)</f>
        <v>0.01</v>
      </c>
      <c r="I2297">
        <f>VLOOKUP($A2297,'Günlük Sayaç'!$A$1:$I$166,9,0)*VLOOKUP(WEEKDAY(B2297,2)&amp;D2297,Yoğunluk!$G$1:$J$29,4,0)</f>
        <v>125.99999999999997</v>
      </c>
      <c r="J2297">
        <f t="shared" ca="1" si="139"/>
        <v>117</v>
      </c>
      <c r="K2297">
        <f t="shared" ca="1" si="140"/>
        <v>468</v>
      </c>
    </row>
    <row r="2298" spans="1:11" x14ac:dyDescent="0.3">
      <c r="A2298">
        <f t="shared" si="141"/>
        <v>152</v>
      </c>
      <c r="B2298" s="2">
        <f t="shared" si="142"/>
        <v>43114</v>
      </c>
      <c r="C2298" t="str">
        <f>VLOOKUP(A2298,'Günlük Sayaç'!$A$1:$I$166,3,0)</f>
        <v>Darüşşafaka</v>
      </c>
      <c r="D2298" t="str">
        <f>VLOOKUP($A2298,'Günlük Sayaç'!$A$1:$I$166,4,0)</f>
        <v>Ziyaretçi</v>
      </c>
      <c r="E2298" t="str">
        <f>VLOOKUP($A2298,'Günlük Sayaç'!$A$1:$I$166,5,0)</f>
        <v>Üçlü Bilet</v>
      </c>
      <c r="F2298">
        <f>VLOOKUP($A2298,'Günlük Sayaç'!$A$1:$I$166,6,0)</f>
        <v>3.6666666666666665</v>
      </c>
      <c r="G2298">
        <f>VLOOKUP($A2298,'Günlük Sayaç'!$A$1:$I$166,7,0)</f>
        <v>6000</v>
      </c>
      <c r="H2298">
        <f>VLOOKUP($A2298,'Günlük Sayaç'!$A$1:$I$166,8,0)</f>
        <v>0.01</v>
      </c>
      <c r="I2298">
        <f>VLOOKUP($A2298,'Günlük Sayaç'!$A$1:$I$166,9,0)*VLOOKUP(WEEKDAY(B2298,2)&amp;D2298,Yoğunluk!$G$1:$J$29,4,0)</f>
        <v>125.99999999999997</v>
      </c>
      <c r="J2298">
        <f t="shared" ca="1" si="139"/>
        <v>137</v>
      </c>
      <c r="K2298">
        <f t="shared" ca="1" si="140"/>
        <v>502.33333333333331</v>
      </c>
    </row>
    <row r="2299" spans="1:11" x14ac:dyDescent="0.3">
      <c r="A2299">
        <f t="shared" si="141"/>
        <v>153</v>
      </c>
      <c r="B2299" s="2">
        <f t="shared" si="142"/>
        <v>43114</v>
      </c>
      <c r="C2299" t="str">
        <f>VLOOKUP(A2299,'Günlük Sayaç'!$A$1:$I$166,3,0)</f>
        <v>Darüşşafaka</v>
      </c>
      <c r="D2299" t="str">
        <f>VLOOKUP($A2299,'Günlük Sayaç'!$A$1:$I$166,4,0)</f>
        <v>Ziyaretçi</v>
      </c>
      <c r="E2299" t="str">
        <f>VLOOKUP($A2299,'Günlük Sayaç'!$A$1:$I$166,5,0)</f>
        <v>Beşli Bilet</v>
      </c>
      <c r="F2299">
        <f>VLOOKUP($A2299,'Günlük Sayaç'!$A$1:$I$166,6,0)</f>
        <v>3.4</v>
      </c>
      <c r="G2299">
        <f>VLOOKUP($A2299,'Günlük Sayaç'!$A$1:$I$166,7,0)</f>
        <v>6000</v>
      </c>
      <c r="H2299">
        <f>VLOOKUP($A2299,'Günlük Sayaç'!$A$1:$I$166,8,0)</f>
        <v>0.01</v>
      </c>
      <c r="I2299">
        <f>VLOOKUP($A2299,'Günlük Sayaç'!$A$1:$I$166,9,0)*VLOOKUP(WEEKDAY(B2299,2)&amp;D2299,Yoğunluk!$G$1:$J$29,4,0)</f>
        <v>125.99999999999997</v>
      </c>
      <c r="J2299">
        <f t="shared" ca="1" si="139"/>
        <v>122</v>
      </c>
      <c r="K2299">
        <f t="shared" ca="1" si="140"/>
        <v>414.8</v>
      </c>
    </row>
    <row r="2300" spans="1:11" x14ac:dyDescent="0.3">
      <c r="A2300">
        <f t="shared" si="141"/>
        <v>154</v>
      </c>
      <c r="B2300" s="2">
        <f t="shared" si="142"/>
        <v>43114</v>
      </c>
      <c r="C2300" t="str">
        <f>VLOOKUP(A2300,'Günlük Sayaç'!$A$1:$I$166,3,0)</f>
        <v>Darüşşafaka</v>
      </c>
      <c r="D2300" t="str">
        <f>VLOOKUP($A2300,'Günlük Sayaç'!$A$1:$I$166,4,0)</f>
        <v>Ziyaretçi</v>
      </c>
      <c r="E2300" t="str">
        <f>VLOOKUP($A2300,'Günlük Sayaç'!$A$1:$I$166,5,0)</f>
        <v>Onlu Bilet</v>
      </c>
      <c r="F2300">
        <f>VLOOKUP($A2300,'Günlük Sayaç'!$A$1:$I$166,6,0)</f>
        <v>3.2</v>
      </c>
      <c r="G2300">
        <f>VLOOKUP($A2300,'Günlük Sayaç'!$A$1:$I$166,7,0)</f>
        <v>6000</v>
      </c>
      <c r="H2300">
        <f>VLOOKUP($A2300,'Günlük Sayaç'!$A$1:$I$166,8,0)</f>
        <v>0.01</v>
      </c>
      <c r="I2300">
        <f>VLOOKUP($A2300,'Günlük Sayaç'!$A$1:$I$166,9,0)*VLOOKUP(WEEKDAY(B2300,2)&amp;D2300,Yoğunluk!$G$1:$J$29,4,0)</f>
        <v>125.99999999999997</v>
      </c>
      <c r="J2300">
        <f t="shared" ca="1" si="139"/>
        <v>110</v>
      </c>
      <c r="K2300">
        <f t="shared" ca="1" si="140"/>
        <v>352</v>
      </c>
    </row>
    <row r="2301" spans="1:11" x14ac:dyDescent="0.3">
      <c r="A2301">
        <f t="shared" si="141"/>
        <v>155</v>
      </c>
      <c r="B2301" s="2">
        <f t="shared" si="142"/>
        <v>43114</v>
      </c>
      <c r="C2301" t="str">
        <f>VLOOKUP(A2301,'Günlük Sayaç'!$A$1:$I$166,3,0)</f>
        <v>Hacıosman</v>
      </c>
      <c r="D2301" t="str">
        <f>VLOOKUP($A2301,'Günlük Sayaç'!$A$1:$I$166,4,0)</f>
        <v>Tam</v>
      </c>
      <c r="E2301" t="str">
        <f>VLOOKUP($A2301,'Günlük Sayaç'!$A$1:$I$166,5,0)</f>
        <v>Akbil</v>
      </c>
      <c r="F2301">
        <f>VLOOKUP($A2301,'Günlük Sayaç'!$A$1:$I$166,6,0)</f>
        <v>2.2250000000000001</v>
      </c>
      <c r="G2301">
        <f>VLOOKUP($A2301,'Günlük Sayaç'!$A$1:$I$166,7,0)</f>
        <v>4000</v>
      </c>
      <c r="H2301">
        <f>VLOOKUP($A2301,'Günlük Sayaç'!$A$1:$I$166,8,0)</f>
        <v>0.2</v>
      </c>
      <c r="I2301">
        <f>VLOOKUP($A2301,'Günlük Sayaç'!$A$1:$I$166,9,0)*VLOOKUP(WEEKDAY(B2301,2)&amp;D2301,Yoğunluk!$G$1:$J$29,4,0)</f>
        <v>1200</v>
      </c>
      <c r="J2301">
        <f t="shared" ca="1" si="139"/>
        <v>1265</v>
      </c>
      <c r="K2301">
        <f t="shared" ca="1" si="140"/>
        <v>2814.625</v>
      </c>
    </row>
    <row r="2302" spans="1:11" x14ac:dyDescent="0.3">
      <c r="A2302">
        <f t="shared" si="141"/>
        <v>156</v>
      </c>
      <c r="B2302" s="2">
        <f t="shared" si="142"/>
        <v>43114</v>
      </c>
      <c r="C2302" t="str">
        <f>VLOOKUP(A2302,'Günlük Sayaç'!$A$1:$I$166,3,0)</f>
        <v>Hacıosman</v>
      </c>
      <c r="D2302" t="str">
        <f>VLOOKUP($A2302,'Günlük Sayaç'!$A$1:$I$166,4,0)</f>
        <v>Tam</v>
      </c>
      <c r="E2302" t="str">
        <f>VLOOKUP($A2302,'Günlük Sayaç'!$A$1:$I$166,5,0)</f>
        <v>Mavi Kart</v>
      </c>
      <c r="F2302">
        <f>VLOOKUP($A2302,'Günlük Sayaç'!$A$1:$I$166,6,0)</f>
        <v>1.3666666666666667</v>
      </c>
      <c r="G2302">
        <f>VLOOKUP($A2302,'Günlük Sayaç'!$A$1:$I$166,7,0)</f>
        <v>4000</v>
      </c>
      <c r="H2302">
        <f>VLOOKUP($A2302,'Günlük Sayaç'!$A$1:$I$166,8,0)</f>
        <v>0.2</v>
      </c>
      <c r="I2302">
        <f>VLOOKUP($A2302,'Günlük Sayaç'!$A$1:$I$166,9,0)*VLOOKUP(WEEKDAY(B2302,2)&amp;D2302,Yoğunluk!$G$1:$J$29,4,0)</f>
        <v>1200</v>
      </c>
      <c r="J2302">
        <f t="shared" ca="1" si="139"/>
        <v>1358</v>
      </c>
      <c r="K2302">
        <f t="shared" ca="1" si="140"/>
        <v>1855.9333333333334</v>
      </c>
    </row>
    <row r="2303" spans="1:11" x14ac:dyDescent="0.3">
      <c r="A2303">
        <f t="shared" si="141"/>
        <v>157</v>
      </c>
      <c r="B2303" s="2">
        <f t="shared" si="142"/>
        <v>43114</v>
      </c>
      <c r="C2303" t="str">
        <f>VLOOKUP(A2303,'Günlük Sayaç'!$A$1:$I$166,3,0)</f>
        <v>Hacıosman</v>
      </c>
      <c r="D2303" t="str">
        <f>VLOOKUP($A2303,'Günlük Sayaç'!$A$1:$I$166,4,0)</f>
        <v>Öğrenci</v>
      </c>
      <c r="E2303" t="str">
        <f>VLOOKUP($A2303,'Günlük Sayaç'!$A$1:$I$166,5,0)</f>
        <v>Öğrenci</v>
      </c>
      <c r="F2303">
        <f>VLOOKUP($A2303,'Günlük Sayaç'!$A$1:$I$166,6,0)</f>
        <v>0.9</v>
      </c>
      <c r="G2303">
        <f>VLOOKUP($A2303,'Günlük Sayaç'!$A$1:$I$166,7,0)</f>
        <v>4000</v>
      </c>
      <c r="H2303">
        <f>VLOOKUP($A2303,'Günlük Sayaç'!$A$1:$I$166,8,0)</f>
        <v>0.1</v>
      </c>
      <c r="I2303">
        <f>VLOOKUP($A2303,'Günlük Sayaç'!$A$1:$I$166,9,0)*VLOOKUP(WEEKDAY(B2303,2)&amp;D2303,Yoğunluk!$G$1:$J$29,4,0)</f>
        <v>900</v>
      </c>
      <c r="J2303">
        <f t="shared" ca="1" si="139"/>
        <v>981</v>
      </c>
      <c r="K2303">
        <f t="shared" ca="1" si="140"/>
        <v>882.9</v>
      </c>
    </row>
    <row r="2304" spans="1:11" x14ac:dyDescent="0.3">
      <c r="A2304">
        <f t="shared" si="141"/>
        <v>158</v>
      </c>
      <c r="B2304" s="2">
        <f t="shared" si="142"/>
        <v>43114</v>
      </c>
      <c r="C2304" t="str">
        <f>VLOOKUP(A2304,'Günlük Sayaç'!$A$1:$I$166,3,0)</f>
        <v>Hacıosman</v>
      </c>
      <c r="D2304" t="str">
        <f>VLOOKUP($A2304,'Günlük Sayaç'!$A$1:$I$166,4,0)</f>
        <v>Öğrenci</v>
      </c>
      <c r="E2304" t="str">
        <f>VLOOKUP($A2304,'Günlük Sayaç'!$A$1:$I$166,5,0)</f>
        <v>Öğrenci Aylık</v>
      </c>
      <c r="F2304">
        <f>VLOOKUP($A2304,'Günlük Sayaç'!$A$1:$I$166,6,0)</f>
        <v>0.56666666666666665</v>
      </c>
      <c r="G2304">
        <f>VLOOKUP($A2304,'Günlük Sayaç'!$A$1:$I$166,7,0)</f>
        <v>4000</v>
      </c>
      <c r="H2304">
        <f>VLOOKUP($A2304,'Günlük Sayaç'!$A$1:$I$166,8,0)</f>
        <v>0.2</v>
      </c>
      <c r="I2304">
        <f>VLOOKUP($A2304,'Günlük Sayaç'!$A$1:$I$166,9,0)*VLOOKUP(WEEKDAY(B2304,2)&amp;D2304,Yoğunluk!$G$1:$J$29,4,0)</f>
        <v>1800</v>
      </c>
      <c r="J2304">
        <f t="shared" ca="1" si="139"/>
        <v>2035</v>
      </c>
      <c r="K2304">
        <f t="shared" ca="1" si="140"/>
        <v>1153.1666666666667</v>
      </c>
    </row>
    <row r="2305" spans="1:11" x14ac:dyDescent="0.3">
      <c r="A2305">
        <f t="shared" si="141"/>
        <v>159</v>
      </c>
      <c r="B2305" s="2">
        <f t="shared" si="142"/>
        <v>43114</v>
      </c>
      <c r="C2305" t="str">
        <f>VLOOKUP(A2305,'Günlük Sayaç'!$A$1:$I$166,3,0)</f>
        <v>Hacıosman</v>
      </c>
      <c r="D2305" t="str">
        <f>VLOOKUP($A2305,'Günlük Sayaç'!$A$1:$I$166,4,0)</f>
        <v>Sosyal</v>
      </c>
      <c r="E2305" t="str">
        <f>VLOOKUP($A2305,'Günlük Sayaç'!$A$1:$I$166,5,0)</f>
        <v>Sosyal</v>
      </c>
      <c r="F2305">
        <f>VLOOKUP($A2305,'Günlük Sayaç'!$A$1:$I$166,6,0)</f>
        <v>1.425</v>
      </c>
      <c r="G2305">
        <f>VLOOKUP($A2305,'Günlük Sayaç'!$A$1:$I$166,7,0)</f>
        <v>4000</v>
      </c>
      <c r="H2305">
        <f>VLOOKUP($A2305,'Günlük Sayaç'!$A$1:$I$166,8,0)</f>
        <v>0.15</v>
      </c>
      <c r="I2305">
        <f>VLOOKUP($A2305,'Günlük Sayaç'!$A$1:$I$166,9,0)*VLOOKUP(WEEKDAY(B2305,2)&amp;D2305,Yoğunluk!$G$1:$J$29,4,0)</f>
        <v>990.00000000000011</v>
      </c>
      <c r="J2305">
        <f t="shared" ca="1" si="139"/>
        <v>1058</v>
      </c>
      <c r="K2305">
        <f t="shared" ca="1" si="140"/>
        <v>1507.65</v>
      </c>
    </row>
    <row r="2306" spans="1:11" x14ac:dyDescent="0.3">
      <c r="A2306">
        <f t="shared" si="141"/>
        <v>160</v>
      </c>
      <c r="B2306" s="2">
        <f t="shared" si="142"/>
        <v>43114</v>
      </c>
      <c r="C2306" t="str">
        <f>VLOOKUP(A2306,'Günlük Sayaç'!$A$1:$I$166,3,0)</f>
        <v>Hacıosman</v>
      </c>
      <c r="D2306" t="str">
        <f>VLOOKUP($A2306,'Günlük Sayaç'!$A$1:$I$166,4,0)</f>
        <v>Sosyal</v>
      </c>
      <c r="E2306" t="str">
        <f>VLOOKUP($A2306,'Günlük Sayaç'!$A$1:$I$166,5,0)</f>
        <v>Sosyal Aylık</v>
      </c>
      <c r="F2306">
        <f>VLOOKUP($A2306,'Günlük Sayaç'!$A$1:$I$166,6,0)</f>
        <v>0.83333333333333337</v>
      </c>
      <c r="G2306">
        <f>VLOOKUP($A2306,'Günlük Sayaç'!$A$1:$I$166,7,0)</f>
        <v>4000</v>
      </c>
      <c r="H2306">
        <f>VLOOKUP($A2306,'Günlük Sayaç'!$A$1:$I$166,8,0)</f>
        <v>0.1</v>
      </c>
      <c r="I2306">
        <f>VLOOKUP($A2306,'Günlük Sayaç'!$A$1:$I$166,9,0)*VLOOKUP(WEEKDAY(B2306,2)&amp;D2306,Yoğunluk!$G$1:$J$29,4,0)</f>
        <v>660</v>
      </c>
      <c r="J2306">
        <f t="shared" ca="1" si="139"/>
        <v>607</v>
      </c>
      <c r="K2306">
        <f t="shared" ca="1" si="140"/>
        <v>505.83333333333337</v>
      </c>
    </row>
    <row r="2307" spans="1:11" x14ac:dyDescent="0.3">
      <c r="A2307">
        <f t="shared" si="141"/>
        <v>161</v>
      </c>
      <c r="B2307" s="2">
        <f t="shared" si="142"/>
        <v>43114</v>
      </c>
      <c r="C2307" t="str">
        <f>VLOOKUP(A2307,'Günlük Sayaç'!$A$1:$I$166,3,0)</f>
        <v>Hacıosman</v>
      </c>
      <c r="D2307" t="str">
        <f>VLOOKUP($A2307,'Günlük Sayaç'!$A$1:$I$166,4,0)</f>
        <v>Ziyaretçi</v>
      </c>
      <c r="E2307" t="str">
        <f>VLOOKUP($A2307,'Günlük Sayaç'!$A$1:$I$166,5,0)</f>
        <v>Tekli Bilet</v>
      </c>
      <c r="F2307">
        <f>VLOOKUP($A2307,'Günlük Sayaç'!$A$1:$I$166,6,0)</f>
        <v>5</v>
      </c>
      <c r="G2307">
        <f>VLOOKUP($A2307,'Günlük Sayaç'!$A$1:$I$166,7,0)</f>
        <v>4000</v>
      </c>
      <c r="H2307">
        <f>VLOOKUP($A2307,'Günlük Sayaç'!$A$1:$I$166,8,0)</f>
        <v>0.01</v>
      </c>
      <c r="I2307">
        <f>VLOOKUP($A2307,'Günlük Sayaç'!$A$1:$I$166,9,0)*VLOOKUP(WEEKDAY(B2307,2)&amp;D2307,Yoğunluk!$G$1:$J$29,4,0)</f>
        <v>83.999999999999986</v>
      </c>
      <c r="J2307">
        <f t="shared" ref="J2307:J2370" ca="1" si="143">FLOOR(I2307+_xlfn.NORM.S.INV(RAND())*I2307/10,1)</f>
        <v>92</v>
      </c>
      <c r="K2307">
        <f t="shared" ref="K2307:K2370" ca="1" si="144">J2307*F2307</f>
        <v>460</v>
      </c>
    </row>
    <row r="2308" spans="1:11" x14ac:dyDescent="0.3">
      <c r="A2308">
        <f t="shared" si="141"/>
        <v>162</v>
      </c>
      <c r="B2308" s="2">
        <f t="shared" si="142"/>
        <v>43114</v>
      </c>
      <c r="C2308" t="str">
        <f>VLOOKUP(A2308,'Günlük Sayaç'!$A$1:$I$166,3,0)</f>
        <v>Hacıosman</v>
      </c>
      <c r="D2308" t="str">
        <f>VLOOKUP($A2308,'Günlük Sayaç'!$A$1:$I$166,4,0)</f>
        <v>Ziyaretçi</v>
      </c>
      <c r="E2308" t="str">
        <f>VLOOKUP($A2308,'Günlük Sayaç'!$A$1:$I$166,5,0)</f>
        <v>İkili Bilet</v>
      </c>
      <c r="F2308">
        <f>VLOOKUP($A2308,'Günlük Sayaç'!$A$1:$I$166,6,0)</f>
        <v>4</v>
      </c>
      <c r="G2308">
        <f>VLOOKUP($A2308,'Günlük Sayaç'!$A$1:$I$166,7,0)</f>
        <v>4000</v>
      </c>
      <c r="H2308">
        <f>VLOOKUP($A2308,'Günlük Sayaç'!$A$1:$I$166,8,0)</f>
        <v>0.01</v>
      </c>
      <c r="I2308">
        <f>VLOOKUP($A2308,'Günlük Sayaç'!$A$1:$I$166,9,0)*VLOOKUP(WEEKDAY(B2308,2)&amp;D2308,Yoğunluk!$G$1:$J$29,4,0)</f>
        <v>83.999999999999986</v>
      </c>
      <c r="J2308">
        <f t="shared" ca="1" si="143"/>
        <v>74</v>
      </c>
      <c r="K2308">
        <f t="shared" ca="1" si="144"/>
        <v>296</v>
      </c>
    </row>
    <row r="2309" spans="1:11" x14ac:dyDescent="0.3">
      <c r="A2309">
        <f t="shared" si="141"/>
        <v>163</v>
      </c>
      <c r="B2309" s="2">
        <f t="shared" si="142"/>
        <v>43114</v>
      </c>
      <c r="C2309" t="str">
        <f>VLOOKUP(A2309,'Günlük Sayaç'!$A$1:$I$166,3,0)</f>
        <v>Hacıosman</v>
      </c>
      <c r="D2309" t="str">
        <f>VLOOKUP($A2309,'Günlük Sayaç'!$A$1:$I$166,4,0)</f>
        <v>Ziyaretçi</v>
      </c>
      <c r="E2309" t="str">
        <f>VLOOKUP($A2309,'Günlük Sayaç'!$A$1:$I$166,5,0)</f>
        <v>Üçlü Bilet</v>
      </c>
      <c r="F2309">
        <f>VLOOKUP($A2309,'Günlük Sayaç'!$A$1:$I$166,6,0)</f>
        <v>3.6666666666666665</v>
      </c>
      <c r="G2309">
        <f>VLOOKUP($A2309,'Günlük Sayaç'!$A$1:$I$166,7,0)</f>
        <v>4000</v>
      </c>
      <c r="H2309">
        <f>VLOOKUP($A2309,'Günlük Sayaç'!$A$1:$I$166,8,0)</f>
        <v>0.01</v>
      </c>
      <c r="I2309">
        <f>VLOOKUP($A2309,'Günlük Sayaç'!$A$1:$I$166,9,0)*VLOOKUP(WEEKDAY(B2309,2)&amp;D2309,Yoğunluk!$G$1:$J$29,4,0)</f>
        <v>83.999999999999986</v>
      </c>
      <c r="J2309">
        <f t="shared" ca="1" si="143"/>
        <v>77</v>
      </c>
      <c r="K2309">
        <f t="shared" ca="1" si="144"/>
        <v>282.33333333333331</v>
      </c>
    </row>
    <row r="2310" spans="1:11" x14ac:dyDescent="0.3">
      <c r="A2310">
        <f t="shared" si="141"/>
        <v>164</v>
      </c>
      <c r="B2310" s="2">
        <f t="shared" si="142"/>
        <v>43114</v>
      </c>
      <c r="C2310" t="str">
        <f>VLOOKUP(A2310,'Günlük Sayaç'!$A$1:$I$166,3,0)</f>
        <v>Hacıosman</v>
      </c>
      <c r="D2310" t="str">
        <f>VLOOKUP($A2310,'Günlük Sayaç'!$A$1:$I$166,4,0)</f>
        <v>Ziyaretçi</v>
      </c>
      <c r="E2310" t="str">
        <f>VLOOKUP($A2310,'Günlük Sayaç'!$A$1:$I$166,5,0)</f>
        <v>Beşli Bilet</v>
      </c>
      <c r="F2310">
        <f>VLOOKUP($A2310,'Günlük Sayaç'!$A$1:$I$166,6,0)</f>
        <v>3.4</v>
      </c>
      <c r="G2310">
        <f>VLOOKUP($A2310,'Günlük Sayaç'!$A$1:$I$166,7,0)</f>
        <v>4000</v>
      </c>
      <c r="H2310">
        <f>VLOOKUP($A2310,'Günlük Sayaç'!$A$1:$I$166,8,0)</f>
        <v>0.01</v>
      </c>
      <c r="I2310">
        <f>VLOOKUP($A2310,'Günlük Sayaç'!$A$1:$I$166,9,0)*VLOOKUP(WEEKDAY(B2310,2)&amp;D2310,Yoğunluk!$G$1:$J$29,4,0)</f>
        <v>83.999999999999986</v>
      </c>
      <c r="J2310">
        <f t="shared" ca="1" si="143"/>
        <v>74</v>
      </c>
      <c r="K2310">
        <f t="shared" ca="1" si="144"/>
        <v>251.6</v>
      </c>
    </row>
    <row r="2311" spans="1:11" x14ac:dyDescent="0.3">
      <c r="A2311">
        <f t="shared" si="141"/>
        <v>165</v>
      </c>
      <c r="B2311" s="2">
        <f t="shared" si="142"/>
        <v>43114</v>
      </c>
      <c r="C2311" t="str">
        <f>VLOOKUP(A2311,'Günlük Sayaç'!$A$1:$I$166,3,0)</f>
        <v>Hacıosman</v>
      </c>
      <c r="D2311" t="str">
        <f>VLOOKUP($A2311,'Günlük Sayaç'!$A$1:$I$166,4,0)</f>
        <v>Ziyaretçi</v>
      </c>
      <c r="E2311" t="str">
        <f>VLOOKUP($A2311,'Günlük Sayaç'!$A$1:$I$166,5,0)</f>
        <v>Onlu Bilet</v>
      </c>
      <c r="F2311">
        <f>VLOOKUP($A2311,'Günlük Sayaç'!$A$1:$I$166,6,0)</f>
        <v>3.2</v>
      </c>
      <c r="G2311">
        <f>VLOOKUP($A2311,'Günlük Sayaç'!$A$1:$I$166,7,0)</f>
        <v>4000</v>
      </c>
      <c r="H2311">
        <f>VLOOKUP($A2311,'Günlük Sayaç'!$A$1:$I$166,8,0)</f>
        <v>0.01</v>
      </c>
      <c r="I2311">
        <f>VLOOKUP($A2311,'Günlük Sayaç'!$A$1:$I$166,9,0)*VLOOKUP(WEEKDAY(B2311,2)&amp;D2311,Yoğunluk!$G$1:$J$29,4,0)</f>
        <v>83.999999999999986</v>
      </c>
      <c r="J2311">
        <f t="shared" ca="1" si="143"/>
        <v>91</v>
      </c>
      <c r="K2311">
        <f t="shared" ca="1" si="144"/>
        <v>291.2</v>
      </c>
    </row>
    <row r="2312" spans="1:11" x14ac:dyDescent="0.3">
      <c r="A2312">
        <f t="shared" si="141"/>
        <v>1</v>
      </c>
      <c r="B2312" s="2">
        <f t="shared" si="142"/>
        <v>43115</v>
      </c>
      <c r="C2312" t="str">
        <f>VLOOKUP(A2312,'Günlük Sayaç'!$A$1:$I$166,3,0)</f>
        <v>Yenikapı</v>
      </c>
      <c r="D2312" t="str">
        <f>VLOOKUP($A2312,'Günlük Sayaç'!$A$1:$I$166,4,0)</f>
        <v>Tam</v>
      </c>
      <c r="E2312" t="str">
        <f>VLOOKUP($A2312,'Günlük Sayaç'!$A$1:$I$166,5,0)</f>
        <v>Akbil</v>
      </c>
      <c r="F2312">
        <f>VLOOKUP($A2312,'Günlük Sayaç'!$A$1:$I$166,6,0)</f>
        <v>2.2250000000000001</v>
      </c>
      <c r="G2312">
        <f>VLOOKUP($A2312,'Günlük Sayaç'!$A$1:$I$166,7,0)</f>
        <v>15000</v>
      </c>
      <c r="H2312">
        <f>VLOOKUP($A2312,'Günlük Sayaç'!$A$1:$I$166,8,0)</f>
        <v>0.2</v>
      </c>
      <c r="I2312">
        <f>VLOOKUP($A2312,'Günlük Sayaç'!$A$1:$I$166,9,0)*VLOOKUP(WEEKDAY(B2312,2)&amp;D2312,Yoğunluk!$G$1:$J$29,4,0)</f>
        <v>4500</v>
      </c>
      <c r="J2312">
        <f t="shared" ca="1" si="143"/>
        <v>4264</v>
      </c>
      <c r="K2312">
        <f t="shared" ca="1" si="144"/>
        <v>9487.4</v>
      </c>
    </row>
    <row r="2313" spans="1:11" x14ac:dyDescent="0.3">
      <c r="A2313">
        <f t="shared" si="141"/>
        <v>2</v>
      </c>
      <c r="B2313" s="2">
        <f t="shared" si="142"/>
        <v>43115</v>
      </c>
      <c r="C2313" t="str">
        <f>VLOOKUP(A2313,'Günlük Sayaç'!$A$1:$I$166,3,0)</f>
        <v>Yenikapı</v>
      </c>
      <c r="D2313" t="str">
        <f>VLOOKUP($A2313,'Günlük Sayaç'!$A$1:$I$166,4,0)</f>
        <v>Tam</v>
      </c>
      <c r="E2313" t="str">
        <f>VLOOKUP($A2313,'Günlük Sayaç'!$A$1:$I$166,5,0)</f>
        <v>Mavi Kart</v>
      </c>
      <c r="F2313">
        <f>VLOOKUP($A2313,'Günlük Sayaç'!$A$1:$I$166,6,0)</f>
        <v>1.3666666666666667</v>
      </c>
      <c r="G2313">
        <f>VLOOKUP($A2313,'Günlük Sayaç'!$A$1:$I$166,7,0)</f>
        <v>15000</v>
      </c>
      <c r="H2313">
        <f>VLOOKUP($A2313,'Günlük Sayaç'!$A$1:$I$166,8,0)</f>
        <v>0.1</v>
      </c>
      <c r="I2313">
        <f>VLOOKUP($A2313,'Günlük Sayaç'!$A$1:$I$166,9,0)*VLOOKUP(WEEKDAY(B2313,2)&amp;D2313,Yoğunluk!$G$1:$J$29,4,0)</f>
        <v>2250</v>
      </c>
      <c r="J2313">
        <f t="shared" ca="1" si="143"/>
        <v>2183</v>
      </c>
      <c r="K2313">
        <f t="shared" ca="1" si="144"/>
        <v>2983.4333333333334</v>
      </c>
    </row>
    <row r="2314" spans="1:11" x14ac:dyDescent="0.3">
      <c r="A2314">
        <f t="shared" ref="A2314:A2377" si="145">IF(A2313=165,1,A2313+1)</f>
        <v>3</v>
      </c>
      <c r="B2314" s="2">
        <f t="shared" ref="B2314:B2377" si="146">IF(A2314=1,B2313+1,B2313)</f>
        <v>43115</v>
      </c>
      <c r="C2314" t="str">
        <f>VLOOKUP(A2314,'Günlük Sayaç'!$A$1:$I$166,3,0)</f>
        <v>Yenikapı</v>
      </c>
      <c r="D2314" t="str">
        <f>VLOOKUP($A2314,'Günlük Sayaç'!$A$1:$I$166,4,0)</f>
        <v>Öğrenci</v>
      </c>
      <c r="E2314" t="str">
        <f>VLOOKUP($A2314,'Günlük Sayaç'!$A$1:$I$166,5,0)</f>
        <v>Öğrenci</v>
      </c>
      <c r="F2314">
        <f>VLOOKUP($A2314,'Günlük Sayaç'!$A$1:$I$166,6,0)</f>
        <v>0.9</v>
      </c>
      <c r="G2314">
        <f>VLOOKUP($A2314,'Günlük Sayaç'!$A$1:$I$166,7,0)</f>
        <v>15000</v>
      </c>
      <c r="H2314">
        <f>VLOOKUP($A2314,'Günlük Sayaç'!$A$1:$I$166,8,0)</f>
        <v>0.05</v>
      </c>
      <c r="I2314">
        <f>VLOOKUP($A2314,'Günlük Sayaç'!$A$1:$I$166,9,0)*VLOOKUP(WEEKDAY(B2314,2)&amp;D2314,Yoğunluk!$G$1:$J$29,4,0)</f>
        <v>750</v>
      </c>
      <c r="J2314">
        <f t="shared" ca="1" si="143"/>
        <v>805</v>
      </c>
      <c r="K2314">
        <f t="shared" ca="1" si="144"/>
        <v>724.5</v>
      </c>
    </row>
    <row r="2315" spans="1:11" x14ac:dyDescent="0.3">
      <c r="A2315">
        <f t="shared" si="145"/>
        <v>4</v>
      </c>
      <c r="B2315" s="2">
        <f t="shared" si="146"/>
        <v>43115</v>
      </c>
      <c r="C2315" t="str">
        <f>VLOOKUP(A2315,'Günlük Sayaç'!$A$1:$I$166,3,0)</f>
        <v>Yenikapı</v>
      </c>
      <c r="D2315" t="str">
        <f>VLOOKUP($A2315,'Günlük Sayaç'!$A$1:$I$166,4,0)</f>
        <v>Öğrenci</v>
      </c>
      <c r="E2315" t="str">
        <f>VLOOKUP($A2315,'Günlük Sayaç'!$A$1:$I$166,5,0)</f>
        <v>Öğrenci Aylık</v>
      </c>
      <c r="F2315">
        <f>VLOOKUP($A2315,'Günlük Sayaç'!$A$1:$I$166,6,0)</f>
        <v>0.56666666666666665</v>
      </c>
      <c r="G2315">
        <f>VLOOKUP($A2315,'Günlük Sayaç'!$A$1:$I$166,7,0)</f>
        <v>15000</v>
      </c>
      <c r="H2315">
        <f>VLOOKUP($A2315,'Günlük Sayaç'!$A$1:$I$166,8,0)</f>
        <v>0.1</v>
      </c>
      <c r="I2315">
        <f>VLOOKUP($A2315,'Günlük Sayaç'!$A$1:$I$166,9,0)*VLOOKUP(WEEKDAY(B2315,2)&amp;D2315,Yoğunluk!$G$1:$J$29,4,0)</f>
        <v>1500</v>
      </c>
      <c r="J2315">
        <f t="shared" ca="1" si="143"/>
        <v>1494</v>
      </c>
      <c r="K2315">
        <f t="shared" ca="1" si="144"/>
        <v>846.6</v>
      </c>
    </row>
    <row r="2316" spans="1:11" x14ac:dyDescent="0.3">
      <c r="A2316">
        <f t="shared" si="145"/>
        <v>5</v>
      </c>
      <c r="B2316" s="2">
        <f t="shared" si="146"/>
        <v>43115</v>
      </c>
      <c r="C2316" t="str">
        <f>VLOOKUP(A2316,'Günlük Sayaç'!$A$1:$I$166,3,0)</f>
        <v>Yenikapı</v>
      </c>
      <c r="D2316" t="str">
        <f>VLOOKUP($A2316,'Günlük Sayaç'!$A$1:$I$166,4,0)</f>
        <v>Sosyal</v>
      </c>
      <c r="E2316" t="str">
        <f>VLOOKUP($A2316,'Günlük Sayaç'!$A$1:$I$166,5,0)</f>
        <v>Sosyal</v>
      </c>
      <c r="F2316">
        <f>VLOOKUP($A2316,'Günlük Sayaç'!$A$1:$I$166,6,0)</f>
        <v>1.425</v>
      </c>
      <c r="G2316">
        <f>VLOOKUP($A2316,'Günlük Sayaç'!$A$1:$I$166,7,0)</f>
        <v>15000</v>
      </c>
      <c r="H2316">
        <f>VLOOKUP($A2316,'Günlük Sayaç'!$A$1:$I$166,8,0)</f>
        <v>0.1</v>
      </c>
      <c r="I2316">
        <f>VLOOKUP($A2316,'Günlük Sayaç'!$A$1:$I$166,9,0)*VLOOKUP(WEEKDAY(B2316,2)&amp;D2316,Yoğunluk!$G$1:$J$29,4,0)</f>
        <v>1200</v>
      </c>
      <c r="J2316">
        <f t="shared" ca="1" si="143"/>
        <v>1092</v>
      </c>
      <c r="K2316">
        <f t="shared" ca="1" si="144"/>
        <v>1556.1000000000001</v>
      </c>
    </row>
    <row r="2317" spans="1:11" x14ac:dyDescent="0.3">
      <c r="A2317">
        <f t="shared" si="145"/>
        <v>6</v>
      </c>
      <c r="B2317" s="2">
        <f t="shared" si="146"/>
        <v>43115</v>
      </c>
      <c r="C2317" t="str">
        <f>VLOOKUP(A2317,'Günlük Sayaç'!$A$1:$I$166,3,0)</f>
        <v>Yenikapı</v>
      </c>
      <c r="D2317" t="str">
        <f>VLOOKUP($A2317,'Günlük Sayaç'!$A$1:$I$166,4,0)</f>
        <v>Sosyal</v>
      </c>
      <c r="E2317" t="str">
        <f>VLOOKUP($A2317,'Günlük Sayaç'!$A$1:$I$166,5,0)</f>
        <v>Sosyal Aylık</v>
      </c>
      <c r="F2317">
        <f>VLOOKUP($A2317,'Günlük Sayaç'!$A$1:$I$166,6,0)</f>
        <v>0.83333333333333337</v>
      </c>
      <c r="G2317">
        <f>VLOOKUP($A2317,'Günlük Sayaç'!$A$1:$I$166,7,0)</f>
        <v>15000</v>
      </c>
      <c r="H2317">
        <f>VLOOKUP($A2317,'Günlük Sayaç'!$A$1:$I$166,8,0)</f>
        <v>0.05</v>
      </c>
      <c r="I2317">
        <f>VLOOKUP($A2317,'Günlük Sayaç'!$A$1:$I$166,9,0)*VLOOKUP(WEEKDAY(B2317,2)&amp;D2317,Yoğunluk!$G$1:$J$29,4,0)</f>
        <v>600</v>
      </c>
      <c r="J2317">
        <f t="shared" ca="1" si="143"/>
        <v>597</v>
      </c>
      <c r="K2317">
        <f t="shared" ca="1" si="144"/>
        <v>497.5</v>
      </c>
    </row>
    <row r="2318" spans="1:11" x14ac:dyDescent="0.3">
      <c r="A2318">
        <f t="shared" si="145"/>
        <v>7</v>
      </c>
      <c r="B2318" s="2">
        <f t="shared" si="146"/>
        <v>43115</v>
      </c>
      <c r="C2318" t="str">
        <f>VLOOKUP(A2318,'Günlük Sayaç'!$A$1:$I$166,3,0)</f>
        <v>Yenikapı</v>
      </c>
      <c r="D2318" t="str">
        <f>VLOOKUP($A2318,'Günlük Sayaç'!$A$1:$I$166,4,0)</f>
        <v>Ziyaretçi</v>
      </c>
      <c r="E2318" t="str">
        <f>VLOOKUP($A2318,'Günlük Sayaç'!$A$1:$I$166,5,0)</f>
        <v>Tekli Bilet</v>
      </c>
      <c r="F2318">
        <f>VLOOKUP($A2318,'Günlük Sayaç'!$A$1:$I$166,6,0)</f>
        <v>5</v>
      </c>
      <c r="G2318">
        <f>VLOOKUP($A2318,'Günlük Sayaç'!$A$1:$I$166,7,0)</f>
        <v>15000</v>
      </c>
      <c r="H2318">
        <f>VLOOKUP($A2318,'Günlük Sayaç'!$A$1:$I$166,8,0)</f>
        <v>0.1</v>
      </c>
      <c r="I2318">
        <f>VLOOKUP($A2318,'Günlük Sayaç'!$A$1:$I$166,9,0)*VLOOKUP(WEEKDAY(B2318,2)&amp;D2318,Yoğunluk!$G$1:$J$29,4,0)</f>
        <v>1500</v>
      </c>
      <c r="J2318">
        <f t="shared" ca="1" si="143"/>
        <v>1536</v>
      </c>
      <c r="K2318">
        <f t="shared" ca="1" si="144"/>
        <v>7680</v>
      </c>
    </row>
    <row r="2319" spans="1:11" x14ac:dyDescent="0.3">
      <c r="A2319">
        <f t="shared" si="145"/>
        <v>8</v>
      </c>
      <c r="B2319" s="2">
        <f t="shared" si="146"/>
        <v>43115</v>
      </c>
      <c r="C2319" t="str">
        <f>VLOOKUP(A2319,'Günlük Sayaç'!$A$1:$I$166,3,0)</f>
        <v>Yenikapı</v>
      </c>
      <c r="D2319" t="str">
        <f>VLOOKUP($A2319,'Günlük Sayaç'!$A$1:$I$166,4,0)</f>
        <v>Ziyaretçi</v>
      </c>
      <c r="E2319" t="str">
        <f>VLOOKUP($A2319,'Günlük Sayaç'!$A$1:$I$166,5,0)</f>
        <v>İkili Bilet</v>
      </c>
      <c r="F2319">
        <f>VLOOKUP($A2319,'Günlük Sayaç'!$A$1:$I$166,6,0)</f>
        <v>4</v>
      </c>
      <c r="G2319">
        <f>VLOOKUP($A2319,'Günlük Sayaç'!$A$1:$I$166,7,0)</f>
        <v>15000</v>
      </c>
      <c r="H2319">
        <f>VLOOKUP($A2319,'Günlük Sayaç'!$A$1:$I$166,8,0)</f>
        <v>0.05</v>
      </c>
      <c r="I2319">
        <f>VLOOKUP($A2319,'Günlük Sayaç'!$A$1:$I$166,9,0)*VLOOKUP(WEEKDAY(B2319,2)&amp;D2319,Yoğunluk!$G$1:$J$29,4,0)</f>
        <v>750</v>
      </c>
      <c r="J2319">
        <f t="shared" ca="1" si="143"/>
        <v>809</v>
      </c>
      <c r="K2319">
        <f t="shared" ca="1" si="144"/>
        <v>3236</v>
      </c>
    </row>
    <row r="2320" spans="1:11" x14ac:dyDescent="0.3">
      <c r="A2320">
        <f t="shared" si="145"/>
        <v>9</v>
      </c>
      <c r="B2320" s="2">
        <f t="shared" si="146"/>
        <v>43115</v>
      </c>
      <c r="C2320" t="str">
        <f>VLOOKUP(A2320,'Günlük Sayaç'!$A$1:$I$166,3,0)</f>
        <v>Yenikapı</v>
      </c>
      <c r="D2320" t="str">
        <f>VLOOKUP($A2320,'Günlük Sayaç'!$A$1:$I$166,4,0)</f>
        <v>Ziyaretçi</v>
      </c>
      <c r="E2320" t="str">
        <f>VLOOKUP($A2320,'Günlük Sayaç'!$A$1:$I$166,5,0)</f>
        <v>Üçlü Bilet</v>
      </c>
      <c r="F2320">
        <f>VLOOKUP($A2320,'Günlük Sayaç'!$A$1:$I$166,6,0)</f>
        <v>3.6666666666666665</v>
      </c>
      <c r="G2320">
        <f>VLOOKUP($A2320,'Günlük Sayaç'!$A$1:$I$166,7,0)</f>
        <v>15000</v>
      </c>
      <c r="H2320">
        <f>VLOOKUP($A2320,'Günlük Sayaç'!$A$1:$I$166,8,0)</f>
        <v>0.05</v>
      </c>
      <c r="I2320">
        <f>VLOOKUP($A2320,'Günlük Sayaç'!$A$1:$I$166,9,0)*VLOOKUP(WEEKDAY(B2320,2)&amp;D2320,Yoğunluk!$G$1:$J$29,4,0)</f>
        <v>750</v>
      </c>
      <c r="J2320">
        <f t="shared" ca="1" si="143"/>
        <v>835</v>
      </c>
      <c r="K2320">
        <f t="shared" ca="1" si="144"/>
        <v>3061.6666666666665</v>
      </c>
    </row>
    <row r="2321" spans="1:11" x14ac:dyDescent="0.3">
      <c r="A2321">
        <f t="shared" si="145"/>
        <v>10</v>
      </c>
      <c r="B2321" s="2">
        <f t="shared" si="146"/>
        <v>43115</v>
      </c>
      <c r="C2321" t="str">
        <f>VLOOKUP(A2321,'Günlük Sayaç'!$A$1:$I$166,3,0)</f>
        <v>Yenikapı</v>
      </c>
      <c r="D2321" t="str">
        <f>VLOOKUP($A2321,'Günlük Sayaç'!$A$1:$I$166,4,0)</f>
        <v>Ziyaretçi</v>
      </c>
      <c r="E2321" t="str">
        <f>VLOOKUP($A2321,'Günlük Sayaç'!$A$1:$I$166,5,0)</f>
        <v>Beşli Bilet</v>
      </c>
      <c r="F2321">
        <f>VLOOKUP($A2321,'Günlük Sayaç'!$A$1:$I$166,6,0)</f>
        <v>3.4</v>
      </c>
      <c r="G2321">
        <f>VLOOKUP($A2321,'Günlük Sayaç'!$A$1:$I$166,7,0)</f>
        <v>15000</v>
      </c>
      <c r="H2321">
        <f>VLOOKUP($A2321,'Günlük Sayaç'!$A$1:$I$166,8,0)</f>
        <v>0.1</v>
      </c>
      <c r="I2321">
        <f>VLOOKUP($A2321,'Günlük Sayaç'!$A$1:$I$166,9,0)*VLOOKUP(WEEKDAY(B2321,2)&amp;D2321,Yoğunluk!$G$1:$J$29,4,0)</f>
        <v>1500</v>
      </c>
      <c r="J2321">
        <f t="shared" ca="1" si="143"/>
        <v>1518</v>
      </c>
      <c r="K2321">
        <f t="shared" ca="1" si="144"/>
        <v>5161.2</v>
      </c>
    </row>
    <row r="2322" spans="1:11" x14ac:dyDescent="0.3">
      <c r="A2322">
        <f t="shared" si="145"/>
        <v>11</v>
      </c>
      <c r="B2322" s="2">
        <f t="shared" si="146"/>
        <v>43115</v>
      </c>
      <c r="C2322" t="str">
        <f>VLOOKUP(A2322,'Günlük Sayaç'!$A$1:$I$166,3,0)</f>
        <v>Yenikapı</v>
      </c>
      <c r="D2322" t="str">
        <f>VLOOKUP($A2322,'Günlük Sayaç'!$A$1:$I$166,4,0)</f>
        <v>Ziyaretçi</v>
      </c>
      <c r="E2322" t="str">
        <f>VLOOKUP($A2322,'Günlük Sayaç'!$A$1:$I$166,5,0)</f>
        <v>Onlu Bilet</v>
      </c>
      <c r="F2322">
        <f>VLOOKUP($A2322,'Günlük Sayaç'!$A$1:$I$166,6,0)</f>
        <v>3.2</v>
      </c>
      <c r="G2322">
        <f>VLOOKUP($A2322,'Günlük Sayaç'!$A$1:$I$166,7,0)</f>
        <v>15000</v>
      </c>
      <c r="H2322">
        <f>VLOOKUP($A2322,'Günlük Sayaç'!$A$1:$I$166,8,0)</f>
        <v>0.1</v>
      </c>
      <c r="I2322">
        <f>VLOOKUP($A2322,'Günlük Sayaç'!$A$1:$I$166,9,0)*VLOOKUP(WEEKDAY(B2322,2)&amp;D2322,Yoğunluk!$G$1:$J$29,4,0)</f>
        <v>1500</v>
      </c>
      <c r="J2322">
        <f t="shared" ca="1" si="143"/>
        <v>1420</v>
      </c>
      <c r="K2322">
        <f t="shared" ca="1" si="144"/>
        <v>4544</v>
      </c>
    </row>
    <row r="2323" spans="1:11" x14ac:dyDescent="0.3">
      <c r="A2323">
        <f t="shared" si="145"/>
        <v>12</v>
      </c>
      <c r="B2323" s="2">
        <f t="shared" si="146"/>
        <v>43115</v>
      </c>
      <c r="C2323" t="str">
        <f>VLOOKUP(A2323,'Günlük Sayaç'!$A$1:$I$166,3,0)</f>
        <v>Vezneciler</v>
      </c>
      <c r="D2323" t="str">
        <f>VLOOKUP($A2323,'Günlük Sayaç'!$A$1:$I$166,4,0)</f>
        <v>Tam</v>
      </c>
      <c r="E2323" t="str">
        <f>VLOOKUP($A2323,'Günlük Sayaç'!$A$1:$I$166,5,0)</f>
        <v>Akbil</v>
      </c>
      <c r="F2323">
        <f>VLOOKUP($A2323,'Günlük Sayaç'!$A$1:$I$166,6,0)</f>
        <v>2.2250000000000001</v>
      </c>
      <c r="G2323">
        <f>VLOOKUP($A2323,'Günlük Sayaç'!$A$1:$I$166,7,0)</f>
        <v>8000</v>
      </c>
      <c r="H2323">
        <f>VLOOKUP($A2323,'Günlük Sayaç'!$A$1:$I$166,8,0)</f>
        <v>0.1</v>
      </c>
      <c r="I2323">
        <f>VLOOKUP($A2323,'Günlük Sayaç'!$A$1:$I$166,9,0)*VLOOKUP(WEEKDAY(B2323,2)&amp;D2323,Yoğunluk!$G$1:$J$29,4,0)</f>
        <v>1200</v>
      </c>
      <c r="J2323">
        <f t="shared" ca="1" si="143"/>
        <v>1165</v>
      </c>
      <c r="K2323">
        <f t="shared" ca="1" si="144"/>
        <v>2592.125</v>
      </c>
    </row>
    <row r="2324" spans="1:11" x14ac:dyDescent="0.3">
      <c r="A2324">
        <f t="shared" si="145"/>
        <v>13</v>
      </c>
      <c r="B2324" s="2">
        <f t="shared" si="146"/>
        <v>43115</v>
      </c>
      <c r="C2324" t="str">
        <f>VLOOKUP(A2324,'Günlük Sayaç'!$A$1:$I$166,3,0)</f>
        <v>Vezneciler</v>
      </c>
      <c r="D2324" t="str">
        <f>VLOOKUP($A2324,'Günlük Sayaç'!$A$1:$I$166,4,0)</f>
        <v>Tam</v>
      </c>
      <c r="E2324" t="str">
        <f>VLOOKUP($A2324,'Günlük Sayaç'!$A$1:$I$166,5,0)</f>
        <v>Mavi Kart</v>
      </c>
      <c r="F2324">
        <f>VLOOKUP($A2324,'Günlük Sayaç'!$A$1:$I$166,6,0)</f>
        <v>1.3666666666666667</v>
      </c>
      <c r="G2324">
        <f>VLOOKUP($A2324,'Günlük Sayaç'!$A$1:$I$166,7,0)</f>
        <v>8000</v>
      </c>
      <c r="H2324">
        <f>VLOOKUP($A2324,'Günlük Sayaç'!$A$1:$I$166,8,0)</f>
        <v>7.0000000000000007E-2</v>
      </c>
      <c r="I2324">
        <f>VLOOKUP($A2324,'Günlük Sayaç'!$A$1:$I$166,9,0)*VLOOKUP(WEEKDAY(B2324,2)&amp;D2324,Yoğunluk!$G$1:$J$29,4,0)</f>
        <v>840</v>
      </c>
      <c r="J2324">
        <f t="shared" ca="1" si="143"/>
        <v>859</v>
      </c>
      <c r="K2324">
        <f t="shared" ca="1" si="144"/>
        <v>1173.9666666666667</v>
      </c>
    </row>
    <row r="2325" spans="1:11" x14ac:dyDescent="0.3">
      <c r="A2325">
        <f t="shared" si="145"/>
        <v>14</v>
      </c>
      <c r="B2325" s="2">
        <f t="shared" si="146"/>
        <v>43115</v>
      </c>
      <c r="C2325" t="str">
        <f>VLOOKUP(A2325,'Günlük Sayaç'!$A$1:$I$166,3,0)</f>
        <v>Vezneciler</v>
      </c>
      <c r="D2325" t="str">
        <f>VLOOKUP($A2325,'Günlük Sayaç'!$A$1:$I$166,4,0)</f>
        <v>Öğrenci</v>
      </c>
      <c r="E2325" t="str">
        <f>VLOOKUP($A2325,'Günlük Sayaç'!$A$1:$I$166,5,0)</f>
        <v>Öğrenci</v>
      </c>
      <c r="F2325">
        <f>VLOOKUP($A2325,'Günlük Sayaç'!$A$1:$I$166,6,0)</f>
        <v>0.9</v>
      </c>
      <c r="G2325">
        <f>VLOOKUP($A2325,'Günlük Sayaç'!$A$1:$I$166,7,0)</f>
        <v>8000</v>
      </c>
      <c r="H2325">
        <f>VLOOKUP($A2325,'Günlük Sayaç'!$A$1:$I$166,8,0)</f>
        <v>0.17</v>
      </c>
      <c r="I2325">
        <f>VLOOKUP($A2325,'Günlük Sayaç'!$A$1:$I$166,9,0)*VLOOKUP(WEEKDAY(B2325,2)&amp;D2325,Yoğunluk!$G$1:$J$29,4,0)</f>
        <v>1360</v>
      </c>
      <c r="J2325">
        <f t="shared" ca="1" si="143"/>
        <v>1272</v>
      </c>
      <c r="K2325">
        <f t="shared" ca="1" si="144"/>
        <v>1144.8</v>
      </c>
    </row>
    <row r="2326" spans="1:11" x14ac:dyDescent="0.3">
      <c r="A2326">
        <f t="shared" si="145"/>
        <v>15</v>
      </c>
      <c r="B2326" s="2">
        <f t="shared" si="146"/>
        <v>43115</v>
      </c>
      <c r="C2326" t="str">
        <f>VLOOKUP(A2326,'Günlük Sayaç'!$A$1:$I$166,3,0)</f>
        <v>Vezneciler</v>
      </c>
      <c r="D2326" t="str">
        <f>VLOOKUP($A2326,'Günlük Sayaç'!$A$1:$I$166,4,0)</f>
        <v>Öğrenci</v>
      </c>
      <c r="E2326" t="str">
        <f>VLOOKUP($A2326,'Günlük Sayaç'!$A$1:$I$166,5,0)</f>
        <v>Öğrenci Aylık</v>
      </c>
      <c r="F2326">
        <f>VLOOKUP($A2326,'Günlük Sayaç'!$A$1:$I$166,6,0)</f>
        <v>0.56666666666666665</v>
      </c>
      <c r="G2326">
        <f>VLOOKUP($A2326,'Günlük Sayaç'!$A$1:$I$166,7,0)</f>
        <v>8000</v>
      </c>
      <c r="H2326">
        <f>VLOOKUP($A2326,'Günlük Sayaç'!$A$1:$I$166,8,0)</f>
        <v>0.27</v>
      </c>
      <c r="I2326">
        <f>VLOOKUP($A2326,'Günlük Sayaç'!$A$1:$I$166,9,0)*VLOOKUP(WEEKDAY(B2326,2)&amp;D2326,Yoğunluk!$G$1:$J$29,4,0)</f>
        <v>2160</v>
      </c>
      <c r="J2326">
        <f t="shared" ca="1" si="143"/>
        <v>2256</v>
      </c>
      <c r="K2326">
        <f t="shared" ca="1" si="144"/>
        <v>1278.3999999999999</v>
      </c>
    </row>
    <row r="2327" spans="1:11" x14ac:dyDescent="0.3">
      <c r="A2327">
        <f t="shared" si="145"/>
        <v>16</v>
      </c>
      <c r="B2327" s="2">
        <f t="shared" si="146"/>
        <v>43115</v>
      </c>
      <c r="C2327" t="str">
        <f>VLOOKUP(A2327,'Günlük Sayaç'!$A$1:$I$166,3,0)</f>
        <v>Vezneciler</v>
      </c>
      <c r="D2327" t="str">
        <f>VLOOKUP($A2327,'Günlük Sayaç'!$A$1:$I$166,4,0)</f>
        <v>Sosyal</v>
      </c>
      <c r="E2327" t="str">
        <f>VLOOKUP($A2327,'Günlük Sayaç'!$A$1:$I$166,5,0)</f>
        <v>Sosyal</v>
      </c>
      <c r="F2327">
        <f>VLOOKUP($A2327,'Günlük Sayaç'!$A$1:$I$166,6,0)</f>
        <v>1.425</v>
      </c>
      <c r="G2327">
        <f>VLOOKUP($A2327,'Günlük Sayaç'!$A$1:$I$166,7,0)</f>
        <v>8000</v>
      </c>
      <c r="H2327">
        <f>VLOOKUP($A2327,'Günlük Sayaç'!$A$1:$I$166,8,0)</f>
        <v>0.15</v>
      </c>
      <c r="I2327">
        <f>VLOOKUP($A2327,'Günlük Sayaç'!$A$1:$I$166,9,0)*VLOOKUP(WEEKDAY(B2327,2)&amp;D2327,Yoğunluk!$G$1:$J$29,4,0)</f>
        <v>960</v>
      </c>
      <c r="J2327">
        <f t="shared" ca="1" si="143"/>
        <v>1031</v>
      </c>
      <c r="K2327">
        <f t="shared" ca="1" si="144"/>
        <v>1469.175</v>
      </c>
    </row>
    <row r="2328" spans="1:11" x14ac:dyDescent="0.3">
      <c r="A2328">
        <f t="shared" si="145"/>
        <v>17</v>
      </c>
      <c r="B2328" s="2">
        <f t="shared" si="146"/>
        <v>43115</v>
      </c>
      <c r="C2328" t="str">
        <f>VLOOKUP(A2328,'Günlük Sayaç'!$A$1:$I$166,3,0)</f>
        <v>Vezneciler</v>
      </c>
      <c r="D2328" t="str">
        <f>VLOOKUP($A2328,'Günlük Sayaç'!$A$1:$I$166,4,0)</f>
        <v>Sosyal</v>
      </c>
      <c r="E2328" t="str">
        <f>VLOOKUP($A2328,'Günlük Sayaç'!$A$1:$I$166,5,0)</f>
        <v>Sosyal Aylık</v>
      </c>
      <c r="F2328">
        <f>VLOOKUP($A2328,'Günlük Sayaç'!$A$1:$I$166,6,0)</f>
        <v>0.83333333333333337</v>
      </c>
      <c r="G2328">
        <f>VLOOKUP($A2328,'Günlük Sayaç'!$A$1:$I$166,7,0)</f>
        <v>8000</v>
      </c>
      <c r="H2328">
        <f>VLOOKUP($A2328,'Günlük Sayaç'!$A$1:$I$166,8,0)</f>
        <v>0.15</v>
      </c>
      <c r="I2328">
        <f>VLOOKUP($A2328,'Günlük Sayaç'!$A$1:$I$166,9,0)*VLOOKUP(WEEKDAY(B2328,2)&amp;D2328,Yoğunluk!$G$1:$J$29,4,0)</f>
        <v>960</v>
      </c>
      <c r="J2328">
        <f t="shared" ca="1" si="143"/>
        <v>971</v>
      </c>
      <c r="K2328">
        <f t="shared" ca="1" si="144"/>
        <v>809.16666666666674</v>
      </c>
    </row>
    <row r="2329" spans="1:11" x14ac:dyDescent="0.3">
      <c r="A2329">
        <f t="shared" si="145"/>
        <v>18</v>
      </c>
      <c r="B2329" s="2">
        <f t="shared" si="146"/>
        <v>43115</v>
      </c>
      <c r="C2329" t="str">
        <f>VLOOKUP(A2329,'Günlük Sayaç'!$A$1:$I$166,3,0)</f>
        <v>Vezneciler</v>
      </c>
      <c r="D2329" t="str">
        <f>VLOOKUP($A2329,'Günlük Sayaç'!$A$1:$I$166,4,0)</f>
        <v>Ziyaretçi</v>
      </c>
      <c r="E2329" t="str">
        <f>VLOOKUP($A2329,'Günlük Sayaç'!$A$1:$I$166,5,0)</f>
        <v>Tekli Bilet</v>
      </c>
      <c r="F2329">
        <f>VLOOKUP($A2329,'Günlük Sayaç'!$A$1:$I$166,6,0)</f>
        <v>5</v>
      </c>
      <c r="G2329">
        <f>VLOOKUP($A2329,'Günlük Sayaç'!$A$1:$I$166,7,0)</f>
        <v>8000</v>
      </c>
      <c r="H2329">
        <f>VLOOKUP($A2329,'Günlük Sayaç'!$A$1:$I$166,8,0)</f>
        <v>0.02</v>
      </c>
      <c r="I2329">
        <f>VLOOKUP($A2329,'Günlük Sayaç'!$A$1:$I$166,9,0)*VLOOKUP(WEEKDAY(B2329,2)&amp;D2329,Yoğunluk!$G$1:$J$29,4,0)</f>
        <v>160</v>
      </c>
      <c r="J2329">
        <f t="shared" ca="1" si="143"/>
        <v>159</v>
      </c>
      <c r="K2329">
        <f t="shared" ca="1" si="144"/>
        <v>795</v>
      </c>
    </row>
    <row r="2330" spans="1:11" x14ac:dyDescent="0.3">
      <c r="A2330">
        <f t="shared" si="145"/>
        <v>19</v>
      </c>
      <c r="B2330" s="2">
        <f t="shared" si="146"/>
        <v>43115</v>
      </c>
      <c r="C2330" t="str">
        <f>VLOOKUP(A2330,'Günlük Sayaç'!$A$1:$I$166,3,0)</f>
        <v>Vezneciler</v>
      </c>
      <c r="D2330" t="str">
        <f>VLOOKUP($A2330,'Günlük Sayaç'!$A$1:$I$166,4,0)</f>
        <v>Ziyaretçi</v>
      </c>
      <c r="E2330" t="str">
        <f>VLOOKUP($A2330,'Günlük Sayaç'!$A$1:$I$166,5,0)</f>
        <v>İkili Bilet</v>
      </c>
      <c r="F2330">
        <f>VLOOKUP($A2330,'Günlük Sayaç'!$A$1:$I$166,6,0)</f>
        <v>4</v>
      </c>
      <c r="G2330">
        <f>VLOOKUP($A2330,'Günlük Sayaç'!$A$1:$I$166,7,0)</f>
        <v>8000</v>
      </c>
      <c r="H2330">
        <f>VLOOKUP($A2330,'Günlük Sayaç'!$A$1:$I$166,8,0)</f>
        <v>0.02</v>
      </c>
      <c r="I2330">
        <f>VLOOKUP($A2330,'Günlük Sayaç'!$A$1:$I$166,9,0)*VLOOKUP(WEEKDAY(B2330,2)&amp;D2330,Yoğunluk!$G$1:$J$29,4,0)</f>
        <v>160</v>
      </c>
      <c r="J2330">
        <f t="shared" ca="1" si="143"/>
        <v>153</v>
      </c>
      <c r="K2330">
        <f t="shared" ca="1" si="144"/>
        <v>612</v>
      </c>
    </row>
    <row r="2331" spans="1:11" x14ac:dyDescent="0.3">
      <c r="A2331">
        <f t="shared" si="145"/>
        <v>20</v>
      </c>
      <c r="B2331" s="2">
        <f t="shared" si="146"/>
        <v>43115</v>
      </c>
      <c r="C2331" t="str">
        <f>VLOOKUP(A2331,'Günlük Sayaç'!$A$1:$I$166,3,0)</f>
        <v>Vezneciler</v>
      </c>
      <c r="D2331" t="str">
        <f>VLOOKUP($A2331,'Günlük Sayaç'!$A$1:$I$166,4,0)</f>
        <v>Ziyaretçi</v>
      </c>
      <c r="E2331" t="str">
        <f>VLOOKUP($A2331,'Günlük Sayaç'!$A$1:$I$166,5,0)</f>
        <v>Üçlü Bilet</v>
      </c>
      <c r="F2331">
        <f>VLOOKUP($A2331,'Günlük Sayaç'!$A$1:$I$166,6,0)</f>
        <v>3.6666666666666665</v>
      </c>
      <c r="G2331">
        <f>VLOOKUP($A2331,'Günlük Sayaç'!$A$1:$I$166,7,0)</f>
        <v>8000</v>
      </c>
      <c r="H2331">
        <f>VLOOKUP($A2331,'Günlük Sayaç'!$A$1:$I$166,8,0)</f>
        <v>0.01</v>
      </c>
      <c r="I2331">
        <f>VLOOKUP($A2331,'Günlük Sayaç'!$A$1:$I$166,9,0)*VLOOKUP(WEEKDAY(B2331,2)&amp;D2331,Yoğunluk!$G$1:$J$29,4,0)</f>
        <v>80</v>
      </c>
      <c r="J2331">
        <f t="shared" ca="1" si="143"/>
        <v>79</v>
      </c>
      <c r="K2331">
        <f t="shared" ca="1" si="144"/>
        <v>289.66666666666663</v>
      </c>
    </row>
    <row r="2332" spans="1:11" x14ac:dyDescent="0.3">
      <c r="A2332">
        <f t="shared" si="145"/>
        <v>21</v>
      </c>
      <c r="B2332" s="2">
        <f t="shared" si="146"/>
        <v>43115</v>
      </c>
      <c r="C2332" t="str">
        <f>VLOOKUP(A2332,'Günlük Sayaç'!$A$1:$I$166,3,0)</f>
        <v>Vezneciler</v>
      </c>
      <c r="D2332" t="str">
        <f>VLOOKUP($A2332,'Günlük Sayaç'!$A$1:$I$166,4,0)</f>
        <v>Ziyaretçi</v>
      </c>
      <c r="E2332" t="str">
        <f>VLOOKUP($A2332,'Günlük Sayaç'!$A$1:$I$166,5,0)</f>
        <v>Beşli Bilet</v>
      </c>
      <c r="F2332">
        <f>VLOOKUP($A2332,'Günlük Sayaç'!$A$1:$I$166,6,0)</f>
        <v>3.4</v>
      </c>
      <c r="G2332">
        <f>VLOOKUP($A2332,'Günlük Sayaç'!$A$1:$I$166,7,0)</f>
        <v>8000</v>
      </c>
      <c r="H2332">
        <f>VLOOKUP($A2332,'Günlük Sayaç'!$A$1:$I$166,8,0)</f>
        <v>0.02</v>
      </c>
      <c r="I2332">
        <f>VLOOKUP($A2332,'Günlük Sayaç'!$A$1:$I$166,9,0)*VLOOKUP(WEEKDAY(B2332,2)&amp;D2332,Yoğunluk!$G$1:$J$29,4,0)</f>
        <v>160</v>
      </c>
      <c r="J2332">
        <f t="shared" ca="1" si="143"/>
        <v>137</v>
      </c>
      <c r="K2332">
        <f t="shared" ca="1" si="144"/>
        <v>465.8</v>
      </c>
    </row>
    <row r="2333" spans="1:11" x14ac:dyDescent="0.3">
      <c r="A2333">
        <f t="shared" si="145"/>
        <v>22</v>
      </c>
      <c r="B2333" s="2">
        <f t="shared" si="146"/>
        <v>43115</v>
      </c>
      <c r="C2333" t="str">
        <f>VLOOKUP(A2333,'Günlük Sayaç'!$A$1:$I$166,3,0)</f>
        <v>Vezneciler</v>
      </c>
      <c r="D2333" t="str">
        <f>VLOOKUP($A2333,'Günlük Sayaç'!$A$1:$I$166,4,0)</f>
        <v>Ziyaretçi</v>
      </c>
      <c r="E2333" t="str">
        <f>VLOOKUP($A2333,'Günlük Sayaç'!$A$1:$I$166,5,0)</f>
        <v>Onlu Bilet</v>
      </c>
      <c r="F2333">
        <f>VLOOKUP($A2333,'Günlük Sayaç'!$A$1:$I$166,6,0)</f>
        <v>3.2</v>
      </c>
      <c r="G2333">
        <f>VLOOKUP($A2333,'Günlük Sayaç'!$A$1:$I$166,7,0)</f>
        <v>8000</v>
      </c>
      <c r="H2333">
        <f>VLOOKUP($A2333,'Günlük Sayaç'!$A$1:$I$166,8,0)</f>
        <v>0.02</v>
      </c>
      <c r="I2333">
        <f>VLOOKUP($A2333,'Günlük Sayaç'!$A$1:$I$166,9,0)*VLOOKUP(WEEKDAY(B2333,2)&amp;D2333,Yoğunluk!$G$1:$J$29,4,0)</f>
        <v>160</v>
      </c>
      <c r="J2333">
        <f t="shared" ca="1" si="143"/>
        <v>169</v>
      </c>
      <c r="K2333">
        <f t="shared" ca="1" si="144"/>
        <v>540.80000000000007</v>
      </c>
    </row>
    <row r="2334" spans="1:11" x14ac:dyDescent="0.3">
      <c r="A2334">
        <f t="shared" si="145"/>
        <v>23</v>
      </c>
      <c r="B2334" s="2">
        <f t="shared" si="146"/>
        <v>43115</v>
      </c>
      <c r="C2334" t="str">
        <f>VLOOKUP(A2334,'Günlük Sayaç'!$A$1:$I$166,3,0)</f>
        <v>Haliç</v>
      </c>
      <c r="D2334" t="str">
        <f>VLOOKUP($A2334,'Günlük Sayaç'!$A$1:$I$166,4,0)</f>
        <v>Tam</v>
      </c>
      <c r="E2334" t="str">
        <f>VLOOKUP($A2334,'Günlük Sayaç'!$A$1:$I$166,5,0)</f>
        <v>Akbil</v>
      </c>
      <c r="F2334">
        <f>VLOOKUP($A2334,'Günlük Sayaç'!$A$1:$I$166,6,0)</f>
        <v>2.2250000000000001</v>
      </c>
      <c r="G2334">
        <f>VLOOKUP($A2334,'Günlük Sayaç'!$A$1:$I$166,7,0)</f>
        <v>9000</v>
      </c>
      <c r="H2334">
        <f>VLOOKUP($A2334,'Günlük Sayaç'!$A$1:$I$166,8,0)</f>
        <v>0.2</v>
      </c>
      <c r="I2334">
        <f>VLOOKUP($A2334,'Günlük Sayaç'!$A$1:$I$166,9,0)*VLOOKUP(WEEKDAY(B2334,2)&amp;D2334,Yoğunluk!$G$1:$J$29,4,0)</f>
        <v>2700</v>
      </c>
      <c r="J2334">
        <f t="shared" ca="1" si="143"/>
        <v>2662</v>
      </c>
      <c r="K2334">
        <f t="shared" ca="1" si="144"/>
        <v>5922.95</v>
      </c>
    </row>
    <row r="2335" spans="1:11" x14ac:dyDescent="0.3">
      <c r="A2335">
        <f t="shared" si="145"/>
        <v>24</v>
      </c>
      <c r="B2335" s="2">
        <f t="shared" si="146"/>
        <v>43115</v>
      </c>
      <c r="C2335" t="str">
        <f>VLOOKUP(A2335,'Günlük Sayaç'!$A$1:$I$166,3,0)</f>
        <v>Haliç</v>
      </c>
      <c r="D2335" t="str">
        <f>VLOOKUP($A2335,'Günlük Sayaç'!$A$1:$I$166,4,0)</f>
        <v>Tam</v>
      </c>
      <c r="E2335" t="str">
        <f>VLOOKUP($A2335,'Günlük Sayaç'!$A$1:$I$166,5,0)</f>
        <v>Mavi Kart</v>
      </c>
      <c r="F2335">
        <f>VLOOKUP($A2335,'Günlük Sayaç'!$A$1:$I$166,6,0)</f>
        <v>1.3666666666666667</v>
      </c>
      <c r="G2335">
        <f>VLOOKUP($A2335,'Günlük Sayaç'!$A$1:$I$166,7,0)</f>
        <v>9000</v>
      </c>
      <c r="H2335">
        <f>VLOOKUP($A2335,'Günlük Sayaç'!$A$1:$I$166,8,0)</f>
        <v>0.1</v>
      </c>
      <c r="I2335">
        <f>VLOOKUP($A2335,'Günlük Sayaç'!$A$1:$I$166,9,0)*VLOOKUP(WEEKDAY(B2335,2)&amp;D2335,Yoğunluk!$G$1:$J$29,4,0)</f>
        <v>1350</v>
      </c>
      <c r="J2335">
        <f t="shared" ca="1" si="143"/>
        <v>1349</v>
      </c>
      <c r="K2335">
        <f t="shared" ca="1" si="144"/>
        <v>1843.6333333333334</v>
      </c>
    </row>
    <row r="2336" spans="1:11" x14ac:dyDescent="0.3">
      <c r="A2336">
        <f t="shared" si="145"/>
        <v>25</v>
      </c>
      <c r="B2336" s="2">
        <f t="shared" si="146"/>
        <v>43115</v>
      </c>
      <c r="C2336" t="str">
        <f>VLOOKUP(A2336,'Günlük Sayaç'!$A$1:$I$166,3,0)</f>
        <v>Haliç</v>
      </c>
      <c r="D2336" t="str">
        <f>VLOOKUP($A2336,'Günlük Sayaç'!$A$1:$I$166,4,0)</f>
        <v>Öğrenci</v>
      </c>
      <c r="E2336" t="str">
        <f>VLOOKUP($A2336,'Günlük Sayaç'!$A$1:$I$166,5,0)</f>
        <v>Öğrenci</v>
      </c>
      <c r="F2336">
        <f>VLOOKUP($A2336,'Günlük Sayaç'!$A$1:$I$166,6,0)</f>
        <v>0.9</v>
      </c>
      <c r="G2336">
        <f>VLOOKUP($A2336,'Günlük Sayaç'!$A$1:$I$166,7,0)</f>
        <v>9000</v>
      </c>
      <c r="H2336">
        <f>VLOOKUP($A2336,'Günlük Sayaç'!$A$1:$I$166,8,0)</f>
        <v>0.05</v>
      </c>
      <c r="I2336">
        <f>VLOOKUP($A2336,'Günlük Sayaç'!$A$1:$I$166,9,0)*VLOOKUP(WEEKDAY(B2336,2)&amp;D2336,Yoğunluk!$G$1:$J$29,4,0)</f>
        <v>450</v>
      </c>
      <c r="J2336">
        <f t="shared" ca="1" si="143"/>
        <v>453</v>
      </c>
      <c r="K2336">
        <f t="shared" ca="1" si="144"/>
        <v>407.7</v>
      </c>
    </row>
    <row r="2337" spans="1:11" x14ac:dyDescent="0.3">
      <c r="A2337">
        <f t="shared" si="145"/>
        <v>26</v>
      </c>
      <c r="B2337" s="2">
        <f t="shared" si="146"/>
        <v>43115</v>
      </c>
      <c r="C2337" t="str">
        <f>VLOOKUP(A2337,'Günlük Sayaç'!$A$1:$I$166,3,0)</f>
        <v>Haliç</v>
      </c>
      <c r="D2337" t="str">
        <f>VLOOKUP($A2337,'Günlük Sayaç'!$A$1:$I$166,4,0)</f>
        <v>Öğrenci</v>
      </c>
      <c r="E2337" t="str">
        <f>VLOOKUP($A2337,'Günlük Sayaç'!$A$1:$I$166,5,0)</f>
        <v>Öğrenci Aylık</v>
      </c>
      <c r="F2337">
        <f>VLOOKUP($A2337,'Günlük Sayaç'!$A$1:$I$166,6,0)</f>
        <v>0.56666666666666665</v>
      </c>
      <c r="G2337">
        <f>VLOOKUP($A2337,'Günlük Sayaç'!$A$1:$I$166,7,0)</f>
        <v>9000</v>
      </c>
      <c r="H2337">
        <f>VLOOKUP($A2337,'Günlük Sayaç'!$A$1:$I$166,8,0)</f>
        <v>0.1</v>
      </c>
      <c r="I2337">
        <f>VLOOKUP($A2337,'Günlük Sayaç'!$A$1:$I$166,9,0)*VLOOKUP(WEEKDAY(B2337,2)&amp;D2337,Yoğunluk!$G$1:$J$29,4,0)</f>
        <v>900</v>
      </c>
      <c r="J2337">
        <f t="shared" ca="1" si="143"/>
        <v>1029</v>
      </c>
      <c r="K2337">
        <f t="shared" ca="1" si="144"/>
        <v>583.1</v>
      </c>
    </row>
    <row r="2338" spans="1:11" x14ac:dyDescent="0.3">
      <c r="A2338">
        <f t="shared" si="145"/>
        <v>27</v>
      </c>
      <c r="B2338" s="2">
        <f t="shared" si="146"/>
        <v>43115</v>
      </c>
      <c r="C2338" t="str">
        <f>VLOOKUP(A2338,'Günlük Sayaç'!$A$1:$I$166,3,0)</f>
        <v>Haliç</v>
      </c>
      <c r="D2338" t="str">
        <f>VLOOKUP($A2338,'Günlük Sayaç'!$A$1:$I$166,4,0)</f>
        <v>Sosyal</v>
      </c>
      <c r="E2338" t="str">
        <f>VLOOKUP($A2338,'Günlük Sayaç'!$A$1:$I$166,5,0)</f>
        <v>Sosyal</v>
      </c>
      <c r="F2338">
        <f>VLOOKUP($A2338,'Günlük Sayaç'!$A$1:$I$166,6,0)</f>
        <v>1.425</v>
      </c>
      <c r="G2338">
        <f>VLOOKUP($A2338,'Günlük Sayaç'!$A$1:$I$166,7,0)</f>
        <v>9000</v>
      </c>
      <c r="H2338">
        <f>VLOOKUP($A2338,'Günlük Sayaç'!$A$1:$I$166,8,0)</f>
        <v>0.1</v>
      </c>
      <c r="I2338">
        <f>VLOOKUP($A2338,'Günlük Sayaç'!$A$1:$I$166,9,0)*VLOOKUP(WEEKDAY(B2338,2)&amp;D2338,Yoğunluk!$G$1:$J$29,4,0)</f>
        <v>720</v>
      </c>
      <c r="J2338">
        <f t="shared" ca="1" si="143"/>
        <v>632</v>
      </c>
      <c r="K2338">
        <f t="shared" ca="1" si="144"/>
        <v>900.6</v>
      </c>
    </row>
    <row r="2339" spans="1:11" x14ac:dyDescent="0.3">
      <c r="A2339">
        <f t="shared" si="145"/>
        <v>28</v>
      </c>
      <c r="B2339" s="2">
        <f t="shared" si="146"/>
        <v>43115</v>
      </c>
      <c r="C2339" t="str">
        <f>VLOOKUP(A2339,'Günlük Sayaç'!$A$1:$I$166,3,0)</f>
        <v>Haliç</v>
      </c>
      <c r="D2339" t="str">
        <f>VLOOKUP($A2339,'Günlük Sayaç'!$A$1:$I$166,4,0)</f>
        <v>Sosyal</v>
      </c>
      <c r="E2339" t="str">
        <f>VLOOKUP($A2339,'Günlük Sayaç'!$A$1:$I$166,5,0)</f>
        <v>Sosyal Aylık</v>
      </c>
      <c r="F2339">
        <f>VLOOKUP($A2339,'Günlük Sayaç'!$A$1:$I$166,6,0)</f>
        <v>0.83333333333333337</v>
      </c>
      <c r="G2339">
        <f>VLOOKUP($A2339,'Günlük Sayaç'!$A$1:$I$166,7,0)</f>
        <v>9000</v>
      </c>
      <c r="H2339">
        <f>VLOOKUP($A2339,'Günlük Sayaç'!$A$1:$I$166,8,0)</f>
        <v>0.05</v>
      </c>
      <c r="I2339">
        <f>VLOOKUP($A2339,'Günlük Sayaç'!$A$1:$I$166,9,0)*VLOOKUP(WEEKDAY(B2339,2)&amp;D2339,Yoğunluk!$G$1:$J$29,4,0)</f>
        <v>360</v>
      </c>
      <c r="J2339">
        <f t="shared" ca="1" si="143"/>
        <v>390</v>
      </c>
      <c r="K2339">
        <f t="shared" ca="1" si="144"/>
        <v>325</v>
      </c>
    </row>
    <row r="2340" spans="1:11" x14ac:dyDescent="0.3">
      <c r="A2340">
        <f t="shared" si="145"/>
        <v>29</v>
      </c>
      <c r="B2340" s="2">
        <f t="shared" si="146"/>
        <v>43115</v>
      </c>
      <c r="C2340" t="str">
        <f>VLOOKUP(A2340,'Günlük Sayaç'!$A$1:$I$166,3,0)</f>
        <v>Haliç</v>
      </c>
      <c r="D2340" t="str">
        <f>VLOOKUP($A2340,'Günlük Sayaç'!$A$1:$I$166,4,0)</f>
        <v>Ziyaretçi</v>
      </c>
      <c r="E2340" t="str">
        <f>VLOOKUP($A2340,'Günlük Sayaç'!$A$1:$I$166,5,0)</f>
        <v>Tekli Bilet</v>
      </c>
      <c r="F2340">
        <f>VLOOKUP($A2340,'Günlük Sayaç'!$A$1:$I$166,6,0)</f>
        <v>5</v>
      </c>
      <c r="G2340">
        <f>VLOOKUP($A2340,'Günlük Sayaç'!$A$1:$I$166,7,0)</f>
        <v>9000</v>
      </c>
      <c r="H2340">
        <f>VLOOKUP($A2340,'Günlük Sayaç'!$A$1:$I$166,8,0)</f>
        <v>0.1</v>
      </c>
      <c r="I2340">
        <f>VLOOKUP($A2340,'Günlük Sayaç'!$A$1:$I$166,9,0)*VLOOKUP(WEEKDAY(B2340,2)&amp;D2340,Yoğunluk!$G$1:$J$29,4,0)</f>
        <v>900</v>
      </c>
      <c r="J2340">
        <f t="shared" ca="1" si="143"/>
        <v>940</v>
      </c>
      <c r="K2340">
        <f t="shared" ca="1" si="144"/>
        <v>4700</v>
      </c>
    </row>
    <row r="2341" spans="1:11" x14ac:dyDescent="0.3">
      <c r="A2341">
        <f t="shared" si="145"/>
        <v>30</v>
      </c>
      <c r="B2341" s="2">
        <f t="shared" si="146"/>
        <v>43115</v>
      </c>
      <c r="C2341" t="str">
        <f>VLOOKUP(A2341,'Günlük Sayaç'!$A$1:$I$166,3,0)</f>
        <v>Haliç</v>
      </c>
      <c r="D2341" t="str">
        <f>VLOOKUP($A2341,'Günlük Sayaç'!$A$1:$I$166,4,0)</f>
        <v>Ziyaretçi</v>
      </c>
      <c r="E2341" t="str">
        <f>VLOOKUP($A2341,'Günlük Sayaç'!$A$1:$I$166,5,0)</f>
        <v>İkili Bilet</v>
      </c>
      <c r="F2341">
        <f>VLOOKUP($A2341,'Günlük Sayaç'!$A$1:$I$166,6,0)</f>
        <v>4</v>
      </c>
      <c r="G2341">
        <f>VLOOKUP($A2341,'Günlük Sayaç'!$A$1:$I$166,7,0)</f>
        <v>9000</v>
      </c>
      <c r="H2341">
        <f>VLOOKUP($A2341,'Günlük Sayaç'!$A$1:$I$166,8,0)</f>
        <v>0.05</v>
      </c>
      <c r="I2341">
        <f>VLOOKUP($A2341,'Günlük Sayaç'!$A$1:$I$166,9,0)*VLOOKUP(WEEKDAY(B2341,2)&amp;D2341,Yoğunluk!$G$1:$J$29,4,0)</f>
        <v>450</v>
      </c>
      <c r="J2341">
        <f t="shared" ca="1" si="143"/>
        <v>451</v>
      </c>
      <c r="K2341">
        <f t="shared" ca="1" si="144"/>
        <v>1804</v>
      </c>
    </row>
    <row r="2342" spans="1:11" x14ac:dyDescent="0.3">
      <c r="A2342">
        <f t="shared" si="145"/>
        <v>31</v>
      </c>
      <c r="B2342" s="2">
        <f t="shared" si="146"/>
        <v>43115</v>
      </c>
      <c r="C2342" t="str">
        <f>VLOOKUP(A2342,'Günlük Sayaç'!$A$1:$I$166,3,0)</f>
        <v>Haliç</v>
      </c>
      <c r="D2342" t="str">
        <f>VLOOKUP($A2342,'Günlük Sayaç'!$A$1:$I$166,4,0)</f>
        <v>Ziyaretçi</v>
      </c>
      <c r="E2342" t="str">
        <f>VLOOKUP($A2342,'Günlük Sayaç'!$A$1:$I$166,5,0)</f>
        <v>Üçlü Bilet</v>
      </c>
      <c r="F2342">
        <f>VLOOKUP($A2342,'Günlük Sayaç'!$A$1:$I$166,6,0)</f>
        <v>3.6666666666666665</v>
      </c>
      <c r="G2342">
        <f>VLOOKUP($A2342,'Günlük Sayaç'!$A$1:$I$166,7,0)</f>
        <v>9000</v>
      </c>
      <c r="H2342">
        <f>VLOOKUP($A2342,'Günlük Sayaç'!$A$1:$I$166,8,0)</f>
        <v>0.05</v>
      </c>
      <c r="I2342">
        <f>VLOOKUP($A2342,'Günlük Sayaç'!$A$1:$I$166,9,0)*VLOOKUP(WEEKDAY(B2342,2)&amp;D2342,Yoğunluk!$G$1:$J$29,4,0)</f>
        <v>450</v>
      </c>
      <c r="J2342">
        <f t="shared" ca="1" si="143"/>
        <v>508</v>
      </c>
      <c r="K2342">
        <f t="shared" ca="1" si="144"/>
        <v>1862.6666666666665</v>
      </c>
    </row>
    <row r="2343" spans="1:11" x14ac:dyDescent="0.3">
      <c r="A2343">
        <f t="shared" si="145"/>
        <v>32</v>
      </c>
      <c r="B2343" s="2">
        <f t="shared" si="146"/>
        <v>43115</v>
      </c>
      <c r="C2343" t="str">
        <f>VLOOKUP(A2343,'Günlük Sayaç'!$A$1:$I$166,3,0)</f>
        <v>Haliç</v>
      </c>
      <c r="D2343" t="str">
        <f>VLOOKUP($A2343,'Günlük Sayaç'!$A$1:$I$166,4,0)</f>
        <v>Ziyaretçi</v>
      </c>
      <c r="E2343" t="str">
        <f>VLOOKUP($A2343,'Günlük Sayaç'!$A$1:$I$166,5,0)</f>
        <v>Beşli Bilet</v>
      </c>
      <c r="F2343">
        <f>VLOOKUP($A2343,'Günlük Sayaç'!$A$1:$I$166,6,0)</f>
        <v>3.4</v>
      </c>
      <c r="G2343">
        <f>VLOOKUP($A2343,'Günlük Sayaç'!$A$1:$I$166,7,0)</f>
        <v>9000</v>
      </c>
      <c r="H2343">
        <f>VLOOKUP($A2343,'Günlük Sayaç'!$A$1:$I$166,8,0)</f>
        <v>0.1</v>
      </c>
      <c r="I2343">
        <f>VLOOKUP($A2343,'Günlük Sayaç'!$A$1:$I$166,9,0)*VLOOKUP(WEEKDAY(B2343,2)&amp;D2343,Yoğunluk!$G$1:$J$29,4,0)</f>
        <v>900</v>
      </c>
      <c r="J2343">
        <f t="shared" ca="1" si="143"/>
        <v>764</v>
      </c>
      <c r="K2343">
        <f t="shared" ca="1" si="144"/>
        <v>2597.6</v>
      </c>
    </row>
    <row r="2344" spans="1:11" x14ac:dyDescent="0.3">
      <c r="A2344">
        <f t="shared" si="145"/>
        <v>33</v>
      </c>
      <c r="B2344" s="2">
        <f t="shared" si="146"/>
        <v>43115</v>
      </c>
      <c r="C2344" t="str">
        <f>VLOOKUP(A2344,'Günlük Sayaç'!$A$1:$I$166,3,0)</f>
        <v>Haliç</v>
      </c>
      <c r="D2344" t="str">
        <f>VLOOKUP($A2344,'Günlük Sayaç'!$A$1:$I$166,4,0)</f>
        <v>Ziyaretçi</v>
      </c>
      <c r="E2344" t="str">
        <f>VLOOKUP($A2344,'Günlük Sayaç'!$A$1:$I$166,5,0)</f>
        <v>Onlu Bilet</v>
      </c>
      <c r="F2344">
        <f>VLOOKUP($A2344,'Günlük Sayaç'!$A$1:$I$166,6,0)</f>
        <v>3.2</v>
      </c>
      <c r="G2344">
        <f>VLOOKUP($A2344,'Günlük Sayaç'!$A$1:$I$166,7,0)</f>
        <v>9000</v>
      </c>
      <c r="H2344">
        <f>VLOOKUP($A2344,'Günlük Sayaç'!$A$1:$I$166,8,0)</f>
        <v>0.1</v>
      </c>
      <c r="I2344">
        <f>VLOOKUP($A2344,'Günlük Sayaç'!$A$1:$I$166,9,0)*VLOOKUP(WEEKDAY(B2344,2)&amp;D2344,Yoğunluk!$G$1:$J$29,4,0)</f>
        <v>900</v>
      </c>
      <c r="J2344">
        <f t="shared" ca="1" si="143"/>
        <v>1029</v>
      </c>
      <c r="K2344">
        <f t="shared" ca="1" si="144"/>
        <v>3292.8</v>
      </c>
    </row>
    <row r="2345" spans="1:11" x14ac:dyDescent="0.3">
      <c r="A2345">
        <f t="shared" si="145"/>
        <v>34</v>
      </c>
      <c r="B2345" s="2">
        <f t="shared" si="146"/>
        <v>43115</v>
      </c>
      <c r="C2345" t="str">
        <f>VLOOKUP(A2345,'Günlük Sayaç'!$A$1:$I$166,3,0)</f>
        <v>Şişhane</v>
      </c>
      <c r="D2345" t="str">
        <f>VLOOKUP($A2345,'Günlük Sayaç'!$A$1:$I$166,4,0)</f>
        <v>Tam</v>
      </c>
      <c r="E2345" t="str">
        <f>VLOOKUP($A2345,'Günlük Sayaç'!$A$1:$I$166,5,0)</f>
        <v>Akbil</v>
      </c>
      <c r="F2345">
        <f>VLOOKUP($A2345,'Günlük Sayaç'!$A$1:$I$166,6,0)</f>
        <v>2.2250000000000001</v>
      </c>
      <c r="G2345">
        <f>VLOOKUP($A2345,'Günlük Sayaç'!$A$1:$I$166,7,0)</f>
        <v>7000</v>
      </c>
      <c r="H2345">
        <f>VLOOKUP($A2345,'Günlük Sayaç'!$A$1:$I$166,8,0)</f>
        <v>0.25</v>
      </c>
      <c r="I2345">
        <f>VLOOKUP($A2345,'Günlük Sayaç'!$A$1:$I$166,9,0)*VLOOKUP(WEEKDAY(B2345,2)&amp;D2345,Yoğunluk!$G$1:$J$29,4,0)</f>
        <v>2625</v>
      </c>
      <c r="J2345">
        <f t="shared" ca="1" si="143"/>
        <v>2333</v>
      </c>
      <c r="K2345">
        <f t="shared" ca="1" si="144"/>
        <v>5190.9250000000002</v>
      </c>
    </row>
    <row r="2346" spans="1:11" x14ac:dyDescent="0.3">
      <c r="A2346">
        <f t="shared" si="145"/>
        <v>35</v>
      </c>
      <c r="B2346" s="2">
        <f t="shared" si="146"/>
        <v>43115</v>
      </c>
      <c r="C2346" t="str">
        <f>VLOOKUP(A2346,'Günlük Sayaç'!$A$1:$I$166,3,0)</f>
        <v>Şişhane</v>
      </c>
      <c r="D2346" t="str">
        <f>VLOOKUP($A2346,'Günlük Sayaç'!$A$1:$I$166,4,0)</f>
        <v>Tam</v>
      </c>
      <c r="E2346" t="str">
        <f>VLOOKUP($A2346,'Günlük Sayaç'!$A$1:$I$166,5,0)</f>
        <v>Mavi Kart</v>
      </c>
      <c r="F2346">
        <f>VLOOKUP($A2346,'Günlük Sayaç'!$A$1:$I$166,6,0)</f>
        <v>1.3666666666666667</v>
      </c>
      <c r="G2346">
        <f>VLOOKUP($A2346,'Günlük Sayaç'!$A$1:$I$166,7,0)</f>
        <v>7000</v>
      </c>
      <c r="H2346">
        <f>VLOOKUP($A2346,'Günlük Sayaç'!$A$1:$I$166,8,0)</f>
        <v>0.1</v>
      </c>
      <c r="I2346">
        <f>VLOOKUP($A2346,'Günlük Sayaç'!$A$1:$I$166,9,0)*VLOOKUP(WEEKDAY(B2346,2)&amp;D2346,Yoğunluk!$G$1:$J$29,4,0)</f>
        <v>1050</v>
      </c>
      <c r="J2346">
        <f t="shared" ca="1" si="143"/>
        <v>874</v>
      </c>
      <c r="K2346">
        <f t="shared" ca="1" si="144"/>
        <v>1194.4666666666667</v>
      </c>
    </row>
    <row r="2347" spans="1:11" x14ac:dyDescent="0.3">
      <c r="A2347">
        <f t="shared" si="145"/>
        <v>36</v>
      </c>
      <c r="B2347" s="2">
        <f t="shared" si="146"/>
        <v>43115</v>
      </c>
      <c r="C2347" t="str">
        <f>VLOOKUP(A2347,'Günlük Sayaç'!$A$1:$I$166,3,0)</f>
        <v>Şişhane</v>
      </c>
      <c r="D2347" t="str">
        <f>VLOOKUP($A2347,'Günlük Sayaç'!$A$1:$I$166,4,0)</f>
        <v>Öğrenci</v>
      </c>
      <c r="E2347" t="str">
        <f>VLOOKUP($A2347,'Günlük Sayaç'!$A$1:$I$166,5,0)</f>
        <v>Öğrenci</v>
      </c>
      <c r="F2347">
        <f>VLOOKUP($A2347,'Günlük Sayaç'!$A$1:$I$166,6,0)</f>
        <v>0.9</v>
      </c>
      <c r="G2347">
        <f>VLOOKUP($A2347,'Günlük Sayaç'!$A$1:$I$166,7,0)</f>
        <v>7000</v>
      </c>
      <c r="H2347">
        <f>VLOOKUP($A2347,'Günlük Sayaç'!$A$1:$I$166,8,0)</f>
        <v>0.1</v>
      </c>
      <c r="I2347">
        <f>VLOOKUP($A2347,'Günlük Sayaç'!$A$1:$I$166,9,0)*VLOOKUP(WEEKDAY(B2347,2)&amp;D2347,Yoğunluk!$G$1:$J$29,4,0)</f>
        <v>700</v>
      </c>
      <c r="J2347">
        <f t="shared" ca="1" si="143"/>
        <v>762</v>
      </c>
      <c r="K2347">
        <f t="shared" ca="1" si="144"/>
        <v>685.80000000000007</v>
      </c>
    </row>
    <row r="2348" spans="1:11" x14ac:dyDescent="0.3">
      <c r="A2348">
        <f t="shared" si="145"/>
        <v>37</v>
      </c>
      <c r="B2348" s="2">
        <f t="shared" si="146"/>
        <v>43115</v>
      </c>
      <c r="C2348" t="str">
        <f>VLOOKUP(A2348,'Günlük Sayaç'!$A$1:$I$166,3,0)</f>
        <v>Şişhane</v>
      </c>
      <c r="D2348" t="str">
        <f>VLOOKUP($A2348,'Günlük Sayaç'!$A$1:$I$166,4,0)</f>
        <v>Öğrenci</v>
      </c>
      <c r="E2348" t="str">
        <f>VLOOKUP($A2348,'Günlük Sayaç'!$A$1:$I$166,5,0)</f>
        <v>Öğrenci Aylık</v>
      </c>
      <c r="F2348">
        <f>VLOOKUP($A2348,'Günlük Sayaç'!$A$1:$I$166,6,0)</f>
        <v>0.56666666666666665</v>
      </c>
      <c r="G2348">
        <f>VLOOKUP($A2348,'Günlük Sayaç'!$A$1:$I$166,7,0)</f>
        <v>7000</v>
      </c>
      <c r="H2348">
        <f>VLOOKUP($A2348,'Günlük Sayaç'!$A$1:$I$166,8,0)</f>
        <v>0.15</v>
      </c>
      <c r="I2348">
        <f>VLOOKUP($A2348,'Günlük Sayaç'!$A$1:$I$166,9,0)*VLOOKUP(WEEKDAY(B2348,2)&amp;D2348,Yoğunluk!$G$1:$J$29,4,0)</f>
        <v>1050</v>
      </c>
      <c r="J2348">
        <f t="shared" ca="1" si="143"/>
        <v>1069</v>
      </c>
      <c r="K2348">
        <f t="shared" ca="1" si="144"/>
        <v>605.76666666666665</v>
      </c>
    </row>
    <row r="2349" spans="1:11" x14ac:dyDescent="0.3">
      <c r="A2349">
        <f t="shared" si="145"/>
        <v>38</v>
      </c>
      <c r="B2349" s="2">
        <f t="shared" si="146"/>
        <v>43115</v>
      </c>
      <c r="C2349" t="str">
        <f>VLOOKUP(A2349,'Günlük Sayaç'!$A$1:$I$166,3,0)</f>
        <v>Şişhane</v>
      </c>
      <c r="D2349" t="str">
        <f>VLOOKUP($A2349,'Günlük Sayaç'!$A$1:$I$166,4,0)</f>
        <v>Sosyal</v>
      </c>
      <c r="E2349" t="str">
        <f>VLOOKUP($A2349,'Günlük Sayaç'!$A$1:$I$166,5,0)</f>
        <v>Sosyal</v>
      </c>
      <c r="F2349">
        <f>VLOOKUP($A2349,'Günlük Sayaç'!$A$1:$I$166,6,0)</f>
        <v>1.425</v>
      </c>
      <c r="G2349">
        <f>VLOOKUP($A2349,'Günlük Sayaç'!$A$1:$I$166,7,0)</f>
        <v>7000</v>
      </c>
      <c r="H2349">
        <f>VLOOKUP($A2349,'Günlük Sayaç'!$A$1:$I$166,8,0)</f>
        <v>0.15</v>
      </c>
      <c r="I2349">
        <f>VLOOKUP($A2349,'Günlük Sayaç'!$A$1:$I$166,9,0)*VLOOKUP(WEEKDAY(B2349,2)&amp;D2349,Yoğunluk!$G$1:$J$29,4,0)</f>
        <v>840</v>
      </c>
      <c r="J2349">
        <f t="shared" ca="1" si="143"/>
        <v>934</v>
      </c>
      <c r="K2349">
        <f t="shared" ca="1" si="144"/>
        <v>1330.95</v>
      </c>
    </row>
    <row r="2350" spans="1:11" x14ac:dyDescent="0.3">
      <c r="A2350">
        <f t="shared" si="145"/>
        <v>39</v>
      </c>
      <c r="B2350" s="2">
        <f t="shared" si="146"/>
        <v>43115</v>
      </c>
      <c r="C2350" t="str">
        <f>VLOOKUP(A2350,'Günlük Sayaç'!$A$1:$I$166,3,0)</f>
        <v>Şişhane</v>
      </c>
      <c r="D2350" t="str">
        <f>VLOOKUP($A2350,'Günlük Sayaç'!$A$1:$I$166,4,0)</f>
        <v>Sosyal</v>
      </c>
      <c r="E2350" t="str">
        <f>VLOOKUP($A2350,'Günlük Sayaç'!$A$1:$I$166,5,0)</f>
        <v>Sosyal Aylık</v>
      </c>
      <c r="F2350">
        <f>VLOOKUP($A2350,'Günlük Sayaç'!$A$1:$I$166,6,0)</f>
        <v>0.83333333333333337</v>
      </c>
      <c r="G2350">
        <f>VLOOKUP($A2350,'Günlük Sayaç'!$A$1:$I$166,7,0)</f>
        <v>7000</v>
      </c>
      <c r="H2350">
        <f>VLOOKUP($A2350,'Günlük Sayaç'!$A$1:$I$166,8,0)</f>
        <v>0.05</v>
      </c>
      <c r="I2350">
        <f>VLOOKUP($A2350,'Günlük Sayaç'!$A$1:$I$166,9,0)*VLOOKUP(WEEKDAY(B2350,2)&amp;D2350,Yoğunluk!$G$1:$J$29,4,0)</f>
        <v>280</v>
      </c>
      <c r="J2350">
        <f t="shared" ca="1" si="143"/>
        <v>310</v>
      </c>
      <c r="K2350">
        <f t="shared" ca="1" si="144"/>
        <v>258.33333333333337</v>
      </c>
    </row>
    <row r="2351" spans="1:11" x14ac:dyDescent="0.3">
      <c r="A2351">
        <f t="shared" si="145"/>
        <v>40</v>
      </c>
      <c r="B2351" s="2">
        <f t="shared" si="146"/>
        <v>43115</v>
      </c>
      <c r="C2351" t="str">
        <f>VLOOKUP(A2351,'Günlük Sayaç'!$A$1:$I$166,3,0)</f>
        <v>Şişhane</v>
      </c>
      <c r="D2351" t="str">
        <f>VLOOKUP($A2351,'Günlük Sayaç'!$A$1:$I$166,4,0)</f>
        <v>Ziyaretçi</v>
      </c>
      <c r="E2351" t="str">
        <f>VLOOKUP($A2351,'Günlük Sayaç'!$A$1:$I$166,5,0)</f>
        <v>Tekli Bilet</v>
      </c>
      <c r="F2351">
        <f>VLOOKUP($A2351,'Günlük Sayaç'!$A$1:$I$166,6,0)</f>
        <v>5</v>
      </c>
      <c r="G2351">
        <f>VLOOKUP($A2351,'Günlük Sayaç'!$A$1:$I$166,7,0)</f>
        <v>7000</v>
      </c>
      <c r="H2351">
        <f>VLOOKUP($A2351,'Günlük Sayaç'!$A$1:$I$166,8,0)</f>
        <v>0.05</v>
      </c>
      <c r="I2351">
        <f>VLOOKUP($A2351,'Günlük Sayaç'!$A$1:$I$166,9,0)*VLOOKUP(WEEKDAY(B2351,2)&amp;D2351,Yoğunluk!$G$1:$J$29,4,0)</f>
        <v>350</v>
      </c>
      <c r="J2351">
        <f t="shared" ca="1" si="143"/>
        <v>384</v>
      </c>
      <c r="K2351">
        <f t="shared" ca="1" si="144"/>
        <v>1920</v>
      </c>
    </row>
    <row r="2352" spans="1:11" x14ac:dyDescent="0.3">
      <c r="A2352">
        <f t="shared" si="145"/>
        <v>41</v>
      </c>
      <c r="B2352" s="2">
        <f t="shared" si="146"/>
        <v>43115</v>
      </c>
      <c r="C2352" t="str">
        <f>VLOOKUP(A2352,'Günlük Sayaç'!$A$1:$I$166,3,0)</f>
        <v>Şişhane</v>
      </c>
      <c r="D2352" t="str">
        <f>VLOOKUP($A2352,'Günlük Sayaç'!$A$1:$I$166,4,0)</f>
        <v>Ziyaretçi</v>
      </c>
      <c r="E2352" t="str">
        <f>VLOOKUP($A2352,'Günlük Sayaç'!$A$1:$I$166,5,0)</f>
        <v>İkili Bilet</v>
      </c>
      <c r="F2352">
        <f>VLOOKUP($A2352,'Günlük Sayaç'!$A$1:$I$166,6,0)</f>
        <v>4</v>
      </c>
      <c r="G2352">
        <f>VLOOKUP($A2352,'Günlük Sayaç'!$A$1:$I$166,7,0)</f>
        <v>7000</v>
      </c>
      <c r="H2352">
        <f>VLOOKUP($A2352,'Günlük Sayaç'!$A$1:$I$166,8,0)</f>
        <v>0.03</v>
      </c>
      <c r="I2352">
        <f>VLOOKUP($A2352,'Günlük Sayaç'!$A$1:$I$166,9,0)*VLOOKUP(WEEKDAY(B2352,2)&amp;D2352,Yoğunluk!$G$1:$J$29,4,0)</f>
        <v>210</v>
      </c>
      <c r="J2352">
        <f t="shared" ca="1" si="143"/>
        <v>169</v>
      </c>
      <c r="K2352">
        <f t="shared" ca="1" si="144"/>
        <v>676</v>
      </c>
    </row>
    <row r="2353" spans="1:11" x14ac:dyDescent="0.3">
      <c r="A2353">
        <f t="shared" si="145"/>
        <v>42</v>
      </c>
      <c r="B2353" s="2">
        <f t="shared" si="146"/>
        <v>43115</v>
      </c>
      <c r="C2353" t="str">
        <f>VLOOKUP(A2353,'Günlük Sayaç'!$A$1:$I$166,3,0)</f>
        <v>Şişhane</v>
      </c>
      <c r="D2353" t="str">
        <f>VLOOKUP($A2353,'Günlük Sayaç'!$A$1:$I$166,4,0)</f>
        <v>Ziyaretçi</v>
      </c>
      <c r="E2353" t="str">
        <f>VLOOKUP($A2353,'Günlük Sayaç'!$A$1:$I$166,5,0)</f>
        <v>Üçlü Bilet</v>
      </c>
      <c r="F2353">
        <f>VLOOKUP($A2353,'Günlük Sayaç'!$A$1:$I$166,6,0)</f>
        <v>3.6666666666666665</v>
      </c>
      <c r="G2353">
        <f>VLOOKUP($A2353,'Günlük Sayaç'!$A$1:$I$166,7,0)</f>
        <v>7000</v>
      </c>
      <c r="H2353">
        <f>VLOOKUP($A2353,'Günlük Sayaç'!$A$1:$I$166,8,0)</f>
        <v>0.02</v>
      </c>
      <c r="I2353">
        <f>VLOOKUP($A2353,'Günlük Sayaç'!$A$1:$I$166,9,0)*VLOOKUP(WEEKDAY(B2353,2)&amp;D2353,Yoğunluk!$G$1:$J$29,4,0)</f>
        <v>140</v>
      </c>
      <c r="J2353">
        <f t="shared" ca="1" si="143"/>
        <v>144</v>
      </c>
      <c r="K2353">
        <f t="shared" ca="1" si="144"/>
        <v>528</v>
      </c>
    </row>
    <row r="2354" spans="1:11" x14ac:dyDescent="0.3">
      <c r="A2354">
        <f t="shared" si="145"/>
        <v>43</v>
      </c>
      <c r="B2354" s="2">
        <f t="shared" si="146"/>
        <v>43115</v>
      </c>
      <c r="C2354" t="str">
        <f>VLOOKUP(A2354,'Günlük Sayaç'!$A$1:$I$166,3,0)</f>
        <v>Şişhane</v>
      </c>
      <c r="D2354" t="str">
        <f>VLOOKUP($A2354,'Günlük Sayaç'!$A$1:$I$166,4,0)</f>
        <v>Ziyaretçi</v>
      </c>
      <c r="E2354" t="str">
        <f>VLOOKUP($A2354,'Günlük Sayaç'!$A$1:$I$166,5,0)</f>
        <v>Beşli Bilet</v>
      </c>
      <c r="F2354">
        <f>VLOOKUP($A2354,'Günlük Sayaç'!$A$1:$I$166,6,0)</f>
        <v>3.4</v>
      </c>
      <c r="G2354">
        <f>VLOOKUP($A2354,'Günlük Sayaç'!$A$1:$I$166,7,0)</f>
        <v>7000</v>
      </c>
      <c r="H2354">
        <f>VLOOKUP($A2354,'Günlük Sayaç'!$A$1:$I$166,8,0)</f>
        <v>0.05</v>
      </c>
      <c r="I2354">
        <f>VLOOKUP($A2354,'Günlük Sayaç'!$A$1:$I$166,9,0)*VLOOKUP(WEEKDAY(B2354,2)&amp;D2354,Yoğunluk!$G$1:$J$29,4,0)</f>
        <v>350</v>
      </c>
      <c r="J2354">
        <f t="shared" ca="1" si="143"/>
        <v>355</v>
      </c>
      <c r="K2354">
        <f t="shared" ca="1" si="144"/>
        <v>1207</v>
      </c>
    </row>
    <row r="2355" spans="1:11" x14ac:dyDescent="0.3">
      <c r="A2355">
        <f t="shared" si="145"/>
        <v>44</v>
      </c>
      <c r="B2355" s="2">
        <f t="shared" si="146"/>
        <v>43115</v>
      </c>
      <c r="C2355" t="str">
        <f>VLOOKUP(A2355,'Günlük Sayaç'!$A$1:$I$166,3,0)</f>
        <v>Şişhane</v>
      </c>
      <c r="D2355" t="str">
        <f>VLOOKUP($A2355,'Günlük Sayaç'!$A$1:$I$166,4,0)</f>
        <v>Ziyaretçi</v>
      </c>
      <c r="E2355" t="str">
        <f>VLOOKUP($A2355,'Günlük Sayaç'!$A$1:$I$166,5,0)</f>
        <v>Onlu Bilet</v>
      </c>
      <c r="F2355">
        <f>VLOOKUP($A2355,'Günlük Sayaç'!$A$1:$I$166,6,0)</f>
        <v>3.2</v>
      </c>
      <c r="G2355">
        <f>VLOOKUP($A2355,'Günlük Sayaç'!$A$1:$I$166,7,0)</f>
        <v>7000</v>
      </c>
      <c r="H2355">
        <f>VLOOKUP($A2355,'Günlük Sayaç'!$A$1:$I$166,8,0)</f>
        <v>0.05</v>
      </c>
      <c r="I2355">
        <f>VLOOKUP($A2355,'Günlük Sayaç'!$A$1:$I$166,9,0)*VLOOKUP(WEEKDAY(B2355,2)&amp;D2355,Yoğunluk!$G$1:$J$29,4,0)</f>
        <v>350</v>
      </c>
      <c r="J2355">
        <f t="shared" ca="1" si="143"/>
        <v>321</v>
      </c>
      <c r="K2355">
        <f t="shared" ca="1" si="144"/>
        <v>1027.2</v>
      </c>
    </row>
    <row r="2356" spans="1:11" x14ac:dyDescent="0.3">
      <c r="A2356">
        <f t="shared" si="145"/>
        <v>45</v>
      </c>
      <c r="B2356" s="2">
        <f t="shared" si="146"/>
        <v>43115</v>
      </c>
      <c r="C2356" t="str">
        <f>VLOOKUP(A2356,'Günlük Sayaç'!$A$1:$I$166,3,0)</f>
        <v>Taksim</v>
      </c>
      <c r="D2356" t="str">
        <f>VLOOKUP($A2356,'Günlük Sayaç'!$A$1:$I$166,4,0)</f>
        <v>Tam</v>
      </c>
      <c r="E2356" t="str">
        <f>VLOOKUP($A2356,'Günlük Sayaç'!$A$1:$I$166,5,0)</f>
        <v>Akbil</v>
      </c>
      <c r="F2356">
        <f>VLOOKUP($A2356,'Günlük Sayaç'!$A$1:$I$166,6,0)</f>
        <v>2.2250000000000001</v>
      </c>
      <c r="G2356">
        <f>VLOOKUP($A2356,'Günlük Sayaç'!$A$1:$I$166,7,0)</f>
        <v>15000</v>
      </c>
      <c r="H2356">
        <f>VLOOKUP($A2356,'Günlük Sayaç'!$A$1:$I$166,8,0)</f>
        <v>0.2</v>
      </c>
      <c r="I2356">
        <f>VLOOKUP($A2356,'Günlük Sayaç'!$A$1:$I$166,9,0)*VLOOKUP(WEEKDAY(B2356,2)&amp;D2356,Yoğunluk!$G$1:$J$29,4,0)</f>
        <v>4500</v>
      </c>
      <c r="J2356">
        <f t="shared" ca="1" si="143"/>
        <v>3950</v>
      </c>
      <c r="K2356">
        <f t="shared" ca="1" si="144"/>
        <v>8788.75</v>
      </c>
    </row>
    <row r="2357" spans="1:11" x14ac:dyDescent="0.3">
      <c r="A2357">
        <f t="shared" si="145"/>
        <v>46</v>
      </c>
      <c r="B2357" s="2">
        <f t="shared" si="146"/>
        <v>43115</v>
      </c>
      <c r="C2357" t="str">
        <f>VLOOKUP(A2357,'Günlük Sayaç'!$A$1:$I$166,3,0)</f>
        <v>Taksim</v>
      </c>
      <c r="D2357" t="str">
        <f>VLOOKUP($A2357,'Günlük Sayaç'!$A$1:$I$166,4,0)</f>
        <v>Tam</v>
      </c>
      <c r="E2357" t="str">
        <f>VLOOKUP($A2357,'Günlük Sayaç'!$A$1:$I$166,5,0)</f>
        <v>Mavi Kart</v>
      </c>
      <c r="F2357">
        <f>VLOOKUP($A2357,'Günlük Sayaç'!$A$1:$I$166,6,0)</f>
        <v>1.3666666666666667</v>
      </c>
      <c r="G2357">
        <f>VLOOKUP($A2357,'Günlük Sayaç'!$A$1:$I$166,7,0)</f>
        <v>15000</v>
      </c>
      <c r="H2357">
        <f>VLOOKUP($A2357,'Günlük Sayaç'!$A$1:$I$166,8,0)</f>
        <v>0.1</v>
      </c>
      <c r="I2357">
        <f>VLOOKUP($A2357,'Günlük Sayaç'!$A$1:$I$166,9,0)*VLOOKUP(WEEKDAY(B2357,2)&amp;D2357,Yoğunluk!$G$1:$J$29,4,0)</f>
        <v>2250</v>
      </c>
      <c r="J2357">
        <f t="shared" ca="1" si="143"/>
        <v>2113</v>
      </c>
      <c r="K2357">
        <f t="shared" ca="1" si="144"/>
        <v>2887.7666666666669</v>
      </c>
    </row>
    <row r="2358" spans="1:11" x14ac:dyDescent="0.3">
      <c r="A2358">
        <f t="shared" si="145"/>
        <v>47</v>
      </c>
      <c r="B2358" s="2">
        <f t="shared" si="146"/>
        <v>43115</v>
      </c>
      <c r="C2358" t="str">
        <f>VLOOKUP(A2358,'Günlük Sayaç'!$A$1:$I$166,3,0)</f>
        <v>Taksim</v>
      </c>
      <c r="D2358" t="str">
        <f>VLOOKUP($A2358,'Günlük Sayaç'!$A$1:$I$166,4,0)</f>
        <v>Öğrenci</v>
      </c>
      <c r="E2358" t="str">
        <f>VLOOKUP($A2358,'Günlük Sayaç'!$A$1:$I$166,5,0)</f>
        <v>Öğrenci</v>
      </c>
      <c r="F2358">
        <f>VLOOKUP($A2358,'Günlük Sayaç'!$A$1:$I$166,6,0)</f>
        <v>0.9</v>
      </c>
      <c r="G2358">
        <f>VLOOKUP($A2358,'Günlük Sayaç'!$A$1:$I$166,7,0)</f>
        <v>15000</v>
      </c>
      <c r="H2358">
        <f>VLOOKUP($A2358,'Günlük Sayaç'!$A$1:$I$166,8,0)</f>
        <v>0.1</v>
      </c>
      <c r="I2358">
        <f>VLOOKUP($A2358,'Günlük Sayaç'!$A$1:$I$166,9,0)*VLOOKUP(WEEKDAY(B2358,2)&amp;D2358,Yoğunluk!$G$1:$J$29,4,0)</f>
        <v>1500</v>
      </c>
      <c r="J2358">
        <f t="shared" ca="1" si="143"/>
        <v>1731</v>
      </c>
      <c r="K2358">
        <f t="shared" ca="1" si="144"/>
        <v>1557.9</v>
      </c>
    </row>
    <row r="2359" spans="1:11" x14ac:dyDescent="0.3">
      <c r="A2359">
        <f t="shared" si="145"/>
        <v>48</v>
      </c>
      <c r="B2359" s="2">
        <f t="shared" si="146"/>
        <v>43115</v>
      </c>
      <c r="C2359" t="str">
        <f>VLOOKUP(A2359,'Günlük Sayaç'!$A$1:$I$166,3,0)</f>
        <v>Taksim</v>
      </c>
      <c r="D2359" t="str">
        <f>VLOOKUP($A2359,'Günlük Sayaç'!$A$1:$I$166,4,0)</f>
        <v>Öğrenci</v>
      </c>
      <c r="E2359" t="str">
        <f>VLOOKUP($A2359,'Günlük Sayaç'!$A$1:$I$166,5,0)</f>
        <v>Öğrenci Aylık</v>
      </c>
      <c r="F2359">
        <f>VLOOKUP($A2359,'Günlük Sayaç'!$A$1:$I$166,6,0)</f>
        <v>0.56666666666666665</v>
      </c>
      <c r="G2359">
        <f>VLOOKUP($A2359,'Günlük Sayaç'!$A$1:$I$166,7,0)</f>
        <v>15000</v>
      </c>
      <c r="H2359">
        <f>VLOOKUP($A2359,'Günlük Sayaç'!$A$1:$I$166,8,0)</f>
        <v>0.2</v>
      </c>
      <c r="I2359">
        <f>VLOOKUP($A2359,'Günlük Sayaç'!$A$1:$I$166,9,0)*VLOOKUP(WEEKDAY(B2359,2)&amp;D2359,Yoğunluk!$G$1:$J$29,4,0)</f>
        <v>3000</v>
      </c>
      <c r="J2359">
        <f t="shared" ca="1" si="143"/>
        <v>3120</v>
      </c>
      <c r="K2359">
        <f t="shared" ca="1" si="144"/>
        <v>1768</v>
      </c>
    </row>
    <row r="2360" spans="1:11" x14ac:dyDescent="0.3">
      <c r="A2360">
        <f t="shared" si="145"/>
        <v>49</v>
      </c>
      <c r="B2360" s="2">
        <f t="shared" si="146"/>
        <v>43115</v>
      </c>
      <c r="C2360" t="str">
        <f>VLOOKUP(A2360,'Günlük Sayaç'!$A$1:$I$166,3,0)</f>
        <v>Taksim</v>
      </c>
      <c r="D2360" t="str">
        <f>VLOOKUP($A2360,'Günlük Sayaç'!$A$1:$I$166,4,0)</f>
        <v>Sosyal</v>
      </c>
      <c r="E2360" t="str">
        <f>VLOOKUP($A2360,'Günlük Sayaç'!$A$1:$I$166,5,0)</f>
        <v>Sosyal</v>
      </c>
      <c r="F2360">
        <f>VLOOKUP($A2360,'Günlük Sayaç'!$A$1:$I$166,6,0)</f>
        <v>1.425</v>
      </c>
      <c r="G2360">
        <f>VLOOKUP($A2360,'Günlük Sayaç'!$A$1:$I$166,7,0)</f>
        <v>15000</v>
      </c>
      <c r="H2360">
        <f>VLOOKUP($A2360,'Günlük Sayaç'!$A$1:$I$166,8,0)</f>
        <v>0.15</v>
      </c>
      <c r="I2360">
        <f>VLOOKUP($A2360,'Günlük Sayaç'!$A$1:$I$166,9,0)*VLOOKUP(WEEKDAY(B2360,2)&amp;D2360,Yoğunluk!$G$1:$J$29,4,0)</f>
        <v>1800</v>
      </c>
      <c r="J2360">
        <f t="shared" ca="1" si="143"/>
        <v>1765</v>
      </c>
      <c r="K2360">
        <f t="shared" ca="1" si="144"/>
        <v>2515.125</v>
      </c>
    </row>
    <row r="2361" spans="1:11" x14ac:dyDescent="0.3">
      <c r="A2361">
        <f t="shared" si="145"/>
        <v>50</v>
      </c>
      <c r="B2361" s="2">
        <f t="shared" si="146"/>
        <v>43115</v>
      </c>
      <c r="C2361" t="str">
        <f>VLOOKUP(A2361,'Günlük Sayaç'!$A$1:$I$166,3,0)</f>
        <v>Taksim</v>
      </c>
      <c r="D2361" t="str">
        <f>VLOOKUP($A2361,'Günlük Sayaç'!$A$1:$I$166,4,0)</f>
        <v>Sosyal</v>
      </c>
      <c r="E2361" t="str">
        <f>VLOOKUP($A2361,'Günlük Sayaç'!$A$1:$I$166,5,0)</f>
        <v>Sosyal Aylık</v>
      </c>
      <c r="F2361">
        <f>VLOOKUP($A2361,'Günlük Sayaç'!$A$1:$I$166,6,0)</f>
        <v>0.83333333333333337</v>
      </c>
      <c r="G2361">
        <f>VLOOKUP($A2361,'Günlük Sayaç'!$A$1:$I$166,7,0)</f>
        <v>15000</v>
      </c>
      <c r="H2361">
        <f>VLOOKUP($A2361,'Günlük Sayaç'!$A$1:$I$166,8,0)</f>
        <v>0.05</v>
      </c>
      <c r="I2361">
        <f>VLOOKUP($A2361,'Günlük Sayaç'!$A$1:$I$166,9,0)*VLOOKUP(WEEKDAY(B2361,2)&amp;D2361,Yoğunluk!$G$1:$J$29,4,0)</f>
        <v>600</v>
      </c>
      <c r="J2361">
        <f t="shared" ca="1" si="143"/>
        <v>687</v>
      </c>
      <c r="K2361">
        <f t="shared" ca="1" si="144"/>
        <v>572.5</v>
      </c>
    </row>
    <row r="2362" spans="1:11" x14ac:dyDescent="0.3">
      <c r="A2362">
        <f t="shared" si="145"/>
        <v>51</v>
      </c>
      <c r="B2362" s="2">
        <f t="shared" si="146"/>
        <v>43115</v>
      </c>
      <c r="C2362" t="str">
        <f>VLOOKUP(A2362,'Günlük Sayaç'!$A$1:$I$166,3,0)</f>
        <v>Taksim</v>
      </c>
      <c r="D2362" t="str">
        <f>VLOOKUP($A2362,'Günlük Sayaç'!$A$1:$I$166,4,0)</f>
        <v>Ziyaretçi</v>
      </c>
      <c r="E2362" t="str">
        <f>VLOOKUP($A2362,'Günlük Sayaç'!$A$1:$I$166,5,0)</f>
        <v>Tekli Bilet</v>
      </c>
      <c r="F2362">
        <f>VLOOKUP($A2362,'Günlük Sayaç'!$A$1:$I$166,6,0)</f>
        <v>5</v>
      </c>
      <c r="G2362">
        <f>VLOOKUP($A2362,'Günlük Sayaç'!$A$1:$I$166,7,0)</f>
        <v>15000</v>
      </c>
      <c r="H2362">
        <f>VLOOKUP($A2362,'Günlük Sayaç'!$A$1:$I$166,8,0)</f>
        <v>0.05</v>
      </c>
      <c r="I2362">
        <f>VLOOKUP($A2362,'Günlük Sayaç'!$A$1:$I$166,9,0)*VLOOKUP(WEEKDAY(B2362,2)&amp;D2362,Yoğunluk!$G$1:$J$29,4,0)</f>
        <v>750</v>
      </c>
      <c r="J2362">
        <f t="shared" ca="1" si="143"/>
        <v>789</v>
      </c>
      <c r="K2362">
        <f t="shared" ca="1" si="144"/>
        <v>3945</v>
      </c>
    </row>
    <row r="2363" spans="1:11" x14ac:dyDescent="0.3">
      <c r="A2363">
        <f t="shared" si="145"/>
        <v>52</v>
      </c>
      <c r="B2363" s="2">
        <f t="shared" si="146"/>
        <v>43115</v>
      </c>
      <c r="C2363" t="str">
        <f>VLOOKUP(A2363,'Günlük Sayaç'!$A$1:$I$166,3,0)</f>
        <v>Taksim</v>
      </c>
      <c r="D2363" t="str">
        <f>VLOOKUP($A2363,'Günlük Sayaç'!$A$1:$I$166,4,0)</f>
        <v>Ziyaretçi</v>
      </c>
      <c r="E2363" t="str">
        <f>VLOOKUP($A2363,'Günlük Sayaç'!$A$1:$I$166,5,0)</f>
        <v>İkili Bilet</v>
      </c>
      <c r="F2363">
        <f>VLOOKUP($A2363,'Günlük Sayaç'!$A$1:$I$166,6,0)</f>
        <v>4</v>
      </c>
      <c r="G2363">
        <f>VLOOKUP($A2363,'Günlük Sayaç'!$A$1:$I$166,7,0)</f>
        <v>15000</v>
      </c>
      <c r="H2363">
        <f>VLOOKUP($A2363,'Günlük Sayaç'!$A$1:$I$166,8,0)</f>
        <v>0.03</v>
      </c>
      <c r="I2363">
        <f>VLOOKUP($A2363,'Günlük Sayaç'!$A$1:$I$166,9,0)*VLOOKUP(WEEKDAY(B2363,2)&amp;D2363,Yoğunluk!$G$1:$J$29,4,0)</f>
        <v>450</v>
      </c>
      <c r="J2363">
        <f t="shared" ca="1" si="143"/>
        <v>352</v>
      </c>
      <c r="K2363">
        <f t="shared" ca="1" si="144"/>
        <v>1408</v>
      </c>
    </row>
    <row r="2364" spans="1:11" x14ac:dyDescent="0.3">
      <c r="A2364">
        <f t="shared" si="145"/>
        <v>53</v>
      </c>
      <c r="B2364" s="2">
        <f t="shared" si="146"/>
        <v>43115</v>
      </c>
      <c r="C2364" t="str">
        <f>VLOOKUP(A2364,'Günlük Sayaç'!$A$1:$I$166,3,0)</f>
        <v>Taksim</v>
      </c>
      <c r="D2364" t="str">
        <f>VLOOKUP($A2364,'Günlük Sayaç'!$A$1:$I$166,4,0)</f>
        <v>Ziyaretçi</v>
      </c>
      <c r="E2364" t="str">
        <f>VLOOKUP($A2364,'Günlük Sayaç'!$A$1:$I$166,5,0)</f>
        <v>Üçlü Bilet</v>
      </c>
      <c r="F2364">
        <f>VLOOKUP($A2364,'Günlük Sayaç'!$A$1:$I$166,6,0)</f>
        <v>3.6666666666666665</v>
      </c>
      <c r="G2364">
        <f>VLOOKUP($A2364,'Günlük Sayaç'!$A$1:$I$166,7,0)</f>
        <v>15000</v>
      </c>
      <c r="H2364">
        <f>VLOOKUP($A2364,'Günlük Sayaç'!$A$1:$I$166,8,0)</f>
        <v>0.02</v>
      </c>
      <c r="I2364">
        <f>VLOOKUP($A2364,'Günlük Sayaç'!$A$1:$I$166,9,0)*VLOOKUP(WEEKDAY(B2364,2)&amp;D2364,Yoğunluk!$G$1:$J$29,4,0)</f>
        <v>300</v>
      </c>
      <c r="J2364">
        <f t="shared" ca="1" si="143"/>
        <v>271</v>
      </c>
      <c r="K2364">
        <f t="shared" ca="1" si="144"/>
        <v>993.66666666666663</v>
      </c>
    </row>
    <row r="2365" spans="1:11" x14ac:dyDescent="0.3">
      <c r="A2365">
        <f t="shared" si="145"/>
        <v>54</v>
      </c>
      <c r="B2365" s="2">
        <f t="shared" si="146"/>
        <v>43115</v>
      </c>
      <c r="C2365" t="str">
        <f>VLOOKUP(A2365,'Günlük Sayaç'!$A$1:$I$166,3,0)</f>
        <v>Taksim</v>
      </c>
      <c r="D2365" t="str">
        <f>VLOOKUP($A2365,'Günlük Sayaç'!$A$1:$I$166,4,0)</f>
        <v>Ziyaretçi</v>
      </c>
      <c r="E2365" t="str">
        <f>VLOOKUP($A2365,'Günlük Sayaç'!$A$1:$I$166,5,0)</f>
        <v>Beşli Bilet</v>
      </c>
      <c r="F2365">
        <f>VLOOKUP($A2365,'Günlük Sayaç'!$A$1:$I$166,6,0)</f>
        <v>3.4</v>
      </c>
      <c r="G2365">
        <f>VLOOKUP($A2365,'Günlük Sayaç'!$A$1:$I$166,7,0)</f>
        <v>15000</v>
      </c>
      <c r="H2365">
        <f>VLOOKUP($A2365,'Günlük Sayaç'!$A$1:$I$166,8,0)</f>
        <v>0.05</v>
      </c>
      <c r="I2365">
        <f>VLOOKUP($A2365,'Günlük Sayaç'!$A$1:$I$166,9,0)*VLOOKUP(WEEKDAY(B2365,2)&amp;D2365,Yoğunluk!$G$1:$J$29,4,0)</f>
        <v>750</v>
      </c>
      <c r="J2365">
        <f t="shared" ca="1" si="143"/>
        <v>673</v>
      </c>
      <c r="K2365">
        <f t="shared" ca="1" si="144"/>
        <v>2288.1999999999998</v>
      </c>
    </row>
    <row r="2366" spans="1:11" x14ac:dyDescent="0.3">
      <c r="A2366">
        <f t="shared" si="145"/>
        <v>55</v>
      </c>
      <c r="B2366" s="2">
        <f t="shared" si="146"/>
        <v>43115</v>
      </c>
      <c r="C2366" t="str">
        <f>VLOOKUP(A2366,'Günlük Sayaç'!$A$1:$I$166,3,0)</f>
        <v>Taksim</v>
      </c>
      <c r="D2366" t="str">
        <f>VLOOKUP($A2366,'Günlük Sayaç'!$A$1:$I$166,4,0)</f>
        <v>Ziyaretçi</v>
      </c>
      <c r="E2366" t="str">
        <f>VLOOKUP($A2366,'Günlük Sayaç'!$A$1:$I$166,5,0)</f>
        <v>Onlu Bilet</v>
      </c>
      <c r="F2366">
        <f>VLOOKUP($A2366,'Günlük Sayaç'!$A$1:$I$166,6,0)</f>
        <v>3.2</v>
      </c>
      <c r="G2366">
        <f>VLOOKUP($A2366,'Günlük Sayaç'!$A$1:$I$166,7,0)</f>
        <v>15000</v>
      </c>
      <c r="H2366">
        <f>VLOOKUP($A2366,'Günlük Sayaç'!$A$1:$I$166,8,0)</f>
        <v>0.05</v>
      </c>
      <c r="I2366">
        <f>VLOOKUP($A2366,'Günlük Sayaç'!$A$1:$I$166,9,0)*VLOOKUP(WEEKDAY(B2366,2)&amp;D2366,Yoğunluk!$G$1:$J$29,4,0)</f>
        <v>750</v>
      </c>
      <c r="J2366">
        <f t="shared" ca="1" si="143"/>
        <v>797</v>
      </c>
      <c r="K2366">
        <f t="shared" ca="1" si="144"/>
        <v>2550.4</v>
      </c>
    </row>
    <row r="2367" spans="1:11" x14ac:dyDescent="0.3">
      <c r="A2367">
        <f t="shared" si="145"/>
        <v>56</v>
      </c>
      <c r="B2367" s="2">
        <f t="shared" si="146"/>
        <v>43115</v>
      </c>
      <c r="C2367" t="str">
        <f>VLOOKUP(A2367,'Günlük Sayaç'!$A$1:$I$166,3,0)</f>
        <v>Osmanbey</v>
      </c>
      <c r="D2367" t="str">
        <f>VLOOKUP($A2367,'Günlük Sayaç'!$A$1:$I$166,4,0)</f>
        <v>Tam</v>
      </c>
      <c r="E2367" t="str">
        <f>VLOOKUP($A2367,'Günlük Sayaç'!$A$1:$I$166,5,0)</f>
        <v>Akbil</v>
      </c>
      <c r="F2367">
        <f>VLOOKUP($A2367,'Günlük Sayaç'!$A$1:$I$166,6,0)</f>
        <v>2.2250000000000001</v>
      </c>
      <c r="G2367">
        <f>VLOOKUP($A2367,'Günlük Sayaç'!$A$1:$I$166,7,0)</f>
        <v>5500</v>
      </c>
      <c r="H2367">
        <f>VLOOKUP($A2367,'Günlük Sayaç'!$A$1:$I$166,8,0)</f>
        <v>0.4</v>
      </c>
      <c r="I2367">
        <f>VLOOKUP($A2367,'Günlük Sayaç'!$A$1:$I$166,9,0)*VLOOKUP(WEEKDAY(B2367,2)&amp;D2367,Yoğunluk!$G$1:$J$29,4,0)</f>
        <v>3300</v>
      </c>
      <c r="J2367">
        <f t="shared" ca="1" si="143"/>
        <v>3210</v>
      </c>
      <c r="K2367">
        <f t="shared" ca="1" si="144"/>
        <v>7142.25</v>
      </c>
    </row>
    <row r="2368" spans="1:11" x14ac:dyDescent="0.3">
      <c r="A2368">
        <f t="shared" si="145"/>
        <v>57</v>
      </c>
      <c r="B2368" s="2">
        <f t="shared" si="146"/>
        <v>43115</v>
      </c>
      <c r="C2368" t="str">
        <f>VLOOKUP(A2368,'Günlük Sayaç'!$A$1:$I$166,3,0)</f>
        <v>Osmanbey</v>
      </c>
      <c r="D2368" t="str">
        <f>VLOOKUP($A2368,'Günlük Sayaç'!$A$1:$I$166,4,0)</f>
        <v>Tam</v>
      </c>
      <c r="E2368" t="str">
        <f>VLOOKUP($A2368,'Günlük Sayaç'!$A$1:$I$166,5,0)</f>
        <v>Mavi Kart</v>
      </c>
      <c r="F2368">
        <f>VLOOKUP($A2368,'Günlük Sayaç'!$A$1:$I$166,6,0)</f>
        <v>1.3666666666666667</v>
      </c>
      <c r="G2368">
        <f>VLOOKUP($A2368,'Günlük Sayaç'!$A$1:$I$166,7,0)</f>
        <v>5500</v>
      </c>
      <c r="H2368">
        <f>VLOOKUP($A2368,'Günlük Sayaç'!$A$1:$I$166,8,0)</f>
        <v>0.1</v>
      </c>
      <c r="I2368">
        <f>VLOOKUP($A2368,'Günlük Sayaç'!$A$1:$I$166,9,0)*VLOOKUP(WEEKDAY(B2368,2)&amp;D2368,Yoğunluk!$G$1:$J$29,4,0)</f>
        <v>825</v>
      </c>
      <c r="J2368">
        <f t="shared" ca="1" si="143"/>
        <v>753</v>
      </c>
      <c r="K2368">
        <f t="shared" ca="1" si="144"/>
        <v>1029.0999999999999</v>
      </c>
    </row>
    <row r="2369" spans="1:11" x14ac:dyDescent="0.3">
      <c r="A2369">
        <f t="shared" si="145"/>
        <v>58</v>
      </c>
      <c r="B2369" s="2">
        <f t="shared" si="146"/>
        <v>43115</v>
      </c>
      <c r="C2369" t="str">
        <f>VLOOKUP(A2369,'Günlük Sayaç'!$A$1:$I$166,3,0)</f>
        <v>Osmanbey</v>
      </c>
      <c r="D2369" t="str">
        <f>VLOOKUP($A2369,'Günlük Sayaç'!$A$1:$I$166,4,0)</f>
        <v>Öğrenci</v>
      </c>
      <c r="E2369" t="str">
        <f>VLOOKUP($A2369,'Günlük Sayaç'!$A$1:$I$166,5,0)</f>
        <v>Öğrenci</v>
      </c>
      <c r="F2369">
        <f>VLOOKUP($A2369,'Günlük Sayaç'!$A$1:$I$166,6,0)</f>
        <v>0.9</v>
      </c>
      <c r="G2369">
        <f>VLOOKUP($A2369,'Günlük Sayaç'!$A$1:$I$166,7,0)</f>
        <v>5500</v>
      </c>
      <c r="H2369">
        <f>VLOOKUP($A2369,'Günlük Sayaç'!$A$1:$I$166,8,0)</f>
        <v>0.1</v>
      </c>
      <c r="I2369">
        <f>VLOOKUP($A2369,'Günlük Sayaç'!$A$1:$I$166,9,0)*VLOOKUP(WEEKDAY(B2369,2)&amp;D2369,Yoğunluk!$G$1:$J$29,4,0)</f>
        <v>550</v>
      </c>
      <c r="J2369">
        <f t="shared" ca="1" si="143"/>
        <v>629</v>
      </c>
      <c r="K2369">
        <f t="shared" ca="1" si="144"/>
        <v>566.1</v>
      </c>
    </row>
    <row r="2370" spans="1:11" x14ac:dyDescent="0.3">
      <c r="A2370">
        <f t="shared" si="145"/>
        <v>59</v>
      </c>
      <c r="B2370" s="2">
        <f t="shared" si="146"/>
        <v>43115</v>
      </c>
      <c r="C2370" t="str">
        <f>VLOOKUP(A2370,'Günlük Sayaç'!$A$1:$I$166,3,0)</f>
        <v>Osmanbey</v>
      </c>
      <c r="D2370" t="str">
        <f>VLOOKUP($A2370,'Günlük Sayaç'!$A$1:$I$166,4,0)</f>
        <v>Öğrenci</v>
      </c>
      <c r="E2370" t="str">
        <f>VLOOKUP($A2370,'Günlük Sayaç'!$A$1:$I$166,5,0)</f>
        <v>Öğrenci Aylık</v>
      </c>
      <c r="F2370">
        <f>VLOOKUP($A2370,'Günlük Sayaç'!$A$1:$I$166,6,0)</f>
        <v>0.56666666666666665</v>
      </c>
      <c r="G2370">
        <f>VLOOKUP($A2370,'Günlük Sayaç'!$A$1:$I$166,7,0)</f>
        <v>5500</v>
      </c>
      <c r="H2370">
        <f>VLOOKUP($A2370,'Günlük Sayaç'!$A$1:$I$166,8,0)</f>
        <v>0.2</v>
      </c>
      <c r="I2370">
        <f>VLOOKUP($A2370,'Günlük Sayaç'!$A$1:$I$166,9,0)*VLOOKUP(WEEKDAY(B2370,2)&amp;D2370,Yoğunluk!$G$1:$J$29,4,0)</f>
        <v>1100</v>
      </c>
      <c r="J2370">
        <f t="shared" ca="1" si="143"/>
        <v>937</v>
      </c>
      <c r="K2370">
        <f t="shared" ca="1" si="144"/>
        <v>530.9666666666667</v>
      </c>
    </row>
    <row r="2371" spans="1:11" x14ac:dyDescent="0.3">
      <c r="A2371">
        <f t="shared" si="145"/>
        <v>60</v>
      </c>
      <c r="B2371" s="2">
        <f t="shared" si="146"/>
        <v>43115</v>
      </c>
      <c r="C2371" t="str">
        <f>VLOOKUP(A2371,'Günlük Sayaç'!$A$1:$I$166,3,0)</f>
        <v>Osmanbey</v>
      </c>
      <c r="D2371" t="str">
        <f>VLOOKUP($A2371,'Günlük Sayaç'!$A$1:$I$166,4,0)</f>
        <v>Sosyal</v>
      </c>
      <c r="E2371" t="str">
        <f>VLOOKUP($A2371,'Günlük Sayaç'!$A$1:$I$166,5,0)</f>
        <v>Sosyal</v>
      </c>
      <c r="F2371">
        <f>VLOOKUP($A2371,'Günlük Sayaç'!$A$1:$I$166,6,0)</f>
        <v>1.425</v>
      </c>
      <c r="G2371">
        <f>VLOOKUP($A2371,'Günlük Sayaç'!$A$1:$I$166,7,0)</f>
        <v>5500</v>
      </c>
      <c r="H2371">
        <f>VLOOKUP($A2371,'Günlük Sayaç'!$A$1:$I$166,8,0)</f>
        <v>0.1</v>
      </c>
      <c r="I2371">
        <f>VLOOKUP($A2371,'Günlük Sayaç'!$A$1:$I$166,9,0)*VLOOKUP(WEEKDAY(B2371,2)&amp;D2371,Yoğunluk!$G$1:$J$29,4,0)</f>
        <v>440</v>
      </c>
      <c r="J2371">
        <f t="shared" ref="J2371:J2434" ca="1" si="147">FLOOR(I2371+_xlfn.NORM.S.INV(RAND())*I2371/10,1)</f>
        <v>423</v>
      </c>
      <c r="K2371">
        <f t="shared" ref="K2371:K2434" ca="1" si="148">J2371*F2371</f>
        <v>602.77499999999998</v>
      </c>
    </row>
    <row r="2372" spans="1:11" x14ac:dyDescent="0.3">
      <c r="A2372">
        <f t="shared" si="145"/>
        <v>61</v>
      </c>
      <c r="B2372" s="2">
        <f t="shared" si="146"/>
        <v>43115</v>
      </c>
      <c r="C2372" t="str">
        <f>VLOOKUP(A2372,'Günlük Sayaç'!$A$1:$I$166,3,0)</f>
        <v>Osmanbey</v>
      </c>
      <c r="D2372" t="str">
        <f>VLOOKUP($A2372,'Günlük Sayaç'!$A$1:$I$166,4,0)</f>
        <v>Sosyal</v>
      </c>
      <c r="E2372" t="str">
        <f>VLOOKUP($A2372,'Günlük Sayaç'!$A$1:$I$166,5,0)</f>
        <v>Sosyal Aylık</v>
      </c>
      <c r="F2372">
        <f>VLOOKUP($A2372,'Günlük Sayaç'!$A$1:$I$166,6,0)</f>
        <v>0.83333333333333337</v>
      </c>
      <c r="G2372">
        <f>VLOOKUP($A2372,'Günlük Sayaç'!$A$1:$I$166,7,0)</f>
        <v>5500</v>
      </c>
      <c r="H2372">
        <f>VLOOKUP($A2372,'Günlük Sayaç'!$A$1:$I$166,8,0)</f>
        <v>0.05</v>
      </c>
      <c r="I2372">
        <f>VLOOKUP($A2372,'Günlük Sayaç'!$A$1:$I$166,9,0)*VLOOKUP(WEEKDAY(B2372,2)&amp;D2372,Yoğunluk!$G$1:$J$29,4,0)</f>
        <v>220</v>
      </c>
      <c r="J2372">
        <f t="shared" ca="1" si="147"/>
        <v>231</v>
      </c>
      <c r="K2372">
        <f t="shared" ca="1" si="148"/>
        <v>192.5</v>
      </c>
    </row>
    <row r="2373" spans="1:11" x14ac:dyDescent="0.3">
      <c r="A2373">
        <f t="shared" si="145"/>
        <v>62</v>
      </c>
      <c r="B2373" s="2">
        <f t="shared" si="146"/>
        <v>43115</v>
      </c>
      <c r="C2373" t="str">
        <f>VLOOKUP(A2373,'Günlük Sayaç'!$A$1:$I$166,3,0)</f>
        <v>Osmanbey</v>
      </c>
      <c r="D2373" t="str">
        <f>VLOOKUP($A2373,'Günlük Sayaç'!$A$1:$I$166,4,0)</f>
        <v>Ziyaretçi</v>
      </c>
      <c r="E2373" t="str">
        <f>VLOOKUP($A2373,'Günlük Sayaç'!$A$1:$I$166,5,0)</f>
        <v>Tekli Bilet</v>
      </c>
      <c r="F2373">
        <f>VLOOKUP($A2373,'Günlük Sayaç'!$A$1:$I$166,6,0)</f>
        <v>5</v>
      </c>
      <c r="G2373">
        <f>VLOOKUP($A2373,'Günlük Sayaç'!$A$1:$I$166,7,0)</f>
        <v>5500</v>
      </c>
      <c r="H2373">
        <f>VLOOKUP($A2373,'Günlük Sayaç'!$A$1:$I$166,8,0)</f>
        <v>0.01</v>
      </c>
      <c r="I2373">
        <f>VLOOKUP($A2373,'Günlük Sayaç'!$A$1:$I$166,9,0)*VLOOKUP(WEEKDAY(B2373,2)&amp;D2373,Yoğunluk!$G$1:$J$29,4,0)</f>
        <v>55</v>
      </c>
      <c r="J2373">
        <f t="shared" ca="1" si="147"/>
        <v>48</v>
      </c>
      <c r="K2373">
        <f t="shared" ca="1" si="148"/>
        <v>240</v>
      </c>
    </row>
    <row r="2374" spans="1:11" x14ac:dyDescent="0.3">
      <c r="A2374">
        <f t="shared" si="145"/>
        <v>63</v>
      </c>
      <c r="B2374" s="2">
        <f t="shared" si="146"/>
        <v>43115</v>
      </c>
      <c r="C2374" t="str">
        <f>VLOOKUP(A2374,'Günlük Sayaç'!$A$1:$I$166,3,0)</f>
        <v>Osmanbey</v>
      </c>
      <c r="D2374" t="str">
        <f>VLOOKUP($A2374,'Günlük Sayaç'!$A$1:$I$166,4,0)</f>
        <v>Ziyaretçi</v>
      </c>
      <c r="E2374" t="str">
        <f>VLOOKUP($A2374,'Günlük Sayaç'!$A$1:$I$166,5,0)</f>
        <v>İkili Bilet</v>
      </c>
      <c r="F2374">
        <f>VLOOKUP($A2374,'Günlük Sayaç'!$A$1:$I$166,6,0)</f>
        <v>4</v>
      </c>
      <c r="G2374">
        <f>VLOOKUP($A2374,'Günlük Sayaç'!$A$1:$I$166,7,0)</f>
        <v>5500</v>
      </c>
      <c r="H2374">
        <f>VLOOKUP($A2374,'Günlük Sayaç'!$A$1:$I$166,8,0)</f>
        <v>0.01</v>
      </c>
      <c r="I2374">
        <f>VLOOKUP($A2374,'Günlük Sayaç'!$A$1:$I$166,9,0)*VLOOKUP(WEEKDAY(B2374,2)&amp;D2374,Yoğunluk!$G$1:$J$29,4,0)</f>
        <v>55</v>
      </c>
      <c r="J2374">
        <f t="shared" ca="1" si="147"/>
        <v>48</v>
      </c>
      <c r="K2374">
        <f t="shared" ca="1" si="148"/>
        <v>192</v>
      </c>
    </row>
    <row r="2375" spans="1:11" x14ac:dyDescent="0.3">
      <c r="A2375">
        <f t="shared" si="145"/>
        <v>64</v>
      </c>
      <c r="B2375" s="2">
        <f t="shared" si="146"/>
        <v>43115</v>
      </c>
      <c r="C2375" t="str">
        <f>VLOOKUP(A2375,'Günlük Sayaç'!$A$1:$I$166,3,0)</f>
        <v>Osmanbey</v>
      </c>
      <c r="D2375" t="str">
        <f>VLOOKUP($A2375,'Günlük Sayaç'!$A$1:$I$166,4,0)</f>
        <v>Ziyaretçi</v>
      </c>
      <c r="E2375" t="str">
        <f>VLOOKUP($A2375,'Günlük Sayaç'!$A$1:$I$166,5,0)</f>
        <v>Üçlü Bilet</v>
      </c>
      <c r="F2375">
        <f>VLOOKUP($A2375,'Günlük Sayaç'!$A$1:$I$166,6,0)</f>
        <v>3.6666666666666665</v>
      </c>
      <c r="G2375">
        <f>VLOOKUP($A2375,'Günlük Sayaç'!$A$1:$I$166,7,0)</f>
        <v>5500</v>
      </c>
      <c r="H2375">
        <f>VLOOKUP($A2375,'Günlük Sayaç'!$A$1:$I$166,8,0)</f>
        <v>0.01</v>
      </c>
      <c r="I2375">
        <f>VLOOKUP($A2375,'Günlük Sayaç'!$A$1:$I$166,9,0)*VLOOKUP(WEEKDAY(B2375,2)&amp;D2375,Yoğunluk!$G$1:$J$29,4,0)</f>
        <v>55</v>
      </c>
      <c r="J2375">
        <f t="shared" ca="1" si="147"/>
        <v>59</v>
      </c>
      <c r="K2375">
        <f t="shared" ca="1" si="148"/>
        <v>216.33333333333331</v>
      </c>
    </row>
    <row r="2376" spans="1:11" x14ac:dyDescent="0.3">
      <c r="A2376">
        <f t="shared" si="145"/>
        <v>65</v>
      </c>
      <c r="B2376" s="2">
        <f t="shared" si="146"/>
        <v>43115</v>
      </c>
      <c r="C2376" t="str">
        <f>VLOOKUP(A2376,'Günlük Sayaç'!$A$1:$I$166,3,0)</f>
        <v>Osmanbey</v>
      </c>
      <c r="D2376" t="str">
        <f>VLOOKUP($A2376,'Günlük Sayaç'!$A$1:$I$166,4,0)</f>
        <v>Ziyaretçi</v>
      </c>
      <c r="E2376" t="str">
        <f>VLOOKUP($A2376,'Günlük Sayaç'!$A$1:$I$166,5,0)</f>
        <v>Beşli Bilet</v>
      </c>
      <c r="F2376">
        <f>VLOOKUP($A2376,'Günlük Sayaç'!$A$1:$I$166,6,0)</f>
        <v>3.4</v>
      </c>
      <c r="G2376">
        <f>VLOOKUP($A2376,'Günlük Sayaç'!$A$1:$I$166,7,0)</f>
        <v>5500</v>
      </c>
      <c r="H2376">
        <f>VLOOKUP($A2376,'Günlük Sayaç'!$A$1:$I$166,8,0)</f>
        <v>0.01</v>
      </c>
      <c r="I2376">
        <f>VLOOKUP($A2376,'Günlük Sayaç'!$A$1:$I$166,9,0)*VLOOKUP(WEEKDAY(B2376,2)&amp;D2376,Yoğunluk!$G$1:$J$29,4,0)</f>
        <v>55</v>
      </c>
      <c r="J2376">
        <f t="shared" ca="1" si="147"/>
        <v>49</v>
      </c>
      <c r="K2376">
        <f t="shared" ca="1" si="148"/>
        <v>166.6</v>
      </c>
    </row>
    <row r="2377" spans="1:11" x14ac:dyDescent="0.3">
      <c r="A2377">
        <f t="shared" si="145"/>
        <v>66</v>
      </c>
      <c r="B2377" s="2">
        <f t="shared" si="146"/>
        <v>43115</v>
      </c>
      <c r="C2377" t="str">
        <f>VLOOKUP(A2377,'Günlük Sayaç'!$A$1:$I$166,3,0)</f>
        <v>Osmanbey</v>
      </c>
      <c r="D2377" t="str">
        <f>VLOOKUP($A2377,'Günlük Sayaç'!$A$1:$I$166,4,0)</f>
        <v>Ziyaretçi</v>
      </c>
      <c r="E2377" t="str">
        <f>VLOOKUP($A2377,'Günlük Sayaç'!$A$1:$I$166,5,0)</f>
        <v>Onlu Bilet</v>
      </c>
      <c r="F2377">
        <f>VLOOKUP($A2377,'Günlük Sayaç'!$A$1:$I$166,6,0)</f>
        <v>3.2</v>
      </c>
      <c r="G2377">
        <f>VLOOKUP($A2377,'Günlük Sayaç'!$A$1:$I$166,7,0)</f>
        <v>5500</v>
      </c>
      <c r="H2377">
        <f>VLOOKUP($A2377,'Günlük Sayaç'!$A$1:$I$166,8,0)</f>
        <v>0.01</v>
      </c>
      <c r="I2377">
        <f>VLOOKUP($A2377,'Günlük Sayaç'!$A$1:$I$166,9,0)*VLOOKUP(WEEKDAY(B2377,2)&amp;D2377,Yoğunluk!$G$1:$J$29,4,0)</f>
        <v>55</v>
      </c>
      <c r="J2377">
        <f t="shared" ca="1" si="147"/>
        <v>64</v>
      </c>
      <c r="K2377">
        <f t="shared" ca="1" si="148"/>
        <v>204.8</v>
      </c>
    </row>
    <row r="2378" spans="1:11" x14ac:dyDescent="0.3">
      <c r="A2378">
        <f t="shared" ref="A2378:A2441" si="149">IF(A2377=165,1,A2377+1)</f>
        <v>67</v>
      </c>
      <c r="B2378" s="2">
        <f t="shared" ref="B2378:B2441" si="150">IF(A2378=1,B2377+1,B2377)</f>
        <v>43115</v>
      </c>
      <c r="C2378" t="str">
        <f>VLOOKUP(A2378,'Günlük Sayaç'!$A$1:$I$166,3,0)</f>
        <v>Şişli</v>
      </c>
      <c r="D2378" t="str">
        <f>VLOOKUP($A2378,'Günlük Sayaç'!$A$1:$I$166,4,0)</f>
        <v>Tam</v>
      </c>
      <c r="E2378" t="str">
        <f>VLOOKUP($A2378,'Günlük Sayaç'!$A$1:$I$166,5,0)</f>
        <v>Akbil</v>
      </c>
      <c r="F2378">
        <f>VLOOKUP($A2378,'Günlük Sayaç'!$A$1:$I$166,6,0)</f>
        <v>2.2250000000000001</v>
      </c>
      <c r="G2378">
        <f>VLOOKUP($A2378,'Günlük Sayaç'!$A$1:$I$166,7,0)</f>
        <v>12000</v>
      </c>
      <c r="H2378">
        <f>VLOOKUP($A2378,'Günlük Sayaç'!$A$1:$I$166,8,0)</f>
        <v>0.3</v>
      </c>
      <c r="I2378">
        <f>VLOOKUP($A2378,'Günlük Sayaç'!$A$1:$I$166,9,0)*VLOOKUP(WEEKDAY(B2378,2)&amp;D2378,Yoğunluk!$G$1:$J$29,4,0)</f>
        <v>5400</v>
      </c>
      <c r="J2378">
        <f t="shared" ca="1" si="147"/>
        <v>5003</v>
      </c>
      <c r="K2378">
        <f t="shared" ca="1" si="148"/>
        <v>11131.675000000001</v>
      </c>
    </row>
    <row r="2379" spans="1:11" x14ac:dyDescent="0.3">
      <c r="A2379">
        <f t="shared" si="149"/>
        <v>68</v>
      </c>
      <c r="B2379" s="2">
        <f t="shared" si="150"/>
        <v>43115</v>
      </c>
      <c r="C2379" t="str">
        <f>VLOOKUP(A2379,'Günlük Sayaç'!$A$1:$I$166,3,0)</f>
        <v>Şişli</v>
      </c>
      <c r="D2379" t="str">
        <f>VLOOKUP($A2379,'Günlük Sayaç'!$A$1:$I$166,4,0)</f>
        <v>Tam</v>
      </c>
      <c r="E2379" t="str">
        <f>VLOOKUP($A2379,'Günlük Sayaç'!$A$1:$I$166,5,0)</f>
        <v>Mavi Kart</v>
      </c>
      <c r="F2379">
        <f>VLOOKUP($A2379,'Günlük Sayaç'!$A$1:$I$166,6,0)</f>
        <v>1.3666666666666667</v>
      </c>
      <c r="G2379">
        <f>VLOOKUP($A2379,'Günlük Sayaç'!$A$1:$I$166,7,0)</f>
        <v>12000</v>
      </c>
      <c r="H2379">
        <f>VLOOKUP($A2379,'Günlük Sayaç'!$A$1:$I$166,8,0)</f>
        <v>0.15</v>
      </c>
      <c r="I2379">
        <f>VLOOKUP($A2379,'Günlük Sayaç'!$A$1:$I$166,9,0)*VLOOKUP(WEEKDAY(B2379,2)&amp;D2379,Yoğunluk!$G$1:$J$29,4,0)</f>
        <v>2700</v>
      </c>
      <c r="J2379">
        <f t="shared" ca="1" si="147"/>
        <v>2471</v>
      </c>
      <c r="K2379">
        <f t="shared" ca="1" si="148"/>
        <v>3377.0333333333333</v>
      </c>
    </row>
    <row r="2380" spans="1:11" x14ac:dyDescent="0.3">
      <c r="A2380">
        <f t="shared" si="149"/>
        <v>69</v>
      </c>
      <c r="B2380" s="2">
        <f t="shared" si="150"/>
        <v>43115</v>
      </c>
      <c r="C2380" t="str">
        <f>VLOOKUP(A2380,'Günlük Sayaç'!$A$1:$I$166,3,0)</f>
        <v>Şişli</v>
      </c>
      <c r="D2380" t="str">
        <f>VLOOKUP($A2380,'Günlük Sayaç'!$A$1:$I$166,4,0)</f>
        <v>Öğrenci</v>
      </c>
      <c r="E2380" t="str">
        <f>VLOOKUP($A2380,'Günlük Sayaç'!$A$1:$I$166,5,0)</f>
        <v>Öğrenci</v>
      </c>
      <c r="F2380">
        <f>VLOOKUP($A2380,'Günlük Sayaç'!$A$1:$I$166,6,0)</f>
        <v>0.9</v>
      </c>
      <c r="G2380">
        <f>VLOOKUP($A2380,'Günlük Sayaç'!$A$1:$I$166,7,0)</f>
        <v>12000</v>
      </c>
      <c r="H2380">
        <f>VLOOKUP($A2380,'Günlük Sayaç'!$A$1:$I$166,8,0)</f>
        <v>0.1</v>
      </c>
      <c r="I2380">
        <f>VLOOKUP($A2380,'Günlük Sayaç'!$A$1:$I$166,9,0)*VLOOKUP(WEEKDAY(B2380,2)&amp;D2380,Yoğunluk!$G$1:$J$29,4,0)</f>
        <v>1200</v>
      </c>
      <c r="J2380">
        <f t="shared" ca="1" si="147"/>
        <v>1106</v>
      </c>
      <c r="K2380">
        <f t="shared" ca="1" si="148"/>
        <v>995.4</v>
      </c>
    </row>
    <row r="2381" spans="1:11" x14ac:dyDescent="0.3">
      <c r="A2381">
        <f t="shared" si="149"/>
        <v>70</v>
      </c>
      <c r="B2381" s="2">
        <f t="shared" si="150"/>
        <v>43115</v>
      </c>
      <c r="C2381" t="str">
        <f>VLOOKUP(A2381,'Günlük Sayaç'!$A$1:$I$166,3,0)</f>
        <v>Şişli</v>
      </c>
      <c r="D2381" t="str">
        <f>VLOOKUP($A2381,'Günlük Sayaç'!$A$1:$I$166,4,0)</f>
        <v>Öğrenci</v>
      </c>
      <c r="E2381" t="str">
        <f>VLOOKUP($A2381,'Günlük Sayaç'!$A$1:$I$166,5,0)</f>
        <v>Öğrenci Aylık</v>
      </c>
      <c r="F2381">
        <f>VLOOKUP($A2381,'Günlük Sayaç'!$A$1:$I$166,6,0)</f>
        <v>0.56666666666666665</v>
      </c>
      <c r="G2381">
        <f>VLOOKUP($A2381,'Günlük Sayaç'!$A$1:$I$166,7,0)</f>
        <v>12000</v>
      </c>
      <c r="H2381">
        <f>VLOOKUP($A2381,'Günlük Sayaç'!$A$1:$I$166,8,0)</f>
        <v>0.2</v>
      </c>
      <c r="I2381">
        <f>VLOOKUP($A2381,'Günlük Sayaç'!$A$1:$I$166,9,0)*VLOOKUP(WEEKDAY(B2381,2)&amp;D2381,Yoğunluk!$G$1:$J$29,4,0)</f>
        <v>2400</v>
      </c>
      <c r="J2381">
        <f t="shared" ca="1" si="147"/>
        <v>2235</v>
      </c>
      <c r="K2381">
        <f t="shared" ca="1" si="148"/>
        <v>1266.5</v>
      </c>
    </row>
    <row r="2382" spans="1:11" x14ac:dyDescent="0.3">
      <c r="A2382">
        <f t="shared" si="149"/>
        <v>71</v>
      </c>
      <c r="B2382" s="2">
        <f t="shared" si="150"/>
        <v>43115</v>
      </c>
      <c r="C2382" t="str">
        <f>VLOOKUP(A2382,'Günlük Sayaç'!$A$1:$I$166,3,0)</f>
        <v>Şişli</v>
      </c>
      <c r="D2382" t="str">
        <f>VLOOKUP($A2382,'Günlük Sayaç'!$A$1:$I$166,4,0)</f>
        <v>Sosyal</v>
      </c>
      <c r="E2382" t="str">
        <f>VLOOKUP($A2382,'Günlük Sayaç'!$A$1:$I$166,5,0)</f>
        <v>Sosyal</v>
      </c>
      <c r="F2382">
        <f>VLOOKUP($A2382,'Günlük Sayaç'!$A$1:$I$166,6,0)</f>
        <v>1.425</v>
      </c>
      <c r="G2382">
        <f>VLOOKUP($A2382,'Günlük Sayaç'!$A$1:$I$166,7,0)</f>
        <v>12000</v>
      </c>
      <c r="H2382">
        <f>VLOOKUP($A2382,'Günlük Sayaç'!$A$1:$I$166,8,0)</f>
        <v>0.1</v>
      </c>
      <c r="I2382">
        <f>VLOOKUP($A2382,'Günlük Sayaç'!$A$1:$I$166,9,0)*VLOOKUP(WEEKDAY(B2382,2)&amp;D2382,Yoğunluk!$G$1:$J$29,4,0)</f>
        <v>960</v>
      </c>
      <c r="J2382">
        <f t="shared" ca="1" si="147"/>
        <v>938</v>
      </c>
      <c r="K2382">
        <f t="shared" ca="1" si="148"/>
        <v>1336.65</v>
      </c>
    </row>
    <row r="2383" spans="1:11" x14ac:dyDescent="0.3">
      <c r="A2383">
        <f t="shared" si="149"/>
        <v>72</v>
      </c>
      <c r="B2383" s="2">
        <f t="shared" si="150"/>
        <v>43115</v>
      </c>
      <c r="C2383" t="str">
        <f>VLOOKUP(A2383,'Günlük Sayaç'!$A$1:$I$166,3,0)</f>
        <v>Şişli</v>
      </c>
      <c r="D2383" t="str">
        <f>VLOOKUP($A2383,'Günlük Sayaç'!$A$1:$I$166,4,0)</f>
        <v>Sosyal</v>
      </c>
      <c r="E2383" t="str">
        <f>VLOOKUP($A2383,'Günlük Sayaç'!$A$1:$I$166,5,0)</f>
        <v>Sosyal Aylık</v>
      </c>
      <c r="F2383">
        <f>VLOOKUP($A2383,'Günlük Sayaç'!$A$1:$I$166,6,0)</f>
        <v>0.83333333333333337</v>
      </c>
      <c r="G2383">
        <f>VLOOKUP($A2383,'Günlük Sayaç'!$A$1:$I$166,7,0)</f>
        <v>12000</v>
      </c>
      <c r="H2383">
        <f>VLOOKUP($A2383,'Günlük Sayaç'!$A$1:$I$166,8,0)</f>
        <v>0.1</v>
      </c>
      <c r="I2383">
        <f>VLOOKUP($A2383,'Günlük Sayaç'!$A$1:$I$166,9,0)*VLOOKUP(WEEKDAY(B2383,2)&amp;D2383,Yoğunluk!$G$1:$J$29,4,0)</f>
        <v>960</v>
      </c>
      <c r="J2383">
        <f t="shared" ca="1" si="147"/>
        <v>899</v>
      </c>
      <c r="K2383">
        <f t="shared" ca="1" si="148"/>
        <v>749.16666666666674</v>
      </c>
    </row>
    <row r="2384" spans="1:11" x14ac:dyDescent="0.3">
      <c r="A2384">
        <f t="shared" si="149"/>
        <v>73</v>
      </c>
      <c r="B2384" s="2">
        <f t="shared" si="150"/>
        <v>43115</v>
      </c>
      <c r="C2384" t="str">
        <f>VLOOKUP(A2384,'Günlük Sayaç'!$A$1:$I$166,3,0)</f>
        <v>Şişli</v>
      </c>
      <c r="D2384" t="str">
        <f>VLOOKUP($A2384,'Günlük Sayaç'!$A$1:$I$166,4,0)</f>
        <v>Ziyaretçi</v>
      </c>
      <c r="E2384" t="str">
        <f>VLOOKUP($A2384,'Günlük Sayaç'!$A$1:$I$166,5,0)</f>
        <v>Tekli Bilet</v>
      </c>
      <c r="F2384">
        <f>VLOOKUP($A2384,'Günlük Sayaç'!$A$1:$I$166,6,0)</f>
        <v>5</v>
      </c>
      <c r="G2384">
        <f>VLOOKUP($A2384,'Günlük Sayaç'!$A$1:$I$166,7,0)</f>
        <v>12000</v>
      </c>
      <c r="H2384">
        <f>VLOOKUP($A2384,'Günlük Sayaç'!$A$1:$I$166,8,0)</f>
        <v>0.01</v>
      </c>
      <c r="I2384">
        <f>VLOOKUP($A2384,'Günlük Sayaç'!$A$1:$I$166,9,0)*VLOOKUP(WEEKDAY(B2384,2)&amp;D2384,Yoğunluk!$G$1:$J$29,4,0)</f>
        <v>120</v>
      </c>
      <c r="J2384">
        <f t="shared" ca="1" si="147"/>
        <v>123</v>
      </c>
      <c r="K2384">
        <f t="shared" ca="1" si="148"/>
        <v>615</v>
      </c>
    </row>
    <row r="2385" spans="1:11" x14ac:dyDescent="0.3">
      <c r="A2385">
        <f t="shared" si="149"/>
        <v>74</v>
      </c>
      <c r="B2385" s="2">
        <f t="shared" si="150"/>
        <v>43115</v>
      </c>
      <c r="C2385" t="str">
        <f>VLOOKUP(A2385,'Günlük Sayaç'!$A$1:$I$166,3,0)</f>
        <v>Şişli</v>
      </c>
      <c r="D2385" t="str">
        <f>VLOOKUP($A2385,'Günlük Sayaç'!$A$1:$I$166,4,0)</f>
        <v>Ziyaretçi</v>
      </c>
      <c r="E2385" t="str">
        <f>VLOOKUP($A2385,'Günlük Sayaç'!$A$1:$I$166,5,0)</f>
        <v>İkili Bilet</v>
      </c>
      <c r="F2385">
        <f>VLOOKUP($A2385,'Günlük Sayaç'!$A$1:$I$166,6,0)</f>
        <v>4</v>
      </c>
      <c r="G2385">
        <f>VLOOKUP($A2385,'Günlük Sayaç'!$A$1:$I$166,7,0)</f>
        <v>12000</v>
      </c>
      <c r="H2385">
        <f>VLOOKUP($A2385,'Günlük Sayaç'!$A$1:$I$166,8,0)</f>
        <v>0.01</v>
      </c>
      <c r="I2385">
        <f>VLOOKUP($A2385,'Günlük Sayaç'!$A$1:$I$166,9,0)*VLOOKUP(WEEKDAY(B2385,2)&amp;D2385,Yoğunluk!$G$1:$J$29,4,0)</f>
        <v>120</v>
      </c>
      <c r="J2385">
        <f t="shared" ca="1" si="147"/>
        <v>103</v>
      </c>
      <c r="K2385">
        <f t="shared" ca="1" si="148"/>
        <v>412</v>
      </c>
    </row>
    <row r="2386" spans="1:11" x14ac:dyDescent="0.3">
      <c r="A2386">
        <f t="shared" si="149"/>
        <v>75</v>
      </c>
      <c r="B2386" s="2">
        <f t="shared" si="150"/>
        <v>43115</v>
      </c>
      <c r="C2386" t="str">
        <f>VLOOKUP(A2386,'Günlük Sayaç'!$A$1:$I$166,3,0)</f>
        <v>Şişli</v>
      </c>
      <c r="D2386" t="str">
        <f>VLOOKUP($A2386,'Günlük Sayaç'!$A$1:$I$166,4,0)</f>
        <v>Ziyaretçi</v>
      </c>
      <c r="E2386" t="str">
        <f>VLOOKUP($A2386,'Günlük Sayaç'!$A$1:$I$166,5,0)</f>
        <v>Üçlü Bilet</v>
      </c>
      <c r="F2386">
        <f>VLOOKUP($A2386,'Günlük Sayaç'!$A$1:$I$166,6,0)</f>
        <v>3.6666666666666665</v>
      </c>
      <c r="G2386">
        <f>VLOOKUP($A2386,'Günlük Sayaç'!$A$1:$I$166,7,0)</f>
        <v>12000</v>
      </c>
      <c r="H2386">
        <f>VLOOKUP($A2386,'Günlük Sayaç'!$A$1:$I$166,8,0)</f>
        <v>0.01</v>
      </c>
      <c r="I2386">
        <f>VLOOKUP($A2386,'Günlük Sayaç'!$A$1:$I$166,9,0)*VLOOKUP(WEEKDAY(B2386,2)&amp;D2386,Yoğunluk!$G$1:$J$29,4,0)</f>
        <v>120</v>
      </c>
      <c r="J2386">
        <f t="shared" ca="1" si="147"/>
        <v>126</v>
      </c>
      <c r="K2386">
        <f t="shared" ca="1" si="148"/>
        <v>462</v>
      </c>
    </row>
    <row r="2387" spans="1:11" x14ac:dyDescent="0.3">
      <c r="A2387">
        <f t="shared" si="149"/>
        <v>76</v>
      </c>
      <c r="B2387" s="2">
        <f t="shared" si="150"/>
        <v>43115</v>
      </c>
      <c r="C2387" t="str">
        <f>VLOOKUP(A2387,'Günlük Sayaç'!$A$1:$I$166,3,0)</f>
        <v>Şişli</v>
      </c>
      <c r="D2387" t="str">
        <f>VLOOKUP($A2387,'Günlük Sayaç'!$A$1:$I$166,4,0)</f>
        <v>Ziyaretçi</v>
      </c>
      <c r="E2387" t="str">
        <f>VLOOKUP($A2387,'Günlük Sayaç'!$A$1:$I$166,5,0)</f>
        <v>Beşli Bilet</v>
      </c>
      <c r="F2387">
        <f>VLOOKUP($A2387,'Günlük Sayaç'!$A$1:$I$166,6,0)</f>
        <v>3.4</v>
      </c>
      <c r="G2387">
        <f>VLOOKUP($A2387,'Günlük Sayaç'!$A$1:$I$166,7,0)</f>
        <v>12000</v>
      </c>
      <c r="H2387">
        <f>VLOOKUP($A2387,'Günlük Sayaç'!$A$1:$I$166,8,0)</f>
        <v>0.01</v>
      </c>
      <c r="I2387">
        <f>VLOOKUP($A2387,'Günlük Sayaç'!$A$1:$I$166,9,0)*VLOOKUP(WEEKDAY(B2387,2)&amp;D2387,Yoğunluk!$G$1:$J$29,4,0)</f>
        <v>120</v>
      </c>
      <c r="J2387">
        <f t="shared" ca="1" si="147"/>
        <v>106</v>
      </c>
      <c r="K2387">
        <f t="shared" ca="1" si="148"/>
        <v>360.4</v>
      </c>
    </row>
    <row r="2388" spans="1:11" x14ac:dyDescent="0.3">
      <c r="A2388">
        <f t="shared" si="149"/>
        <v>77</v>
      </c>
      <c r="B2388" s="2">
        <f t="shared" si="150"/>
        <v>43115</v>
      </c>
      <c r="C2388" t="str">
        <f>VLOOKUP(A2388,'Günlük Sayaç'!$A$1:$I$166,3,0)</f>
        <v>Şişli</v>
      </c>
      <c r="D2388" t="str">
        <f>VLOOKUP($A2388,'Günlük Sayaç'!$A$1:$I$166,4,0)</f>
        <v>Ziyaretçi</v>
      </c>
      <c r="E2388" t="str">
        <f>VLOOKUP($A2388,'Günlük Sayaç'!$A$1:$I$166,5,0)</f>
        <v>Onlu Bilet</v>
      </c>
      <c r="F2388">
        <f>VLOOKUP($A2388,'Günlük Sayaç'!$A$1:$I$166,6,0)</f>
        <v>3.2</v>
      </c>
      <c r="G2388">
        <f>VLOOKUP($A2388,'Günlük Sayaç'!$A$1:$I$166,7,0)</f>
        <v>12000</v>
      </c>
      <c r="H2388">
        <f>VLOOKUP($A2388,'Günlük Sayaç'!$A$1:$I$166,8,0)</f>
        <v>0.01</v>
      </c>
      <c r="I2388">
        <f>VLOOKUP($A2388,'Günlük Sayaç'!$A$1:$I$166,9,0)*VLOOKUP(WEEKDAY(B2388,2)&amp;D2388,Yoğunluk!$G$1:$J$29,4,0)</f>
        <v>120</v>
      </c>
      <c r="J2388">
        <f t="shared" ca="1" si="147"/>
        <v>107</v>
      </c>
      <c r="K2388">
        <f t="shared" ca="1" si="148"/>
        <v>342.40000000000003</v>
      </c>
    </row>
    <row r="2389" spans="1:11" x14ac:dyDescent="0.3">
      <c r="A2389">
        <f t="shared" si="149"/>
        <v>78</v>
      </c>
      <c r="B2389" s="2">
        <f t="shared" si="150"/>
        <v>43115</v>
      </c>
      <c r="C2389" t="str">
        <f>VLOOKUP(A2389,'Günlük Sayaç'!$A$1:$I$166,3,0)</f>
        <v>Gayrettepe</v>
      </c>
      <c r="D2389" t="str">
        <f>VLOOKUP($A2389,'Günlük Sayaç'!$A$1:$I$166,4,0)</f>
        <v>Tam</v>
      </c>
      <c r="E2389" t="str">
        <f>VLOOKUP($A2389,'Günlük Sayaç'!$A$1:$I$166,5,0)</f>
        <v>Akbil</v>
      </c>
      <c r="F2389">
        <f>VLOOKUP($A2389,'Günlük Sayaç'!$A$1:$I$166,6,0)</f>
        <v>2.2250000000000001</v>
      </c>
      <c r="G2389">
        <f>VLOOKUP($A2389,'Günlük Sayaç'!$A$1:$I$166,7,0)</f>
        <v>20000</v>
      </c>
      <c r="H2389">
        <f>VLOOKUP($A2389,'Günlük Sayaç'!$A$1:$I$166,8,0)</f>
        <v>0.3</v>
      </c>
      <c r="I2389">
        <f>VLOOKUP($A2389,'Günlük Sayaç'!$A$1:$I$166,9,0)*VLOOKUP(WEEKDAY(B2389,2)&amp;D2389,Yoğunluk!$G$1:$J$29,4,0)</f>
        <v>9000</v>
      </c>
      <c r="J2389">
        <f t="shared" ca="1" si="147"/>
        <v>8446</v>
      </c>
      <c r="K2389">
        <f t="shared" ca="1" si="148"/>
        <v>18792.350000000002</v>
      </c>
    </row>
    <row r="2390" spans="1:11" x14ac:dyDescent="0.3">
      <c r="A2390">
        <f t="shared" si="149"/>
        <v>79</v>
      </c>
      <c r="B2390" s="2">
        <f t="shared" si="150"/>
        <v>43115</v>
      </c>
      <c r="C2390" t="str">
        <f>VLOOKUP(A2390,'Günlük Sayaç'!$A$1:$I$166,3,0)</f>
        <v>Gayrettepe</v>
      </c>
      <c r="D2390" t="str">
        <f>VLOOKUP($A2390,'Günlük Sayaç'!$A$1:$I$166,4,0)</f>
        <v>Tam</v>
      </c>
      <c r="E2390" t="str">
        <f>VLOOKUP($A2390,'Günlük Sayaç'!$A$1:$I$166,5,0)</f>
        <v>Mavi Kart</v>
      </c>
      <c r="F2390">
        <f>VLOOKUP($A2390,'Günlük Sayaç'!$A$1:$I$166,6,0)</f>
        <v>1.3666666666666667</v>
      </c>
      <c r="G2390">
        <f>VLOOKUP($A2390,'Günlük Sayaç'!$A$1:$I$166,7,0)</f>
        <v>20000</v>
      </c>
      <c r="H2390">
        <f>VLOOKUP($A2390,'Günlük Sayaç'!$A$1:$I$166,8,0)</f>
        <v>0.15</v>
      </c>
      <c r="I2390">
        <f>VLOOKUP($A2390,'Günlük Sayaç'!$A$1:$I$166,9,0)*VLOOKUP(WEEKDAY(B2390,2)&amp;D2390,Yoğunluk!$G$1:$J$29,4,0)</f>
        <v>4500</v>
      </c>
      <c r="J2390">
        <f t="shared" ca="1" si="147"/>
        <v>4274</v>
      </c>
      <c r="K2390">
        <f t="shared" ca="1" si="148"/>
        <v>5841.1333333333332</v>
      </c>
    </row>
    <row r="2391" spans="1:11" x14ac:dyDescent="0.3">
      <c r="A2391">
        <f t="shared" si="149"/>
        <v>80</v>
      </c>
      <c r="B2391" s="2">
        <f t="shared" si="150"/>
        <v>43115</v>
      </c>
      <c r="C2391" t="str">
        <f>VLOOKUP(A2391,'Günlük Sayaç'!$A$1:$I$166,3,0)</f>
        <v>Gayrettepe</v>
      </c>
      <c r="D2391" t="str">
        <f>VLOOKUP($A2391,'Günlük Sayaç'!$A$1:$I$166,4,0)</f>
        <v>Öğrenci</v>
      </c>
      <c r="E2391" t="str">
        <f>VLOOKUP($A2391,'Günlük Sayaç'!$A$1:$I$166,5,0)</f>
        <v>Öğrenci</v>
      </c>
      <c r="F2391">
        <f>VLOOKUP($A2391,'Günlük Sayaç'!$A$1:$I$166,6,0)</f>
        <v>0.9</v>
      </c>
      <c r="G2391">
        <f>VLOOKUP($A2391,'Günlük Sayaç'!$A$1:$I$166,7,0)</f>
        <v>20000</v>
      </c>
      <c r="H2391">
        <f>VLOOKUP($A2391,'Günlük Sayaç'!$A$1:$I$166,8,0)</f>
        <v>0.1</v>
      </c>
      <c r="I2391">
        <f>VLOOKUP($A2391,'Günlük Sayaç'!$A$1:$I$166,9,0)*VLOOKUP(WEEKDAY(B2391,2)&amp;D2391,Yoğunluk!$G$1:$J$29,4,0)</f>
        <v>2000</v>
      </c>
      <c r="J2391">
        <f t="shared" ca="1" si="147"/>
        <v>2163</v>
      </c>
      <c r="K2391">
        <f t="shared" ca="1" si="148"/>
        <v>1946.7</v>
      </c>
    </row>
    <row r="2392" spans="1:11" x14ac:dyDescent="0.3">
      <c r="A2392">
        <f t="shared" si="149"/>
        <v>81</v>
      </c>
      <c r="B2392" s="2">
        <f t="shared" si="150"/>
        <v>43115</v>
      </c>
      <c r="C2392" t="str">
        <f>VLOOKUP(A2392,'Günlük Sayaç'!$A$1:$I$166,3,0)</f>
        <v>Gayrettepe</v>
      </c>
      <c r="D2392" t="str">
        <f>VLOOKUP($A2392,'Günlük Sayaç'!$A$1:$I$166,4,0)</f>
        <v>Öğrenci</v>
      </c>
      <c r="E2392" t="str">
        <f>VLOOKUP($A2392,'Günlük Sayaç'!$A$1:$I$166,5,0)</f>
        <v>Öğrenci Aylık</v>
      </c>
      <c r="F2392">
        <f>VLOOKUP($A2392,'Günlük Sayaç'!$A$1:$I$166,6,0)</f>
        <v>0.56666666666666665</v>
      </c>
      <c r="G2392">
        <f>VLOOKUP($A2392,'Günlük Sayaç'!$A$1:$I$166,7,0)</f>
        <v>20000</v>
      </c>
      <c r="H2392">
        <f>VLOOKUP($A2392,'Günlük Sayaç'!$A$1:$I$166,8,0)</f>
        <v>0.15</v>
      </c>
      <c r="I2392">
        <f>VLOOKUP($A2392,'Günlük Sayaç'!$A$1:$I$166,9,0)*VLOOKUP(WEEKDAY(B2392,2)&amp;D2392,Yoğunluk!$G$1:$J$29,4,0)</f>
        <v>3000</v>
      </c>
      <c r="J2392">
        <f t="shared" ca="1" si="147"/>
        <v>3095</v>
      </c>
      <c r="K2392">
        <f t="shared" ca="1" si="148"/>
        <v>1753.8333333333333</v>
      </c>
    </row>
    <row r="2393" spans="1:11" x14ac:dyDescent="0.3">
      <c r="A2393">
        <f t="shared" si="149"/>
        <v>82</v>
      </c>
      <c r="B2393" s="2">
        <f t="shared" si="150"/>
        <v>43115</v>
      </c>
      <c r="C2393" t="str">
        <f>VLOOKUP(A2393,'Günlük Sayaç'!$A$1:$I$166,3,0)</f>
        <v>Gayrettepe</v>
      </c>
      <c r="D2393" t="str">
        <f>VLOOKUP($A2393,'Günlük Sayaç'!$A$1:$I$166,4,0)</f>
        <v>Sosyal</v>
      </c>
      <c r="E2393" t="str">
        <f>VLOOKUP($A2393,'Günlük Sayaç'!$A$1:$I$166,5,0)</f>
        <v>Sosyal</v>
      </c>
      <c r="F2393">
        <f>VLOOKUP($A2393,'Günlük Sayaç'!$A$1:$I$166,6,0)</f>
        <v>1.425</v>
      </c>
      <c r="G2393">
        <f>VLOOKUP($A2393,'Günlük Sayaç'!$A$1:$I$166,7,0)</f>
        <v>20000</v>
      </c>
      <c r="H2393">
        <f>VLOOKUP($A2393,'Günlük Sayaç'!$A$1:$I$166,8,0)</f>
        <v>0.1</v>
      </c>
      <c r="I2393">
        <f>VLOOKUP($A2393,'Günlük Sayaç'!$A$1:$I$166,9,0)*VLOOKUP(WEEKDAY(B2393,2)&amp;D2393,Yoğunluk!$G$1:$J$29,4,0)</f>
        <v>1600</v>
      </c>
      <c r="J2393">
        <f t="shared" ca="1" si="147"/>
        <v>1377</v>
      </c>
      <c r="K2393">
        <f t="shared" ca="1" si="148"/>
        <v>1962.2250000000001</v>
      </c>
    </row>
    <row r="2394" spans="1:11" x14ac:dyDescent="0.3">
      <c r="A2394">
        <f t="shared" si="149"/>
        <v>83</v>
      </c>
      <c r="B2394" s="2">
        <f t="shared" si="150"/>
        <v>43115</v>
      </c>
      <c r="C2394" t="str">
        <f>VLOOKUP(A2394,'Günlük Sayaç'!$A$1:$I$166,3,0)</f>
        <v>Gayrettepe</v>
      </c>
      <c r="D2394" t="str">
        <f>VLOOKUP($A2394,'Günlük Sayaç'!$A$1:$I$166,4,0)</f>
        <v>Sosyal</v>
      </c>
      <c r="E2394" t="str">
        <f>VLOOKUP($A2394,'Günlük Sayaç'!$A$1:$I$166,5,0)</f>
        <v>Sosyal Aylık</v>
      </c>
      <c r="F2394">
        <f>VLOOKUP($A2394,'Günlük Sayaç'!$A$1:$I$166,6,0)</f>
        <v>0.83333333333333337</v>
      </c>
      <c r="G2394">
        <f>VLOOKUP($A2394,'Günlük Sayaç'!$A$1:$I$166,7,0)</f>
        <v>20000</v>
      </c>
      <c r="H2394">
        <f>VLOOKUP($A2394,'Günlük Sayaç'!$A$1:$I$166,8,0)</f>
        <v>0.1</v>
      </c>
      <c r="I2394">
        <f>VLOOKUP($A2394,'Günlük Sayaç'!$A$1:$I$166,9,0)*VLOOKUP(WEEKDAY(B2394,2)&amp;D2394,Yoğunluk!$G$1:$J$29,4,0)</f>
        <v>1600</v>
      </c>
      <c r="J2394">
        <f t="shared" ca="1" si="147"/>
        <v>1408</v>
      </c>
      <c r="K2394">
        <f t="shared" ca="1" si="148"/>
        <v>1173.3333333333335</v>
      </c>
    </row>
    <row r="2395" spans="1:11" x14ac:dyDescent="0.3">
      <c r="A2395">
        <f t="shared" si="149"/>
        <v>84</v>
      </c>
      <c r="B2395" s="2">
        <f t="shared" si="150"/>
        <v>43115</v>
      </c>
      <c r="C2395" t="str">
        <f>VLOOKUP(A2395,'Günlük Sayaç'!$A$1:$I$166,3,0)</f>
        <v>Gayrettepe</v>
      </c>
      <c r="D2395" t="str">
        <f>VLOOKUP($A2395,'Günlük Sayaç'!$A$1:$I$166,4,0)</f>
        <v>Ziyaretçi</v>
      </c>
      <c r="E2395" t="str">
        <f>VLOOKUP($A2395,'Günlük Sayaç'!$A$1:$I$166,5,0)</f>
        <v>Tekli Bilet</v>
      </c>
      <c r="F2395">
        <f>VLOOKUP($A2395,'Günlük Sayaç'!$A$1:$I$166,6,0)</f>
        <v>5</v>
      </c>
      <c r="G2395">
        <f>VLOOKUP($A2395,'Günlük Sayaç'!$A$1:$I$166,7,0)</f>
        <v>20000</v>
      </c>
      <c r="H2395">
        <f>VLOOKUP($A2395,'Günlük Sayaç'!$A$1:$I$166,8,0)</f>
        <v>0.02</v>
      </c>
      <c r="I2395">
        <f>VLOOKUP($A2395,'Günlük Sayaç'!$A$1:$I$166,9,0)*VLOOKUP(WEEKDAY(B2395,2)&amp;D2395,Yoğunluk!$G$1:$J$29,4,0)</f>
        <v>400</v>
      </c>
      <c r="J2395">
        <f t="shared" ca="1" si="147"/>
        <v>446</v>
      </c>
      <c r="K2395">
        <f t="shared" ca="1" si="148"/>
        <v>2230</v>
      </c>
    </row>
    <row r="2396" spans="1:11" x14ac:dyDescent="0.3">
      <c r="A2396">
        <f t="shared" si="149"/>
        <v>85</v>
      </c>
      <c r="B2396" s="2">
        <f t="shared" si="150"/>
        <v>43115</v>
      </c>
      <c r="C2396" t="str">
        <f>VLOOKUP(A2396,'Günlük Sayaç'!$A$1:$I$166,3,0)</f>
        <v>Gayrettepe</v>
      </c>
      <c r="D2396" t="str">
        <f>VLOOKUP($A2396,'Günlük Sayaç'!$A$1:$I$166,4,0)</f>
        <v>Ziyaretçi</v>
      </c>
      <c r="E2396" t="str">
        <f>VLOOKUP($A2396,'Günlük Sayaç'!$A$1:$I$166,5,0)</f>
        <v>İkili Bilet</v>
      </c>
      <c r="F2396">
        <f>VLOOKUP($A2396,'Günlük Sayaç'!$A$1:$I$166,6,0)</f>
        <v>4</v>
      </c>
      <c r="G2396">
        <f>VLOOKUP($A2396,'Günlük Sayaç'!$A$1:$I$166,7,0)</f>
        <v>20000</v>
      </c>
      <c r="H2396">
        <f>VLOOKUP($A2396,'Günlük Sayaç'!$A$1:$I$166,8,0)</f>
        <v>0.02</v>
      </c>
      <c r="I2396">
        <f>VLOOKUP($A2396,'Günlük Sayaç'!$A$1:$I$166,9,0)*VLOOKUP(WEEKDAY(B2396,2)&amp;D2396,Yoğunluk!$G$1:$J$29,4,0)</f>
        <v>400</v>
      </c>
      <c r="J2396">
        <f t="shared" ca="1" si="147"/>
        <v>329</v>
      </c>
      <c r="K2396">
        <f t="shared" ca="1" si="148"/>
        <v>1316</v>
      </c>
    </row>
    <row r="2397" spans="1:11" x14ac:dyDescent="0.3">
      <c r="A2397">
        <f t="shared" si="149"/>
        <v>86</v>
      </c>
      <c r="B2397" s="2">
        <f t="shared" si="150"/>
        <v>43115</v>
      </c>
      <c r="C2397" t="str">
        <f>VLOOKUP(A2397,'Günlük Sayaç'!$A$1:$I$166,3,0)</f>
        <v>Gayrettepe</v>
      </c>
      <c r="D2397" t="str">
        <f>VLOOKUP($A2397,'Günlük Sayaç'!$A$1:$I$166,4,0)</f>
        <v>Ziyaretçi</v>
      </c>
      <c r="E2397" t="str">
        <f>VLOOKUP($A2397,'Günlük Sayaç'!$A$1:$I$166,5,0)</f>
        <v>Üçlü Bilet</v>
      </c>
      <c r="F2397">
        <f>VLOOKUP($A2397,'Günlük Sayaç'!$A$1:$I$166,6,0)</f>
        <v>3.6666666666666665</v>
      </c>
      <c r="G2397">
        <f>VLOOKUP($A2397,'Günlük Sayaç'!$A$1:$I$166,7,0)</f>
        <v>20000</v>
      </c>
      <c r="H2397">
        <f>VLOOKUP($A2397,'Günlük Sayaç'!$A$1:$I$166,8,0)</f>
        <v>0.02</v>
      </c>
      <c r="I2397">
        <f>VLOOKUP($A2397,'Günlük Sayaç'!$A$1:$I$166,9,0)*VLOOKUP(WEEKDAY(B2397,2)&amp;D2397,Yoğunluk!$G$1:$J$29,4,0)</f>
        <v>400</v>
      </c>
      <c r="J2397">
        <f t="shared" ca="1" si="147"/>
        <v>360</v>
      </c>
      <c r="K2397">
        <f t="shared" ca="1" si="148"/>
        <v>1320</v>
      </c>
    </row>
    <row r="2398" spans="1:11" x14ac:dyDescent="0.3">
      <c r="A2398">
        <f t="shared" si="149"/>
        <v>87</v>
      </c>
      <c r="B2398" s="2">
        <f t="shared" si="150"/>
        <v>43115</v>
      </c>
      <c r="C2398" t="str">
        <f>VLOOKUP(A2398,'Günlük Sayaç'!$A$1:$I$166,3,0)</f>
        <v>Gayrettepe</v>
      </c>
      <c r="D2398" t="str">
        <f>VLOOKUP($A2398,'Günlük Sayaç'!$A$1:$I$166,4,0)</f>
        <v>Ziyaretçi</v>
      </c>
      <c r="E2398" t="str">
        <f>VLOOKUP($A2398,'Günlük Sayaç'!$A$1:$I$166,5,0)</f>
        <v>Beşli Bilet</v>
      </c>
      <c r="F2398">
        <f>VLOOKUP($A2398,'Günlük Sayaç'!$A$1:$I$166,6,0)</f>
        <v>3.4</v>
      </c>
      <c r="G2398">
        <f>VLOOKUP($A2398,'Günlük Sayaç'!$A$1:$I$166,7,0)</f>
        <v>20000</v>
      </c>
      <c r="H2398">
        <f>VLOOKUP($A2398,'Günlük Sayaç'!$A$1:$I$166,8,0)</f>
        <v>0.02</v>
      </c>
      <c r="I2398">
        <f>VLOOKUP($A2398,'Günlük Sayaç'!$A$1:$I$166,9,0)*VLOOKUP(WEEKDAY(B2398,2)&amp;D2398,Yoğunluk!$G$1:$J$29,4,0)</f>
        <v>400</v>
      </c>
      <c r="J2398">
        <f t="shared" ca="1" si="147"/>
        <v>416</v>
      </c>
      <c r="K2398">
        <f t="shared" ca="1" si="148"/>
        <v>1414.3999999999999</v>
      </c>
    </row>
    <row r="2399" spans="1:11" x14ac:dyDescent="0.3">
      <c r="A2399">
        <f t="shared" si="149"/>
        <v>88</v>
      </c>
      <c r="B2399" s="2">
        <f t="shared" si="150"/>
        <v>43115</v>
      </c>
      <c r="C2399" t="str">
        <f>VLOOKUP(A2399,'Günlük Sayaç'!$A$1:$I$166,3,0)</f>
        <v>Gayrettepe</v>
      </c>
      <c r="D2399" t="str">
        <f>VLOOKUP($A2399,'Günlük Sayaç'!$A$1:$I$166,4,0)</f>
        <v>Ziyaretçi</v>
      </c>
      <c r="E2399" t="str">
        <f>VLOOKUP($A2399,'Günlük Sayaç'!$A$1:$I$166,5,0)</f>
        <v>Onlu Bilet</v>
      </c>
      <c r="F2399">
        <f>VLOOKUP($A2399,'Günlük Sayaç'!$A$1:$I$166,6,0)</f>
        <v>3.2</v>
      </c>
      <c r="G2399">
        <f>VLOOKUP($A2399,'Günlük Sayaç'!$A$1:$I$166,7,0)</f>
        <v>20000</v>
      </c>
      <c r="H2399">
        <f>VLOOKUP($A2399,'Günlük Sayaç'!$A$1:$I$166,8,0)</f>
        <v>0.02</v>
      </c>
      <c r="I2399">
        <f>VLOOKUP($A2399,'Günlük Sayaç'!$A$1:$I$166,9,0)*VLOOKUP(WEEKDAY(B2399,2)&amp;D2399,Yoğunluk!$G$1:$J$29,4,0)</f>
        <v>400</v>
      </c>
      <c r="J2399">
        <f t="shared" ca="1" si="147"/>
        <v>406</v>
      </c>
      <c r="K2399">
        <f t="shared" ca="1" si="148"/>
        <v>1299.2</v>
      </c>
    </row>
    <row r="2400" spans="1:11" x14ac:dyDescent="0.3">
      <c r="A2400">
        <f t="shared" si="149"/>
        <v>89</v>
      </c>
      <c r="B2400" s="2">
        <f t="shared" si="150"/>
        <v>43115</v>
      </c>
      <c r="C2400" t="str">
        <f>VLOOKUP(A2400,'Günlük Sayaç'!$A$1:$I$166,3,0)</f>
        <v>Levent</v>
      </c>
      <c r="D2400" t="str">
        <f>VLOOKUP($A2400,'Günlük Sayaç'!$A$1:$I$166,4,0)</f>
        <v>Tam</v>
      </c>
      <c r="E2400" t="str">
        <f>VLOOKUP($A2400,'Günlük Sayaç'!$A$1:$I$166,5,0)</f>
        <v>Akbil</v>
      </c>
      <c r="F2400">
        <f>VLOOKUP($A2400,'Günlük Sayaç'!$A$1:$I$166,6,0)</f>
        <v>2.2250000000000001</v>
      </c>
      <c r="G2400">
        <f>VLOOKUP($A2400,'Günlük Sayaç'!$A$1:$I$166,7,0)</f>
        <v>15000</v>
      </c>
      <c r="H2400">
        <f>VLOOKUP($A2400,'Günlük Sayaç'!$A$1:$I$166,8,0)</f>
        <v>0.3</v>
      </c>
      <c r="I2400">
        <f>VLOOKUP($A2400,'Günlük Sayaç'!$A$1:$I$166,9,0)*VLOOKUP(WEEKDAY(B2400,2)&amp;D2400,Yoğunluk!$G$1:$J$29,4,0)</f>
        <v>6750</v>
      </c>
      <c r="J2400">
        <f t="shared" ca="1" si="147"/>
        <v>6778</v>
      </c>
      <c r="K2400">
        <f t="shared" ca="1" si="148"/>
        <v>15081.050000000001</v>
      </c>
    </row>
    <row r="2401" spans="1:11" x14ac:dyDescent="0.3">
      <c r="A2401">
        <f t="shared" si="149"/>
        <v>90</v>
      </c>
      <c r="B2401" s="2">
        <f t="shared" si="150"/>
        <v>43115</v>
      </c>
      <c r="C2401" t="str">
        <f>VLOOKUP(A2401,'Günlük Sayaç'!$A$1:$I$166,3,0)</f>
        <v>Levent</v>
      </c>
      <c r="D2401" t="str">
        <f>VLOOKUP($A2401,'Günlük Sayaç'!$A$1:$I$166,4,0)</f>
        <v>Tam</v>
      </c>
      <c r="E2401" t="str">
        <f>VLOOKUP($A2401,'Günlük Sayaç'!$A$1:$I$166,5,0)</f>
        <v>Mavi Kart</v>
      </c>
      <c r="F2401">
        <f>VLOOKUP($A2401,'Günlük Sayaç'!$A$1:$I$166,6,0)</f>
        <v>1.3666666666666667</v>
      </c>
      <c r="G2401">
        <f>VLOOKUP($A2401,'Günlük Sayaç'!$A$1:$I$166,7,0)</f>
        <v>15000</v>
      </c>
      <c r="H2401">
        <f>VLOOKUP($A2401,'Günlük Sayaç'!$A$1:$I$166,8,0)</f>
        <v>0.15</v>
      </c>
      <c r="I2401">
        <f>VLOOKUP($A2401,'Günlük Sayaç'!$A$1:$I$166,9,0)*VLOOKUP(WEEKDAY(B2401,2)&amp;D2401,Yoğunluk!$G$1:$J$29,4,0)</f>
        <v>3375</v>
      </c>
      <c r="J2401">
        <f t="shared" ca="1" si="147"/>
        <v>3943</v>
      </c>
      <c r="K2401">
        <f t="shared" ca="1" si="148"/>
        <v>5388.7666666666664</v>
      </c>
    </row>
    <row r="2402" spans="1:11" x14ac:dyDescent="0.3">
      <c r="A2402">
        <f t="shared" si="149"/>
        <v>91</v>
      </c>
      <c r="B2402" s="2">
        <f t="shared" si="150"/>
        <v>43115</v>
      </c>
      <c r="C2402" t="str">
        <f>VLOOKUP(A2402,'Günlük Sayaç'!$A$1:$I$166,3,0)</f>
        <v>Levent</v>
      </c>
      <c r="D2402" t="str">
        <f>VLOOKUP($A2402,'Günlük Sayaç'!$A$1:$I$166,4,0)</f>
        <v>Öğrenci</v>
      </c>
      <c r="E2402" t="str">
        <f>VLOOKUP($A2402,'Günlük Sayaç'!$A$1:$I$166,5,0)</f>
        <v>Öğrenci</v>
      </c>
      <c r="F2402">
        <f>VLOOKUP($A2402,'Günlük Sayaç'!$A$1:$I$166,6,0)</f>
        <v>0.9</v>
      </c>
      <c r="G2402">
        <f>VLOOKUP($A2402,'Günlük Sayaç'!$A$1:$I$166,7,0)</f>
        <v>15000</v>
      </c>
      <c r="H2402">
        <f>VLOOKUP($A2402,'Günlük Sayaç'!$A$1:$I$166,8,0)</f>
        <v>0.1</v>
      </c>
      <c r="I2402">
        <f>VLOOKUP($A2402,'Günlük Sayaç'!$A$1:$I$166,9,0)*VLOOKUP(WEEKDAY(B2402,2)&amp;D2402,Yoğunluk!$G$1:$J$29,4,0)</f>
        <v>1500</v>
      </c>
      <c r="J2402">
        <f t="shared" ca="1" si="147"/>
        <v>1397</v>
      </c>
      <c r="K2402">
        <f t="shared" ca="1" si="148"/>
        <v>1257.3</v>
      </c>
    </row>
    <row r="2403" spans="1:11" x14ac:dyDescent="0.3">
      <c r="A2403">
        <f t="shared" si="149"/>
        <v>92</v>
      </c>
      <c r="B2403" s="2">
        <f t="shared" si="150"/>
        <v>43115</v>
      </c>
      <c r="C2403" t="str">
        <f>VLOOKUP(A2403,'Günlük Sayaç'!$A$1:$I$166,3,0)</f>
        <v>Levent</v>
      </c>
      <c r="D2403" t="str">
        <f>VLOOKUP($A2403,'Günlük Sayaç'!$A$1:$I$166,4,0)</f>
        <v>Öğrenci</v>
      </c>
      <c r="E2403" t="str">
        <f>VLOOKUP($A2403,'Günlük Sayaç'!$A$1:$I$166,5,0)</f>
        <v>Öğrenci Aylık</v>
      </c>
      <c r="F2403">
        <f>VLOOKUP($A2403,'Günlük Sayaç'!$A$1:$I$166,6,0)</f>
        <v>0.56666666666666665</v>
      </c>
      <c r="G2403">
        <f>VLOOKUP($A2403,'Günlük Sayaç'!$A$1:$I$166,7,0)</f>
        <v>15000</v>
      </c>
      <c r="H2403">
        <f>VLOOKUP($A2403,'Günlük Sayaç'!$A$1:$I$166,8,0)</f>
        <v>0.15</v>
      </c>
      <c r="I2403">
        <f>VLOOKUP($A2403,'Günlük Sayaç'!$A$1:$I$166,9,0)*VLOOKUP(WEEKDAY(B2403,2)&amp;D2403,Yoğunluk!$G$1:$J$29,4,0)</f>
        <v>2250</v>
      </c>
      <c r="J2403">
        <f t="shared" ca="1" si="147"/>
        <v>2217</v>
      </c>
      <c r="K2403">
        <f t="shared" ca="1" si="148"/>
        <v>1256.3</v>
      </c>
    </row>
    <row r="2404" spans="1:11" x14ac:dyDescent="0.3">
      <c r="A2404">
        <f t="shared" si="149"/>
        <v>93</v>
      </c>
      <c r="B2404" s="2">
        <f t="shared" si="150"/>
        <v>43115</v>
      </c>
      <c r="C2404" t="str">
        <f>VLOOKUP(A2404,'Günlük Sayaç'!$A$1:$I$166,3,0)</f>
        <v>Levent</v>
      </c>
      <c r="D2404" t="str">
        <f>VLOOKUP($A2404,'Günlük Sayaç'!$A$1:$I$166,4,0)</f>
        <v>Sosyal</v>
      </c>
      <c r="E2404" t="str">
        <f>VLOOKUP($A2404,'Günlük Sayaç'!$A$1:$I$166,5,0)</f>
        <v>Sosyal</v>
      </c>
      <c r="F2404">
        <f>VLOOKUP($A2404,'Günlük Sayaç'!$A$1:$I$166,6,0)</f>
        <v>1.425</v>
      </c>
      <c r="G2404">
        <f>VLOOKUP($A2404,'Günlük Sayaç'!$A$1:$I$166,7,0)</f>
        <v>15000</v>
      </c>
      <c r="H2404">
        <f>VLOOKUP($A2404,'Günlük Sayaç'!$A$1:$I$166,8,0)</f>
        <v>0.1</v>
      </c>
      <c r="I2404">
        <f>VLOOKUP($A2404,'Günlük Sayaç'!$A$1:$I$166,9,0)*VLOOKUP(WEEKDAY(B2404,2)&amp;D2404,Yoğunluk!$G$1:$J$29,4,0)</f>
        <v>1200</v>
      </c>
      <c r="J2404">
        <f t="shared" ca="1" si="147"/>
        <v>1180</v>
      </c>
      <c r="K2404">
        <f t="shared" ca="1" si="148"/>
        <v>1681.5</v>
      </c>
    </row>
    <row r="2405" spans="1:11" x14ac:dyDescent="0.3">
      <c r="A2405">
        <f t="shared" si="149"/>
        <v>94</v>
      </c>
      <c r="B2405" s="2">
        <f t="shared" si="150"/>
        <v>43115</v>
      </c>
      <c r="C2405" t="str">
        <f>VLOOKUP(A2405,'Günlük Sayaç'!$A$1:$I$166,3,0)</f>
        <v>Levent</v>
      </c>
      <c r="D2405" t="str">
        <f>VLOOKUP($A2405,'Günlük Sayaç'!$A$1:$I$166,4,0)</f>
        <v>Sosyal</v>
      </c>
      <c r="E2405" t="str">
        <f>VLOOKUP($A2405,'Günlük Sayaç'!$A$1:$I$166,5,0)</f>
        <v>Sosyal Aylık</v>
      </c>
      <c r="F2405">
        <f>VLOOKUP($A2405,'Günlük Sayaç'!$A$1:$I$166,6,0)</f>
        <v>0.83333333333333337</v>
      </c>
      <c r="G2405">
        <f>VLOOKUP($A2405,'Günlük Sayaç'!$A$1:$I$166,7,0)</f>
        <v>15000</v>
      </c>
      <c r="H2405">
        <f>VLOOKUP($A2405,'Günlük Sayaç'!$A$1:$I$166,8,0)</f>
        <v>0.1</v>
      </c>
      <c r="I2405">
        <f>VLOOKUP($A2405,'Günlük Sayaç'!$A$1:$I$166,9,0)*VLOOKUP(WEEKDAY(B2405,2)&amp;D2405,Yoğunluk!$G$1:$J$29,4,0)</f>
        <v>1200</v>
      </c>
      <c r="J2405">
        <f t="shared" ca="1" si="147"/>
        <v>1444</v>
      </c>
      <c r="K2405">
        <f t="shared" ca="1" si="148"/>
        <v>1203.3333333333335</v>
      </c>
    </row>
    <row r="2406" spans="1:11" x14ac:dyDescent="0.3">
      <c r="A2406">
        <f t="shared" si="149"/>
        <v>95</v>
      </c>
      <c r="B2406" s="2">
        <f t="shared" si="150"/>
        <v>43115</v>
      </c>
      <c r="C2406" t="str">
        <f>VLOOKUP(A2406,'Günlük Sayaç'!$A$1:$I$166,3,0)</f>
        <v>Levent</v>
      </c>
      <c r="D2406" t="str">
        <f>VLOOKUP($A2406,'Günlük Sayaç'!$A$1:$I$166,4,0)</f>
        <v>Ziyaretçi</v>
      </c>
      <c r="E2406" t="str">
        <f>VLOOKUP($A2406,'Günlük Sayaç'!$A$1:$I$166,5,0)</f>
        <v>Tekli Bilet</v>
      </c>
      <c r="F2406">
        <f>VLOOKUP($A2406,'Günlük Sayaç'!$A$1:$I$166,6,0)</f>
        <v>5</v>
      </c>
      <c r="G2406">
        <f>VLOOKUP($A2406,'Günlük Sayaç'!$A$1:$I$166,7,0)</f>
        <v>15000</v>
      </c>
      <c r="H2406">
        <f>VLOOKUP($A2406,'Günlük Sayaç'!$A$1:$I$166,8,0)</f>
        <v>0.02</v>
      </c>
      <c r="I2406">
        <f>VLOOKUP($A2406,'Günlük Sayaç'!$A$1:$I$166,9,0)*VLOOKUP(WEEKDAY(B2406,2)&amp;D2406,Yoğunluk!$G$1:$J$29,4,0)</f>
        <v>300</v>
      </c>
      <c r="J2406">
        <f t="shared" ca="1" si="147"/>
        <v>310</v>
      </c>
      <c r="K2406">
        <f t="shared" ca="1" si="148"/>
        <v>1550</v>
      </c>
    </row>
    <row r="2407" spans="1:11" x14ac:dyDescent="0.3">
      <c r="A2407">
        <f t="shared" si="149"/>
        <v>96</v>
      </c>
      <c r="B2407" s="2">
        <f t="shared" si="150"/>
        <v>43115</v>
      </c>
      <c r="C2407" t="str">
        <f>VLOOKUP(A2407,'Günlük Sayaç'!$A$1:$I$166,3,0)</f>
        <v>Levent</v>
      </c>
      <c r="D2407" t="str">
        <f>VLOOKUP($A2407,'Günlük Sayaç'!$A$1:$I$166,4,0)</f>
        <v>Ziyaretçi</v>
      </c>
      <c r="E2407" t="str">
        <f>VLOOKUP($A2407,'Günlük Sayaç'!$A$1:$I$166,5,0)</f>
        <v>İkili Bilet</v>
      </c>
      <c r="F2407">
        <f>VLOOKUP($A2407,'Günlük Sayaç'!$A$1:$I$166,6,0)</f>
        <v>4</v>
      </c>
      <c r="G2407">
        <f>VLOOKUP($A2407,'Günlük Sayaç'!$A$1:$I$166,7,0)</f>
        <v>15000</v>
      </c>
      <c r="H2407">
        <f>VLOOKUP($A2407,'Günlük Sayaç'!$A$1:$I$166,8,0)</f>
        <v>0.02</v>
      </c>
      <c r="I2407">
        <f>VLOOKUP($A2407,'Günlük Sayaç'!$A$1:$I$166,9,0)*VLOOKUP(WEEKDAY(B2407,2)&amp;D2407,Yoğunluk!$G$1:$J$29,4,0)</f>
        <v>300</v>
      </c>
      <c r="J2407">
        <f t="shared" ca="1" si="147"/>
        <v>319</v>
      </c>
      <c r="K2407">
        <f t="shared" ca="1" si="148"/>
        <v>1276</v>
      </c>
    </row>
    <row r="2408" spans="1:11" x14ac:dyDescent="0.3">
      <c r="A2408">
        <f t="shared" si="149"/>
        <v>97</v>
      </c>
      <c r="B2408" s="2">
        <f t="shared" si="150"/>
        <v>43115</v>
      </c>
      <c r="C2408" t="str">
        <f>VLOOKUP(A2408,'Günlük Sayaç'!$A$1:$I$166,3,0)</f>
        <v>Levent</v>
      </c>
      <c r="D2408" t="str">
        <f>VLOOKUP($A2408,'Günlük Sayaç'!$A$1:$I$166,4,0)</f>
        <v>Ziyaretçi</v>
      </c>
      <c r="E2408" t="str">
        <f>VLOOKUP($A2408,'Günlük Sayaç'!$A$1:$I$166,5,0)</f>
        <v>Üçlü Bilet</v>
      </c>
      <c r="F2408">
        <f>VLOOKUP($A2408,'Günlük Sayaç'!$A$1:$I$166,6,0)</f>
        <v>3.6666666666666665</v>
      </c>
      <c r="G2408">
        <f>VLOOKUP($A2408,'Günlük Sayaç'!$A$1:$I$166,7,0)</f>
        <v>15000</v>
      </c>
      <c r="H2408">
        <f>VLOOKUP($A2408,'Günlük Sayaç'!$A$1:$I$166,8,0)</f>
        <v>0.02</v>
      </c>
      <c r="I2408">
        <f>VLOOKUP($A2408,'Günlük Sayaç'!$A$1:$I$166,9,0)*VLOOKUP(WEEKDAY(B2408,2)&amp;D2408,Yoğunluk!$G$1:$J$29,4,0)</f>
        <v>300</v>
      </c>
      <c r="J2408">
        <f t="shared" ca="1" si="147"/>
        <v>302</v>
      </c>
      <c r="K2408">
        <f t="shared" ca="1" si="148"/>
        <v>1107.3333333333333</v>
      </c>
    </row>
    <row r="2409" spans="1:11" x14ac:dyDescent="0.3">
      <c r="A2409">
        <f t="shared" si="149"/>
        <v>98</v>
      </c>
      <c r="B2409" s="2">
        <f t="shared" si="150"/>
        <v>43115</v>
      </c>
      <c r="C2409" t="str">
        <f>VLOOKUP(A2409,'Günlük Sayaç'!$A$1:$I$166,3,0)</f>
        <v>Levent</v>
      </c>
      <c r="D2409" t="str">
        <f>VLOOKUP($A2409,'Günlük Sayaç'!$A$1:$I$166,4,0)</f>
        <v>Ziyaretçi</v>
      </c>
      <c r="E2409" t="str">
        <f>VLOOKUP($A2409,'Günlük Sayaç'!$A$1:$I$166,5,0)</f>
        <v>Beşli Bilet</v>
      </c>
      <c r="F2409">
        <f>VLOOKUP($A2409,'Günlük Sayaç'!$A$1:$I$166,6,0)</f>
        <v>3.4</v>
      </c>
      <c r="G2409">
        <f>VLOOKUP($A2409,'Günlük Sayaç'!$A$1:$I$166,7,0)</f>
        <v>15000</v>
      </c>
      <c r="H2409">
        <f>VLOOKUP($A2409,'Günlük Sayaç'!$A$1:$I$166,8,0)</f>
        <v>0.02</v>
      </c>
      <c r="I2409">
        <f>VLOOKUP($A2409,'Günlük Sayaç'!$A$1:$I$166,9,0)*VLOOKUP(WEEKDAY(B2409,2)&amp;D2409,Yoğunluk!$G$1:$J$29,4,0)</f>
        <v>300</v>
      </c>
      <c r="J2409">
        <f t="shared" ca="1" si="147"/>
        <v>289</v>
      </c>
      <c r="K2409">
        <f t="shared" ca="1" si="148"/>
        <v>982.6</v>
      </c>
    </row>
    <row r="2410" spans="1:11" x14ac:dyDescent="0.3">
      <c r="A2410">
        <f t="shared" si="149"/>
        <v>99</v>
      </c>
      <c r="B2410" s="2">
        <f t="shared" si="150"/>
        <v>43115</v>
      </c>
      <c r="C2410" t="str">
        <f>VLOOKUP(A2410,'Günlük Sayaç'!$A$1:$I$166,3,0)</f>
        <v>Levent</v>
      </c>
      <c r="D2410" t="str">
        <f>VLOOKUP($A2410,'Günlük Sayaç'!$A$1:$I$166,4,0)</f>
        <v>Ziyaretçi</v>
      </c>
      <c r="E2410" t="str">
        <f>VLOOKUP($A2410,'Günlük Sayaç'!$A$1:$I$166,5,0)</f>
        <v>Onlu Bilet</v>
      </c>
      <c r="F2410">
        <f>VLOOKUP($A2410,'Günlük Sayaç'!$A$1:$I$166,6,0)</f>
        <v>3.2</v>
      </c>
      <c r="G2410">
        <f>VLOOKUP($A2410,'Günlük Sayaç'!$A$1:$I$166,7,0)</f>
        <v>15000</v>
      </c>
      <c r="H2410">
        <f>VLOOKUP($A2410,'Günlük Sayaç'!$A$1:$I$166,8,0)</f>
        <v>0.02</v>
      </c>
      <c r="I2410">
        <f>VLOOKUP($A2410,'Günlük Sayaç'!$A$1:$I$166,9,0)*VLOOKUP(WEEKDAY(B2410,2)&amp;D2410,Yoğunluk!$G$1:$J$29,4,0)</f>
        <v>300</v>
      </c>
      <c r="J2410">
        <f t="shared" ca="1" si="147"/>
        <v>274</v>
      </c>
      <c r="K2410">
        <f t="shared" ca="1" si="148"/>
        <v>876.80000000000007</v>
      </c>
    </row>
    <row r="2411" spans="1:11" x14ac:dyDescent="0.3">
      <c r="A2411">
        <f t="shared" si="149"/>
        <v>100</v>
      </c>
      <c r="B2411" s="2">
        <f t="shared" si="150"/>
        <v>43115</v>
      </c>
      <c r="C2411" t="str">
        <f>VLOOKUP(A2411,'Günlük Sayaç'!$A$1:$I$166,3,0)</f>
        <v>4. Levent</v>
      </c>
      <c r="D2411" t="str">
        <f>VLOOKUP($A2411,'Günlük Sayaç'!$A$1:$I$166,4,0)</f>
        <v>Tam</v>
      </c>
      <c r="E2411" t="str">
        <f>VLOOKUP($A2411,'Günlük Sayaç'!$A$1:$I$166,5,0)</f>
        <v>Akbil</v>
      </c>
      <c r="F2411">
        <f>VLOOKUP($A2411,'Günlük Sayaç'!$A$1:$I$166,6,0)</f>
        <v>2.2250000000000001</v>
      </c>
      <c r="G2411">
        <f>VLOOKUP($A2411,'Günlük Sayaç'!$A$1:$I$166,7,0)</f>
        <v>12000</v>
      </c>
      <c r="H2411">
        <f>VLOOKUP($A2411,'Günlük Sayaç'!$A$1:$I$166,8,0)</f>
        <v>0.3</v>
      </c>
      <c r="I2411">
        <f>VLOOKUP($A2411,'Günlük Sayaç'!$A$1:$I$166,9,0)*VLOOKUP(WEEKDAY(B2411,2)&amp;D2411,Yoğunluk!$G$1:$J$29,4,0)</f>
        <v>5400</v>
      </c>
      <c r="J2411">
        <f t="shared" ca="1" si="147"/>
        <v>5274</v>
      </c>
      <c r="K2411">
        <f t="shared" ca="1" si="148"/>
        <v>11734.65</v>
      </c>
    </row>
    <row r="2412" spans="1:11" x14ac:dyDescent="0.3">
      <c r="A2412">
        <f t="shared" si="149"/>
        <v>101</v>
      </c>
      <c r="B2412" s="2">
        <f t="shared" si="150"/>
        <v>43115</v>
      </c>
      <c r="C2412" t="str">
        <f>VLOOKUP(A2412,'Günlük Sayaç'!$A$1:$I$166,3,0)</f>
        <v>4. Levent</v>
      </c>
      <c r="D2412" t="str">
        <f>VLOOKUP($A2412,'Günlük Sayaç'!$A$1:$I$166,4,0)</f>
        <v>Tam</v>
      </c>
      <c r="E2412" t="str">
        <f>VLOOKUP($A2412,'Günlük Sayaç'!$A$1:$I$166,5,0)</f>
        <v>Mavi Kart</v>
      </c>
      <c r="F2412">
        <f>VLOOKUP($A2412,'Günlük Sayaç'!$A$1:$I$166,6,0)</f>
        <v>1.3666666666666667</v>
      </c>
      <c r="G2412">
        <f>VLOOKUP($A2412,'Günlük Sayaç'!$A$1:$I$166,7,0)</f>
        <v>12000</v>
      </c>
      <c r="H2412">
        <f>VLOOKUP($A2412,'Günlük Sayaç'!$A$1:$I$166,8,0)</f>
        <v>0.15</v>
      </c>
      <c r="I2412">
        <f>VLOOKUP($A2412,'Günlük Sayaç'!$A$1:$I$166,9,0)*VLOOKUP(WEEKDAY(B2412,2)&amp;D2412,Yoğunluk!$G$1:$J$29,4,0)</f>
        <v>2700</v>
      </c>
      <c r="J2412">
        <f t="shared" ca="1" si="147"/>
        <v>2717</v>
      </c>
      <c r="K2412">
        <f t="shared" ca="1" si="148"/>
        <v>3713.2333333333336</v>
      </c>
    </row>
    <row r="2413" spans="1:11" x14ac:dyDescent="0.3">
      <c r="A2413">
        <f t="shared" si="149"/>
        <v>102</v>
      </c>
      <c r="B2413" s="2">
        <f t="shared" si="150"/>
        <v>43115</v>
      </c>
      <c r="C2413" t="str">
        <f>VLOOKUP(A2413,'Günlük Sayaç'!$A$1:$I$166,3,0)</f>
        <v>4. Levent</v>
      </c>
      <c r="D2413" t="str">
        <f>VLOOKUP($A2413,'Günlük Sayaç'!$A$1:$I$166,4,0)</f>
        <v>Öğrenci</v>
      </c>
      <c r="E2413" t="str">
        <f>VLOOKUP($A2413,'Günlük Sayaç'!$A$1:$I$166,5,0)</f>
        <v>Öğrenci</v>
      </c>
      <c r="F2413">
        <f>VLOOKUP($A2413,'Günlük Sayaç'!$A$1:$I$166,6,0)</f>
        <v>0.9</v>
      </c>
      <c r="G2413">
        <f>VLOOKUP($A2413,'Günlük Sayaç'!$A$1:$I$166,7,0)</f>
        <v>12000</v>
      </c>
      <c r="H2413">
        <f>VLOOKUP($A2413,'Günlük Sayaç'!$A$1:$I$166,8,0)</f>
        <v>0.1</v>
      </c>
      <c r="I2413">
        <f>VLOOKUP($A2413,'Günlük Sayaç'!$A$1:$I$166,9,0)*VLOOKUP(WEEKDAY(B2413,2)&amp;D2413,Yoğunluk!$G$1:$J$29,4,0)</f>
        <v>1200</v>
      </c>
      <c r="J2413">
        <f t="shared" ca="1" si="147"/>
        <v>1165</v>
      </c>
      <c r="K2413">
        <f t="shared" ca="1" si="148"/>
        <v>1048.5</v>
      </c>
    </row>
    <row r="2414" spans="1:11" x14ac:dyDescent="0.3">
      <c r="A2414">
        <f t="shared" si="149"/>
        <v>103</v>
      </c>
      <c r="B2414" s="2">
        <f t="shared" si="150"/>
        <v>43115</v>
      </c>
      <c r="C2414" t="str">
        <f>VLOOKUP(A2414,'Günlük Sayaç'!$A$1:$I$166,3,0)</f>
        <v>4. Levent</v>
      </c>
      <c r="D2414" t="str">
        <f>VLOOKUP($A2414,'Günlük Sayaç'!$A$1:$I$166,4,0)</f>
        <v>Öğrenci</v>
      </c>
      <c r="E2414" t="str">
        <f>VLOOKUP($A2414,'Günlük Sayaç'!$A$1:$I$166,5,0)</f>
        <v>Öğrenci Aylık</v>
      </c>
      <c r="F2414">
        <f>VLOOKUP($A2414,'Günlük Sayaç'!$A$1:$I$166,6,0)</f>
        <v>0.56666666666666665</v>
      </c>
      <c r="G2414">
        <f>VLOOKUP($A2414,'Günlük Sayaç'!$A$1:$I$166,7,0)</f>
        <v>12000</v>
      </c>
      <c r="H2414">
        <f>VLOOKUP($A2414,'Günlük Sayaç'!$A$1:$I$166,8,0)</f>
        <v>0.15</v>
      </c>
      <c r="I2414">
        <f>VLOOKUP($A2414,'Günlük Sayaç'!$A$1:$I$166,9,0)*VLOOKUP(WEEKDAY(B2414,2)&amp;D2414,Yoğunluk!$G$1:$J$29,4,0)</f>
        <v>1800</v>
      </c>
      <c r="J2414">
        <f t="shared" ca="1" si="147"/>
        <v>1685</v>
      </c>
      <c r="K2414">
        <f t="shared" ca="1" si="148"/>
        <v>954.83333333333326</v>
      </c>
    </row>
    <row r="2415" spans="1:11" x14ac:dyDescent="0.3">
      <c r="A2415">
        <f t="shared" si="149"/>
        <v>104</v>
      </c>
      <c r="B2415" s="2">
        <f t="shared" si="150"/>
        <v>43115</v>
      </c>
      <c r="C2415" t="str">
        <f>VLOOKUP(A2415,'Günlük Sayaç'!$A$1:$I$166,3,0)</f>
        <v>4. Levent</v>
      </c>
      <c r="D2415" t="str">
        <f>VLOOKUP($A2415,'Günlük Sayaç'!$A$1:$I$166,4,0)</f>
        <v>Sosyal</v>
      </c>
      <c r="E2415" t="str">
        <f>VLOOKUP($A2415,'Günlük Sayaç'!$A$1:$I$166,5,0)</f>
        <v>Sosyal</v>
      </c>
      <c r="F2415">
        <f>VLOOKUP($A2415,'Günlük Sayaç'!$A$1:$I$166,6,0)</f>
        <v>1.425</v>
      </c>
      <c r="G2415">
        <f>VLOOKUP($A2415,'Günlük Sayaç'!$A$1:$I$166,7,0)</f>
        <v>12000</v>
      </c>
      <c r="H2415">
        <f>VLOOKUP($A2415,'Günlük Sayaç'!$A$1:$I$166,8,0)</f>
        <v>0.1</v>
      </c>
      <c r="I2415">
        <f>VLOOKUP($A2415,'Günlük Sayaç'!$A$1:$I$166,9,0)*VLOOKUP(WEEKDAY(B2415,2)&amp;D2415,Yoğunluk!$G$1:$J$29,4,0)</f>
        <v>960</v>
      </c>
      <c r="J2415">
        <f t="shared" ca="1" si="147"/>
        <v>996</v>
      </c>
      <c r="K2415">
        <f t="shared" ca="1" si="148"/>
        <v>1419.3</v>
      </c>
    </row>
    <row r="2416" spans="1:11" x14ac:dyDescent="0.3">
      <c r="A2416">
        <f t="shared" si="149"/>
        <v>105</v>
      </c>
      <c r="B2416" s="2">
        <f t="shared" si="150"/>
        <v>43115</v>
      </c>
      <c r="C2416" t="str">
        <f>VLOOKUP(A2416,'Günlük Sayaç'!$A$1:$I$166,3,0)</f>
        <v>4. Levent</v>
      </c>
      <c r="D2416" t="str">
        <f>VLOOKUP($A2416,'Günlük Sayaç'!$A$1:$I$166,4,0)</f>
        <v>Sosyal</v>
      </c>
      <c r="E2416" t="str">
        <f>VLOOKUP($A2416,'Günlük Sayaç'!$A$1:$I$166,5,0)</f>
        <v>Sosyal Aylık</v>
      </c>
      <c r="F2416">
        <f>VLOOKUP($A2416,'Günlük Sayaç'!$A$1:$I$166,6,0)</f>
        <v>0.83333333333333337</v>
      </c>
      <c r="G2416">
        <f>VLOOKUP($A2416,'Günlük Sayaç'!$A$1:$I$166,7,0)</f>
        <v>12000</v>
      </c>
      <c r="H2416">
        <f>VLOOKUP($A2416,'Günlük Sayaç'!$A$1:$I$166,8,0)</f>
        <v>0.1</v>
      </c>
      <c r="I2416">
        <f>VLOOKUP($A2416,'Günlük Sayaç'!$A$1:$I$166,9,0)*VLOOKUP(WEEKDAY(B2416,2)&amp;D2416,Yoğunluk!$G$1:$J$29,4,0)</f>
        <v>960</v>
      </c>
      <c r="J2416">
        <f t="shared" ca="1" si="147"/>
        <v>950</v>
      </c>
      <c r="K2416">
        <f t="shared" ca="1" si="148"/>
        <v>791.66666666666674</v>
      </c>
    </row>
    <row r="2417" spans="1:11" x14ac:dyDescent="0.3">
      <c r="A2417">
        <f t="shared" si="149"/>
        <v>106</v>
      </c>
      <c r="B2417" s="2">
        <f t="shared" si="150"/>
        <v>43115</v>
      </c>
      <c r="C2417" t="str">
        <f>VLOOKUP(A2417,'Günlük Sayaç'!$A$1:$I$166,3,0)</f>
        <v>4. Levent</v>
      </c>
      <c r="D2417" t="str">
        <f>VLOOKUP($A2417,'Günlük Sayaç'!$A$1:$I$166,4,0)</f>
        <v>Ziyaretçi</v>
      </c>
      <c r="E2417" t="str">
        <f>VLOOKUP($A2417,'Günlük Sayaç'!$A$1:$I$166,5,0)</f>
        <v>Tekli Bilet</v>
      </c>
      <c r="F2417">
        <f>VLOOKUP($A2417,'Günlük Sayaç'!$A$1:$I$166,6,0)</f>
        <v>5</v>
      </c>
      <c r="G2417">
        <f>VLOOKUP($A2417,'Günlük Sayaç'!$A$1:$I$166,7,0)</f>
        <v>12000</v>
      </c>
      <c r="H2417">
        <f>VLOOKUP($A2417,'Günlük Sayaç'!$A$1:$I$166,8,0)</f>
        <v>0.02</v>
      </c>
      <c r="I2417">
        <f>VLOOKUP($A2417,'Günlük Sayaç'!$A$1:$I$166,9,0)*VLOOKUP(WEEKDAY(B2417,2)&amp;D2417,Yoğunluk!$G$1:$J$29,4,0)</f>
        <v>240</v>
      </c>
      <c r="J2417">
        <f t="shared" ca="1" si="147"/>
        <v>279</v>
      </c>
      <c r="K2417">
        <f t="shared" ca="1" si="148"/>
        <v>1395</v>
      </c>
    </row>
    <row r="2418" spans="1:11" x14ac:dyDescent="0.3">
      <c r="A2418">
        <f t="shared" si="149"/>
        <v>107</v>
      </c>
      <c r="B2418" s="2">
        <f t="shared" si="150"/>
        <v>43115</v>
      </c>
      <c r="C2418" t="str">
        <f>VLOOKUP(A2418,'Günlük Sayaç'!$A$1:$I$166,3,0)</f>
        <v>4. Levent</v>
      </c>
      <c r="D2418" t="str">
        <f>VLOOKUP($A2418,'Günlük Sayaç'!$A$1:$I$166,4,0)</f>
        <v>Ziyaretçi</v>
      </c>
      <c r="E2418" t="str">
        <f>VLOOKUP($A2418,'Günlük Sayaç'!$A$1:$I$166,5,0)</f>
        <v>İkili Bilet</v>
      </c>
      <c r="F2418">
        <f>VLOOKUP($A2418,'Günlük Sayaç'!$A$1:$I$166,6,0)</f>
        <v>4</v>
      </c>
      <c r="G2418">
        <f>VLOOKUP($A2418,'Günlük Sayaç'!$A$1:$I$166,7,0)</f>
        <v>12000</v>
      </c>
      <c r="H2418">
        <f>VLOOKUP($A2418,'Günlük Sayaç'!$A$1:$I$166,8,0)</f>
        <v>0.02</v>
      </c>
      <c r="I2418">
        <f>VLOOKUP($A2418,'Günlük Sayaç'!$A$1:$I$166,9,0)*VLOOKUP(WEEKDAY(B2418,2)&amp;D2418,Yoğunluk!$G$1:$J$29,4,0)</f>
        <v>240</v>
      </c>
      <c r="J2418">
        <f t="shared" ca="1" si="147"/>
        <v>246</v>
      </c>
      <c r="K2418">
        <f t="shared" ca="1" si="148"/>
        <v>984</v>
      </c>
    </row>
    <row r="2419" spans="1:11" x14ac:dyDescent="0.3">
      <c r="A2419">
        <f t="shared" si="149"/>
        <v>108</v>
      </c>
      <c r="B2419" s="2">
        <f t="shared" si="150"/>
        <v>43115</v>
      </c>
      <c r="C2419" t="str">
        <f>VLOOKUP(A2419,'Günlük Sayaç'!$A$1:$I$166,3,0)</f>
        <v>4. Levent</v>
      </c>
      <c r="D2419" t="str">
        <f>VLOOKUP($A2419,'Günlük Sayaç'!$A$1:$I$166,4,0)</f>
        <v>Ziyaretçi</v>
      </c>
      <c r="E2419" t="str">
        <f>VLOOKUP($A2419,'Günlük Sayaç'!$A$1:$I$166,5,0)</f>
        <v>Üçlü Bilet</v>
      </c>
      <c r="F2419">
        <f>VLOOKUP($A2419,'Günlük Sayaç'!$A$1:$I$166,6,0)</f>
        <v>3.6666666666666665</v>
      </c>
      <c r="G2419">
        <f>VLOOKUP($A2419,'Günlük Sayaç'!$A$1:$I$166,7,0)</f>
        <v>12000</v>
      </c>
      <c r="H2419">
        <f>VLOOKUP($A2419,'Günlük Sayaç'!$A$1:$I$166,8,0)</f>
        <v>0.02</v>
      </c>
      <c r="I2419">
        <f>VLOOKUP($A2419,'Günlük Sayaç'!$A$1:$I$166,9,0)*VLOOKUP(WEEKDAY(B2419,2)&amp;D2419,Yoğunluk!$G$1:$J$29,4,0)</f>
        <v>240</v>
      </c>
      <c r="J2419">
        <f t="shared" ca="1" si="147"/>
        <v>226</v>
      </c>
      <c r="K2419">
        <f t="shared" ca="1" si="148"/>
        <v>828.66666666666663</v>
      </c>
    </row>
    <row r="2420" spans="1:11" x14ac:dyDescent="0.3">
      <c r="A2420">
        <f t="shared" si="149"/>
        <v>109</v>
      </c>
      <c r="B2420" s="2">
        <f t="shared" si="150"/>
        <v>43115</v>
      </c>
      <c r="C2420" t="str">
        <f>VLOOKUP(A2420,'Günlük Sayaç'!$A$1:$I$166,3,0)</f>
        <v>4. Levent</v>
      </c>
      <c r="D2420" t="str">
        <f>VLOOKUP($A2420,'Günlük Sayaç'!$A$1:$I$166,4,0)</f>
        <v>Ziyaretçi</v>
      </c>
      <c r="E2420" t="str">
        <f>VLOOKUP($A2420,'Günlük Sayaç'!$A$1:$I$166,5,0)</f>
        <v>Beşli Bilet</v>
      </c>
      <c r="F2420">
        <f>VLOOKUP($A2420,'Günlük Sayaç'!$A$1:$I$166,6,0)</f>
        <v>3.4</v>
      </c>
      <c r="G2420">
        <f>VLOOKUP($A2420,'Günlük Sayaç'!$A$1:$I$166,7,0)</f>
        <v>12000</v>
      </c>
      <c r="H2420">
        <f>VLOOKUP($A2420,'Günlük Sayaç'!$A$1:$I$166,8,0)</f>
        <v>0.02</v>
      </c>
      <c r="I2420">
        <f>VLOOKUP($A2420,'Günlük Sayaç'!$A$1:$I$166,9,0)*VLOOKUP(WEEKDAY(B2420,2)&amp;D2420,Yoğunluk!$G$1:$J$29,4,0)</f>
        <v>240</v>
      </c>
      <c r="J2420">
        <f t="shared" ca="1" si="147"/>
        <v>272</v>
      </c>
      <c r="K2420">
        <f t="shared" ca="1" si="148"/>
        <v>924.8</v>
      </c>
    </row>
    <row r="2421" spans="1:11" x14ac:dyDescent="0.3">
      <c r="A2421">
        <f t="shared" si="149"/>
        <v>110</v>
      </c>
      <c r="B2421" s="2">
        <f t="shared" si="150"/>
        <v>43115</v>
      </c>
      <c r="C2421" t="str">
        <f>VLOOKUP(A2421,'Günlük Sayaç'!$A$1:$I$166,3,0)</f>
        <v>4. Levent</v>
      </c>
      <c r="D2421" t="str">
        <f>VLOOKUP($A2421,'Günlük Sayaç'!$A$1:$I$166,4,0)</f>
        <v>Ziyaretçi</v>
      </c>
      <c r="E2421" t="str">
        <f>VLOOKUP($A2421,'Günlük Sayaç'!$A$1:$I$166,5,0)</f>
        <v>Onlu Bilet</v>
      </c>
      <c r="F2421">
        <f>VLOOKUP($A2421,'Günlük Sayaç'!$A$1:$I$166,6,0)</f>
        <v>3.2</v>
      </c>
      <c r="G2421">
        <f>VLOOKUP($A2421,'Günlük Sayaç'!$A$1:$I$166,7,0)</f>
        <v>12000</v>
      </c>
      <c r="H2421">
        <f>VLOOKUP($A2421,'Günlük Sayaç'!$A$1:$I$166,8,0)</f>
        <v>0.02</v>
      </c>
      <c r="I2421">
        <f>VLOOKUP($A2421,'Günlük Sayaç'!$A$1:$I$166,9,0)*VLOOKUP(WEEKDAY(B2421,2)&amp;D2421,Yoğunluk!$G$1:$J$29,4,0)</f>
        <v>240</v>
      </c>
      <c r="J2421">
        <f t="shared" ca="1" si="147"/>
        <v>196</v>
      </c>
      <c r="K2421">
        <f t="shared" ca="1" si="148"/>
        <v>627.20000000000005</v>
      </c>
    </row>
    <row r="2422" spans="1:11" x14ac:dyDescent="0.3">
      <c r="A2422">
        <f t="shared" si="149"/>
        <v>111</v>
      </c>
      <c r="B2422" s="2">
        <f t="shared" si="150"/>
        <v>43115</v>
      </c>
      <c r="C2422" t="str">
        <f>VLOOKUP(A2422,'Günlük Sayaç'!$A$1:$I$166,3,0)</f>
        <v>Sanayi Mah.</v>
      </c>
      <c r="D2422" t="str">
        <f>VLOOKUP($A2422,'Günlük Sayaç'!$A$1:$I$166,4,0)</f>
        <v>Tam</v>
      </c>
      <c r="E2422" t="str">
        <f>VLOOKUP($A2422,'Günlük Sayaç'!$A$1:$I$166,5,0)</f>
        <v>Akbil</v>
      </c>
      <c r="F2422">
        <f>VLOOKUP($A2422,'Günlük Sayaç'!$A$1:$I$166,6,0)</f>
        <v>2.2250000000000001</v>
      </c>
      <c r="G2422">
        <f>VLOOKUP($A2422,'Günlük Sayaç'!$A$1:$I$166,7,0)</f>
        <v>4000</v>
      </c>
      <c r="H2422">
        <f>VLOOKUP($A2422,'Günlük Sayaç'!$A$1:$I$166,8,0)</f>
        <v>0.3</v>
      </c>
      <c r="I2422">
        <f>VLOOKUP($A2422,'Günlük Sayaç'!$A$1:$I$166,9,0)*VLOOKUP(WEEKDAY(B2422,2)&amp;D2422,Yoğunluk!$G$1:$J$29,4,0)</f>
        <v>1800</v>
      </c>
      <c r="J2422">
        <f t="shared" ca="1" si="147"/>
        <v>2034</v>
      </c>
      <c r="K2422">
        <f t="shared" ca="1" si="148"/>
        <v>4525.6500000000005</v>
      </c>
    </row>
    <row r="2423" spans="1:11" x14ac:dyDescent="0.3">
      <c r="A2423">
        <f t="shared" si="149"/>
        <v>112</v>
      </c>
      <c r="B2423" s="2">
        <f t="shared" si="150"/>
        <v>43115</v>
      </c>
      <c r="C2423" t="str">
        <f>VLOOKUP(A2423,'Günlük Sayaç'!$A$1:$I$166,3,0)</f>
        <v>Sanayi Mah.</v>
      </c>
      <c r="D2423" t="str">
        <f>VLOOKUP($A2423,'Günlük Sayaç'!$A$1:$I$166,4,0)</f>
        <v>Tam</v>
      </c>
      <c r="E2423" t="str">
        <f>VLOOKUP($A2423,'Günlük Sayaç'!$A$1:$I$166,5,0)</f>
        <v>Mavi Kart</v>
      </c>
      <c r="F2423">
        <f>VLOOKUP($A2423,'Günlük Sayaç'!$A$1:$I$166,6,0)</f>
        <v>1.3666666666666667</v>
      </c>
      <c r="G2423">
        <f>VLOOKUP($A2423,'Günlük Sayaç'!$A$1:$I$166,7,0)</f>
        <v>4000</v>
      </c>
      <c r="H2423">
        <f>VLOOKUP($A2423,'Günlük Sayaç'!$A$1:$I$166,8,0)</f>
        <v>0.35</v>
      </c>
      <c r="I2423">
        <f>VLOOKUP($A2423,'Günlük Sayaç'!$A$1:$I$166,9,0)*VLOOKUP(WEEKDAY(B2423,2)&amp;D2423,Yoğunluk!$G$1:$J$29,4,0)</f>
        <v>2100</v>
      </c>
      <c r="J2423">
        <f t="shared" ca="1" si="147"/>
        <v>2005</v>
      </c>
      <c r="K2423">
        <f t="shared" ca="1" si="148"/>
        <v>2740.1666666666665</v>
      </c>
    </row>
    <row r="2424" spans="1:11" x14ac:dyDescent="0.3">
      <c r="A2424">
        <f t="shared" si="149"/>
        <v>113</v>
      </c>
      <c r="B2424" s="2">
        <f t="shared" si="150"/>
        <v>43115</v>
      </c>
      <c r="C2424" t="str">
        <f>VLOOKUP(A2424,'Günlük Sayaç'!$A$1:$I$166,3,0)</f>
        <v>Sanayi Mah.</v>
      </c>
      <c r="D2424" t="str">
        <f>VLOOKUP($A2424,'Günlük Sayaç'!$A$1:$I$166,4,0)</f>
        <v>Öğrenci</v>
      </c>
      <c r="E2424" t="str">
        <f>VLOOKUP($A2424,'Günlük Sayaç'!$A$1:$I$166,5,0)</f>
        <v>Öğrenci</v>
      </c>
      <c r="F2424">
        <f>VLOOKUP($A2424,'Günlük Sayaç'!$A$1:$I$166,6,0)</f>
        <v>0.9</v>
      </c>
      <c r="G2424">
        <f>VLOOKUP($A2424,'Günlük Sayaç'!$A$1:$I$166,7,0)</f>
        <v>4000</v>
      </c>
      <c r="H2424">
        <f>VLOOKUP($A2424,'Günlük Sayaç'!$A$1:$I$166,8,0)</f>
        <v>0.1</v>
      </c>
      <c r="I2424">
        <f>VLOOKUP($A2424,'Günlük Sayaç'!$A$1:$I$166,9,0)*VLOOKUP(WEEKDAY(B2424,2)&amp;D2424,Yoğunluk!$G$1:$J$29,4,0)</f>
        <v>400</v>
      </c>
      <c r="J2424">
        <f t="shared" ca="1" si="147"/>
        <v>310</v>
      </c>
      <c r="K2424">
        <f t="shared" ca="1" si="148"/>
        <v>279</v>
      </c>
    </row>
    <row r="2425" spans="1:11" x14ac:dyDescent="0.3">
      <c r="A2425">
        <f t="shared" si="149"/>
        <v>114</v>
      </c>
      <c r="B2425" s="2">
        <f t="shared" si="150"/>
        <v>43115</v>
      </c>
      <c r="C2425" t="str">
        <f>VLOOKUP(A2425,'Günlük Sayaç'!$A$1:$I$166,3,0)</f>
        <v>Sanayi Mah.</v>
      </c>
      <c r="D2425" t="str">
        <f>VLOOKUP($A2425,'Günlük Sayaç'!$A$1:$I$166,4,0)</f>
        <v>Öğrenci</v>
      </c>
      <c r="E2425" t="str">
        <f>VLOOKUP($A2425,'Günlük Sayaç'!$A$1:$I$166,5,0)</f>
        <v>Öğrenci Aylık</v>
      </c>
      <c r="F2425">
        <f>VLOOKUP($A2425,'Günlük Sayaç'!$A$1:$I$166,6,0)</f>
        <v>0.56666666666666665</v>
      </c>
      <c r="G2425">
        <f>VLOOKUP($A2425,'Günlük Sayaç'!$A$1:$I$166,7,0)</f>
        <v>4000</v>
      </c>
      <c r="H2425">
        <f>VLOOKUP($A2425,'Günlük Sayaç'!$A$1:$I$166,8,0)</f>
        <v>0.1</v>
      </c>
      <c r="I2425">
        <f>VLOOKUP($A2425,'Günlük Sayaç'!$A$1:$I$166,9,0)*VLOOKUP(WEEKDAY(B2425,2)&amp;D2425,Yoğunluk!$G$1:$J$29,4,0)</f>
        <v>400</v>
      </c>
      <c r="J2425">
        <f t="shared" ca="1" si="147"/>
        <v>390</v>
      </c>
      <c r="K2425">
        <f t="shared" ca="1" si="148"/>
        <v>221</v>
      </c>
    </row>
    <row r="2426" spans="1:11" x14ac:dyDescent="0.3">
      <c r="A2426">
        <f t="shared" si="149"/>
        <v>115</v>
      </c>
      <c r="B2426" s="2">
        <f t="shared" si="150"/>
        <v>43115</v>
      </c>
      <c r="C2426" t="str">
        <f>VLOOKUP(A2426,'Günlük Sayaç'!$A$1:$I$166,3,0)</f>
        <v>Sanayi Mah.</v>
      </c>
      <c r="D2426" t="str">
        <f>VLOOKUP($A2426,'Günlük Sayaç'!$A$1:$I$166,4,0)</f>
        <v>Sosyal</v>
      </c>
      <c r="E2426" t="str">
        <f>VLOOKUP($A2426,'Günlük Sayaç'!$A$1:$I$166,5,0)</f>
        <v>Sosyal</v>
      </c>
      <c r="F2426">
        <f>VLOOKUP($A2426,'Günlük Sayaç'!$A$1:$I$166,6,0)</f>
        <v>1.425</v>
      </c>
      <c r="G2426">
        <f>VLOOKUP($A2426,'Günlük Sayaç'!$A$1:$I$166,7,0)</f>
        <v>4000</v>
      </c>
      <c r="H2426">
        <f>VLOOKUP($A2426,'Günlük Sayaç'!$A$1:$I$166,8,0)</f>
        <v>0.05</v>
      </c>
      <c r="I2426">
        <f>VLOOKUP($A2426,'Günlük Sayaç'!$A$1:$I$166,9,0)*VLOOKUP(WEEKDAY(B2426,2)&amp;D2426,Yoğunluk!$G$1:$J$29,4,0)</f>
        <v>160</v>
      </c>
      <c r="J2426">
        <f t="shared" ca="1" si="147"/>
        <v>174</v>
      </c>
      <c r="K2426">
        <f t="shared" ca="1" si="148"/>
        <v>247.95000000000002</v>
      </c>
    </row>
    <row r="2427" spans="1:11" x14ac:dyDescent="0.3">
      <c r="A2427">
        <f t="shared" si="149"/>
        <v>116</v>
      </c>
      <c r="B2427" s="2">
        <f t="shared" si="150"/>
        <v>43115</v>
      </c>
      <c r="C2427" t="str">
        <f>VLOOKUP(A2427,'Günlük Sayaç'!$A$1:$I$166,3,0)</f>
        <v>Sanayi Mah.</v>
      </c>
      <c r="D2427" t="str">
        <f>VLOOKUP($A2427,'Günlük Sayaç'!$A$1:$I$166,4,0)</f>
        <v>Sosyal</v>
      </c>
      <c r="E2427" t="str">
        <f>VLOOKUP($A2427,'Günlük Sayaç'!$A$1:$I$166,5,0)</f>
        <v>Sosyal Aylık</v>
      </c>
      <c r="F2427">
        <f>VLOOKUP($A2427,'Günlük Sayaç'!$A$1:$I$166,6,0)</f>
        <v>0.83333333333333337</v>
      </c>
      <c r="G2427">
        <f>VLOOKUP($A2427,'Günlük Sayaç'!$A$1:$I$166,7,0)</f>
        <v>4000</v>
      </c>
      <c r="H2427">
        <f>VLOOKUP($A2427,'Günlük Sayaç'!$A$1:$I$166,8,0)</f>
        <v>0.05</v>
      </c>
      <c r="I2427">
        <f>VLOOKUP($A2427,'Günlük Sayaç'!$A$1:$I$166,9,0)*VLOOKUP(WEEKDAY(B2427,2)&amp;D2427,Yoğunluk!$G$1:$J$29,4,0)</f>
        <v>160</v>
      </c>
      <c r="J2427">
        <f t="shared" ca="1" si="147"/>
        <v>162</v>
      </c>
      <c r="K2427">
        <f t="shared" ca="1" si="148"/>
        <v>135</v>
      </c>
    </row>
    <row r="2428" spans="1:11" x14ac:dyDescent="0.3">
      <c r="A2428">
        <f t="shared" si="149"/>
        <v>117</v>
      </c>
      <c r="B2428" s="2">
        <f t="shared" si="150"/>
        <v>43115</v>
      </c>
      <c r="C2428" t="str">
        <f>VLOOKUP(A2428,'Günlük Sayaç'!$A$1:$I$166,3,0)</f>
        <v>Sanayi Mah.</v>
      </c>
      <c r="D2428" t="str">
        <f>VLOOKUP($A2428,'Günlük Sayaç'!$A$1:$I$166,4,0)</f>
        <v>Ziyaretçi</v>
      </c>
      <c r="E2428" t="str">
        <f>VLOOKUP($A2428,'Günlük Sayaç'!$A$1:$I$166,5,0)</f>
        <v>Tekli Bilet</v>
      </c>
      <c r="F2428">
        <f>VLOOKUP($A2428,'Günlük Sayaç'!$A$1:$I$166,6,0)</f>
        <v>5</v>
      </c>
      <c r="G2428">
        <f>VLOOKUP($A2428,'Günlük Sayaç'!$A$1:$I$166,7,0)</f>
        <v>4000</v>
      </c>
      <c r="H2428">
        <f>VLOOKUP($A2428,'Günlük Sayaç'!$A$1:$I$166,8,0)</f>
        <v>0.01</v>
      </c>
      <c r="I2428">
        <f>VLOOKUP($A2428,'Günlük Sayaç'!$A$1:$I$166,9,0)*VLOOKUP(WEEKDAY(B2428,2)&amp;D2428,Yoğunluk!$G$1:$J$29,4,0)</f>
        <v>40</v>
      </c>
      <c r="J2428">
        <f t="shared" ca="1" si="147"/>
        <v>39</v>
      </c>
      <c r="K2428">
        <f t="shared" ca="1" si="148"/>
        <v>195</v>
      </c>
    </row>
    <row r="2429" spans="1:11" x14ac:dyDescent="0.3">
      <c r="A2429">
        <f t="shared" si="149"/>
        <v>118</v>
      </c>
      <c r="B2429" s="2">
        <f t="shared" si="150"/>
        <v>43115</v>
      </c>
      <c r="C2429" t="str">
        <f>VLOOKUP(A2429,'Günlük Sayaç'!$A$1:$I$166,3,0)</f>
        <v>Sanayi Mah.</v>
      </c>
      <c r="D2429" t="str">
        <f>VLOOKUP($A2429,'Günlük Sayaç'!$A$1:$I$166,4,0)</f>
        <v>Ziyaretçi</v>
      </c>
      <c r="E2429" t="str">
        <f>VLOOKUP($A2429,'Günlük Sayaç'!$A$1:$I$166,5,0)</f>
        <v>İkili Bilet</v>
      </c>
      <c r="F2429">
        <f>VLOOKUP($A2429,'Günlük Sayaç'!$A$1:$I$166,6,0)</f>
        <v>4</v>
      </c>
      <c r="G2429">
        <f>VLOOKUP($A2429,'Günlük Sayaç'!$A$1:$I$166,7,0)</f>
        <v>4000</v>
      </c>
      <c r="H2429">
        <f>VLOOKUP($A2429,'Günlük Sayaç'!$A$1:$I$166,8,0)</f>
        <v>0.01</v>
      </c>
      <c r="I2429">
        <f>VLOOKUP($A2429,'Günlük Sayaç'!$A$1:$I$166,9,0)*VLOOKUP(WEEKDAY(B2429,2)&amp;D2429,Yoğunluk!$G$1:$J$29,4,0)</f>
        <v>40</v>
      </c>
      <c r="J2429">
        <f t="shared" ca="1" si="147"/>
        <v>42</v>
      </c>
      <c r="K2429">
        <f t="shared" ca="1" si="148"/>
        <v>168</v>
      </c>
    </row>
    <row r="2430" spans="1:11" x14ac:dyDescent="0.3">
      <c r="A2430">
        <f t="shared" si="149"/>
        <v>119</v>
      </c>
      <c r="B2430" s="2">
        <f t="shared" si="150"/>
        <v>43115</v>
      </c>
      <c r="C2430" t="str">
        <f>VLOOKUP(A2430,'Günlük Sayaç'!$A$1:$I$166,3,0)</f>
        <v>Sanayi Mah.</v>
      </c>
      <c r="D2430" t="str">
        <f>VLOOKUP($A2430,'Günlük Sayaç'!$A$1:$I$166,4,0)</f>
        <v>Ziyaretçi</v>
      </c>
      <c r="E2430" t="str">
        <f>VLOOKUP($A2430,'Günlük Sayaç'!$A$1:$I$166,5,0)</f>
        <v>Üçlü Bilet</v>
      </c>
      <c r="F2430">
        <f>VLOOKUP($A2430,'Günlük Sayaç'!$A$1:$I$166,6,0)</f>
        <v>3.6666666666666665</v>
      </c>
      <c r="G2430">
        <f>VLOOKUP($A2430,'Günlük Sayaç'!$A$1:$I$166,7,0)</f>
        <v>4000</v>
      </c>
      <c r="H2430">
        <f>VLOOKUP($A2430,'Günlük Sayaç'!$A$1:$I$166,8,0)</f>
        <v>0.01</v>
      </c>
      <c r="I2430">
        <f>VLOOKUP($A2430,'Günlük Sayaç'!$A$1:$I$166,9,0)*VLOOKUP(WEEKDAY(B2430,2)&amp;D2430,Yoğunluk!$G$1:$J$29,4,0)</f>
        <v>40</v>
      </c>
      <c r="J2430">
        <f t="shared" ca="1" si="147"/>
        <v>38</v>
      </c>
      <c r="K2430">
        <f t="shared" ca="1" si="148"/>
        <v>139.33333333333331</v>
      </c>
    </row>
    <row r="2431" spans="1:11" x14ac:dyDescent="0.3">
      <c r="A2431">
        <f t="shared" si="149"/>
        <v>120</v>
      </c>
      <c r="B2431" s="2">
        <f t="shared" si="150"/>
        <v>43115</v>
      </c>
      <c r="C2431" t="str">
        <f>VLOOKUP(A2431,'Günlük Sayaç'!$A$1:$I$166,3,0)</f>
        <v>Sanayi Mah.</v>
      </c>
      <c r="D2431" t="str">
        <f>VLOOKUP($A2431,'Günlük Sayaç'!$A$1:$I$166,4,0)</f>
        <v>Ziyaretçi</v>
      </c>
      <c r="E2431" t="str">
        <f>VLOOKUP($A2431,'Günlük Sayaç'!$A$1:$I$166,5,0)</f>
        <v>Beşli Bilet</v>
      </c>
      <c r="F2431">
        <f>VLOOKUP($A2431,'Günlük Sayaç'!$A$1:$I$166,6,0)</f>
        <v>3.4</v>
      </c>
      <c r="G2431">
        <f>VLOOKUP($A2431,'Günlük Sayaç'!$A$1:$I$166,7,0)</f>
        <v>4000</v>
      </c>
      <c r="H2431">
        <f>VLOOKUP($A2431,'Günlük Sayaç'!$A$1:$I$166,8,0)</f>
        <v>0.01</v>
      </c>
      <c r="I2431">
        <f>VLOOKUP($A2431,'Günlük Sayaç'!$A$1:$I$166,9,0)*VLOOKUP(WEEKDAY(B2431,2)&amp;D2431,Yoğunluk!$G$1:$J$29,4,0)</f>
        <v>40</v>
      </c>
      <c r="J2431">
        <f t="shared" ca="1" si="147"/>
        <v>43</v>
      </c>
      <c r="K2431">
        <f t="shared" ca="1" si="148"/>
        <v>146.19999999999999</v>
      </c>
    </row>
    <row r="2432" spans="1:11" x14ac:dyDescent="0.3">
      <c r="A2432">
        <f t="shared" si="149"/>
        <v>121</v>
      </c>
      <c r="B2432" s="2">
        <f t="shared" si="150"/>
        <v>43115</v>
      </c>
      <c r="C2432" t="str">
        <f>VLOOKUP(A2432,'Günlük Sayaç'!$A$1:$I$166,3,0)</f>
        <v>Sanayi Mah.</v>
      </c>
      <c r="D2432" t="str">
        <f>VLOOKUP($A2432,'Günlük Sayaç'!$A$1:$I$166,4,0)</f>
        <v>Ziyaretçi</v>
      </c>
      <c r="E2432" t="str">
        <f>VLOOKUP($A2432,'Günlük Sayaç'!$A$1:$I$166,5,0)</f>
        <v>Onlu Bilet</v>
      </c>
      <c r="F2432">
        <f>VLOOKUP($A2432,'Günlük Sayaç'!$A$1:$I$166,6,0)</f>
        <v>3.2</v>
      </c>
      <c r="G2432">
        <f>VLOOKUP($A2432,'Günlük Sayaç'!$A$1:$I$166,7,0)</f>
        <v>4000</v>
      </c>
      <c r="H2432">
        <f>VLOOKUP($A2432,'Günlük Sayaç'!$A$1:$I$166,8,0)</f>
        <v>0.01</v>
      </c>
      <c r="I2432">
        <f>VLOOKUP($A2432,'Günlük Sayaç'!$A$1:$I$166,9,0)*VLOOKUP(WEEKDAY(B2432,2)&amp;D2432,Yoğunluk!$G$1:$J$29,4,0)</f>
        <v>40</v>
      </c>
      <c r="J2432">
        <f t="shared" ca="1" si="147"/>
        <v>34</v>
      </c>
      <c r="K2432">
        <f t="shared" ca="1" si="148"/>
        <v>108.80000000000001</v>
      </c>
    </row>
    <row r="2433" spans="1:11" x14ac:dyDescent="0.3">
      <c r="A2433">
        <f t="shared" si="149"/>
        <v>122</v>
      </c>
      <c r="B2433" s="2">
        <f t="shared" si="150"/>
        <v>43115</v>
      </c>
      <c r="C2433" t="str">
        <f>VLOOKUP(A2433,'Günlük Sayaç'!$A$1:$I$166,3,0)</f>
        <v>İTÜ</v>
      </c>
      <c r="D2433" t="str">
        <f>VLOOKUP($A2433,'Günlük Sayaç'!$A$1:$I$166,4,0)</f>
        <v>Tam</v>
      </c>
      <c r="E2433" t="str">
        <f>VLOOKUP($A2433,'Günlük Sayaç'!$A$1:$I$166,5,0)</f>
        <v>Akbil</v>
      </c>
      <c r="F2433">
        <f>VLOOKUP($A2433,'Günlük Sayaç'!$A$1:$I$166,6,0)</f>
        <v>2.2250000000000001</v>
      </c>
      <c r="G2433">
        <f>VLOOKUP($A2433,'Günlük Sayaç'!$A$1:$I$166,7,0)</f>
        <v>15000</v>
      </c>
      <c r="H2433">
        <f>VLOOKUP($A2433,'Günlük Sayaç'!$A$1:$I$166,8,0)</f>
        <v>0.1</v>
      </c>
      <c r="I2433">
        <f>VLOOKUP($A2433,'Günlük Sayaç'!$A$1:$I$166,9,0)*VLOOKUP(WEEKDAY(B2433,2)&amp;D2433,Yoğunluk!$G$1:$J$29,4,0)</f>
        <v>2250</v>
      </c>
      <c r="J2433">
        <f t="shared" ca="1" si="147"/>
        <v>2550</v>
      </c>
      <c r="K2433">
        <f t="shared" ca="1" si="148"/>
        <v>5673.75</v>
      </c>
    </row>
    <row r="2434" spans="1:11" x14ac:dyDescent="0.3">
      <c r="A2434">
        <f t="shared" si="149"/>
        <v>123</v>
      </c>
      <c r="B2434" s="2">
        <f t="shared" si="150"/>
        <v>43115</v>
      </c>
      <c r="C2434" t="str">
        <f>VLOOKUP(A2434,'Günlük Sayaç'!$A$1:$I$166,3,0)</f>
        <v>İTÜ</v>
      </c>
      <c r="D2434" t="str">
        <f>VLOOKUP($A2434,'Günlük Sayaç'!$A$1:$I$166,4,0)</f>
        <v>Tam</v>
      </c>
      <c r="E2434" t="str">
        <f>VLOOKUP($A2434,'Günlük Sayaç'!$A$1:$I$166,5,0)</f>
        <v>Mavi Kart</v>
      </c>
      <c r="F2434">
        <f>VLOOKUP($A2434,'Günlük Sayaç'!$A$1:$I$166,6,0)</f>
        <v>1.3666666666666667</v>
      </c>
      <c r="G2434">
        <f>VLOOKUP($A2434,'Günlük Sayaç'!$A$1:$I$166,7,0)</f>
        <v>15000</v>
      </c>
      <c r="H2434">
        <f>VLOOKUP($A2434,'Günlük Sayaç'!$A$1:$I$166,8,0)</f>
        <v>7.0000000000000007E-2</v>
      </c>
      <c r="I2434">
        <f>VLOOKUP($A2434,'Günlük Sayaç'!$A$1:$I$166,9,0)*VLOOKUP(WEEKDAY(B2434,2)&amp;D2434,Yoğunluk!$G$1:$J$29,4,0)</f>
        <v>1575</v>
      </c>
      <c r="J2434">
        <f t="shared" ca="1" si="147"/>
        <v>1501</v>
      </c>
      <c r="K2434">
        <f t="shared" ca="1" si="148"/>
        <v>2051.3666666666668</v>
      </c>
    </row>
    <row r="2435" spans="1:11" x14ac:dyDescent="0.3">
      <c r="A2435">
        <f t="shared" si="149"/>
        <v>124</v>
      </c>
      <c r="B2435" s="2">
        <f t="shared" si="150"/>
        <v>43115</v>
      </c>
      <c r="C2435" t="str">
        <f>VLOOKUP(A2435,'Günlük Sayaç'!$A$1:$I$166,3,0)</f>
        <v>İTÜ</v>
      </c>
      <c r="D2435" t="str">
        <f>VLOOKUP($A2435,'Günlük Sayaç'!$A$1:$I$166,4,0)</f>
        <v>Öğrenci</v>
      </c>
      <c r="E2435" t="str">
        <f>VLOOKUP($A2435,'Günlük Sayaç'!$A$1:$I$166,5,0)</f>
        <v>Öğrenci</v>
      </c>
      <c r="F2435">
        <f>VLOOKUP($A2435,'Günlük Sayaç'!$A$1:$I$166,6,0)</f>
        <v>0.9</v>
      </c>
      <c r="G2435">
        <f>VLOOKUP($A2435,'Günlük Sayaç'!$A$1:$I$166,7,0)</f>
        <v>15000</v>
      </c>
      <c r="H2435">
        <f>VLOOKUP($A2435,'Günlük Sayaç'!$A$1:$I$166,8,0)</f>
        <v>0.17</v>
      </c>
      <c r="I2435">
        <f>VLOOKUP($A2435,'Günlük Sayaç'!$A$1:$I$166,9,0)*VLOOKUP(WEEKDAY(B2435,2)&amp;D2435,Yoğunluk!$G$1:$J$29,4,0)</f>
        <v>2550</v>
      </c>
      <c r="J2435">
        <f t="shared" ref="J2435:J2498" ca="1" si="151">FLOOR(I2435+_xlfn.NORM.S.INV(RAND())*I2435/10,1)</f>
        <v>2405</v>
      </c>
      <c r="K2435">
        <f t="shared" ref="K2435:K2498" ca="1" si="152">J2435*F2435</f>
        <v>2164.5</v>
      </c>
    </row>
    <row r="2436" spans="1:11" x14ac:dyDescent="0.3">
      <c r="A2436">
        <f t="shared" si="149"/>
        <v>125</v>
      </c>
      <c r="B2436" s="2">
        <f t="shared" si="150"/>
        <v>43115</v>
      </c>
      <c r="C2436" t="str">
        <f>VLOOKUP(A2436,'Günlük Sayaç'!$A$1:$I$166,3,0)</f>
        <v>İTÜ</v>
      </c>
      <c r="D2436" t="str">
        <f>VLOOKUP($A2436,'Günlük Sayaç'!$A$1:$I$166,4,0)</f>
        <v>Öğrenci</v>
      </c>
      <c r="E2436" t="str">
        <f>VLOOKUP($A2436,'Günlük Sayaç'!$A$1:$I$166,5,0)</f>
        <v>Öğrenci Aylık</v>
      </c>
      <c r="F2436">
        <f>VLOOKUP($A2436,'Günlük Sayaç'!$A$1:$I$166,6,0)</f>
        <v>0.56666666666666665</v>
      </c>
      <c r="G2436">
        <f>VLOOKUP($A2436,'Günlük Sayaç'!$A$1:$I$166,7,0)</f>
        <v>15000</v>
      </c>
      <c r="H2436">
        <f>VLOOKUP($A2436,'Günlük Sayaç'!$A$1:$I$166,8,0)</f>
        <v>0.27</v>
      </c>
      <c r="I2436">
        <f>VLOOKUP($A2436,'Günlük Sayaç'!$A$1:$I$166,9,0)*VLOOKUP(WEEKDAY(B2436,2)&amp;D2436,Yoğunluk!$G$1:$J$29,4,0)</f>
        <v>4050.0000000000005</v>
      </c>
      <c r="J2436">
        <f t="shared" ca="1" si="151"/>
        <v>3513</v>
      </c>
      <c r="K2436">
        <f t="shared" ca="1" si="152"/>
        <v>1990.7</v>
      </c>
    </row>
    <row r="2437" spans="1:11" x14ac:dyDescent="0.3">
      <c r="A2437">
        <f t="shared" si="149"/>
        <v>126</v>
      </c>
      <c r="B2437" s="2">
        <f t="shared" si="150"/>
        <v>43115</v>
      </c>
      <c r="C2437" t="str">
        <f>VLOOKUP(A2437,'Günlük Sayaç'!$A$1:$I$166,3,0)</f>
        <v>İTÜ</v>
      </c>
      <c r="D2437" t="str">
        <f>VLOOKUP($A2437,'Günlük Sayaç'!$A$1:$I$166,4,0)</f>
        <v>Sosyal</v>
      </c>
      <c r="E2437" t="str">
        <f>VLOOKUP($A2437,'Günlük Sayaç'!$A$1:$I$166,5,0)</f>
        <v>Sosyal</v>
      </c>
      <c r="F2437">
        <f>VLOOKUP($A2437,'Günlük Sayaç'!$A$1:$I$166,6,0)</f>
        <v>1.425</v>
      </c>
      <c r="G2437">
        <f>VLOOKUP($A2437,'Günlük Sayaç'!$A$1:$I$166,7,0)</f>
        <v>15000</v>
      </c>
      <c r="H2437">
        <f>VLOOKUP($A2437,'Günlük Sayaç'!$A$1:$I$166,8,0)</f>
        <v>0.15</v>
      </c>
      <c r="I2437">
        <f>VLOOKUP($A2437,'Günlük Sayaç'!$A$1:$I$166,9,0)*VLOOKUP(WEEKDAY(B2437,2)&amp;D2437,Yoğunluk!$G$1:$J$29,4,0)</f>
        <v>1800</v>
      </c>
      <c r="J2437">
        <f t="shared" ca="1" si="151"/>
        <v>1939</v>
      </c>
      <c r="K2437">
        <f t="shared" ca="1" si="152"/>
        <v>2763.0750000000003</v>
      </c>
    </row>
    <row r="2438" spans="1:11" x14ac:dyDescent="0.3">
      <c r="A2438">
        <f t="shared" si="149"/>
        <v>127</v>
      </c>
      <c r="B2438" s="2">
        <f t="shared" si="150"/>
        <v>43115</v>
      </c>
      <c r="C2438" t="str">
        <f>VLOOKUP(A2438,'Günlük Sayaç'!$A$1:$I$166,3,0)</f>
        <v>İTÜ</v>
      </c>
      <c r="D2438" t="str">
        <f>VLOOKUP($A2438,'Günlük Sayaç'!$A$1:$I$166,4,0)</f>
        <v>Sosyal</v>
      </c>
      <c r="E2438" t="str">
        <f>VLOOKUP($A2438,'Günlük Sayaç'!$A$1:$I$166,5,0)</f>
        <v>Sosyal Aylık</v>
      </c>
      <c r="F2438">
        <f>VLOOKUP($A2438,'Günlük Sayaç'!$A$1:$I$166,6,0)</f>
        <v>0.83333333333333337</v>
      </c>
      <c r="G2438">
        <f>VLOOKUP($A2438,'Günlük Sayaç'!$A$1:$I$166,7,0)</f>
        <v>15000</v>
      </c>
      <c r="H2438">
        <f>VLOOKUP($A2438,'Günlük Sayaç'!$A$1:$I$166,8,0)</f>
        <v>0.15</v>
      </c>
      <c r="I2438">
        <f>VLOOKUP($A2438,'Günlük Sayaç'!$A$1:$I$166,9,0)*VLOOKUP(WEEKDAY(B2438,2)&amp;D2438,Yoğunluk!$G$1:$J$29,4,0)</f>
        <v>1800</v>
      </c>
      <c r="J2438">
        <f t="shared" ca="1" si="151"/>
        <v>1776</v>
      </c>
      <c r="K2438">
        <f t="shared" ca="1" si="152"/>
        <v>1480</v>
      </c>
    </row>
    <row r="2439" spans="1:11" x14ac:dyDescent="0.3">
      <c r="A2439">
        <f t="shared" si="149"/>
        <v>128</v>
      </c>
      <c r="B2439" s="2">
        <f t="shared" si="150"/>
        <v>43115</v>
      </c>
      <c r="C2439" t="str">
        <f>VLOOKUP(A2439,'Günlük Sayaç'!$A$1:$I$166,3,0)</f>
        <v>İTÜ</v>
      </c>
      <c r="D2439" t="str">
        <f>VLOOKUP($A2439,'Günlük Sayaç'!$A$1:$I$166,4,0)</f>
        <v>Ziyaretçi</v>
      </c>
      <c r="E2439" t="str">
        <f>VLOOKUP($A2439,'Günlük Sayaç'!$A$1:$I$166,5,0)</f>
        <v>Tekli Bilet</v>
      </c>
      <c r="F2439">
        <f>VLOOKUP($A2439,'Günlük Sayaç'!$A$1:$I$166,6,0)</f>
        <v>5</v>
      </c>
      <c r="G2439">
        <f>VLOOKUP($A2439,'Günlük Sayaç'!$A$1:$I$166,7,0)</f>
        <v>15000</v>
      </c>
      <c r="H2439">
        <f>VLOOKUP($A2439,'Günlük Sayaç'!$A$1:$I$166,8,0)</f>
        <v>0.02</v>
      </c>
      <c r="I2439">
        <f>VLOOKUP($A2439,'Günlük Sayaç'!$A$1:$I$166,9,0)*VLOOKUP(WEEKDAY(B2439,2)&amp;D2439,Yoğunluk!$G$1:$J$29,4,0)</f>
        <v>300</v>
      </c>
      <c r="J2439">
        <f t="shared" ca="1" si="151"/>
        <v>309</v>
      </c>
      <c r="K2439">
        <f t="shared" ca="1" si="152"/>
        <v>1545</v>
      </c>
    </row>
    <row r="2440" spans="1:11" x14ac:dyDescent="0.3">
      <c r="A2440">
        <f t="shared" si="149"/>
        <v>129</v>
      </c>
      <c r="B2440" s="2">
        <f t="shared" si="150"/>
        <v>43115</v>
      </c>
      <c r="C2440" t="str">
        <f>VLOOKUP(A2440,'Günlük Sayaç'!$A$1:$I$166,3,0)</f>
        <v>İTÜ</v>
      </c>
      <c r="D2440" t="str">
        <f>VLOOKUP($A2440,'Günlük Sayaç'!$A$1:$I$166,4,0)</f>
        <v>Ziyaretçi</v>
      </c>
      <c r="E2440" t="str">
        <f>VLOOKUP($A2440,'Günlük Sayaç'!$A$1:$I$166,5,0)</f>
        <v>İkili Bilet</v>
      </c>
      <c r="F2440">
        <f>VLOOKUP($A2440,'Günlük Sayaç'!$A$1:$I$166,6,0)</f>
        <v>4</v>
      </c>
      <c r="G2440">
        <f>VLOOKUP($A2440,'Günlük Sayaç'!$A$1:$I$166,7,0)</f>
        <v>15000</v>
      </c>
      <c r="H2440">
        <f>VLOOKUP($A2440,'Günlük Sayaç'!$A$1:$I$166,8,0)</f>
        <v>0.02</v>
      </c>
      <c r="I2440">
        <f>VLOOKUP($A2440,'Günlük Sayaç'!$A$1:$I$166,9,0)*VLOOKUP(WEEKDAY(B2440,2)&amp;D2440,Yoğunluk!$G$1:$J$29,4,0)</f>
        <v>300</v>
      </c>
      <c r="J2440">
        <f t="shared" ca="1" si="151"/>
        <v>292</v>
      </c>
      <c r="K2440">
        <f t="shared" ca="1" si="152"/>
        <v>1168</v>
      </c>
    </row>
    <row r="2441" spans="1:11" x14ac:dyDescent="0.3">
      <c r="A2441">
        <f t="shared" si="149"/>
        <v>130</v>
      </c>
      <c r="B2441" s="2">
        <f t="shared" si="150"/>
        <v>43115</v>
      </c>
      <c r="C2441" t="str">
        <f>VLOOKUP(A2441,'Günlük Sayaç'!$A$1:$I$166,3,0)</f>
        <v>İTÜ</v>
      </c>
      <c r="D2441" t="str">
        <f>VLOOKUP($A2441,'Günlük Sayaç'!$A$1:$I$166,4,0)</f>
        <v>Ziyaretçi</v>
      </c>
      <c r="E2441" t="str">
        <f>VLOOKUP($A2441,'Günlük Sayaç'!$A$1:$I$166,5,0)</f>
        <v>Üçlü Bilet</v>
      </c>
      <c r="F2441">
        <f>VLOOKUP($A2441,'Günlük Sayaç'!$A$1:$I$166,6,0)</f>
        <v>3.6666666666666665</v>
      </c>
      <c r="G2441">
        <f>VLOOKUP($A2441,'Günlük Sayaç'!$A$1:$I$166,7,0)</f>
        <v>15000</v>
      </c>
      <c r="H2441">
        <f>VLOOKUP($A2441,'Günlük Sayaç'!$A$1:$I$166,8,0)</f>
        <v>0.01</v>
      </c>
      <c r="I2441">
        <f>VLOOKUP($A2441,'Günlük Sayaç'!$A$1:$I$166,9,0)*VLOOKUP(WEEKDAY(B2441,2)&amp;D2441,Yoğunluk!$G$1:$J$29,4,0)</f>
        <v>150</v>
      </c>
      <c r="J2441">
        <f t="shared" ca="1" si="151"/>
        <v>136</v>
      </c>
      <c r="K2441">
        <f t="shared" ca="1" si="152"/>
        <v>498.66666666666663</v>
      </c>
    </row>
    <row r="2442" spans="1:11" x14ac:dyDescent="0.3">
      <c r="A2442">
        <f t="shared" ref="A2442:A2505" si="153">IF(A2441=165,1,A2441+1)</f>
        <v>131</v>
      </c>
      <c r="B2442" s="2">
        <f t="shared" ref="B2442:B2505" si="154">IF(A2442=1,B2441+1,B2441)</f>
        <v>43115</v>
      </c>
      <c r="C2442" t="str">
        <f>VLOOKUP(A2442,'Günlük Sayaç'!$A$1:$I$166,3,0)</f>
        <v>İTÜ</v>
      </c>
      <c r="D2442" t="str">
        <f>VLOOKUP($A2442,'Günlük Sayaç'!$A$1:$I$166,4,0)</f>
        <v>Ziyaretçi</v>
      </c>
      <c r="E2442" t="str">
        <f>VLOOKUP($A2442,'Günlük Sayaç'!$A$1:$I$166,5,0)</f>
        <v>Beşli Bilet</v>
      </c>
      <c r="F2442">
        <f>VLOOKUP($A2442,'Günlük Sayaç'!$A$1:$I$166,6,0)</f>
        <v>3.4</v>
      </c>
      <c r="G2442">
        <f>VLOOKUP($A2442,'Günlük Sayaç'!$A$1:$I$166,7,0)</f>
        <v>15000</v>
      </c>
      <c r="H2442">
        <f>VLOOKUP($A2442,'Günlük Sayaç'!$A$1:$I$166,8,0)</f>
        <v>0.02</v>
      </c>
      <c r="I2442">
        <f>VLOOKUP($A2442,'Günlük Sayaç'!$A$1:$I$166,9,0)*VLOOKUP(WEEKDAY(B2442,2)&amp;D2442,Yoğunluk!$G$1:$J$29,4,0)</f>
        <v>300</v>
      </c>
      <c r="J2442">
        <f t="shared" ca="1" si="151"/>
        <v>266</v>
      </c>
      <c r="K2442">
        <f t="shared" ca="1" si="152"/>
        <v>904.4</v>
      </c>
    </row>
    <row r="2443" spans="1:11" x14ac:dyDescent="0.3">
      <c r="A2443">
        <f t="shared" si="153"/>
        <v>132</v>
      </c>
      <c r="B2443" s="2">
        <f t="shared" si="154"/>
        <v>43115</v>
      </c>
      <c r="C2443" t="str">
        <f>VLOOKUP(A2443,'Günlük Sayaç'!$A$1:$I$166,3,0)</f>
        <v>İTÜ</v>
      </c>
      <c r="D2443" t="str">
        <f>VLOOKUP($A2443,'Günlük Sayaç'!$A$1:$I$166,4,0)</f>
        <v>Ziyaretçi</v>
      </c>
      <c r="E2443" t="str">
        <f>VLOOKUP($A2443,'Günlük Sayaç'!$A$1:$I$166,5,0)</f>
        <v>Onlu Bilet</v>
      </c>
      <c r="F2443">
        <f>VLOOKUP($A2443,'Günlük Sayaç'!$A$1:$I$166,6,0)</f>
        <v>3.2</v>
      </c>
      <c r="G2443">
        <f>VLOOKUP($A2443,'Günlük Sayaç'!$A$1:$I$166,7,0)</f>
        <v>15000</v>
      </c>
      <c r="H2443">
        <f>VLOOKUP($A2443,'Günlük Sayaç'!$A$1:$I$166,8,0)</f>
        <v>0.02</v>
      </c>
      <c r="I2443">
        <f>VLOOKUP($A2443,'Günlük Sayaç'!$A$1:$I$166,9,0)*VLOOKUP(WEEKDAY(B2443,2)&amp;D2443,Yoğunluk!$G$1:$J$29,4,0)</f>
        <v>300</v>
      </c>
      <c r="J2443">
        <f t="shared" ca="1" si="151"/>
        <v>335</v>
      </c>
      <c r="K2443">
        <f t="shared" ca="1" si="152"/>
        <v>1072</v>
      </c>
    </row>
    <row r="2444" spans="1:11" x14ac:dyDescent="0.3">
      <c r="A2444">
        <f t="shared" si="153"/>
        <v>133</v>
      </c>
      <c r="B2444" s="2">
        <f t="shared" si="154"/>
        <v>43115</v>
      </c>
      <c r="C2444" t="str">
        <f>VLOOKUP(A2444,'Günlük Sayaç'!$A$1:$I$166,3,0)</f>
        <v>Atatürk Oto Sanayi</v>
      </c>
      <c r="D2444" t="str">
        <f>VLOOKUP($A2444,'Günlük Sayaç'!$A$1:$I$166,4,0)</f>
        <v>Tam</v>
      </c>
      <c r="E2444" t="str">
        <f>VLOOKUP($A2444,'Günlük Sayaç'!$A$1:$I$166,5,0)</f>
        <v>Akbil</v>
      </c>
      <c r="F2444">
        <f>VLOOKUP($A2444,'Günlük Sayaç'!$A$1:$I$166,6,0)</f>
        <v>2.2250000000000001</v>
      </c>
      <c r="G2444">
        <f>VLOOKUP($A2444,'Günlük Sayaç'!$A$1:$I$166,7,0)</f>
        <v>5000</v>
      </c>
      <c r="H2444">
        <f>VLOOKUP($A2444,'Günlük Sayaç'!$A$1:$I$166,8,0)</f>
        <v>0.3</v>
      </c>
      <c r="I2444">
        <f>VLOOKUP($A2444,'Günlük Sayaç'!$A$1:$I$166,9,0)*VLOOKUP(WEEKDAY(B2444,2)&amp;D2444,Yoğunluk!$G$1:$J$29,4,0)</f>
        <v>2250</v>
      </c>
      <c r="J2444">
        <f t="shared" ca="1" si="151"/>
        <v>2596</v>
      </c>
      <c r="K2444">
        <f t="shared" ca="1" si="152"/>
        <v>5776.1</v>
      </c>
    </row>
    <row r="2445" spans="1:11" x14ac:dyDescent="0.3">
      <c r="A2445">
        <f t="shared" si="153"/>
        <v>134</v>
      </c>
      <c r="B2445" s="2">
        <f t="shared" si="154"/>
        <v>43115</v>
      </c>
      <c r="C2445" t="str">
        <f>VLOOKUP(A2445,'Günlük Sayaç'!$A$1:$I$166,3,0)</f>
        <v>Atatürk Oto Sanayi</v>
      </c>
      <c r="D2445" t="str">
        <f>VLOOKUP($A2445,'Günlük Sayaç'!$A$1:$I$166,4,0)</f>
        <v>Tam</v>
      </c>
      <c r="E2445" t="str">
        <f>VLOOKUP($A2445,'Günlük Sayaç'!$A$1:$I$166,5,0)</f>
        <v>Mavi Kart</v>
      </c>
      <c r="F2445">
        <f>VLOOKUP($A2445,'Günlük Sayaç'!$A$1:$I$166,6,0)</f>
        <v>1.3666666666666667</v>
      </c>
      <c r="G2445">
        <f>VLOOKUP($A2445,'Günlük Sayaç'!$A$1:$I$166,7,0)</f>
        <v>5000</v>
      </c>
      <c r="H2445">
        <f>VLOOKUP($A2445,'Günlük Sayaç'!$A$1:$I$166,8,0)</f>
        <v>0.35</v>
      </c>
      <c r="I2445">
        <f>VLOOKUP($A2445,'Günlük Sayaç'!$A$1:$I$166,9,0)*VLOOKUP(WEEKDAY(B2445,2)&amp;D2445,Yoğunluk!$G$1:$J$29,4,0)</f>
        <v>2625</v>
      </c>
      <c r="J2445">
        <f t="shared" ca="1" si="151"/>
        <v>2456</v>
      </c>
      <c r="K2445">
        <f t="shared" ca="1" si="152"/>
        <v>3356.5333333333333</v>
      </c>
    </row>
    <row r="2446" spans="1:11" x14ac:dyDescent="0.3">
      <c r="A2446">
        <f t="shared" si="153"/>
        <v>135</v>
      </c>
      <c r="B2446" s="2">
        <f t="shared" si="154"/>
        <v>43115</v>
      </c>
      <c r="C2446" t="str">
        <f>VLOOKUP(A2446,'Günlük Sayaç'!$A$1:$I$166,3,0)</f>
        <v>Atatürk Oto Sanayi</v>
      </c>
      <c r="D2446" t="str">
        <f>VLOOKUP($A2446,'Günlük Sayaç'!$A$1:$I$166,4,0)</f>
        <v>Öğrenci</v>
      </c>
      <c r="E2446" t="str">
        <f>VLOOKUP($A2446,'Günlük Sayaç'!$A$1:$I$166,5,0)</f>
        <v>Öğrenci</v>
      </c>
      <c r="F2446">
        <f>VLOOKUP($A2446,'Günlük Sayaç'!$A$1:$I$166,6,0)</f>
        <v>0.9</v>
      </c>
      <c r="G2446">
        <f>VLOOKUP($A2446,'Günlük Sayaç'!$A$1:$I$166,7,0)</f>
        <v>5000</v>
      </c>
      <c r="H2446">
        <f>VLOOKUP($A2446,'Günlük Sayaç'!$A$1:$I$166,8,0)</f>
        <v>0.1</v>
      </c>
      <c r="I2446">
        <f>VLOOKUP($A2446,'Günlük Sayaç'!$A$1:$I$166,9,0)*VLOOKUP(WEEKDAY(B2446,2)&amp;D2446,Yoğunluk!$G$1:$J$29,4,0)</f>
        <v>500</v>
      </c>
      <c r="J2446">
        <f t="shared" ca="1" si="151"/>
        <v>504</v>
      </c>
      <c r="K2446">
        <f t="shared" ca="1" si="152"/>
        <v>453.6</v>
      </c>
    </row>
    <row r="2447" spans="1:11" x14ac:dyDescent="0.3">
      <c r="A2447">
        <f t="shared" si="153"/>
        <v>136</v>
      </c>
      <c r="B2447" s="2">
        <f t="shared" si="154"/>
        <v>43115</v>
      </c>
      <c r="C2447" t="str">
        <f>VLOOKUP(A2447,'Günlük Sayaç'!$A$1:$I$166,3,0)</f>
        <v>Atatürk Oto Sanayi</v>
      </c>
      <c r="D2447" t="str">
        <f>VLOOKUP($A2447,'Günlük Sayaç'!$A$1:$I$166,4,0)</f>
        <v>Öğrenci</v>
      </c>
      <c r="E2447" t="str">
        <f>VLOOKUP($A2447,'Günlük Sayaç'!$A$1:$I$166,5,0)</f>
        <v>Öğrenci Aylık</v>
      </c>
      <c r="F2447">
        <f>VLOOKUP($A2447,'Günlük Sayaç'!$A$1:$I$166,6,0)</f>
        <v>0.56666666666666665</v>
      </c>
      <c r="G2447">
        <f>VLOOKUP($A2447,'Günlük Sayaç'!$A$1:$I$166,7,0)</f>
        <v>5000</v>
      </c>
      <c r="H2447">
        <f>VLOOKUP($A2447,'Günlük Sayaç'!$A$1:$I$166,8,0)</f>
        <v>0.1</v>
      </c>
      <c r="I2447">
        <f>VLOOKUP($A2447,'Günlük Sayaç'!$A$1:$I$166,9,0)*VLOOKUP(WEEKDAY(B2447,2)&amp;D2447,Yoğunluk!$G$1:$J$29,4,0)</f>
        <v>500</v>
      </c>
      <c r="J2447">
        <f t="shared" ca="1" si="151"/>
        <v>529</v>
      </c>
      <c r="K2447">
        <f t="shared" ca="1" si="152"/>
        <v>299.76666666666665</v>
      </c>
    </row>
    <row r="2448" spans="1:11" x14ac:dyDescent="0.3">
      <c r="A2448">
        <f t="shared" si="153"/>
        <v>137</v>
      </c>
      <c r="B2448" s="2">
        <f t="shared" si="154"/>
        <v>43115</v>
      </c>
      <c r="C2448" t="str">
        <f>VLOOKUP(A2448,'Günlük Sayaç'!$A$1:$I$166,3,0)</f>
        <v>Atatürk Oto Sanayi</v>
      </c>
      <c r="D2448" t="str">
        <f>VLOOKUP($A2448,'Günlük Sayaç'!$A$1:$I$166,4,0)</f>
        <v>Sosyal</v>
      </c>
      <c r="E2448" t="str">
        <f>VLOOKUP($A2448,'Günlük Sayaç'!$A$1:$I$166,5,0)</f>
        <v>Sosyal</v>
      </c>
      <c r="F2448">
        <f>VLOOKUP($A2448,'Günlük Sayaç'!$A$1:$I$166,6,0)</f>
        <v>1.425</v>
      </c>
      <c r="G2448">
        <f>VLOOKUP($A2448,'Günlük Sayaç'!$A$1:$I$166,7,0)</f>
        <v>5000</v>
      </c>
      <c r="H2448">
        <f>VLOOKUP($A2448,'Günlük Sayaç'!$A$1:$I$166,8,0)</f>
        <v>0.05</v>
      </c>
      <c r="I2448">
        <f>VLOOKUP($A2448,'Günlük Sayaç'!$A$1:$I$166,9,0)*VLOOKUP(WEEKDAY(B2448,2)&amp;D2448,Yoğunluk!$G$1:$J$29,4,0)</f>
        <v>200</v>
      </c>
      <c r="J2448">
        <f t="shared" ca="1" si="151"/>
        <v>166</v>
      </c>
      <c r="K2448">
        <f t="shared" ca="1" si="152"/>
        <v>236.55</v>
      </c>
    </row>
    <row r="2449" spans="1:11" x14ac:dyDescent="0.3">
      <c r="A2449">
        <f t="shared" si="153"/>
        <v>138</v>
      </c>
      <c r="B2449" s="2">
        <f t="shared" si="154"/>
        <v>43115</v>
      </c>
      <c r="C2449" t="str">
        <f>VLOOKUP(A2449,'Günlük Sayaç'!$A$1:$I$166,3,0)</f>
        <v>Atatürk Oto Sanayi</v>
      </c>
      <c r="D2449" t="str">
        <f>VLOOKUP($A2449,'Günlük Sayaç'!$A$1:$I$166,4,0)</f>
        <v>Sosyal</v>
      </c>
      <c r="E2449" t="str">
        <f>VLOOKUP($A2449,'Günlük Sayaç'!$A$1:$I$166,5,0)</f>
        <v>Sosyal Aylık</v>
      </c>
      <c r="F2449">
        <f>VLOOKUP($A2449,'Günlük Sayaç'!$A$1:$I$166,6,0)</f>
        <v>0.83333333333333337</v>
      </c>
      <c r="G2449">
        <f>VLOOKUP($A2449,'Günlük Sayaç'!$A$1:$I$166,7,0)</f>
        <v>5000</v>
      </c>
      <c r="H2449">
        <f>VLOOKUP($A2449,'Günlük Sayaç'!$A$1:$I$166,8,0)</f>
        <v>0.05</v>
      </c>
      <c r="I2449">
        <f>VLOOKUP($A2449,'Günlük Sayaç'!$A$1:$I$166,9,0)*VLOOKUP(WEEKDAY(B2449,2)&amp;D2449,Yoğunluk!$G$1:$J$29,4,0)</f>
        <v>200</v>
      </c>
      <c r="J2449">
        <f t="shared" ca="1" si="151"/>
        <v>193</v>
      </c>
      <c r="K2449">
        <f t="shared" ca="1" si="152"/>
        <v>160.83333333333334</v>
      </c>
    </row>
    <row r="2450" spans="1:11" x14ac:dyDescent="0.3">
      <c r="A2450">
        <f t="shared" si="153"/>
        <v>139</v>
      </c>
      <c r="B2450" s="2">
        <f t="shared" si="154"/>
        <v>43115</v>
      </c>
      <c r="C2450" t="str">
        <f>VLOOKUP(A2450,'Günlük Sayaç'!$A$1:$I$166,3,0)</f>
        <v>Atatürk Oto Sanayi</v>
      </c>
      <c r="D2450" t="str">
        <f>VLOOKUP($A2450,'Günlük Sayaç'!$A$1:$I$166,4,0)</f>
        <v>Ziyaretçi</v>
      </c>
      <c r="E2450" t="str">
        <f>VLOOKUP($A2450,'Günlük Sayaç'!$A$1:$I$166,5,0)</f>
        <v>Tekli Bilet</v>
      </c>
      <c r="F2450">
        <f>VLOOKUP($A2450,'Günlük Sayaç'!$A$1:$I$166,6,0)</f>
        <v>5</v>
      </c>
      <c r="G2450">
        <f>VLOOKUP($A2450,'Günlük Sayaç'!$A$1:$I$166,7,0)</f>
        <v>5000</v>
      </c>
      <c r="H2450">
        <f>VLOOKUP($A2450,'Günlük Sayaç'!$A$1:$I$166,8,0)</f>
        <v>0.01</v>
      </c>
      <c r="I2450">
        <f>VLOOKUP($A2450,'Günlük Sayaç'!$A$1:$I$166,9,0)*VLOOKUP(WEEKDAY(B2450,2)&amp;D2450,Yoğunluk!$G$1:$J$29,4,0)</f>
        <v>50</v>
      </c>
      <c r="J2450">
        <f t="shared" ca="1" si="151"/>
        <v>51</v>
      </c>
      <c r="K2450">
        <f t="shared" ca="1" si="152"/>
        <v>255</v>
      </c>
    </row>
    <row r="2451" spans="1:11" x14ac:dyDescent="0.3">
      <c r="A2451">
        <f t="shared" si="153"/>
        <v>140</v>
      </c>
      <c r="B2451" s="2">
        <f t="shared" si="154"/>
        <v>43115</v>
      </c>
      <c r="C2451" t="str">
        <f>VLOOKUP(A2451,'Günlük Sayaç'!$A$1:$I$166,3,0)</f>
        <v>Atatürk Oto Sanayi</v>
      </c>
      <c r="D2451" t="str">
        <f>VLOOKUP($A2451,'Günlük Sayaç'!$A$1:$I$166,4,0)</f>
        <v>Ziyaretçi</v>
      </c>
      <c r="E2451" t="str">
        <f>VLOOKUP($A2451,'Günlük Sayaç'!$A$1:$I$166,5,0)</f>
        <v>İkili Bilet</v>
      </c>
      <c r="F2451">
        <f>VLOOKUP($A2451,'Günlük Sayaç'!$A$1:$I$166,6,0)</f>
        <v>4</v>
      </c>
      <c r="G2451">
        <f>VLOOKUP($A2451,'Günlük Sayaç'!$A$1:$I$166,7,0)</f>
        <v>5000</v>
      </c>
      <c r="H2451">
        <f>VLOOKUP($A2451,'Günlük Sayaç'!$A$1:$I$166,8,0)</f>
        <v>0.01</v>
      </c>
      <c r="I2451">
        <f>VLOOKUP($A2451,'Günlük Sayaç'!$A$1:$I$166,9,0)*VLOOKUP(WEEKDAY(B2451,2)&amp;D2451,Yoğunluk!$G$1:$J$29,4,0)</f>
        <v>50</v>
      </c>
      <c r="J2451">
        <f t="shared" ca="1" si="151"/>
        <v>48</v>
      </c>
      <c r="K2451">
        <f t="shared" ca="1" si="152"/>
        <v>192</v>
      </c>
    </row>
    <row r="2452" spans="1:11" x14ac:dyDescent="0.3">
      <c r="A2452">
        <f t="shared" si="153"/>
        <v>141</v>
      </c>
      <c r="B2452" s="2">
        <f t="shared" si="154"/>
        <v>43115</v>
      </c>
      <c r="C2452" t="str">
        <f>VLOOKUP(A2452,'Günlük Sayaç'!$A$1:$I$166,3,0)</f>
        <v>Atatürk Oto Sanayi</v>
      </c>
      <c r="D2452" t="str">
        <f>VLOOKUP($A2452,'Günlük Sayaç'!$A$1:$I$166,4,0)</f>
        <v>Ziyaretçi</v>
      </c>
      <c r="E2452" t="str">
        <f>VLOOKUP($A2452,'Günlük Sayaç'!$A$1:$I$166,5,0)</f>
        <v>Üçlü Bilet</v>
      </c>
      <c r="F2452">
        <f>VLOOKUP($A2452,'Günlük Sayaç'!$A$1:$I$166,6,0)</f>
        <v>3.6666666666666665</v>
      </c>
      <c r="G2452">
        <f>VLOOKUP($A2452,'Günlük Sayaç'!$A$1:$I$166,7,0)</f>
        <v>5000</v>
      </c>
      <c r="H2452">
        <f>VLOOKUP($A2452,'Günlük Sayaç'!$A$1:$I$166,8,0)</f>
        <v>0.01</v>
      </c>
      <c r="I2452">
        <f>VLOOKUP($A2452,'Günlük Sayaç'!$A$1:$I$166,9,0)*VLOOKUP(WEEKDAY(B2452,2)&amp;D2452,Yoğunluk!$G$1:$J$29,4,0)</f>
        <v>50</v>
      </c>
      <c r="J2452">
        <f t="shared" ca="1" si="151"/>
        <v>54</v>
      </c>
      <c r="K2452">
        <f t="shared" ca="1" si="152"/>
        <v>198</v>
      </c>
    </row>
    <row r="2453" spans="1:11" x14ac:dyDescent="0.3">
      <c r="A2453">
        <f t="shared" si="153"/>
        <v>142</v>
      </c>
      <c r="B2453" s="2">
        <f t="shared" si="154"/>
        <v>43115</v>
      </c>
      <c r="C2453" t="str">
        <f>VLOOKUP(A2453,'Günlük Sayaç'!$A$1:$I$166,3,0)</f>
        <v>Atatürk Oto Sanayi</v>
      </c>
      <c r="D2453" t="str">
        <f>VLOOKUP($A2453,'Günlük Sayaç'!$A$1:$I$166,4,0)</f>
        <v>Ziyaretçi</v>
      </c>
      <c r="E2453" t="str">
        <f>VLOOKUP($A2453,'Günlük Sayaç'!$A$1:$I$166,5,0)</f>
        <v>Beşli Bilet</v>
      </c>
      <c r="F2453">
        <f>VLOOKUP($A2453,'Günlük Sayaç'!$A$1:$I$166,6,0)</f>
        <v>3.4</v>
      </c>
      <c r="G2453">
        <f>VLOOKUP($A2453,'Günlük Sayaç'!$A$1:$I$166,7,0)</f>
        <v>5000</v>
      </c>
      <c r="H2453">
        <f>VLOOKUP($A2453,'Günlük Sayaç'!$A$1:$I$166,8,0)</f>
        <v>0.01</v>
      </c>
      <c r="I2453">
        <f>VLOOKUP($A2453,'Günlük Sayaç'!$A$1:$I$166,9,0)*VLOOKUP(WEEKDAY(B2453,2)&amp;D2453,Yoğunluk!$G$1:$J$29,4,0)</f>
        <v>50</v>
      </c>
      <c r="J2453">
        <f t="shared" ca="1" si="151"/>
        <v>42</v>
      </c>
      <c r="K2453">
        <f t="shared" ca="1" si="152"/>
        <v>142.79999999999998</v>
      </c>
    </row>
    <row r="2454" spans="1:11" x14ac:dyDescent="0.3">
      <c r="A2454">
        <f t="shared" si="153"/>
        <v>143</v>
      </c>
      <c r="B2454" s="2">
        <f t="shared" si="154"/>
        <v>43115</v>
      </c>
      <c r="C2454" t="str">
        <f>VLOOKUP(A2454,'Günlük Sayaç'!$A$1:$I$166,3,0)</f>
        <v>Atatürk Oto Sanayi</v>
      </c>
      <c r="D2454" t="str">
        <f>VLOOKUP($A2454,'Günlük Sayaç'!$A$1:$I$166,4,0)</f>
        <v>Ziyaretçi</v>
      </c>
      <c r="E2454" t="str">
        <f>VLOOKUP($A2454,'Günlük Sayaç'!$A$1:$I$166,5,0)</f>
        <v>Onlu Bilet</v>
      </c>
      <c r="F2454">
        <f>VLOOKUP($A2454,'Günlük Sayaç'!$A$1:$I$166,6,0)</f>
        <v>3.2</v>
      </c>
      <c r="G2454">
        <f>VLOOKUP($A2454,'Günlük Sayaç'!$A$1:$I$166,7,0)</f>
        <v>5000</v>
      </c>
      <c r="H2454">
        <f>VLOOKUP($A2454,'Günlük Sayaç'!$A$1:$I$166,8,0)</f>
        <v>0.01</v>
      </c>
      <c r="I2454">
        <f>VLOOKUP($A2454,'Günlük Sayaç'!$A$1:$I$166,9,0)*VLOOKUP(WEEKDAY(B2454,2)&amp;D2454,Yoğunluk!$G$1:$J$29,4,0)</f>
        <v>50</v>
      </c>
      <c r="J2454">
        <f t="shared" ca="1" si="151"/>
        <v>51</v>
      </c>
      <c r="K2454">
        <f t="shared" ca="1" si="152"/>
        <v>163.20000000000002</v>
      </c>
    </row>
    <row r="2455" spans="1:11" x14ac:dyDescent="0.3">
      <c r="A2455">
        <f t="shared" si="153"/>
        <v>144</v>
      </c>
      <c r="B2455" s="2">
        <f t="shared" si="154"/>
        <v>43115</v>
      </c>
      <c r="C2455" t="str">
        <f>VLOOKUP(A2455,'Günlük Sayaç'!$A$1:$I$166,3,0)</f>
        <v>Darüşşafaka</v>
      </c>
      <c r="D2455" t="str">
        <f>VLOOKUP($A2455,'Günlük Sayaç'!$A$1:$I$166,4,0)</f>
        <v>Tam</v>
      </c>
      <c r="E2455" t="str">
        <f>VLOOKUP($A2455,'Günlük Sayaç'!$A$1:$I$166,5,0)</f>
        <v>Akbil</v>
      </c>
      <c r="F2455">
        <f>VLOOKUP($A2455,'Günlük Sayaç'!$A$1:$I$166,6,0)</f>
        <v>2.2250000000000001</v>
      </c>
      <c r="G2455">
        <f>VLOOKUP($A2455,'Günlük Sayaç'!$A$1:$I$166,7,0)</f>
        <v>6000</v>
      </c>
      <c r="H2455">
        <f>VLOOKUP($A2455,'Günlük Sayaç'!$A$1:$I$166,8,0)</f>
        <v>0.2</v>
      </c>
      <c r="I2455">
        <f>VLOOKUP($A2455,'Günlük Sayaç'!$A$1:$I$166,9,0)*VLOOKUP(WEEKDAY(B2455,2)&amp;D2455,Yoğunluk!$G$1:$J$29,4,0)</f>
        <v>1800</v>
      </c>
      <c r="J2455">
        <f t="shared" ca="1" si="151"/>
        <v>1666</v>
      </c>
      <c r="K2455">
        <f t="shared" ca="1" si="152"/>
        <v>3706.8500000000004</v>
      </c>
    </row>
    <row r="2456" spans="1:11" x14ac:dyDescent="0.3">
      <c r="A2456">
        <f t="shared" si="153"/>
        <v>145</v>
      </c>
      <c r="B2456" s="2">
        <f t="shared" si="154"/>
        <v>43115</v>
      </c>
      <c r="C2456" t="str">
        <f>VLOOKUP(A2456,'Günlük Sayaç'!$A$1:$I$166,3,0)</f>
        <v>Darüşşafaka</v>
      </c>
      <c r="D2456" t="str">
        <f>VLOOKUP($A2456,'Günlük Sayaç'!$A$1:$I$166,4,0)</f>
        <v>Tam</v>
      </c>
      <c r="E2456" t="str">
        <f>VLOOKUP($A2456,'Günlük Sayaç'!$A$1:$I$166,5,0)</f>
        <v>Mavi Kart</v>
      </c>
      <c r="F2456">
        <f>VLOOKUP($A2456,'Günlük Sayaç'!$A$1:$I$166,6,0)</f>
        <v>1.3666666666666667</v>
      </c>
      <c r="G2456">
        <f>VLOOKUP($A2456,'Günlük Sayaç'!$A$1:$I$166,7,0)</f>
        <v>6000</v>
      </c>
      <c r="H2456">
        <f>VLOOKUP($A2456,'Günlük Sayaç'!$A$1:$I$166,8,0)</f>
        <v>0.2</v>
      </c>
      <c r="I2456">
        <f>VLOOKUP($A2456,'Günlük Sayaç'!$A$1:$I$166,9,0)*VLOOKUP(WEEKDAY(B2456,2)&amp;D2456,Yoğunluk!$G$1:$J$29,4,0)</f>
        <v>1800</v>
      </c>
      <c r="J2456">
        <f t="shared" ca="1" si="151"/>
        <v>1725</v>
      </c>
      <c r="K2456">
        <f t="shared" ca="1" si="152"/>
        <v>2357.5</v>
      </c>
    </row>
    <row r="2457" spans="1:11" x14ac:dyDescent="0.3">
      <c r="A2457">
        <f t="shared" si="153"/>
        <v>146</v>
      </c>
      <c r="B2457" s="2">
        <f t="shared" si="154"/>
        <v>43115</v>
      </c>
      <c r="C2457" t="str">
        <f>VLOOKUP(A2457,'Günlük Sayaç'!$A$1:$I$166,3,0)</f>
        <v>Darüşşafaka</v>
      </c>
      <c r="D2457" t="str">
        <f>VLOOKUP($A2457,'Günlük Sayaç'!$A$1:$I$166,4,0)</f>
        <v>Öğrenci</v>
      </c>
      <c r="E2457" t="str">
        <f>VLOOKUP($A2457,'Günlük Sayaç'!$A$1:$I$166,5,0)</f>
        <v>Öğrenci</v>
      </c>
      <c r="F2457">
        <f>VLOOKUP($A2457,'Günlük Sayaç'!$A$1:$I$166,6,0)</f>
        <v>0.9</v>
      </c>
      <c r="G2457">
        <f>VLOOKUP($A2457,'Günlük Sayaç'!$A$1:$I$166,7,0)</f>
        <v>6000</v>
      </c>
      <c r="H2457">
        <f>VLOOKUP($A2457,'Günlük Sayaç'!$A$1:$I$166,8,0)</f>
        <v>0.1</v>
      </c>
      <c r="I2457">
        <f>VLOOKUP($A2457,'Günlük Sayaç'!$A$1:$I$166,9,0)*VLOOKUP(WEEKDAY(B2457,2)&amp;D2457,Yoğunluk!$G$1:$J$29,4,0)</f>
        <v>600</v>
      </c>
      <c r="J2457">
        <f t="shared" ca="1" si="151"/>
        <v>491</v>
      </c>
      <c r="K2457">
        <f t="shared" ca="1" si="152"/>
        <v>441.90000000000003</v>
      </c>
    </row>
    <row r="2458" spans="1:11" x14ac:dyDescent="0.3">
      <c r="A2458">
        <f t="shared" si="153"/>
        <v>147</v>
      </c>
      <c r="B2458" s="2">
        <f t="shared" si="154"/>
        <v>43115</v>
      </c>
      <c r="C2458" t="str">
        <f>VLOOKUP(A2458,'Günlük Sayaç'!$A$1:$I$166,3,0)</f>
        <v>Darüşşafaka</v>
      </c>
      <c r="D2458" t="str">
        <f>VLOOKUP($A2458,'Günlük Sayaç'!$A$1:$I$166,4,0)</f>
        <v>Öğrenci</v>
      </c>
      <c r="E2458" t="str">
        <f>VLOOKUP($A2458,'Günlük Sayaç'!$A$1:$I$166,5,0)</f>
        <v>Öğrenci Aylık</v>
      </c>
      <c r="F2458">
        <f>VLOOKUP($A2458,'Günlük Sayaç'!$A$1:$I$166,6,0)</f>
        <v>0.56666666666666665</v>
      </c>
      <c r="G2458">
        <f>VLOOKUP($A2458,'Günlük Sayaç'!$A$1:$I$166,7,0)</f>
        <v>6000</v>
      </c>
      <c r="H2458">
        <f>VLOOKUP($A2458,'Günlük Sayaç'!$A$1:$I$166,8,0)</f>
        <v>0.2</v>
      </c>
      <c r="I2458">
        <f>VLOOKUP($A2458,'Günlük Sayaç'!$A$1:$I$166,9,0)*VLOOKUP(WEEKDAY(B2458,2)&amp;D2458,Yoğunluk!$G$1:$J$29,4,0)</f>
        <v>1200</v>
      </c>
      <c r="J2458">
        <f t="shared" ca="1" si="151"/>
        <v>1282</v>
      </c>
      <c r="K2458">
        <f t="shared" ca="1" si="152"/>
        <v>726.4666666666667</v>
      </c>
    </row>
    <row r="2459" spans="1:11" x14ac:dyDescent="0.3">
      <c r="A2459">
        <f t="shared" si="153"/>
        <v>148</v>
      </c>
      <c r="B2459" s="2">
        <f t="shared" si="154"/>
        <v>43115</v>
      </c>
      <c r="C2459" t="str">
        <f>VLOOKUP(A2459,'Günlük Sayaç'!$A$1:$I$166,3,0)</f>
        <v>Darüşşafaka</v>
      </c>
      <c r="D2459" t="str">
        <f>VLOOKUP($A2459,'Günlük Sayaç'!$A$1:$I$166,4,0)</f>
        <v>Sosyal</v>
      </c>
      <c r="E2459" t="str">
        <f>VLOOKUP($A2459,'Günlük Sayaç'!$A$1:$I$166,5,0)</f>
        <v>Sosyal</v>
      </c>
      <c r="F2459">
        <f>VLOOKUP($A2459,'Günlük Sayaç'!$A$1:$I$166,6,0)</f>
        <v>1.425</v>
      </c>
      <c r="G2459">
        <f>VLOOKUP($A2459,'Günlük Sayaç'!$A$1:$I$166,7,0)</f>
        <v>6000</v>
      </c>
      <c r="H2459">
        <f>VLOOKUP($A2459,'Günlük Sayaç'!$A$1:$I$166,8,0)</f>
        <v>0.15</v>
      </c>
      <c r="I2459">
        <f>VLOOKUP($A2459,'Günlük Sayaç'!$A$1:$I$166,9,0)*VLOOKUP(WEEKDAY(B2459,2)&amp;D2459,Yoğunluk!$G$1:$J$29,4,0)</f>
        <v>720</v>
      </c>
      <c r="J2459">
        <f t="shared" ca="1" si="151"/>
        <v>782</v>
      </c>
      <c r="K2459">
        <f t="shared" ca="1" si="152"/>
        <v>1114.3500000000001</v>
      </c>
    </row>
    <row r="2460" spans="1:11" x14ac:dyDescent="0.3">
      <c r="A2460">
        <f t="shared" si="153"/>
        <v>149</v>
      </c>
      <c r="B2460" s="2">
        <f t="shared" si="154"/>
        <v>43115</v>
      </c>
      <c r="C2460" t="str">
        <f>VLOOKUP(A2460,'Günlük Sayaç'!$A$1:$I$166,3,0)</f>
        <v>Darüşşafaka</v>
      </c>
      <c r="D2460" t="str">
        <f>VLOOKUP($A2460,'Günlük Sayaç'!$A$1:$I$166,4,0)</f>
        <v>Sosyal</v>
      </c>
      <c r="E2460" t="str">
        <f>VLOOKUP($A2460,'Günlük Sayaç'!$A$1:$I$166,5,0)</f>
        <v>Sosyal Aylık</v>
      </c>
      <c r="F2460">
        <f>VLOOKUP($A2460,'Günlük Sayaç'!$A$1:$I$166,6,0)</f>
        <v>0.83333333333333337</v>
      </c>
      <c r="G2460">
        <f>VLOOKUP($A2460,'Günlük Sayaç'!$A$1:$I$166,7,0)</f>
        <v>6000</v>
      </c>
      <c r="H2460">
        <f>VLOOKUP($A2460,'Günlük Sayaç'!$A$1:$I$166,8,0)</f>
        <v>0.1</v>
      </c>
      <c r="I2460">
        <f>VLOOKUP($A2460,'Günlük Sayaç'!$A$1:$I$166,9,0)*VLOOKUP(WEEKDAY(B2460,2)&amp;D2460,Yoğunluk!$G$1:$J$29,4,0)</f>
        <v>480</v>
      </c>
      <c r="J2460">
        <f t="shared" ca="1" si="151"/>
        <v>418</v>
      </c>
      <c r="K2460">
        <f t="shared" ca="1" si="152"/>
        <v>348.33333333333337</v>
      </c>
    </row>
    <row r="2461" spans="1:11" x14ac:dyDescent="0.3">
      <c r="A2461">
        <f t="shared" si="153"/>
        <v>150</v>
      </c>
      <c r="B2461" s="2">
        <f t="shared" si="154"/>
        <v>43115</v>
      </c>
      <c r="C2461" t="str">
        <f>VLOOKUP(A2461,'Günlük Sayaç'!$A$1:$I$166,3,0)</f>
        <v>Darüşşafaka</v>
      </c>
      <c r="D2461" t="str">
        <f>VLOOKUP($A2461,'Günlük Sayaç'!$A$1:$I$166,4,0)</f>
        <v>Ziyaretçi</v>
      </c>
      <c r="E2461" t="str">
        <f>VLOOKUP($A2461,'Günlük Sayaç'!$A$1:$I$166,5,0)</f>
        <v>Tekli Bilet</v>
      </c>
      <c r="F2461">
        <f>VLOOKUP($A2461,'Günlük Sayaç'!$A$1:$I$166,6,0)</f>
        <v>5</v>
      </c>
      <c r="G2461">
        <f>VLOOKUP($A2461,'Günlük Sayaç'!$A$1:$I$166,7,0)</f>
        <v>6000</v>
      </c>
      <c r="H2461">
        <f>VLOOKUP($A2461,'Günlük Sayaç'!$A$1:$I$166,8,0)</f>
        <v>0.01</v>
      </c>
      <c r="I2461">
        <f>VLOOKUP($A2461,'Günlük Sayaç'!$A$1:$I$166,9,0)*VLOOKUP(WEEKDAY(B2461,2)&amp;D2461,Yoğunluk!$G$1:$J$29,4,0)</f>
        <v>60</v>
      </c>
      <c r="J2461">
        <f t="shared" ca="1" si="151"/>
        <v>59</v>
      </c>
      <c r="K2461">
        <f t="shared" ca="1" si="152"/>
        <v>295</v>
      </c>
    </row>
    <row r="2462" spans="1:11" x14ac:dyDescent="0.3">
      <c r="A2462">
        <f t="shared" si="153"/>
        <v>151</v>
      </c>
      <c r="B2462" s="2">
        <f t="shared" si="154"/>
        <v>43115</v>
      </c>
      <c r="C2462" t="str">
        <f>VLOOKUP(A2462,'Günlük Sayaç'!$A$1:$I$166,3,0)</f>
        <v>Darüşşafaka</v>
      </c>
      <c r="D2462" t="str">
        <f>VLOOKUP($A2462,'Günlük Sayaç'!$A$1:$I$166,4,0)</f>
        <v>Ziyaretçi</v>
      </c>
      <c r="E2462" t="str">
        <f>VLOOKUP($A2462,'Günlük Sayaç'!$A$1:$I$166,5,0)</f>
        <v>İkili Bilet</v>
      </c>
      <c r="F2462">
        <f>VLOOKUP($A2462,'Günlük Sayaç'!$A$1:$I$166,6,0)</f>
        <v>4</v>
      </c>
      <c r="G2462">
        <f>VLOOKUP($A2462,'Günlük Sayaç'!$A$1:$I$166,7,0)</f>
        <v>6000</v>
      </c>
      <c r="H2462">
        <f>VLOOKUP($A2462,'Günlük Sayaç'!$A$1:$I$166,8,0)</f>
        <v>0.01</v>
      </c>
      <c r="I2462">
        <f>VLOOKUP($A2462,'Günlük Sayaç'!$A$1:$I$166,9,0)*VLOOKUP(WEEKDAY(B2462,2)&amp;D2462,Yoğunluk!$G$1:$J$29,4,0)</f>
        <v>60</v>
      </c>
      <c r="J2462">
        <f t="shared" ca="1" si="151"/>
        <v>54</v>
      </c>
      <c r="K2462">
        <f t="shared" ca="1" si="152"/>
        <v>216</v>
      </c>
    </row>
    <row r="2463" spans="1:11" x14ac:dyDescent="0.3">
      <c r="A2463">
        <f t="shared" si="153"/>
        <v>152</v>
      </c>
      <c r="B2463" s="2">
        <f t="shared" si="154"/>
        <v>43115</v>
      </c>
      <c r="C2463" t="str">
        <f>VLOOKUP(A2463,'Günlük Sayaç'!$A$1:$I$166,3,0)</f>
        <v>Darüşşafaka</v>
      </c>
      <c r="D2463" t="str">
        <f>VLOOKUP($A2463,'Günlük Sayaç'!$A$1:$I$166,4,0)</f>
        <v>Ziyaretçi</v>
      </c>
      <c r="E2463" t="str">
        <f>VLOOKUP($A2463,'Günlük Sayaç'!$A$1:$I$166,5,0)</f>
        <v>Üçlü Bilet</v>
      </c>
      <c r="F2463">
        <f>VLOOKUP($A2463,'Günlük Sayaç'!$A$1:$I$166,6,0)</f>
        <v>3.6666666666666665</v>
      </c>
      <c r="G2463">
        <f>VLOOKUP($A2463,'Günlük Sayaç'!$A$1:$I$166,7,0)</f>
        <v>6000</v>
      </c>
      <c r="H2463">
        <f>VLOOKUP($A2463,'Günlük Sayaç'!$A$1:$I$166,8,0)</f>
        <v>0.01</v>
      </c>
      <c r="I2463">
        <f>VLOOKUP($A2463,'Günlük Sayaç'!$A$1:$I$166,9,0)*VLOOKUP(WEEKDAY(B2463,2)&amp;D2463,Yoğunluk!$G$1:$J$29,4,0)</f>
        <v>60</v>
      </c>
      <c r="J2463">
        <f t="shared" ca="1" si="151"/>
        <v>58</v>
      </c>
      <c r="K2463">
        <f t="shared" ca="1" si="152"/>
        <v>212.66666666666666</v>
      </c>
    </row>
    <row r="2464" spans="1:11" x14ac:dyDescent="0.3">
      <c r="A2464">
        <f t="shared" si="153"/>
        <v>153</v>
      </c>
      <c r="B2464" s="2">
        <f t="shared" si="154"/>
        <v>43115</v>
      </c>
      <c r="C2464" t="str">
        <f>VLOOKUP(A2464,'Günlük Sayaç'!$A$1:$I$166,3,0)</f>
        <v>Darüşşafaka</v>
      </c>
      <c r="D2464" t="str">
        <f>VLOOKUP($A2464,'Günlük Sayaç'!$A$1:$I$166,4,0)</f>
        <v>Ziyaretçi</v>
      </c>
      <c r="E2464" t="str">
        <f>VLOOKUP($A2464,'Günlük Sayaç'!$A$1:$I$166,5,0)</f>
        <v>Beşli Bilet</v>
      </c>
      <c r="F2464">
        <f>VLOOKUP($A2464,'Günlük Sayaç'!$A$1:$I$166,6,0)</f>
        <v>3.4</v>
      </c>
      <c r="G2464">
        <f>VLOOKUP($A2464,'Günlük Sayaç'!$A$1:$I$166,7,0)</f>
        <v>6000</v>
      </c>
      <c r="H2464">
        <f>VLOOKUP($A2464,'Günlük Sayaç'!$A$1:$I$166,8,0)</f>
        <v>0.01</v>
      </c>
      <c r="I2464">
        <f>VLOOKUP($A2464,'Günlük Sayaç'!$A$1:$I$166,9,0)*VLOOKUP(WEEKDAY(B2464,2)&amp;D2464,Yoğunluk!$G$1:$J$29,4,0)</f>
        <v>60</v>
      </c>
      <c r="J2464">
        <f t="shared" ca="1" si="151"/>
        <v>54</v>
      </c>
      <c r="K2464">
        <f t="shared" ca="1" si="152"/>
        <v>183.6</v>
      </c>
    </row>
    <row r="2465" spans="1:11" x14ac:dyDescent="0.3">
      <c r="A2465">
        <f t="shared" si="153"/>
        <v>154</v>
      </c>
      <c r="B2465" s="2">
        <f t="shared" si="154"/>
        <v>43115</v>
      </c>
      <c r="C2465" t="str">
        <f>VLOOKUP(A2465,'Günlük Sayaç'!$A$1:$I$166,3,0)</f>
        <v>Darüşşafaka</v>
      </c>
      <c r="D2465" t="str">
        <f>VLOOKUP($A2465,'Günlük Sayaç'!$A$1:$I$166,4,0)</f>
        <v>Ziyaretçi</v>
      </c>
      <c r="E2465" t="str">
        <f>VLOOKUP($A2465,'Günlük Sayaç'!$A$1:$I$166,5,0)</f>
        <v>Onlu Bilet</v>
      </c>
      <c r="F2465">
        <f>VLOOKUP($A2465,'Günlük Sayaç'!$A$1:$I$166,6,0)</f>
        <v>3.2</v>
      </c>
      <c r="G2465">
        <f>VLOOKUP($A2465,'Günlük Sayaç'!$A$1:$I$166,7,0)</f>
        <v>6000</v>
      </c>
      <c r="H2465">
        <f>VLOOKUP($A2465,'Günlük Sayaç'!$A$1:$I$166,8,0)</f>
        <v>0.01</v>
      </c>
      <c r="I2465">
        <f>VLOOKUP($A2465,'Günlük Sayaç'!$A$1:$I$166,9,0)*VLOOKUP(WEEKDAY(B2465,2)&amp;D2465,Yoğunluk!$G$1:$J$29,4,0)</f>
        <v>60</v>
      </c>
      <c r="J2465">
        <f t="shared" ca="1" si="151"/>
        <v>51</v>
      </c>
      <c r="K2465">
        <f t="shared" ca="1" si="152"/>
        <v>163.20000000000002</v>
      </c>
    </row>
    <row r="2466" spans="1:11" x14ac:dyDescent="0.3">
      <c r="A2466">
        <f t="shared" si="153"/>
        <v>155</v>
      </c>
      <c r="B2466" s="2">
        <f t="shared" si="154"/>
        <v>43115</v>
      </c>
      <c r="C2466" t="str">
        <f>VLOOKUP(A2466,'Günlük Sayaç'!$A$1:$I$166,3,0)</f>
        <v>Hacıosman</v>
      </c>
      <c r="D2466" t="str">
        <f>VLOOKUP($A2466,'Günlük Sayaç'!$A$1:$I$166,4,0)</f>
        <v>Tam</v>
      </c>
      <c r="E2466" t="str">
        <f>VLOOKUP($A2466,'Günlük Sayaç'!$A$1:$I$166,5,0)</f>
        <v>Akbil</v>
      </c>
      <c r="F2466">
        <f>VLOOKUP($A2466,'Günlük Sayaç'!$A$1:$I$166,6,0)</f>
        <v>2.2250000000000001</v>
      </c>
      <c r="G2466">
        <f>VLOOKUP($A2466,'Günlük Sayaç'!$A$1:$I$166,7,0)</f>
        <v>4000</v>
      </c>
      <c r="H2466">
        <f>VLOOKUP($A2466,'Günlük Sayaç'!$A$1:$I$166,8,0)</f>
        <v>0.2</v>
      </c>
      <c r="I2466">
        <f>VLOOKUP($A2466,'Günlük Sayaç'!$A$1:$I$166,9,0)*VLOOKUP(WEEKDAY(B2466,2)&amp;D2466,Yoğunluk!$G$1:$J$29,4,0)</f>
        <v>1200</v>
      </c>
      <c r="J2466">
        <f t="shared" ca="1" si="151"/>
        <v>1157</v>
      </c>
      <c r="K2466">
        <f t="shared" ca="1" si="152"/>
        <v>2574.3250000000003</v>
      </c>
    </row>
    <row r="2467" spans="1:11" x14ac:dyDescent="0.3">
      <c r="A2467">
        <f t="shared" si="153"/>
        <v>156</v>
      </c>
      <c r="B2467" s="2">
        <f t="shared" si="154"/>
        <v>43115</v>
      </c>
      <c r="C2467" t="str">
        <f>VLOOKUP(A2467,'Günlük Sayaç'!$A$1:$I$166,3,0)</f>
        <v>Hacıosman</v>
      </c>
      <c r="D2467" t="str">
        <f>VLOOKUP($A2467,'Günlük Sayaç'!$A$1:$I$166,4,0)</f>
        <v>Tam</v>
      </c>
      <c r="E2467" t="str">
        <f>VLOOKUP($A2467,'Günlük Sayaç'!$A$1:$I$166,5,0)</f>
        <v>Mavi Kart</v>
      </c>
      <c r="F2467">
        <f>VLOOKUP($A2467,'Günlük Sayaç'!$A$1:$I$166,6,0)</f>
        <v>1.3666666666666667</v>
      </c>
      <c r="G2467">
        <f>VLOOKUP($A2467,'Günlük Sayaç'!$A$1:$I$166,7,0)</f>
        <v>4000</v>
      </c>
      <c r="H2467">
        <f>VLOOKUP($A2467,'Günlük Sayaç'!$A$1:$I$166,8,0)</f>
        <v>0.2</v>
      </c>
      <c r="I2467">
        <f>VLOOKUP($A2467,'Günlük Sayaç'!$A$1:$I$166,9,0)*VLOOKUP(WEEKDAY(B2467,2)&amp;D2467,Yoğunluk!$G$1:$J$29,4,0)</f>
        <v>1200</v>
      </c>
      <c r="J2467">
        <f t="shared" ca="1" si="151"/>
        <v>1404</v>
      </c>
      <c r="K2467">
        <f t="shared" ca="1" si="152"/>
        <v>1918.8</v>
      </c>
    </row>
    <row r="2468" spans="1:11" x14ac:dyDescent="0.3">
      <c r="A2468">
        <f t="shared" si="153"/>
        <v>157</v>
      </c>
      <c r="B2468" s="2">
        <f t="shared" si="154"/>
        <v>43115</v>
      </c>
      <c r="C2468" t="str">
        <f>VLOOKUP(A2468,'Günlük Sayaç'!$A$1:$I$166,3,0)</f>
        <v>Hacıosman</v>
      </c>
      <c r="D2468" t="str">
        <f>VLOOKUP($A2468,'Günlük Sayaç'!$A$1:$I$166,4,0)</f>
        <v>Öğrenci</v>
      </c>
      <c r="E2468" t="str">
        <f>VLOOKUP($A2468,'Günlük Sayaç'!$A$1:$I$166,5,0)</f>
        <v>Öğrenci</v>
      </c>
      <c r="F2468">
        <f>VLOOKUP($A2468,'Günlük Sayaç'!$A$1:$I$166,6,0)</f>
        <v>0.9</v>
      </c>
      <c r="G2468">
        <f>VLOOKUP($A2468,'Günlük Sayaç'!$A$1:$I$166,7,0)</f>
        <v>4000</v>
      </c>
      <c r="H2468">
        <f>VLOOKUP($A2468,'Günlük Sayaç'!$A$1:$I$166,8,0)</f>
        <v>0.1</v>
      </c>
      <c r="I2468">
        <f>VLOOKUP($A2468,'Günlük Sayaç'!$A$1:$I$166,9,0)*VLOOKUP(WEEKDAY(B2468,2)&amp;D2468,Yoğunluk!$G$1:$J$29,4,0)</f>
        <v>400</v>
      </c>
      <c r="J2468">
        <f t="shared" ca="1" si="151"/>
        <v>458</v>
      </c>
      <c r="K2468">
        <f t="shared" ca="1" si="152"/>
        <v>412.2</v>
      </c>
    </row>
    <row r="2469" spans="1:11" x14ac:dyDescent="0.3">
      <c r="A2469">
        <f t="shared" si="153"/>
        <v>158</v>
      </c>
      <c r="B2469" s="2">
        <f t="shared" si="154"/>
        <v>43115</v>
      </c>
      <c r="C2469" t="str">
        <f>VLOOKUP(A2469,'Günlük Sayaç'!$A$1:$I$166,3,0)</f>
        <v>Hacıosman</v>
      </c>
      <c r="D2469" t="str">
        <f>VLOOKUP($A2469,'Günlük Sayaç'!$A$1:$I$166,4,0)</f>
        <v>Öğrenci</v>
      </c>
      <c r="E2469" t="str">
        <f>VLOOKUP($A2469,'Günlük Sayaç'!$A$1:$I$166,5,0)</f>
        <v>Öğrenci Aylık</v>
      </c>
      <c r="F2469">
        <f>VLOOKUP($A2469,'Günlük Sayaç'!$A$1:$I$166,6,0)</f>
        <v>0.56666666666666665</v>
      </c>
      <c r="G2469">
        <f>VLOOKUP($A2469,'Günlük Sayaç'!$A$1:$I$166,7,0)</f>
        <v>4000</v>
      </c>
      <c r="H2469">
        <f>VLOOKUP($A2469,'Günlük Sayaç'!$A$1:$I$166,8,0)</f>
        <v>0.2</v>
      </c>
      <c r="I2469">
        <f>VLOOKUP($A2469,'Günlük Sayaç'!$A$1:$I$166,9,0)*VLOOKUP(WEEKDAY(B2469,2)&amp;D2469,Yoğunluk!$G$1:$J$29,4,0)</f>
        <v>800</v>
      </c>
      <c r="J2469">
        <f t="shared" ca="1" si="151"/>
        <v>694</v>
      </c>
      <c r="K2469">
        <f t="shared" ca="1" si="152"/>
        <v>393.26666666666665</v>
      </c>
    </row>
    <row r="2470" spans="1:11" x14ac:dyDescent="0.3">
      <c r="A2470">
        <f t="shared" si="153"/>
        <v>159</v>
      </c>
      <c r="B2470" s="2">
        <f t="shared" si="154"/>
        <v>43115</v>
      </c>
      <c r="C2470" t="str">
        <f>VLOOKUP(A2470,'Günlük Sayaç'!$A$1:$I$166,3,0)</f>
        <v>Hacıosman</v>
      </c>
      <c r="D2470" t="str">
        <f>VLOOKUP($A2470,'Günlük Sayaç'!$A$1:$I$166,4,0)</f>
        <v>Sosyal</v>
      </c>
      <c r="E2470" t="str">
        <f>VLOOKUP($A2470,'Günlük Sayaç'!$A$1:$I$166,5,0)</f>
        <v>Sosyal</v>
      </c>
      <c r="F2470">
        <f>VLOOKUP($A2470,'Günlük Sayaç'!$A$1:$I$166,6,0)</f>
        <v>1.425</v>
      </c>
      <c r="G2470">
        <f>VLOOKUP($A2470,'Günlük Sayaç'!$A$1:$I$166,7,0)</f>
        <v>4000</v>
      </c>
      <c r="H2470">
        <f>VLOOKUP($A2470,'Günlük Sayaç'!$A$1:$I$166,8,0)</f>
        <v>0.15</v>
      </c>
      <c r="I2470">
        <f>VLOOKUP($A2470,'Günlük Sayaç'!$A$1:$I$166,9,0)*VLOOKUP(WEEKDAY(B2470,2)&amp;D2470,Yoğunluk!$G$1:$J$29,4,0)</f>
        <v>480</v>
      </c>
      <c r="J2470">
        <f t="shared" ca="1" si="151"/>
        <v>427</v>
      </c>
      <c r="K2470">
        <f t="shared" ca="1" si="152"/>
        <v>608.47500000000002</v>
      </c>
    </row>
    <row r="2471" spans="1:11" x14ac:dyDescent="0.3">
      <c r="A2471">
        <f t="shared" si="153"/>
        <v>160</v>
      </c>
      <c r="B2471" s="2">
        <f t="shared" si="154"/>
        <v>43115</v>
      </c>
      <c r="C2471" t="str">
        <f>VLOOKUP(A2471,'Günlük Sayaç'!$A$1:$I$166,3,0)</f>
        <v>Hacıosman</v>
      </c>
      <c r="D2471" t="str">
        <f>VLOOKUP($A2471,'Günlük Sayaç'!$A$1:$I$166,4,0)</f>
        <v>Sosyal</v>
      </c>
      <c r="E2471" t="str">
        <f>VLOOKUP($A2471,'Günlük Sayaç'!$A$1:$I$166,5,0)</f>
        <v>Sosyal Aylık</v>
      </c>
      <c r="F2471">
        <f>VLOOKUP($A2471,'Günlük Sayaç'!$A$1:$I$166,6,0)</f>
        <v>0.83333333333333337</v>
      </c>
      <c r="G2471">
        <f>VLOOKUP($A2471,'Günlük Sayaç'!$A$1:$I$166,7,0)</f>
        <v>4000</v>
      </c>
      <c r="H2471">
        <f>VLOOKUP($A2471,'Günlük Sayaç'!$A$1:$I$166,8,0)</f>
        <v>0.1</v>
      </c>
      <c r="I2471">
        <f>VLOOKUP($A2471,'Günlük Sayaç'!$A$1:$I$166,9,0)*VLOOKUP(WEEKDAY(B2471,2)&amp;D2471,Yoğunluk!$G$1:$J$29,4,0)</f>
        <v>320</v>
      </c>
      <c r="J2471">
        <f t="shared" ca="1" si="151"/>
        <v>267</v>
      </c>
      <c r="K2471">
        <f t="shared" ca="1" si="152"/>
        <v>222.5</v>
      </c>
    </row>
    <row r="2472" spans="1:11" x14ac:dyDescent="0.3">
      <c r="A2472">
        <f t="shared" si="153"/>
        <v>161</v>
      </c>
      <c r="B2472" s="2">
        <f t="shared" si="154"/>
        <v>43115</v>
      </c>
      <c r="C2472" t="str">
        <f>VLOOKUP(A2472,'Günlük Sayaç'!$A$1:$I$166,3,0)</f>
        <v>Hacıosman</v>
      </c>
      <c r="D2472" t="str">
        <f>VLOOKUP($A2472,'Günlük Sayaç'!$A$1:$I$166,4,0)</f>
        <v>Ziyaretçi</v>
      </c>
      <c r="E2472" t="str">
        <f>VLOOKUP($A2472,'Günlük Sayaç'!$A$1:$I$166,5,0)</f>
        <v>Tekli Bilet</v>
      </c>
      <c r="F2472">
        <f>VLOOKUP($A2472,'Günlük Sayaç'!$A$1:$I$166,6,0)</f>
        <v>5</v>
      </c>
      <c r="G2472">
        <f>VLOOKUP($A2472,'Günlük Sayaç'!$A$1:$I$166,7,0)</f>
        <v>4000</v>
      </c>
      <c r="H2472">
        <f>VLOOKUP($A2472,'Günlük Sayaç'!$A$1:$I$166,8,0)</f>
        <v>0.01</v>
      </c>
      <c r="I2472">
        <f>VLOOKUP($A2472,'Günlük Sayaç'!$A$1:$I$166,9,0)*VLOOKUP(WEEKDAY(B2472,2)&amp;D2472,Yoğunluk!$G$1:$J$29,4,0)</f>
        <v>40</v>
      </c>
      <c r="J2472">
        <f t="shared" ca="1" si="151"/>
        <v>44</v>
      </c>
      <c r="K2472">
        <f t="shared" ca="1" si="152"/>
        <v>220</v>
      </c>
    </row>
    <row r="2473" spans="1:11" x14ac:dyDescent="0.3">
      <c r="A2473">
        <f t="shared" si="153"/>
        <v>162</v>
      </c>
      <c r="B2473" s="2">
        <f t="shared" si="154"/>
        <v>43115</v>
      </c>
      <c r="C2473" t="str">
        <f>VLOOKUP(A2473,'Günlük Sayaç'!$A$1:$I$166,3,0)</f>
        <v>Hacıosman</v>
      </c>
      <c r="D2473" t="str">
        <f>VLOOKUP($A2473,'Günlük Sayaç'!$A$1:$I$166,4,0)</f>
        <v>Ziyaretçi</v>
      </c>
      <c r="E2473" t="str">
        <f>VLOOKUP($A2473,'Günlük Sayaç'!$A$1:$I$166,5,0)</f>
        <v>İkili Bilet</v>
      </c>
      <c r="F2473">
        <f>VLOOKUP($A2473,'Günlük Sayaç'!$A$1:$I$166,6,0)</f>
        <v>4</v>
      </c>
      <c r="G2473">
        <f>VLOOKUP($A2473,'Günlük Sayaç'!$A$1:$I$166,7,0)</f>
        <v>4000</v>
      </c>
      <c r="H2473">
        <f>VLOOKUP($A2473,'Günlük Sayaç'!$A$1:$I$166,8,0)</f>
        <v>0.01</v>
      </c>
      <c r="I2473">
        <f>VLOOKUP($A2473,'Günlük Sayaç'!$A$1:$I$166,9,0)*VLOOKUP(WEEKDAY(B2473,2)&amp;D2473,Yoğunluk!$G$1:$J$29,4,0)</f>
        <v>40</v>
      </c>
      <c r="J2473">
        <f t="shared" ca="1" si="151"/>
        <v>38</v>
      </c>
      <c r="K2473">
        <f t="shared" ca="1" si="152"/>
        <v>152</v>
      </c>
    </row>
    <row r="2474" spans="1:11" x14ac:dyDescent="0.3">
      <c r="A2474">
        <f t="shared" si="153"/>
        <v>163</v>
      </c>
      <c r="B2474" s="2">
        <f t="shared" si="154"/>
        <v>43115</v>
      </c>
      <c r="C2474" t="str">
        <f>VLOOKUP(A2474,'Günlük Sayaç'!$A$1:$I$166,3,0)</f>
        <v>Hacıosman</v>
      </c>
      <c r="D2474" t="str">
        <f>VLOOKUP($A2474,'Günlük Sayaç'!$A$1:$I$166,4,0)</f>
        <v>Ziyaretçi</v>
      </c>
      <c r="E2474" t="str">
        <f>VLOOKUP($A2474,'Günlük Sayaç'!$A$1:$I$166,5,0)</f>
        <v>Üçlü Bilet</v>
      </c>
      <c r="F2474">
        <f>VLOOKUP($A2474,'Günlük Sayaç'!$A$1:$I$166,6,0)</f>
        <v>3.6666666666666665</v>
      </c>
      <c r="G2474">
        <f>VLOOKUP($A2474,'Günlük Sayaç'!$A$1:$I$166,7,0)</f>
        <v>4000</v>
      </c>
      <c r="H2474">
        <f>VLOOKUP($A2474,'Günlük Sayaç'!$A$1:$I$166,8,0)</f>
        <v>0.01</v>
      </c>
      <c r="I2474">
        <f>VLOOKUP($A2474,'Günlük Sayaç'!$A$1:$I$166,9,0)*VLOOKUP(WEEKDAY(B2474,2)&amp;D2474,Yoğunluk!$G$1:$J$29,4,0)</f>
        <v>40</v>
      </c>
      <c r="J2474">
        <f t="shared" ca="1" si="151"/>
        <v>46</v>
      </c>
      <c r="K2474">
        <f t="shared" ca="1" si="152"/>
        <v>168.66666666666666</v>
      </c>
    </row>
    <row r="2475" spans="1:11" x14ac:dyDescent="0.3">
      <c r="A2475">
        <f t="shared" si="153"/>
        <v>164</v>
      </c>
      <c r="B2475" s="2">
        <f t="shared" si="154"/>
        <v>43115</v>
      </c>
      <c r="C2475" t="str">
        <f>VLOOKUP(A2475,'Günlük Sayaç'!$A$1:$I$166,3,0)</f>
        <v>Hacıosman</v>
      </c>
      <c r="D2475" t="str">
        <f>VLOOKUP($A2475,'Günlük Sayaç'!$A$1:$I$166,4,0)</f>
        <v>Ziyaretçi</v>
      </c>
      <c r="E2475" t="str">
        <f>VLOOKUP($A2475,'Günlük Sayaç'!$A$1:$I$166,5,0)</f>
        <v>Beşli Bilet</v>
      </c>
      <c r="F2475">
        <f>VLOOKUP($A2475,'Günlük Sayaç'!$A$1:$I$166,6,0)</f>
        <v>3.4</v>
      </c>
      <c r="G2475">
        <f>VLOOKUP($A2475,'Günlük Sayaç'!$A$1:$I$166,7,0)</f>
        <v>4000</v>
      </c>
      <c r="H2475">
        <f>VLOOKUP($A2475,'Günlük Sayaç'!$A$1:$I$166,8,0)</f>
        <v>0.01</v>
      </c>
      <c r="I2475">
        <f>VLOOKUP($A2475,'Günlük Sayaç'!$A$1:$I$166,9,0)*VLOOKUP(WEEKDAY(B2475,2)&amp;D2475,Yoğunluk!$G$1:$J$29,4,0)</f>
        <v>40</v>
      </c>
      <c r="J2475">
        <f t="shared" ca="1" si="151"/>
        <v>31</v>
      </c>
      <c r="K2475">
        <f t="shared" ca="1" si="152"/>
        <v>105.39999999999999</v>
      </c>
    </row>
    <row r="2476" spans="1:11" x14ac:dyDescent="0.3">
      <c r="A2476">
        <f t="shared" si="153"/>
        <v>165</v>
      </c>
      <c r="B2476" s="2">
        <f t="shared" si="154"/>
        <v>43115</v>
      </c>
      <c r="C2476" t="str">
        <f>VLOOKUP(A2476,'Günlük Sayaç'!$A$1:$I$166,3,0)</f>
        <v>Hacıosman</v>
      </c>
      <c r="D2476" t="str">
        <f>VLOOKUP($A2476,'Günlük Sayaç'!$A$1:$I$166,4,0)</f>
        <v>Ziyaretçi</v>
      </c>
      <c r="E2476" t="str">
        <f>VLOOKUP($A2476,'Günlük Sayaç'!$A$1:$I$166,5,0)</f>
        <v>Onlu Bilet</v>
      </c>
      <c r="F2476">
        <f>VLOOKUP($A2476,'Günlük Sayaç'!$A$1:$I$166,6,0)</f>
        <v>3.2</v>
      </c>
      <c r="G2476">
        <f>VLOOKUP($A2476,'Günlük Sayaç'!$A$1:$I$166,7,0)</f>
        <v>4000</v>
      </c>
      <c r="H2476">
        <f>VLOOKUP($A2476,'Günlük Sayaç'!$A$1:$I$166,8,0)</f>
        <v>0.01</v>
      </c>
      <c r="I2476">
        <f>VLOOKUP($A2476,'Günlük Sayaç'!$A$1:$I$166,9,0)*VLOOKUP(WEEKDAY(B2476,2)&amp;D2476,Yoğunluk!$G$1:$J$29,4,0)</f>
        <v>40</v>
      </c>
      <c r="J2476">
        <f t="shared" ca="1" si="151"/>
        <v>39</v>
      </c>
      <c r="K2476">
        <f t="shared" ca="1" si="152"/>
        <v>124.80000000000001</v>
      </c>
    </row>
    <row r="2477" spans="1:11" x14ac:dyDescent="0.3">
      <c r="A2477">
        <f t="shared" si="153"/>
        <v>1</v>
      </c>
      <c r="B2477" s="2">
        <f t="shared" si="154"/>
        <v>43116</v>
      </c>
      <c r="C2477" t="str">
        <f>VLOOKUP(A2477,'Günlük Sayaç'!$A$1:$I$166,3,0)</f>
        <v>Yenikapı</v>
      </c>
      <c r="D2477" t="str">
        <f>VLOOKUP($A2477,'Günlük Sayaç'!$A$1:$I$166,4,0)</f>
        <v>Tam</v>
      </c>
      <c r="E2477" t="str">
        <f>VLOOKUP($A2477,'Günlük Sayaç'!$A$1:$I$166,5,0)</f>
        <v>Akbil</v>
      </c>
      <c r="F2477">
        <f>VLOOKUP($A2477,'Günlük Sayaç'!$A$1:$I$166,6,0)</f>
        <v>2.2250000000000001</v>
      </c>
      <c r="G2477">
        <f>VLOOKUP($A2477,'Günlük Sayaç'!$A$1:$I$166,7,0)</f>
        <v>15000</v>
      </c>
      <c r="H2477">
        <f>VLOOKUP($A2477,'Günlük Sayaç'!$A$1:$I$166,8,0)</f>
        <v>0.2</v>
      </c>
      <c r="I2477">
        <f>VLOOKUP($A2477,'Günlük Sayaç'!$A$1:$I$166,9,0)*VLOOKUP(WEEKDAY(B2477,2)&amp;D2477,Yoğunluk!$G$1:$J$29,4,0)</f>
        <v>4050.0000000000005</v>
      </c>
      <c r="J2477">
        <f t="shared" ca="1" si="151"/>
        <v>4166</v>
      </c>
      <c r="K2477">
        <f t="shared" ca="1" si="152"/>
        <v>9269.35</v>
      </c>
    </row>
    <row r="2478" spans="1:11" x14ac:dyDescent="0.3">
      <c r="A2478">
        <f t="shared" si="153"/>
        <v>2</v>
      </c>
      <c r="B2478" s="2">
        <f t="shared" si="154"/>
        <v>43116</v>
      </c>
      <c r="C2478" t="str">
        <f>VLOOKUP(A2478,'Günlük Sayaç'!$A$1:$I$166,3,0)</f>
        <v>Yenikapı</v>
      </c>
      <c r="D2478" t="str">
        <f>VLOOKUP($A2478,'Günlük Sayaç'!$A$1:$I$166,4,0)</f>
        <v>Tam</v>
      </c>
      <c r="E2478" t="str">
        <f>VLOOKUP($A2478,'Günlük Sayaç'!$A$1:$I$166,5,0)</f>
        <v>Mavi Kart</v>
      </c>
      <c r="F2478">
        <f>VLOOKUP($A2478,'Günlük Sayaç'!$A$1:$I$166,6,0)</f>
        <v>1.3666666666666667</v>
      </c>
      <c r="G2478">
        <f>VLOOKUP($A2478,'Günlük Sayaç'!$A$1:$I$166,7,0)</f>
        <v>15000</v>
      </c>
      <c r="H2478">
        <f>VLOOKUP($A2478,'Günlük Sayaç'!$A$1:$I$166,8,0)</f>
        <v>0.1</v>
      </c>
      <c r="I2478">
        <f>VLOOKUP($A2478,'Günlük Sayaç'!$A$1:$I$166,9,0)*VLOOKUP(WEEKDAY(B2478,2)&amp;D2478,Yoğunluk!$G$1:$J$29,4,0)</f>
        <v>2025.0000000000002</v>
      </c>
      <c r="J2478">
        <f t="shared" ca="1" si="151"/>
        <v>1958</v>
      </c>
      <c r="K2478">
        <f t="shared" ca="1" si="152"/>
        <v>2675.9333333333334</v>
      </c>
    </row>
    <row r="2479" spans="1:11" x14ac:dyDescent="0.3">
      <c r="A2479">
        <f t="shared" si="153"/>
        <v>3</v>
      </c>
      <c r="B2479" s="2">
        <f t="shared" si="154"/>
        <v>43116</v>
      </c>
      <c r="C2479" t="str">
        <f>VLOOKUP(A2479,'Günlük Sayaç'!$A$1:$I$166,3,0)</f>
        <v>Yenikapı</v>
      </c>
      <c r="D2479" t="str">
        <f>VLOOKUP($A2479,'Günlük Sayaç'!$A$1:$I$166,4,0)</f>
        <v>Öğrenci</v>
      </c>
      <c r="E2479" t="str">
        <f>VLOOKUP($A2479,'Günlük Sayaç'!$A$1:$I$166,5,0)</f>
        <v>Öğrenci</v>
      </c>
      <c r="F2479">
        <f>VLOOKUP($A2479,'Günlük Sayaç'!$A$1:$I$166,6,0)</f>
        <v>0.9</v>
      </c>
      <c r="G2479">
        <f>VLOOKUP($A2479,'Günlük Sayaç'!$A$1:$I$166,7,0)</f>
        <v>15000</v>
      </c>
      <c r="H2479">
        <f>VLOOKUP($A2479,'Günlük Sayaç'!$A$1:$I$166,8,0)</f>
        <v>0.05</v>
      </c>
      <c r="I2479">
        <f>VLOOKUP($A2479,'Günlük Sayaç'!$A$1:$I$166,9,0)*VLOOKUP(WEEKDAY(B2479,2)&amp;D2479,Yoğunluk!$G$1:$J$29,4,0)</f>
        <v>675</v>
      </c>
      <c r="J2479">
        <f t="shared" ca="1" si="151"/>
        <v>537</v>
      </c>
      <c r="K2479">
        <f t="shared" ca="1" si="152"/>
        <v>483.3</v>
      </c>
    </row>
    <row r="2480" spans="1:11" x14ac:dyDescent="0.3">
      <c r="A2480">
        <f t="shared" si="153"/>
        <v>4</v>
      </c>
      <c r="B2480" s="2">
        <f t="shared" si="154"/>
        <v>43116</v>
      </c>
      <c r="C2480" t="str">
        <f>VLOOKUP(A2480,'Günlük Sayaç'!$A$1:$I$166,3,0)</f>
        <v>Yenikapı</v>
      </c>
      <c r="D2480" t="str">
        <f>VLOOKUP($A2480,'Günlük Sayaç'!$A$1:$I$166,4,0)</f>
        <v>Öğrenci</v>
      </c>
      <c r="E2480" t="str">
        <f>VLOOKUP($A2480,'Günlük Sayaç'!$A$1:$I$166,5,0)</f>
        <v>Öğrenci Aylık</v>
      </c>
      <c r="F2480">
        <f>VLOOKUP($A2480,'Günlük Sayaç'!$A$1:$I$166,6,0)</f>
        <v>0.56666666666666665</v>
      </c>
      <c r="G2480">
        <f>VLOOKUP($A2480,'Günlük Sayaç'!$A$1:$I$166,7,0)</f>
        <v>15000</v>
      </c>
      <c r="H2480">
        <f>VLOOKUP($A2480,'Günlük Sayaç'!$A$1:$I$166,8,0)</f>
        <v>0.1</v>
      </c>
      <c r="I2480">
        <f>VLOOKUP($A2480,'Günlük Sayaç'!$A$1:$I$166,9,0)*VLOOKUP(WEEKDAY(B2480,2)&amp;D2480,Yoğunluk!$G$1:$J$29,4,0)</f>
        <v>1350</v>
      </c>
      <c r="J2480">
        <f t="shared" ca="1" si="151"/>
        <v>1443</v>
      </c>
      <c r="K2480">
        <f t="shared" ca="1" si="152"/>
        <v>817.69999999999993</v>
      </c>
    </row>
    <row r="2481" spans="1:11" x14ac:dyDescent="0.3">
      <c r="A2481">
        <f t="shared" si="153"/>
        <v>5</v>
      </c>
      <c r="B2481" s="2">
        <f t="shared" si="154"/>
        <v>43116</v>
      </c>
      <c r="C2481" t="str">
        <f>VLOOKUP(A2481,'Günlük Sayaç'!$A$1:$I$166,3,0)</f>
        <v>Yenikapı</v>
      </c>
      <c r="D2481" t="str">
        <f>VLOOKUP($A2481,'Günlük Sayaç'!$A$1:$I$166,4,0)</f>
        <v>Sosyal</v>
      </c>
      <c r="E2481" t="str">
        <f>VLOOKUP($A2481,'Günlük Sayaç'!$A$1:$I$166,5,0)</f>
        <v>Sosyal</v>
      </c>
      <c r="F2481">
        <f>VLOOKUP($A2481,'Günlük Sayaç'!$A$1:$I$166,6,0)</f>
        <v>1.425</v>
      </c>
      <c r="G2481">
        <f>VLOOKUP($A2481,'Günlük Sayaç'!$A$1:$I$166,7,0)</f>
        <v>15000</v>
      </c>
      <c r="H2481">
        <f>VLOOKUP($A2481,'Günlük Sayaç'!$A$1:$I$166,8,0)</f>
        <v>0.1</v>
      </c>
      <c r="I2481">
        <f>VLOOKUP($A2481,'Günlük Sayaç'!$A$1:$I$166,9,0)*VLOOKUP(WEEKDAY(B2481,2)&amp;D2481,Yoğunluk!$G$1:$J$29,4,0)</f>
        <v>1080.0000000000002</v>
      </c>
      <c r="J2481">
        <f t="shared" ca="1" si="151"/>
        <v>1166</v>
      </c>
      <c r="K2481">
        <f t="shared" ca="1" si="152"/>
        <v>1661.55</v>
      </c>
    </row>
    <row r="2482" spans="1:11" x14ac:dyDescent="0.3">
      <c r="A2482">
        <f t="shared" si="153"/>
        <v>6</v>
      </c>
      <c r="B2482" s="2">
        <f t="shared" si="154"/>
        <v>43116</v>
      </c>
      <c r="C2482" t="str">
        <f>VLOOKUP(A2482,'Günlük Sayaç'!$A$1:$I$166,3,0)</f>
        <v>Yenikapı</v>
      </c>
      <c r="D2482" t="str">
        <f>VLOOKUP($A2482,'Günlük Sayaç'!$A$1:$I$166,4,0)</f>
        <v>Sosyal</v>
      </c>
      <c r="E2482" t="str">
        <f>VLOOKUP($A2482,'Günlük Sayaç'!$A$1:$I$166,5,0)</f>
        <v>Sosyal Aylık</v>
      </c>
      <c r="F2482">
        <f>VLOOKUP($A2482,'Günlük Sayaç'!$A$1:$I$166,6,0)</f>
        <v>0.83333333333333337</v>
      </c>
      <c r="G2482">
        <f>VLOOKUP($A2482,'Günlük Sayaç'!$A$1:$I$166,7,0)</f>
        <v>15000</v>
      </c>
      <c r="H2482">
        <f>VLOOKUP($A2482,'Günlük Sayaç'!$A$1:$I$166,8,0)</f>
        <v>0.05</v>
      </c>
      <c r="I2482">
        <f>VLOOKUP($A2482,'Günlük Sayaç'!$A$1:$I$166,9,0)*VLOOKUP(WEEKDAY(B2482,2)&amp;D2482,Yoğunluk!$G$1:$J$29,4,0)</f>
        <v>540.00000000000011</v>
      </c>
      <c r="J2482">
        <f t="shared" ca="1" si="151"/>
        <v>525</v>
      </c>
      <c r="K2482">
        <f t="shared" ca="1" si="152"/>
        <v>437.5</v>
      </c>
    </row>
    <row r="2483" spans="1:11" x14ac:dyDescent="0.3">
      <c r="A2483">
        <f t="shared" si="153"/>
        <v>7</v>
      </c>
      <c r="B2483" s="2">
        <f t="shared" si="154"/>
        <v>43116</v>
      </c>
      <c r="C2483" t="str">
        <f>VLOOKUP(A2483,'Günlük Sayaç'!$A$1:$I$166,3,0)</f>
        <v>Yenikapı</v>
      </c>
      <c r="D2483" t="str">
        <f>VLOOKUP($A2483,'Günlük Sayaç'!$A$1:$I$166,4,0)</f>
        <v>Ziyaretçi</v>
      </c>
      <c r="E2483" t="str">
        <f>VLOOKUP($A2483,'Günlük Sayaç'!$A$1:$I$166,5,0)</f>
        <v>Tekli Bilet</v>
      </c>
      <c r="F2483">
        <f>VLOOKUP($A2483,'Günlük Sayaç'!$A$1:$I$166,6,0)</f>
        <v>5</v>
      </c>
      <c r="G2483">
        <f>VLOOKUP($A2483,'Günlük Sayaç'!$A$1:$I$166,7,0)</f>
        <v>15000</v>
      </c>
      <c r="H2483">
        <f>VLOOKUP($A2483,'Günlük Sayaç'!$A$1:$I$166,8,0)</f>
        <v>0.1</v>
      </c>
      <c r="I2483">
        <f>VLOOKUP($A2483,'Günlük Sayaç'!$A$1:$I$166,9,0)*VLOOKUP(WEEKDAY(B2483,2)&amp;D2483,Yoğunluk!$G$1:$J$29,4,0)</f>
        <v>1350</v>
      </c>
      <c r="J2483">
        <f t="shared" ca="1" si="151"/>
        <v>1423</v>
      </c>
      <c r="K2483">
        <f t="shared" ca="1" si="152"/>
        <v>7115</v>
      </c>
    </row>
    <row r="2484" spans="1:11" x14ac:dyDescent="0.3">
      <c r="A2484">
        <f t="shared" si="153"/>
        <v>8</v>
      </c>
      <c r="B2484" s="2">
        <f t="shared" si="154"/>
        <v>43116</v>
      </c>
      <c r="C2484" t="str">
        <f>VLOOKUP(A2484,'Günlük Sayaç'!$A$1:$I$166,3,0)</f>
        <v>Yenikapı</v>
      </c>
      <c r="D2484" t="str">
        <f>VLOOKUP($A2484,'Günlük Sayaç'!$A$1:$I$166,4,0)</f>
        <v>Ziyaretçi</v>
      </c>
      <c r="E2484" t="str">
        <f>VLOOKUP($A2484,'Günlük Sayaç'!$A$1:$I$166,5,0)</f>
        <v>İkili Bilet</v>
      </c>
      <c r="F2484">
        <f>VLOOKUP($A2484,'Günlük Sayaç'!$A$1:$I$166,6,0)</f>
        <v>4</v>
      </c>
      <c r="G2484">
        <f>VLOOKUP($A2484,'Günlük Sayaç'!$A$1:$I$166,7,0)</f>
        <v>15000</v>
      </c>
      <c r="H2484">
        <f>VLOOKUP($A2484,'Günlük Sayaç'!$A$1:$I$166,8,0)</f>
        <v>0.05</v>
      </c>
      <c r="I2484">
        <f>VLOOKUP($A2484,'Günlük Sayaç'!$A$1:$I$166,9,0)*VLOOKUP(WEEKDAY(B2484,2)&amp;D2484,Yoğunluk!$G$1:$J$29,4,0)</f>
        <v>675</v>
      </c>
      <c r="J2484">
        <f t="shared" ca="1" si="151"/>
        <v>616</v>
      </c>
      <c r="K2484">
        <f t="shared" ca="1" si="152"/>
        <v>2464</v>
      </c>
    </row>
    <row r="2485" spans="1:11" x14ac:dyDescent="0.3">
      <c r="A2485">
        <f t="shared" si="153"/>
        <v>9</v>
      </c>
      <c r="B2485" s="2">
        <f t="shared" si="154"/>
        <v>43116</v>
      </c>
      <c r="C2485" t="str">
        <f>VLOOKUP(A2485,'Günlük Sayaç'!$A$1:$I$166,3,0)</f>
        <v>Yenikapı</v>
      </c>
      <c r="D2485" t="str">
        <f>VLOOKUP($A2485,'Günlük Sayaç'!$A$1:$I$166,4,0)</f>
        <v>Ziyaretçi</v>
      </c>
      <c r="E2485" t="str">
        <f>VLOOKUP($A2485,'Günlük Sayaç'!$A$1:$I$166,5,0)</f>
        <v>Üçlü Bilet</v>
      </c>
      <c r="F2485">
        <f>VLOOKUP($A2485,'Günlük Sayaç'!$A$1:$I$166,6,0)</f>
        <v>3.6666666666666665</v>
      </c>
      <c r="G2485">
        <f>VLOOKUP($A2485,'Günlük Sayaç'!$A$1:$I$166,7,0)</f>
        <v>15000</v>
      </c>
      <c r="H2485">
        <f>VLOOKUP($A2485,'Günlük Sayaç'!$A$1:$I$166,8,0)</f>
        <v>0.05</v>
      </c>
      <c r="I2485">
        <f>VLOOKUP($A2485,'Günlük Sayaç'!$A$1:$I$166,9,0)*VLOOKUP(WEEKDAY(B2485,2)&amp;D2485,Yoğunluk!$G$1:$J$29,4,0)</f>
        <v>675</v>
      </c>
      <c r="J2485">
        <f t="shared" ca="1" si="151"/>
        <v>679</v>
      </c>
      <c r="K2485">
        <f t="shared" ca="1" si="152"/>
        <v>2489.6666666666665</v>
      </c>
    </row>
    <row r="2486" spans="1:11" x14ac:dyDescent="0.3">
      <c r="A2486">
        <f t="shared" si="153"/>
        <v>10</v>
      </c>
      <c r="B2486" s="2">
        <f t="shared" si="154"/>
        <v>43116</v>
      </c>
      <c r="C2486" t="str">
        <f>VLOOKUP(A2486,'Günlük Sayaç'!$A$1:$I$166,3,0)</f>
        <v>Yenikapı</v>
      </c>
      <c r="D2486" t="str">
        <f>VLOOKUP($A2486,'Günlük Sayaç'!$A$1:$I$166,4,0)</f>
        <v>Ziyaretçi</v>
      </c>
      <c r="E2486" t="str">
        <f>VLOOKUP($A2486,'Günlük Sayaç'!$A$1:$I$166,5,0)</f>
        <v>Beşli Bilet</v>
      </c>
      <c r="F2486">
        <f>VLOOKUP($A2486,'Günlük Sayaç'!$A$1:$I$166,6,0)</f>
        <v>3.4</v>
      </c>
      <c r="G2486">
        <f>VLOOKUP($A2486,'Günlük Sayaç'!$A$1:$I$166,7,0)</f>
        <v>15000</v>
      </c>
      <c r="H2486">
        <f>VLOOKUP($A2486,'Günlük Sayaç'!$A$1:$I$166,8,0)</f>
        <v>0.1</v>
      </c>
      <c r="I2486">
        <f>VLOOKUP($A2486,'Günlük Sayaç'!$A$1:$I$166,9,0)*VLOOKUP(WEEKDAY(B2486,2)&amp;D2486,Yoğunluk!$G$1:$J$29,4,0)</f>
        <v>1350</v>
      </c>
      <c r="J2486">
        <f t="shared" ca="1" si="151"/>
        <v>1220</v>
      </c>
      <c r="K2486">
        <f t="shared" ca="1" si="152"/>
        <v>4148</v>
      </c>
    </row>
    <row r="2487" spans="1:11" x14ac:dyDescent="0.3">
      <c r="A2487">
        <f t="shared" si="153"/>
        <v>11</v>
      </c>
      <c r="B2487" s="2">
        <f t="shared" si="154"/>
        <v>43116</v>
      </c>
      <c r="C2487" t="str">
        <f>VLOOKUP(A2487,'Günlük Sayaç'!$A$1:$I$166,3,0)</f>
        <v>Yenikapı</v>
      </c>
      <c r="D2487" t="str">
        <f>VLOOKUP($A2487,'Günlük Sayaç'!$A$1:$I$166,4,0)</f>
        <v>Ziyaretçi</v>
      </c>
      <c r="E2487" t="str">
        <f>VLOOKUP($A2487,'Günlük Sayaç'!$A$1:$I$166,5,0)</f>
        <v>Onlu Bilet</v>
      </c>
      <c r="F2487">
        <f>VLOOKUP($A2487,'Günlük Sayaç'!$A$1:$I$166,6,0)</f>
        <v>3.2</v>
      </c>
      <c r="G2487">
        <f>VLOOKUP($A2487,'Günlük Sayaç'!$A$1:$I$166,7,0)</f>
        <v>15000</v>
      </c>
      <c r="H2487">
        <f>VLOOKUP($A2487,'Günlük Sayaç'!$A$1:$I$166,8,0)</f>
        <v>0.1</v>
      </c>
      <c r="I2487">
        <f>VLOOKUP($A2487,'Günlük Sayaç'!$A$1:$I$166,9,0)*VLOOKUP(WEEKDAY(B2487,2)&amp;D2487,Yoğunluk!$G$1:$J$29,4,0)</f>
        <v>1350</v>
      </c>
      <c r="J2487">
        <f t="shared" ca="1" si="151"/>
        <v>1350</v>
      </c>
      <c r="K2487">
        <f t="shared" ca="1" si="152"/>
        <v>4320</v>
      </c>
    </row>
    <row r="2488" spans="1:11" x14ac:dyDescent="0.3">
      <c r="A2488">
        <f t="shared" si="153"/>
        <v>12</v>
      </c>
      <c r="B2488" s="2">
        <f t="shared" si="154"/>
        <v>43116</v>
      </c>
      <c r="C2488" t="str">
        <f>VLOOKUP(A2488,'Günlük Sayaç'!$A$1:$I$166,3,0)</f>
        <v>Vezneciler</v>
      </c>
      <c r="D2488" t="str">
        <f>VLOOKUP($A2488,'Günlük Sayaç'!$A$1:$I$166,4,0)</f>
        <v>Tam</v>
      </c>
      <c r="E2488" t="str">
        <f>VLOOKUP($A2488,'Günlük Sayaç'!$A$1:$I$166,5,0)</f>
        <v>Akbil</v>
      </c>
      <c r="F2488">
        <f>VLOOKUP($A2488,'Günlük Sayaç'!$A$1:$I$166,6,0)</f>
        <v>2.2250000000000001</v>
      </c>
      <c r="G2488">
        <f>VLOOKUP($A2488,'Günlük Sayaç'!$A$1:$I$166,7,0)</f>
        <v>8000</v>
      </c>
      <c r="H2488">
        <f>VLOOKUP($A2488,'Günlük Sayaç'!$A$1:$I$166,8,0)</f>
        <v>0.1</v>
      </c>
      <c r="I2488">
        <f>VLOOKUP($A2488,'Günlük Sayaç'!$A$1:$I$166,9,0)*VLOOKUP(WEEKDAY(B2488,2)&amp;D2488,Yoğunluk!$G$1:$J$29,4,0)</f>
        <v>1080</v>
      </c>
      <c r="J2488">
        <f t="shared" ca="1" si="151"/>
        <v>1040</v>
      </c>
      <c r="K2488">
        <f t="shared" ca="1" si="152"/>
        <v>2314</v>
      </c>
    </row>
    <row r="2489" spans="1:11" x14ac:dyDescent="0.3">
      <c r="A2489">
        <f t="shared" si="153"/>
        <v>13</v>
      </c>
      <c r="B2489" s="2">
        <f t="shared" si="154"/>
        <v>43116</v>
      </c>
      <c r="C2489" t="str">
        <f>VLOOKUP(A2489,'Günlük Sayaç'!$A$1:$I$166,3,0)</f>
        <v>Vezneciler</v>
      </c>
      <c r="D2489" t="str">
        <f>VLOOKUP($A2489,'Günlük Sayaç'!$A$1:$I$166,4,0)</f>
        <v>Tam</v>
      </c>
      <c r="E2489" t="str">
        <f>VLOOKUP($A2489,'Günlük Sayaç'!$A$1:$I$166,5,0)</f>
        <v>Mavi Kart</v>
      </c>
      <c r="F2489">
        <f>VLOOKUP($A2489,'Günlük Sayaç'!$A$1:$I$166,6,0)</f>
        <v>1.3666666666666667</v>
      </c>
      <c r="G2489">
        <f>VLOOKUP($A2489,'Günlük Sayaç'!$A$1:$I$166,7,0)</f>
        <v>8000</v>
      </c>
      <c r="H2489">
        <f>VLOOKUP($A2489,'Günlük Sayaç'!$A$1:$I$166,8,0)</f>
        <v>7.0000000000000007E-2</v>
      </c>
      <c r="I2489">
        <f>VLOOKUP($A2489,'Günlük Sayaç'!$A$1:$I$166,9,0)*VLOOKUP(WEEKDAY(B2489,2)&amp;D2489,Yoğunluk!$G$1:$J$29,4,0)</f>
        <v>756</v>
      </c>
      <c r="J2489">
        <f t="shared" ca="1" si="151"/>
        <v>798</v>
      </c>
      <c r="K2489">
        <f t="shared" ca="1" si="152"/>
        <v>1090.6000000000001</v>
      </c>
    </row>
    <row r="2490" spans="1:11" x14ac:dyDescent="0.3">
      <c r="A2490">
        <f t="shared" si="153"/>
        <v>14</v>
      </c>
      <c r="B2490" s="2">
        <f t="shared" si="154"/>
        <v>43116</v>
      </c>
      <c r="C2490" t="str">
        <f>VLOOKUP(A2490,'Günlük Sayaç'!$A$1:$I$166,3,0)</f>
        <v>Vezneciler</v>
      </c>
      <c r="D2490" t="str">
        <f>VLOOKUP($A2490,'Günlük Sayaç'!$A$1:$I$166,4,0)</f>
        <v>Öğrenci</v>
      </c>
      <c r="E2490" t="str">
        <f>VLOOKUP($A2490,'Günlük Sayaç'!$A$1:$I$166,5,0)</f>
        <v>Öğrenci</v>
      </c>
      <c r="F2490">
        <f>VLOOKUP($A2490,'Günlük Sayaç'!$A$1:$I$166,6,0)</f>
        <v>0.9</v>
      </c>
      <c r="G2490">
        <f>VLOOKUP($A2490,'Günlük Sayaç'!$A$1:$I$166,7,0)</f>
        <v>8000</v>
      </c>
      <c r="H2490">
        <f>VLOOKUP($A2490,'Günlük Sayaç'!$A$1:$I$166,8,0)</f>
        <v>0.17</v>
      </c>
      <c r="I2490">
        <f>VLOOKUP($A2490,'Günlük Sayaç'!$A$1:$I$166,9,0)*VLOOKUP(WEEKDAY(B2490,2)&amp;D2490,Yoğunluk!$G$1:$J$29,4,0)</f>
        <v>1224</v>
      </c>
      <c r="J2490">
        <f t="shared" ca="1" si="151"/>
        <v>1022</v>
      </c>
      <c r="K2490">
        <f t="shared" ca="1" si="152"/>
        <v>919.80000000000007</v>
      </c>
    </row>
    <row r="2491" spans="1:11" x14ac:dyDescent="0.3">
      <c r="A2491">
        <f t="shared" si="153"/>
        <v>15</v>
      </c>
      <c r="B2491" s="2">
        <f t="shared" si="154"/>
        <v>43116</v>
      </c>
      <c r="C2491" t="str">
        <f>VLOOKUP(A2491,'Günlük Sayaç'!$A$1:$I$166,3,0)</f>
        <v>Vezneciler</v>
      </c>
      <c r="D2491" t="str">
        <f>VLOOKUP($A2491,'Günlük Sayaç'!$A$1:$I$166,4,0)</f>
        <v>Öğrenci</v>
      </c>
      <c r="E2491" t="str">
        <f>VLOOKUP($A2491,'Günlük Sayaç'!$A$1:$I$166,5,0)</f>
        <v>Öğrenci Aylık</v>
      </c>
      <c r="F2491">
        <f>VLOOKUP($A2491,'Günlük Sayaç'!$A$1:$I$166,6,0)</f>
        <v>0.56666666666666665</v>
      </c>
      <c r="G2491">
        <f>VLOOKUP($A2491,'Günlük Sayaç'!$A$1:$I$166,7,0)</f>
        <v>8000</v>
      </c>
      <c r="H2491">
        <f>VLOOKUP($A2491,'Günlük Sayaç'!$A$1:$I$166,8,0)</f>
        <v>0.27</v>
      </c>
      <c r="I2491">
        <f>VLOOKUP($A2491,'Günlük Sayaç'!$A$1:$I$166,9,0)*VLOOKUP(WEEKDAY(B2491,2)&amp;D2491,Yoğunluk!$G$1:$J$29,4,0)</f>
        <v>1944</v>
      </c>
      <c r="J2491">
        <f t="shared" ca="1" si="151"/>
        <v>2014</v>
      </c>
      <c r="K2491">
        <f t="shared" ca="1" si="152"/>
        <v>1141.2666666666667</v>
      </c>
    </row>
    <row r="2492" spans="1:11" x14ac:dyDescent="0.3">
      <c r="A2492">
        <f t="shared" si="153"/>
        <v>16</v>
      </c>
      <c r="B2492" s="2">
        <f t="shared" si="154"/>
        <v>43116</v>
      </c>
      <c r="C2492" t="str">
        <f>VLOOKUP(A2492,'Günlük Sayaç'!$A$1:$I$166,3,0)</f>
        <v>Vezneciler</v>
      </c>
      <c r="D2492" t="str">
        <f>VLOOKUP($A2492,'Günlük Sayaç'!$A$1:$I$166,4,0)</f>
        <v>Sosyal</v>
      </c>
      <c r="E2492" t="str">
        <f>VLOOKUP($A2492,'Günlük Sayaç'!$A$1:$I$166,5,0)</f>
        <v>Sosyal</v>
      </c>
      <c r="F2492">
        <f>VLOOKUP($A2492,'Günlük Sayaç'!$A$1:$I$166,6,0)</f>
        <v>1.425</v>
      </c>
      <c r="G2492">
        <f>VLOOKUP($A2492,'Günlük Sayaç'!$A$1:$I$166,7,0)</f>
        <v>8000</v>
      </c>
      <c r="H2492">
        <f>VLOOKUP($A2492,'Günlük Sayaç'!$A$1:$I$166,8,0)</f>
        <v>0.15</v>
      </c>
      <c r="I2492">
        <f>VLOOKUP($A2492,'Günlük Sayaç'!$A$1:$I$166,9,0)*VLOOKUP(WEEKDAY(B2492,2)&amp;D2492,Yoğunluk!$G$1:$J$29,4,0)</f>
        <v>864.00000000000011</v>
      </c>
      <c r="J2492">
        <f t="shared" ca="1" si="151"/>
        <v>856</v>
      </c>
      <c r="K2492">
        <f t="shared" ca="1" si="152"/>
        <v>1219.8</v>
      </c>
    </row>
    <row r="2493" spans="1:11" x14ac:dyDescent="0.3">
      <c r="A2493">
        <f t="shared" si="153"/>
        <v>17</v>
      </c>
      <c r="B2493" s="2">
        <f t="shared" si="154"/>
        <v>43116</v>
      </c>
      <c r="C2493" t="str">
        <f>VLOOKUP(A2493,'Günlük Sayaç'!$A$1:$I$166,3,0)</f>
        <v>Vezneciler</v>
      </c>
      <c r="D2493" t="str">
        <f>VLOOKUP($A2493,'Günlük Sayaç'!$A$1:$I$166,4,0)</f>
        <v>Sosyal</v>
      </c>
      <c r="E2493" t="str">
        <f>VLOOKUP($A2493,'Günlük Sayaç'!$A$1:$I$166,5,0)</f>
        <v>Sosyal Aylık</v>
      </c>
      <c r="F2493">
        <f>VLOOKUP($A2493,'Günlük Sayaç'!$A$1:$I$166,6,0)</f>
        <v>0.83333333333333337</v>
      </c>
      <c r="G2493">
        <f>VLOOKUP($A2493,'Günlük Sayaç'!$A$1:$I$166,7,0)</f>
        <v>8000</v>
      </c>
      <c r="H2493">
        <f>VLOOKUP($A2493,'Günlük Sayaç'!$A$1:$I$166,8,0)</f>
        <v>0.15</v>
      </c>
      <c r="I2493">
        <f>VLOOKUP($A2493,'Günlük Sayaç'!$A$1:$I$166,9,0)*VLOOKUP(WEEKDAY(B2493,2)&amp;D2493,Yoğunluk!$G$1:$J$29,4,0)</f>
        <v>864.00000000000011</v>
      </c>
      <c r="J2493">
        <f t="shared" ca="1" si="151"/>
        <v>715</v>
      </c>
      <c r="K2493">
        <f t="shared" ca="1" si="152"/>
        <v>595.83333333333337</v>
      </c>
    </row>
    <row r="2494" spans="1:11" x14ac:dyDescent="0.3">
      <c r="A2494">
        <f t="shared" si="153"/>
        <v>18</v>
      </c>
      <c r="B2494" s="2">
        <f t="shared" si="154"/>
        <v>43116</v>
      </c>
      <c r="C2494" t="str">
        <f>VLOOKUP(A2494,'Günlük Sayaç'!$A$1:$I$166,3,0)</f>
        <v>Vezneciler</v>
      </c>
      <c r="D2494" t="str">
        <f>VLOOKUP($A2494,'Günlük Sayaç'!$A$1:$I$166,4,0)</f>
        <v>Ziyaretçi</v>
      </c>
      <c r="E2494" t="str">
        <f>VLOOKUP($A2494,'Günlük Sayaç'!$A$1:$I$166,5,0)</f>
        <v>Tekli Bilet</v>
      </c>
      <c r="F2494">
        <f>VLOOKUP($A2494,'Günlük Sayaç'!$A$1:$I$166,6,0)</f>
        <v>5</v>
      </c>
      <c r="G2494">
        <f>VLOOKUP($A2494,'Günlük Sayaç'!$A$1:$I$166,7,0)</f>
        <v>8000</v>
      </c>
      <c r="H2494">
        <f>VLOOKUP($A2494,'Günlük Sayaç'!$A$1:$I$166,8,0)</f>
        <v>0.02</v>
      </c>
      <c r="I2494">
        <f>VLOOKUP($A2494,'Günlük Sayaç'!$A$1:$I$166,9,0)*VLOOKUP(WEEKDAY(B2494,2)&amp;D2494,Yoğunluk!$G$1:$J$29,4,0)</f>
        <v>144</v>
      </c>
      <c r="J2494">
        <f t="shared" ca="1" si="151"/>
        <v>149</v>
      </c>
      <c r="K2494">
        <f t="shared" ca="1" si="152"/>
        <v>745</v>
      </c>
    </row>
    <row r="2495" spans="1:11" x14ac:dyDescent="0.3">
      <c r="A2495">
        <f t="shared" si="153"/>
        <v>19</v>
      </c>
      <c r="B2495" s="2">
        <f t="shared" si="154"/>
        <v>43116</v>
      </c>
      <c r="C2495" t="str">
        <f>VLOOKUP(A2495,'Günlük Sayaç'!$A$1:$I$166,3,0)</f>
        <v>Vezneciler</v>
      </c>
      <c r="D2495" t="str">
        <f>VLOOKUP($A2495,'Günlük Sayaç'!$A$1:$I$166,4,0)</f>
        <v>Ziyaretçi</v>
      </c>
      <c r="E2495" t="str">
        <f>VLOOKUP($A2495,'Günlük Sayaç'!$A$1:$I$166,5,0)</f>
        <v>İkili Bilet</v>
      </c>
      <c r="F2495">
        <f>VLOOKUP($A2495,'Günlük Sayaç'!$A$1:$I$166,6,0)</f>
        <v>4</v>
      </c>
      <c r="G2495">
        <f>VLOOKUP($A2495,'Günlük Sayaç'!$A$1:$I$166,7,0)</f>
        <v>8000</v>
      </c>
      <c r="H2495">
        <f>VLOOKUP($A2495,'Günlük Sayaç'!$A$1:$I$166,8,0)</f>
        <v>0.02</v>
      </c>
      <c r="I2495">
        <f>VLOOKUP($A2495,'Günlük Sayaç'!$A$1:$I$166,9,0)*VLOOKUP(WEEKDAY(B2495,2)&amp;D2495,Yoğunluk!$G$1:$J$29,4,0)</f>
        <v>144</v>
      </c>
      <c r="J2495">
        <f t="shared" ca="1" si="151"/>
        <v>144</v>
      </c>
      <c r="K2495">
        <f t="shared" ca="1" si="152"/>
        <v>576</v>
      </c>
    </row>
    <row r="2496" spans="1:11" x14ac:dyDescent="0.3">
      <c r="A2496">
        <f t="shared" si="153"/>
        <v>20</v>
      </c>
      <c r="B2496" s="2">
        <f t="shared" si="154"/>
        <v>43116</v>
      </c>
      <c r="C2496" t="str">
        <f>VLOOKUP(A2496,'Günlük Sayaç'!$A$1:$I$166,3,0)</f>
        <v>Vezneciler</v>
      </c>
      <c r="D2496" t="str">
        <f>VLOOKUP($A2496,'Günlük Sayaç'!$A$1:$I$166,4,0)</f>
        <v>Ziyaretçi</v>
      </c>
      <c r="E2496" t="str">
        <f>VLOOKUP($A2496,'Günlük Sayaç'!$A$1:$I$166,5,0)</f>
        <v>Üçlü Bilet</v>
      </c>
      <c r="F2496">
        <f>VLOOKUP($A2496,'Günlük Sayaç'!$A$1:$I$166,6,0)</f>
        <v>3.6666666666666665</v>
      </c>
      <c r="G2496">
        <f>VLOOKUP($A2496,'Günlük Sayaç'!$A$1:$I$166,7,0)</f>
        <v>8000</v>
      </c>
      <c r="H2496">
        <f>VLOOKUP($A2496,'Günlük Sayaç'!$A$1:$I$166,8,0)</f>
        <v>0.01</v>
      </c>
      <c r="I2496">
        <f>VLOOKUP($A2496,'Günlük Sayaç'!$A$1:$I$166,9,0)*VLOOKUP(WEEKDAY(B2496,2)&amp;D2496,Yoğunluk!$G$1:$J$29,4,0)</f>
        <v>72</v>
      </c>
      <c r="J2496">
        <f t="shared" ca="1" si="151"/>
        <v>68</v>
      </c>
      <c r="K2496">
        <f t="shared" ca="1" si="152"/>
        <v>249.33333333333331</v>
      </c>
    </row>
    <row r="2497" spans="1:11" x14ac:dyDescent="0.3">
      <c r="A2497">
        <f t="shared" si="153"/>
        <v>21</v>
      </c>
      <c r="B2497" s="2">
        <f t="shared" si="154"/>
        <v>43116</v>
      </c>
      <c r="C2497" t="str">
        <f>VLOOKUP(A2497,'Günlük Sayaç'!$A$1:$I$166,3,0)</f>
        <v>Vezneciler</v>
      </c>
      <c r="D2497" t="str">
        <f>VLOOKUP($A2497,'Günlük Sayaç'!$A$1:$I$166,4,0)</f>
        <v>Ziyaretçi</v>
      </c>
      <c r="E2497" t="str">
        <f>VLOOKUP($A2497,'Günlük Sayaç'!$A$1:$I$166,5,0)</f>
        <v>Beşli Bilet</v>
      </c>
      <c r="F2497">
        <f>VLOOKUP($A2497,'Günlük Sayaç'!$A$1:$I$166,6,0)</f>
        <v>3.4</v>
      </c>
      <c r="G2497">
        <f>VLOOKUP($A2497,'Günlük Sayaç'!$A$1:$I$166,7,0)</f>
        <v>8000</v>
      </c>
      <c r="H2497">
        <f>VLOOKUP($A2497,'Günlük Sayaç'!$A$1:$I$166,8,0)</f>
        <v>0.02</v>
      </c>
      <c r="I2497">
        <f>VLOOKUP($A2497,'Günlük Sayaç'!$A$1:$I$166,9,0)*VLOOKUP(WEEKDAY(B2497,2)&amp;D2497,Yoğunluk!$G$1:$J$29,4,0)</f>
        <v>144</v>
      </c>
      <c r="J2497">
        <f t="shared" ca="1" si="151"/>
        <v>157</v>
      </c>
      <c r="K2497">
        <f t="shared" ca="1" si="152"/>
        <v>533.79999999999995</v>
      </c>
    </row>
    <row r="2498" spans="1:11" x14ac:dyDescent="0.3">
      <c r="A2498">
        <f t="shared" si="153"/>
        <v>22</v>
      </c>
      <c r="B2498" s="2">
        <f t="shared" si="154"/>
        <v>43116</v>
      </c>
      <c r="C2498" t="str">
        <f>VLOOKUP(A2498,'Günlük Sayaç'!$A$1:$I$166,3,0)</f>
        <v>Vezneciler</v>
      </c>
      <c r="D2498" t="str">
        <f>VLOOKUP($A2498,'Günlük Sayaç'!$A$1:$I$166,4,0)</f>
        <v>Ziyaretçi</v>
      </c>
      <c r="E2498" t="str">
        <f>VLOOKUP($A2498,'Günlük Sayaç'!$A$1:$I$166,5,0)</f>
        <v>Onlu Bilet</v>
      </c>
      <c r="F2498">
        <f>VLOOKUP($A2498,'Günlük Sayaç'!$A$1:$I$166,6,0)</f>
        <v>3.2</v>
      </c>
      <c r="G2498">
        <f>VLOOKUP($A2498,'Günlük Sayaç'!$A$1:$I$166,7,0)</f>
        <v>8000</v>
      </c>
      <c r="H2498">
        <f>VLOOKUP($A2498,'Günlük Sayaç'!$A$1:$I$166,8,0)</f>
        <v>0.02</v>
      </c>
      <c r="I2498">
        <f>VLOOKUP($A2498,'Günlük Sayaç'!$A$1:$I$166,9,0)*VLOOKUP(WEEKDAY(B2498,2)&amp;D2498,Yoğunluk!$G$1:$J$29,4,0)</f>
        <v>144</v>
      </c>
      <c r="J2498">
        <f t="shared" ca="1" si="151"/>
        <v>154</v>
      </c>
      <c r="K2498">
        <f t="shared" ca="1" si="152"/>
        <v>492.8</v>
      </c>
    </row>
    <row r="2499" spans="1:11" x14ac:dyDescent="0.3">
      <c r="A2499">
        <f t="shared" si="153"/>
        <v>23</v>
      </c>
      <c r="B2499" s="2">
        <f t="shared" si="154"/>
        <v>43116</v>
      </c>
      <c r="C2499" t="str">
        <f>VLOOKUP(A2499,'Günlük Sayaç'!$A$1:$I$166,3,0)</f>
        <v>Haliç</v>
      </c>
      <c r="D2499" t="str">
        <f>VLOOKUP($A2499,'Günlük Sayaç'!$A$1:$I$166,4,0)</f>
        <v>Tam</v>
      </c>
      <c r="E2499" t="str">
        <f>VLOOKUP($A2499,'Günlük Sayaç'!$A$1:$I$166,5,0)</f>
        <v>Akbil</v>
      </c>
      <c r="F2499">
        <f>VLOOKUP($A2499,'Günlük Sayaç'!$A$1:$I$166,6,0)</f>
        <v>2.2250000000000001</v>
      </c>
      <c r="G2499">
        <f>VLOOKUP($A2499,'Günlük Sayaç'!$A$1:$I$166,7,0)</f>
        <v>9000</v>
      </c>
      <c r="H2499">
        <f>VLOOKUP($A2499,'Günlük Sayaç'!$A$1:$I$166,8,0)</f>
        <v>0.2</v>
      </c>
      <c r="I2499">
        <f>VLOOKUP($A2499,'Günlük Sayaç'!$A$1:$I$166,9,0)*VLOOKUP(WEEKDAY(B2499,2)&amp;D2499,Yoğunluk!$G$1:$J$29,4,0)</f>
        <v>2430</v>
      </c>
      <c r="J2499">
        <f t="shared" ref="J2499:J2562" ca="1" si="155">FLOOR(I2499+_xlfn.NORM.S.INV(RAND())*I2499/10,1)</f>
        <v>1976</v>
      </c>
      <c r="K2499">
        <f t="shared" ref="K2499:K2562" ca="1" si="156">J2499*F2499</f>
        <v>4396.6000000000004</v>
      </c>
    </row>
    <row r="2500" spans="1:11" x14ac:dyDescent="0.3">
      <c r="A2500">
        <f t="shared" si="153"/>
        <v>24</v>
      </c>
      <c r="B2500" s="2">
        <f t="shared" si="154"/>
        <v>43116</v>
      </c>
      <c r="C2500" t="str">
        <f>VLOOKUP(A2500,'Günlük Sayaç'!$A$1:$I$166,3,0)</f>
        <v>Haliç</v>
      </c>
      <c r="D2500" t="str">
        <f>VLOOKUP($A2500,'Günlük Sayaç'!$A$1:$I$166,4,0)</f>
        <v>Tam</v>
      </c>
      <c r="E2500" t="str">
        <f>VLOOKUP($A2500,'Günlük Sayaç'!$A$1:$I$166,5,0)</f>
        <v>Mavi Kart</v>
      </c>
      <c r="F2500">
        <f>VLOOKUP($A2500,'Günlük Sayaç'!$A$1:$I$166,6,0)</f>
        <v>1.3666666666666667</v>
      </c>
      <c r="G2500">
        <f>VLOOKUP($A2500,'Günlük Sayaç'!$A$1:$I$166,7,0)</f>
        <v>9000</v>
      </c>
      <c r="H2500">
        <f>VLOOKUP($A2500,'Günlük Sayaç'!$A$1:$I$166,8,0)</f>
        <v>0.1</v>
      </c>
      <c r="I2500">
        <f>VLOOKUP($A2500,'Günlük Sayaç'!$A$1:$I$166,9,0)*VLOOKUP(WEEKDAY(B2500,2)&amp;D2500,Yoğunluk!$G$1:$J$29,4,0)</f>
        <v>1215</v>
      </c>
      <c r="J2500">
        <f t="shared" ca="1" si="155"/>
        <v>1077</v>
      </c>
      <c r="K2500">
        <f t="shared" ca="1" si="156"/>
        <v>1471.9</v>
      </c>
    </row>
    <row r="2501" spans="1:11" x14ac:dyDescent="0.3">
      <c r="A2501">
        <f t="shared" si="153"/>
        <v>25</v>
      </c>
      <c r="B2501" s="2">
        <f t="shared" si="154"/>
        <v>43116</v>
      </c>
      <c r="C2501" t="str">
        <f>VLOOKUP(A2501,'Günlük Sayaç'!$A$1:$I$166,3,0)</f>
        <v>Haliç</v>
      </c>
      <c r="D2501" t="str">
        <f>VLOOKUP($A2501,'Günlük Sayaç'!$A$1:$I$166,4,0)</f>
        <v>Öğrenci</v>
      </c>
      <c r="E2501" t="str">
        <f>VLOOKUP($A2501,'Günlük Sayaç'!$A$1:$I$166,5,0)</f>
        <v>Öğrenci</v>
      </c>
      <c r="F2501">
        <f>VLOOKUP($A2501,'Günlük Sayaç'!$A$1:$I$166,6,0)</f>
        <v>0.9</v>
      </c>
      <c r="G2501">
        <f>VLOOKUP($A2501,'Günlük Sayaç'!$A$1:$I$166,7,0)</f>
        <v>9000</v>
      </c>
      <c r="H2501">
        <f>VLOOKUP($A2501,'Günlük Sayaç'!$A$1:$I$166,8,0)</f>
        <v>0.05</v>
      </c>
      <c r="I2501">
        <f>VLOOKUP($A2501,'Günlük Sayaç'!$A$1:$I$166,9,0)*VLOOKUP(WEEKDAY(B2501,2)&amp;D2501,Yoğunluk!$G$1:$J$29,4,0)</f>
        <v>405</v>
      </c>
      <c r="J2501">
        <f t="shared" ca="1" si="155"/>
        <v>316</v>
      </c>
      <c r="K2501">
        <f t="shared" ca="1" si="156"/>
        <v>284.40000000000003</v>
      </c>
    </row>
    <row r="2502" spans="1:11" x14ac:dyDescent="0.3">
      <c r="A2502">
        <f t="shared" si="153"/>
        <v>26</v>
      </c>
      <c r="B2502" s="2">
        <f t="shared" si="154"/>
        <v>43116</v>
      </c>
      <c r="C2502" t="str">
        <f>VLOOKUP(A2502,'Günlük Sayaç'!$A$1:$I$166,3,0)</f>
        <v>Haliç</v>
      </c>
      <c r="D2502" t="str">
        <f>VLOOKUP($A2502,'Günlük Sayaç'!$A$1:$I$166,4,0)</f>
        <v>Öğrenci</v>
      </c>
      <c r="E2502" t="str">
        <f>VLOOKUP($A2502,'Günlük Sayaç'!$A$1:$I$166,5,0)</f>
        <v>Öğrenci Aylık</v>
      </c>
      <c r="F2502">
        <f>VLOOKUP($A2502,'Günlük Sayaç'!$A$1:$I$166,6,0)</f>
        <v>0.56666666666666665</v>
      </c>
      <c r="G2502">
        <f>VLOOKUP($A2502,'Günlük Sayaç'!$A$1:$I$166,7,0)</f>
        <v>9000</v>
      </c>
      <c r="H2502">
        <f>VLOOKUP($A2502,'Günlük Sayaç'!$A$1:$I$166,8,0)</f>
        <v>0.1</v>
      </c>
      <c r="I2502">
        <f>VLOOKUP($A2502,'Günlük Sayaç'!$A$1:$I$166,9,0)*VLOOKUP(WEEKDAY(B2502,2)&amp;D2502,Yoğunluk!$G$1:$J$29,4,0)</f>
        <v>810</v>
      </c>
      <c r="J2502">
        <f t="shared" ca="1" si="155"/>
        <v>763</v>
      </c>
      <c r="K2502">
        <f t="shared" ca="1" si="156"/>
        <v>432.36666666666667</v>
      </c>
    </row>
    <row r="2503" spans="1:11" x14ac:dyDescent="0.3">
      <c r="A2503">
        <f t="shared" si="153"/>
        <v>27</v>
      </c>
      <c r="B2503" s="2">
        <f t="shared" si="154"/>
        <v>43116</v>
      </c>
      <c r="C2503" t="str">
        <f>VLOOKUP(A2503,'Günlük Sayaç'!$A$1:$I$166,3,0)</f>
        <v>Haliç</v>
      </c>
      <c r="D2503" t="str">
        <f>VLOOKUP($A2503,'Günlük Sayaç'!$A$1:$I$166,4,0)</f>
        <v>Sosyal</v>
      </c>
      <c r="E2503" t="str">
        <f>VLOOKUP($A2503,'Günlük Sayaç'!$A$1:$I$166,5,0)</f>
        <v>Sosyal</v>
      </c>
      <c r="F2503">
        <f>VLOOKUP($A2503,'Günlük Sayaç'!$A$1:$I$166,6,0)</f>
        <v>1.425</v>
      </c>
      <c r="G2503">
        <f>VLOOKUP($A2503,'Günlük Sayaç'!$A$1:$I$166,7,0)</f>
        <v>9000</v>
      </c>
      <c r="H2503">
        <f>VLOOKUP($A2503,'Günlük Sayaç'!$A$1:$I$166,8,0)</f>
        <v>0.1</v>
      </c>
      <c r="I2503">
        <f>VLOOKUP($A2503,'Günlük Sayaç'!$A$1:$I$166,9,0)*VLOOKUP(WEEKDAY(B2503,2)&amp;D2503,Yoğunluk!$G$1:$J$29,4,0)</f>
        <v>648.00000000000011</v>
      </c>
      <c r="J2503">
        <f t="shared" ca="1" si="155"/>
        <v>719</v>
      </c>
      <c r="K2503">
        <f t="shared" ca="1" si="156"/>
        <v>1024.575</v>
      </c>
    </row>
    <row r="2504" spans="1:11" x14ac:dyDescent="0.3">
      <c r="A2504">
        <f t="shared" si="153"/>
        <v>28</v>
      </c>
      <c r="B2504" s="2">
        <f t="shared" si="154"/>
        <v>43116</v>
      </c>
      <c r="C2504" t="str">
        <f>VLOOKUP(A2504,'Günlük Sayaç'!$A$1:$I$166,3,0)</f>
        <v>Haliç</v>
      </c>
      <c r="D2504" t="str">
        <f>VLOOKUP($A2504,'Günlük Sayaç'!$A$1:$I$166,4,0)</f>
        <v>Sosyal</v>
      </c>
      <c r="E2504" t="str">
        <f>VLOOKUP($A2504,'Günlük Sayaç'!$A$1:$I$166,5,0)</f>
        <v>Sosyal Aylık</v>
      </c>
      <c r="F2504">
        <f>VLOOKUP($A2504,'Günlük Sayaç'!$A$1:$I$166,6,0)</f>
        <v>0.83333333333333337</v>
      </c>
      <c r="G2504">
        <f>VLOOKUP($A2504,'Günlük Sayaç'!$A$1:$I$166,7,0)</f>
        <v>9000</v>
      </c>
      <c r="H2504">
        <f>VLOOKUP($A2504,'Günlük Sayaç'!$A$1:$I$166,8,0)</f>
        <v>0.05</v>
      </c>
      <c r="I2504">
        <f>VLOOKUP($A2504,'Günlük Sayaç'!$A$1:$I$166,9,0)*VLOOKUP(WEEKDAY(B2504,2)&amp;D2504,Yoğunluk!$G$1:$J$29,4,0)</f>
        <v>324.00000000000006</v>
      </c>
      <c r="J2504">
        <f t="shared" ca="1" si="155"/>
        <v>329</v>
      </c>
      <c r="K2504">
        <f t="shared" ca="1" si="156"/>
        <v>274.16666666666669</v>
      </c>
    </row>
    <row r="2505" spans="1:11" x14ac:dyDescent="0.3">
      <c r="A2505">
        <f t="shared" si="153"/>
        <v>29</v>
      </c>
      <c r="B2505" s="2">
        <f t="shared" si="154"/>
        <v>43116</v>
      </c>
      <c r="C2505" t="str">
        <f>VLOOKUP(A2505,'Günlük Sayaç'!$A$1:$I$166,3,0)</f>
        <v>Haliç</v>
      </c>
      <c r="D2505" t="str">
        <f>VLOOKUP($A2505,'Günlük Sayaç'!$A$1:$I$166,4,0)</f>
        <v>Ziyaretçi</v>
      </c>
      <c r="E2505" t="str">
        <f>VLOOKUP($A2505,'Günlük Sayaç'!$A$1:$I$166,5,0)</f>
        <v>Tekli Bilet</v>
      </c>
      <c r="F2505">
        <f>VLOOKUP($A2505,'Günlük Sayaç'!$A$1:$I$166,6,0)</f>
        <v>5</v>
      </c>
      <c r="G2505">
        <f>VLOOKUP($A2505,'Günlük Sayaç'!$A$1:$I$166,7,0)</f>
        <v>9000</v>
      </c>
      <c r="H2505">
        <f>VLOOKUP($A2505,'Günlük Sayaç'!$A$1:$I$166,8,0)</f>
        <v>0.1</v>
      </c>
      <c r="I2505">
        <f>VLOOKUP($A2505,'Günlük Sayaç'!$A$1:$I$166,9,0)*VLOOKUP(WEEKDAY(B2505,2)&amp;D2505,Yoğunluk!$G$1:$J$29,4,0)</f>
        <v>810</v>
      </c>
      <c r="J2505">
        <f t="shared" ca="1" si="155"/>
        <v>852</v>
      </c>
      <c r="K2505">
        <f t="shared" ca="1" si="156"/>
        <v>4260</v>
      </c>
    </row>
    <row r="2506" spans="1:11" x14ac:dyDescent="0.3">
      <c r="A2506">
        <f t="shared" ref="A2506:A2569" si="157">IF(A2505=165,1,A2505+1)</f>
        <v>30</v>
      </c>
      <c r="B2506" s="2">
        <f t="shared" ref="B2506:B2569" si="158">IF(A2506=1,B2505+1,B2505)</f>
        <v>43116</v>
      </c>
      <c r="C2506" t="str">
        <f>VLOOKUP(A2506,'Günlük Sayaç'!$A$1:$I$166,3,0)</f>
        <v>Haliç</v>
      </c>
      <c r="D2506" t="str">
        <f>VLOOKUP($A2506,'Günlük Sayaç'!$A$1:$I$166,4,0)</f>
        <v>Ziyaretçi</v>
      </c>
      <c r="E2506" t="str">
        <f>VLOOKUP($A2506,'Günlük Sayaç'!$A$1:$I$166,5,0)</f>
        <v>İkili Bilet</v>
      </c>
      <c r="F2506">
        <f>VLOOKUP($A2506,'Günlük Sayaç'!$A$1:$I$166,6,0)</f>
        <v>4</v>
      </c>
      <c r="G2506">
        <f>VLOOKUP($A2506,'Günlük Sayaç'!$A$1:$I$166,7,0)</f>
        <v>9000</v>
      </c>
      <c r="H2506">
        <f>VLOOKUP($A2506,'Günlük Sayaç'!$A$1:$I$166,8,0)</f>
        <v>0.05</v>
      </c>
      <c r="I2506">
        <f>VLOOKUP($A2506,'Günlük Sayaç'!$A$1:$I$166,9,0)*VLOOKUP(WEEKDAY(B2506,2)&amp;D2506,Yoğunluk!$G$1:$J$29,4,0)</f>
        <v>405</v>
      </c>
      <c r="J2506">
        <f t="shared" ca="1" si="155"/>
        <v>481</v>
      </c>
      <c r="K2506">
        <f t="shared" ca="1" si="156"/>
        <v>1924</v>
      </c>
    </row>
    <row r="2507" spans="1:11" x14ac:dyDescent="0.3">
      <c r="A2507">
        <f t="shared" si="157"/>
        <v>31</v>
      </c>
      <c r="B2507" s="2">
        <f t="shared" si="158"/>
        <v>43116</v>
      </c>
      <c r="C2507" t="str">
        <f>VLOOKUP(A2507,'Günlük Sayaç'!$A$1:$I$166,3,0)</f>
        <v>Haliç</v>
      </c>
      <c r="D2507" t="str">
        <f>VLOOKUP($A2507,'Günlük Sayaç'!$A$1:$I$166,4,0)</f>
        <v>Ziyaretçi</v>
      </c>
      <c r="E2507" t="str">
        <f>VLOOKUP($A2507,'Günlük Sayaç'!$A$1:$I$166,5,0)</f>
        <v>Üçlü Bilet</v>
      </c>
      <c r="F2507">
        <f>VLOOKUP($A2507,'Günlük Sayaç'!$A$1:$I$166,6,0)</f>
        <v>3.6666666666666665</v>
      </c>
      <c r="G2507">
        <f>VLOOKUP($A2507,'Günlük Sayaç'!$A$1:$I$166,7,0)</f>
        <v>9000</v>
      </c>
      <c r="H2507">
        <f>VLOOKUP($A2507,'Günlük Sayaç'!$A$1:$I$166,8,0)</f>
        <v>0.05</v>
      </c>
      <c r="I2507">
        <f>VLOOKUP($A2507,'Günlük Sayaç'!$A$1:$I$166,9,0)*VLOOKUP(WEEKDAY(B2507,2)&amp;D2507,Yoğunluk!$G$1:$J$29,4,0)</f>
        <v>405</v>
      </c>
      <c r="J2507">
        <f t="shared" ca="1" si="155"/>
        <v>387</v>
      </c>
      <c r="K2507">
        <f t="shared" ca="1" si="156"/>
        <v>1419</v>
      </c>
    </row>
    <row r="2508" spans="1:11" x14ac:dyDescent="0.3">
      <c r="A2508">
        <f t="shared" si="157"/>
        <v>32</v>
      </c>
      <c r="B2508" s="2">
        <f t="shared" si="158"/>
        <v>43116</v>
      </c>
      <c r="C2508" t="str">
        <f>VLOOKUP(A2508,'Günlük Sayaç'!$A$1:$I$166,3,0)</f>
        <v>Haliç</v>
      </c>
      <c r="D2508" t="str">
        <f>VLOOKUP($A2508,'Günlük Sayaç'!$A$1:$I$166,4,0)</f>
        <v>Ziyaretçi</v>
      </c>
      <c r="E2508" t="str">
        <f>VLOOKUP($A2508,'Günlük Sayaç'!$A$1:$I$166,5,0)</f>
        <v>Beşli Bilet</v>
      </c>
      <c r="F2508">
        <f>VLOOKUP($A2508,'Günlük Sayaç'!$A$1:$I$166,6,0)</f>
        <v>3.4</v>
      </c>
      <c r="G2508">
        <f>VLOOKUP($A2508,'Günlük Sayaç'!$A$1:$I$166,7,0)</f>
        <v>9000</v>
      </c>
      <c r="H2508">
        <f>VLOOKUP($A2508,'Günlük Sayaç'!$A$1:$I$166,8,0)</f>
        <v>0.1</v>
      </c>
      <c r="I2508">
        <f>VLOOKUP($A2508,'Günlük Sayaç'!$A$1:$I$166,9,0)*VLOOKUP(WEEKDAY(B2508,2)&amp;D2508,Yoğunluk!$G$1:$J$29,4,0)</f>
        <v>810</v>
      </c>
      <c r="J2508">
        <f t="shared" ca="1" si="155"/>
        <v>899</v>
      </c>
      <c r="K2508">
        <f t="shared" ca="1" si="156"/>
        <v>3056.6</v>
      </c>
    </row>
    <row r="2509" spans="1:11" x14ac:dyDescent="0.3">
      <c r="A2509">
        <f t="shared" si="157"/>
        <v>33</v>
      </c>
      <c r="B2509" s="2">
        <f t="shared" si="158"/>
        <v>43116</v>
      </c>
      <c r="C2509" t="str">
        <f>VLOOKUP(A2509,'Günlük Sayaç'!$A$1:$I$166,3,0)</f>
        <v>Haliç</v>
      </c>
      <c r="D2509" t="str">
        <f>VLOOKUP($A2509,'Günlük Sayaç'!$A$1:$I$166,4,0)</f>
        <v>Ziyaretçi</v>
      </c>
      <c r="E2509" t="str">
        <f>VLOOKUP($A2509,'Günlük Sayaç'!$A$1:$I$166,5,0)</f>
        <v>Onlu Bilet</v>
      </c>
      <c r="F2509">
        <f>VLOOKUP($A2509,'Günlük Sayaç'!$A$1:$I$166,6,0)</f>
        <v>3.2</v>
      </c>
      <c r="G2509">
        <f>VLOOKUP($A2509,'Günlük Sayaç'!$A$1:$I$166,7,0)</f>
        <v>9000</v>
      </c>
      <c r="H2509">
        <f>VLOOKUP($A2509,'Günlük Sayaç'!$A$1:$I$166,8,0)</f>
        <v>0.1</v>
      </c>
      <c r="I2509">
        <f>VLOOKUP($A2509,'Günlük Sayaç'!$A$1:$I$166,9,0)*VLOOKUP(WEEKDAY(B2509,2)&amp;D2509,Yoğunluk!$G$1:$J$29,4,0)</f>
        <v>810</v>
      </c>
      <c r="J2509">
        <f t="shared" ca="1" si="155"/>
        <v>906</v>
      </c>
      <c r="K2509">
        <f t="shared" ca="1" si="156"/>
        <v>2899.2000000000003</v>
      </c>
    </row>
    <row r="2510" spans="1:11" x14ac:dyDescent="0.3">
      <c r="A2510">
        <f t="shared" si="157"/>
        <v>34</v>
      </c>
      <c r="B2510" s="2">
        <f t="shared" si="158"/>
        <v>43116</v>
      </c>
      <c r="C2510" t="str">
        <f>VLOOKUP(A2510,'Günlük Sayaç'!$A$1:$I$166,3,0)</f>
        <v>Şişhane</v>
      </c>
      <c r="D2510" t="str">
        <f>VLOOKUP($A2510,'Günlük Sayaç'!$A$1:$I$166,4,0)</f>
        <v>Tam</v>
      </c>
      <c r="E2510" t="str">
        <f>VLOOKUP($A2510,'Günlük Sayaç'!$A$1:$I$166,5,0)</f>
        <v>Akbil</v>
      </c>
      <c r="F2510">
        <f>VLOOKUP($A2510,'Günlük Sayaç'!$A$1:$I$166,6,0)</f>
        <v>2.2250000000000001</v>
      </c>
      <c r="G2510">
        <f>VLOOKUP($A2510,'Günlük Sayaç'!$A$1:$I$166,7,0)</f>
        <v>7000</v>
      </c>
      <c r="H2510">
        <f>VLOOKUP($A2510,'Günlük Sayaç'!$A$1:$I$166,8,0)</f>
        <v>0.25</v>
      </c>
      <c r="I2510">
        <f>VLOOKUP($A2510,'Günlük Sayaç'!$A$1:$I$166,9,0)*VLOOKUP(WEEKDAY(B2510,2)&amp;D2510,Yoğunluk!$G$1:$J$29,4,0)</f>
        <v>2362.5</v>
      </c>
      <c r="J2510">
        <f t="shared" ca="1" si="155"/>
        <v>2520</v>
      </c>
      <c r="K2510">
        <f t="shared" ca="1" si="156"/>
        <v>5607</v>
      </c>
    </row>
    <row r="2511" spans="1:11" x14ac:dyDescent="0.3">
      <c r="A2511">
        <f t="shared" si="157"/>
        <v>35</v>
      </c>
      <c r="B2511" s="2">
        <f t="shared" si="158"/>
        <v>43116</v>
      </c>
      <c r="C2511" t="str">
        <f>VLOOKUP(A2511,'Günlük Sayaç'!$A$1:$I$166,3,0)</f>
        <v>Şişhane</v>
      </c>
      <c r="D2511" t="str">
        <f>VLOOKUP($A2511,'Günlük Sayaç'!$A$1:$I$166,4,0)</f>
        <v>Tam</v>
      </c>
      <c r="E2511" t="str">
        <f>VLOOKUP($A2511,'Günlük Sayaç'!$A$1:$I$166,5,0)</f>
        <v>Mavi Kart</v>
      </c>
      <c r="F2511">
        <f>VLOOKUP($A2511,'Günlük Sayaç'!$A$1:$I$166,6,0)</f>
        <v>1.3666666666666667</v>
      </c>
      <c r="G2511">
        <f>VLOOKUP($A2511,'Günlük Sayaç'!$A$1:$I$166,7,0)</f>
        <v>7000</v>
      </c>
      <c r="H2511">
        <f>VLOOKUP($A2511,'Günlük Sayaç'!$A$1:$I$166,8,0)</f>
        <v>0.1</v>
      </c>
      <c r="I2511">
        <f>VLOOKUP($A2511,'Günlük Sayaç'!$A$1:$I$166,9,0)*VLOOKUP(WEEKDAY(B2511,2)&amp;D2511,Yoğunluk!$G$1:$J$29,4,0)</f>
        <v>945.00000000000011</v>
      </c>
      <c r="J2511">
        <f t="shared" ca="1" si="155"/>
        <v>960</v>
      </c>
      <c r="K2511">
        <f t="shared" ca="1" si="156"/>
        <v>1312</v>
      </c>
    </row>
    <row r="2512" spans="1:11" x14ac:dyDescent="0.3">
      <c r="A2512">
        <f t="shared" si="157"/>
        <v>36</v>
      </c>
      <c r="B2512" s="2">
        <f t="shared" si="158"/>
        <v>43116</v>
      </c>
      <c r="C2512" t="str">
        <f>VLOOKUP(A2512,'Günlük Sayaç'!$A$1:$I$166,3,0)</f>
        <v>Şişhane</v>
      </c>
      <c r="D2512" t="str">
        <f>VLOOKUP($A2512,'Günlük Sayaç'!$A$1:$I$166,4,0)</f>
        <v>Öğrenci</v>
      </c>
      <c r="E2512" t="str">
        <f>VLOOKUP($A2512,'Günlük Sayaç'!$A$1:$I$166,5,0)</f>
        <v>Öğrenci</v>
      </c>
      <c r="F2512">
        <f>VLOOKUP($A2512,'Günlük Sayaç'!$A$1:$I$166,6,0)</f>
        <v>0.9</v>
      </c>
      <c r="G2512">
        <f>VLOOKUP($A2512,'Günlük Sayaç'!$A$1:$I$166,7,0)</f>
        <v>7000</v>
      </c>
      <c r="H2512">
        <f>VLOOKUP($A2512,'Günlük Sayaç'!$A$1:$I$166,8,0)</f>
        <v>0.1</v>
      </c>
      <c r="I2512">
        <f>VLOOKUP($A2512,'Günlük Sayaç'!$A$1:$I$166,9,0)*VLOOKUP(WEEKDAY(B2512,2)&amp;D2512,Yoğunluk!$G$1:$J$29,4,0)</f>
        <v>630</v>
      </c>
      <c r="J2512">
        <f t="shared" ca="1" si="155"/>
        <v>749</v>
      </c>
      <c r="K2512">
        <f t="shared" ca="1" si="156"/>
        <v>674.1</v>
      </c>
    </row>
    <row r="2513" spans="1:11" x14ac:dyDescent="0.3">
      <c r="A2513">
        <f t="shared" si="157"/>
        <v>37</v>
      </c>
      <c r="B2513" s="2">
        <f t="shared" si="158"/>
        <v>43116</v>
      </c>
      <c r="C2513" t="str">
        <f>VLOOKUP(A2513,'Günlük Sayaç'!$A$1:$I$166,3,0)</f>
        <v>Şişhane</v>
      </c>
      <c r="D2513" t="str">
        <f>VLOOKUP($A2513,'Günlük Sayaç'!$A$1:$I$166,4,0)</f>
        <v>Öğrenci</v>
      </c>
      <c r="E2513" t="str">
        <f>VLOOKUP($A2513,'Günlük Sayaç'!$A$1:$I$166,5,0)</f>
        <v>Öğrenci Aylık</v>
      </c>
      <c r="F2513">
        <f>VLOOKUP($A2513,'Günlük Sayaç'!$A$1:$I$166,6,0)</f>
        <v>0.56666666666666665</v>
      </c>
      <c r="G2513">
        <f>VLOOKUP($A2513,'Günlük Sayaç'!$A$1:$I$166,7,0)</f>
        <v>7000</v>
      </c>
      <c r="H2513">
        <f>VLOOKUP($A2513,'Günlük Sayaç'!$A$1:$I$166,8,0)</f>
        <v>0.15</v>
      </c>
      <c r="I2513">
        <f>VLOOKUP($A2513,'Günlük Sayaç'!$A$1:$I$166,9,0)*VLOOKUP(WEEKDAY(B2513,2)&amp;D2513,Yoğunluk!$G$1:$J$29,4,0)</f>
        <v>945</v>
      </c>
      <c r="J2513">
        <f t="shared" ca="1" si="155"/>
        <v>999</v>
      </c>
      <c r="K2513">
        <f t="shared" ca="1" si="156"/>
        <v>566.1</v>
      </c>
    </row>
    <row r="2514" spans="1:11" x14ac:dyDescent="0.3">
      <c r="A2514">
        <f t="shared" si="157"/>
        <v>38</v>
      </c>
      <c r="B2514" s="2">
        <f t="shared" si="158"/>
        <v>43116</v>
      </c>
      <c r="C2514" t="str">
        <f>VLOOKUP(A2514,'Günlük Sayaç'!$A$1:$I$166,3,0)</f>
        <v>Şişhane</v>
      </c>
      <c r="D2514" t="str">
        <f>VLOOKUP($A2514,'Günlük Sayaç'!$A$1:$I$166,4,0)</f>
        <v>Sosyal</v>
      </c>
      <c r="E2514" t="str">
        <f>VLOOKUP($A2514,'Günlük Sayaç'!$A$1:$I$166,5,0)</f>
        <v>Sosyal</v>
      </c>
      <c r="F2514">
        <f>VLOOKUP($A2514,'Günlük Sayaç'!$A$1:$I$166,6,0)</f>
        <v>1.425</v>
      </c>
      <c r="G2514">
        <f>VLOOKUP($A2514,'Günlük Sayaç'!$A$1:$I$166,7,0)</f>
        <v>7000</v>
      </c>
      <c r="H2514">
        <f>VLOOKUP($A2514,'Günlük Sayaç'!$A$1:$I$166,8,0)</f>
        <v>0.15</v>
      </c>
      <c r="I2514">
        <f>VLOOKUP($A2514,'Günlük Sayaç'!$A$1:$I$166,9,0)*VLOOKUP(WEEKDAY(B2514,2)&amp;D2514,Yoğunluk!$G$1:$J$29,4,0)</f>
        <v>756.00000000000011</v>
      </c>
      <c r="J2514">
        <f t="shared" ca="1" si="155"/>
        <v>789</v>
      </c>
      <c r="K2514">
        <f t="shared" ca="1" si="156"/>
        <v>1124.325</v>
      </c>
    </row>
    <row r="2515" spans="1:11" x14ac:dyDescent="0.3">
      <c r="A2515">
        <f t="shared" si="157"/>
        <v>39</v>
      </c>
      <c r="B2515" s="2">
        <f t="shared" si="158"/>
        <v>43116</v>
      </c>
      <c r="C2515" t="str">
        <f>VLOOKUP(A2515,'Günlük Sayaç'!$A$1:$I$166,3,0)</f>
        <v>Şişhane</v>
      </c>
      <c r="D2515" t="str">
        <f>VLOOKUP($A2515,'Günlük Sayaç'!$A$1:$I$166,4,0)</f>
        <v>Sosyal</v>
      </c>
      <c r="E2515" t="str">
        <f>VLOOKUP($A2515,'Günlük Sayaç'!$A$1:$I$166,5,0)</f>
        <v>Sosyal Aylık</v>
      </c>
      <c r="F2515">
        <f>VLOOKUP($A2515,'Günlük Sayaç'!$A$1:$I$166,6,0)</f>
        <v>0.83333333333333337</v>
      </c>
      <c r="G2515">
        <f>VLOOKUP($A2515,'Günlük Sayaç'!$A$1:$I$166,7,0)</f>
        <v>7000</v>
      </c>
      <c r="H2515">
        <f>VLOOKUP($A2515,'Günlük Sayaç'!$A$1:$I$166,8,0)</f>
        <v>0.05</v>
      </c>
      <c r="I2515">
        <f>VLOOKUP($A2515,'Günlük Sayaç'!$A$1:$I$166,9,0)*VLOOKUP(WEEKDAY(B2515,2)&amp;D2515,Yoğunluk!$G$1:$J$29,4,0)</f>
        <v>252.00000000000003</v>
      </c>
      <c r="J2515">
        <f t="shared" ca="1" si="155"/>
        <v>213</v>
      </c>
      <c r="K2515">
        <f t="shared" ca="1" si="156"/>
        <v>177.5</v>
      </c>
    </row>
    <row r="2516" spans="1:11" x14ac:dyDescent="0.3">
      <c r="A2516">
        <f t="shared" si="157"/>
        <v>40</v>
      </c>
      <c r="B2516" s="2">
        <f t="shared" si="158"/>
        <v>43116</v>
      </c>
      <c r="C2516" t="str">
        <f>VLOOKUP(A2516,'Günlük Sayaç'!$A$1:$I$166,3,0)</f>
        <v>Şişhane</v>
      </c>
      <c r="D2516" t="str">
        <f>VLOOKUP($A2516,'Günlük Sayaç'!$A$1:$I$166,4,0)</f>
        <v>Ziyaretçi</v>
      </c>
      <c r="E2516" t="str">
        <f>VLOOKUP($A2516,'Günlük Sayaç'!$A$1:$I$166,5,0)</f>
        <v>Tekli Bilet</v>
      </c>
      <c r="F2516">
        <f>VLOOKUP($A2516,'Günlük Sayaç'!$A$1:$I$166,6,0)</f>
        <v>5</v>
      </c>
      <c r="G2516">
        <f>VLOOKUP($A2516,'Günlük Sayaç'!$A$1:$I$166,7,0)</f>
        <v>7000</v>
      </c>
      <c r="H2516">
        <f>VLOOKUP($A2516,'Günlük Sayaç'!$A$1:$I$166,8,0)</f>
        <v>0.05</v>
      </c>
      <c r="I2516">
        <f>VLOOKUP($A2516,'Günlük Sayaç'!$A$1:$I$166,9,0)*VLOOKUP(WEEKDAY(B2516,2)&amp;D2516,Yoğunluk!$G$1:$J$29,4,0)</f>
        <v>315</v>
      </c>
      <c r="J2516">
        <f t="shared" ca="1" si="155"/>
        <v>283</v>
      </c>
      <c r="K2516">
        <f t="shared" ca="1" si="156"/>
        <v>1415</v>
      </c>
    </row>
    <row r="2517" spans="1:11" x14ac:dyDescent="0.3">
      <c r="A2517">
        <f t="shared" si="157"/>
        <v>41</v>
      </c>
      <c r="B2517" s="2">
        <f t="shared" si="158"/>
        <v>43116</v>
      </c>
      <c r="C2517" t="str">
        <f>VLOOKUP(A2517,'Günlük Sayaç'!$A$1:$I$166,3,0)</f>
        <v>Şişhane</v>
      </c>
      <c r="D2517" t="str">
        <f>VLOOKUP($A2517,'Günlük Sayaç'!$A$1:$I$166,4,0)</f>
        <v>Ziyaretçi</v>
      </c>
      <c r="E2517" t="str">
        <f>VLOOKUP($A2517,'Günlük Sayaç'!$A$1:$I$166,5,0)</f>
        <v>İkili Bilet</v>
      </c>
      <c r="F2517">
        <f>VLOOKUP($A2517,'Günlük Sayaç'!$A$1:$I$166,6,0)</f>
        <v>4</v>
      </c>
      <c r="G2517">
        <f>VLOOKUP($A2517,'Günlük Sayaç'!$A$1:$I$166,7,0)</f>
        <v>7000</v>
      </c>
      <c r="H2517">
        <f>VLOOKUP($A2517,'Günlük Sayaç'!$A$1:$I$166,8,0)</f>
        <v>0.03</v>
      </c>
      <c r="I2517">
        <f>VLOOKUP($A2517,'Günlük Sayaç'!$A$1:$I$166,9,0)*VLOOKUP(WEEKDAY(B2517,2)&amp;D2517,Yoğunluk!$G$1:$J$29,4,0)</f>
        <v>189</v>
      </c>
      <c r="J2517">
        <f t="shared" ca="1" si="155"/>
        <v>186</v>
      </c>
      <c r="K2517">
        <f t="shared" ca="1" si="156"/>
        <v>744</v>
      </c>
    </row>
    <row r="2518" spans="1:11" x14ac:dyDescent="0.3">
      <c r="A2518">
        <f t="shared" si="157"/>
        <v>42</v>
      </c>
      <c r="B2518" s="2">
        <f t="shared" si="158"/>
        <v>43116</v>
      </c>
      <c r="C2518" t="str">
        <f>VLOOKUP(A2518,'Günlük Sayaç'!$A$1:$I$166,3,0)</f>
        <v>Şişhane</v>
      </c>
      <c r="D2518" t="str">
        <f>VLOOKUP($A2518,'Günlük Sayaç'!$A$1:$I$166,4,0)</f>
        <v>Ziyaretçi</v>
      </c>
      <c r="E2518" t="str">
        <f>VLOOKUP($A2518,'Günlük Sayaç'!$A$1:$I$166,5,0)</f>
        <v>Üçlü Bilet</v>
      </c>
      <c r="F2518">
        <f>VLOOKUP($A2518,'Günlük Sayaç'!$A$1:$I$166,6,0)</f>
        <v>3.6666666666666665</v>
      </c>
      <c r="G2518">
        <f>VLOOKUP($A2518,'Günlük Sayaç'!$A$1:$I$166,7,0)</f>
        <v>7000</v>
      </c>
      <c r="H2518">
        <f>VLOOKUP($A2518,'Günlük Sayaç'!$A$1:$I$166,8,0)</f>
        <v>0.02</v>
      </c>
      <c r="I2518">
        <f>VLOOKUP($A2518,'Günlük Sayaç'!$A$1:$I$166,9,0)*VLOOKUP(WEEKDAY(B2518,2)&amp;D2518,Yoğunluk!$G$1:$J$29,4,0)</f>
        <v>126</v>
      </c>
      <c r="J2518">
        <f t="shared" ca="1" si="155"/>
        <v>126</v>
      </c>
      <c r="K2518">
        <f t="shared" ca="1" si="156"/>
        <v>462</v>
      </c>
    </row>
    <row r="2519" spans="1:11" x14ac:dyDescent="0.3">
      <c r="A2519">
        <f t="shared" si="157"/>
        <v>43</v>
      </c>
      <c r="B2519" s="2">
        <f t="shared" si="158"/>
        <v>43116</v>
      </c>
      <c r="C2519" t="str">
        <f>VLOOKUP(A2519,'Günlük Sayaç'!$A$1:$I$166,3,0)</f>
        <v>Şişhane</v>
      </c>
      <c r="D2519" t="str">
        <f>VLOOKUP($A2519,'Günlük Sayaç'!$A$1:$I$166,4,0)</f>
        <v>Ziyaretçi</v>
      </c>
      <c r="E2519" t="str">
        <f>VLOOKUP($A2519,'Günlük Sayaç'!$A$1:$I$166,5,0)</f>
        <v>Beşli Bilet</v>
      </c>
      <c r="F2519">
        <f>VLOOKUP($A2519,'Günlük Sayaç'!$A$1:$I$166,6,0)</f>
        <v>3.4</v>
      </c>
      <c r="G2519">
        <f>VLOOKUP($A2519,'Günlük Sayaç'!$A$1:$I$166,7,0)</f>
        <v>7000</v>
      </c>
      <c r="H2519">
        <f>VLOOKUP($A2519,'Günlük Sayaç'!$A$1:$I$166,8,0)</f>
        <v>0.05</v>
      </c>
      <c r="I2519">
        <f>VLOOKUP($A2519,'Günlük Sayaç'!$A$1:$I$166,9,0)*VLOOKUP(WEEKDAY(B2519,2)&amp;D2519,Yoğunluk!$G$1:$J$29,4,0)</f>
        <v>315</v>
      </c>
      <c r="J2519">
        <f t="shared" ca="1" si="155"/>
        <v>260</v>
      </c>
      <c r="K2519">
        <f t="shared" ca="1" si="156"/>
        <v>884</v>
      </c>
    </row>
    <row r="2520" spans="1:11" x14ac:dyDescent="0.3">
      <c r="A2520">
        <f t="shared" si="157"/>
        <v>44</v>
      </c>
      <c r="B2520" s="2">
        <f t="shared" si="158"/>
        <v>43116</v>
      </c>
      <c r="C2520" t="str">
        <f>VLOOKUP(A2520,'Günlük Sayaç'!$A$1:$I$166,3,0)</f>
        <v>Şişhane</v>
      </c>
      <c r="D2520" t="str">
        <f>VLOOKUP($A2520,'Günlük Sayaç'!$A$1:$I$166,4,0)</f>
        <v>Ziyaretçi</v>
      </c>
      <c r="E2520" t="str">
        <f>VLOOKUP($A2520,'Günlük Sayaç'!$A$1:$I$166,5,0)</f>
        <v>Onlu Bilet</v>
      </c>
      <c r="F2520">
        <f>VLOOKUP($A2520,'Günlük Sayaç'!$A$1:$I$166,6,0)</f>
        <v>3.2</v>
      </c>
      <c r="G2520">
        <f>VLOOKUP($A2520,'Günlük Sayaç'!$A$1:$I$166,7,0)</f>
        <v>7000</v>
      </c>
      <c r="H2520">
        <f>VLOOKUP($A2520,'Günlük Sayaç'!$A$1:$I$166,8,0)</f>
        <v>0.05</v>
      </c>
      <c r="I2520">
        <f>VLOOKUP($A2520,'Günlük Sayaç'!$A$1:$I$166,9,0)*VLOOKUP(WEEKDAY(B2520,2)&amp;D2520,Yoğunluk!$G$1:$J$29,4,0)</f>
        <v>315</v>
      </c>
      <c r="J2520">
        <f t="shared" ca="1" si="155"/>
        <v>338</v>
      </c>
      <c r="K2520">
        <f t="shared" ca="1" si="156"/>
        <v>1081.6000000000001</v>
      </c>
    </row>
    <row r="2521" spans="1:11" x14ac:dyDescent="0.3">
      <c r="A2521">
        <f t="shared" si="157"/>
        <v>45</v>
      </c>
      <c r="B2521" s="2">
        <f t="shared" si="158"/>
        <v>43116</v>
      </c>
      <c r="C2521" t="str">
        <f>VLOOKUP(A2521,'Günlük Sayaç'!$A$1:$I$166,3,0)</f>
        <v>Taksim</v>
      </c>
      <c r="D2521" t="str">
        <f>VLOOKUP($A2521,'Günlük Sayaç'!$A$1:$I$166,4,0)</f>
        <v>Tam</v>
      </c>
      <c r="E2521" t="str">
        <f>VLOOKUP($A2521,'Günlük Sayaç'!$A$1:$I$166,5,0)</f>
        <v>Akbil</v>
      </c>
      <c r="F2521">
        <f>VLOOKUP($A2521,'Günlük Sayaç'!$A$1:$I$166,6,0)</f>
        <v>2.2250000000000001</v>
      </c>
      <c r="G2521">
        <f>VLOOKUP($A2521,'Günlük Sayaç'!$A$1:$I$166,7,0)</f>
        <v>15000</v>
      </c>
      <c r="H2521">
        <f>VLOOKUP($A2521,'Günlük Sayaç'!$A$1:$I$166,8,0)</f>
        <v>0.2</v>
      </c>
      <c r="I2521">
        <f>VLOOKUP($A2521,'Günlük Sayaç'!$A$1:$I$166,9,0)*VLOOKUP(WEEKDAY(B2521,2)&amp;D2521,Yoğunluk!$G$1:$J$29,4,0)</f>
        <v>4050.0000000000005</v>
      </c>
      <c r="J2521">
        <f t="shared" ca="1" si="155"/>
        <v>4159</v>
      </c>
      <c r="K2521">
        <f t="shared" ca="1" si="156"/>
        <v>9253.7749999999996</v>
      </c>
    </row>
    <row r="2522" spans="1:11" x14ac:dyDescent="0.3">
      <c r="A2522">
        <f t="shared" si="157"/>
        <v>46</v>
      </c>
      <c r="B2522" s="2">
        <f t="shared" si="158"/>
        <v>43116</v>
      </c>
      <c r="C2522" t="str">
        <f>VLOOKUP(A2522,'Günlük Sayaç'!$A$1:$I$166,3,0)</f>
        <v>Taksim</v>
      </c>
      <c r="D2522" t="str">
        <f>VLOOKUP($A2522,'Günlük Sayaç'!$A$1:$I$166,4,0)</f>
        <v>Tam</v>
      </c>
      <c r="E2522" t="str">
        <f>VLOOKUP($A2522,'Günlük Sayaç'!$A$1:$I$166,5,0)</f>
        <v>Mavi Kart</v>
      </c>
      <c r="F2522">
        <f>VLOOKUP($A2522,'Günlük Sayaç'!$A$1:$I$166,6,0)</f>
        <v>1.3666666666666667</v>
      </c>
      <c r="G2522">
        <f>VLOOKUP($A2522,'Günlük Sayaç'!$A$1:$I$166,7,0)</f>
        <v>15000</v>
      </c>
      <c r="H2522">
        <f>VLOOKUP($A2522,'Günlük Sayaç'!$A$1:$I$166,8,0)</f>
        <v>0.1</v>
      </c>
      <c r="I2522">
        <f>VLOOKUP($A2522,'Günlük Sayaç'!$A$1:$I$166,9,0)*VLOOKUP(WEEKDAY(B2522,2)&amp;D2522,Yoğunluk!$G$1:$J$29,4,0)</f>
        <v>2025.0000000000002</v>
      </c>
      <c r="J2522">
        <f t="shared" ca="1" si="155"/>
        <v>2514</v>
      </c>
      <c r="K2522">
        <f t="shared" ca="1" si="156"/>
        <v>3435.8</v>
      </c>
    </row>
    <row r="2523" spans="1:11" x14ac:dyDescent="0.3">
      <c r="A2523">
        <f t="shared" si="157"/>
        <v>47</v>
      </c>
      <c r="B2523" s="2">
        <f t="shared" si="158"/>
        <v>43116</v>
      </c>
      <c r="C2523" t="str">
        <f>VLOOKUP(A2523,'Günlük Sayaç'!$A$1:$I$166,3,0)</f>
        <v>Taksim</v>
      </c>
      <c r="D2523" t="str">
        <f>VLOOKUP($A2523,'Günlük Sayaç'!$A$1:$I$166,4,0)</f>
        <v>Öğrenci</v>
      </c>
      <c r="E2523" t="str">
        <f>VLOOKUP($A2523,'Günlük Sayaç'!$A$1:$I$166,5,0)</f>
        <v>Öğrenci</v>
      </c>
      <c r="F2523">
        <f>VLOOKUP($A2523,'Günlük Sayaç'!$A$1:$I$166,6,0)</f>
        <v>0.9</v>
      </c>
      <c r="G2523">
        <f>VLOOKUP($A2523,'Günlük Sayaç'!$A$1:$I$166,7,0)</f>
        <v>15000</v>
      </c>
      <c r="H2523">
        <f>VLOOKUP($A2523,'Günlük Sayaç'!$A$1:$I$166,8,0)</f>
        <v>0.1</v>
      </c>
      <c r="I2523">
        <f>VLOOKUP($A2523,'Günlük Sayaç'!$A$1:$I$166,9,0)*VLOOKUP(WEEKDAY(B2523,2)&amp;D2523,Yoğunluk!$G$1:$J$29,4,0)</f>
        <v>1350</v>
      </c>
      <c r="J2523">
        <f t="shared" ca="1" si="155"/>
        <v>1444</v>
      </c>
      <c r="K2523">
        <f t="shared" ca="1" si="156"/>
        <v>1299.6000000000001</v>
      </c>
    </row>
    <row r="2524" spans="1:11" x14ac:dyDescent="0.3">
      <c r="A2524">
        <f t="shared" si="157"/>
        <v>48</v>
      </c>
      <c r="B2524" s="2">
        <f t="shared" si="158"/>
        <v>43116</v>
      </c>
      <c r="C2524" t="str">
        <f>VLOOKUP(A2524,'Günlük Sayaç'!$A$1:$I$166,3,0)</f>
        <v>Taksim</v>
      </c>
      <c r="D2524" t="str">
        <f>VLOOKUP($A2524,'Günlük Sayaç'!$A$1:$I$166,4,0)</f>
        <v>Öğrenci</v>
      </c>
      <c r="E2524" t="str">
        <f>VLOOKUP($A2524,'Günlük Sayaç'!$A$1:$I$166,5,0)</f>
        <v>Öğrenci Aylık</v>
      </c>
      <c r="F2524">
        <f>VLOOKUP($A2524,'Günlük Sayaç'!$A$1:$I$166,6,0)</f>
        <v>0.56666666666666665</v>
      </c>
      <c r="G2524">
        <f>VLOOKUP($A2524,'Günlük Sayaç'!$A$1:$I$166,7,0)</f>
        <v>15000</v>
      </c>
      <c r="H2524">
        <f>VLOOKUP($A2524,'Günlük Sayaç'!$A$1:$I$166,8,0)</f>
        <v>0.2</v>
      </c>
      <c r="I2524">
        <f>VLOOKUP($A2524,'Günlük Sayaç'!$A$1:$I$166,9,0)*VLOOKUP(WEEKDAY(B2524,2)&amp;D2524,Yoğunluk!$G$1:$J$29,4,0)</f>
        <v>2700</v>
      </c>
      <c r="J2524">
        <f t="shared" ca="1" si="155"/>
        <v>1914</v>
      </c>
      <c r="K2524">
        <f t="shared" ca="1" si="156"/>
        <v>1084.5999999999999</v>
      </c>
    </row>
    <row r="2525" spans="1:11" x14ac:dyDescent="0.3">
      <c r="A2525">
        <f t="shared" si="157"/>
        <v>49</v>
      </c>
      <c r="B2525" s="2">
        <f t="shared" si="158"/>
        <v>43116</v>
      </c>
      <c r="C2525" t="str">
        <f>VLOOKUP(A2525,'Günlük Sayaç'!$A$1:$I$166,3,0)</f>
        <v>Taksim</v>
      </c>
      <c r="D2525" t="str">
        <f>VLOOKUP($A2525,'Günlük Sayaç'!$A$1:$I$166,4,0)</f>
        <v>Sosyal</v>
      </c>
      <c r="E2525" t="str">
        <f>VLOOKUP($A2525,'Günlük Sayaç'!$A$1:$I$166,5,0)</f>
        <v>Sosyal</v>
      </c>
      <c r="F2525">
        <f>VLOOKUP($A2525,'Günlük Sayaç'!$A$1:$I$166,6,0)</f>
        <v>1.425</v>
      </c>
      <c r="G2525">
        <f>VLOOKUP($A2525,'Günlük Sayaç'!$A$1:$I$166,7,0)</f>
        <v>15000</v>
      </c>
      <c r="H2525">
        <f>VLOOKUP($A2525,'Günlük Sayaç'!$A$1:$I$166,8,0)</f>
        <v>0.15</v>
      </c>
      <c r="I2525">
        <f>VLOOKUP($A2525,'Günlük Sayaç'!$A$1:$I$166,9,0)*VLOOKUP(WEEKDAY(B2525,2)&amp;D2525,Yoğunluk!$G$1:$J$29,4,0)</f>
        <v>1620.0000000000002</v>
      </c>
      <c r="J2525">
        <f t="shared" ca="1" si="155"/>
        <v>1550</v>
      </c>
      <c r="K2525">
        <f t="shared" ca="1" si="156"/>
        <v>2208.75</v>
      </c>
    </row>
    <row r="2526" spans="1:11" x14ac:dyDescent="0.3">
      <c r="A2526">
        <f t="shared" si="157"/>
        <v>50</v>
      </c>
      <c r="B2526" s="2">
        <f t="shared" si="158"/>
        <v>43116</v>
      </c>
      <c r="C2526" t="str">
        <f>VLOOKUP(A2526,'Günlük Sayaç'!$A$1:$I$166,3,0)</f>
        <v>Taksim</v>
      </c>
      <c r="D2526" t="str">
        <f>VLOOKUP($A2526,'Günlük Sayaç'!$A$1:$I$166,4,0)</f>
        <v>Sosyal</v>
      </c>
      <c r="E2526" t="str">
        <f>VLOOKUP($A2526,'Günlük Sayaç'!$A$1:$I$166,5,0)</f>
        <v>Sosyal Aylık</v>
      </c>
      <c r="F2526">
        <f>VLOOKUP($A2526,'Günlük Sayaç'!$A$1:$I$166,6,0)</f>
        <v>0.83333333333333337</v>
      </c>
      <c r="G2526">
        <f>VLOOKUP($A2526,'Günlük Sayaç'!$A$1:$I$166,7,0)</f>
        <v>15000</v>
      </c>
      <c r="H2526">
        <f>VLOOKUP($A2526,'Günlük Sayaç'!$A$1:$I$166,8,0)</f>
        <v>0.05</v>
      </c>
      <c r="I2526">
        <f>VLOOKUP($A2526,'Günlük Sayaç'!$A$1:$I$166,9,0)*VLOOKUP(WEEKDAY(B2526,2)&amp;D2526,Yoğunluk!$G$1:$J$29,4,0)</f>
        <v>540.00000000000011</v>
      </c>
      <c r="J2526">
        <f t="shared" ca="1" si="155"/>
        <v>437</v>
      </c>
      <c r="K2526">
        <f t="shared" ca="1" si="156"/>
        <v>364.16666666666669</v>
      </c>
    </row>
    <row r="2527" spans="1:11" x14ac:dyDescent="0.3">
      <c r="A2527">
        <f t="shared" si="157"/>
        <v>51</v>
      </c>
      <c r="B2527" s="2">
        <f t="shared" si="158"/>
        <v>43116</v>
      </c>
      <c r="C2527" t="str">
        <f>VLOOKUP(A2527,'Günlük Sayaç'!$A$1:$I$166,3,0)</f>
        <v>Taksim</v>
      </c>
      <c r="D2527" t="str">
        <f>VLOOKUP($A2527,'Günlük Sayaç'!$A$1:$I$166,4,0)</f>
        <v>Ziyaretçi</v>
      </c>
      <c r="E2527" t="str">
        <f>VLOOKUP($A2527,'Günlük Sayaç'!$A$1:$I$166,5,0)</f>
        <v>Tekli Bilet</v>
      </c>
      <c r="F2527">
        <f>VLOOKUP($A2527,'Günlük Sayaç'!$A$1:$I$166,6,0)</f>
        <v>5</v>
      </c>
      <c r="G2527">
        <f>VLOOKUP($A2527,'Günlük Sayaç'!$A$1:$I$166,7,0)</f>
        <v>15000</v>
      </c>
      <c r="H2527">
        <f>VLOOKUP($A2527,'Günlük Sayaç'!$A$1:$I$166,8,0)</f>
        <v>0.05</v>
      </c>
      <c r="I2527">
        <f>VLOOKUP($A2527,'Günlük Sayaç'!$A$1:$I$166,9,0)*VLOOKUP(WEEKDAY(B2527,2)&amp;D2527,Yoğunluk!$G$1:$J$29,4,0)</f>
        <v>675</v>
      </c>
      <c r="J2527">
        <f t="shared" ca="1" si="155"/>
        <v>731</v>
      </c>
      <c r="K2527">
        <f t="shared" ca="1" si="156"/>
        <v>3655</v>
      </c>
    </row>
    <row r="2528" spans="1:11" x14ac:dyDescent="0.3">
      <c r="A2528">
        <f t="shared" si="157"/>
        <v>52</v>
      </c>
      <c r="B2528" s="2">
        <f t="shared" si="158"/>
        <v>43116</v>
      </c>
      <c r="C2528" t="str">
        <f>VLOOKUP(A2528,'Günlük Sayaç'!$A$1:$I$166,3,0)</f>
        <v>Taksim</v>
      </c>
      <c r="D2528" t="str">
        <f>VLOOKUP($A2528,'Günlük Sayaç'!$A$1:$I$166,4,0)</f>
        <v>Ziyaretçi</v>
      </c>
      <c r="E2528" t="str">
        <f>VLOOKUP($A2528,'Günlük Sayaç'!$A$1:$I$166,5,0)</f>
        <v>İkili Bilet</v>
      </c>
      <c r="F2528">
        <f>VLOOKUP($A2528,'Günlük Sayaç'!$A$1:$I$166,6,0)</f>
        <v>4</v>
      </c>
      <c r="G2528">
        <f>VLOOKUP($A2528,'Günlük Sayaç'!$A$1:$I$166,7,0)</f>
        <v>15000</v>
      </c>
      <c r="H2528">
        <f>VLOOKUP($A2528,'Günlük Sayaç'!$A$1:$I$166,8,0)</f>
        <v>0.03</v>
      </c>
      <c r="I2528">
        <f>VLOOKUP($A2528,'Günlük Sayaç'!$A$1:$I$166,9,0)*VLOOKUP(WEEKDAY(B2528,2)&amp;D2528,Yoğunluk!$G$1:$J$29,4,0)</f>
        <v>405</v>
      </c>
      <c r="J2528">
        <f t="shared" ca="1" si="155"/>
        <v>374</v>
      </c>
      <c r="K2528">
        <f t="shared" ca="1" si="156"/>
        <v>1496</v>
      </c>
    </row>
    <row r="2529" spans="1:11" x14ac:dyDescent="0.3">
      <c r="A2529">
        <f t="shared" si="157"/>
        <v>53</v>
      </c>
      <c r="B2529" s="2">
        <f t="shared" si="158"/>
        <v>43116</v>
      </c>
      <c r="C2529" t="str">
        <f>VLOOKUP(A2529,'Günlük Sayaç'!$A$1:$I$166,3,0)</f>
        <v>Taksim</v>
      </c>
      <c r="D2529" t="str">
        <f>VLOOKUP($A2529,'Günlük Sayaç'!$A$1:$I$166,4,0)</f>
        <v>Ziyaretçi</v>
      </c>
      <c r="E2529" t="str">
        <f>VLOOKUP($A2529,'Günlük Sayaç'!$A$1:$I$166,5,0)</f>
        <v>Üçlü Bilet</v>
      </c>
      <c r="F2529">
        <f>VLOOKUP($A2529,'Günlük Sayaç'!$A$1:$I$166,6,0)</f>
        <v>3.6666666666666665</v>
      </c>
      <c r="G2529">
        <f>VLOOKUP($A2529,'Günlük Sayaç'!$A$1:$I$166,7,0)</f>
        <v>15000</v>
      </c>
      <c r="H2529">
        <f>VLOOKUP($A2529,'Günlük Sayaç'!$A$1:$I$166,8,0)</f>
        <v>0.02</v>
      </c>
      <c r="I2529">
        <f>VLOOKUP($A2529,'Günlük Sayaç'!$A$1:$I$166,9,0)*VLOOKUP(WEEKDAY(B2529,2)&amp;D2529,Yoğunluk!$G$1:$J$29,4,0)</f>
        <v>270</v>
      </c>
      <c r="J2529">
        <f t="shared" ca="1" si="155"/>
        <v>211</v>
      </c>
      <c r="K2529">
        <f t="shared" ca="1" si="156"/>
        <v>773.66666666666663</v>
      </c>
    </row>
    <row r="2530" spans="1:11" x14ac:dyDescent="0.3">
      <c r="A2530">
        <f t="shared" si="157"/>
        <v>54</v>
      </c>
      <c r="B2530" s="2">
        <f t="shared" si="158"/>
        <v>43116</v>
      </c>
      <c r="C2530" t="str">
        <f>VLOOKUP(A2530,'Günlük Sayaç'!$A$1:$I$166,3,0)</f>
        <v>Taksim</v>
      </c>
      <c r="D2530" t="str">
        <f>VLOOKUP($A2530,'Günlük Sayaç'!$A$1:$I$166,4,0)</f>
        <v>Ziyaretçi</v>
      </c>
      <c r="E2530" t="str">
        <f>VLOOKUP($A2530,'Günlük Sayaç'!$A$1:$I$166,5,0)</f>
        <v>Beşli Bilet</v>
      </c>
      <c r="F2530">
        <f>VLOOKUP($A2530,'Günlük Sayaç'!$A$1:$I$166,6,0)</f>
        <v>3.4</v>
      </c>
      <c r="G2530">
        <f>VLOOKUP($A2530,'Günlük Sayaç'!$A$1:$I$166,7,0)</f>
        <v>15000</v>
      </c>
      <c r="H2530">
        <f>VLOOKUP($A2530,'Günlük Sayaç'!$A$1:$I$166,8,0)</f>
        <v>0.05</v>
      </c>
      <c r="I2530">
        <f>VLOOKUP($A2530,'Günlük Sayaç'!$A$1:$I$166,9,0)*VLOOKUP(WEEKDAY(B2530,2)&amp;D2530,Yoğunluk!$G$1:$J$29,4,0)</f>
        <v>675</v>
      </c>
      <c r="J2530">
        <f t="shared" ca="1" si="155"/>
        <v>617</v>
      </c>
      <c r="K2530">
        <f t="shared" ca="1" si="156"/>
        <v>2097.7999999999997</v>
      </c>
    </row>
    <row r="2531" spans="1:11" x14ac:dyDescent="0.3">
      <c r="A2531">
        <f t="shared" si="157"/>
        <v>55</v>
      </c>
      <c r="B2531" s="2">
        <f t="shared" si="158"/>
        <v>43116</v>
      </c>
      <c r="C2531" t="str">
        <f>VLOOKUP(A2531,'Günlük Sayaç'!$A$1:$I$166,3,0)</f>
        <v>Taksim</v>
      </c>
      <c r="D2531" t="str">
        <f>VLOOKUP($A2531,'Günlük Sayaç'!$A$1:$I$166,4,0)</f>
        <v>Ziyaretçi</v>
      </c>
      <c r="E2531" t="str">
        <f>VLOOKUP($A2531,'Günlük Sayaç'!$A$1:$I$166,5,0)</f>
        <v>Onlu Bilet</v>
      </c>
      <c r="F2531">
        <f>VLOOKUP($A2531,'Günlük Sayaç'!$A$1:$I$166,6,0)</f>
        <v>3.2</v>
      </c>
      <c r="G2531">
        <f>VLOOKUP($A2531,'Günlük Sayaç'!$A$1:$I$166,7,0)</f>
        <v>15000</v>
      </c>
      <c r="H2531">
        <f>VLOOKUP($A2531,'Günlük Sayaç'!$A$1:$I$166,8,0)</f>
        <v>0.05</v>
      </c>
      <c r="I2531">
        <f>VLOOKUP($A2531,'Günlük Sayaç'!$A$1:$I$166,9,0)*VLOOKUP(WEEKDAY(B2531,2)&amp;D2531,Yoğunluk!$G$1:$J$29,4,0)</f>
        <v>675</v>
      </c>
      <c r="J2531">
        <f t="shared" ca="1" si="155"/>
        <v>767</v>
      </c>
      <c r="K2531">
        <f t="shared" ca="1" si="156"/>
        <v>2454.4</v>
      </c>
    </row>
    <row r="2532" spans="1:11" x14ac:dyDescent="0.3">
      <c r="A2532">
        <f t="shared" si="157"/>
        <v>56</v>
      </c>
      <c r="B2532" s="2">
        <f t="shared" si="158"/>
        <v>43116</v>
      </c>
      <c r="C2532" t="str">
        <f>VLOOKUP(A2532,'Günlük Sayaç'!$A$1:$I$166,3,0)</f>
        <v>Osmanbey</v>
      </c>
      <c r="D2532" t="str">
        <f>VLOOKUP($A2532,'Günlük Sayaç'!$A$1:$I$166,4,0)</f>
        <v>Tam</v>
      </c>
      <c r="E2532" t="str">
        <f>VLOOKUP($A2532,'Günlük Sayaç'!$A$1:$I$166,5,0)</f>
        <v>Akbil</v>
      </c>
      <c r="F2532">
        <f>VLOOKUP($A2532,'Günlük Sayaç'!$A$1:$I$166,6,0)</f>
        <v>2.2250000000000001</v>
      </c>
      <c r="G2532">
        <f>VLOOKUP($A2532,'Günlük Sayaç'!$A$1:$I$166,7,0)</f>
        <v>5500</v>
      </c>
      <c r="H2532">
        <f>VLOOKUP($A2532,'Günlük Sayaç'!$A$1:$I$166,8,0)</f>
        <v>0.4</v>
      </c>
      <c r="I2532">
        <f>VLOOKUP($A2532,'Günlük Sayaç'!$A$1:$I$166,9,0)*VLOOKUP(WEEKDAY(B2532,2)&amp;D2532,Yoğunluk!$G$1:$J$29,4,0)</f>
        <v>2970</v>
      </c>
      <c r="J2532">
        <f t="shared" ca="1" si="155"/>
        <v>2475</v>
      </c>
      <c r="K2532">
        <f t="shared" ca="1" si="156"/>
        <v>5506.875</v>
      </c>
    </row>
    <row r="2533" spans="1:11" x14ac:dyDescent="0.3">
      <c r="A2533">
        <f t="shared" si="157"/>
        <v>57</v>
      </c>
      <c r="B2533" s="2">
        <f t="shared" si="158"/>
        <v>43116</v>
      </c>
      <c r="C2533" t="str">
        <f>VLOOKUP(A2533,'Günlük Sayaç'!$A$1:$I$166,3,0)</f>
        <v>Osmanbey</v>
      </c>
      <c r="D2533" t="str">
        <f>VLOOKUP($A2533,'Günlük Sayaç'!$A$1:$I$166,4,0)</f>
        <v>Tam</v>
      </c>
      <c r="E2533" t="str">
        <f>VLOOKUP($A2533,'Günlük Sayaç'!$A$1:$I$166,5,0)</f>
        <v>Mavi Kart</v>
      </c>
      <c r="F2533">
        <f>VLOOKUP($A2533,'Günlük Sayaç'!$A$1:$I$166,6,0)</f>
        <v>1.3666666666666667</v>
      </c>
      <c r="G2533">
        <f>VLOOKUP($A2533,'Günlük Sayaç'!$A$1:$I$166,7,0)</f>
        <v>5500</v>
      </c>
      <c r="H2533">
        <f>VLOOKUP($A2533,'Günlük Sayaç'!$A$1:$I$166,8,0)</f>
        <v>0.1</v>
      </c>
      <c r="I2533">
        <f>VLOOKUP($A2533,'Günlük Sayaç'!$A$1:$I$166,9,0)*VLOOKUP(WEEKDAY(B2533,2)&amp;D2533,Yoğunluk!$G$1:$J$29,4,0)</f>
        <v>742.5</v>
      </c>
      <c r="J2533">
        <f t="shared" ca="1" si="155"/>
        <v>782</v>
      </c>
      <c r="K2533">
        <f t="shared" ca="1" si="156"/>
        <v>1068.7333333333333</v>
      </c>
    </row>
    <row r="2534" spans="1:11" x14ac:dyDescent="0.3">
      <c r="A2534">
        <f t="shared" si="157"/>
        <v>58</v>
      </c>
      <c r="B2534" s="2">
        <f t="shared" si="158"/>
        <v>43116</v>
      </c>
      <c r="C2534" t="str">
        <f>VLOOKUP(A2534,'Günlük Sayaç'!$A$1:$I$166,3,0)</f>
        <v>Osmanbey</v>
      </c>
      <c r="D2534" t="str">
        <f>VLOOKUP($A2534,'Günlük Sayaç'!$A$1:$I$166,4,0)</f>
        <v>Öğrenci</v>
      </c>
      <c r="E2534" t="str">
        <f>VLOOKUP($A2534,'Günlük Sayaç'!$A$1:$I$166,5,0)</f>
        <v>Öğrenci</v>
      </c>
      <c r="F2534">
        <f>VLOOKUP($A2534,'Günlük Sayaç'!$A$1:$I$166,6,0)</f>
        <v>0.9</v>
      </c>
      <c r="G2534">
        <f>VLOOKUP($A2534,'Günlük Sayaç'!$A$1:$I$166,7,0)</f>
        <v>5500</v>
      </c>
      <c r="H2534">
        <f>VLOOKUP($A2534,'Günlük Sayaç'!$A$1:$I$166,8,0)</f>
        <v>0.1</v>
      </c>
      <c r="I2534">
        <f>VLOOKUP($A2534,'Günlük Sayaç'!$A$1:$I$166,9,0)*VLOOKUP(WEEKDAY(B2534,2)&amp;D2534,Yoğunluk!$G$1:$J$29,4,0)</f>
        <v>495</v>
      </c>
      <c r="J2534">
        <f t="shared" ca="1" si="155"/>
        <v>484</v>
      </c>
      <c r="K2534">
        <f t="shared" ca="1" si="156"/>
        <v>435.6</v>
      </c>
    </row>
    <row r="2535" spans="1:11" x14ac:dyDescent="0.3">
      <c r="A2535">
        <f t="shared" si="157"/>
        <v>59</v>
      </c>
      <c r="B2535" s="2">
        <f t="shared" si="158"/>
        <v>43116</v>
      </c>
      <c r="C2535" t="str">
        <f>VLOOKUP(A2535,'Günlük Sayaç'!$A$1:$I$166,3,0)</f>
        <v>Osmanbey</v>
      </c>
      <c r="D2535" t="str">
        <f>VLOOKUP($A2535,'Günlük Sayaç'!$A$1:$I$166,4,0)</f>
        <v>Öğrenci</v>
      </c>
      <c r="E2535" t="str">
        <f>VLOOKUP($A2535,'Günlük Sayaç'!$A$1:$I$166,5,0)</f>
        <v>Öğrenci Aylık</v>
      </c>
      <c r="F2535">
        <f>VLOOKUP($A2535,'Günlük Sayaç'!$A$1:$I$166,6,0)</f>
        <v>0.56666666666666665</v>
      </c>
      <c r="G2535">
        <f>VLOOKUP($A2535,'Günlük Sayaç'!$A$1:$I$166,7,0)</f>
        <v>5500</v>
      </c>
      <c r="H2535">
        <f>VLOOKUP($A2535,'Günlük Sayaç'!$A$1:$I$166,8,0)</f>
        <v>0.2</v>
      </c>
      <c r="I2535">
        <f>VLOOKUP($A2535,'Günlük Sayaç'!$A$1:$I$166,9,0)*VLOOKUP(WEEKDAY(B2535,2)&amp;D2535,Yoğunluk!$G$1:$J$29,4,0)</f>
        <v>990</v>
      </c>
      <c r="J2535">
        <f t="shared" ca="1" si="155"/>
        <v>1004</v>
      </c>
      <c r="K2535">
        <f t="shared" ca="1" si="156"/>
        <v>568.93333333333328</v>
      </c>
    </row>
    <row r="2536" spans="1:11" x14ac:dyDescent="0.3">
      <c r="A2536">
        <f t="shared" si="157"/>
        <v>60</v>
      </c>
      <c r="B2536" s="2">
        <f t="shared" si="158"/>
        <v>43116</v>
      </c>
      <c r="C2536" t="str">
        <f>VLOOKUP(A2536,'Günlük Sayaç'!$A$1:$I$166,3,0)</f>
        <v>Osmanbey</v>
      </c>
      <c r="D2536" t="str">
        <f>VLOOKUP($A2536,'Günlük Sayaç'!$A$1:$I$166,4,0)</f>
        <v>Sosyal</v>
      </c>
      <c r="E2536" t="str">
        <f>VLOOKUP($A2536,'Günlük Sayaç'!$A$1:$I$166,5,0)</f>
        <v>Sosyal</v>
      </c>
      <c r="F2536">
        <f>VLOOKUP($A2536,'Günlük Sayaç'!$A$1:$I$166,6,0)</f>
        <v>1.425</v>
      </c>
      <c r="G2536">
        <f>VLOOKUP($A2536,'Günlük Sayaç'!$A$1:$I$166,7,0)</f>
        <v>5500</v>
      </c>
      <c r="H2536">
        <f>VLOOKUP($A2536,'Günlük Sayaç'!$A$1:$I$166,8,0)</f>
        <v>0.1</v>
      </c>
      <c r="I2536">
        <f>VLOOKUP($A2536,'Günlük Sayaç'!$A$1:$I$166,9,0)*VLOOKUP(WEEKDAY(B2536,2)&amp;D2536,Yoğunluk!$G$1:$J$29,4,0)</f>
        <v>396.00000000000006</v>
      </c>
      <c r="J2536">
        <f t="shared" ca="1" si="155"/>
        <v>470</v>
      </c>
      <c r="K2536">
        <f t="shared" ca="1" si="156"/>
        <v>669.75</v>
      </c>
    </row>
    <row r="2537" spans="1:11" x14ac:dyDescent="0.3">
      <c r="A2537">
        <f t="shared" si="157"/>
        <v>61</v>
      </c>
      <c r="B2537" s="2">
        <f t="shared" si="158"/>
        <v>43116</v>
      </c>
      <c r="C2537" t="str">
        <f>VLOOKUP(A2537,'Günlük Sayaç'!$A$1:$I$166,3,0)</f>
        <v>Osmanbey</v>
      </c>
      <c r="D2537" t="str">
        <f>VLOOKUP($A2537,'Günlük Sayaç'!$A$1:$I$166,4,0)</f>
        <v>Sosyal</v>
      </c>
      <c r="E2537" t="str">
        <f>VLOOKUP($A2537,'Günlük Sayaç'!$A$1:$I$166,5,0)</f>
        <v>Sosyal Aylık</v>
      </c>
      <c r="F2537">
        <f>VLOOKUP($A2537,'Günlük Sayaç'!$A$1:$I$166,6,0)</f>
        <v>0.83333333333333337</v>
      </c>
      <c r="G2537">
        <f>VLOOKUP($A2537,'Günlük Sayaç'!$A$1:$I$166,7,0)</f>
        <v>5500</v>
      </c>
      <c r="H2537">
        <f>VLOOKUP($A2537,'Günlük Sayaç'!$A$1:$I$166,8,0)</f>
        <v>0.05</v>
      </c>
      <c r="I2537">
        <f>VLOOKUP($A2537,'Günlük Sayaç'!$A$1:$I$166,9,0)*VLOOKUP(WEEKDAY(B2537,2)&amp;D2537,Yoğunluk!$G$1:$J$29,4,0)</f>
        <v>198.00000000000003</v>
      </c>
      <c r="J2537">
        <f t="shared" ca="1" si="155"/>
        <v>180</v>
      </c>
      <c r="K2537">
        <f t="shared" ca="1" si="156"/>
        <v>150</v>
      </c>
    </row>
    <row r="2538" spans="1:11" x14ac:dyDescent="0.3">
      <c r="A2538">
        <f t="shared" si="157"/>
        <v>62</v>
      </c>
      <c r="B2538" s="2">
        <f t="shared" si="158"/>
        <v>43116</v>
      </c>
      <c r="C2538" t="str">
        <f>VLOOKUP(A2538,'Günlük Sayaç'!$A$1:$I$166,3,0)</f>
        <v>Osmanbey</v>
      </c>
      <c r="D2538" t="str">
        <f>VLOOKUP($A2538,'Günlük Sayaç'!$A$1:$I$166,4,0)</f>
        <v>Ziyaretçi</v>
      </c>
      <c r="E2538" t="str">
        <f>VLOOKUP($A2538,'Günlük Sayaç'!$A$1:$I$166,5,0)</f>
        <v>Tekli Bilet</v>
      </c>
      <c r="F2538">
        <f>VLOOKUP($A2538,'Günlük Sayaç'!$A$1:$I$166,6,0)</f>
        <v>5</v>
      </c>
      <c r="G2538">
        <f>VLOOKUP($A2538,'Günlük Sayaç'!$A$1:$I$166,7,0)</f>
        <v>5500</v>
      </c>
      <c r="H2538">
        <f>VLOOKUP($A2538,'Günlük Sayaç'!$A$1:$I$166,8,0)</f>
        <v>0.01</v>
      </c>
      <c r="I2538">
        <f>VLOOKUP($A2538,'Günlük Sayaç'!$A$1:$I$166,9,0)*VLOOKUP(WEEKDAY(B2538,2)&amp;D2538,Yoğunluk!$G$1:$J$29,4,0)</f>
        <v>49.5</v>
      </c>
      <c r="J2538">
        <f t="shared" ca="1" si="155"/>
        <v>60</v>
      </c>
      <c r="K2538">
        <f t="shared" ca="1" si="156"/>
        <v>300</v>
      </c>
    </row>
    <row r="2539" spans="1:11" x14ac:dyDescent="0.3">
      <c r="A2539">
        <f t="shared" si="157"/>
        <v>63</v>
      </c>
      <c r="B2539" s="2">
        <f t="shared" si="158"/>
        <v>43116</v>
      </c>
      <c r="C2539" t="str">
        <f>VLOOKUP(A2539,'Günlük Sayaç'!$A$1:$I$166,3,0)</f>
        <v>Osmanbey</v>
      </c>
      <c r="D2539" t="str">
        <f>VLOOKUP($A2539,'Günlük Sayaç'!$A$1:$I$166,4,0)</f>
        <v>Ziyaretçi</v>
      </c>
      <c r="E2539" t="str">
        <f>VLOOKUP($A2539,'Günlük Sayaç'!$A$1:$I$166,5,0)</f>
        <v>İkili Bilet</v>
      </c>
      <c r="F2539">
        <f>VLOOKUP($A2539,'Günlük Sayaç'!$A$1:$I$166,6,0)</f>
        <v>4</v>
      </c>
      <c r="G2539">
        <f>VLOOKUP($A2539,'Günlük Sayaç'!$A$1:$I$166,7,0)</f>
        <v>5500</v>
      </c>
      <c r="H2539">
        <f>VLOOKUP($A2539,'Günlük Sayaç'!$A$1:$I$166,8,0)</f>
        <v>0.01</v>
      </c>
      <c r="I2539">
        <f>VLOOKUP($A2539,'Günlük Sayaç'!$A$1:$I$166,9,0)*VLOOKUP(WEEKDAY(B2539,2)&amp;D2539,Yoğunluk!$G$1:$J$29,4,0)</f>
        <v>49.5</v>
      </c>
      <c r="J2539">
        <f t="shared" ca="1" si="155"/>
        <v>56</v>
      </c>
      <c r="K2539">
        <f t="shared" ca="1" si="156"/>
        <v>224</v>
      </c>
    </row>
    <row r="2540" spans="1:11" x14ac:dyDescent="0.3">
      <c r="A2540">
        <f t="shared" si="157"/>
        <v>64</v>
      </c>
      <c r="B2540" s="2">
        <f t="shared" si="158"/>
        <v>43116</v>
      </c>
      <c r="C2540" t="str">
        <f>VLOOKUP(A2540,'Günlük Sayaç'!$A$1:$I$166,3,0)</f>
        <v>Osmanbey</v>
      </c>
      <c r="D2540" t="str">
        <f>VLOOKUP($A2540,'Günlük Sayaç'!$A$1:$I$166,4,0)</f>
        <v>Ziyaretçi</v>
      </c>
      <c r="E2540" t="str">
        <f>VLOOKUP($A2540,'Günlük Sayaç'!$A$1:$I$166,5,0)</f>
        <v>Üçlü Bilet</v>
      </c>
      <c r="F2540">
        <f>VLOOKUP($A2540,'Günlük Sayaç'!$A$1:$I$166,6,0)</f>
        <v>3.6666666666666665</v>
      </c>
      <c r="G2540">
        <f>VLOOKUP($A2540,'Günlük Sayaç'!$A$1:$I$166,7,0)</f>
        <v>5500</v>
      </c>
      <c r="H2540">
        <f>VLOOKUP($A2540,'Günlük Sayaç'!$A$1:$I$166,8,0)</f>
        <v>0.01</v>
      </c>
      <c r="I2540">
        <f>VLOOKUP($A2540,'Günlük Sayaç'!$A$1:$I$166,9,0)*VLOOKUP(WEEKDAY(B2540,2)&amp;D2540,Yoğunluk!$G$1:$J$29,4,0)</f>
        <v>49.5</v>
      </c>
      <c r="J2540">
        <f t="shared" ca="1" si="155"/>
        <v>43</v>
      </c>
      <c r="K2540">
        <f t="shared" ca="1" si="156"/>
        <v>157.66666666666666</v>
      </c>
    </row>
    <row r="2541" spans="1:11" x14ac:dyDescent="0.3">
      <c r="A2541">
        <f t="shared" si="157"/>
        <v>65</v>
      </c>
      <c r="B2541" s="2">
        <f t="shared" si="158"/>
        <v>43116</v>
      </c>
      <c r="C2541" t="str">
        <f>VLOOKUP(A2541,'Günlük Sayaç'!$A$1:$I$166,3,0)</f>
        <v>Osmanbey</v>
      </c>
      <c r="D2541" t="str">
        <f>VLOOKUP($A2541,'Günlük Sayaç'!$A$1:$I$166,4,0)</f>
        <v>Ziyaretçi</v>
      </c>
      <c r="E2541" t="str">
        <f>VLOOKUP($A2541,'Günlük Sayaç'!$A$1:$I$166,5,0)</f>
        <v>Beşli Bilet</v>
      </c>
      <c r="F2541">
        <f>VLOOKUP($A2541,'Günlük Sayaç'!$A$1:$I$166,6,0)</f>
        <v>3.4</v>
      </c>
      <c r="G2541">
        <f>VLOOKUP($A2541,'Günlük Sayaç'!$A$1:$I$166,7,0)</f>
        <v>5500</v>
      </c>
      <c r="H2541">
        <f>VLOOKUP($A2541,'Günlük Sayaç'!$A$1:$I$166,8,0)</f>
        <v>0.01</v>
      </c>
      <c r="I2541">
        <f>VLOOKUP($A2541,'Günlük Sayaç'!$A$1:$I$166,9,0)*VLOOKUP(WEEKDAY(B2541,2)&amp;D2541,Yoğunluk!$G$1:$J$29,4,0)</f>
        <v>49.5</v>
      </c>
      <c r="J2541">
        <f t="shared" ca="1" si="155"/>
        <v>58</v>
      </c>
      <c r="K2541">
        <f t="shared" ca="1" si="156"/>
        <v>197.2</v>
      </c>
    </row>
    <row r="2542" spans="1:11" x14ac:dyDescent="0.3">
      <c r="A2542">
        <f t="shared" si="157"/>
        <v>66</v>
      </c>
      <c r="B2542" s="2">
        <f t="shared" si="158"/>
        <v>43116</v>
      </c>
      <c r="C2542" t="str">
        <f>VLOOKUP(A2542,'Günlük Sayaç'!$A$1:$I$166,3,0)</f>
        <v>Osmanbey</v>
      </c>
      <c r="D2542" t="str">
        <f>VLOOKUP($A2542,'Günlük Sayaç'!$A$1:$I$166,4,0)</f>
        <v>Ziyaretçi</v>
      </c>
      <c r="E2542" t="str">
        <f>VLOOKUP($A2542,'Günlük Sayaç'!$A$1:$I$166,5,0)</f>
        <v>Onlu Bilet</v>
      </c>
      <c r="F2542">
        <f>VLOOKUP($A2542,'Günlük Sayaç'!$A$1:$I$166,6,0)</f>
        <v>3.2</v>
      </c>
      <c r="G2542">
        <f>VLOOKUP($A2542,'Günlük Sayaç'!$A$1:$I$166,7,0)</f>
        <v>5500</v>
      </c>
      <c r="H2542">
        <f>VLOOKUP($A2542,'Günlük Sayaç'!$A$1:$I$166,8,0)</f>
        <v>0.01</v>
      </c>
      <c r="I2542">
        <f>VLOOKUP($A2542,'Günlük Sayaç'!$A$1:$I$166,9,0)*VLOOKUP(WEEKDAY(B2542,2)&amp;D2542,Yoğunluk!$G$1:$J$29,4,0)</f>
        <v>49.5</v>
      </c>
      <c r="J2542">
        <f t="shared" ca="1" si="155"/>
        <v>49</v>
      </c>
      <c r="K2542">
        <f t="shared" ca="1" si="156"/>
        <v>156.80000000000001</v>
      </c>
    </row>
    <row r="2543" spans="1:11" x14ac:dyDescent="0.3">
      <c r="A2543">
        <f t="shared" si="157"/>
        <v>67</v>
      </c>
      <c r="B2543" s="2">
        <f t="shared" si="158"/>
        <v>43116</v>
      </c>
      <c r="C2543" t="str">
        <f>VLOOKUP(A2543,'Günlük Sayaç'!$A$1:$I$166,3,0)</f>
        <v>Şişli</v>
      </c>
      <c r="D2543" t="str">
        <f>VLOOKUP($A2543,'Günlük Sayaç'!$A$1:$I$166,4,0)</f>
        <v>Tam</v>
      </c>
      <c r="E2543" t="str">
        <f>VLOOKUP($A2543,'Günlük Sayaç'!$A$1:$I$166,5,0)</f>
        <v>Akbil</v>
      </c>
      <c r="F2543">
        <f>VLOOKUP($A2543,'Günlük Sayaç'!$A$1:$I$166,6,0)</f>
        <v>2.2250000000000001</v>
      </c>
      <c r="G2543">
        <f>VLOOKUP($A2543,'Günlük Sayaç'!$A$1:$I$166,7,0)</f>
        <v>12000</v>
      </c>
      <c r="H2543">
        <f>VLOOKUP($A2543,'Günlük Sayaç'!$A$1:$I$166,8,0)</f>
        <v>0.3</v>
      </c>
      <c r="I2543">
        <f>VLOOKUP($A2543,'Günlük Sayaç'!$A$1:$I$166,9,0)*VLOOKUP(WEEKDAY(B2543,2)&amp;D2543,Yoğunluk!$G$1:$J$29,4,0)</f>
        <v>4860</v>
      </c>
      <c r="J2543">
        <f t="shared" ca="1" si="155"/>
        <v>5072</v>
      </c>
      <c r="K2543">
        <f t="shared" ca="1" si="156"/>
        <v>11285.2</v>
      </c>
    </row>
    <row r="2544" spans="1:11" x14ac:dyDescent="0.3">
      <c r="A2544">
        <f t="shared" si="157"/>
        <v>68</v>
      </c>
      <c r="B2544" s="2">
        <f t="shared" si="158"/>
        <v>43116</v>
      </c>
      <c r="C2544" t="str">
        <f>VLOOKUP(A2544,'Günlük Sayaç'!$A$1:$I$166,3,0)</f>
        <v>Şişli</v>
      </c>
      <c r="D2544" t="str">
        <f>VLOOKUP($A2544,'Günlük Sayaç'!$A$1:$I$166,4,0)</f>
        <v>Tam</v>
      </c>
      <c r="E2544" t="str">
        <f>VLOOKUP($A2544,'Günlük Sayaç'!$A$1:$I$166,5,0)</f>
        <v>Mavi Kart</v>
      </c>
      <c r="F2544">
        <f>VLOOKUP($A2544,'Günlük Sayaç'!$A$1:$I$166,6,0)</f>
        <v>1.3666666666666667</v>
      </c>
      <c r="G2544">
        <f>VLOOKUP($A2544,'Günlük Sayaç'!$A$1:$I$166,7,0)</f>
        <v>12000</v>
      </c>
      <c r="H2544">
        <f>VLOOKUP($A2544,'Günlük Sayaç'!$A$1:$I$166,8,0)</f>
        <v>0.15</v>
      </c>
      <c r="I2544">
        <f>VLOOKUP($A2544,'Günlük Sayaç'!$A$1:$I$166,9,0)*VLOOKUP(WEEKDAY(B2544,2)&amp;D2544,Yoğunluk!$G$1:$J$29,4,0)</f>
        <v>2430</v>
      </c>
      <c r="J2544">
        <f t="shared" ca="1" si="155"/>
        <v>2452</v>
      </c>
      <c r="K2544">
        <f t="shared" ca="1" si="156"/>
        <v>3351.0666666666666</v>
      </c>
    </row>
    <row r="2545" spans="1:11" x14ac:dyDescent="0.3">
      <c r="A2545">
        <f t="shared" si="157"/>
        <v>69</v>
      </c>
      <c r="B2545" s="2">
        <f t="shared" si="158"/>
        <v>43116</v>
      </c>
      <c r="C2545" t="str">
        <f>VLOOKUP(A2545,'Günlük Sayaç'!$A$1:$I$166,3,0)</f>
        <v>Şişli</v>
      </c>
      <c r="D2545" t="str">
        <f>VLOOKUP($A2545,'Günlük Sayaç'!$A$1:$I$166,4,0)</f>
        <v>Öğrenci</v>
      </c>
      <c r="E2545" t="str">
        <f>VLOOKUP($A2545,'Günlük Sayaç'!$A$1:$I$166,5,0)</f>
        <v>Öğrenci</v>
      </c>
      <c r="F2545">
        <f>VLOOKUP($A2545,'Günlük Sayaç'!$A$1:$I$166,6,0)</f>
        <v>0.9</v>
      </c>
      <c r="G2545">
        <f>VLOOKUP($A2545,'Günlük Sayaç'!$A$1:$I$166,7,0)</f>
        <v>12000</v>
      </c>
      <c r="H2545">
        <f>VLOOKUP($A2545,'Günlük Sayaç'!$A$1:$I$166,8,0)</f>
        <v>0.1</v>
      </c>
      <c r="I2545">
        <f>VLOOKUP($A2545,'Günlük Sayaç'!$A$1:$I$166,9,0)*VLOOKUP(WEEKDAY(B2545,2)&amp;D2545,Yoğunluk!$G$1:$J$29,4,0)</f>
        <v>1080</v>
      </c>
      <c r="J2545">
        <f t="shared" ca="1" si="155"/>
        <v>1129</v>
      </c>
      <c r="K2545">
        <f t="shared" ca="1" si="156"/>
        <v>1016.1</v>
      </c>
    </row>
    <row r="2546" spans="1:11" x14ac:dyDescent="0.3">
      <c r="A2546">
        <f t="shared" si="157"/>
        <v>70</v>
      </c>
      <c r="B2546" s="2">
        <f t="shared" si="158"/>
        <v>43116</v>
      </c>
      <c r="C2546" t="str">
        <f>VLOOKUP(A2546,'Günlük Sayaç'!$A$1:$I$166,3,0)</f>
        <v>Şişli</v>
      </c>
      <c r="D2546" t="str">
        <f>VLOOKUP($A2546,'Günlük Sayaç'!$A$1:$I$166,4,0)</f>
        <v>Öğrenci</v>
      </c>
      <c r="E2546" t="str">
        <f>VLOOKUP($A2546,'Günlük Sayaç'!$A$1:$I$166,5,0)</f>
        <v>Öğrenci Aylık</v>
      </c>
      <c r="F2546">
        <f>VLOOKUP($A2546,'Günlük Sayaç'!$A$1:$I$166,6,0)</f>
        <v>0.56666666666666665</v>
      </c>
      <c r="G2546">
        <f>VLOOKUP($A2546,'Günlük Sayaç'!$A$1:$I$166,7,0)</f>
        <v>12000</v>
      </c>
      <c r="H2546">
        <f>VLOOKUP($A2546,'Günlük Sayaç'!$A$1:$I$166,8,0)</f>
        <v>0.2</v>
      </c>
      <c r="I2546">
        <f>VLOOKUP($A2546,'Günlük Sayaç'!$A$1:$I$166,9,0)*VLOOKUP(WEEKDAY(B2546,2)&amp;D2546,Yoğunluk!$G$1:$J$29,4,0)</f>
        <v>2160</v>
      </c>
      <c r="J2546">
        <f t="shared" ca="1" si="155"/>
        <v>2090</v>
      </c>
      <c r="K2546">
        <f t="shared" ca="1" si="156"/>
        <v>1184.3333333333333</v>
      </c>
    </row>
    <row r="2547" spans="1:11" x14ac:dyDescent="0.3">
      <c r="A2547">
        <f t="shared" si="157"/>
        <v>71</v>
      </c>
      <c r="B2547" s="2">
        <f t="shared" si="158"/>
        <v>43116</v>
      </c>
      <c r="C2547" t="str">
        <f>VLOOKUP(A2547,'Günlük Sayaç'!$A$1:$I$166,3,0)</f>
        <v>Şişli</v>
      </c>
      <c r="D2547" t="str">
        <f>VLOOKUP($A2547,'Günlük Sayaç'!$A$1:$I$166,4,0)</f>
        <v>Sosyal</v>
      </c>
      <c r="E2547" t="str">
        <f>VLOOKUP($A2547,'Günlük Sayaç'!$A$1:$I$166,5,0)</f>
        <v>Sosyal</v>
      </c>
      <c r="F2547">
        <f>VLOOKUP($A2547,'Günlük Sayaç'!$A$1:$I$166,6,0)</f>
        <v>1.425</v>
      </c>
      <c r="G2547">
        <f>VLOOKUP($A2547,'Günlük Sayaç'!$A$1:$I$166,7,0)</f>
        <v>12000</v>
      </c>
      <c r="H2547">
        <f>VLOOKUP($A2547,'Günlük Sayaç'!$A$1:$I$166,8,0)</f>
        <v>0.1</v>
      </c>
      <c r="I2547">
        <f>VLOOKUP($A2547,'Günlük Sayaç'!$A$1:$I$166,9,0)*VLOOKUP(WEEKDAY(B2547,2)&amp;D2547,Yoğunluk!$G$1:$J$29,4,0)</f>
        <v>864.00000000000011</v>
      </c>
      <c r="J2547">
        <f t="shared" ca="1" si="155"/>
        <v>845</v>
      </c>
      <c r="K2547">
        <f t="shared" ca="1" si="156"/>
        <v>1204.125</v>
      </c>
    </row>
    <row r="2548" spans="1:11" x14ac:dyDescent="0.3">
      <c r="A2548">
        <f t="shared" si="157"/>
        <v>72</v>
      </c>
      <c r="B2548" s="2">
        <f t="shared" si="158"/>
        <v>43116</v>
      </c>
      <c r="C2548" t="str">
        <f>VLOOKUP(A2548,'Günlük Sayaç'!$A$1:$I$166,3,0)</f>
        <v>Şişli</v>
      </c>
      <c r="D2548" t="str">
        <f>VLOOKUP($A2548,'Günlük Sayaç'!$A$1:$I$166,4,0)</f>
        <v>Sosyal</v>
      </c>
      <c r="E2548" t="str">
        <f>VLOOKUP($A2548,'Günlük Sayaç'!$A$1:$I$166,5,0)</f>
        <v>Sosyal Aylık</v>
      </c>
      <c r="F2548">
        <f>VLOOKUP($A2548,'Günlük Sayaç'!$A$1:$I$166,6,0)</f>
        <v>0.83333333333333337</v>
      </c>
      <c r="G2548">
        <f>VLOOKUP($A2548,'Günlük Sayaç'!$A$1:$I$166,7,0)</f>
        <v>12000</v>
      </c>
      <c r="H2548">
        <f>VLOOKUP($A2548,'Günlük Sayaç'!$A$1:$I$166,8,0)</f>
        <v>0.1</v>
      </c>
      <c r="I2548">
        <f>VLOOKUP($A2548,'Günlük Sayaç'!$A$1:$I$166,9,0)*VLOOKUP(WEEKDAY(B2548,2)&amp;D2548,Yoğunluk!$G$1:$J$29,4,0)</f>
        <v>864.00000000000011</v>
      </c>
      <c r="J2548">
        <f t="shared" ca="1" si="155"/>
        <v>950</v>
      </c>
      <c r="K2548">
        <f t="shared" ca="1" si="156"/>
        <v>791.66666666666674</v>
      </c>
    </row>
    <row r="2549" spans="1:11" x14ac:dyDescent="0.3">
      <c r="A2549">
        <f t="shared" si="157"/>
        <v>73</v>
      </c>
      <c r="B2549" s="2">
        <f t="shared" si="158"/>
        <v>43116</v>
      </c>
      <c r="C2549" t="str">
        <f>VLOOKUP(A2549,'Günlük Sayaç'!$A$1:$I$166,3,0)</f>
        <v>Şişli</v>
      </c>
      <c r="D2549" t="str">
        <f>VLOOKUP($A2549,'Günlük Sayaç'!$A$1:$I$166,4,0)</f>
        <v>Ziyaretçi</v>
      </c>
      <c r="E2549" t="str">
        <f>VLOOKUP($A2549,'Günlük Sayaç'!$A$1:$I$166,5,0)</f>
        <v>Tekli Bilet</v>
      </c>
      <c r="F2549">
        <f>VLOOKUP($A2549,'Günlük Sayaç'!$A$1:$I$166,6,0)</f>
        <v>5</v>
      </c>
      <c r="G2549">
        <f>VLOOKUP($A2549,'Günlük Sayaç'!$A$1:$I$166,7,0)</f>
        <v>12000</v>
      </c>
      <c r="H2549">
        <f>VLOOKUP($A2549,'Günlük Sayaç'!$A$1:$I$166,8,0)</f>
        <v>0.01</v>
      </c>
      <c r="I2549">
        <f>VLOOKUP($A2549,'Günlük Sayaç'!$A$1:$I$166,9,0)*VLOOKUP(WEEKDAY(B2549,2)&amp;D2549,Yoğunluk!$G$1:$J$29,4,0)</f>
        <v>108</v>
      </c>
      <c r="J2549">
        <f t="shared" ca="1" si="155"/>
        <v>128</v>
      </c>
      <c r="K2549">
        <f t="shared" ca="1" si="156"/>
        <v>640</v>
      </c>
    </row>
    <row r="2550" spans="1:11" x14ac:dyDescent="0.3">
      <c r="A2550">
        <f t="shared" si="157"/>
        <v>74</v>
      </c>
      <c r="B2550" s="2">
        <f t="shared" si="158"/>
        <v>43116</v>
      </c>
      <c r="C2550" t="str">
        <f>VLOOKUP(A2550,'Günlük Sayaç'!$A$1:$I$166,3,0)</f>
        <v>Şişli</v>
      </c>
      <c r="D2550" t="str">
        <f>VLOOKUP($A2550,'Günlük Sayaç'!$A$1:$I$166,4,0)</f>
        <v>Ziyaretçi</v>
      </c>
      <c r="E2550" t="str">
        <f>VLOOKUP($A2550,'Günlük Sayaç'!$A$1:$I$166,5,0)</f>
        <v>İkili Bilet</v>
      </c>
      <c r="F2550">
        <f>VLOOKUP($A2550,'Günlük Sayaç'!$A$1:$I$166,6,0)</f>
        <v>4</v>
      </c>
      <c r="G2550">
        <f>VLOOKUP($A2550,'Günlük Sayaç'!$A$1:$I$166,7,0)</f>
        <v>12000</v>
      </c>
      <c r="H2550">
        <f>VLOOKUP($A2550,'Günlük Sayaç'!$A$1:$I$166,8,0)</f>
        <v>0.01</v>
      </c>
      <c r="I2550">
        <f>VLOOKUP($A2550,'Günlük Sayaç'!$A$1:$I$166,9,0)*VLOOKUP(WEEKDAY(B2550,2)&amp;D2550,Yoğunluk!$G$1:$J$29,4,0)</f>
        <v>108</v>
      </c>
      <c r="J2550">
        <f t="shared" ca="1" si="155"/>
        <v>105</v>
      </c>
      <c r="K2550">
        <f t="shared" ca="1" si="156"/>
        <v>420</v>
      </c>
    </row>
    <row r="2551" spans="1:11" x14ac:dyDescent="0.3">
      <c r="A2551">
        <f t="shared" si="157"/>
        <v>75</v>
      </c>
      <c r="B2551" s="2">
        <f t="shared" si="158"/>
        <v>43116</v>
      </c>
      <c r="C2551" t="str">
        <f>VLOOKUP(A2551,'Günlük Sayaç'!$A$1:$I$166,3,0)</f>
        <v>Şişli</v>
      </c>
      <c r="D2551" t="str">
        <f>VLOOKUP($A2551,'Günlük Sayaç'!$A$1:$I$166,4,0)</f>
        <v>Ziyaretçi</v>
      </c>
      <c r="E2551" t="str">
        <f>VLOOKUP($A2551,'Günlük Sayaç'!$A$1:$I$166,5,0)</f>
        <v>Üçlü Bilet</v>
      </c>
      <c r="F2551">
        <f>VLOOKUP($A2551,'Günlük Sayaç'!$A$1:$I$166,6,0)</f>
        <v>3.6666666666666665</v>
      </c>
      <c r="G2551">
        <f>VLOOKUP($A2551,'Günlük Sayaç'!$A$1:$I$166,7,0)</f>
        <v>12000</v>
      </c>
      <c r="H2551">
        <f>VLOOKUP($A2551,'Günlük Sayaç'!$A$1:$I$166,8,0)</f>
        <v>0.01</v>
      </c>
      <c r="I2551">
        <f>VLOOKUP($A2551,'Günlük Sayaç'!$A$1:$I$166,9,0)*VLOOKUP(WEEKDAY(B2551,2)&amp;D2551,Yoğunluk!$G$1:$J$29,4,0)</f>
        <v>108</v>
      </c>
      <c r="J2551">
        <f t="shared" ca="1" si="155"/>
        <v>109</v>
      </c>
      <c r="K2551">
        <f t="shared" ca="1" si="156"/>
        <v>399.66666666666663</v>
      </c>
    </row>
    <row r="2552" spans="1:11" x14ac:dyDescent="0.3">
      <c r="A2552">
        <f t="shared" si="157"/>
        <v>76</v>
      </c>
      <c r="B2552" s="2">
        <f t="shared" si="158"/>
        <v>43116</v>
      </c>
      <c r="C2552" t="str">
        <f>VLOOKUP(A2552,'Günlük Sayaç'!$A$1:$I$166,3,0)</f>
        <v>Şişli</v>
      </c>
      <c r="D2552" t="str">
        <f>VLOOKUP($A2552,'Günlük Sayaç'!$A$1:$I$166,4,0)</f>
        <v>Ziyaretçi</v>
      </c>
      <c r="E2552" t="str">
        <f>VLOOKUP($A2552,'Günlük Sayaç'!$A$1:$I$166,5,0)</f>
        <v>Beşli Bilet</v>
      </c>
      <c r="F2552">
        <f>VLOOKUP($A2552,'Günlük Sayaç'!$A$1:$I$166,6,0)</f>
        <v>3.4</v>
      </c>
      <c r="G2552">
        <f>VLOOKUP($A2552,'Günlük Sayaç'!$A$1:$I$166,7,0)</f>
        <v>12000</v>
      </c>
      <c r="H2552">
        <f>VLOOKUP($A2552,'Günlük Sayaç'!$A$1:$I$166,8,0)</f>
        <v>0.01</v>
      </c>
      <c r="I2552">
        <f>VLOOKUP($A2552,'Günlük Sayaç'!$A$1:$I$166,9,0)*VLOOKUP(WEEKDAY(B2552,2)&amp;D2552,Yoğunluk!$G$1:$J$29,4,0)</f>
        <v>108</v>
      </c>
      <c r="J2552">
        <f t="shared" ca="1" si="155"/>
        <v>92</v>
      </c>
      <c r="K2552">
        <f t="shared" ca="1" si="156"/>
        <v>312.8</v>
      </c>
    </row>
    <row r="2553" spans="1:11" x14ac:dyDescent="0.3">
      <c r="A2553">
        <f t="shared" si="157"/>
        <v>77</v>
      </c>
      <c r="B2553" s="2">
        <f t="shared" si="158"/>
        <v>43116</v>
      </c>
      <c r="C2553" t="str">
        <f>VLOOKUP(A2553,'Günlük Sayaç'!$A$1:$I$166,3,0)</f>
        <v>Şişli</v>
      </c>
      <c r="D2553" t="str">
        <f>VLOOKUP($A2553,'Günlük Sayaç'!$A$1:$I$166,4,0)</f>
        <v>Ziyaretçi</v>
      </c>
      <c r="E2553" t="str">
        <f>VLOOKUP($A2553,'Günlük Sayaç'!$A$1:$I$166,5,0)</f>
        <v>Onlu Bilet</v>
      </c>
      <c r="F2553">
        <f>VLOOKUP($A2553,'Günlük Sayaç'!$A$1:$I$166,6,0)</f>
        <v>3.2</v>
      </c>
      <c r="G2553">
        <f>VLOOKUP($A2553,'Günlük Sayaç'!$A$1:$I$166,7,0)</f>
        <v>12000</v>
      </c>
      <c r="H2553">
        <f>VLOOKUP($A2553,'Günlük Sayaç'!$A$1:$I$166,8,0)</f>
        <v>0.01</v>
      </c>
      <c r="I2553">
        <f>VLOOKUP($A2553,'Günlük Sayaç'!$A$1:$I$166,9,0)*VLOOKUP(WEEKDAY(B2553,2)&amp;D2553,Yoğunluk!$G$1:$J$29,4,0)</f>
        <v>108</v>
      </c>
      <c r="J2553">
        <f t="shared" ca="1" si="155"/>
        <v>88</v>
      </c>
      <c r="K2553">
        <f t="shared" ca="1" si="156"/>
        <v>281.60000000000002</v>
      </c>
    </row>
    <row r="2554" spans="1:11" x14ac:dyDescent="0.3">
      <c r="A2554">
        <f t="shared" si="157"/>
        <v>78</v>
      </c>
      <c r="B2554" s="2">
        <f t="shared" si="158"/>
        <v>43116</v>
      </c>
      <c r="C2554" t="str">
        <f>VLOOKUP(A2554,'Günlük Sayaç'!$A$1:$I$166,3,0)</f>
        <v>Gayrettepe</v>
      </c>
      <c r="D2554" t="str">
        <f>VLOOKUP($A2554,'Günlük Sayaç'!$A$1:$I$166,4,0)</f>
        <v>Tam</v>
      </c>
      <c r="E2554" t="str">
        <f>VLOOKUP($A2554,'Günlük Sayaç'!$A$1:$I$166,5,0)</f>
        <v>Akbil</v>
      </c>
      <c r="F2554">
        <f>VLOOKUP($A2554,'Günlük Sayaç'!$A$1:$I$166,6,0)</f>
        <v>2.2250000000000001</v>
      </c>
      <c r="G2554">
        <f>VLOOKUP($A2554,'Günlük Sayaç'!$A$1:$I$166,7,0)</f>
        <v>20000</v>
      </c>
      <c r="H2554">
        <f>VLOOKUP($A2554,'Günlük Sayaç'!$A$1:$I$166,8,0)</f>
        <v>0.3</v>
      </c>
      <c r="I2554">
        <f>VLOOKUP($A2554,'Günlük Sayaç'!$A$1:$I$166,9,0)*VLOOKUP(WEEKDAY(B2554,2)&amp;D2554,Yoğunluk!$G$1:$J$29,4,0)</f>
        <v>8100.0000000000009</v>
      </c>
      <c r="J2554">
        <f t="shared" ca="1" si="155"/>
        <v>7337</v>
      </c>
      <c r="K2554">
        <f t="shared" ca="1" si="156"/>
        <v>16324.825000000001</v>
      </c>
    </row>
    <row r="2555" spans="1:11" x14ac:dyDescent="0.3">
      <c r="A2555">
        <f t="shared" si="157"/>
        <v>79</v>
      </c>
      <c r="B2555" s="2">
        <f t="shared" si="158"/>
        <v>43116</v>
      </c>
      <c r="C2555" t="str">
        <f>VLOOKUP(A2555,'Günlük Sayaç'!$A$1:$I$166,3,0)</f>
        <v>Gayrettepe</v>
      </c>
      <c r="D2555" t="str">
        <f>VLOOKUP($A2555,'Günlük Sayaç'!$A$1:$I$166,4,0)</f>
        <v>Tam</v>
      </c>
      <c r="E2555" t="str">
        <f>VLOOKUP($A2555,'Günlük Sayaç'!$A$1:$I$166,5,0)</f>
        <v>Mavi Kart</v>
      </c>
      <c r="F2555">
        <f>VLOOKUP($A2555,'Günlük Sayaç'!$A$1:$I$166,6,0)</f>
        <v>1.3666666666666667</v>
      </c>
      <c r="G2555">
        <f>VLOOKUP($A2555,'Günlük Sayaç'!$A$1:$I$166,7,0)</f>
        <v>20000</v>
      </c>
      <c r="H2555">
        <f>VLOOKUP($A2555,'Günlük Sayaç'!$A$1:$I$166,8,0)</f>
        <v>0.15</v>
      </c>
      <c r="I2555">
        <f>VLOOKUP($A2555,'Günlük Sayaç'!$A$1:$I$166,9,0)*VLOOKUP(WEEKDAY(B2555,2)&amp;D2555,Yoğunluk!$G$1:$J$29,4,0)</f>
        <v>4050.0000000000005</v>
      </c>
      <c r="J2555">
        <f t="shared" ca="1" si="155"/>
        <v>3556</v>
      </c>
      <c r="K2555">
        <f t="shared" ca="1" si="156"/>
        <v>4859.8666666666668</v>
      </c>
    </row>
    <row r="2556" spans="1:11" x14ac:dyDescent="0.3">
      <c r="A2556">
        <f t="shared" si="157"/>
        <v>80</v>
      </c>
      <c r="B2556" s="2">
        <f t="shared" si="158"/>
        <v>43116</v>
      </c>
      <c r="C2556" t="str">
        <f>VLOOKUP(A2556,'Günlük Sayaç'!$A$1:$I$166,3,0)</f>
        <v>Gayrettepe</v>
      </c>
      <c r="D2556" t="str">
        <f>VLOOKUP($A2556,'Günlük Sayaç'!$A$1:$I$166,4,0)</f>
        <v>Öğrenci</v>
      </c>
      <c r="E2556" t="str">
        <f>VLOOKUP($A2556,'Günlük Sayaç'!$A$1:$I$166,5,0)</f>
        <v>Öğrenci</v>
      </c>
      <c r="F2556">
        <f>VLOOKUP($A2556,'Günlük Sayaç'!$A$1:$I$166,6,0)</f>
        <v>0.9</v>
      </c>
      <c r="G2556">
        <f>VLOOKUP($A2556,'Günlük Sayaç'!$A$1:$I$166,7,0)</f>
        <v>20000</v>
      </c>
      <c r="H2556">
        <f>VLOOKUP($A2556,'Günlük Sayaç'!$A$1:$I$166,8,0)</f>
        <v>0.1</v>
      </c>
      <c r="I2556">
        <f>VLOOKUP($A2556,'Günlük Sayaç'!$A$1:$I$166,9,0)*VLOOKUP(WEEKDAY(B2556,2)&amp;D2556,Yoğunluk!$G$1:$J$29,4,0)</f>
        <v>1800</v>
      </c>
      <c r="J2556">
        <f t="shared" ca="1" si="155"/>
        <v>2060</v>
      </c>
      <c r="K2556">
        <f t="shared" ca="1" si="156"/>
        <v>1854</v>
      </c>
    </row>
    <row r="2557" spans="1:11" x14ac:dyDescent="0.3">
      <c r="A2557">
        <f t="shared" si="157"/>
        <v>81</v>
      </c>
      <c r="B2557" s="2">
        <f t="shared" si="158"/>
        <v>43116</v>
      </c>
      <c r="C2557" t="str">
        <f>VLOOKUP(A2557,'Günlük Sayaç'!$A$1:$I$166,3,0)</f>
        <v>Gayrettepe</v>
      </c>
      <c r="D2557" t="str">
        <f>VLOOKUP($A2557,'Günlük Sayaç'!$A$1:$I$166,4,0)</f>
        <v>Öğrenci</v>
      </c>
      <c r="E2557" t="str">
        <f>VLOOKUP($A2557,'Günlük Sayaç'!$A$1:$I$166,5,0)</f>
        <v>Öğrenci Aylık</v>
      </c>
      <c r="F2557">
        <f>VLOOKUP($A2557,'Günlük Sayaç'!$A$1:$I$166,6,0)</f>
        <v>0.56666666666666665</v>
      </c>
      <c r="G2557">
        <f>VLOOKUP($A2557,'Günlük Sayaç'!$A$1:$I$166,7,0)</f>
        <v>20000</v>
      </c>
      <c r="H2557">
        <f>VLOOKUP($A2557,'Günlük Sayaç'!$A$1:$I$166,8,0)</f>
        <v>0.15</v>
      </c>
      <c r="I2557">
        <f>VLOOKUP($A2557,'Günlük Sayaç'!$A$1:$I$166,9,0)*VLOOKUP(WEEKDAY(B2557,2)&amp;D2557,Yoğunluk!$G$1:$J$29,4,0)</f>
        <v>2700</v>
      </c>
      <c r="J2557">
        <f t="shared" ca="1" si="155"/>
        <v>3223</v>
      </c>
      <c r="K2557">
        <f t="shared" ca="1" si="156"/>
        <v>1826.3666666666666</v>
      </c>
    </row>
    <row r="2558" spans="1:11" x14ac:dyDescent="0.3">
      <c r="A2558">
        <f t="shared" si="157"/>
        <v>82</v>
      </c>
      <c r="B2558" s="2">
        <f t="shared" si="158"/>
        <v>43116</v>
      </c>
      <c r="C2558" t="str">
        <f>VLOOKUP(A2558,'Günlük Sayaç'!$A$1:$I$166,3,0)</f>
        <v>Gayrettepe</v>
      </c>
      <c r="D2558" t="str">
        <f>VLOOKUP($A2558,'Günlük Sayaç'!$A$1:$I$166,4,0)</f>
        <v>Sosyal</v>
      </c>
      <c r="E2558" t="str">
        <f>VLOOKUP($A2558,'Günlük Sayaç'!$A$1:$I$166,5,0)</f>
        <v>Sosyal</v>
      </c>
      <c r="F2558">
        <f>VLOOKUP($A2558,'Günlük Sayaç'!$A$1:$I$166,6,0)</f>
        <v>1.425</v>
      </c>
      <c r="G2558">
        <f>VLOOKUP($A2558,'Günlük Sayaç'!$A$1:$I$166,7,0)</f>
        <v>20000</v>
      </c>
      <c r="H2558">
        <f>VLOOKUP($A2558,'Günlük Sayaç'!$A$1:$I$166,8,0)</f>
        <v>0.1</v>
      </c>
      <c r="I2558">
        <f>VLOOKUP($A2558,'Günlük Sayaç'!$A$1:$I$166,9,0)*VLOOKUP(WEEKDAY(B2558,2)&amp;D2558,Yoğunluk!$G$1:$J$29,4,0)</f>
        <v>1440.0000000000002</v>
      </c>
      <c r="J2558">
        <f t="shared" ca="1" si="155"/>
        <v>1467</v>
      </c>
      <c r="K2558">
        <f t="shared" ca="1" si="156"/>
        <v>2090.4749999999999</v>
      </c>
    </row>
    <row r="2559" spans="1:11" x14ac:dyDescent="0.3">
      <c r="A2559">
        <f t="shared" si="157"/>
        <v>83</v>
      </c>
      <c r="B2559" s="2">
        <f t="shared" si="158"/>
        <v>43116</v>
      </c>
      <c r="C2559" t="str">
        <f>VLOOKUP(A2559,'Günlük Sayaç'!$A$1:$I$166,3,0)</f>
        <v>Gayrettepe</v>
      </c>
      <c r="D2559" t="str">
        <f>VLOOKUP($A2559,'Günlük Sayaç'!$A$1:$I$166,4,0)</f>
        <v>Sosyal</v>
      </c>
      <c r="E2559" t="str">
        <f>VLOOKUP($A2559,'Günlük Sayaç'!$A$1:$I$166,5,0)</f>
        <v>Sosyal Aylık</v>
      </c>
      <c r="F2559">
        <f>VLOOKUP($A2559,'Günlük Sayaç'!$A$1:$I$166,6,0)</f>
        <v>0.83333333333333337</v>
      </c>
      <c r="G2559">
        <f>VLOOKUP($A2559,'Günlük Sayaç'!$A$1:$I$166,7,0)</f>
        <v>20000</v>
      </c>
      <c r="H2559">
        <f>VLOOKUP($A2559,'Günlük Sayaç'!$A$1:$I$166,8,0)</f>
        <v>0.1</v>
      </c>
      <c r="I2559">
        <f>VLOOKUP($A2559,'Günlük Sayaç'!$A$1:$I$166,9,0)*VLOOKUP(WEEKDAY(B2559,2)&amp;D2559,Yoğunluk!$G$1:$J$29,4,0)</f>
        <v>1440.0000000000002</v>
      </c>
      <c r="J2559">
        <f t="shared" ca="1" si="155"/>
        <v>1334</v>
      </c>
      <c r="K2559">
        <f t="shared" ca="1" si="156"/>
        <v>1111.6666666666667</v>
      </c>
    </row>
    <row r="2560" spans="1:11" x14ac:dyDescent="0.3">
      <c r="A2560">
        <f t="shared" si="157"/>
        <v>84</v>
      </c>
      <c r="B2560" s="2">
        <f t="shared" si="158"/>
        <v>43116</v>
      </c>
      <c r="C2560" t="str">
        <f>VLOOKUP(A2560,'Günlük Sayaç'!$A$1:$I$166,3,0)</f>
        <v>Gayrettepe</v>
      </c>
      <c r="D2560" t="str">
        <f>VLOOKUP($A2560,'Günlük Sayaç'!$A$1:$I$166,4,0)</f>
        <v>Ziyaretçi</v>
      </c>
      <c r="E2560" t="str">
        <f>VLOOKUP($A2560,'Günlük Sayaç'!$A$1:$I$166,5,0)</f>
        <v>Tekli Bilet</v>
      </c>
      <c r="F2560">
        <f>VLOOKUP($A2560,'Günlük Sayaç'!$A$1:$I$166,6,0)</f>
        <v>5</v>
      </c>
      <c r="G2560">
        <f>VLOOKUP($A2560,'Günlük Sayaç'!$A$1:$I$166,7,0)</f>
        <v>20000</v>
      </c>
      <c r="H2560">
        <f>VLOOKUP($A2560,'Günlük Sayaç'!$A$1:$I$166,8,0)</f>
        <v>0.02</v>
      </c>
      <c r="I2560">
        <f>VLOOKUP($A2560,'Günlük Sayaç'!$A$1:$I$166,9,0)*VLOOKUP(WEEKDAY(B2560,2)&amp;D2560,Yoğunluk!$G$1:$J$29,4,0)</f>
        <v>360</v>
      </c>
      <c r="J2560">
        <f t="shared" ca="1" si="155"/>
        <v>397</v>
      </c>
      <c r="K2560">
        <f t="shared" ca="1" si="156"/>
        <v>1985</v>
      </c>
    </row>
    <row r="2561" spans="1:11" x14ac:dyDescent="0.3">
      <c r="A2561">
        <f t="shared" si="157"/>
        <v>85</v>
      </c>
      <c r="B2561" s="2">
        <f t="shared" si="158"/>
        <v>43116</v>
      </c>
      <c r="C2561" t="str">
        <f>VLOOKUP(A2561,'Günlük Sayaç'!$A$1:$I$166,3,0)</f>
        <v>Gayrettepe</v>
      </c>
      <c r="D2561" t="str">
        <f>VLOOKUP($A2561,'Günlük Sayaç'!$A$1:$I$166,4,0)</f>
        <v>Ziyaretçi</v>
      </c>
      <c r="E2561" t="str">
        <f>VLOOKUP($A2561,'Günlük Sayaç'!$A$1:$I$166,5,0)</f>
        <v>İkili Bilet</v>
      </c>
      <c r="F2561">
        <f>VLOOKUP($A2561,'Günlük Sayaç'!$A$1:$I$166,6,0)</f>
        <v>4</v>
      </c>
      <c r="G2561">
        <f>VLOOKUP($A2561,'Günlük Sayaç'!$A$1:$I$166,7,0)</f>
        <v>20000</v>
      </c>
      <c r="H2561">
        <f>VLOOKUP($A2561,'Günlük Sayaç'!$A$1:$I$166,8,0)</f>
        <v>0.02</v>
      </c>
      <c r="I2561">
        <f>VLOOKUP($A2561,'Günlük Sayaç'!$A$1:$I$166,9,0)*VLOOKUP(WEEKDAY(B2561,2)&amp;D2561,Yoğunluk!$G$1:$J$29,4,0)</f>
        <v>360</v>
      </c>
      <c r="J2561">
        <f t="shared" ca="1" si="155"/>
        <v>429</v>
      </c>
      <c r="K2561">
        <f t="shared" ca="1" si="156"/>
        <v>1716</v>
      </c>
    </row>
    <row r="2562" spans="1:11" x14ac:dyDescent="0.3">
      <c r="A2562">
        <f t="shared" si="157"/>
        <v>86</v>
      </c>
      <c r="B2562" s="2">
        <f t="shared" si="158"/>
        <v>43116</v>
      </c>
      <c r="C2562" t="str">
        <f>VLOOKUP(A2562,'Günlük Sayaç'!$A$1:$I$166,3,0)</f>
        <v>Gayrettepe</v>
      </c>
      <c r="D2562" t="str">
        <f>VLOOKUP($A2562,'Günlük Sayaç'!$A$1:$I$166,4,0)</f>
        <v>Ziyaretçi</v>
      </c>
      <c r="E2562" t="str">
        <f>VLOOKUP($A2562,'Günlük Sayaç'!$A$1:$I$166,5,0)</f>
        <v>Üçlü Bilet</v>
      </c>
      <c r="F2562">
        <f>VLOOKUP($A2562,'Günlük Sayaç'!$A$1:$I$166,6,0)</f>
        <v>3.6666666666666665</v>
      </c>
      <c r="G2562">
        <f>VLOOKUP($A2562,'Günlük Sayaç'!$A$1:$I$166,7,0)</f>
        <v>20000</v>
      </c>
      <c r="H2562">
        <f>VLOOKUP($A2562,'Günlük Sayaç'!$A$1:$I$166,8,0)</f>
        <v>0.02</v>
      </c>
      <c r="I2562">
        <f>VLOOKUP($A2562,'Günlük Sayaç'!$A$1:$I$166,9,0)*VLOOKUP(WEEKDAY(B2562,2)&amp;D2562,Yoğunluk!$G$1:$J$29,4,0)</f>
        <v>360</v>
      </c>
      <c r="J2562">
        <f t="shared" ca="1" si="155"/>
        <v>378</v>
      </c>
      <c r="K2562">
        <f t="shared" ca="1" si="156"/>
        <v>1386</v>
      </c>
    </row>
    <row r="2563" spans="1:11" x14ac:dyDescent="0.3">
      <c r="A2563">
        <f t="shared" si="157"/>
        <v>87</v>
      </c>
      <c r="B2563" s="2">
        <f t="shared" si="158"/>
        <v>43116</v>
      </c>
      <c r="C2563" t="str">
        <f>VLOOKUP(A2563,'Günlük Sayaç'!$A$1:$I$166,3,0)</f>
        <v>Gayrettepe</v>
      </c>
      <c r="D2563" t="str">
        <f>VLOOKUP($A2563,'Günlük Sayaç'!$A$1:$I$166,4,0)</f>
        <v>Ziyaretçi</v>
      </c>
      <c r="E2563" t="str">
        <f>VLOOKUP($A2563,'Günlük Sayaç'!$A$1:$I$166,5,0)</f>
        <v>Beşli Bilet</v>
      </c>
      <c r="F2563">
        <f>VLOOKUP($A2563,'Günlük Sayaç'!$A$1:$I$166,6,0)</f>
        <v>3.4</v>
      </c>
      <c r="G2563">
        <f>VLOOKUP($A2563,'Günlük Sayaç'!$A$1:$I$166,7,0)</f>
        <v>20000</v>
      </c>
      <c r="H2563">
        <f>VLOOKUP($A2563,'Günlük Sayaç'!$A$1:$I$166,8,0)</f>
        <v>0.02</v>
      </c>
      <c r="I2563">
        <f>VLOOKUP($A2563,'Günlük Sayaç'!$A$1:$I$166,9,0)*VLOOKUP(WEEKDAY(B2563,2)&amp;D2563,Yoğunluk!$G$1:$J$29,4,0)</f>
        <v>360</v>
      </c>
      <c r="J2563">
        <f t="shared" ref="J2563:J2626" ca="1" si="159">FLOOR(I2563+_xlfn.NORM.S.INV(RAND())*I2563/10,1)</f>
        <v>388</v>
      </c>
      <c r="K2563">
        <f t="shared" ref="K2563:K2626" ca="1" si="160">J2563*F2563</f>
        <v>1319.2</v>
      </c>
    </row>
    <row r="2564" spans="1:11" x14ac:dyDescent="0.3">
      <c r="A2564">
        <f t="shared" si="157"/>
        <v>88</v>
      </c>
      <c r="B2564" s="2">
        <f t="shared" si="158"/>
        <v>43116</v>
      </c>
      <c r="C2564" t="str">
        <f>VLOOKUP(A2564,'Günlük Sayaç'!$A$1:$I$166,3,0)</f>
        <v>Gayrettepe</v>
      </c>
      <c r="D2564" t="str">
        <f>VLOOKUP($A2564,'Günlük Sayaç'!$A$1:$I$166,4,0)</f>
        <v>Ziyaretçi</v>
      </c>
      <c r="E2564" t="str">
        <f>VLOOKUP($A2564,'Günlük Sayaç'!$A$1:$I$166,5,0)</f>
        <v>Onlu Bilet</v>
      </c>
      <c r="F2564">
        <f>VLOOKUP($A2564,'Günlük Sayaç'!$A$1:$I$166,6,0)</f>
        <v>3.2</v>
      </c>
      <c r="G2564">
        <f>VLOOKUP($A2564,'Günlük Sayaç'!$A$1:$I$166,7,0)</f>
        <v>20000</v>
      </c>
      <c r="H2564">
        <f>VLOOKUP($A2564,'Günlük Sayaç'!$A$1:$I$166,8,0)</f>
        <v>0.02</v>
      </c>
      <c r="I2564">
        <f>VLOOKUP($A2564,'Günlük Sayaç'!$A$1:$I$166,9,0)*VLOOKUP(WEEKDAY(B2564,2)&amp;D2564,Yoğunluk!$G$1:$J$29,4,0)</f>
        <v>360</v>
      </c>
      <c r="J2564">
        <f t="shared" ca="1" si="159"/>
        <v>317</v>
      </c>
      <c r="K2564">
        <f t="shared" ca="1" si="160"/>
        <v>1014.4000000000001</v>
      </c>
    </row>
    <row r="2565" spans="1:11" x14ac:dyDescent="0.3">
      <c r="A2565">
        <f t="shared" si="157"/>
        <v>89</v>
      </c>
      <c r="B2565" s="2">
        <f t="shared" si="158"/>
        <v>43116</v>
      </c>
      <c r="C2565" t="str">
        <f>VLOOKUP(A2565,'Günlük Sayaç'!$A$1:$I$166,3,0)</f>
        <v>Levent</v>
      </c>
      <c r="D2565" t="str">
        <f>VLOOKUP($A2565,'Günlük Sayaç'!$A$1:$I$166,4,0)</f>
        <v>Tam</v>
      </c>
      <c r="E2565" t="str">
        <f>VLOOKUP($A2565,'Günlük Sayaç'!$A$1:$I$166,5,0)</f>
        <v>Akbil</v>
      </c>
      <c r="F2565">
        <f>VLOOKUP($A2565,'Günlük Sayaç'!$A$1:$I$166,6,0)</f>
        <v>2.2250000000000001</v>
      </c>
      <c r="G2565">
        <f>VLOOKUP($A2565,'Günlük Sayaç'!$A$1:$I$166,7,0)</f>
        <v>15000</v>
      </c>
      <c r="H2565">
        <f>VLOOKUP($A2565,'Günlük Sayaç'!$A$1:$I$166,8,0)</f>
        <v>0.3</v>
      </c>
      <c r="I2565">
        <f>VLOOKUP($A2565,'Günlük Sayaç'!$A$1:$I$166,9,0)*VLOOKUP(WEEKDAY(B2565,2)&amp;D2565,Yoğunluk!$G$1:$J$29,4,0)</f>
        <v>6075</v>
      </c>
      <c r="J2565">
        <f t="shared" ca="1" si="159"/>
        <v>6640</v>
      </c>
      <c r="K2565">
        <f t="shared" ca="1" si="160"/>
        <v>14774</v>
      </c>
    </row>
    <row r="2566" spans="1:11" x14ac:dyDescent="0.3">
      <c r="A2566">
        <f t="shared" si="157"/>
        <v>90</v>
      </c>
      <c r="B2566" s="2">
        <f t="shared" si="158"/>
        <v>43116</v>
      </c>
      <c r="C2566" t="str">
        <f>VLOOKUP(A2566,'Günlük Sayaç'!$A$1:$I$166,3,0)</f>
        <v>Levent</v>
      </c>
      <c r="D2566" t="str">
        <f>VLOOKUP($A2566,'Günlük Sayaç'!$A$1:$I$166,4,0)</f>
        <v>Tam</v>
      </c>
      <c r="E2566" t="str">
        <f>VLOOKUP($A2566,'Günlük Sayaç'!$A$1:$I$166,5,0)</f>
        <v>Mavi Kart</v>
      </c>
      <c r="F2566">
        <f>VLOOKUP($A2566,'Günlük Sayaç'!$A$1:$I$166,6,0)</f>
        <v>1.3666666666666667</v>
      </c>
      <c r="G2566">
        <f>VLOOKUP($A2566,'Günlük Sayaç'!$A$1:$I$166,7,0)</f>
        <v>15000</v>
      </c>
      <c r="H2566">
        <f>VLOOKUP($A2566,'Günlük Sayaç'!$A$1:$I$166,8,0)</f>
        <v>0.15</v>
      </c>
      <c r="I2566">
        <f>VLOOKUP($A2566,'Günlük Sayaç'!$A$1:$I$166,9,0)*VLOOKUP(WEEKDAY(B2566,2)&amp;D2566,Yoğunluk!$G$1:$J$29,4,0)</f>
        <v>3037.5</v>
      </c>
      <c r="J2566">
        <f t="shared" ca="1" si="159"/>
        <v>2793</v>
      </c>
      <c r="K2566">
        <f t="shared" ca="1" si="160"/>
        <v>3817.1</v>
      </c>
    </row>
    <row r="2567" spans="1:11" x14ac:dyDescent="0.3">
      <c r="A2567">
        <f t="shared" si="157"/>
        <v>91</v>
      </c>
      <c r="B2567" s="2">
        <f t="shared" si="158"/>
        <v>43116</v>
      </c>
      <c r="C2567" t="str">
        <f>VLOOKUP(A2567,'Günlük Sayaç'!$A$1:$I$166,3,0)</f>
        <v>Levent</v>
      </c>
      <c r="D2567" t="str">
        <f>VLOOKUP($A2567,'Günlük Sayaç'!$A$1:$I$166,4,0)</f>
        <v>Öğrenci</v>
      </c>
      <c r="E2567" t="str">
        <f>VLOOKUP($A2567,'Günlük Sayaç'!$A$1:$I$166,5,0)</f>
        <v>Öğrenci</v>
      </c>
      <c r="F2567">
        <f>VLOOKUP($A2567,'Günlük Sayaç'!$A$1:$I$166,6,0)</f>
        <v>0.9</v>
      </c>
      <c r="G2567">
        <f>VLOOKUP($A2567,'Günlük Sayaç'!$A$1:$I$166,7,0)</f>
        <v>15000</v>
      </c>
      <c r="H2567">
        <f>VLOOKUP($A2567,'Günlük Sayaç'!$A$1:$I$166,8,0)</f>
        <v>0.1</v>
      </c>
      <c r="I2567">
        <f>VLOOKUP($A2567,'Günlük Sayaç'!$A$1:$I$166,9,0)*VLOOKUP(WEEKDAY(B2567,2)&amp;D2567,Yoğunluk!$G$1:$J$29,4,0)</f>
        <v>1350</v>
      </c>
      <c r="J2567">
        <f t="shared" ca="1" si="159"/>
        <v>1375</v>
      </c>
      <c r="K2567">
        <f t="shared" ca="1" si="160"/>
        <v>1237.5</v>
      </c>
    </row>
    <row r="2568" spans="1:11" x14ac:dyDescent="0.3">
      <c r="A2568">
        <f t="shared" si="157"/>
        <v>92</v>
      </c>
      <c r="B2568" s="2">
        <f t="shared" si="158"/>
        <v>43116</v>
      </c>
      <c r="C2568" t="str">
        <f>VLOOKUP(A2568,'Günlük Sayaç'!$A$1:$I$166,3,0)</f>
        <v>Levent</v>
      </c>
      <c r="D2568" t="str">
        <f>VLOOKUP($A2568,'Günlük Sayaç'!$A$1:$I$166,4,0)</f>
        <v>Öğrenci</v>
      </c>
      <c r="E2568" t="str">
        <f>VLOOKUP($A2568,'Günlük Sayaç'!$A$1:$I$166,5,0)</f>
        <v>Öğrenci Aylık</v>
      </c>
      <c r="F2568">
        <f>VLOOKUP($A2568,'Günlük Sayaç'!$A$1:$I$166,6,0)</f>
        <v>0.56666666666666665</v>
      </c>
      <c r="G2568">
        <f>VLOOKUP($A2568,'Günlük Sayaç'!$A$1:$I$166,7,0)</f>
        <v>15000</v>
      </c>
      <c r="H2568">
        <f>VLOOKUP($A2568,'Günlük Sayaç'!$A$1:$I$166,8,0)</f>
        <v>0.15</v>
      </c>
      <c r="I2568">
        <f>VLOOKUP($A2568,'Günlük Sayaç'!$A$1:$I$166,9,0)*VLOOKUP(WEEKDAY(B2568,2)&amp;D2568,Yoğunluk!$G$1:$J$29,4,0)</f>
        <v>2025</v>
      </c>
      <c r="J2568">
        <f t="shared" ca="1" si="159"/>
        <v>1931</v>
      </c>
      <c r="K2568">
        <f t="shared" ca="1" si="160"/>
        <v>1094.2333333333333</v>
      </c>
    </row>
    <row r="2569" spans="1:11" x14ac:dyDescent="0.3">
      <c r="A2569">
        <f t="shared" si="157"/>
        <v>93</v>
      </c>
      <c r="B2569" s="2">
        <f t="shared" si="158"/>
        <v>43116</v>
      </c>
      <c r="C2569" t="str">
        <f>VLOOKUP(A2569,'Günlük Sayaç'!$A$1:$I$166,3,0)</f>
        <v>Levent</v>
      </c>
      <c r="D2569" t="str">
        <f>VLOOKUP($A2569,'Günlük Sayaç'!$A$1:$I$166,4,0)</f>
        <v>Sosyal</v>
      </c>
      <c r="E2569" t="str">
        <f>VLOOKUP($A2569,'Günlük Sayaç'!$A$1:$I$166,5,0)</f>
        <v>Sosyal</v>
      </c>
      <c r="F2569">
        <f>VLOOKUP($A2569,'Günlük Sayaç'!$A$1:$I$166,6,0)</f>
        <v>1.425</v>
      </c>
      <c r="G2569">
        <f>VLOOKUP($A2569,'Günlük Sayaç'!$A$1:$I$166,7,0)</f>
        <v>15000</v>
      </c>
      <c r="H2569">
        <f>VLOOKUP($A2569,'Günlük Sayaç'!$A$1:$I$166,8,0)</f>
        <v>0.1</v>
      </c>
      <c r="I2569">
        <f>VLOOKUP($A2569,'Günlük Sayaç'!$A$1:$I$166,9,0)*VLOOKUP(WEEKDAY(B2569,2)&amp;D2569,Yoğunluk!$G$1:$J$29,4,0)</f>
        <v>1080.0000000000002</v>
      </c>
      <c r="J2569">
        <f t="shared" ca="1" si="159"/>
        <v>1168</v>
      </c>
      <c r="K2569">
        <f t="shared" ca="1" si="160"/>
        <v>1664.4</v>
      </c>
    </row>
    <row r="2570" spans="1:11" x14ac:dyDescent="0.3">
      <c r="A2570">
        <f t="shared" ref="A2570:A2633" si="161">IF(A2569=165,1,A2569+1)</f>
        <v>94</v>
      </c>
      <c r="B2570" s="2">
        <f t="shared" ref="B2570:B2633" si="162">IF(A2570=1,B2569+1,B2569)</f>
        <v>43116</v>
      </c>
      <c r="C2570" t="str">
        <f>VLOOKUP(A2570,'Günlük Sayaç'!$A$1:$I$166,3,0)</f>
        <v>Levent</v>
      </c>
      <c r="D2570" t="str">
        <f>VLOOKUP($A2570,'Günlük Sayaç'!$A$1:$I$166,4,0)</f>
        <v>Sosyal</v>
      </c>
      <c r="E2570" t="str">
        <f>VLOOKUP($A2570,'Günlük Sayaç'!$A$1:$I$166,5,0)</f>
        <v>Sosyal Aylık</v>
      </c>
      <c r="F2570">
        <f>VLOOKUP($A2570,'Günlük Sayaç'!$A$1:$I$166,6,0)</f>
        <v>0.83333333333333337</v>
      </c>
      <c r="G2570">
        <f>VLOOKUP($A2570,'Günlük Sayaç'!$A$1:$I$166,7,0)</f>
        <v>15000</v>
      </c>
      <c r="H2570">
        <f>VLOOKUP($A2570,'Günlük Sayaç'!$A$1:$I$166,8,0)</f>
        <v>0.1</v>
      </c>
      <c r="I2570">
        <f>VLOOKUP($A2570,'Günlük Sayaç'!$A$1:$I$166,9,0)*VLOOKUP(WEEKDAY(B2570,2)&amp;D2570,Yoğunluk!$G$1:$J$29,4,0)</f>
        <v>1080.0000000000002</v>
      </c>
      <c r="J2570">
        <f t="shared" ca="1" si="159"/>
        <v>1242</v>
      </c>
      <c r="K2570">
        <f t="shared" ca="1" si="160"/>
        <v>1035</v>
      </c>
    </row>
    <row r="2571" spans="1:11" x14ac:dyDescent="0.3">
      <c r="A2571">
        <f t="shared" si="161"/>
        <v>95</v>
      </c>
      <c r="B2571" s="2">
        <f t="shared" si="162"/>
        <v>43116</v>
      </c>
      <c r="C2571" t="str">
        <f>VLOOKUP(A2571,'Günlük Sayaç'!$A$1:$I$166,3,0)</f>
        <v>Levent</v>
      </c>
      <c r="D2571" t="str">
        <f>VLOOKUP($A2571,'Günlük Sayaç'!$A$1:$I$166,4,0)</f>
        <v>Ziyaretçi</v>
      </c>
      <c r="E2571" t="str">
        <f>VLOOKUP($A2571,'Günlük Sayaç'!$A$1:$I$166,5,0)</f>
        <v>Tekli Bilet</v>
      </c>
      <c r="F2571">
        <f>VLOOKUP($A2571,'Günlük Sayaç'!$A$1:$I$166,6,0)</f>
        <v>5</v>
      </c>
      <c r="G2571">
        <f>VLOOKUP($A2571,'Günlük Sayaç'!$A$1:$I$166,7,0)</f>
        <v>15000</v>
      </c>
      <c r="H2571">
        <f>VLOOKUP($A2571,'Günlük Sayaç'!$A$1:$I$166,8,0)</f>
        <v>0.02</v>
      </c>
      <c r="I2571">
        <f>VLOOKUP($A2571,'Günlük Sayaç'!$A$1:$I$166,9,0)*VLOOKUP(WEEKDAY(B2571,2)&amp;D2571,Yoğunluk!$G$1:$J$29,4,0)</f>
        <v>270</v>
      </c>
      <c r="J2571">
        <f t="shared" ca="1" si="159"/>
        <v>280</v>
      </c>
      <c r="K2571">
        <f t="shared" ca="1" si="160"/>
        <v>1400</v>
      </c>
    </row>
    <row r="2572" spans="1:11" x14ac:dyDescent="0.3">
      <c r="A2572">
        <f t="shared" si="161"/>
        <v>96</v>
      </c>
      <c r="B2572" s="2">
        <f t="shared" si="162"/>
        <v>43116</v>
      </c>
      <c r="C2572" t="str">
        <f>VLOOKUP(A2572,'Günlük Sayaç'!$A$1:$I$166,3,0)</f>
        <v>Levent</v>
      </c>
      <c r="D2572" t="str">
        <f>VLOOKUP($A2572,'Günlük Sayaç'!$A$1:$I$166,4,0)</f>
        <v>Ziyaretçi</v>
      </c>
      <c r="E2572" t="str">
        <f>VLOOKUP($A2572,'Günlük Sayaç'!$A$1:$I$166,5,0)</f>
        <v>İkili Bilet</v>
      </c>
      <c r="F2572">
        <f>VLOOKUP($A2572,'Günlük Sayaç'!$A$1:$I$166,6,0)</f>
        <v>4</v>
      </c>
      <c r="G2572">
        <f>VLOOKUP($A2572,'Günlük Sayaç'!$A$1:$I$166,7,0)</f>
        <v>15000</v>
      </c>
      <c r="H2572">
        <f>VLOOKUP($A2572,'Günlük Sayaç'!$A$1:$I$166,8,0)</f>
        <v>0.02</v>
      </c>
      <c r="I2572">
        <f>VLOOKUP($A2572,'Günlük Sayaç'!$A$1:$I$166,9,0)*VLOOKUP(WEEKDAY(B2572,2)&amp;D2572,Yoğunluk!$G$1:$J$29,4,0)</f>
        <v>270</v>
      </c>
      <c r="J2572">
        <f t="shared" ca="1" si="159"/>
        <v>271</v>
      </c>
      <c r="K2572">
        <f t="shared" ca="1" si="160"/>
        <v>1084</v>
      </c>
    </row>
    <row r="2573" spans="1:11" x14ac:dyDescent="0.3">
      <c r="A2573">
        <f t="shared" si="161"/>
        <v>97</v>
      </c>
      <c r="B2573" s="2">
        <f t="shared" si="162"/>
        <v>43116</v>
      </c>
      <c r="C2573" t="str">
        <f>VLOOKUP(A2573,'Günlük Sayaç'!$A$1:$I$166,3,0)</f>
        <v>Levent</v>
      </c>
      <c r="D2573" t="str">
        <f>VLOOKUP($A2573,'Günlük Sayaç'!$A$1:$I$166,4,0)</f>
        <v>Ziyaretçi</v>
      </c>
      <c r="E2573" t="str">
        <f>VLOOKUP($A2573,'Günlük Sayaç'!$A$1:$I$166,5,0)</f>
        <v>Üçlü Bilet</v>
      </c>
      <c r="F2573">
        <f>VLOOKUP($A2573,'Günlük Sayaç'!$A$1:$I$166,6,0)</f>
        <v>3.6666666666666665</v>
      </c>
      <c r="G2573">
        <f>VLOOKUP($A2573,'Günlük Sayaç'!$A$1:$I$166,7,0)</f>
        <v>15000</v>
      </c>
      <c r="H2573">
        <f>VLOOKUP($A2573,'Günlük Sayaç'!$A$1:$I$166,8,0)</f>
        <v>0.02</v>
      </c>
      <c r="I2573">
        <f>VLOOKUP($A2573,'Günlük Sayaç'!$A$1:$I$166,9,0)*VLOOKUP(WEEKDAY(B2573,2)&amp;D2573,Yoğunluk!$G$1:$J$29,4,0)</f>
        <v>270</v>
      </c>
      <c r="J2573">
        <f t="shared" ca="1" si="159"/>
        <v>292</v>
      </c>
      <c r="K2573">
        <f t="shared" ca="1" si="160"/>
        <v>1070.6666666666665</v>
      </c>
    </row>
    <row r="2574" spans="1:11" x14ac:dyDescent="0.3">
      <c r="A2574">
        <f t="shared" si="161"/>
        <v>98</v>
      </c>
      <c r="B2574" s="2">
        <f t="shared" si="162"/>
        <v>43116</v>
      </c>
      <c r="C2574" t="str">
        <f>VLOOKUP(A2574,'Günlük Sayaç'!$A$1:$I$166,3,0)</f>
        <v>Levent</v>
      </c>
      <c r="D2574" t="str">
        <f>VLOOKUP($A2574,'Günlük Sayaç'!$A$1:$I$166,4,0)</f>
        <v>Ziyaretçi</v>
      </c>
      <c r="E2574" t="str">
        <f>VLOOKUP($A2574,'Günlük Sayaç'!$A$1:$I$166,5,0)</f>
        <v>Beşli Bilet</v>
      </c>
      <c r="F2574">
        <f>VLOOKUP($A2574,'Günlük Sayaç'!$A$1:$I$166,6,0)</f>
        <v>3.4</v>
      </c>
      <c r="G2574">
        <f>VLOOKUP($A2574,'Günlük Sayaç'!$A$1:$I$166,7,0)</f>
        <v>15000</v>
      </c>
      <c r="H2574">
        <f>VLOOKUP($A2574,'Günlük Sayaç'!$A$1:$I$166,8,0)</f>
        <v>0.02</v>
      </c>
      <c r="I2574">
        <f>VLOOKUP($A2574,'Günlük Sayaç'!$A$1:$I$166,9,0)*VLOOKUP(WEEKDAY(B2574,2)&amp;D2574,Yoğunluk!$G$1:$J$29,4,0)</f>
        <v>270</v>
      </c>
      <c r="J2574">
        <f t="shared" ca="1" si="159"/>
        <v>235</v>
      </c>
      <c r="K2574">
        <f t="shared" ca="1" si="160"/>
        <v>799</v>
      </c>
    </row>
    <row r="2575" spans="1:11" x14ac:dyDescent="0.3">
      <c r="A2575">
        <f t="shared" si="161"/>
        <v>99</v>
      </c>
      <c r="B2575" s="2">
        <f t="shared" si="162"/>
        <v>43116</v>
      </c>
      <c r="C2575" t="str">
        <f>VLOOKUP(A2575,'Günlük Sayaç'!$A$1:$I$166,3,0)</f>
        <v>Levent</v>
      </c>
      <c r="D2575" t="str">
        <f>VLOOKUP($A2575,'Günlük Sayaç'!$A$1:$I$166,4,0)</f>
        <v>Ziyaretçi</v>
      </c>
      <c r="E2575" t="str">
        <f>VLOOKUP($A2575,'Günlük Sayaç'!$A$1:$I$166,5,0)</f>
        <v>Onlu Bilet</v>
      </c>
      <c r="F2575">
        <f>VLOOKUP($A2575,'Günlük Sayaç'!$A$1:$I$166,6,0)</f>
        <v>3.2</v>
      </c>
      <c r="G2575">
        <f>VLOOKUP($A2575,'Günlük Sayaç'!$A$1:$I$166,7,0)</f>
        <v>15000</v>
      </c>
      <c r="H2575">
        <f>VLOOKUP($A2575,'Günlük Sayaç'!$A$1:$I$166,8,0)</f>
        <v>0.02</v>
      </c>
      <c r="I2575">
        <f>VLOOKUP($A2575,'Günlük Sayaç'!$A$1:$I$166,9,0)*VLOOKUP(WEEKDAY(B2575,2)&amp;D2575,Yoğunluk!$G$1:$J$29,4,0)</f>
        <v>270</v>
      </c>
      <c r="J2575">
        <f t="shared" ca="1" si="159"/>
        <v>315</v>
      </c>
      <c r="K2575">
        <f t="shared" ca="1" si="160"/>
        <v>1008</v>
      </c>
    </row>
    <row r="2576" spans="1:11" x14ac:dyDescent="0.3">
      <c r="A2576">
        <f t="shared" si="161"/>
        <v>100</v>
      </c>
      <c r="B2576" s="2">
        <f t="shared" si="162"/>
        <v>43116</v>
      </c>
      <c r="C2576" t="str">
        <f>VLOOKUP(A2576,'Günlük Sayaç'!$A$1:$I$166,3,0)</f>
        <v>4. Levent</v>
      </c>
      <c r="D2576" t="str">
        <f>VLOOKUP($A2576,'Günlük Sayaç'!$A$1:$I$166,4,0)</f>
        <v>Tam</v>
      </c>
      <c r="E2576" t="str">
        <f>VLOOKUP($A2576,'Günlük Sayaç'!$A$1:$I$166,5,0)</f>
        <v>Akbil</v>
      </c>
      <c r="F2576">
        <f>VLOOKUP($A2576,'Günlük Sayaç'!$A$1:$I$166,6,0)</f>
        <v>2.2250000000000001</v>
      </c>
      <c r="G2576">
        <f>VLOOKUP($A2576,'Günlük Sayaç'!$A$1:$I$166,7,0)</f>
        <v>12000</v>
      </c>
      <c r="H2576">
        <f>VLOOKUP($A2576,'Günlük Sayaç'!$A$1:$I$166,8,0)</f>
        <v>0.3</v>
      </c>
      <c r="I2576">
        <f>VLOOKUP($A2576,'Günlük Sayaç'!$A$1:$I$166,9,0)*VLOOKUP(WEEKDAY(B2576,2)&amp;D2576,Yoğunluk!$G$1:$J$29,4,0)</f>
        <v>4860</v>
      </c>
      <c r="J2576">
        <f t="shared" ca="1" si="159"/>
        <v>4637</v>
      </c>
      <c r="K2576">
        <f t="shared" ca="1" si="160"/>
        <v>10317.325000000001</v>
      </c>
    </row>
    <row r="2577" spans="1:11" x14ac:dyDescent="0.3">
      <c r="A2577">
        <f t="shared" si="161"/>
        <v>101</v>
      </c>
      <c r="B2577" s="2">
        <f t="shared" si="162"/>
        <v>43116</v>
      </c>
      <c r="C2577" t="str">
        <f>VLOOKUP(A2577,'Günlük Sayaç'!$A$1:$I$166,3,0)</f>
        <v>4. Levent</v>
      </c>
      <c r="D2577" t="str">
        <f>VLOOKUP($A2577,'Günlük Sayaç'!$A$1:$I$166,4,0)</f>
        <v>Tam</v>
      </c>
      <c r="E2577" t="str">
        <f>VLOOKUP($A2577,'Günlük Sayaç'!$A$1:$I$166,5,0)</f>
        <v>Mavi Kart</v>
      </c>
      <c r="F2577">
        <f>VLOOKUP($A2577,'Günlük Sayaç'!$A$1:$I$166,6,0)</f>
        <v>1.3666666666666667</v>
      </c>
      <c r="G2577">
        <f>VLOOKUP($A2577,'Günlük Sayaç'!$A$1:$I$166,7,0)</f>
        <v>12000</v>
      </c>
      <c r="H2577">
        <f>VLOOKUP($A2577,'Günlük Sayaç'!$A$1:$I$166,8,0)</f>
        <v>0.15</v>
      </c>
      <c r="I2577">
        <f>VLOOKUP($A2577,'Günlük Sayaç'!$A$1:$I$166,9,0)*VLOOKUP(WEEKDAY(B2577,2)&amp;D2577,Yoğunluk!$G$1:$J$29,4,0)</f>
        <v>2430</v>
      </c>
      <c r="J2577">
        <f t="shared" ca="1" si="159"/>
        <v>2438</v>
      </c>
      <c r="K2577">
        <f t="shared" ca="1" si="160"/>
        <v>3331.9333333333334</v>
      </c>
    </row>
    <row r="2578" spans="1:11" x14ac:dyDescent="0.3">
      <c r="A2578">
        <f t="shared" si="161"/>
        <v>102</v>
      </c>
      <c r="B2578" s="2">
        <f t="shared" si="162"/>
        <v>43116</v>
      </c>
      <c r="C2578" t="str">
        <f>VLOOKUP(A2578,'Günlük Sayaç'!$A$1:$I$166,3,0)</f>
        <v>4. Levent</v>
      </c>
      <c r="D2578" t="str">
        <f>VLOOKUP($A2578,'Günlük Sayaç'!$A$1:$I$166,4,0)</f>
        <v>Öğrenci</v>
      </c>
      <c r="E2578" t="str">
        <f>VLOOKUP($A2578,'Günlük Sayaç'!$A$1:$I$166,5,0)</f>
        <v>Öğrenci</v>
      </c>
      <c r="F2578">
        <f>VLOOKUP($A2578,'Günlük Sayaç'!$A$1:$I$166,6,0)</f>
        <v>0.9</v>
      </c>
      <c r="G2578">
        <f>VLOOKUP($A2578,'Günlük Sayaç'!$A$1:$I$166,7,0)</f>
        <v>12000</v>
      </c>
      <c r="H2578">
        <f>VLOOKUP($A2578,'Günlük Sayaç'!$A$1:$I$166,8,0)</f>
        <v>0.1</v>
      </c>
      <c r="I2578">
        <f>VLOOKUP($A2578,'Günlük Sayaç'!$A$1:$I$166,9,0)*VLOOKUP(WEEKDAY(B2578,2)&amp;D2578,Yoğunluk!$G$1:$J$29,4,0)</f>
        <v>1080</v>
      </c>
      <c r="J2578">
        <f t="shared" ca="1" si="159"/>
        <v>1085</v>
      </c>
      <c r="K2578">
        <f t="shared" ca="1" si="160"/>
        <v>976.5</v>
      </c>
    </row>
    <row r="2579" spans="1:11" x14ac:dyDescent="0.3">
      <c r="A2579">
        <f t="shared" si="161"/>
        <v>103</v>
      </c>
      <c r="B2579" s="2">
        <f t="shared" si="162"/>
        <v>43116</v>
      </c>
      <c r="C2579" t="str">
        <f>VLOOKUP(A2579,'Günlük Sayaç'!$A$1:$I$166,3,0)</f>
        <v>4. Levent</v>
      </c>
      <c r="D2579" t="str">
        <f>VLOOKUP($A2579,'Günlük Sayaç'!$A$1:$I$166,4,0)</f>
        <v>Öğrenci</v>
      </c>
      <c r="E2579" t="str">
        <f>VLOOKUP($A2579,'Günlük Sayaç'!$A$1:$I$166,5,0)</f>
        <v>Öğrenci Aylık</v>
      </c>
      <c r="F2579">
        <f>VLOOKUP($A2579,'Günlük Sayaç'!$A$1:$I$166,6,0)</f>
        <v>0.56666666666666665</v>
      </c>
      <c r="G2579">
        <f>VLOOKUP($A2579,'Günlük Sayaç'!$A$1:$I$166,7,0)</f>
        <v>12000</v>
      </c>
      <c r="H2579">
        <f>VLOOKUP($A2579,'Günlük Sayaç'!$A$1:$I$166,8,0)</f>
        <v>0.15</v>
      </c>
      <c r="I2579">
        <f>VLOOKUP($A2579,'Günlük Sayaç'!$A$1:$I$166,9,0)*VLOOKUP(WEEKDAY(B2579,2)&amp;D2579,Yoğunluk!$G$1:$J$29,4,0)</f>
        <v>1620</v>
      </c>
      <c r="J2579">
        <f t="shared" ca="1" si="159"/>
        <v>1907</v>
      </c>
      <c r="K2579">
        <f t="shared" ca="1" si="160"/>
        <v>1080.6333333333332</v>
      </c>
    </row>
    <row r="2580" spans="1:11" x14ac:dyDescent="0.3">
      <c r="A2580">
        <f t="shared" si="161"/>
        <v>104</v>
      </c>
      <c r="B2580" s="2">
        <f t="shared" si="162"/>
        <v>43116</v>
      </c>
      <c r="C2580" t="str">
        <f>VLOOKUP(A2580,'Günlük Sayaç'!$A$1:$I$166,3,0)</f>
        <v>4. Levent</v>
      </c>
      <c r="D2580" t="str">
        <f>VLOOKUP($A2580,'Günlük Sayaç'!$A$1:$I$166,4,0)</f>
        <v>Sosyal</v>
      </c>
      <c r="E2580" t="str">
        <f>VLOOKUP($A2580,'Günlük Sayaç'!$A$1:$I$166,5,0)</f>
        <v>Sosyal</v>
      </c>
      <c r="F2580">
        <f>VLOOKUP($A2580,'Günlük Sayaç'!$A$1:$I$166,6,0)</f>
        <v>1.425</v>
      </c>
      <c r="G2580">
        <f>VLOOKUP($A2580,'Günlük Sayaç'!$A$1:$I$166,7,0)</f>
        <v>12000</v>
      </c>
      <c r="H2580">
        <f>VLOOKUP($A2580,'Günlük Sayaç'!$A$1:$I$166,8,0)</f>
        <v>0.1</v>
      </c>
      <c r="I2580">
        <f>VLOOKUP($A2580,'Günlük Sayaç'!$A$1:$I$166,9,0)*VLOOKUP(WEEKDAY(B2580,2)&amp;D2580,Yoğunluk!$G$1:$J$29,4,0)</f>
        <v>864.00000000000011</v>
      </c>
      <c r="J2580">
        <f t="shared" ca="1" si="159"/>
        <v>807</v>
      </c>
      <c r="K2580">
        <f t="shared" ca="1" si="160"/>
        <v>1149.9750000000001</v>
      </c>
    </row>
    <row r="2581" spans="1:11" x14ac:dyDescent="0.3">
      <c r="A2581">
        <f t="shared" si="161"/>
        <v>105</v>
      </c>
      <c r="B2581" s="2">
        <f t="shared" si="162"/>
        <v>43116</v>
      </c>
      <c r="C2581" t="str">
        <f>VLOOKUP(A2581,'Günlük Sayaç'!$A$1:$I$166,3,0)</f>
        <v>4. Levent</v>
      </c>
      <c r="D2581" t="str">
        <f>VLOOKUP($A2581,'Günlük Sayaç'!$A$1:$I$166,4,0)</f>
        <v>Sosyal</v>
      </c>
      <c r="E2581" t="str">
        <f>VLOOKUP($A2581,'Günlük Sayaç'!$A$1:$I$166,5,0)</f>
        <v>Sosyal Aylık</v>
      </c>
      <c r="F2581">
        <f>VLOOKUP($A2581,'Günlük Sayaç'!$A$1:$I$166,6,0)</f>
        <v>0.83333333333333337</v>
      </c>
      <c r="G2581">
        <f>VLOOKUP($A2581,'Günlük Sayaç'!$A$1:$I$166,7,0)</f>
        <v>12000</v>
      </c>
      <c r="H2581">
        <f>VLOOKUP($A2581,'Günlük Sayaç'!$A$1:$I$166,8,0)</f>
        <v>0.1</v>
      </c>
      <c r="I2581">
        <f>VLOOKUP($A2581,'Günlük Sayaç'!$A$1:$I$166,9,0)*VLOOKUP(WEEKDAY(B2581,2)&amp;D2581,Yoğunluk!$G$1:$J$29,4,0)</f>
        <v>864.00000000000011</v>
      </c>
      <c r="J2581">
        <f t="shared" ca="1" si="159"/>
        <v>949</v>
      </c>
      <c r="K2581">
        <f t="shared" ca="1" si="160"/>
        <v>790.83333333333337</v>
      </c>
    </row>
    <row r="2582" spans="1:11" x14ac:dyDescent="0.3">
      <c r="A2582">
        <f t="shared" si="161"/>
        <v>106</v>
      </c>
      <c r="B2582" s="2">
        <f t="shared" si="162"/>
        <v>43116</v>
      </c>
      <c r="C2582" t="str">
        <f>VLOOKUP(A2582,'Günlük Sayaç'!$A$1:$I$166,3,0)</f>
        <v>4. Levent</v>
      </c>
      <c r="D2582" t="str">
        <f>VLOOKUP($A2582,'Günlük Sayaç'!$A$1:$I$166,4,0)</f>
        <v>Ziyaretçi</v>
      </c>
      <c r="E2582" t="str">
        <f>VLOOKUP($A2582,'Günlük Sayaç'!$A$1:$I$166,5,0)</f>
        <v>Tekli Bilet</v>
      </c>
      <c r="F2582">
        <f>VLOOKUP($A2582,'Günlük Sayaç'!$A$1:$I$166,6,0)</f>
        <v>5</v>
      </c>
      <c r="G2582">
        <f>VLOOKUP($A2582,'Günlük Sayaç'!$A$1:$I$166,7,0)</f>
        <v>12000</v>
      </c>
      <c r="H2582">
        <f>VLOOKUP($A2582,'Günlük Sayaç'!$A$1:$I$166,8,0)</f>
        <v>0.02</v>
      </c>
      <c r="I2582">
        <f>VLOOKUP($A2582,'Günlük Sayaç'!$A$1:$I$166,9,0)*VLOOKUP(WEEKDAY(B2582,2)&amp;D2582,Yoğunluk!$G$1:$J$29,4,0)</f>
        <v>216</v>
      </c>
      <c r="J2582">
        <f t="shared" ca="1" si="159"/>
        <v>215</v>
      </c>
      <c r="K2582">
        <f t="shared" ca="1" si="160"/>
        <v>1075</v>
      </c>
    </row>
    <row r="2583" spans="1:11" x14ac:dyDescent="0.3">
      <c r="A2583">
        <f t="shared" si="161"/>
        <v>107</v>
      </c>
      <c r="B2583" s="2">
        <f t="shared" si="162"/>
        <v>43116</v>
      </c>
      <c r="C2583" t="str">
        <f>VLOOKUP(A2583,'Günlük Sayaç'!$A$1:$I$166,3,0)</f>
        <v>4. Levent</v>
      </c>
      <c r="D2583" t="str">
        <f>VLOOKUP($A2583,'Günlük Sayaç'!$A$1:$I$166,4,0)</f>
        <v>Ziyaretçi</v>
      </c>
      <c r="E2583" t="str">
        <f>VLOOKUP($A2583,'Günlük Sayaç'!$A$1:$I$166,5,0)</f>
        <v>İkili Bilet</v>
      </c>
      <c r="F2583">
        <f>VLOOKUP($A2583,'Günlük Sayaç'!$A$1:$I$166,6,0)</f>
        <v>4</v>
      </c>
      <c r="G2583">
        <f>VLOOKUP($A2583,'Günlük Sayaç'!$A$1:$I$166,7,0)</f>
        <v>12000</v>
      </c>
      <c r="H2583">
        <f>VLOOKUP($A2583,'Günlük Sayaç'!$A$1:$I$166,8,0)</f>
        <v>0.02</v>
      </c>
      <c r="I2583">
        <f>VLOOKUP($A2583,'Günlük Sayaç'!$A$1:$I$166,9,0)*VLOOKUP(WEEKDAY(B2583,2)&amp;D2583,Yoğunluk!$G$1:$J$29,4,0)</f>
        <v>216</v>
      </c>
      <c r="J2583">
        <f t="shared" ca="1" si="159"/>
        <v>170</v>
      </c>
      <c r="K2583">
        <f t="shared" ca="1" si="160"/>
        <v>680</v>
      </c>
    </row>
    <row r="2584" spans="1:11" x14ac:dyDescent="0.3">
      <c r="A2584">
        <f t="shared" si="161"/>
        <v>108</v>
      </c>
      <c r="B2584" s="2">
        <f t="shared" si="162"/>
        <v>43116</v>
      </c>
      <c r="C2584" t="str">
        <f>VLOOKUP(A2584,'Günlük Sayaç'!$A$1:$I$166,3,0)</f>
        <v>4. Levent</v>
      </c>
      <c r="D2584" t="str">
        <f>VLOOKUP($A2584,'Günlük Sayaç'!$A$1:$I$166,4,0)</f>
        <v>Ziyaretçi</v>
      </c>
      <c r="E2584" t="str">
        <f>VLOOKUP($A2584,'Günlük Sayaç'!$A$1:$I$166,5,0)</f>
        <v>Üçlü Bilet</v>
      </c>
      <c r="F2584">
        <f>VLOOKUP($A2584,'Günlük Sayaç'!$A$1:$I$166,6,0)</f>
        <v>3.6666666666666665</v>
      </c>
      <c r="G2584">
        <f>VLOOKUP($A2584,'Günlük Sayaç'!$A$1:$I$166,7,0)</f>
        <v>12000</v>
      </c>
      <c r="H2584">
        <f>VLOOKUP($A2584,'Günlük Sayaç'!$A$1:$I$166,8,0)</f>
        <v>0.02</v>
      </c>
      <c r="I2584">
        <f>VLOOKUP($A2584,'Günlük Sayaç'!$A$1:$I$166,9,0)*VLOOKUP(WEEKDAY(B2584,2)&amp;D2584,Yoğunluk!$G$1:$J$29,4,0)</f>
        <v>216</v>
      </c>
      <c r="J2584">
        <f t="shared" ca="1" si="159"/>
        <v>183</v>
      </c>
      <c r="K2584">
        <f t="shared" ca="1" si="160"/>
        <v>671</v>
      </c>
    </row>
    <row r="2585" spans="1:11" x14ac:dyDescent="0.3">
      <c r="A2585">
        <f t="shared" si="161"/>
        <v>109</v>
      </c>
      <c r="B2585" s="2">
        <f t="shared" si="162"/>
        <v>43116</v>
      </c>
      <c r="C2585" t="str">
        <f>VLOOKUP(A2585,'Günlük Sayaç'!$A$1:$I$166,3,0)</f>
        <v>4. Levent</v>
      </c>
      <c r="D2585" t="str">
        <f>VLOOKUP($A2585,'Günlük Sayaç'!$A$1:$I$166,4,0)</f>
        <v>Ziyaretçi</v>
      </c>
      <c r="E2585" t="str">
        <f>VLOOKUP($A2585,'Günlük Sayaç'!$A$1:$I$166,5,0)</f>
        <v>Beşli Bilet</v>
      </c>
      <c r="F2585">
        <f>VLOOKUP($A2585,'Günlük Sayaç'!$A$1:$I$166,6,0)</f>
        <v>3.4</v>
      </c>
      <c r="G2585">
        <f>VLOOKUP($A2585,'Günlük Sayaç'!$A$1:$I$166,7,0)</f>
        <v>12000</v>
      </c>
      <c r="H2585">
        <f>VLOOKUP($A2585,'Günlük Sayaç'!$A$1:$I$166,8,0)</f>
        <v>0.02</v>
      </c>
      <c r="I2585">
        <f>VLOOKUP($A2585,'Günlük Sayaç'!$A$1:$I$166,9,0)*VLOOKUP(WEEKDAY(B2585,2)&amp;D2585,Yoğunluk!$G$1:$J$29,4,0)</f>
        <v>216</v>
      </c>
      <c r="J2585">
        <f t="shared" ca="1" si="159"/>
        <v>219</v>
      </c>
      <c r="K2585">
        <f t="shared" ca="1" si="160"/>
        <v>744.6</v>
      </c>
    </row>
    <row r="2586" spans="1:11" x14ac:dyDescent="0.3">
      <c r="A2586">
        <f t="shared" si="161"/>
        <v>110</v>
      </c>
      <c r="B2586" s="2">
        <f t="shared" si="162"/>
        <v>43116</v>
      </c>
      <c r="C2586" t="str">
        <f>VLOOKUP(A2586,'Günlük Sayaç'!$A$1:$I$166,3,0)</f>
        <v>4. Levent</v>
      </c>
      <c r="D2586" t="str">
        <f>VLOOKUP($A2586,'Günlük Sayaç'!$A$1:$I$166,4,0)</f>
        <v>Ziyaretçi</v>
      </c>
      <c r="E2586" t="str">
        <f>VLOOKUP($A2586,'Günlük Sayaç'!$A$1:$I$166,5,0)</f>
        <v>Onlu Bilet</v>
      </c>
      <c r="F2586">
        <f>VLOOKUP($A2586,'Günlük Sayaç'!$A$1:$I$166,6,0)</f>
        <v>3.2</v>
      </c>
      <c r="G2586">
        <f>VLOOKUP($A2586,'Günlük Sayaç'!$A$1:$I$166,7,0)</f>
        <v>12000</v>
      </c>
      <c r="H2586">
        <f>VLOOKUP($A2586,'Günlük Sayaç'!$A$1:$I$166,8,0)</f>
        <v>0.02</v>
      </c>
      <c r="I2586">
        <f>VLOOKUP($A2586,'Günlük Sayaç'!$A$1:$I$166,9,0)*VLOOKUP(WEEKDAY(B2586,2)&amp;D2586,Yoğunluk!$G$1:$J$29,4,0)</f>
        <v>216</v>
      </c>
      <c r="J2586">
        <f t="shared" ca="1" si="159"/>
        <v>195</v>
      </c>
      <c r="K2586">
        <f t="shared" ca="1" si="160"/>
        <v>624</v>
      </c>
    </row>
    <row r="2587" spans="1:11" x14ac:dyDescent="0.3">
      <c r="A2587">
        <f t="shared" si="161"/>
        <v>111</v>
      </c>
      <c r="B2587" s="2">
        <f t="shared" si="162"/>
        <v>43116</v>
      </c>
      <c r="C2587" t="str">
        <f>VLOOKUP(A2587,'Günlük Sayaç'!$A$1:$I$166,3,0)</f>
        <v>Sanayi Mah.</v>
      </c>
      <c r="D2587" t="str">
        <f>VLOOKUP($A2587,'Günlük Sayaç'!$A$1:$I$166,4,0)</f>
        <v>Tam</v>
      </c>
      <c r="E2587" t="str">
        <f>VLOOKUP($A2587,'Günlük Sayaç'!$A$1:$I$166,5,0)</f>
        <v>Akbil</v>
      </c>
      <c r="F2587">
        <f>VLOOKUP($A2587,'Günlük Sayaç'!$A$1:$I$166,6,0)</f>
        <v>2.2250000000000001</v>
      </c>
      <c r="G2587">
        <f>VLOOKUP($A2587,'Günlük Sayaç'!$A$1:$I$166,7,0)</f>
        <v>4000</v>
      </c>
      <c r="H2587">
        <f>VLOOKUP($A2587,'Günlük Sayaç'!$A$1:$I$166,8,0)</f>
        <v>0.3</v>
      </c>
      <c r="I2587">
        <f>VLOOKUP($A2587,'Günlük Sayaç'!$A$1:$I$166,9,0)*VLOOKUP(WEEKDAY(B2587,2)&amp;D2587,Yoğunluk!$G$1:$J$29,4,0)</f>
        <v>1620</v>
      </c>
      <c r="J2587">
        <f t="shared" ca="1" si="159"/>
        <v>1889</v>
      </c>
      <c r="K2587">
        <f t="shared" ca="1" si="160"/>
        <v>4203.0250000000005</v>
      </c>
    </row>
    <row r="2588" spans="1:11" x14ac:dyDescent="0.3">
      <c r="A2588">
        <f t="shared" si="161"/>
        <v>112</v>
      </c>
      <c r="B2588" s="2">
        <f t="shared" si="162"/>
        <v>43116</v>
      </c>
      <c r="C2588" t="str">
        <f>VLOOKUP(A2588,'Günlük Sayaç'!$A$1:$I$166,3,0)</f>
        <v>Sanayi Mah.</v>
      </c>
      <c r="D2588" t="str">
        <f>VLOOKUP($A2588,'Günlük Sayaç'!$A$1:$I$166,4,0)</f>
        <v>Tam</v>
      </c>
      <c r="E2588" t="str">
        <f>VLOOKUP($A2588,'Günlük Sayaç'!$A$1:$I$166,5,0)</f>
        <v>Mavi Kart</v>
      </c>
      <c r="F2588">
        <f>VLOOKUP($A2588,'Günlük Sayaç'!$A$1:$I$166,6,0)</f>
        <v>1.3666666666666667</v>
      </c>
      <c r="G2588">
        <f>VLOOKUP($A2588,'Günlük Sayaç'!$A$1:$I$166,7,0)</f>
        <v>4000</v>
      </c>
      <c r="H2588">
        <f>VLOOKUP($A2588,'Günlük Sayaç'!$A$1:$I$166,8,0)</f>
        <v>0.35</v>
      </c>
      <c r="I2588">
        <f>VLOOKUP($A2588,'Günlük Sayaç'!$A$1:$I$166,9,0)*VLOOKUP(WEEKDAY(B2588,2)&amp;D2588,Yoğunluk!$G$1:$J$29,4,0)</f>
        <v>1890.0000000000002</v>
      </c>
      <c r="J2588">
        <f t="shared" ca="1" si="159"/>
        <v>1922</v>
      </c>
      <c r="K2588">
        <f t="shared" ca="1" si="160"/>
        <v>2626.7333333333336</v>
      </c>
    </row>
    <row r="2589" spans="1:11" x14ac:dyDescent="0.3">
      <c r="A2589">
        <f t="shared" si="161"/>
        <v>113</v>
      </c>
      <c r="B2589" s="2">
        <f t="shared" si="162"/>
        <v>43116</v>
      </c>
      <c r="C2589" t="str">
        <f>VLOOKUP(A2589,'Günlük Sayaç'!$A$1:$I$166,3,0)</f>
        <v>Sanayi Mah.</v>
      </c>
      <c r="D2589" t="str">
        <f>VLOOKUP($A2589,'Günlük Sayaç'!$A$1:$I$166,4,0)</f>
        <v>Öğrenci</v>
      </c>
      <c r="E2589" t="str">
        <f>VLOOKUP($A2589,'Günlük Sayaç'!$A$1:$I$166,5,0)</f>
        <v>Öğrenci</v>
      </c>
      <c r="F2589">
        <f>VLOOKUP($A2589,'Günlük Sayaç'!$A$1:$I$166,6,0)</f>
        <v>0.9</v>
      </c>
      <c r="G2589">
        <f>VLOOKUP($A2589,'Günlük Sayaç'!$A$1:$I$166,7,0)</f>
        <v>4000</v>
      </c>
      <c r="H2589">
        <f>VLOOKUP($A2589,'Günlük Sayaç'!$A$1:$I$166,8,0)</f>
        <v>0.1</v>
      </c>
      <c r="I2589">
        <f>VLOOKUP($A2589,'Günlük Sayaç'!$A$1:$I$166,9,0)*VLOOKUP(WEEKDAY(B2589,2)&amp;D2589,Yoğunluk!$G$1:$J$29,4,0)</f>
        <v>360</v>
      </c>
      <c r="J2589">
        <f t="shared" ca="1" si="159"/>
        <v>309</v>
      </c>
      <c r="K2589">
        <f t="shared" ca="1" si="160"/>
        <v>278.10000000000002</v>
      </c>
    </row>
    <row r="2590" spans="1:11" x14ac:dyDescent="0.3">
      <c r="A2590">
        <f t="shared" si="161"/>
        <v>114</v>
      </c>
      <c r="B2590" s="2">
        <f t="shared" si="162"/>
        <v>43116</v>
      </c>
      <c r="C2590" t="str">
        <f>VLOOKUP(A2590,'Günlük Sayaç'!$A$1:$I$166,3,0)</f>
        <v>Sanayi Mah.</v>
      </c>
      <c r="D2590" t="str">
        <f>VLOOKUP($A2590,'Günlük Sayaç'!$A$1:$I$166,4,0)</f>
        <v>Öğrenci</v>
      </c>
      <c r="E2590" t="str">
        <f>VLOOKUP($A2590,'Günlük Sayaç'!$A$1:$I$166,5,0)</f>
        <v>Öğrenci Aylık</v>
      </c>
      <c r="F2590">
        <f>VLOOKUP($A2590,'Günlük Sayaç'!$A$1:$I$166,6,0)</f>
        <v>0.56666666666666665</v>
      </c>
      <c r="G2590">
        <f>VLOOKUP($A2590,'Günlük Sayaç'!$A$1:$I$166,7,0)</f>
        <v>4000</v>
      </c>
      <c r="H2590">
        <f>VLOOKUP($A2590,'Günlük Sayaç'!$A$1:$I$166,8,0)</f>
        <v>0.1</v>
      </c>
      <c r="I2590">
        <f>VLOOKUP($A2590,'Günlük Sayaç'!$A$1:$I$166,9,0)*VLOOKUP(WEEKDAY(B2590,2)&amp;D2590,Yoğunluk!$G$1:$J$29,4,0)</f>
        <v>360</v>
      </c>
      <c r="J2590">
        <f t="shared" ca="1" si="159"/>
        <v>369</v>
      </c>
      <c r="K2590">
        <f t="shared" ca="1" si="160"/>
        <v>209.1</v>
      </c>
    </row>
    <row r="2591" spans="1:11" x14ac:dyDescent="0.3">
      <c r="A2591">
        <f t="shared" si="161"/>
        <v>115</v>
      </c>
      <c r="B2591" s="2">
        <f t="shared" si="162"/>
        <v>43116</v>
      </c>
      <c r="C2591" t="str">
        <f>VLOOKUP(A2591,'Günlük Sayaç'!$A$1:$I$166,3,0)</f>
        <v>Sanayi Mah.</v>
      </c>
      <c r="D2591" t="str">
        <f>VLOOKUP($A2591,'Günlük Sayaç'!$A$1:$I$166,4,0)</f>
        <v>Sosyal</v>
      </c>
      <c r="E2591" t="str">
        <f>VLOOKUP($A2591,'Günlük Sayaç'!$A$1:$I$166,5,0)</f>
        <v>Sosyal</v>
      </c>
      <c r="F2591">
        <f>VLOOKUP($A2591,'Günlük Sayaç'!$A$1:$I$166,6,0)</f>
        <v>1.425</v>
      </c>
      <c r="G2591">
        <f>VLOOKUP($A2591,'Günlük Sayaç'!$A$1:$I$166,7,0)</f>
        <v>4000</v>
      </c>
      <c r="H2591">
        <f>VLOOKUP($A2591,'Günlük Sayaç'!$A$1:$I$166,8,0)</f>
        <v>0.05</v>
      </c>
      <c r="I2591">
        <f>VLOOKUP($A2591,'Günlük Sayaç'!$A$1:$I$166,9,0)*VLOOKUP(WEEKDAY(B2591,2)&amp;D2591,Yoğunluk!$G$1:$J$29,4,0)</f>
        <v>144.00000000000003</v>
      </c>
      <c r="J2591">
        <f t="shared" ca="1" si="159"/>
        <v>163</v>
      </c>
      <c r="K2591">
        <f t="shared" ca="1" si="160"/>
        <v>232.27500000000001</v>
      </c>
    </row>
    <row r="2592" spans="1:11" x14ac:dyDescent="0.3">
      <c r="A2592">
        <f t="shared" si="161"/>
        <v>116</v>
      </c>
      <c r="B2592" s="2">
        <f t="shared" si="162"/>
        <v>43116</v>
      </c>
      <c r="C2592" t="str">
        <f>VLOOKUP(A2592,'Günlük Sayaç'!$A$1:$I$166,3,0)</f>
        <v>Sanayi Mah.</v>
      </c>
      <c r="D2592" t="str">
        <f>VLOOKUP($A2592,'Günlük Sayaç'!$A$1:$I$166,4,0)</f>
        <v>Sosyal</v>
      </c>
      <c r="E2592" t="str">
        <f>VLOOKUP($A2592,'Günlük Sayaç'!$A$1:$I$166,5,0)</f>
        <v>Sosyal Aylık</v>
      </c>
      <c r="F2592">
        <f>VLOOKUP($A2592,'Günlük Sayaç'!$A$1:$I$166,6,0)</f>
        <v>0.83333333333333337</v>
      </c>
      <c r="G2592">
        <f>VLOOKUP($A2592,'Günlük Sayaç'!$A$1:$I$166,7,0)</f>
        <v>4000</v>
      </c>
      <c r="H2592">
        <f>VLOOKUP($A2592,'Günlük Sayaç'!$A$1:$I$166,8,0)</f>
        <v>0.05</v>
      </c>
      <c r="I2592">
        <f>VLOOKUP($A2592,'Günlük Sayaç'!$A$1:$I$166,9,0)*VLOOKUP(WEEKDAY(B2592,2)&amp;D2592,Yoğunluk!$G$1:$J$29,4,0)</f>
        <v>144.00000000000003</v>
      </c>
      <c r="J2592">
        <f t="shared" ca="1" si="159"/>
        <v>141</v>
      </c>
      <c r="K2592">
        <f t="shared" ca="1" si="160"/>
        <v>117.5</v>
      </c>
    </row>
    <row r="2593" spans="1:11" x14ac:dyDescent="0.3">
      <c r="A2593">
        <f t="shared" si="161"/>
        <v>117</v>
      </c>
      <c r="B2593" s="2">
        <f t="shared" si="162"/>
        <v>43116</v>
      </c>
      <c r="C2593" t="str">
        <f>VLOOKUP(A2593,'Günlük Sayaç'!$A$1:$I$166,3,0)</f>
        <v>Sanayi Mah.</v>
      </c>
      <c r="D2593" t="str">
        <f>VLOOKUP($A2593,'Günlük Sayaç'!$A$1:$I$166,4,0)</f>
        <v>Ziyaretçi</v>
      </c>
      <c r="E2593" t="str">
        <f>VLOOKUP($A2593,'Günlük Sayaç'!$A$1:$I$166,5,0)</f>
        <v>Tekli Bilet</v>
      </c>
      <c r="F2593">
        <f>VLOOKUP($A2593,'Günlük Sayaç'!$A$1:$I$166,6,0)</f>
        <v>5</v>
      </c>
      <c r="G2593">
        <f>VLOOKUP($A2593,'Günlük Sayaç'!$A$1:$I$166,7,0)</f>
        <v>4000</v>
      </c>
      <c r="H2593">
        <f>VLOOKUP($A2593,'Günlük Sayaç'!$A$1:$I$166,8,0)</f>
        <v>0.01</v>
      </c>
      <c r="I2593">
        <f>VLOOKUP($A2593,'Günlük Sayaç'!$A$1:$I$166,9,0)*VLOOKUP(WEEKDAY(B2593,2)&amp;D2593,Yoğunluk!$G$1:$J$29,4,0)</f>
        <v>36</v>
      </c>
      <c r="J2593">
        <f t="shared" ca="1" si="159"/>
        <v>34</v>
      </c>
      <c r="K2593">
        <f t="shared" ca="1" si="160"/>
        <v>170</v>
      </c>
    </row>
    <row r="2594" spans="1:11" x14ac:dyDescent="0.3">
      <c r="A2594">
        <f t="shared" si="161"/>
        <v>118</v>
      </c>
      <c r="B2594" s="2">
        <f t="shared" si="162"/>
        <v>43116</v>
      </c>
      <c r="C2594" t="str">
        <f>VLOOKUP(A2594,'Günlük Sayaç'!$A$1:$I$166,3,0)</f>
        <v>Sanayi Mah.</v>
      </c>
      <c r="D2594" t="str">
        <f>VLOOKUP($A2594,'Günlük Sayaç'!$A$1:$I$166,4,0)</f>
        <v>Ziyaretçi</v>
      </c>
      <c r="E2594" t="str">
        <f>VLOOKUP($A2594,'Günlük Sayaç'!$A$1:$I$166,5,0)</f>
        <v>İkili Bilet</v>
      </c>
      <c r="F2594">
        <f>VLOOKUP($A2594,'Günlük Sayaç'!$A$1:$I$166,6,0)</f>
        <v>4</v>
      </c>
      <c r="G2594">
        <f>VLOOKUP($A2594,'Günlük Sayaç'!$A$1:$I$166,7,0)</f>
        <v>4000</v>
      </c>
      <c r="H2594">
        <f>VLOOKUP($A2594,'Günlük Sayaç'!$A$1:$I$166,8,0)</f>
        <v>0.01</v>
      </c>
      <c r="I2594">
        <f>VLOOKUP($A2594,'Günlük Sayaç'!$A$1:$I$166,9,0)*VLOOKUP(WEEKDAY(B2594,2)&amp;D2594,Yoğunluk!$G$1:$J$29,4,0)</f>
        <v>36</v>
      </c>
      <c r="J2594">
        <f t="shared" ca="1" si="159"/>
        <v>38</v>
      </c>
      <c r="K2594">
        <f t="shared" ca="1" si="160"/>
        <v>152</v>
      </c>
    </row>
    <row r="2595" spans="1:11" x14ac:dyDescent="0.3">
      <c r="A2595">
        <f t="shared" si="161"/>
        <v>119</v>
      </c>
      <c r="B2595" s="2">
        <f t="shared" si="162"/>
        <v>43116</v>
      </c>
      <c r="C2595" t="str">
        <f>VLOOKUP(A2595,'Günlük Sayaç'!$A$1:$I$166,3,0)</f>
        <v>Sanayi Mah.</v>
      </c>
      <c r="D2595" t="str">
        <f>VLOOKUP($A2595,'Günlük Sayaç'!$A$1:$I$166,4,0)</f>
        <v>Ziyaretçi</v>
      </c>
      <c r="E2595" t="str">
        <f>VLOOKUP($A2595,'Günlük Sayaç'!$A$1:$I$166,5,0)</f>
        <v>Üçlü Bilet</v>
      </c>
      <c r="F2595">
        <f>VLOOKUP($A2595,'Günlük Sayaç'!$A$1:$I$166,6,0)</f>
        <v>3.6666666666666665</v>
      </c>
      <c r="G2595">
        <f>VLOOKUP($A2595,'Günlük Sayaç'!$A$1:$I$166,7,0)</f>
        <v>4000</v>
      </c>
      <c r="H2595">
        <f>VLOOKUP($A2595,'Günlük Sayaç'!$A$1:$I$166,8,0)</f>
        <v>0.01</v>
      </c>
      <c r="I2595">
        <f>VLOOKUP($A2595,'Günlük Sayaç'!$A$1:$I$166,9,0)*VLOOKUP(WEEKDAY(B2595,2)&amp;D2595,Yoğunluk!$G$1:$J$29,4,0)</f>
        <v>36</v>
      </c>
      <c r="J2595">
        <f t="shared" ca="1" si="159"/>
        <v>36</v>
      </c>
      <c r="K2595">
        <f t="shared" ca="1" si="160"/>
        <v>132</v>
      </c>
    </row>
    <row r="2596" spans="1:11" x14ac:dyDescent="0.3">
      <c r="A2596">
        <f t="shared" si="161"/>
        <v>120</v>
      </c>
      <c r="B2596" s="2">
        <f t="shared" si="162"/>
        <v>43116</v>
      </c>
      <c r="C2596" t="str">
        <f>VLOOKUP(A2596,'Günlük Sayaç'!$A$1:$I$166,3,0)</f>
        <v>Sanayi Mah.</v>
      </c>
      <c r="D2596" t="str">
        <f>VLOOKUP($A2596,'Günlük Sayaç'!$A$1:$I$166,4,0)</f>
        <v>Ziyaretçi</v>
      </c>
      <c r="E2596" t="str">
        <f>VLOOKUP($A2596,'Günlük Sayaç'!$A$1:$I$166,5,0)</f>
        <v>Beşli Bilet</v>
      </c>
      <c r="F2596">
        <f>VLOOKUP($A2596,'Günlük Sayaç'!$A$1:$I$166,6,0)</f>
        <v>3.4</v>
      </c>
      <c r="G2596">
        <f>VLOOKUP($A2596,'Günlük Sayaç'!$A$1:$I$166,7,0)</f>
        <v>4000</v>
      </c>
      <c r="H2596">
        <f>VLOOKUP($A2596,'Günlük Sayaç'!$A$1:$I$166,8,0)</f>
        <v>0.01</v>
      </c>
      <c r="I2596">
        <f>VLOOKUP($A2596,'Günlük Sayaç'!$A$1:$I$166,9,0)*VLOOKUP(WEEKDAY(B2596,2)&amp;D2596,Yoğunluk!$G$1:$J$29,4,0)</f>
        <v>36</v>
      </c>
      <c r="J2596">
        <f t="shared" ca="1" si="159"/>
        <v>36</v>
      </c>
      <c r="K2596">
        <f t="shared" ca="1" si="160"/>
        <v>122.39999999999999</v>
      </c>
    </row>
    <row r="2597" spans="1:11" x14ac:dyDescent="0.3">
      <c r="A2597">
        <f t="shared" si="161"/>
        <v>121</v>
      </c>
      <c r="B2597" s="2">
        <f t="shared" si="162"/>
        <v>43116</v>
      </c>
      <c r="C2597" t="str">
        <f>VLOOKUP(A2597,'Günlük Sayaç'!$A$1:$I$166,3,0)</f>
        <v>Sanayi Mah.</v>
      </c>
      <c r="D2597" t="str">
        <f>VLOOKUP($A2597,'Günlük Sayaç'!$A$1:$I$166,4,0)</f>
        <v>Ziyaretçi</v>
      </c>
      <c r="E2597" t="str">
        <f>VLOOKUP($A2597,'Günlük Sayaç'!$A$1:$I$166,5,0)</f>
        <v>Onlu Bilet</v>
      </c>
      <c r="F2597">
        <f>VLOOKUP($A2597,'Günlük Sayaç'!$A$1:$I$166,6,0)</f>
        <v>3.2</v>
      </c>
      <c r="G2597">
        <f>VLOOKUP($A2597,'Günlük Sayaç'!$A$1:$I$166,7,0)</f>
        <v>4000</v>
      </c>
      <c r="H2597">
        <f>VLOOKUP($A2597,'Günlük Sayaç'!$A$1:$I$166,8,0)</f>
        <v>0.01</v>
      </c>
      <c r="I2597">
        <f>VLOOKUP($A2597,'Günlük Sayaç'!$A$1:$I$166,9,0)*VLOOKUP(WEEKDAY(B2597,2)&amp;D2597,Yoğunluk!$G$1:$J$29,4,0)</f>
        <v>36</v>
      </c>
      <c r="J2597">
        <f t="shared" ca="1" si="159"/>
        <v>35</v>
      </c>
      <c r="K2597">
        <f t="shared" ca="1" si="160"/>
        <v>112</v>
      </c>
    </row>
    <row r="2598" spans="1:11" x14ac:dyDescent="0.3">
      <c r="A2598">
        <f t="shared" si="161"/>
        <v>122</v>
      </c>
      <c r="B2598" s="2">
        <f t="shared" si="162"/>
        <v>43116</v>
      </c>
      <c r="C2598" t="str">
        <f>VLOOKUP(A2598,'Günlük Sayaç'!$A$1:$I$166,3,0)</f>
        <v>İTÜ</v>
      </c>
      <c r="D2598" t="str">
        <f>VLOOKUP($A2598,'Günlük Sayaç'!$A$1:$I$166,4,0)</f>
        <v>Tam</v>
      </c>
      <c r="E2598" t="str">
        <f>VLOOKUP($A2598,'Günlük Sayaç'!$A$1:$I$166,5,0)</f>
        <v>Akbil</v>
      </c>
      <c r="F2598">
        <f>VLOOKUP($A2598,'Günlük Sayaç'!$A$1:$I$166,6,0)</f>
        <v>2.2250000000000001</v>
      </c>
      <c r="G2598">
        <f>VLOOKUP($A2598,'Günlük Sayaç'!$A$1:$I$166,7,0)</f>
        <v>15000</v>
      </c>
      <c r="H2598">
        <f>VLOOKUP($A2598,'Günlük Sayaç'!$A$1:$I$166,8,0)</f>
        <v>0.1</v>
      </c>
      <c r="I2598">
        <f>VLOOKUP($A2598,'Günlük Sayaç'!$A$1:$I$166,9,0)*VLOOKUP(WEEKDAY(B2598,2)&amp;D2598,Yoğunluk!$G$1:$J$29,4,0)</f>
        <v>2025.0000000000002</v>
      </c>
      <c r="J2598">
        <f t="shared" ca="1" si="159"/>
        <v>2273</v>
      </c>
      <c r="K2598">
        <f t="shared" ca="1" si="160"/>
        <v>5057.4250000000002</v>
      </c>
    </row>
    <row r="2599" spans="1:11" x14ac:dyDescent="0.3">
      <c r="A2599">
        <f t="shared" si="161"/>
        <v>123</v>
      </c>
      <c r="B2599" s="2">
        <f t="shared" si="162"/>
        <v>43116</v>
      </c>
      <c r="C2599" t="str">
        <f>VLOOKUP(A2599,'Günlük Sayaç'!$A$1:$I$166,3,0)</f>
        <v>İTÜ</v>
      </c>
      <c r="D2599" t="str">
        <f>VLOOKUP($A2599,'Günlük Sayaç'!$A$1:$I$166,4,0)</f>
        <v>Tam</v>
      </c>
      <c r="E2599" t="str">
        <f>VLOOKUP($A2599,'Günlük Sayaç'!$A$1:$I$166,5,0)</f>
        <v>Mavi Kart</v>
      </c>
      <c r="F2599">
        <f>VLOOKUP($A2599,'Günlük Sayaç'!$A$1:$I$166,6,0)</f>
        <v>1.3666666666666667</v>
      </c>
      <c r="G2599">
        <f>VLOOKUP($A2599,'Günlük Sayaç'!$A$1:$I$166,7,0)</f>
        <v>15000</v>
      </c>
      <c r="H2599">
        <f>VLOOKUP($A2599,'Günlük Sayaç'!$A$1:$I$166,8,0)</f>
        <v>7.0000000000000007E-2</v>
      </c>
      <c r="I2599">
        <f>VLOOKUP($A2599,'Günlük Sayaç'!$A$1:$I$166,9,0)*VLOOKUP(WEEKDAY(B2599,2)&amp;D2599,Yoğunluk!$G$1:$J$29,4,0)</f>
        <v>1417.5</v>
      </c>
      <c r="J2599">
        <f t="shared" ca="1" si="159"/>
        <v>1270</v>
      </c>
      <c r="K2599">
        <f t="shared" ca="1" si="160"/>
        <v>1735.6666666666667</v>
      </c>
    </row>
    <row r="2600" spans="1:11" x14ac:dyDescent="0.3">
      <c r="A2600">
        <f t="shared" si="161"/>
        <v>124</v>
      </c>
      <c r="B2600" s="2">
        <f t="shared" si="162"/>
        <v>43116</v>
      </c>
      <c r="C2600" t="str">
        <f>VLOOKUP(A2600,'Günlük Sayaç'!$A$1:$I$166,3,0)</f>
        <v>İTÜ</v>
      </c>
      <c r="D2600" t="str">
        <f>VLOOKUP($A2600,'Günlük Sayaç'!$A$1:$I$166,4,0)</f>
        <v>Öğrenci</v>
      </c>
      <c r="E2600" t="str">
        <f>VLOOKUP($A2600,'Günlük Sayaç'!$A$1:$I$166,5,0)</f>
        <v>Öğrenci</v>
      </c>
      <c r="F2600">
        <f>VLOOKUP($A2600,'Günlük Sayaç'!$A$1:$I$166,6,0)</f>
        <v>0.9</v>
      </c>
      <c r="G2600">
        <f>VLOOKUP($A2600,'Günlük Sayaç'!$A$1:$I$166,7,0)</f>
        <v>15000</v>
      </c>
      <c r="H2600">
        <f>VLOOKUP($A2600,'Günlük Sayaç'!$A$1:$I$166,8,0)</f>
        <v>0.17</v>
      </c>
      <c r="I2600">
        <f>VLOOKUP($A2600,'Günlük Sayaç'!$A$1:$I$166,9,0)*VLOOKUP(WEEKDAY(B2600,2)&amp;D2600,Yoğunluk!$G$1:$J$29,4,0)</f>
        <v>2295</v>
      </c>
      <c r="J2600">
        <f t="shared" ca="1" si="159"/>
        <v>2293</v>
      </c>
      <c r="K2600">
        <f t="shared" ca="1" si="160"/>
        <v>2063.7000000000003</v>
      </c>
    </row>
    <row r="2601" spans="1:11" x14ac:dyDescent="0.3">
      <c r="A2601">
        <f t="shared" si="161"/>
        <v>125</v>
      </c>
      <c r="B2601" s="2">
        <f t="shared" si="162"/>
        <v>43116</v>
      </c>
      <c r="C2601" t="str">
        <f>VLOOKUP(A2601,'Günlük Sayaç'!$A$1:$I$166,3,0)</f>
        <v>İTÜ</v>
      </c>
      <c r="D2601" t="str">
        <f>VLOOKUP($A2601,'Günlük Sayaç'!$A$1:$I$166,4,0)</f>
        <v>Öğrenci</v>
      </c>
      <c r="E2601" t="str">
        <f>VLOOKUP($A2601,'Günlük Sayaç'!$A$1:$I$166,5,0)</f>
        <v>Öğrenci Aylık</v>
      </c>
      <c r="F2601">
        <f>VLOOKUP($A2601,'Günlük Sayaç'!$A$1:$I$166,6,0)</f>
        <v>0.56666666666666665</v>
      </c>
      <c r="G2601">
        <f>VLOOKUP($A2601,'Günlük Sayaç'!$A$1:$I$166,7,0)</f>
        <v>15000</v>
      </c>
      <c r="H2601">
        <f>VLOOKUP($A2601,'Günlük Sayaç'!$A$1:$I$166,8,0)</f>
        <v>0.27</v>
      </c>
      <c r="I2601">
        <f>VLOOKUP($A2601,'Günlük Sayaç'!$A$1:$I$166,9,0)*VLOOKUP(WEEKDAY(B2601,2)&amp;D2601,Yoğunluk!$G$1:$J$29,4,0)</f>
        <v>3645.0000000000005</v>
      </c>
      <c r="J2601">
        <f t="shared" ca="1" si="159"/>
        <v>3560</v>
      </c>
      <c r="K2601">
        <f t="shared" ca="1" si="160"/>
        <v>2017.3333333333333</v>
      </c>
    </row>
    <row r="2602" spans="1:11" x14ac:dyDescent="0.3">
      <c r="A2602">
        <f t="shared" si="161"/>
        <v>126</v>
      </c>
      <c r="B2602" s="2">
        <f t="shared" si="162"/>
        <v>43116</v>
      </c>
      <c r="C2602" t="str">
        <f>VLOOKUP(A2602,'Günlük Sayaç'!$A$1:$I$166,3,0)</f>
        <v>İTÜ</v>
      </c>
      <c r="D2602" t="str">
        <f>VLOOKUP($A2602,'Günlük Sayaç'!$A$1:$I$166,4,0)</f>
        <v>Sosyal</v>
      </c>
      <c r="E2602" t="str">
        <f>VLOOKUP($A2602,'Günlük Sayaç'!$A$1:$I$166,5,0)</f>
        <v>Sosyal</v>
      </c>
      <c r="F2602">
        <f>VLOOKUP($A2602,'Günlük Sayaç'!$A$1:$I$166,6,0)</f>
        <v>1.425</v>
      </c>
      <c r="G2602">
        <f>VLOOKUP($A2602,'Günlük Sayaç'!$A$1:$I$166,7,0)</f>
        <v>15000</v>
      </c>
      <c r="H2602">
        <f>VLOOKUP($A2602,'Günlük Sayaç'!$A$1:$I$166,8,0)</f>
        <v>0.15</v>
      </c>
      <c r="I2602">
        <f>VLOOKUP($A2602,'Günlük Sayaç'!$A$1:$I$166,9,0)*VLOOKUP(WEEKDAY(B2602,2)&amp;D2602,Yoğunluk!$G$1:$J$29,4,0)</f>
        <v>1620.0000000000002</v>
      </c>
      <c r="J2602">
        <f t="shared" ca="1" si="159"/>
        <v>1889</v>
      </c>
      <c r="K2602">
        <f t="shared" ca="1" si="160"/>
        <v>2691.8250000000003</v>
      </c>
    </row>
    <row r="2603" spans="1:11" x14ac:dyDescent="0.3">
      <c r="A2603">
        <f t="shared" si="161"/>
        <v>127</v>
      </c>
      <c r="B2603" s="2">
        <f t="shared" si="162"/>
        <v>43116</v>
      </c>
      <c r="C2603" t="str">
        <f>VLOOKUP(A2603,'Günlük Sayaç'!$A$1:$I$166,3,0)</f>
        <v>İTÜ</v>
      </c>
      <c r="D2603" t="str">
        <f>VLOOKUP($A2603,'Günlük Sayaç'!$A$1:$I$166,4,0)</f>
        <v>Sosyal</v>
      </c>
      <c r="E2603" t="str">
        <f>VLOOKUP($A2603,'Günlük Sayaç'!$A$1:$I$166,5,0)</f>
        <v>Sosyal Aylık</v>
      </c>
      <c r="F2603">
        <f>VLOOKUP($A2603,'Günlük Sayaç'!$A$1:$I$166,6,0)</f>
        <v>0.83333333333333337</v>
      </c>
      <c r="G2603">
        <f>VLOOKUP($A2603,'Günlük Sayaç'!$A$1:$I$166,7,0)</f>
        <v>15000</v>
      </c>
      <c r="H2603">
        <f>VLOOKUP($A2603,'Günlük Sayaç'!$A$1:$I$166,8,0)</f>
        <v>0.15</v>
      </c>
      <c r="I2603">
        <f>VLOOKUP($A2603,'Günlük Sayaç'!$A$1:$I$166,9,0)*VLOOKUP(WEEKDAY(B2603,2)&amp;D2603,Yoğunluk!$G$1:$J$29,4,0)</f>
        <v>1620.0000000000002</v>
      </c>
      <c r="J2603">
        <f t="shared" ca="1" si="159"/>
        <v>1638</v>
      </c>
      <c r="K2603">
        <f t="shared" ca="1" si="160"/>
        <v>1365</v>
      </c>
    </row>
    <row r="2604" spans="1:11" x14ac:dyDescent="0.3">
      <c r="A2604">
        <f t="shared" si="161"/>
        <v>128</v>
      </c>
      <c r="B2604" s="2">
        <f t="shared" si="162"/>
        <v>43116</v>
      </c>
      <c r="C2604" t="str">
        <f>VLOOKUP(A2604,'Günlük Sayaç'!$A$1:$I$166,3,0)</f>
        <v>İTÜ</v>
      </c>
      <c r="D2604" t="str">
        <f>VLOOKUP($A2604,'Günlük Sayaç'!$A$1:$I$166,4,0)</f>
        <v>Ziyaretçi</v>
      </c>
      <c r="E2604" t="str">
        <f>VLOOKUP($A2604,'Günlük Sayaç'!$A$1:$I$166,5,0)</f>
        <v>Tekli Bilet</v>
      </c>
      <c r="F2604">
        <f>VLOOKUP($A2604,'Günlük Sayaç'!$A$1:$I$166,6,0)</f>
        <v>5</v>
      </c>
      <c r="G2604">
        <f>VLOOKUP($A2604,'Günlük Sayaç'!$A$1:$I$166,7,0)</f>
        <v>15000</v>
      </c>
      <c r="H2604">
        <f>VLOOKUP($A2604,'Günlük Sayaç'!$A$1:$I$166,8,0)</f>
        <v>0.02</v>
      </c>
      <c r="I2604">
        <f>VLOOKUP($A2604,'Günlük Sayaç'!$A$1:$I$166,9,0)*VLOOKUP(WEEKDAY(B2604,2)&amp;D2604,Yoğunluk!$G$1:$J$29,4,0)</f>
        <v>270</v>
      </c>
      <c r="J2604">
        <f t="shared" ca="1" si="159"/>
        <v>282</v>
      </c>
      <c r="K2604">
        <f t="shared" ca="1" si="160"/>
        <v>1410</v>
      </c>
    </row>
    <row r="2605" spans="1:11" x14ac:dyDescent="0.3">
      <c r="A2605">
        <f t="shared" si="161"/>
        <v>129</v>
      </c>
      <c r="B2605" s="2">
        <f t="shared" si="162"/>
        <v>43116</v>
      </c>
      <c r="C2605" t="str">
        <f>VLOOKUP(A2605,'Günlük Sayaç'!$A$1:$I$166,3,0)</f>
        <v>İTÜ</v>
      </c>
      <c r="D2605" t="str">
        <f>VLOOKUP($A2605,'Günlük Sayaç'!$A$1:$I$166,4,0)</f>
        <v>Ziyaretçi</v>
      </c>
      <c r="E2605" t="str">
        <f>VLOOKUP($A2605,'Günlük Sayaç'!$A$1:$I$166,5,0)</f>
        <v>İkili Bilet</v>
      </c>
      <c r="F2605">
        <f>VLOOKUP($A2605,'Günlük Sayaç'!$A$1:$I$166,6,0)</f>
        <v>4</v>
      </c>
      <c r="G2605">
        <f>VLOOKUP($A2605,'Günlük Sayaç'!$A$1:$I$166,7,0)</f>
        <v>15000</v>
      </c>
      <c r="H2605">
        <f>VLOOKUP($A2605,'Günlük Sayaç'!$A$1:$I$166,8,0)</f>
        <v>0.02</v>
      </c>
      <c r="I2605">
        <f>VLOOKUP($A2605,'Günlük Sayaç'!$A$1:$I$166,9,0)*VLOOKUP(WEEKDAY(B2605,2)&amp;D2605,Yoğunluk!$G$1:$J$29,4,0)</f>
        <v>270</v>
      </c>
      <c r="J2605">
        <f t="shared" ca="1" si="159"/>
        <v>243</v>
      </c>
      <c r="K2605">
        <f t="shared" ca="1" si="160"/>
        <v>972</v>
      </c>
    </row>
    <row r="2606" spans="1:11" x14ac:dyDescent="0.3">
      <c r="A2606">
        <f t="shared" si="161"/>
        <v>130</v>
      </c>
      <c r="B2606" s="2">
        <f t="shared" si="162"/>
        <v>43116</v>
      </c>
      <c r="C2606" t="str">
        <f>VLOOKUP(A2606,'Günlük Sayaç'!$A$1:$I$166,3,0)</f>
        <v>İTÜ</v>
      </c>
      <c r="D2606" t="str">
        <f>VLOOKUP($A2606,'Günlük Sayaç'!$A$1:$I$166,4,0)</f>
        <v>Ziyaretçi</v>
      </c>
      <c r="E2606" t="str">
        <f>VLOOKUP($A2606,'Günlük Sayaç'!$A$1:$I$166,5,0)</f>
        <v>Üçlü Bilet</v>
      </c>
      <c r="F2606">
        <f>VLOOKUP($A2606,'Günlük Sayaç'!$A$1:$I$166,6,0)</f>
        <v>3.6666666666666665</v>
      </c>
      <c r="G2606">
        <f>VLOOKUP($A2606,'Günlük Sayaç'!$A$1:$I$166,7,0)</f>
        <v>15000</v>
      </c>
      <c r="H2606">
        <f>VLOOKUP($A2606,'Günlük Sayaç'!$A$1:$I$166,8,0)</f>
        <v>0.01</v>
      </c>
      <c r="I2606">
        <f>VLOOKUP($A2606,'Günlük Sayaç'!$A$1:$I$166,9,0)*VLOOKUP(WEEKDAY(B2606,2)&amp;D2606,Yoğunluk!$G$1:$J$29,4,0)</f>
        <v>135</v>
      </c>
      <c r="J2606">
        <f t="shared" ca="1" si="159"/>
        <v>140</v>
      </c>
      <c r="K2606">
        <f t="shared" ca="1" si="160"/>
        <v>513.33333333333326</v>
      </c>
    </row>
    <row r="2607" spans="1:11" x14ac:dyDescent="0.3">
      <c r="A2607">
        <f t="shared" si="161"/>
        <v>131</v>
      </c>
      <c r="B2607" s="2">
        <f t="shared" si="162"/>
        <v>43116</v>
      </c>
      <c r="C2607" t="str">
        <f>VLOOKUP(A2607,'Günlük Sayaç'!$A$1:$I$166,3,0)</f>
        <v>İTÜ</v>
      </c>
      <c r="D2607" t="str">
        <f>VLOOKUP($A2607,'Günlük Sayaç'!$A$1:$I$166,4,0)</f>
        <v>Ziyaretçi</v>
      </c>
      <c r="E2607" t="str">
        <f>VLOOKUP($A2607,'Günlük Sayaç'!$A$1:$I$166,5,0)</f>
        <v>Beşli Bilet</v>
      </c>
      <c r="F2607">
        <f>VLOOKUP($A2607,'Günlük Sayaç'!$A$1:$I$166,6,0)</f>
        <v>3.4</v>
      </c>
      <c r="G2607">
        <f>VLOOKUP($A2607,'Günlük Sayaç'!$A$1:$I$166,7,0)</f>
        <v>15000</v>
      </c>
      <c r="H2607">
        <f>VLOOKUP($A2607,'Günlük Sayaç'!$A$1:$I$166,8,0)</f>
        <v>0.02</v>
      </c>
      <c r="I2607">
        <f>VLOOKUP($A2607,'Günlük Sayaç'!$A$1:$I$166,9,0)*VLOOKUP(WEEKDAY(B2607,2)&amp;D2607,Yoğunluk!$G$1:$J$29,4,0)</f>
        <v>270</v>
      </c>
      <c r="J2607">
        <f t="shared" ca="1" si="159"/>
        <v>252</v>
      </c>
      <c r="K2607">
        <f t="shared" ca="1" si="160"/>
        <v>856.8</v>
      </c>
    </row>
    <row r="2608" spans="1:11" x14ac:dyDescent="0.3">
      <c r="A2608">
        <f t="shared" si="161"/>
        <v>132</v>
      </c>
      <c r="B2608" s="2">
        <f t="shared" si="162"/>
        <v>43116</v>
      </c>
      <c r="C2608" t="str">
        <f>VLOOKUP(A2608,'Günlük Sayaç'!$A$1:$I$166,3,0)</f>
        <v>İTÜ</v>
      </c>
      <c r="D2608" t="str">
        <f>VLOOKUP($A2608,'Günlük Sayaç'!$A$1:$I$166,4,0)</f>
        <v>Ziyaretçi</v>
      </c>
      <c r="E2608" t="str">
        <f>VLOOKUP($A2608,'Günlük Sayaç'!$A$1:$I$166,5,0)</f>
        <v>Onlu Bilet</v>
      </c>
      <c r="F2608">
        <f>VLOOKUP($A2608,'Günlük Sayaç'!$A$1:$I$166,6,0)</f>
        <v>3.2</v>
      </c>
      <c r="G2608">
        <f>VLOOKUP($A2608,'Günlük Sayaç'!$A$1:$I$166,7,0)</f>
        <v>15000</v>
      </c>
      <c r="H2608">
        <f>VLOOKUP($A2608,'Günlük Sayaç'!$A$1:$I$166,8,0)</f>
        <v>0.02</v>
      </c>
      <c r="I2608">
        <f>VLOOKUP($A2608,'Günlük Sayaç'!$A$1:$I$166,9,0)*VLOOKUP(WEEKDAY(B2608,2)&amp;D2608,Yoğunluk!$G$1:$J$29,4,0)</f>
        <v>270</v>
      </c>
      <c r="J2608">
        <f t="shared" ca="1" si="159"/>
        <v>225</v>
      </c>
      <c r="K2608">
        <f t="shared" ca="1" si="160"/>
        <v>720</v>
      </c>
    </row>
    <row r="2609" spans="1:11" x14ac:dyDescent="0.3">
      <c r="A2609">
        <f t="shared" si="161"/>
        <v>133</v>
      </c>
      <c r="B2609" s="2">
        <f t="shared" si="162"/>
        <v>43116</v>
      </c>
      <c r="C2609" t="str">
        <f>VLOOKUP(A2609,'Günlük Sayaç'!$A$1:$I$166,3,0)</f>
        <v>Atatürk Oto Sanayi</v>
      </c>
      <c r="D2609" t="str">
        <f>VLOOKUP($A2609,'Günlük Sayaç'!$A$1:$I$166,4,0)</f>
        <v>Tam</v>
      </c>
      <c r="E2609" t="str">
        <f>VLOOKUP($A2609,'Günlük Sayaç'!$A$1:$I$166,5,0)</f>
        <v>Akbil</v>
      </c>
      <c r="F2609">
        <f>VLOOKUP($A2609,'Günlük Sayaç'!$A$1:$I$166,6,0)</f>
        <v>2.2250000000000001</v>
      </c>
      <c r="G2609">
        <f>VLOOKUP($A2609,'Günlük Sayaç'!$A$1:$I$166,7,0)</f>
        <v>5000</v>
      </c>
      <c r="H2609">
        <f>VLOOKUP($A2609,'Günlük Sayaç'!$A$1:$I$166,8,0)</f>
        <v>0.3</v>
      </c>
      <c r="I2609">
        <f>VLOOKUP($A2609,'Günlük Sayaç'!$A$1:$I$166,9,0)*VLOOKUP(WEEKDAY(B2609,2)&amp;D2609,Yoğunluk!$G$1:$J$29,4,0)</f>
        <v>2025.0000000000002</v>
      </c>
      <c r="J2609">
        <f t="shared" ca="1" si="159"/>
        <v>2369</v>
      </c>
      <c r="K2609">
        <f t="shared" ca="1" si="160"/>
        <v>5271.0250000000005</v>
      </c>
    </row>
    <row r="2610" spans="1:11" x14ac:dyDescent="0.3">
      <c r="A2610">
        <f t="shared" si="161"/>
        <v>134</v>
      </c>
      <c r="B2610" s="2">
        <f t="shared" si="162"/>
        <v>43116</v>
      </c>
      <c r="C2610" t="str">
        <f>VLOOKUP(A2610,'Günlük Sayaç'!$A$1:$I$166,3,0)</f>
        <v>Atatürk Oto Sanayi</v>
      </c>
      <c r="D2610" t="str">
        <f>VLOOKUP($A2610,'Günlük Sayaç'!$A$1:$I$166,4,0)</f>
        <v>Tam</v>
      </c>
      <c r="E2610" t="str">
        <f>VLOOKUP($A2610,'Günlük Sayaç'!$A$1:$I$166,5,0)</f>
        <v>Mavi Kart</v>
      </c>
      <c r="F2610">
        <f>VLOOKUP($A2610,'Günlük Sayaç'!$A$1:$I$166,6,0)</f>
        <v>1.3666666666666667</v>
      </c>
      <c r="G2610">
        <f>VLOOKUP($A2610,'Günlük Sayaç'!$A$1:$I$166,7,0)</f>
        <v>5000</v>
      </c>
      <c r="H2610">
        <f>VLOOKUP($A2610,'Günlük Sayaç'!$A$1:$I$166,8,0)</f>
        <v>0.35</v>
      </c>
      <c r="I2610">
        <f>VLOOKUP($A2610,'Günlük Sayaç'!$A$1:$I$166,9,0)*VLOOKUP(WEEKDAY(B2610,2)&amp;D2610,Yoğunluk!$G$1:$J$29,4,0)</f>
        <v>2362.5</v>
      </c>
      <c r="J2610">
        <f t="shared" ca="1" si="159"/>
        <v>2314</v>
      </c>
      <c r="K2610">
        <f t="shared" ca="1" si="160"/>
        <v>3162.4666666666667</v>
      </c>
    </row>
    <row r="2611" spans="1:11" x14ac:dyDescent="0.3">
      <c r="A2611">
        <f t="shared" si="161"/>
        <v>135</v>
      </c>
      <c r="B2611" s="2">
        <f t="shared" si="162"/>
        <v>43116</v>
      </c>
      <c r="C2611" t="str">
        <f>VLOOKUP(A2611,'Günlük Sayaç'!$A$1:$I$166,3,0)</f>
        <v>Atatürk Oto Sanayi</v>
      </c>
      <c r="D2611" t="str">
        <f>VLOOKUP($A2611,'Günlük Sayaç'!$A$1:$I$166,4,0)</f>
        <v>Öğrenci</v>
      </c>
      <c r="E2611" t="str">
        <f>VLOOKUP($A2611,'Günlük Sayaç'!$A$1:$I$166,5,0)</f>
        <v>Öğrenci</v>
      </c>
      <c r="F2611">
        <f>VLOOKUP($A2611,'Günlük Sayaç'!$A$1:$I$166,6,0)</f>
        <v>0.9</v>
      </c>
      <c r="G2611">
        <f>VLOOKUP($A2611,'Günlük Sayaç'!$A$1:$I$166,7,0)</f>
        <v>5000</v>
      </c>
      <c r="H2611">
        <f>VLOOKUP($A2611,'Günlük Sayaç'!$A$1:$I$166,8,0)</f>
        <v>0.1</v>
      </c>
      <c r="I2611">
        <f>VLOOKUP($A2611,'Günlük Sayaç'!$A$1:$I$166,9,0)*VLOOKUP(WEEKDAY(B2611,2)&amp;D2611,Yoğunluk!$G$1:$J$29,4,0)</f>
        <v>450</v>
      </c>
      <c r="J2611">
        <f t="shared" ca="1" si="159"/>
        <v>514</v>
      </c>
      <c r="K2611">
        <f t="shared" ca="1" si="160"/>
        <v>462.6</v>
      </c>
    </row>
    <row r="2612" spans="1:11" x14ac:dyDescent="0.3">
      <c r="A2612">
        <f t="shared" si="161"/>
        <v>136</v>
      </c>
      <c r="B2612" s="2">
        <f t="shared" si="162"/>
        <v>43116</v>
      </c>
      <c r="C2612" t="str">
        <f>VLOOKUP(A2612,'Günlük Sayaç'!$A$1:$I$166,3,0)</f>
        <v>Atatürk Oto Sanayi</v>
      </c>
      <c r="D2612" t="str">
        <f>VLOOKUP($A2612,'Günlük Sayaç'!$A$1:$I$166,4,0)</f>
        <v>Öğrenci</v>
      </c>
      <c r="E2612" t="str">
        <f>VLOOKUP($A2612,'Günlük Sayaç'!$A$1:$I$166,5,0)</f>
        <v>Öğrenci Aylık</v>
      </c>
      <c r="F2612">
        <f>VLOOKUP($A2612,'Günlük Sayaç'!$A$1:$I$166,6,0)</f>
        <v>0.56666666666666665</v>
      </c>
      <c r="G2612">
        <f>VLOOKUP($A2612,'Günlük Sayaç'!$A$1:$I$166,7,0)</f>
        <v>5000</v>
      </c>
      <c r="H2612">
        <f>VLOOKUP($A2612,'Günlük Sayaç'!$A$1:$I$166,8,0)</f>
        <v>0.1</v>
      </c>
      <c r="I2612">
        <f>VLOOKUP($A2612,'Günlük Sayaç'!$A$1:$I$166,9,0)*VLOOKUP(WEEKDAY(B2612,2)&amp;D2612,Yoğunluk!$G$1:$J$29,4,0)</f>
        <v>450</v>
      </c>
      <c r="J2612">
        <f t="shared" ca="1" si="159"/>
        <v>467</v>
      </c>
      <c r="K2612">
        <f t="shared" ca="1" si="160"/>
        <v>264.63333333333333</v>
      </c>
    </row>
    <row r="2613" spans="1:11" x14ac:dyDescent="0.3">
      <c r="A2613">
        <f t="shared" si="161"/>
        <v>137</v>
      </c>
      <c r="B2613" s="2">
        <f t="shared" si="162"/>
        <v>43116</v>
      </c>
      <c r="C2613" t="str">
        <f>VLOOKUP(A2613,'Günlük Sayaç'!$A$1:$I$166,3,0)</f>
        <v>Atatürk Oto Sanayi</v>
      </c>
      <c r="D2613" t="str">
        <f>VLOOKUP($A2613,'Günlük Sayaç'!$A$1:$I$166,4,0)</f>
        <v>Sosyal</v>
      </c>
      <c r="E2613" t="str">
        <f>VLOOKUP($A2613,'Günlük Sayaç'!$A$1:$I$166,5,0)</f>
        <v>Sosyal</v>
      </c>
      <c r="F2613">
        <f>VLOOKUP($A2613,'Günlük Sayaç'!$A$1:$I$166,6,0)</f>
        <v>1.425</v>
      </c>
      <c r="G2613">
        <f>VLOOKUP($A2613,'Günlük Sayaç'!$A$1:$I$166,7,0)</f>
        <v>5000</v>
      </c>
      <c r="H2613">
        <f>VLOOKUP($A2613,'Günlük Sayaç'!$A$1:$I$166,8,0)</f>
        <v>0.05</v>
      </c>
      <c r="I2613">
        <f>VLOOKUP($A2613,'Günlük Sayaç'!$A$1:$I$166,9,0)*VLOOKUP(WEEKDAY(B2613,2)&amp;D2613,Yoğunluk!$G$1:$J$29,4,0)</f>
        <v>180.00000000000003</v>
      </c>
      <c r="J2613">
        <f t="shared" ca="1" si="159"/>
        <v>197</v>
      </c>
      <c r="K2613">
        <f t="shared" ca="1" si="160"/>
        <v>280.72500000000002</v>
      </c>
    </row>
    <row r="2614" spans="1:11" x14ac:dyDescent="0.3">
      <c r="A2614">
        <f t="shared" si="161"/>
        <v>138</v>
      </c>
      <c r="B2614" s="2">
        <f t="shared" si="162"/>
        <v>43116</v>
      </c>
      <c r="C2614" t="str">
        <f>VLOOKUP(A2614,'Günlük Sayaç'!$A$1:$I$166,3,0)</f>
        <v>Atatürk Oto Sanayi</v>
      </c>
      <c r="D2614" t="str">
        <f>VLOOKUP($A2614,'Günlük Sayaç'!$A$1:$I$166,4,0)</f>
        <v>Sosyal</v>
      </c>
      <c r="E2614" t="str">
        <f>VLOOKUP($A2614,'Günlük Sayaç'!$A$1:$I$166,5,0)</f>
        <v>Sosyal Aylık</v>
      </c>
      <c r="F2614">
        <f>VLOOKUP($A2614,'Günlük Sayaç'!$A$1:$I$166,6,0)</f>
        <v>0.83333333333333337</v>
      </c>
      <c r="G2614">
        <f>VLOOKUP($A2614,'Günlük Sayaç'!$A$1:$I$166,7,0)</f>
        <v>5000</v>
      </c>
      <c r="H2614">
        <f>VLOOKUP($A2614,'Günlük Sayaç'!$A$1:$I$166,8,0)</f>
        <v>0.05</v>
      </c>
      <c r="I2614">
        <f>VLOOKUP($A2614,'Günlük Sayaç'!$A$1:$I$166,9,0)*VLOOKUP(WEEKDAY(B2614,2)&amp;D2614,Yoğunluk!$G$1:$J$29,4,0)</f>
        <v>180.00000000000003</v>
      </c>
      <c r="J2614">
        <f t="shared" ca="1" si="159"/>
        <v>185</v>
      </c>
      <c r="K2614">
        <f t="shared" ca="1" si="160"/>
        <v>154.16666666666669</v>
      </c>
    </row>
    <row r="2615" spans="1:11" x14ac:dyDescent="0.3">
      <c r="A2615">
        <f t="shared" si="161"/>
        <v>139</v>
      </c>
      <c r="B2615" s="2">
        <f t="shared" si="162"/>
        <v>43116</v>
      </c>
      <c r="C2615" t="str">
        <f>VLOOKUP(A2615,'Günlük Sayaç'!$A$1:$I$166,3,0)</f>
        <v>Atatürk Oto Sanayi</v>
      </c>
      <c r="D2615" t="str">
        <f>VLOOKUP($A2615,'Günlük Sayaç'!$A$1:$I$166,4,0)</f>
        <v>Ziyaretçi</v>
      </c>
      <c r="E2615" t="str">
        <f>VLOOKUP($A2615,'Günlük Sayaç'!$A$1:$I$166,5,0)</f>
        <v>Tekli Bilet</v>
      </c>
      <c r="F2615">
        <f>VLOOKUP($A2615,'Günlük Sayaç'!$A$1:$I$166,6,0)</f>
        <v>5</v>
      </c>
      <c r="G2615">
        <f>VLOOKUP($A2615,'Günlük Sayaç'!$A$1:$I$166,7,0)</f>
        <v>5000</v>
      </c>
      <c r="H2615">
        <f>VLOOKUP($A2615,'Günlük Sayaç'!$A$1:$I$166,8,0)</f>
        <v>0.01</v>
      </c>
      <c r="I2615">
        <f>VLOOKUP($A2615,'Günlük Sayaç'!$A$1:$I$166,9,0)*VLOOKUP(WEEKDAY(B2615,2)&amp;D2615,Yoğunluk!$G$1:$J$29,4,0)</f>
        <v>45</v>
      </c>
      <c r="J2615">
        <f t="shared" ca="1" si="159"/>
        <v>46</v>
      </c>
      <c r="K2615">
        <f t="shared" ca="1" si="160"/>
        <v>230</v>
      </c>
    </row>
    <row r="2616" spans="1:11" x14ac:dyDescent="0.3">
      <c r="A2616">
        <f t="shared" si="161"/>
        <v>140</v>
      </c>
      <c r="B2616" s="2">
        <f t="shared" si="162"/>
        <v>43116</v>
      </c>
      <c r="C2616" t="str">
        <f>VLOOKUP(A2616,'Günlük Sayaç'!$A$1:$I$166,3,0)</f>
        <v>Atatürk Oto Sanayi</v>
      </c>
      <c r="D2616" t="str">
        <f>VLOOKUP($A2616,'Günlük Sayaç'!$A$1:$I$166,4,0)</f>
        <v>Ziyaretçi</v>
      </c>
      <c r="E2616" t="str">
        <f>VLOOKUP($A2616,'Günlük Sayaç'!$A$1:$I$166,5,0)</f>
        <v>İkili Bilet</v>
      </c>
      <c r="F2616">
        <f>VLOOKUP($A2616,'Günlük Sayaç'!$A$1:$I$166,6,0)</f>
        <v>4</v>
      </c>
      <c r="G2616">
        <f>VLOOKUP($A2616,'Günlük Sayaç'!$A$1:$I$166,7,0)</f>
        <v>5000</v>
      </c>
      <c r="H2616">
        <f>VLOOKUP($A2616,'Günlük Sayaç'!$A$1:$I$166,8,0)</f>
        <v>0.01</v>
      </c>
      <c r="I2616">
        <f>VLOOKUP($A2616,'Günlük Sayaç'!$A$1:$I$166,9,0)*VLOOKUP(WEEKDAY(B2616,2)&amp;D2616,Yoğunluk!$G$1:$J$29,4,0)</f>
        <v>45</v>
      </c>
      <c r="J2616">
        <f t="shared" ca="1" si="159"/>
        <v>46</v>
      </c>
      <c r="K2616">
        <f t="shared" ca="1" si="160"/>
        <v>184</v>
      </c>
    </row>
    <row r="2617" spans="1:11" x14ac:dyDescent="0.3">
      <c r="A2617">
        <f t="shared" si="161"/>
        <v>141</v>
      </c>
      <c r="B2617" s="2">
        <f t="shared" si="162"/>
        <v>43116</v>
      </c>
      <c r="C2617" t="str">
        <f>VLOOKUP(A2617,'Günlük Sayaç'!$A$1:$I$166,3,0)</f>
        <v>Atatürk Oto Sanayi</v>
      </c>
      <c r="D2617" t="str">
        <f>VLOOKUP($A2617,'Günlük Sayaç'!$A$1:$I$166,4,0)</f>
        <v>Ziyaretçi</v>
      </c>
      <c r="E2617" t="str">
        <f>VLOOKUP($A2617,'Günlük Sayaç'!$A$1:$I$166,5,0)</f>
        <v>Üçlü Bilet</v>
      </c>
      <c r="F2617">
        <f>VLOOKUP($A2617,'Günlük Sayaç'!$A$1:$I$166,6,0)</f>
        <v>3.6666666666666665</v>
      </c>
      <c r="G2617">
        <f>VLOOKUP($A2617,'Günlük Sayaç'!$A$1:$I$166,7,0)</f>
        <v>5000</v>
      </c>
      <c r="H2617">
        <f>VLOOKUP($A2617,'Günlük Sayaç'!$A$1:$I$166,8,0)</f>
        <v>0.01</v>
      </c>
      <c r="I2617">
        <f>VLOOKUP($A2617,'Günlük Sayaç'!$A$1:$I$166,9,0)*VLOOKUP(WEEKDAY(B2617,2)&amp;D2617,Yoğunluk!$G$1:$J$29,4,0)</f>
        <v>45</v>
      </c>
      <c r="J2617">
        <f t="shared" ca="1" si="159"/>
        <v>39</v>
      </c>
      <c r="K2617">
        <f t="shared" ca="1" si="160"/>
        <v>143</v>
      </c>
    </row>
    <row r="2618" spans="1:11" x14ac:dyDescent="0.3">
      <c r="A2618">
        <f t="shared" si="161"/>
        <v>142</v>
      </c>
      <c r="B2618" s="2">
        <f t="shared" si="162"/>
        <v>43116</v>
      </c>
      <c r="C2618" t="str">
        <f>VLOOKUP(A2618,'Günlük Sayaç'!$A$1:$I$166,3,0)</f>
        <v>Atatürk Oto Sanayi</v>
      </c>
      <c r="D2618" t="str">
        <f>VLOOKUP($A2618,'Günlük Sayaç'!$A$1:$I$166,4,0)</f>
        <v>Ziyaretçi</v>
      </c>
      <c r="E2618" t="str">
        <f>VLOOKUP($A2618,'Günlük Sayaç'!$A$1:$I$166,5,0)</f>
        <v>Beşli Bilet</v>
      </c>
      <c r="F2618">
        <f>VLOOKUP($A2618,'Günlük Sayaç'!$A$1:$I$166,6,0)</f>
        <v>3.4</v>
      </c>
      <c r="G2618">
        <f>VLOOKUP($A2618,'Günlük Sayaç'!$A$1:$I$166,7,0)</f>
        <v>5000</v>
      </c>
      <c r="H2618">
        <f>VLOOKUP($A2618,'Günlük Sayaç'!$A$1:$I$166,8,0)</f>
        <v>0.01</v>
      </c>
      <c r="I2618">
        <f>VLOOKUP($A2618,'Günlük Sayaç'!$A$1:$I$166,9,0)*VLOOKUP(WEEKDAY(B2618,2)&amp;D2618,Yoğunluk!$G$1:$J$29,4,0)</f>
        <v>45</v>
      </c>
      <c r="J2618">
        <f t="shared" ca="1" si="159"/>
        <v>50</v>
      </c>
      <c r="K2618">
        <f t="shared" ca="1" si="160"/>
        <v>170</v>
      </c>
    </row>
    <row r="2619" spans="1:11" x14ac:dyDescent="0.3">
      <c r="A2619">
        <f t="shared" si="161"/>
        <v>143</v>
      </c>
      <c r="B2619" s="2">
        <f t="shared" si="162"/>
        <v>43116</v>
      </c>
      <c r="C2619" t="str">
        <f>VLOOKUP(A2619,'Günlük Sayaç'!$A$1:$I$166,3,0)</f>
        <v>Atatürk Oto Sanayi</v>
      </c>
      <c r="D2619" t="str">
        <f>VLOOKUP($A2619,'Günlük Sayaç'!$A$1:$I$166,4,0)</f>
        <v>Ziyaretçi</v>
      </c>
      <c r="E2619" t="str">
        <f>VLOOKUP($A2619,'Günlük Sayaç'!$A$1:$I$166,5,0)</f>
        <v>Onlu Bilet</v>
      </c>
      <c r="F2619">
        <f>VLOOKUP($A2619,'Günlük Sayaç'!$A$1:$I$166,6,0)</f>
        <v>3.2</v>
      </c>
      <c r="G2619">
        <f>VLOOKUP($A2619,'Günlük Sayaç'!$A$1:$I$166,7,0)</f>
        <v>5000</v>
      </c>
      <c r="H2619">
        <f>VLOOKUP($A2619,'Günlük Sayaç'!$A$1:$I$166,8,0)</f>
        <v>0.01</v>
      </c>
      <c r="I2619">
        <f>VLOOKUP($A2619,'Günlük Sayaç'!$A$1:$I$166,9,0)*VLOOKUP(WEEKDAY(B2619,2)&amp;D2619,Yoğunluk!$G$1:$J$29,4,0)</f>
        <v>45</v>
      </c>
      <c r="J2619">
        <f t="shared" ca="1" si="159"/>
        <v>43</v>
      </c>
      <c r="K2619">
        <f t="shared" ca="1" si="160"/>
        <v>137.6</v>
      </c>
    </row>
    <row r="2620" spans="1:11" x14ac:dyDescent="0.3">
      <c r="A2620">
        <f t="shared" si="161"/>
        <v>144</v>
      </c>
      <c r="B2620" s="2">
        <f t="shared" si="162"/>
        <v>43116</v>
      </c>
      <c r="C2620" t="str">
        <f>VLOOKUP(A2620,'Günlük Sayaç'!$A$1:$I$166,3,0)</f>
        <v>Darüşşafaka</v>
      </c>
      <c r="D2620" t="str">
        <f>VLOOKUP($A2620,'Günlük Sayaç'!$A$1:$I$166,4,0)</f>
        <v>Tam</v>
      </c>
      <c r="E2620" t="str">
        <f>VLOOKUP($A2620,'Günlük Sayaç'!$A$1:$I$166,5,0)</f>
        <v>Akbil</v>
      </c>
      <c r="F2620">
        <f>VLOOKUP($A2620,'Günlük Sayaç'!$A$1:$I$166,6,0)</f>
        <v>2.2250000000000001</v>
      </c>
      <c r="G2620">
        <f>VLOOKUP($A2620,'Günlük Sayaç'!$A$1:$I$166,7,0)</f>
        <v>6000</v>
      </c>
      <c r="H2620">
        <f>VLOOKUP($A2620,'Günlük Sayaç'!$A$1:$I$166,8,0)</f>
        <v>0.2</v>
      </c>
      <c r="I2620">
        <f>VLOOKUP($A2620,'Günlük Sayaç'!$A$1:$I$166,9,0)*VLOOKUP(WEEKDAY(B2620,2)&amp;D2620,Yoğunluk!$G$1:$J$29,4,0)</f>
        <v>1620</v>
      </c>
      <c r="J2620">
        <f t="shared" ca="1" si="159"/>
        <v>1720</v>
      </c>
      <c r="K2620">
        <f t="shared" ca="1" si="160"/>
        <v>3827</v>
      </c>
    </row>
    <row r="2621" spans="1:11" x14ac:dyDescent="0.3">
      <c r="A2621">
        <f t="shared" si="161"/>
        <v>145</v>
      </c>
      <c r="B2621" s="2">
        <f t="shared" si="162"/>
        <v>43116</v>
      </c>
      <c r="C2621" t="str">
        <f>VLOOKUP(A2621,'Günlük Sayaç'!$A$1:$I$166,3,0)</f>
        <v>Darüşşafaka</v>
      </c>
      <c r="D2621" t="str">
        <f>VLOOKUP($A2621,'Günlük Sayaç'!$A$1:$I$166,4,0)</f>
        <v>Tam</v>
      </c>
      <c r="E2621" t="str">
        <f>VLOOKUP($A2621,'Günlük Sayaç'!$A$1:$I$166,5,0)</f>
        <v>Mavi Kart</v>
      </c>
      <c r="F2621">
        <f>VLOOKUP($A2621,'Günlük Sayaç'!$A$1:$I$166,6,0)</f>
        <v>1.3666666666666667</v>
      </c>
      <c r="G2621">
        <f>VLOOKUP($A2621,'Günlük Sayaç'!$A$1:$I$166,7,0)</f>
        <v>6000</v>
      </c>
      <c r="H2621">
        <f>VLOOKUP($A2621,'Günlük Sayaç'!$A$1:$I$166,8,0)</f>
        <v>0.2</v>
      </c>
      <c r="I2621">
        <f>VLOOKUP($A2621,'Günlük Sayaç'!$A$1:$I$166,9,0)*VLOOKUP(WEEKDAY(B2621,2)&amp;D2621,Yoğunluk!$G$1:$J$29,4,0)</f>
        <v>1620</v>
      </c>
      <c r="J2621">
        <f t="shared" ca="1" si="159"/>
        <v>1527</v>
      </c>
      <c r="K2621">
        <f t="shared" ca="1" si="160"/>
        <v>2086.9</v>
      </c>
    </row>
    <row r="2622" spans="1:11" x14ac:dyDescent="0.3">
      <c r="A2622">
        <f t="shared" si="161"/>
        <v>146</v>
      </c>
      <c r="B2622" s="2">
        <f t="shared" si="162"/>
        <v>43116</v>
      </c>
      <c r="C2622" t="str">
        <f>VLOOKUP(A2622,'Günlük Sayaç'!$A$1:$I$166,3,0)</f>
        <v>Darüşşafaka</v>
      </c>
      <c r="D2622" t="str">
        <f>VLOOKUP($A2622,'Günlük Sayaç'!$A$1:$I$166,4,0)</f>
        <v>Öğrenci</v>
      </c>
      <c r="E2622" t="str">
        <f>VLOOKUP($A2622,'Günlük Sayaç'!$A$1:$I$166,5,0)</f>
        <v>Öğrenci</v>
      </c>
      <c r="F2622">
        <f>VLOOKUP($A2622,'Günlük Sayaç'!$A$1:$I$166,6,0)</f>
        <v>0.9</v>
      </c>
      <c r="G2622">
        <f>VLOOKUP($A2622,'Günlük Sayaç'!$A$1:$I$166,7,0)</f>
        <v>6000</v>
      </c>
      <c r="H2622">
        <f>VLOOKUP($A2622,'Günlük Sayaç'!$A$1:$I$166,8,0)</f>
        <v>0.1</v>
      </c>
      <c r="I2622">
        <f>VLOOKUP($A2622,'Günlük Sayaç'!$A$1:$I$166,9,0)*VLOOKUP(WEEKDAY(B2622,2)&amp;D2622,Yoğunluk!$G$1:$J$29,4,0)</f>
        <v>540</v>
      </c>
      <c r="J2622">
        <f t="shared" ca="1" si="159"/>
        <v>637</v>
      </c>
      <c r="K2622">
        <f t="shared" ca="1" si="160"/>
        <v>573.30000000000007</v>
      </c>
    </row>
    <row r="2623" spans="1:11" x14ac:dyDescent="0.3">
      <c r="A2623">
        <f t="shared" si="161"/>
        <v>147</v>
      </c>
      <c r="B2623" s="2">
        <f t="shared" si="162"/>
        <v>43116</v>
      </c>
      <c r="C2623" t="str">
        <f>VLOOKUP(A2623,'Günlük Sayaç'!$A$1:$I$166,3,0)</f>
        <v>Darüşşafaka</v>
      </c>
      <c r="D2623" t="str">
        <f>VLOOKUP($A2623,'Günlük Sayaç'!$A$1:$I$166,4,0)</f>
        <v>Öğrenci</v>
      </c>
      <c r="E2623" t="str">
        <f>VLOOKUP($A2623,'Günlük Sayaç'!$A$1:$I$166,5,0)</f>
        <v>Öğrenci Aylık</v>
      </c>
      <c r="F2623">
        <f>VLOOKUP($A2623,'Günlük Sayaç'!$A$1:$I$166,6,0)</f>
        <v>0.56666666666666665</v>
      </c>
      <c r="G2623">
        <f>VLOOKUP($A2623,'Günlük Sayaç'!$A$1:$I$166,7,0)</f>
        <v>6000</v>
      </c>
      <c r="H2623">
        <f>VLOOKUP($A2623,'Günlük Sayaç'!$A$1:$I$166,8,0)</f>
        <v>0.2</v>
      </c>
      <c r="I2623">
        <f>VLOOKUP($A2623,'Günlük Sayaç'!$A$1:$I$166,9,0)*VLOOKUP(WEEKDAY(B2623,2)&amp;D2623,Yoğunluk!$G$1:$J$29,4,0)</f>
        <v>1080</v>
      </c>
      <c r="J2623">
        <f t="shared" ca="1" si="159"/>
        <v>1152</v>
      </c>
      <c r="K2623">
        <f t="shared" ca="1" si="160"/>
        <v>652.79999999999995</v>
      </c>
    </row>
    <row r="2624" spans="1:11" x14ac:dyDescent="0.3">
      <c r="A2624">
        <f t="shared" si="161"/>
        <v>148</v>
      </c>
      <c r="B2624" s="2">
        <f t="shared" si="162"/>
        <v>43116</v>
      </c>
      <c r="C2624" t="str">
        <f>VLOOKUP(A2624,'Günlük Sayaç'!$A$1:$I$166,3,0)</f>
        <v>Darüşşafaka</v>
      </c>
      <c r="D2624" t="str">
        <f>VLOOKUP($A2624,'Günlük Sayaç'!$A$1:$I$166,4,0)</f>
        <v>Sosyal</v>
      </c>
      <c r="E2624" t="str">
        <f>VLOOKUP($A2624,'Günlük Sayaç'!$A$1:$I$166,5,0)</f>
        <v>Sosyal</v>
      </c>
      <c r="F2624">
        <f>VLOOKUP($A2624,'Günlük Sayaç'!$A$1:$I$166,6,0)</f>
        <v>1.425</v>
      </c>
      <c r="G2624">
        <f>VLOOKUP($A2624,'Günlük Sayaç'!$A$1:$I$166,7,0)</f>
        <v>6000</v>
      </c>
      <c r="H2624">
        <f>VLOOKUP($A2624,'Günlük Sayaç'!$A$1:$I$166,8,0)</f>
        <v>0.15</v>
      </c>
      <c r="I2624">
        <f>VLOOKUP($A2624,'Günlük Sayaç'!$A$1:$I$166,9,0)*VLOOKUP(WEEKDAY(B2624,2)&amp;D2624,Yoğunluk!$G$1:$J$29,4,0)</f>
        <v>648.00000000000011</v>
      </c>
      <c r="J2624">
        <f t="shared" ca="1" si="159"/>
        <v>602</v>
      </c>
      <c r="K2624">
        <f t="shared" ca="1" si="160"/>
        <v>857.85</v>
      </c>
    </row>
    <row r="2625" spans="1:11" x14ac:dyDescent="0.3">
      <c r="A2625">
        <f t="shared" si="161"/>
        <v>149</v>
      </c>
      <c r="B2625" s="2">
        <f t="shared" si="162"/>
        <v>43116</v>
      </c>
      <c r="C2625" t="str">
        <f>VLOOKUP(A2625,'Günlük Sayaç'!$A$1:$I$166,3,0)</f>
        <v>Darüşşafaka</v>
      </c>
      <c r="D2625" t="str">
        <f>VLOOKUP($A2625,'Günlük Sayaç'!$A$1:$I$166,4,0)</f>
        <v>Sosyal</v>
      </c>
      <c r="E2625" t="str">
        <f>VLOOKUP($A2625,'Günlük Sayaç'!$A$1:$I$166,5,0)</f>
        <v>Sosyal Aylık</v>
      </c>
      <c r="F2625">
        <f>VLOOKUP($A2625,'Günlük Sayaç'!$A$1:$I$166,6,0)</f>
        <v>0.83333333333333337</v>
      </c>
      <c r="G2625">
        <f>VLOOKUP($A2625,'Günlük Sayaç'!$A$1:$I$166,7,0)</f>
        <v>6000</v>
      </c>
      <c r="H2625">
        <f>VLOOKUP($A2625,'Günlük Sayaç'!$A$1:$I$166,8,0)</f>
        <v>0.1</v>
      </c>
      <c r="I2625">
        <f>VLOOKUP($A2625,'Günlük Sayaç'!$A$1:$I$166,9,0)*VLOOKUP(WEEKDAY(B2625,2)&amp;D2625,Yoğunluk!$G$1:$J$29,4,0)</f>
        <v>432.00000000000006</v>
      </c>
      <c r="J2625">
        <f t="shared" ca="1" si="159"/>
        <v>466</v>
      </c>
      <c r="K2625">
        <f t="shared" ca="1" si="160"/>
        <v>388.33333333333337</v>
      </c>
    </row>
    <row r="2626" spans="1:11" x14ac:dyDescent="0.3">
      <c r="A2626">
        <f t="shared" si="161"/>
        <v>150</v>
      </c>
      <c r="B2626" s="2">
        <f t="shared" si="162"/>
        <v>43116</v>
      </c>
      <c r="C2626" t="str">
        <f>VLOOKUP(A2626,'Günlük Sayaç'!$A$1:$I$166,3,0)</f>
        <v>Darüşşafaka</v>
      </c>
      <c r="D2626" t="str">
        <f>VLOOKUP($A2626,'Günlük Sayaç'!$A$1:$I$166,4,0)</f>
        <v>Ziyaretçi</v>
      </c>
      <c r="E2626" t="str">
        <f>VLOOKUP($A2626,'Günlük Sayaç'!$A$1:$I$166,5,0)</f>
        <v>Tekli Bilet</v>
      </c>
      <c r="F2626">
        <f>VLOOKUP($A2626,'Günlük Sayaç'!$A$1:$I$166,6,0)</f>
        <v>5</v>
      </c>
      <c r="G2626">
        <f>VLOOKUP($A2626,'Günlük Sayaç'!$A$1:$I$166,7,0)</f>
        <v>6000</v>
      </c>
      <c r="H2626">
        <f>VLOOKUP($A2626,'Günlük Sayaç'!$A$1:$I$166,8,0)</f>
        <v>0.01</v>
      </c>
      <c r="I2626">
        <f>VLOOKUP($A2626,'Günlük Sayaç'!$A$1:$I$166,9,0)*VLOOKUP(WEEKDAY(B2626,2)&amp;D2626,Yoğunluk!$G$1:$J$29,4,0)</f>
        <v>54</v>
      </c>
      <c r="J2626">
        <f t="shared" ca="1" si="159"/>
        <v>45</v>
      </c>
      <c r="K2626">
        <f t="shared" ca="1" si="160"/>
        <v>225</v>
      </c>
    </row>
    <row r="2627" spans="1:11" x14ac:dyDescent="0.3">
      <c r="A2627">
        <f t="shared" si="161"/>
        <v>151</v>
      </c>
      <c r="B2627" s="2">
        <f t="shared" si="162"/>
        <v>43116</v>
      </c>
      <c r="C2627" t="str">
        <f>VLOOKUP(A2627,'Günlük Sayaç'!$A$1:$I$166,3,0)</f>
        <v>Darüşşafaka</v>
      </c>
      <c r="D2627" t="str">
        <f>VLOOKUP($A2627,'Günlük Sayaç'!$A$1:$I$166,4,0)</f>
        <v>Ziyaretçi</v>
      </c>
      <c r="E2627" t="str">
        <f>VLOOKUP($A2627,'Günlük Sayaç'!$A$1:$I$166,5,0)</f>
        <v>İkili Bilet</v>
      </c>
      <c r="F2627">
        <f>VLOOKUP($A2627,'Günlük Sayaç'!$A$1:$I$166,6,0)</f>
        <v>4</v>
      </c>
      <c r="G2627">
        <f>VLOOKUP($A2627,'Günlük Sayaç'!$A$1:$I$166,7,0)</f>
        <v>6000</v>
      </c>
      <c r="H2627">
        <f>VLOOKUP($A2627,'Günlük Sayaç'!$A$1:$I$166,8,0)</f>
        <v>0.01</v>
      </c>
      <c r="I2627">
        <f>VLOOKUP($A2627,'Günlük Sayaç'!$A$1:$I$166,9,0)*VLOOKUP(WEEKDAY(B2627,2)&amp;D2627,Yoğunluk!$G$1:$J$29,4,0)</f>
        <v>54</v>
      </c>
      <c r="J2627">
        <f t="shared" ref="J2627:J2690" ca="1" si="163">FLOOR(I2627+_xlfn.NORM.S.INV(RAND())*I2627/10,1)</f>
        <v>55</v>
      </c>
      <c r="K2627">
        <f t="shared" ref="K2627:K2690" ca="1" si="164">J2627*F2627</f>
        <v>220</v>
      </c>
    </row>
    <row r="2628" spans="1:11" x14ac:dyDescent="0.3">
      <c r="A2628">
        <f t="shared" si="161"/>
        <v>152</v>
      </c>
      <c r="B2628" s="2">
        <f t="shared" si="162"/>
        <v>43116</v>
      </c>
      <c r="C2628" t="str">
        <f>VLOOKUP(A2628,'Günlük Sayaç'!$A$1:$I$166,3,0)</f>
        <v>Darüşşafaka</v>
      </c>
      <c r="D2628" t="str">
        <f>VLOOKUP($A2628,'Günlük Sayaç'!$A$1:$I$166,4,0)</f>
        <v>Ziyaretçi</v>
      </c>
      <c r="E2628" t="str">
        <f>VLOOKUP($A2628,'Günlük Sayaç'!$A$1:$I$166,5,0)</f>
        <v>Üçlü Bilet</v>
      </c>
      <c r="F2628">
        <f>VLOOKUP($A2628,'Günlük Sayaç'!$A$1:$I$166,6,0)</f>
        <v>3.6666666666666665</v>
      </c>
      <c r="G2628">
        <f>VLOOKUP($A2628,'Günlük Sayaç'!$A$1:$I$166,7,0)</f>
        <v>6000</v>
      </c>
      <c r="H2628">
        <f>VLOOKUP($A2628,'Günlük Sayaç'!$A$1:$I$166,8,0)</f>
        <v>0.01</v>
      </c>
      <c r="I2628">
        <f>VLOOKUP($A2628,'Günlük Sayaç'!$A$1:$I$166,9,0)*VLOOKUP(WEEKDAY(B2628,2)&amp;D2628,Yoğunluk!$G$1:$J$29,4,0)</f>
        <v>54</v>
      </c>
      <c r="J2628">
        <f t="shared" ca="1" si="163"/>
        <v>45</v>
      </c>
      <c r="K2628">
        <f t="shared" ca="1" si="164"/>
        <v>165</v>
      </c>
    </row>
    <row r="2629" spans="1:11" x14ac:dyDescent="0.3">
      <c r="A2629">
        <f t="shared" si="161"/>
        <v>153</v>
      </c>
      <c r="B2629" s="2">
        <f t="shared" si="162"/>
        <v>43116</v>
      </c>
      <c r="C2629" t="str">
        <f>VLOOKUP(A2629,'Günlük Sayaç'!$A$1:$I$166,3,0)</f>
        <v>Darüşşafaka</v>
      </c>
      <c r="D2629" t="str">
        <f>VLOOKUP($A2629,'Günlük Sayaç'!$A$1:$I$166,4,0)</f>
        <v>Ziyaretçi</v>
      </c>
      <c r="E2629" t="str">
        <f>VLOOKUP($A2629,'Günlük Sayaç'!$A$1:$I$166,5,0)</f>
        <v>Beşli Bilet</v>
      </c>
      <c r="F2629">
        <f>VLOOKUP($A2629,'Günlük Sayaç'!$A$1:$I$166,6,0)</f>
        <v>3.4</v>
      </c>
      <c r="G2629">
        <f>VLOOKUP($A2629,'Günlük Sayaç'!$A$1:$I$166,7,0)</f>
        <v>6000</v>
      </c>
      <c r="H2629">
        <f>VLOOKUP($A2629,'Günlük Sayaç'!$A$1:$I$166,8,0)</f>
        <v>0.01</v>
      </c>
      <c r="I2629">
        <f>VLOOKUP($A2629,'Günlük Sayaç'!$A$1:$I$166,9,0)*VLOOKUP(WEEKDAY(B2629,2)&amp;D2629,Yoğunluk!$G$1:$J$29,4,0)</f>
        <v>54</v>
      </c>
      <c r="J2629">
        <f t="shared" ca="1" si="163"/>
        <v>59</v>
      </c>
      <c r="K2629">
        <f t="shared" ca="1" si="164"/>
        <v>200.6</v>
      </c>
    </row>
    <row r="2630" spans="1:11" x14ac:dyDescent="0.3">
      <c r="A2630">
        <f t="shared" si="161"/>
        <v>154</v>
      </c>
      <c r="B2630" s="2">
        <f t="shared" si="162"/>
        <v>43116</v>
      </c>
      <c r="C2630" t="str">
        <f>VLOOKUP(A2630,'Günlük Sayaç'!$A$1:$I$166,3,0)</f>
        <v>Darüşşafaka</v>
      </c>
      <c r="D2630" t="str">
        <f>VLOOKUP($A2630,'Günlük Sayaç'!$A$1:$I$166,4,0)</f>
        <v>Ziyaretçi</v>
      </c>
      <c r="E2630" t="str">
        <f>VLOOKUP($A2630,'Günlük Sayaç'!$A$1:$I$166,5,0)</f>
        <v>Onlu Bilet</v>
      </c>
      <c r="F2630">
        <f>VLOOKUP($A2630,'Günlük Sayaç'!$A$1:$I$166,6,0)</f>
        <v>3.2</v>
      </c>
      <c r="G2630">
        <f>VLOOKUP($A2630,'Günlük Sayaç'!$A$1:$I$166,7,0)</f>
        <v>6000</v>
      </c>
      <c r="H2630">
        <f>VLOOKUP($A2630,'Günlük Sayaç'!$A$1:$I$166,8,0)</f>
        <v>0.01</v>
      </c>
      <c r="I2630">
        <f>VLOOKUP($A2630,'Günlük Sayaç'!$A$1:$I$166,9,0)*VLOOKUP(WEEKDAY(B2630,2)&amp;D2630,Yoğunluk!$G$1:$J$29,4,0)</f>
        <v>54</v>
      </c>
      <c r="J2630">
        <f t="shared" ca="1" si="163"/>
        <v>48</v>
      </c>
      <c r="K2630">
        <f t="shared" ca="1" si="164"/>
        <v>153.60000000000002</v>
      </c>
    </row>
    <row r="2631" spans="1:11" x14ac:dyDescent="0.3">
      <c r="A2631">
        <f t="shared" si="161"/>
        <v>155</v>
      </c>
      <c r="B2631" s="2">
        <f t="shared" si="162"/>
        <v>43116</v>
      </c>
      <c r="C2631" t="str">
        <f>VLOOKUP(A2631,'Günlük Sayaç'!$A$1:$I$166,3,0)</f>
        <v>Hacıosman</v>
      </c>
      <c r="D2631" t="str">
        <f>VLOOKUP($A2631,'Günlük Sayaç'!$A$1:$I$166,4,0)</f>
        <v>Tam</v>
      </c>
      <c r="E2631" t="str">
        <f>VLOOKUP($A2631,'Günlük Sayaç'!$A$1:$I$166,5,0)</f>
        <v>Akbil</v>
      </c>
      <c r="F2631">
        <f>VLOOKUP($A2631,'Günlük Sayaç'!$A$1:$I$166,6,0)</f>
        <v>2.2250000000000001</v>
      </c>
      <c r="G2631">
        <f>VLOOKUP($A2631,'Günlük Sayaç'!$A$1:$I$166,7,0)</f>
        <v>4000</v>
      </c>
      <c r="H2631">
        <f>VLOOKUP($A2631,'Günlük Sayaç'!$A$1:$I$166,8,0)</f>
        <v>0.2</v>
      </c>
      <c r="I2631">
        <f>VLOOKUP($A2631,'Günlük Sayaç'!$A$1:$I$166,9,0)*VLOOKUP(WEEKDAY(B2631,2)&amp;D2631,Yoğunluk!$G$1:$J$29,4,0)</f>
        <v>1080</v>
      </c>
      <c r="J2631">
        <f t="shared" ca="1" si="163"/>
        <v>1018</v>
      </c>
      <c r="K2631">
        <f t="shared" ca="1" si="164"/>
        <v>2265.0500000000002</v>
      </c>
    </row>
    <row r="2632" spans="1:11" x14ac:dyDescent="0.3">
      <c r="A2632">
        <f t="shared" si="161"/>
        <v>156</v>
      </c>
      <c r="B2632" s="2">
        <f t="shared" si="162"/>
        <v>43116</v>
      </c>
      <c r="C2632" t="str">
        <f>VLOOKUP(A2632,'Günlük Sayaç'!$A$1:$I$166,3,0)</f>
        <v>Hacıosman</v>
      </c>
      <c r="D2632" t="str">
        <f>VLOOKUP($A2632,'Günlük Sayaç'!$A$1:$I$166,4,0)</f>
        <v>Tam</v>
      </c>
      <c r="E2632" t="str">
        <f>VLOOKUP($A2632,'Günlük Sayaç'!$A$1:$I$166,5,0)</f>
        <v>Mavi Kart</v>
      </c>
      <c r="F2632">
        <f>VLOOKUP($A2632,'Günlük Sayaç'!$A$1:$I$166,6,0)</f>
        <v>1.3666666666666667</v>
      </c>
      <c r="G2632">
        <f>VLOOKUP($A2632,'Günlük Sayaç'!$A$1:$I$166,7,0)</f>
        <v>4000</v>
      </c>
      <c r="H2632">
        <f>VLOOKUP($A2632,'Günlük Sayaç'!$A$1:$I$166,8,0)</f>
        <v>0.2</v>
      </c>
      <c r="I2632">
        <f>VLOOKUP($A2632,'Günlük Sayaç'!$A$1:$I$166,9,0)*VLOOKUP(WEEKDAY(B2632,2)&amp;D2632,Yoğunluk!$G$1:$J$29,4,0)</f>
        <v>1080</v>
      </c>
      <c r="J2632">
        <f t="shared" ca="1" si="163"/>
        <v>1100</v>
      </c>
      <c r="K2632">
        <f t="shared" ca="1" si="164"/>
        <v>1503.3333333333333</v>
      </c>
    </row>
    <row r="2633" spans="1:11" x14ac:dyDescent="0.3">
      <c r="A2633">
        <f t="shared" si="161"/>
        <v>157</v>
      </c>
      <c r="B2633" s="2">
        <f t="shared" si="162"/>
        <v>43116</v>
      </c>
      <c r="C2633" t="str">
        <f>VLOOKUP(A2633,'Günlük Sayaç'!$A$1:$I$166,3,0)</f>
        <v>Hacıosman</v>
      </c>
      <c r="D2633" t="str">
        <f>VLOOKUP($A2633,'Günlük Sayaç'!$A$1:$I$166,4,0)</f>
        <v>Öğrenci</v>
      </c>
      <c r="E2633" t="str">
        <f>VLOOKUP($A2633,'Günlük Sayaç'!$A$1:$I$166,5,0)</f>
        <v>Öğrenci</v>
      </c>
      <c r="F2633">
        <f>VLOOKUP($A2633,'Günlük Sayaç'!$A$1:$I$166,6,0)</f>
        <v>0.9</v>
      </c>
      <c r="G2633">
        <f>VLOOKUP($A2633,'Günlük Sayaç'!$A$1:$I$166,7,0)</f>
        <v>4000</v>
      </c>
      <c r="H2633">
        <f>VLOOKUP($A2633,'Günlük Sayaç'!$A$1:$I$166,8,0)</f>
        <v>0.1</v>
      </c>
      <c r="I2633">
        <f>VLOOKUP($A2633,'Günlük Sayaç'!$A$1:$I$166,9,0)*VLOOKUP(WEEKDAY(B2633,2)&amp;D2633,Yoğunluk!$G$1:$J$29,4,0)</f>
        <v>360</v>
      </c>
      <c r="J2633">
        <f t="shared" ca="1" si="163"/>
        <v>368</v>
      </c>
      <c r="K2633">
        <f t="shared" ca="1" si="164"/>
        <v>331.2</v>
      </c>
    </row>
    <row r="2634" spans="1:11" x14ac:dyDescent="0.3">
      <c r="A2634">
        <f t="shared" ref="A2634:A2697" si="165">IF(A2633=165,1,A2633+1)</f>
        <v>158</v>
      </c>
      <c r="B2634" s="2">
        <f t="shared" ref="B2634:B2697" si="166">IF(A2634=1,B2633+1,B2633)</f>
        <v>43116</v>
      </c>
      <c r="C2634" t="str">
        <f>VLOOKUP(A2634,'Günlük Sayaç'!$A$1:$I$166,3,0)</f>
        <v>Hacıosman</v>
      </c>
      <c r="D2634" t="str">
        <f>VLOOKUP($A2634,'Günlük Sayaç'!$A$1:$I$166,4,0)</f>
        <v>Öğrenci</v>
      </c>
      <c r="E2634" t="str">
        <f>VLOOKUP($A2634,'Günlük Sayaç'!$A$1:$I$166,5,0)</f>
        <v>Öğrenci Aylık</v>
      </c>
      <c r="F2634">
        <f>VLOOKUP($A2634,'Günlük Sayaç'!$A$1:$I$166,6,0)</f>
        <v>0.56666666666666665</v>
      </c>
      <c r="G2634">
        <f>VLOOKUP($A2634,'Günlük Sayaç'!$A$1:$I$166,7,0)</f>
        <v>4000</v>
      </c>
      <c r="H2634">
        <f>VLOOKUP($A2634,'Günlük Sayaç'!$A$1:$I$166,8,0)</f>
        <v>0.2</v>
      </c>
      <c r="I2634">
        <f>VLOOKUP($A2634,'Günlük Sayaç'!$A$1:$I$166,9,0)*VLOOKUP(WEEKDAY(B2634,2)&amp;D2634,Yoğunluk!$G$1:$J$29,4,0)</f>
        <v>720</v>
      </c>
      <c r="J2634">
        <f t="shared" ca="1" si="163"/>
        <v>699</v>
      </c>
      <c r="K2634">
        <f t="shared" ca="1" si="164"/>
        <v>396.09999999999997</v>
      </c>
    </row>
    <row r="2635" spans="1:11" x14ac:dyDescent="0.3">
      <c r="A2635">
        <f t="shared" si="165"/>
        <v>159</v>
      </c>
      <c r="B2635" s="2">
        <f t="shared" si="166"/>
        <v>43116</v>
      </c>
      <c r="C2635" t="str">
        <f>VLOOKUP(A2635,'Günlük Sayaç'!$A$1:$I$166,3,0)</f>
        <v>Hacıosman</v>
      </c>
      <c r="D2635" t="str">
        <f>VLOOKUP($A2635,'Günlük Sayaç'!$A$1:$I$166,4,0)</f>
        <v>Sosyal</v>
      </c>
      <c r="E2635" t="str">
        <f>VLOOKUP($A2635,'Günlük Sayaç'!$A$1:$I$166,5,0)</f>
        <v>Sosyal</v>
      </c>
      <c r="F2635">
        <f>VLOOKUP($A2635,'Günlük Sayaç'!$A$1:$I$166,6,0)</f>
        <v>1.425</v>
      </c>
      <c r="G2635">
        <f>VLOOKUP($A2635,'Günlük Sayaç'!$A$1:$I$166,7,0)</f>
        <v>4000</v>
      </c>
      <c r="H2635">
        <f>VLOOKUP($A2635,'Günlük Sayaç'!$A$1:$I$166,8,0)</f>
        <v>0.15</v>
      </c>
      <c r="I2635">
        <f>VLOOKUP($A2635,'Günlük Sayaç'!$A$1:$I$166,9,0)*VLOOKUP(WEEKDAY(B2635,2)&amp;D2635,Yoğunluk!$G$1:$J$29,4,0)</f>
        <v>432.00000000000006</v>
      </c>
      <c r="J2635">
        <f t="shared" ca="1" si="163"/>
        <v>467</v>
      </c>
      <c r="K2635">
        <f t="shared" ca="1" si="164"/>
        <v>665.47500000000002</v>
      </c>
    </row>
    <row r="2636" spans="1:11" x14ac:dyDescent="0.3">
      <c r="A2636">
        <f t="shared" si="165"/>
        <v>160</v>
      </c>
      <c r="B2636" s="2">
        <f t="shared" si="166"/>
        <v>43116</v>
      </c>
      <c r="C2636" t="str">
        <f>VLOOKUP(A2636,'Günlük Sayaç'!$A$1:$I$166,3,0)</f>
        <v>Hacıosman</v>
      </c>
      <c r="D2636" t="str">
        <f>VLOOKUP($A2636,'Günlük Sayaç'!$A$1:$I$166,4,0)</f>
        <v>Sosyal</v>
      </c>
      <c r="E2636" t="str">
        <f>VLOOKUP($A2636,'Günlük Sayaç'!$A$1:$I$166,5,0)</f>
        <v>Sosyal Aylık</v>
      </c>
      <c r="F2636">
        <f>VLOOKUP($A2636,'Günlük Sayaç'!$A$1:$I$166,6,0)</f>
        <v>0.83333333333333337</v>
      </c>
      <c r="G2636">
        <f>VLOOKUP($A2636,'Günlük Sayaç'!$A$1:$I$166,7,0)</f>
        <v>4000</v>
      </c>
      <c r="H2636">
        <f>VLOOKUP($A2636,'Günlük Sayaç'!$A$1:$I$166,8,0)</f>
        <v>0.1</v>
      </c>
      <c r="I2636">
        <f>VLOOKUP($A2636,'Günlük Sayaç'!$A$1:$I$166,9,0)*VLOOKUP(WEEKDAY(B2636,2)&amp;D2636,Yoğunluk!$G$1:$J$29,4,0)</f>
        <v>288.00000000000006</v>
      </c>
      <c r="J2636">
        <f t="shared" ca="1" si="163"/>
        <v>256</v>
      </c>
      <c r="K2636">
        <f t="shared" ca="1" si="164"/>
        <v>213.33333333333334</v>
      </c>
    </row>
    <row r="2637" spans="1:11" x14ac:dyDescent="0.3">
      <c r="A2637">
        <f t="shared" si="165"/>
        <v>161</v>
      </c>
      <c r="B2637" s="2">
        <f t="shared" si="166"/>
        <v>43116</v>
      </c>
      <c r="C2637" t="str">
        <f>VLOOKUP(A2637,'Günlük Sayaç'!$A$1:$I$166,3,0)</f>
        <v>Hacıosman</v>
      </c>
      <c r="D2637" t="str">
        <f>VLOOKUP($A2637,'Günlük Sayaç'!$A$1:$I$166,4,0)</f>
        <v>Ziyaretçi</v>
      </c>
      <c r="E2637" t="str">
        <f>VLOOKUP($A2637,'Günlük Sayaç'!$A$1:$I$166,5,0)</f>
        <v>Tekli Bilet</v>
      </c>
      <c r="F2637">
        <f>VLOOKUP($A2637,'Günlük Sayaç'!$A$1:$I$166,6,0)</f>
        <v>5</v>
      </c>
      <c r="G2637">
        <f>VLOOKUP($A2637,'Günlük Sayaç'!$A$1:$I$166,7,0)</f>
        <v>4000</v>
      </c>
      <c r="H2637">
        <f>VLOOKUP($A2637,'Günlük Sayaç'!$A$1:$I$166,8,0)</f>
        <v>0.01</v>
      </c>
      <c r="I2637">
        <f>VLOOKUP($A2637,'Günlük Sayaç'!$A$1:$I$166,9,0)*VLOOKUP(WEEKDAY(B2637,2)&amp;D2637,Yoğunluk!$G$1:$J$29,4,0)</f>
        <v>36</v>
      </c>
      <c r="J2637">
        <f t="shared" ca="1" si="163"/>
        <v>38</v>
      </c>
      <c r="K2637">
        <f t="shared" ca="1" si="164"/>
        <v>190</v>
      </c>
    </row>
    <row r="2638" spans="1:11" x14ac:dyDescent="0.3">
      <c r="A2638">
        <f t="shared" si="165"/>
        <v>162</v>
      </c>
      <c r="B2638" s="2">
        <f t="shared" si="166"/>
        <v>43116</v>
      </c>
      <c r="C2638" t="str">
        <f>VLOOKUP(A2638,'Günlük Sayaç'!$A$1:$I$166,3,0)</f>
        <v>Hacıosman</v>
      </c>
      <c r="D2638" t="str">
        <f>VLOOKUP($A2638,'Günlük Sayaç'!$A$1:$I$166,4,0)</f>
        <v>Ziyaretçi</v>
      </c>
      <c r="E2638" t="str">
        <f>VLOOKUP($A2638,'Günlük Sayaç'!$A$1:$I$166,5,0)</f>
        <v>İkili Bilet</v>
      </c>
      <c r="F2638">
        <f>VLOOKUP($A2638,'Günlük Sayaç'!$A$1:$I$166,6,0)</f>
        <v>4</v>
      </c>
      <c r="G2638">
        <f>VLOOKUP($A2638,'Günlük Sayaç'!$A$1:$I$166,7,0)</f>
        <v>4000</v>
      </c>
      <c r="H2638">
        <f>VLOOKUP($A2638,'Günlük Sayaç'!$A$1:$I$166,8,0)</f>
        <v>0.01</v>
      </c>
      <c r="I2638">
        <f>VLOOKUP($A2638,'Günlük Sayaç'!$A$1:$I$166,9,0)*VLOOKUP(WEEKDAY(B2638,2)&amp;D2638,Yoğunluk!$G$1:$J$29,4,0)</f>
        <v>36</v>
      </c>
      <c r="J2638">
        <f t="shared" ca="1" si="163"/>
        <v>38</v>
      </c>
      <c r="K2638">
        <f t="shared" ca="1" si="164"/>
        <v>152</v>
      </c>
    </row>
    <row r="2639" spans="1:11" x14ac:dyDescent="0.3">
      <c r="A2639">
        <f t="shared" si="165"/>
        <v>163</v>
      </c>
      <c r="B2639" s="2">
        <f t="shared" si="166"/>
        <v>43116</v>
      </c>
      <c r="C2639" t="str">
        <f>VLOOKUP(A2639,'Günlük Sayaç'!$A$1:$I$166,3,0)</f>
        <v>Hacıosman</v>
      </c>
      <c r="D2639" t="str">
        <f>VLOOKUP($A2639,'Günlük Sayaç'!$A$1:$I$166,4,0)</f>
        <v>Ziyaretçi</v>
      </c>
      <c r="E2639" t="str">
        <f>VLOOKUP($A2639,'Günlük Sayaç'!$A$1:$I$166,5,0)</f>
        <v>Üçlü Bilet</v>
      </c>
      <c r="F2639">
        <f>VLOOKUP($A2639,'Günlük Sayaç'!$A$1:$I$166,6,0)</f>
        <v>3.6666666666666665</v>
      </c>
      <c r="G2639">
        <f>VLOOKUP($A2639,'Günlük Sayaç'!$A$1:$I$166,7,0)</f>
        <v>4000</v>
      </c>
      <c r="H2639">
        <f>VLOOKUP($A2639,'Günlük Sayaç'!$A$1:$I$166,8,0)</f>
        <v>0.01</v>
      </c>
      <c r="I2639">
        <f>VLOOKUP($A2639,'Günlük Sayaç'!$A$1:$I$166,9,0)*VLOOKUP(WEEKDAY(B2639,2)&amp;D2639,Yoğunluk!$G$1:$J$29,4,0)</f>
        <v>36</v>
      </c>
      <c r="J2639">
        <f t="shared" ca="1" si="163"/>
        <v>33</v>
      </c>
      <c r="K2639">
        <f t="shared" ca="1" si="164"/>
        <v>121</v>
      </c>
    </row>
    <row r="2640" spans="1:11" x14ac:dyDescent="0.3">
      <c r="A2640">
        <f t="shared" si="165"/>
        <v>164</v>
      </c>
      <c r="B2640" s="2">
        <f t="shared" si="166"/>
        <v>43116</v>
      </c>
      <c r="C2640" t="str">
        <f>VLOOKUP(A2640,'Günlük Sayaç'!$A$1:$I$166,3,0)</f>
        <v>Hacıosman</v>
      </c>
      <c r="D2640" t="str">
        <f>VLOOKUP($A2640,'Günlük Sayaç'!$A$1:$I$166,4,0)</f>
        <v>Ziyaretçi</v>
      </c>
      <c r="E2640" t="str">
        <f>VLOOKUP($A2640,'Günlük Sayaç'!$A$1:$I$166,5,0)</f>
        <v>Beşli Bilet</v>
      </c>
      <c r="F2640">
        <f>VLOOKUP($A2640,'Günlük Sayaç'!$A$1:$I$166,6,0)</f>
        <v>3.4</v>
      </c>
      <c r="G2640">
        <f>VLOOKUP($A2640,'Günlük Sayaç'!$A$1:$I$166,7,0)</f>
        <v>4000</v>
      </c>
      <c r="H2640">
        <f>VLOOKUP($A2640,'Günlük Sayaç'!$A$1:$I$166,8,0)</f>
        <v>0.01</v>
      </c>
      <c r="I2640">
        <f>VLOOKUP($A2640,'Günlük Sayaç'!$A$1:$I$166,9,0)*VLOOKUP(WEEKDAY(B2640,2)&amp;D2640,Yoğunluk!$G$1:$J$29,4,0)</f>
        <v>36</v>
      </c>
      <c r="J2640">
        <f t="shared" ca="1" si="163"/>
        <v>37</v>
      </c>
      <c r="K2640">
        <f t="shared" ca="1" si="164"/>
        <v>125.8</v>
      </c>
    </row>
    <row r="2641" spans="1:11" x14ac:dyDescent="0.3">
      <c r="A2641">
        <f t="shared" si="165"/>
        <v>165</v>
      </c>
      <c r="B2641" s="2">
        <f t="shared" si="166"/>
        <v>43116</v>
      </c>
      <c r="C2641" t="str">
        <f>VLOOKUP(A2641,'Günlük Sayaç'!$A$1:$I$166,3,0)</f>
        <v>Hacıosman</v>
      </c>
      <c r="D2641" t="str">
        <f>VLOOKUP($A2641,'Günlük Sayaç'!$A$1:$I$166,4,0)</f>
        <v>Ziyaretçi</v>
      </c>
      <c r="E2641" t="str">
        <f>VLOOKUP($A2641,'Günlük Sayaç'!$A$1:$I$166,5,0)</f>
        <v>Onlu Bilet</v>
      </c>
      <c r="F2641">
        <f>VLOOKUP($A2641,'Günlük Sayaç'!$A$1:$I$166,6,0)</f>
        <v>3.2</v>
      </c>
      <c r="G2641">
        <f>VLOOKUP($A2641,'Günlük Sayaç'!$A$1:$I$166,7,0)</f>
        <v>4000</v>
      </c>
      <c r="H2641">
        <f>VLOOKUP($A2641,'Günlük Sayaç'!$A$1:$I$166,8,0)</f>
        <v>0.01</v>
      </c>
      <c r="I2641">
        <f>VLOOKUP($A2641,'Günlük Sayaç'!$A$1:$I$166,9,0)*VLOOKUP(WEEKDAY(B2641,2)&amp;D2641,Yoğunluk!$G$1:$J$29,4,0)</f>
        <v>36</v>
      </c>
      <c r="J2641">
        <f t="shared" ca="1" si="163"/>
        <v>35</v>
      </c>
      <c r="K2641">
        <f t="shared" ca="1" si="164"/>
        <v>112</v>
      </c>
    </row>
    <row r="2642" spans="1:11" x14ac:dyDescent="0.3">
      <c r="A2642">
        <f t="shared" si="165"/>
        <v>1</v>
      </c>
      <c r="B2642" s="2">
        <f t="shared" si="166"/>
        <v>43117</v>
      </c>
      <c r="C2642" t="str">
        <f>VLOOKUP(A2642,'Günlük Sayaç'!$A$1:$I$166,3,0)</f>
        <v>Yenikapı</v>
      </c>
      <c r="D2642" t="str">
        <f>VLOOKUP($A2642,'Günlük Sayaç'!$A$1:$I$166,4,0)</f>
        <v>Tam</v>
      </c>
      <c r="E2642" t="str">
        <f>VLOOKUP($A2642,'Günlük Sayaç'!$A$1:$I$166,5,0)</f>
        <v>Akbil</v>
      </c>
      <c r="F2642">
        <f>VLOOKUP($A2642,'Günlük Sayaç'!$A$1:$I$166,6,0)</f>
        <v>2.2250000000000001</v>
      </c>
      <c r="G2642">
        <f>VLOOKUP($A2642,'Günlük Sayaç'!$A$1:$I$166,7,0)</f>
        <v>15000</v>
      </c>
      <c r="H2642">
        <f>VLOOKUP($A2642,'Günlük Sayaç'!$A$1:$I$166,8,0)</f>
        <v>0.2</v>
      </c>
      <c r="I2642">
        <f>VLOOKUP($A2642,'Günlük Sayaç'!$A$1:$I$166,9,0)*VLOOKUP(WEEKDAY(B2642,2)&amp;D2642,Yoğunluk!$G$1:$J$29,4,0)</f>
        <v>3600.0000000000005</v>
      </c>
      <c r="J2642">
        <f t="shared" ca="1" si="163"/>
        <v>3271</v>
      </c>
      <c r="K2642">
        <f t="shared" ca="1" si="164"/>
        <v>7277.9750000000004</v>
      </c>
    </row>
    <row r="2643" spans="1:11" x14ac:dyDescent="0.3">
      <c r="A2643">
        <f t="shared" si="165"/>
        <v>2</v>
      </c>
      <c r="B2643" s="2">
        <f t="shared" si="166"/>
        <v>43117</v>
      </c>
      <c r="C2643" t="str">
        <f>VLOOKUP(A2643,'Günlük Sayaç'!$A$1:$I$166,3,0)</f>
        <v>Yenikapı</v>
      </c>
      <c r="D2643" t="str">
        <f>VLOOKUP($A2643,'Günlük Sayaç'!$A$1:$I$166,4,0)</f>
        <v>Tam</v>
      </c>
      <c r="E2643" t="str">
        <f>VLOOKUP($A2643,'Günlük Sayaç'!$A$1:$I$166,5,0)</f>
        <v>Mavi Kart</v>
      </c>
      <c r="F2643">
        <f>VLOOKUP($A2643,'Günlük Sayaç'!$A$1:$I$166,6,0)</f>
        <v>1.3666666666666667</v>
      </c>
      <c r="G2643">
        <f>VLOOKUP($A2643,'Günlük Sayaç'!$A$1:$I$166,7,0)</f>
        <v>15000</v>
      </c>
      <c r="H2643">
        <f>VLOOKUP($A2643,'Günlük Sayaç'!$A$1:$I$166,8,0)</f>
        <v>0.1</v>
      </c>
      <c r="I2643">
        <f>VLOOKUP($A2643,'Günlük Sayaç'!$A$1:$I$166,9,0)*VLOOKUP(WEEKDAY(B2643,2)&amp;D2643,Yoğunluk!$G$1:$J$29,4,0)</f>
        <v>1800.0000000000002</v>
      </c>
      <c r="J2643">
        <f t="shared" ca="1" si="163"/>
        <v>1779</v>
      </c>
      <c r="K2643">
        <f t="shared" ca="1" si="164"/>
        <v>2431.3000000000002</v>
      </c>
    </row>
    <row r="2644" spans="1:11" x14ac:dyDescent="0.3">
      <c r="A2644">
        <f t="shared" si="165"/>
        <v>3</v>
      </c>
      <c r="B2644" s="2">
        <f t="shared" si="166"/>
        <v>43117</v>
      </c>
      <c r="C2644" t="str">
        <f>VLOOKUP(A2644,'Günlük Sayaç'!$A$1:$I$166,3,0)</f>
        <v>Yenikapı</v>
      </c>
      <c r="D2644" t="str">
        <f>VLOOKUP($A2644,'Günlük Sayaç'!$A$1:$I$166,4,0)</f>
        <v>Öğrenci</v>
      </c>
      <c r="E2644" t="str">
        <f>VLOOKUP($A2644,'Günlük Sayaç'!$A$1:$I$166,5,0)</f>
        <v>Öğrenci</v>
      </c>
      <c r="F2644">
        <f>VLOOKUP($A2644,'Günlük Sayaç'!$A$1:$I$166,6,0)</f>
        <v>0.9</v>
      </c>
      <c r="G2644">
        <f>VLOOKUP($A2644,'Günlük Sayaç'!$A$1:$I$166,7,0)</f>
        <v>15000</v>
      </c>
      <c r="H2644">
        <f>VLOOKUP($A2644,'Günlük Sayaç'!$A$1:$I$166,8,0)</f>
        <v>0.05</v>
      </c>
      <c r="I2644">
        <f>VLOOKUP($A2644,'Günlük Sayaç'!$A$1:$I$166,9,0)*VLOOKUP(WEEKDAY(B2644,2)&amp;D2644,Yoğunluk!$G$1:$J$29,4,0)</f>
        <v>600</v>
      </c>
      <c r="J2644">
        <f t="shared" ca="1" si="163"/>
        <v>616</v>
      </c>
      <c r="K2644">
        <f t="shared" ca="1" si="164"/>
        <v>554.4</v>
      </c>
    </row>
    <row r="2645" spans="1:11" x14ac:dyDescent="0.3">
      <c r="A2645">
        <f t="shared" si="165"/>
        <v>4</v>
      </c>
      <c r="B2645" s="2">
        <f t="shared" si="166"/>
        <v>43117</v>
      </c>
      <c r="C2645" t="str">
        <f>VLOOKUP(A2645,'Günlük Sayaç'!$A$1:$I$166,3,0)</f>
        <v>Yenikapı</v>
      </c>
      <c r="D2645" t="str">
        <f>VLOOKUP($A2645,'Günlük Sayaç'!$A$1:$I$166,4,0)</f>
        <v>Öğrenci</v>
      </c>
      <c r="E2645" t="str">
        <f>VLOOKUP($A2645,'Günlük Sayaç'!$A$1:$I$166,5,0)</f>
        <v>Öğrenci Aylık</v>
      </c>
      <c r="F2645">
        <f>VLOOKUP($A2645,'Günlük Sayaç'!$A$1:$I$166,6,0)</f>
        <v>0.56666666666666665</v>
      </c>
      <c r="G2645">
        <f>VLOOKUP($A2645,'Günlük Sayaç'!$A$1:$I$166,7,0)</f>
        <v>15000</v>
      </c>
      <c r="H2645">
        <f>VLOOKUP($A2645,'Günlük Sayaç'!$A$1:$I$166,8,0)</f>
        <v>0.1</v>
      </c>
      <c r="I2645">
        <f>VLOOKUP($A2645,'Günlük Sayaç'!$A$1:$I$166,9,0)*VLOOKUP(WEEKDAY(B2645,2)&amp;D2645,Yoğunluk!$G$1:$J$29,4,0)</f>
        <v>1200</v>
      </c>
      <c r="J2645">
        <f t="shared" ca="1" si="163"/>
        <v>1146</v>
      </c>
      <c r="K2645">
        <f t="shared" ca="1" si="164"/>
        <v>649.4</v>
      </c>
    </row>
    <row r="2646" spans="1:11" x14ac:dyDescent="0.3">
      <c r="A2646">
        <f t="shared" si="165"/>
        <v>5</v>
      </c>
      <c r="B2646" s="2">
        <f t="shared" si="166"/>
        <v>43117</v>
      </c>
      <c r="C2646" t="str">
        <f>VLOOKUP(A2646,'Günlük Sayaç'!$A$1:$I$166,3,0)</f>
        <v>Yenikapı</v>
      </c>
      <c r="D2646" t="str">
        <f>VLOOKUP($A2646,'Günlük Sayaç'!$A$1:$I$166,4,0)</f>
        <v>Sosyal</v>
      </c>
      <c r="E2646" t="str">
        <f>VLOOKUP($A2646,'Günlük Sayaç'!$A$1:$I$166,5,0)</f>
        <v>Sosyal</v>
      </c>
      <c r="F2646">
        <f>VLOOKUP($A2646,'Günlük Sayaç'!$A$1:$I$166,6,0)</f>
        <v>1.425</v>
      </c>
      <c r="G2646">
        <f>VLOOKUP($A2646,'Günlük Sayaç'!$A$1:$I$166,7,0)</f>
        <v>15000</v>
      </c>
      <c r="H2646">
        <f>VLOOKUP($A2646,'Günlük Sayaç'!$A$1:$I$166,8,0)</f>
        <v>0.1</v>
      </c>
      <c r="I2646">
        <f>VLOOKUP($A2646,'Günlük Sayaç'!$A$1:$I$166,9,0)*VLOOKUP(WEEKDAY(B2646,2)&amp;D2646,Yoğunluk!$G$1:$J$29,4,0)</f>
        <v>960.00000000000023</v>
      </c>
      <c r="J2646">
        <f t="shared" ca="1" si="163"/>
        <v>921</v>
      </c>
      <c r="K2646">
        <f t="shared" ca="1" si="164"/>
        <v>1312.425</v>
      </c>
    </row>
    <row r="2647" spans="1:11" x14ac:dyDescent="0.3">
      <c r="A2647">
        <f t="shared" si="165"/>
        <v>6</v>
      </c>
      <c r="B2647" s="2">
        <f t="shared" si="166"/>
        <v>43117</v>
      </c>
      <c r="C2647" t="str">
        <f>VLOOKUP(A2647,'Günlük Sayaç'!$A$1:$I$166,3,0)</f>
        <v>Yenikapı</v>
      </c>
      <c r="D2647" t="str">
        <f>VLOOKUP($A2647,'Günlük Sayaç'!$A$1:$I$166,4,0)</f>
        <v>Sosyal</v>
      </c>
      <c r="E2647" t="str">
        <f>VLOOKUP($A2647,'Günlük Sayaç'!$A$1:$I$166,5,0)</f>
        <v>Sosyal Aylık</v>
      </c>
      <c r="F2647">
        <f>VLOOKUP($A2647,'Günlük Sayaç'!$A$1:$I$166,6,0)</f>
        <v>0.83333333333333337</v>
      </c>
      <c r="G2647">
        <f>VLOOKUP($A2647,'Günlük Sayaç'!$A$1:$I$166,7,0)</f>
        <v>15000</v>
      </c>
      <c r="H2647">
        <f>VLOOKUP($A2647,'Günlük Sayaç'!$A$1:$I$166,8,0)</f>
        <v>0.05</v>
      </c>
      <c r="I2647">
        <f>VLOOKUP($A2647,'Günlük Sayaç'!$A$1:$I$166,9,0)*VLOOKUP(WEEKDAY(B2647,2)&amp;D2647,Yoğunluk!$G$1:$J$29,4,0)</f>
        <v>480.00000000000011</v>
      </c>
      <c r="J2647">
        <f t="shared" ca="1" si="163"/>
        <v>573</v>
      </c>
      <c r="K2647">
        <f t="shared" ca="1" si="164"/>
        <v>477.5</v>
      </c>
    </row>
    <row r="2648" spans="1:11" x14ac:dyDescent="0.3">
      <c r="A2648">
        <f t="shared" si="165"/>
        <v>7</v>
      </c>
      <c r="B2648" s="2">
        <f t="shared" si="166"/>
        <v>43117</v>
      </c>
      <c r="C2648" t="str">
        <f>VLOOKUP(A2648,'Günlük Sayaç'!$A$1:$I$166,3,0)</f>
        <v>Yenikapı</v>
      </c>
      <c r="D2648" t="str">
        <f>VLOOKUP($A2648,'Günlük Sayaç'!$A$1:$I$166,4,0)</f>
        <v>Ziyaretçi</v>
      </c>
      <c r="E2648" t="str">
        <f>VLOOKUP($A2648,'Günlük Sayaç'!$A$1:$I$166,5,0)</f>
        <v>Tekli Bilet</v>
      </c>
      <c r="F2648">
        <f>VLOOKUP($A2648,'Günlük Sayaç'!$A$1:$I$166,6,0)</f>
        <v>5</v>
      </c>
      <c r="G2648">
        <f>VLOOKUP($A2648,'Günlük Sayaç'!$A$1:$I$166,7,0)</f>
        <v>15000</v>
      </c>
      <c r="H2648">
        <f>VLOOKUP($A2648,'Günlük Sayaç'!$A$1:$I$166,8,0)</f>
        <v>0.1</v>
      </c>
      <c r="I2648">
        <f>VLOOKUP($A2648,'Günlük Sayaç'!$A$1:$I$166,9,0)*VLOOKUP(WEEKDAY(B2648,2)&amp;D2648,Yoğunluk!$G$1:$J$29,4,0)</f>
        <v>1200</v>
      </c>
      <c r="J2648">
        <f t="shared" ca="1" si="163"/>
        <v>1139</v>
      </c>
      <c r="K2648">
        <f t="shared" ca="1" si="164"/>
        <v>5695</v>
      </c>
    </row>
    <row r="2649" spans="1:11" x14ac:dyDescent="0.3">
      <c r="A2649">
        <f t="shared" si="165"/>
        <v>8</v>
      </c>
      <c r="B2649" s="2">
        <f t="shared" si="166"/>
        <v>43117</v>
      </c>
      <c r="C2649" t="str">
        <f>VLOOKUP(A2649,'Günlük Sayaç'!$A$1:$I$166,3,0)</f>
        <v>Yenikapı</v>
      </c>
      <c r="D2649" t="str">
        <f>VLOOKUP($A2649,'Günlük Sayaç'!$A$1:$I$166,4,0)</f>
        <v>Ziyaretçi</v>
      </c>
      <c r="E2649" t="str">
        <f>VLOOKUP($A2649,'Günlük Sayaç'!$A$1:$I$166,5,0)</f>
        <v>İkili Bilet</v>
      </c>
      <c r="F2649">
        <f>VLOOKUP($A2649,'Günlük Sayaç'!$A$1:$I$166,6,0)</f>
        <v>4</v>
      </c>
      <c r="G2649">
        <f>VLOOKUP($A2649,'Günlük Sayaç'!$A$1:$I$166,7,0)</f>
        <v>15000</v>
      </c>
      <c r="H2649">
        <f>VLOOKUP($A2649,'Günlük Sayaç'!$A$1:$I$166,8,0)</f>
        <v>0.05</v>
      </c>
      <c r="I2649">
        <f>VLOOKUP($A2649,'Günlük Sayaç'!$A$1:$I$166,9,0)*VLOOKUP(WEEKDAY(B2649,2)&amp;D2649,Yoğunluk!$G$1:$J$29,4,0)</f>
        <v>600</v>
      </c>
      <c r="J2649">
        <f t="shared" ca="1" si="163"/>
        <v>580</v>
      </c>
      <c r="K2649">
        <f t="shared" ca="1" si="164"/>
        <v>2320</v>
      </c>
    </row>
    <row r="2650" spans="1:11" x14ac:dyDescent="0.3">
      <c r="A2650">
        <f t="shared" si="165"/>
        <v>9</v>
      </c>
      <c r="B2650" s="2">
        <f t="shared" si="166"/>
        <v>43117</v>
      </c>
      <c r="C2650" t="str">
        <f>VLOOKUP(A2650,'Günlük Sayaç'!$A$1:$I$166,3,0)</f>
        <v>Yenikapı</v>
      </c>
      <c r="D2650" t="str">
        <f>VLOOKUP($A2650,'Günlük Sayaç'!$A$1:$I$166,4,0)</f>
        <v>Ziyaretçi</v>
      </c>
      <c r="E2650" t="str">
        <f>VLOOKUP($A2650,'Günlük Sayaç'!$A$1:$I$166,5,0)</f>
        <v>Üçlü Bilet</v>
      </c>
      <c r="F2650">
        <f>VLOOKUP($A2650,'Günlük Sayaç'!$A$1:$I$166,6,0)</f>
        <v>3.6666666666666665</v>
      </c>
      <c r="G2650">
        <f>VLOOKUP($A2650,'Günlük Sayaç'!$A$1:$I$166,7,0)</f>
        <v>15000</v>
      </c>
      <c r="H2650">
        <f>VLOOKUP($A2650,'Günlük Sayaç'!$A$1:$I$166,8,0)</f>
        <v>0.05</v>
      </c>
      <c r="I2650">
        <f>VLOOKUP($A2650,'Günlük Sayaç'!$A$1:$I$166,9,0)*VLOOKUP(WEEKDAY(B2650,2)&amp;D2650,Yoğunluk!$G$1:$J$29,4,0)</f>
        <v>600</v>
      </c>
      <c r="J2650">
        <f t="shared" ca="1" si="163"/>
        <v>613</v>
      </c>
      <c r="K2650">
        <f t="shared" ca="1" si="164"/>
        <v>2247.6666666666665</v>
      </c>
    </row>
    <row r="2651" spans="1:11" x14ac:dyDescent="0.3">
      <c r="A2651">
        <f t="shared" si="165"/>
        <v>10</v>
      </c>
      <c r="B2651" s="2">
        <f t="shared" si="166"/>
        <v>43117</v>
      </c>
      <c r="C2651" t="str">
        <f>VLOOKUP(A2651,'Günlük Sayaç'!$A$1:$I$166,3,0)</f>
        <v>Yenikapı</v>
      </c>
      <c r="D2651" t="str">
        <f>VLOOKUP($A2651,'Günlük Sayaç'!$A$1:$I$166,4,0)</f>
        <v>Ziyaretçi</v>
      </c>
      <c r="E2651" t="str">
        <f>VLOOKUP($A2651,'Günlük Sayaç'!$A$1:$I$166,5,0)</f>
        <v>Beşli Bilet</v>
      </c>
      <c r="F2651">
        <f>VLOOKUP($A2651,'Günlük Sayaç'!$A$1:$I$166,6,0)</f>
        <v>3.4</v>
      </c>
      <c r="G2651">
        <f>VLOOKUP($A2651,'Günlük Sayaç'!$A$1:$I$166,7,0)</f>
        <v>15000</v>
      </c>
      <c r="H2651">
        <f>VLOOKUP($A2651,'Günlük Sayaç'!$A$1:$I$166,8,0)</f>
        <v>0.1</v>
      </c>
      <c r="I2651">
        <f>VLOOKUP($A2651,'Günlük Sayaç'!$A$1:$I$166,9,0)*VLOOKUP(WEEKDAY(B2651,2)&amp;D2651,Yoğunluk!$G$1:$J$29,4,0)</f>
        <v>1200</v>
      </c>
      <c r="J2651">
        <f t="shared" ca="1" si="163"/>
        <v>1376</v>
      </c>
      <c r="K2651">
        <f t="shared" ca="1" si="164"/>
        <v>4678.3999999999996</v>
      </c>
    </row>
    <row r="2652" spans="1:11" x14ac:dyDescent="0.3">
      <c r="A2652">
        <f t="shared" si="165"/>
        <v>11</v>
      </c>
      <c r="B2652" s="2">
        <f t="shared" si="166"/>
        <v>43117</v>
      </c>
      <c r="C2652" t="str">
        <f>VLOOKUP(A2652,'Günlük Sayaç'!$A$1:$I$166,3,0)</f>
        <v>Yenikapı</v>
      </c>
      <c r="D2652" t="str">
        <f>VLOOKUP($A2652,'Günlük Sayaç'!$A$1:$I$166,4,0)</f>
        <v>Ziyaretçi</v>
      </c>
      <c r="E2652" t="str">
        <f>VLOOKUP($A2652,'Günlük Sayaç'!$A$1:$I$166,5,0)</f>
        <v>Onlu Bilet</v>
      </c>
      <c r="F2652">
        <f>VLOOKUP($A2652,'Günlük Sayaç'!$A$1:$I$166,6,0)</f>
        <v>3.2</v>
      </c>
      <c r="G2652">
        <f>VLOOKUP($A2652,'Günlük Sayaç'!$A$1:$I$166,7,0)</f>
        <v>15000</v>
      </c>
      <c r="H2652">
        <f>VLOOKUP($A2652,'Günlük Sayaç'!$A$1:$I$166,8,0)</f>
        <v>0.1</v>
      </c>
      <c r="I2652">
        <f>VLOOKUP($A2652,'Günlük Sayaç'!$A$1:$I$166,9,0)*VLOOKUP(WEEKDAY(B2652,2)&amp;D2652,Yoğunluk!$G$1:$J$29,4,0)</f>
        <v>1200</v>
      </c>
      <c r="J2652">
        <f t="shared" ca="1" si="163"/>
        <v>1270</v>
      </c>
      <c r="K2652">
        <f t="shared" ca="1" si="164"/>
        <v>4064</v>
      </c>
    </row>
    <row r="2653" spans="1:11" x14ac:dyDescent="0.3">
      <c r="A2653">
        <f t="shared" si="165"/>
        <v>12</v>
      </c>
      <c r="B2653" s="2">
        <f t="shared" si="166"/>
        <v>43117</v>
      </c>
      <c r="C2653" t="str">
        <f>VLOOKUP(A2653,'Günlük Sayaç'!$A$1:$I$166,3,0)</f>
        <v>Vezneciler</v>
      </c>
      <c r="D2653" t="str">
        <f>VLOOKUP($A2653,'Günlük Sayaç'!$A$1:$I$166,4,0)</f>
        <v>Tam</v>
      </c>
      <c r="E2653" t="str">
        <f>VLOOKUP($A2653,'Günlük Sayaç'!$A$1:$I$166,5,0)</f>
        <v>Akbil</v>
      </c>
      <c r="F2653">
        <f>VLOOKUP($A2653,'Günlük Sayaç'!$A$1:$I$166,6,0)</f>
        <v>2.2250000000000001</v>
      </c>
      <c r="G2653">
        <f>VLOOKUP($A2653,'Günlük Sayaç'!$A$1:$I$166,7,0)</f>
        <v>8000</v>
      </c>
      <c r="H2653">
        <f>VLOOKUP($A2653,'Günlük Sayaç'!$A$1:$I$166,8,0)</f>
        <v>0.1</v>
      </c>
      <c r="I2653">
        <f>VLOOKUP($A2653,'Günlük Sayaç'!$A$1:$I$166,9,0)*VLOOKUP(WEEKDAY(B2653,2)&amp;D2653,Yoğunluk!$G$1:$J$29,4,0)</f>
        <v>960.00000000000011</v>
      </c>
      <c r="J2653">
        <f t="shared" ca="1" si="163"/>
        <v>979</v>
      </c>
      <c r="K2653">
        <f t="shared" ca="1" si="164"/>
        <v>2178.2750000000001</v>
      </c>
    </row>
    <row r="2654" spans="1:11" x14ac:dyDescent="0.3">
      <c r="A2654">
        <f t="shared" si="165"/>
        <v>13</v>
      </c>
      <c r="B2654" s="2">
        <f t="shared" si="166"/>
        <v>43117</v>
      </c>
      <c r="C2654" t="str">
        <f>VLOOKUP(A2654,'Günlük Sayaç'!$A$1:$I$166,3,0)</f>
        <v>Vezneciler</v>
      </c>
      <c r="D2654" t="str">
        <f>VLOOKUP($A2654,'Günlük Sayaç'!$A$1:$I$166,4,0)</f>
        <v>Tam</v>
      </c>
      <c r="E2654" t="str">
        <f>VLOOKUP($A2654,'Günlük Sayaç'!$A$1:$I$166,5,0)</f>
        <v>Mavi Kart</v>
      </c>
      <c r="F2654">
        <f>VLOOKUP($A2654,'Günlük Sayaç'!$A$1:$I$166,6,0)</f>
        <v>1.3666666666666667</v>
      </c>
      <c r="G2654">
        <f>VLOOKUP($A2654,'Günlük Sayaç'!$A$1:$I$166,7,0)</f>
        <v>8000</v>
      </c>
      <c r="H2654">
        <f>VLOOKUP($A2654,'Günlük Sayaç'!$A$1:$I$166,8,0)</f>
        <v>7.0000000000000007E-2</v>
      </c>
      <c r="I2654">
        <f>VLOOKUP($A2654,'Günlük Sayaç'!$A$1:$I$166,9,0)*VLOOKUP(WEEKDAY(B2654,2)&amp;D2654,Yoğunluk!$G$1:$J$29,4,0)</f>
        <v>672.00000000000011</v>
      </c>
      <c r="J2654">
        <f t="shared" ca="1" si="163"/>
        <v>578</v>
      </c>
      <c r="K2654">
        <f t="shared" ca="1" si="164"/>
        <v>789.93333333333339</v>
      </c>
    </row>
    <row r="2655" spans="1:11" x14ac:dyDescent="0.3">
      <c r="A2655">
        <f t="shared" si="165"/>
        <v>14</v>
      </c>
      <c r="B2655" s="2">
        <f t="shared" si="166"/>
        <v>43117</v>
      </c>
      <c r="C2655" t="str">
        <f>VLOOKUP(A2655,'Günlük Sayaç'!$A$1:$I$166,3,0)</f>
        <v>Vezneciler</v>
      </c>
      <c r="D2655" t="str">
        <f>VLOOKUP($A2655,'Günlük Sayaç'!$A$1:$I$166,4,0)</f>
        <v>Öğrenci</v>
      </c>
      <c r="E2655" t="str">
        <f>VLOOKUP($A2655,'Günlük Sayaç'!$A$1:$I$166,5,0)</f>
        <v>Öğrenci</v>
      </c>
      <c r="F2655">
        <f>VLOOKUP($A2655,'Günlük Sayaç'!$A$1:$I$166,6,0)</f>
        <v>0.9</v>
      </c>
      <c r="G2655">
        <f>VLOOKUP($A2655,'Günlük Sayaç'!$A$1:$I$166,7,0)</f>
        <v>8000</v>
      </c>
      <c r="H2655">
        <f>VLOOKUP($A2655,'Günlük Sayaç'!$A$1:$I$166,8,0)</f>
        <v>0.17</v>
      </c>
      <c r="I2655">
        <f>VLOOKUP($A2655,'Günlük Sayaç'!$A$1:$I$166,9,0)*VLOOKUP(WEEKDAY(B2655,2)&amp;D2655,Yoğunluk!$G$1:$J$29,4,0)</f>
        <v>1088</v>
      </c>
      <c r="J2655">
        <f t="shared" ca="1" si="163"/>
        <v>1283</v>
      </c>
      <c r="K2655">
        <f t="shared" ca="1" si="164"/>
        <v>1154.7</v>
      </c>
    </row>
    <row r="2656" spans="1:11" x14ac:dyDescent="0.3">
      <c r="A2656">
        <f t="shared" si="165"/>
        <v>15</v>
      </c>
      <c r="B2656" s="2">
        <f t="shared" si="166"/>
        <v>43117</v>
      </c>
      <c r="C2656" t="str">
        <f>VLOOKUP(A2656,'Günlük Sayaç'!$A$1:$I$166,3,0)</f>
        <v>Vezneciler</v>
      </c>
      <c r="D2656" t="str">
        <f>VLOOKUP($A2656,'Günlük Sayaç'!$A$1:$I$166,4,0)</f>
        <v>Öğrenci</v>
      </c>
      <c r="E2656" t="str">
        <f>VLOOKUP($A2656,'Günlük Sayaç'!$A$1:$I$166,5,0)</f>
        <v>Öğrenci Aylık</v>
      </c>
      <c r="F2656">
        <f>VLOOKUP($A2656,'Günlük Sayaç'!$A$1:$I$166,6,0)</f>
        <v>0.56666666666666665</v>
      </c>
      <c r="G2656">
        <f>VLOOKUP($A2656,'Günlük Sayaç'!$A$1:$I$166,7,0)</f>
        <v>8000</v>
      </c>
      <c r="H2656">
        <f>VLOOKUP($A2656,'Günlük Sayaç'!$A$1:$I$166,8,0)</f>
        <v>0.27</v>
      </c>
      <c r="I2656">
        <f>VLOOKUP($A2656,'Günlük Sayaç'!$A$1:$I$166,9,0)*VLOOKUP(WEEKDAY(B2656,2)&amp;D2656,Yoğunluk!$G$1:$J$29,4,0)</f>
        <v>1728</v>
      </c>
      <c r="J2656">
        <f t="shared" ca="1" si="163"/>
        <v>1308</v>
      </c>
      <c r="K2656">
        <f t="shared" ca="1" si="164"/>
        <v>741.19999999999993</v>
      </c>
    </row>
    <row r="2657" spans="1:11" x14ac:dyDescent="0.3">
      <c r="A2657">
        <f t="shared" si="165"/>
        <v>16</v>
      </c>
      <c r="B2657" s="2">
        <f t="shared" si="166"/>
        <v>43117</v>
      </c>
      <c r="C2657" t="str">
        <f>VLOOKUP(A2657,'Günlük Sayaç'!$A$1:$I$166,3,0)</f>
        <v>Vezneciler</v>
      </c>
      <c r="D2657" t="str">
        <f>VLOOKUP($A2657,'Günlük Sayaç'!$A$1:$I$166,4,0)</f>
        <v>Sosyal</v>
      </c>
      <c r="E2657" t="str">
        <f>VLOOKUP($A2657,'Günlük Sayaç'!$A$1:$I$166,5,0)</f>
        <v>Sosyal</v>
      </c>
      <c r="F2657">
        <f>VLOOKUP($A2657,'Günlük Sayaç'!$A$1:$I$166,6,0)</f>
        <v>1.425</v>
      </c>
      <c r="G2657">
        <f>VLOOKUP($A2657,'Günlük Sayaç'!$A$1:$I$166,7,0)</f>
        <v>8000</v>
      </c>
      <c r="H2657">
        <f>VLOOKUP($A2657,'Günlük Sayaç'!$A$1:$I$166,8,0)</f>
        <v>0.15</v>
      </c>
      <c r="I2657">
        <f>VLOOKUP($A2657,'Günlük Sayaç'!$A$1:$I$166,9,0)*VLOOKUP(WEEKDAY(B2657,2)&amp;D2657,Yoğunluk!$G$1:$J$29,4,0)</f>
        <v>768.00000000000011</v>
      </c>
      <c r="J2657">
        <f t="shared" ca="1" si="163"/>
        <v>713</v>
      </c>
      <c r="K2657">
        <f t="shared" ca="1" si="164"/>
        <v>1016.025</v>
      </c>
    </row>
    <row r="2658" spans="1:11" x14ac:dyDescent="0.3">
      <c r="A2658">
        <f t="shared" si="165"/>
        <v>17</v>
      </c>
      <c r="B2658" s="2">
        <f t="shared" si="166"/>
        <v>43117</v>
      </c>
      <c r="C2658" t="str">
        <f>VLOOKUP(A2658,'Günlük Sayaç'!$A$1:$I$166,3,0)</f>
        <v>Vezneciler</v>
      </c>
      <c r="D2658" t="str">
        <f>VLOOKUP($A2658,'Günlük Sayaç'!$A$1:$I$166,4,0)</f>
        <v>Sosyal</v>
      </c>
      <c r="E2658" t="str">
        <f>VLOOKUP($A2658,'Günlük Sayaç'!$A$1:$I$166,5,0)</f>
        <v>Sosyal Aylık</v>
      </c>
      <c r="F2658">
        <f>VLOOKUP($A2658,'Günlük Sayaç'!$A$1:$I$166,6,0)</f>
        <v>0.83333333333333337</v>
      </c>
      <c r="G2658">
        <f>VLOOKUP($A2658,'Günlük Sayaç'!$A$1:$I$166,7,0)</f>
        <v>8000</v>
      </c>
      <c r="H2658">
        <f>VLOOKUP($A2658,'Günlük Sayaç'!$A$1:$I$166,8,0)</f>
        <v>0.15</v>
      </c>
      <c r="I2658">
        <f>VLOOKUP($A2658,'Günlük Sayaç'!$A$1:$I$166,9,0)*VLOOKUP(WEEKDAY(B2658,2)&amp;D2658,Yoğunluk!$G$1:$J$29,4,0)</f>
        <v>768.00000000000011</v>
      </c>
      <c r="J2658">
        <f t="shared" ca="1" si="163"/>
        <v>701</v>
      </c>
      <c r="K2658">
        <f t="shared" ca="1" si="164"/>
        <v>584.16666666666674</v>
      </c>
    </row>
    <row r="2659" spans="1:11" x14ac:dyDescent="0.3">
      <c r="A2659">
        <f t="shared" si="165"/>
        <v>18</v>
      </c>
      <c r="B2659" s="2">
        <f t="shared" si="166"/>
        <v>43117</v>
      </c>
      <c r="C2659" t="str">
        <f>VLOOKUP(A2659,'Günlük Sayaç'!$A$1:$I$166,3,0)</f>
        <v>Vezneciler</v>
      </c>
      <c r="D2659" t="str">
        <f>VLOOKUP($A2659,'Günlük Sayaç'!$A$1:$I$166,4,0)</f>
        <v>Ziyaretçi</v>
      </c>
      <c r="E2659" t="str">
        <f>VLOOKUP($A2659,'Günlük Sayaç'!$A$1:$I$166,5,0)</f>
        <v>Tekli Bilet</v>
      </c>
      <c r="F2659">
        <f>VLOOKUP($A2659,'Günlük Sayaç'!$A$1:$I$166,6,0)</f>
        <v>5</v>
      </c>
      <c r="G2659">
        <f>VLOOKUP($A2659,'Günlük Sayaç'!$A$1:$I$166,7,0)</f>
        <v>8000</v>
      </c>
      <c r="H2659">
        <f>VLOOKUP($A2659,'Günlük Sayaç'!$A$1:$I$166,8,0)</f>
        <v>0.02</v>
      </c>
      <c r="I2659">
        <f>VLOOKUP($A2659,'Günlük Sayaç'!$A$1:$I$166,9,0)*VLOOKUP(WEEKDAY(B2659,2)&amp;D2659,Yoğunluk!$G$1:$J$29,4,0)</f>
        <v>128</v>
      </c>
      <c r="J2659">
        <f t="shared" ca="1" si="163"/>
        <v>117</v>
      </c>
      <c r="K2659">
        <f t="shared" ca="1" si="164"/>
        <v>585</v>
      </c>
    </row>
    <row r="2660" spans="1:11" x14ac:dyDescent="0.3">
      <c r="A2660">
        <f t="shared" si="165"/>
        <v>19</v>
      </c>
      <c r="B2660" s="2">
        <f t="shared" si="166"/>
        <v>43117</v>
      </c>
      <c r="C2660" t="str">
        <f>VLOOKUP(A2660,'Günlük Sayaç'!$A$1:$I$166,3,0)</f>
        <v>Vezneciler</v>
      </c>
      <c r="D2660" t="str">
        <f>VLOOKUP($A2660,'Günlük Sayaç'!$A$1:$I$166,4,0)</f>
        <v>Ziyaretçi</v>
      </c>
      <c r="E2660" t="str">
        <f>VLOOKUP($A2660,'Günlük Sayaç'!$A$1:$I$166,5,0)</f>
        <v>İkili Bilet</v>
      </c>
      <c r="F2660">
        <f>VLOOKUP($A2660,'Günlük Sayaç'!$A$1:$I$166,6,0)</f>
        <v>4</v>
      </c>
      <c r="G2660">
        <f>VLOOKUP($A2660,'Günlük Sayaç'!$A$1:$I$166,7,0)</f>
        <v>8000</v>
      </c>
      <c r="H2660">
        <f>VLOOKUP($A2660,'Günlük Sayaç'!$A$1:$I$166,8,0)</f>
        <v>0.02</v>
      </c>
      <c r="I2660">
        <f>VLOOKUP($A2660,'Günlük Sayaç'!$A$1:$I$166,9,0)*VLOOKUP(WEEKDAY(B2660,2)&amp;D2660,Yoğunluk!$G$1:$J$29,4,0)</f>
        <v>128</v>
      </c>
      <c r="J2660">
        <f t="shared" ca="1" si="163"/>
        <v>132</v>
      </c>
      <c r="K2660">
        <f t="shared" ca="1" si="164"/>
        <v>528</v>
      </c>
    </row>
    <row r="2661" spans="1:11" x14ac:dyDescent="0.3">
      <c r="A2661">
        <f t="shared" si="165"/>
        <v>20</v>
      </c>
      <c r="B2661" s="2">
        <f t="shared" si="166"/>
        <v>43117</v>
      </c>
      <c r="C2661" t="str">
        <f>VLOOKUP(A2661,'Günlük Sayaç'!$A$1:$I$166,3,0)</f>
        <v>Vezneciler</v>
      </c>
      <c r="D2661" t="str">
        <f>VLOOKUP($A2661,'Günlük Sayaç'!$A$1:$I$166,4,0)</f>
        <v>Ziyaretçi</v>
      </c>
      <c r="E2661" t="str">
        <f>VLOOKUP($A2661,'Günlük Sayaç'!$A$1:$I$166,5,0)</f>
        <v>Üçlü Bilet</v>
      </c>
      <c r="F2661">
        <f>VLOOKUP($A2661,'Günlük Sayaç'!$A$1:$I$166,6,0)</f>
        <v>3.6666666666666665</v>
      </c>
      <c r="G2661">
        <f>VLOOKUP($A2661,'Günlük Sayaç'!$A$1:$I$166,7,0)</f>
        <v>8000</v>
      </c>
      <c r="H2661">
        <f>VLOOKUP($A2661,'Günlük Sayaç'!$A$1:$I$166,8,0)</f>
        <v>0.01</v>
      </c>
      <c r="I2661">
        <f>VLOOKUP($A2661,'Günlük Sayaç'!$A$1:$I$166,9,0)*VLOOKUP(WEEKDAY(B2661,2)&amp;D2661,Yoğunluk!$G$1:$J$29,4,0)</f>
        <v>64</v>
      </c>
      <c r="J2661">
        <f t="shared" ca="1" si="163"/>
        <v>54</v>
      </c>
      <c r="K2661">
        <f t="shared" ca="1" si="164"/>
        <v>198</v>
      </c>
    </row>
    <row r="2662" spans="1:11" x14ac:dyDescent="0.3">
      <c r="A2662">
        <f t="shared" si="165"/>
        <v>21</v>
      </c>
      <c r="B2662" s="2">
        <f t="shared" si="166"/>
        <v>43117</v>
      </c>
      <c r="C2662" t="str">
        <f>VLOOKUP(A2662,'Günlük Sayaç'!$A$1:$I$166,3,0)</f>
        <v>Vezneciler</v>
      </c>
      <c r="D2662" t="str">
        <f>VLOOKUP($A2662,'Günlük Sayaç'!$A$1:$I$166,4,0)</f>
        <v>Ziyaretçi</v>
      </c>
      <c r="E2662" t="str">
        <f>VLOOKUP($A2662,'Günlük Sayaç'!$A$1:$I$166,5,0)</f>
        <v>Beşli Bilet</v>
      </c>
      <c r="F2662">
        <f>VLOOKUP($A2662,'Günlük Sayaç'!$A$1:$I$166,6,0)</f>
        <v>3.4</v>
      </c>
      <c r="G2662">
        <f>VLOOKUP($A2662,'Günlük Sayaç'!$A$1:$I$166,7,0)</f>
        <v>8000</v>
      </c>
      <c r="H2662">
        <f>VLOOKUP($A2662,'Günlük Sayaç'!$A$1:$I$166,8,0)</f>
        <v>0.02</v>
      </c>
      <c r="I2662">
        <f>VLOOKUP($A2662,'Günlük Sayaç'!$A$1:$I$166,9,0)*VLOOKUP(WEEKDAY(B2662,2)&amp;D2662,Yoğunluk!$G$1:$J$29,4,0)</f>
        <v>128</v>
      </c>
      <c r="J2662">
        <f t="shared" ca="1" si="163"/>
        <v>130</v>
      </c>
      <c r="K2662">
        <f t="shared" ca="1" si="164"/>
        <v>442</v>
      </c>
    </row>
    <row r="2663" spans="1:11" x14ac:dyDescent="0.3">
      <c r="A2663">
        <f t="shared" si="165"/>
        <v>22</v>
      </c>
      <c r="B2663" s="2">
        <f t="shared" si="166"/>
        <v>43117</v>
      </c>
      <c r="C2663" t="str">
        <f>VLOOKUP(A2663,'Günlük Sayaç'!$A$1:$I$166,3,0)</f>
        <v>Vezneciler</v>
      </c>
      <c r="D2663" t="str">
        <f>VLOOKUP($A2663,'Günlük Sayaç'!$A$1:$I$166,4,0)</f>
        <v>Ziyaretçi</v>
      </c>
      <c r="E2663" t="str">
        <f>VLOOKUP($A2663,'Günlük Sayaç'!$A$1:$I$166,5,0)</f>
        <v>Onlu Bilet</v>
      </c>
      <c r="F2663">
        <f>VLOOKUP($A2663,'Günlük Sayaç'!$A$1:$I$166,6,0)</f>
        <v>3.2</v>
      </c>
      <c r="G2663">
        <f>VLOOKUP($A2663,'Günlük Sayaç'!$A$1:$I$166,7,0)</f>
        <v>8000</v>
      </c>
      <c r="H2663">
        <f>VLOOKUP($A2663,'Günlük Sayaç'!$A$1:$I$166,8,0)</f>
        <v>0.02</v>
      </c>
      <c r="I2663">
        <f>VLOOKUP($A2663,'Günlük Sayaç'!$A$1:$I$166,9,0)*VLOOKUP(WEEKDAY(B2663,2)&amp;D2663,Yoğunluk!$G$1:$J$29,4,0)</f>
        <v>128</v>
      </c>
      <c r="J2663">
        <f t="shared" ca="1" si="163"/>
        <v>119</v>
      </c>
      <c r="K2663">
        <f t="shared" ca="1" si="164"/>
        <v>380.8</v>
      </c>
    </row>
    <row r="2664" spans="1:11" x14ac:dyDescent="0.3">
      <c r="A2664">
        <f t="shared" si="165"/>
        <v>23</v>
      </c>
      <c r="B2664" s="2">
        <f t="shared" si="166"/>
        <v>43117</v>
      </c>
      <c r="C2664" t="str">
        <f>VLOOKUP(A2664,'Günlük Sayaç'!$A$1:$I$166,3,0)</f>
        <v>Haliç</v>
      </c>
      <c r="D2664" t="str">
        <f>VLOOKUP($A2664,'Günlük Sayaç'!$A$1:$I$166,4,0)</f>
        <v>Tam</v>
      </c>
      <c r="E2664" t="str">
        <f>VLOOKUP($A2664,'Günlük Sayaç'!$A$1:$I$166,5,0)</f>
        <v>Akbil</v>
      </c>
      <c r="F2664">
        <f>VLOOKUP($A2664,'Günlük Sayaç'!$A$1:$I$166,6,0)</f>
        <v>2.2250000000000001</v>
      </c>
      <c r="G2664">
        <f>VLOOKUP($A2664,'Günlük Sayaç'!$A$1:$I$166,7,0)</f>
        <v>9000</v>
      </c>
      <c r="H2664">
        <f>VLOOKUP($A2664,'Günlük Sayaç'!$A$1:$I$166,8,0)</f>
        <v>0.2</v>
      </c>
      <c r="I2664">
        <f>VLOOKUP($A2664,'Günlük Sayaç'!$A$1:$I$166,9,0)*VLOOKUP(WEEKDAY(B2664,2)&amp;D2664,Yoğunluk!$G$1:$J$29,4,0)</f>
        <v>2160.0000000000005</v>
      </c>
      <c r="J2664">
        <f t="shared" ca="1" si="163"/>
        <v>2312</v>
      </c>
      <c r="K2664">
        <f t="shared" ca="1" si="164"/>
        <v>5144.2</v>
      </c>
    </row>
    <row r="2665" spans="1:11" x14ac:dyDescent="0.3">
      <c r="A2665">
        <f t="shared" si="165"/>
        <v>24</v>
      </c>
      <c r="B2665" s="2">
        <f t="shared" si="166"/>
        <v>43117</v>
      </c>
      <c r="C2665" t="str">
        <f>VLOOKUP(A2665,'Günlük Sayaç'!$A$1:$I$166,3,0)</f>
        <v>Haliç</v>
      </c>
      <c r="D2665" t="str">
        <f>VLOOKUP($A2665,'Günlük Sayaç'!$A$1:$I$166,4,0)</f>
        <v>Tam</v>
      </c>
      <c r="E2665" t="str">
        <f>VLOOKUP($A2665,'Günlük Sayaç'!$A$1:$I$166,5,0)</f>
        <v>Mavi Kart</v>
      </c>
      <c r="F2665">
        <f>VLOOKUP($A2665,'Günlük Sayaç'!$A$1:$I$166,6,0)</f>
        <v>1.3666666666666667</v>
      </c>
      <c r="G2665">
        <f>VLOOKUP($A2665,'Günlük Sayaç'!$A$1:$I$166,7,0)</f>
        <v>9000</v>
      </c>
      <c r="H2665">
        <f>VLOOKUP($A2665,'Günlük Sayaç'!$A$1:$I$166,8,0)</f>
        <v>0.1</v>
      </c>
      <c r="I2665">
        <f>VLOOKUP($A2665,'Günlük Sayaç'!$A$1:$I$166,9,0)*VLOOKUP(WEEKDAY(B2665,2)&amp;D2665,Yoğunluk!$G$1:$J$29,4,0)</f>
        <v>1080.0000000000002</v>
      </c>
      <c r="J2665">
        <f t="shared" ca="1" si="163"/>
        <v>1135</v>
      </c>
      <c r="K2665">
        <f t="shared" ca="1" si="164"/>
        <v>1551.1666666666667</v>
      </c>
    </row>
    <row r="2666" spans="1:11" x14ac:dyDescent="0.3">
      <c r="A2666">
        <f t="shared" si="165"/>
        <v>25</v>
      </c>
      <c r="B2666" s="2">
        <f t="shared" si="166"/>
        <v>43117</v>
      </c>
      <c r="C2666" t="str">
        <f>VLOOKUP(A2666,'Günlük Sayaç'!$A$1:$I$166,3,0)</f>
        <v>Haliç</v>
      </c>
      <c r="D2666" t="str">
        <f>VLOOKUP($A2666,'Günlük Sayaç'!$A$1:$I$166,4,0)</f>
        <v>Öğrenci</v>
      </c>
      <c r="E2666" t="str">
        <f>VLOOKUP($A2666,'Günlük Sayaç'!$A$1:$I$166,5,0)</f>
        <v>Öğrenci</v>
      </c>
      <c r="F2666">
        <f>VLOOKUP($A2666,'Günlük Sayaç'!$A$1:$I$166,6,0)</f>
        <v>0.9</v>
      </c>
      <c r="G2666">
        <f>VLOOKUP($A2666,'Günlük Sayaç'!$A$1:$I$166,7,0)</f>
        <v>9000</v>
      </c>
      <c r="H2666">
        <f>VLOOKUP($A2666,'Günlük Sayaç'!$A$1:$I$166,8,0)</f>
        <v>0.05</v>
      </c>
      <c r="I2666">
        <f>VLOOKUP($A2666,'Günlük Sayaç'!$A$1:$I$166,9,0)*VLOOKUP(WEEKDAY(B2666,2)&amp;D2666,Yoğunluk!$G$1:$J$29,4,0)</f>
        <v>360</v>
      </c>
      <c r="J2666">
        <f t="shared" ca="1" si="163"/>
        <v>328</v>
      </c>
      <c r="K2666">
        <f t="shared" ca="1" si="164"/>
        <v>295.2</v>
      </c>
    </row>
    <row r="2667" spans="1:11" x14ac:dyDescent="0.3">
      <c r="A2667">
        <f t="shared" si="165"/>
        <v>26</v>
      </c>
      <c r="B2667" s="2">
        <f t="shared" si="166"/>
        <v>43117</v>
      </c>
      <c r="C2667" t="str">
        <f>VLOOKUP(A2667,'Günlük Sayaç'!$A$1:$I$166,3,0)</f>
        <v>Haliç</v>
      </c>
      <c r="D2667" t="str">
        <f>VLOOKUP($A2667,'Günlük Sayaç'!$A$1:$I$166,4,0)</f>
        <v>Öğrenci</v>
      </c>
      <c r="E2667" t="str">
        <f>VLOOKUP($A2667,'Günlük Sayaç'!$A$1:$I$166,5,0)</f>
        <v>Öğrenci Aylık</v>
      </c>
      <c r="F2667">
        <f>VLOOKUP($A2667,'Günlük Sayaç'!$A$1:$I$166,6,0)</f>
        <v>0.56666666666666665</v>
      </c>
      <c r="G2667">
        <f>VLOOKUP($A2667,'Günlük Sayaç'!$A$1:$I$166,7,0)</f>
        <v>9000</v>
      </c>
      <c r="H2667">
        <f>VLOOKUP($A2667,'Günlük Sayaç'!$A$1:$I$166,8,0)</f>
        <v>0.1</v>
      </c>
      <c r="I2667">
        <f>VLOOKUP($A2667,'Günlük Sayaç'!$A$1:$I$166,9,0)*VLOOKUP(WEEKDAY(B2667,2)&amp;D2667,Yoğunluk!$G$1:$J$29,4,0)</f>
        <v>720</v>
      </c>
      <c r="J2667">
        <f t="shared" ca="1" si="163"/>
        <v>735</v>
      </c>
      <c r="K2667">
        <f t="shared" ca="1" si="164"/>
        <v>416.5</v>
      </c>
    </row>
    <row r="2668" spans="1:11" x14ac:dyDescent="0.3">
      <c r="A2668">
        <f t="shared" si="165"/>
        <v>27</v>
      </c>
      <c r="B2668" s="2">
        <f t="shared" si="166"/>
        <v>43117</v>
      </c>
      <c r="C2668" t="str">
        <f>VLOOKUP(A2668,'Günlük Sayaç'!$A$1:$I$166,3,0)</f>
        <v>Haliç</v>
      </c>
      <c r="D2668" t="str">
        <f>VLOOKUP($A2668,'Günlük Sayaç'!$A$1:$I$166,4,0)</f>
        <v>Sosyal</v>
      </c>
      <c r="E2668" t="str">
        <f>VLOOKUP($A2668,'Günlük Sayaç'!$A$1:$I$166,5,0)</f>
        <v>Sosyal</v>
      </c>
      <c r="F2668">
        <f>VLOOKUP($A2668,'Günlük Sayaç'!$A$1:$I$166,6,0)</f>
        <v>1.425</v>
      </c>
      <c r="G2668">
        <f>VLOOKUP($A2668,'Günlük Sayaç'!$A$1:$I$166,7,0)</f>
        <v>9000</v>
      </c>
      <c r="H2668">
        <f>VLOOKUP($A2668,'Günlük Sayaç'!$A$1:$I$166,8,0)</f>
        <v>0.1</v>
      </c>
      <c r="I2668">
        <f>VLOOKUP($A2668,'Günlük Sayaç'!$A$1:$I$166,9,0)*VLOOKUP(WEEKDAY(B2668,2)&amp;D2668,Yoğunluk!$G$1:$J$29,4,0)</f>
        <v>576.00000000000011</v>
      </c>
      <c r="J2668">
        <f t="shared" ca="1" si="163"/>
        <v>494</v>
      </c>
      <c r="K2668">
        <f t="shared" ca="1" si="164"/>
        <v>703.95</v>
      </c>
    </row>
    <row r="2669" spans="1:11" x14ac:dyDescent="0.3">
      <c r="A2669">
        <f t="shared" si="165"/>
        <v>28</v>
      </c>
      <c r="B2669" s="2">
        <f t="shared" si="166"/>
        <v>43117</v>
      </c>
      <c r="C2669" t="str">
        <f>VLOOKUP(A2669,'Günlük Sayaç'!$A$1:$I$166,3,0)</f>
        <v>Haliç</v>
      </c>
      <c r="D2669" t="str">
        <f>VLOOKUP($A2669,'Günlük Sayaç'!$A$1:$I$166,4,0)</f>
        <v>Sosyal</v>
      </c>
      <c r="E2669" t="str">
        <f>VLOOKUP($A2669,'Günlük Sayaç'!$A$1:$I$166,5,0)</f>
        <v>Sosyal Aylık</v>
      </c>
      <c r="F2669">
        <f>VLOOKUP($A2669,'Günlük Sayaç'!$A$1:$I$166,6,0)</f>
        <v>0.83333333333333337</v>
      </c>
      <c r="G2669">
        <f>VLOOKUP($A2669,'Günlük Sayaç'!$A$1:$I$166,7,0)</f>
        <v>9000</v>
      </c>
      <c r="H2669">
        <f>VLOOKUP($A2669,'Günlük Sayaç'!$A$1:$I$166,8,0)</f>
        <v>0.05</v>
      </c>
      <c r="I2669">
        <f>VLOOKUP($A2669,'Günlük Sayaç'!$A$1:$I$166,9,0)*VLOOKUP(WEEKDAY(B2669,2)&amp;D2669,Yoğunluk!$G$1:$J$29,4,0)</f>
        <v>288.00000000000006</v>
      </c>
      <c r="J2669">
        <f t="shared" ca="1" si="163"/>
        <v>315</v>
      </c>
      <c r="K2669">
        <f t="shared" ca="1" si="164"/>
        <v>262.5</v>
      </c>
    </row>
    <row r="2670" spans="1:11" x14ac:dyDescent="0.3">
      <c r="A2670">
        <f t="shared" si="165"/>
        <v>29</v>
      </c>
      <c r="B2670" s="2">
        <f t="shared" si="166"/>
        <v>43117</v>
      </c>
      <c r="C2670" t="str">
        <f>VLOOKUP(A2670,'Günlük Sayaç'!$A$1:$I$166,3,0)</f>
        <v>Haliç</v>
      </c>
      <c r="D2670" t="str">
        <f>VLOOKUP($A2670,'Günlük Sayaç'!$A$1:$I$166,4,0)</f>
        <v>Ziyaretçi</v>
      </c>
      <c r="E2670" t="str">
        <f>VLOOKUP($A2670,'Günlük Sayaç'!$A$1:$I$166,5,0)</f>
        <v>Tekli Bilet</v>
      </c>
      <c r="F2670">
        <f>VLOOKUP($A2670,'Günlük Sayaç'!$A$1:$I$166,6,0)</f>
        <v>5</v>
      </c>
      <c r="G2670">
        <f>VLOOKUP($A2670,'Günlük Sayaç'!$A$1:$I$166,7,0)</f>
        <v>9000</v>
      </c>
      <c r="H2670">
        <f>VLOOKUP($A2670,'Günlük Sayaç'!$A$1:$I$166,8,0)</f>
        <v>0.1</v>
      </c>
      <c r="I2670">
        <f>VLOOKUP($A2670,'Günlük Sayaç'!$A$1:$I$166,9,0)*VLOOKUP(WEEKDAY(B2670,2)&amp;D2670,Yoğunluk!$G$1:$J$29,4,0)</f>
        <v>720</v>
      </c>
      <c r="J2670">
        <f t="shared" ca="1" si="163"/>
        <v>774</v>
      </c>
      <c r="K2670">
        <f t="shared" ca="1" si="164"/>
        <v>3870</v>
      </c>
    </row>
    <row r="2671" spans="1:11" x14ac:dyDescent="0.3">
      <c r="A2671">
        <f t="shared" si="165"/>
        <v>30</v>
      </c>
      <c r="B2671" s="2">
        <f t="shared" si="166"/>
        <v>43117</v>
      </c>
      <c r="C2671" t="str">
        <f>VLOOKUP(A2671,'Günlük Sayaç'!$A$1:$I$166,3,0)</f>
        <v>Haliç</v>
      </c>
      <c r="D2671" t="str">
        <f>VLOOKUP($A2671,'Günlük Sayaç'!$A$1:$I$166,4,0)</f>
        <v>Ziyaretçi</v>
      </c>
      <c r="E2671" t="str">
        <f>VLOOKUP($A2671,'Günlük Sayaç'!$A$1:$I$166,5,0)</f>
        <v>İkili Bilet</v>
      </c>
      <c r="F2671">
        <f>VLOOKUP($A2671,'Günlük Sayaç'!$A$1:$I$166,6,0)</f>
        <v>4</v>
      </c>
      <c r="G2671">
        <f>VLOOKUP($A2671,'Günlük Sayaç'!$A$1:$I$166,7,0)</f>
        <v>9000</v>
      </c>
      <c r="H2671">
        <f>VLOOKUP($A2671,'Günlük Sayaç'!$A$1:$I$166,8,0)</f>
        <v>0.05</v>
      </c>
      <c r="I2671">
        <f>VLOOKUP($A2671,'Günlük Sayaç'!$A$1:$I$166,9,0)*VLOOKUP(WEEKDAY(B2671,2)&amp;D2671,Yoğunluk!$G$1:$J$29,4,0)</f>
        <v>360</v>
      </c>
      <c r="J2671">
        <f t="shared" ca="1" si="163"/>
        <v>351</v>
      </c>
      <c r="K2671">
        <f t="shared" ca="1" si="164"/>
        <v>1404</v>
      </c>
    </row>
    <row r="2672" spans="1:11" x14ac:dyDescent="0.3">
      <c r="A2672">
        <f t="shared" si="165"/>
        <v>31</v>
      </c>
      <c r="B2672" s="2">
        <f t="shared" si="166"/>
        <v>43117</v>
      </c>
      <c r="C2672" t="str">
        <f>VLOOKUP(A2672,'Günlük Sayaç'!$A$1:$I$166,3,0)</f>
        <v>Haliç</v>
      </c>
      <c r="D2672" t="str">
        <f>VLOOKUP($A2672,'Günlük Sayaç'!$A$1:$I$166,4,0)</f>
        <v>Ziyaretçi</v>
      </c>
      <c r="E2672" t="str">
        <f>VLOOKUP($A2672,'Günlük Sayaç'!$A$1:$I$166,5,0)</f>
        <v>Üçlü Bilet</v>
      </c>
      <c r="F2672">
        <f>VLOOKUP($A2672,'Günlük Sayaç'!$A$1:$I$166,6,0)</f>
        <v>3.6666666666666665</v>
      </c>
      <c r="G2672">
        <f>VLOOKUP($A2672,'Günlük Sayaç'!$A$1:$I$166,7,0)</f>
        <v>9000</v>
      </c>
      <c r="H2672">
        <f>VLOOKUP($A2672,'Günlük Sayaç'!$A$1:$I$166,8,0)</f>
        <v>0.05</v>
      </c>
      <c r="I2672">
        <f>VLOOKUP($A2672,'Günlük Sayaç'!$A$1:$I$166,9,0)*VLOOKUP(WEEKDAY(B2672,2)&amp;D2672,Yoğunluk!$G$1:$J$29,4,0)</f>
        <v>360</v>
      </c>
      <c r="J2672">
        <f t="shared" ca="1" si="163"/>
        <v>409</v>
      </c>
      <c r="K2672">
        <f t="shared" ca="1" si="164"/>
        <v>1499.6666666666665</v>
      </c>
    </row>
    <row r="2673" spans="1:11" x14ac:dyDescent="0.3">
      <c r="A2673">
        <f t="shared" si="165"/>
        <v>32</v>
      </c>
      <c r="B2673" s="2">
        <f t="shared" si="166"/>
        <v>43117</v>
      </c>
      <c r="C2673" t="str">
        <f>VLOOKUP(A2673,'Günlük Sayaç'!$A$1:$I$166,3,0)</f>
        <v>Haliç</v>
      </c>
      <c r="D2673" t="str">
        <f>VLOOKUP($A2673,'Günlük Sayaç'!$A$1:$I$166,4,0)</f>
        <v>Ziyaretçi</v>
      </c>
      <c r="E2673" t="str">
        <f>VLOOKUP($A2673,'Günlük Sayaç'!$A$1:$I$166,5,0)</f>
        <v>Beşli Bilet</v>
      </c>
      <c r="F2673">
        <f>VLOOKUP($A2673,'Günlük Sayaç'!$A$1:$I$166,6,0)</f>
        <v>3.4</v>
      </c>
      <c r="G2673">
        <f>VLOOKUP($A2673,'Günlük Sayaç'!$A$1:$I$166,7,0)</f>
        <v>9000</v>
      </c>
      <c r="H2673">
        <f>VLOOKUP($A2673,'Günlük Sayaç'!$A$1:$I$166,8,0)</f>
        <v>0.1</v>
      </c>
      <c r="I2673">
        <f>VLOOKUP($A2673,'Günlük Sayaç'!$A$1:$I$166,9,0)*VLOOKUP(WEEKDAY(B2673,2)&amp;D2673,Yoğunluk!$G$1:$J$29,4,0)</f>
        <v>720</v>
      </c>
      <c r="J2673">
        <f t="shared" ca="1" si="163"/>
        <v>601</v>
      </c>
      <c r="K2673">
        <f t="shared" ca="1" si="164"/>
        <v>2043.3999999999999</v>
      </c>
    </row>
    <row r="2674" spans="1:11" x14ac:dyDescent="0.3">
      <c r="A2674">
        <f t="shared" si="165"/>
        <v>33</v>
      </c>
      <c r="B2674" s="2">
        <f t="shared" si="166"/>
        <v>43117</v>
      </c>
      <c r="C2674" t="str">
        <f>VLOOKUP(A2674,'Günlük Sayaç'!$A$1:$I$166,3,0)</f>
        <v>Haliç</v>
      </c>
      <c r="D2674" t="str">
        <f>VLOOKUP($A2674,'Günlük Sayaç'!$A$1:$I$166,4,0)</f>
        <v>Ziyaretçi</v>
      </c>
      <c r="E2674" t="str">
        <f>VLOOKUP($A2674,'Günlük Sayaç'!$A$1:$I$166,5,0)</f>
        <v>Onlu Bilet</v>
      </c>
      <c r="F2674">
        <f>VLOOKUP($A2674,'Günlük Sayaç'!$A$1:$I$166,6,0)</f>
        <v>3.2</v>
      </c>
      <c r="G2674">
        <f>VLOOKUP($A2674,'Günlük Sayaç'!$A$1:$I$166,7,0)</f>
        <v>9000</v>
      </c>
      <c r="H2674">
        <f>VLOOKUP($A2674,'Günlük Sayaç'!$A$1:$I$166,8,0)</f>
        <v>0.1</v>
      </c>
      <c r="I2674">
        <f>VLOOKUP($A2674,'Günlük Sayaç'!$A$1:$I$166,9,0)*VLOOKUP(WEEKDAY(B2674,2)&amp;D2674,Yoğunluk!$G$1:$J$29,4,0)</f>
        <v>720</v>
      </c>
      <c r="J2674">
        <f t="shared" ca="1" si="163"/>
        <v>663</v>
      </c>
      <c r="K2674">
        <f t="shared" ca="1" si="164"/>
        <v>2121.6</v>
      </c>
    </row>
    <row r="2675" spans="1:11" x14ac:dyDescent="0.3">
      <c r="A2675">
        <f t="shared" si="165"/>
        <v>34</v>
      </c>
      <c r="B2675" s="2">
        <f t="shared" si="166"/>
        <v>43117</v>
      </c>
      <c r="C2675" t="str">
        <f>VLOOKUP(A2675,'Günlük Sayaç'!$A$1:$I$166,3,0)</f>
        <v>Şişhane</v>
      </c>
      <c r="D2675" t="str">
        <f>VLOOKUP($A2675,'Günlük Sayaç'!$A$1:$I$166,4,0)</f>
        <v>Tam</v>
      </c>
      <c r="E2675" t="str">
        <f>VLOOKUP($A2675,'Günlük Sayaç'!$A$1:$I$166,5,0)</f>
        <v>Akbil</v>
      </c>
      <c r="F2675">
        <f>VLOOKUP($A2675,'Günlük Sayaç'!$A$1:$I$166,6,0)</f>
        <v>2.2250000000000001</v>
      </c>
      <c r="G2675">
        <f>VLOOKUP($A2675,'Günlük Sayaç'!$A$1:$I$166,7,0)</f>
        <v>7000</v>
      </c>
      <c r="H2675">
        <f>VLOOKUP($A2675,'Günlük Sayaç'!$A$1:$I$166,8,0)</f>
        <v>0.25</v>
      </c>
      <c r="I2675">
        <f>VLOOKUP($A2675,'Günlük Sayaç'!$A$1:$I$166,9,0)*VLOOKUP(WEEKDAY(B2675,2)&amp;D2675,Yoğunluk!$G$1:$J$29,4,0)</f>
        <v>2100.0000000000005</v>
      </c>
      <c r="J2675">
        <f t="shared" ca="1" si="163"/>
        <v>2134</v>
      </c>
      <c r="K2675">
        <f t="shared" ca="1" si="164"/>
        <v>4748.1500000000005</v>
      </c>
    </row>
    <row r="2676" spans="1:11" x14ac:dyDescent="0.3">
      <c r="A2676">
        <f t="shared" si="165"/>
        <v>35</v>
      </c>
      <c r="B2676" s="2">
        <f t="shared" si="166"/>
        <v>43117</v>
      </c>
      <c r="C2676" t="str">
        <f>VLOOKUP(A2676,'Günlük Sayaç'!$A$1:$I$166,3,0)</f>
        <v>Şişhane</v>
      </c>
      <c r="D2676" t="str">
        <f>VLOOKUP($A2676,'Günlük Sayaç'!$A$1:$I$166,4,0)</f>
        <v>Tam</v>
      </c>
      <c r="E2676" t="str">
        <f>VLOOKUP($A2676,'Günlük Sayaç'!$A$1:$I$166,5,0)</f>
        <v>Mavi Kart</v>
      </c>
      <c r="F2676">
        <f>VLOOKUP($A2676,'Günlük Sayaç'!$A$1:$I$166,6,0)</f>
        <v>1.3666666666666667</v>
      </c>
      <c r="G2676">
        <f>VLOOKUP($A2676,'Günlük Sayaç'!$A$1:$I$166,7,0)</f>
        <v>7000</v>
      </c>
      <c r="H2676">
        <f>VLOOKUP($A2676,'Günlük Sayaç'!$A$1:$I$166,8,0)</f>
        <v>0.1</v>
      </c>
      <c r="I2676">
        <f>VLOOKUP($A2676,'Günlük Sayaç'!$A$1:$I$166,9,0)*VLOOKUP(WEEKDAY(B2676,2)&amp;D2676,Yoğunluk!$G$1:$J$29,4,0)</f>
        <v>840.00000000000011</v>
      </c>
      <c r="J2676">
        <f t="shared" ca="1" si="163"/>
        <v>785</v>
      </c>
      <c r="K2676">
        <f t="shared" ca="1" si="164"/>
        <v>1072.8333333333333</v>
      </c>
    </row>
    <row r="2677" spans="1:11" x14ac:dyDescent="0.3">
      <c r="A2677">
        <f t="shared" si="165"/>
        <v>36</v>
      </c>
      <c r="B2677" s="2">
        <f t="shared" si="166"/>
        <v>43117</v>
      </c>
      <c r="C2677" t="str">
        <f>VLOOKUP(A2677,'Günlük Sayaç'!$A$1:$I$166,3,0)</f>
        <v>Şişhane</v>
      </c>
      <c r="D2677" t="str">
        <f>VLOOKUP($A2677,'Günlük Sayaç'!$A$1:$I$166,4,0)</f>
        <v>Öğrenci</v>
      </c>
      <c r="E2677" t="str">
        <f>VLOOKUP($A2677,'Günlük Sayaç'!$A$1:$I$166,5,0)</f>
        <v>Öğrenci</v>
      </c>
      <c r="F2677">
        <f>VLOOKUP($A2677,'Günlük Sayaç'!$A$1:$I$166,6,0)</f>
        <v>0.9</v>
      </c>
      <c r="G2677">
        <f>VLOOKUP($A2677,'Günlük Sayaç'!$A$1:$I$166,7,0)</f>
        <v>7000</v>
      </c>
      <c r="H2677">
        <f>VLOOKUP($A2677,'Günlük Sayaç'!$A$1:$I$166,8,0)</f>
        <v>0.1</v>
      </c>
      <c r="I2677">
        <f>VLOOKUP($A2677,'Günlük Sayaç'!$A$1:$I$166,9,0)*VLOOKUP(WEEKDAY(B2677,2)&amp;D2677,Yoğunluk!$G$1:$J$29,4,0)</f>
        <v>560</v>
      </c>
      <c r="J2677">
        <f t="shared" ca="1" si="163"/>
        <v>555</v>
      </c>
      <c r="K2677">
        <f t="shared" ca="1" si="164"/>
        <v>499.5</v>
      </c>
    </row>
    <row r="2678" spans="1:11" x14ac:dyDescent="0.3">
      <c r="A2678">
        <f t="shared" si="165"/>
        <v>37</v>
      </c>
      <c r="B2678" s="2">
        <f t="shared" si="166"/>
        <v>43117</v>
      </c>
      <c r="C2678" t="str">
        <f>VLOOKUP(A2678,'Günlük Sayaç'!$A$1:$I$166,3,0)</f>
        <v>Şişhane</v>
      </c>
      <c r="D2678" t="str">
        <f>VLOOKUP($A2678,'Günlük Sayaç'!$A$1:$I$166,4,0)</f>
        <v>Öğrenci</v>
      </c>
      <c r="E2678" t="str">
        <f>VLOOKUP($A2678,'Günlük Sayaç'!$A$1:$I$166,5,0)</f>
        <v>Öğrenci Aylık</v>
      </c>
      <c r="F2678">
        <f>VLOOKUP($A2678,'Günlük Sayaç'!$A$1:$I$166,6,0)</f>
        <v>0.56666666666666665</v>
      </c>
      <c r="G2678">
        <f>VLOOKUP($A2678,'Günlük Sayaç'!$A$1:$I$166,7,0)</f>
        <v>7000</v>
      </c>
      <c r="H2678">
        <f>VLOOKUP($A2678,'Günlük Sayaç'!$A$1:$I$166,8,0)</f>
        <v>0.15</v>
      </c>
      <c r="I2678">
        <f>VLOOKUP($A2678,'Günlük Sayaç'!$A$1:$I$166,9,0)*VLOOKUP(WEEKDAY(B2678,2)&amp;D2678,Yoğunluk!$G$1:$J$29,4,0)</f>
        <v>840</v>
      </c>
      <c r="J2678">
        <f t="shared" ca="1" si="163"/>
        <v>866</v>
      </c>
      <c r="K2678">
        <f t="shared" ca="1" si="164"/>
        <v>490.73333333333335</v>
      </c>
    </row>
    <row r="2679" spans="1:11" x14ac:dyDescent="0.3">
      <c r="A2679">
        <f t="shared" si="165"/>
        <v>38</v>
      </c>
      <c r="B2679" s="2">
        <f t="shared" si="166"/>
        <v>43117</v>
      </c>
      <c r="C2679" t="str">
        <f>VLOOKUP(A2679,'Günlük Sayaç'!$A$1:$I$166,3,0)</f>
        <v>Şişhane</v>
      </c>
      <c r="D2679" t="str">
        <f>VLOOKUP($A2679,'Günlük Sayaç'!$A$1:$I$166,4,0)</f>
        <v>Sosyal</v>
      </c>
      <c r="E2679" t="str">
        <f>VLOOKUP($A2679,'Günlük Sayaç'!$A$1:$I$166,5,0)</f>
        <v>Sosyal</v>
      </c>
      <c r="F2679">
        <f>VLOOKUP($A2679,'Günlük Sayaç'!$A$1:$I$166,6,0)</f>
        <v>1.425</v>
      </c>
      <c r="G2679">
        <f>VLOOKUP($A2679,'Günlük Sayaç'!$A$1:$I$166,7,0)</f>
        <v>7000</v>
      </c>
      <c r="H2679">
        <f>VLOOKUP($A2679,'Günlük Sayaç'!$A$1:$I$166,8,0)</f>
        <v>0.15</v>
      </c>
      <c r="I2679">
        <f>VLOOKUP($A2679,'Günlük Sayaç'!$A$1:$I$166,9,0)*VLOOKUP(WEEKDAY(B2679,2)&amp;D2679,Yoğunluk!$G$1:$J$29,4,0)</f>
        <v>672.00000000000011</v>
      </c>
      <c r="J2679">
        <f t="shared" ca="1" si="163"/>
        <v>721</v>
      </c>
      <c r="K2679">
        <f t="shared" ca="1" si="164"/>
        <v>1027.425</v>
      </c>
    </row>
    <row r="2680" spans="1:11" x14ac:dyDescent="0.3">
      <c r="A2680">
        <f t="shared" si="165"/>
        <v>39</v>
      </c>
      <c r="B2680" s="2">
        <f t="shared" si="166"/>
        <v>43117</v>
      </c>
      <c r="C2680" t="str">
        <f>VLOOKUP(A2680,'Günlük Sayaç'!$A$1:$I$166,3,0)</f>
        <v>Şişhane</v>
      </c>
      <c r="D2680" t="str">
        <f>VLOOKUP($A2680,'Günlük Sayaç'!$A$1:$I$166,4,0)</f>
        <v>Sosyal</v>
      </c>
      <c r="E2680" t="str">
        <f>VLOOKUP($A2680,'Günlük Sayaç'!$A$1:$I$166,5,0)</f>
        <v>Sosyal Aylık</v>
      </c>
      <c r="F2680">
        <f>VLOOKUP($A2680,'Günlük Sayaç'!$A$1:$I$166,6,0)</f>
        <v>0.83333333333333337</v>
      </c>
      <c r="G2680">
        <f>VLOOKUP($A2680,'Günlük Sayaç'!$A$1:$I$166,7,0)</f>
        <v>7000</v>
      </c>
      <c r="H2680">
        <f>VLOOKUP($A2680,'Günlük Sayaç'!$A$1:$I$166,8,0)</f>
        <v>0.05</v>
      </c>
      <c r="I2680">
        <f>VLOOKUP($A2680,'Günlük Sayaç'!$A$1:$I$166,9,0)*VLOOKUP(WEEKDAY(B2680,2)&amp;D2680,Yoğunluk!$G$1:$J$29,4,0)</f>
        <v>224.00000000000006</v>
      </c>
      <c r="J2680">
        <f t="shared" ca="1" si="163"/>
        <v>263</v>
      </c>
      <c r="K2680">
        <f t="shared" ca="1" si="164"/>
        <v>219.16666666666669</v>
      </c>
    </row>
    <row r="2681" spans="1:11" x14ac:dyDescent="0.3">
      <c r="A2681">
        <f t="shared" si="165"/>
        <v>40</v>
      </c>
      <c r="B2681" s="2">
        <f t="shared" si="166"/>
        <v>43117</v>
      </c>
      <c r="C2681" t="str">
        <f>VLOOKUP(A2681,'Günlük Sayaç'!$A$1:$I$166,3,0)</f>
        <v>Şişhane</v>
      </c>
      <c r="D2681" t="str">
        <f>VLOOKUP($A2681,'Günlük Sayaç'!$A$1:$I$166,4,0)</f>
        <v>Ziyaretçi</v>
      </c>
      <c r="E2681" t="str">
        <f>VLOOKUP($A2681,'Günlük Sayaç'!$A$1:$I$166,5,0)</f>
        <v>Tekli Bilet</v>
      </c>
      <c r="F2681">
        <f>VLOOKUP($A2681,'Günlük Sayaç'!$A$1:$I$166,6,0)</f>
        <v>5</v>
      </c>
      <c r="G2681">
        <f>VLOOKUP($A2681,'Günlük Sayaç'!$A$1:$I$166,7,0)</f>
        <v>7000</v>
      </c>
      <c r="H2681">
        <f>VLOOKUP($A2681,'Günlük Sayaç'!$A$1:$I$166,8,0)</f>
        <v>0.05</v>
      </c>
      <c r="I2681">
        <f>VLOOKUP($A2681,'Günlük Sayaç'!$A$1:$I$166,9,0)*VLOOKUP(WEEKDAY(B2681,2)&amp;D2681,Yoğunluk!$G$1:$J$29,4,0)</f>
        <v>280</v>
      </c>
      <c r="J2681">
        <f t="shared" ca="1" si="163"/>
        <v>262</v>
      </c>
      <c r="K2681">
        <f t="shared" ca="1" si="164"/>
        <v>1310</v>
      </c>
    </row>
    <row r="2682" spans="1:11" x14ac:dyDescent="0.3">
      <c r="A2682">
        <f t="shared" si="165"/>
        <v>41</v>
      </c>
      <c r="B2682" s="2">
        <f t="shared" si="166"/>
        <v>43117</v>
      </c>
      <c r="C2682" t="str">
        <f>VLOOKUP(A2682,'Günlük Sayaç'!$A$1:$I$166,3,0)</f>
        <v>Şişhane</v>
      </c>
      <c r="D2682" t="str">
        <f>VLOOKUP($A2682,'Günlük Sayaç'!$A$1:$I$166,4,0)</f>
        <v>Ziyaretçi</v>
      </c>
      <c r="E2682" t="str">
        <f>VLOOKUP($A2682,'Günlük Sayaç'!$A$1:$I$166,5,0)</f>
        <v>İkili Bilet</v>
      </c>
      <c r="F2682">
        <f>VLOOKUP($A2682,'Günlük Sayaç'!$A$1:$I$166,6,0)</f>
        <v>4</v>
      </c>
      <c r="G2682">
        <f>VLOOKUP($A2682,'Günlük Sayaç'!$A$1:$I$166,7,0)</f>
        <v>7000</v>
      </c>
      <c r="H2682">
        <f>VLOOKUP($A2682,'Günlük Sayaç'!$A$1:$I$166,8,0)</f>
        <v>0.03</v>
      </c>
      <c r="I2682">
        <f>VLOOKUP($A2682,'Günlük Sayaç'!$A$1:$I$166,9,0)*VLOOKUP(WEEKDAY(B2682,2)&amp;D2682,Yoğunluk!$G$1:$J$29,4,0)</f>
        <v>168</v>
      </c>
      <c r="J2682">
        <f t="shared" ca="1" si="163"/>
        <v>200</v>
      </c>
      <c r="K2682">
        <f t="shared" ca="1" si="164"/>
        <v>800</v>
      </c>
    </row>
    <row r="2683" spans="1:11" x14ac:dyDescent="0.3">
      <c r="A2683">
        <f t="shared" si="165"/>
        <v>42</v>
      </c>
      <c r="B2683" s="2">
        <f t="shared" si="166"/>
        <v>43117</v>
      </c>
      <c r="C2683" t="str">
        <f>VLOOKUP(A2683,'Günlük Sayaç'!$A$1:$I$166,3,0)</f>
        <v>Şişhane</v>
      </c>
      <c r="D2683" t="str">
        <f>VLOOKUP($A2683,'Günlük Sayaç'!$A$1:$I$166,4,0)</f>
        <v>Ziyaretçi</v>
      </c>
      <c r="E2683" t="str">
        <f>VLOOKUP($A2683,'Günlük Sayaç'!$A$1:$I$166,5,0)</f>
        <v>Üçlü Bilet</v>
      </c>
      <c r="F2683">
        <f>VLOOKUP($A2683,'Günlük Sayaç'!$A$1:$I$166,6,0)</f>
        <v>3.6666666666666665</v>
      </c>
      <c r="G2683">
        <f>VLOOKUP($A2683,'Günlük Sayaç'!$A$1:$I$166,7,0)</f>
        <v>7000</v>
      </c>
      <c r="H2683">
        <f>VLOOKUP($A2683,'Günlük Sayaç'!$A$1:$I$166,8,0)</f>
        <v>0.02</v>
      </c>
      <c r="I2683">
        <f>VLOOKUP($A2683,'Günlük Sayaç'!$A$1:$I$166,9,0)*VLOOKUP(WEEKDAY(B2683,2)&amp;D2683,Yoğunluk!$G$1:$J$29,4,0)</f>
        <v>112</v>
      </c>
      <c r="J2683">
        <f t="shared" ca="1" si="163"/>
        <v>118</v>
      </c>
      <c r="K2683">
        <f t="shared" ca="1" si="164"/>
        <v>432.66666666666663</v>
      </c>
    </row>
    <row r="2684" spans="1:11" x14ac:dyDescent="0.3">
      <c r="A2684">
        <f t="shared" si="165"/>
        <v>43</v>
      </c>
      <c r="B2684" s="2">
        <f t="shared" si="166"/>
        <v>43117</v>
      </c>
      <c r="C2684" t="str">
        <f>VLOOKUP(A2684,'Günlük Sayaç'!$A$1:$I$166,3,0)</f>
        <v>Şişhane</v>
      </c>
      <c r="D2684" t="str">
        <f>VLOOKUP($A2684,'Günlük Sayaç'!$A$1:$I$166,4,0)</f>
        <v>Ziyaretçi</v>
      </c>
      <c r="E2684" t="str">
        <f>VLOOKUP($A2684,'Günlük Sayaç'!$A$1:$I$166,5,0)</f>
        <v>Beşli Bilet</v>
      </c>
      <c r="F2684">
        <f>VLOOKUP($A2684,'Günlük Sayaç'!$A$1:$I$166,6,0)</f>
        <v>3.4</v>
      </c>
      <c r="G2684">
        <f>VLOOKUP($A2684,'Günlük Sayaç'!$A$1:$I$166,7,0)</f>
        <v>7000</v>
      </c>
      <c r="H2684">
        <f>VLOOKUP($A2684,'Günlük Sayaç'!$A$1:$I$166,8,0)</f>
        <v>0.05</v>
      </c>
      <c r="I2684">
        <f>VLOOKUP($A2684,'Günlük Sayaç'!$A$1:$I$166,9,0)*VLOOKUP(WEEKDAY(B2684,2)&amp;D2684,Yoğunluk!$G$1:$J$29,4,0)</f>
        <v>280</v>
      </c>
      <c r="J2684">
        <f t="shared" ca="1" si="163"/>
        <v>278</v>
      </c>
      <c r="K2684">
        <f t="shared" ca="1" si="164"/>
        <v>945.19999999999993</v>
      </c>
    </row>
    <row r="2685" spans="1:11" x14ac:dyDescent="0.3">
      <c r="A2685">
        <f t="shared" si="165"/>
        <v>44</v>
      </c>
      <c r="B2685" s="2">
        <f t="shared" si="166"/>
        <v>43117</v>
      </c>
      <c r="C2685" t="str">
        <f>VLOOKUP(A2685,'Günlük Sayaç'!$A$1:$I$166,3,0)</f>
        <v>Şişhane</v>
      </c>
      <c r="D2685" t="str">
        <f>VLOOKUP($A2685,'Günlük Sayaç'!$A$1:$I$166,4,0)</f>
        <v>Ziyaretçi</v>
      </c>
      <c r="E2685" t="str">
        <f>VLOOKUP($A2685,'Günlük Sayaç'!$A$1:$I$166,5,0)</f>
        <v>Onlu Bilet</v>
      </c>
      <c r="F2685">
        <f>VLOOKUP($A2685,'Günlük Sayaç'!$A$1:$I$166,6,0)</f>
        <v>3.2</v>
      </c>
      <c r="G2685">
        <f>VLOOKUP($A2685,'Günlük Sayaç'!$A$1:$I$166,7,0)</f>
        <v>7000</v>
      </c>
      <c r="H2685">
        <f>VLOOKUP($A2685,'Günlük Sayaç'!$A$1:$I$166,8,0)</f>
        <v>0.05</v>
      </c>
      <c r="I2685">
        <f>VLOOKUP($A2685,'Günlük Sayaç'!$A$1:$I$166,9,0)*VLOOKUP(WEEKDAY(B2685,2)&amp;D2685,Yoğunluk!$G$1:$J$29,4,0)</f>
        <v>280</v>
      </c>
      <c r="J2685">
        <f t="shared" ca="1" si="163"/>
        <v>290</v>
      </c>
      <c r="K2685">
        <f t="shared" ca="1" si="164"/>
        <v>928</v>
      </c>
    </row>
    <row r="2686" spans="1:11" x14ac:dyDescent="0.3">
      <c r="A2686">
        <f t="shared" si="165"/>
        <v>45</v>
      </c>
      <c r="B2686" s="2">
        <f t="shared" si="166"/>
        <v>43117</v>
      </c>
      <c r="C2686" t="str">
        <f>VLOOKUP(A2686,'Günlük Sayaç'!$A$1:$I$166,3,0)</f>
        <v>Taksim</v>
      </c>
      <c r="D2686" t="str">
        <f>VLOOKUP($A2686,'Günlük Sayaç'!$A$1:$I$166,4,0)</f>
        <v>Tam</v>
      </c>
      <c r="E2686" t="str">
        <f>VLOOKUP($A2686,'Günlük Sayaç'!$A$1:$I$166,5,0)</f>
        <v>Akbil</v>
      </c>
      <c r="F2686">
        <f>VLOOKUP($A2686,'Günlük Sayaç'!$A$1:$I$166,6,0)</f>
        <v>2.2250000000000001</v>
      </c>
      <c r="G2686">
        <f>VLOOKUP($A2686,'Günlük Sayaç'!$A$1:$I$166,7,0)</f>
        <v>15000</v>
      </c>
      <c r="H2686">
        <f>VLOOKUP($A2686,'Günlük Sayaç'!$A$1:$I$166,8,0)</f>
        <v>0.2</v>
      </c>
      <c r="I2686">
        <f>VLOOKUP($A2686,'Günlük Sayaç'!$A$1:$I$166,9,0)*VLOOKUP(WEEKDAY(B2686,2)&amp;D2686,Yoğunluk!$G$1:$J$29,4,0)</f>
        <v>3600.0000000000005</v>
      </c>
      <c r="J2686">
        <f t="shared" ca="1" si="163"/>
        <v>3931</v>
      </c>
      <c r="K2686">
        <f t="shared" ca="1" si="164"/>
        <v>8746.4750000000004</v>
      </c>
    </row>
    <row r="2687" spans="1:11" x14ac:dyDescent="0.3">
      <c r="A2687">
        <f t="shared" si="165"/>
        <v>46</v>
      </c>
      <c r="B2687" s="2">
        <f t="shared" si="166"/>
        <v>43117</v>
      </c>
      <c r="C2687" t="str">
        <f>VLOOKUP(A2687,'Günlük Sayaç'!$A$1:$I$166,3,0)</f>
        <v>Taksim</v>
      </c>
      <c r="D2687" t="str">
        <f>VLOOKUP($A2687,'Günlük Sayaç'!$A$1:$I$166,4,0)</f>
        <v>Tam</v>
      </c>
      <c r="E2687" t="str">
        <f>VLOOKUP($A2687,'Günlük Sayaç'!$A$1:$I$166,5,0)</f>
        <v>Mavi Kart</v>
      </c>
      <c r="F2687">
        <f>VLOOKUP($A2687,'Günlük Sayaç'!$A$1:$I$166,6,0)</f>
        <v>1.3666666666666667</v>
      </c>
      <c r="G2687">
        <f>VLOOKUP($A2687,'Günlük Sayaç'!$A$1:$I$166,7,0)</f>
        <v>15000</v>
      </c>
      <c r="H2687">
        <f>VLOOKUP($A2687,'Günlük Sayaç'!$A$1:$I$166,8,0)</f>
        <v>0.1</v>
      </c>
      <c r="I2687">
        <f>VLOOKUP($A2687,'Günlük Sayaç'!$A$1:$I$166,9,0)*VLOOKUP(WEEKDAY(B2687,2)&amp;D2687,Yoğunluk!$G$1:$J$29,4,0)</f>
        <v>1800.0000000000002</v>
      </c>
      <c r="J2687">
        <f t="shared" ca="1" si="163"/>
        <v>1580</v>
      </c>
      <c r="K2687">
        <f t="shared" ca="1" si="164"/>
        <v>2159.3333333333335</v>
      </c>
    </row>
    <row r="2688" spans="1:11" x14ac:dyDescent="0.3">
      <c r="A2688">
        <f t="shared" si="165"/>
        <v>47</v>
      </c>
      <c r="B2688" s="2">
        <f t="shared" si="166"/>
        <v>43117</v>
      </c>
      <c r="C2688" t="str">
        <f>VLOOKUP(A2688,'Günlük Sayaç'!$A$1:$I$166,3,0)</f>
        <v>Taksim</v>
      </c>
      <c r="D2688" t="str">
        <f>VLOOKUP($A2688,'Günlük Sayaç'!$A$1:$I$166,4,0)</f>
        <v>Öğrenci</v>
      </c>
      <c r="E2688" t="str">
        <f>VLOOKUP($A2688,'Günlük Sayaç'!$A$1:$I$166,5,0)</f>
        <v>Öğrenci</v>
      </c>
      <c r="F2688">
        <f>VLOOKUP($A2688,'Günlük Sayaç'!$A$1:$I$166,6,0)</f>
        <v>0.9</v>
      </c>
      <c r="G2688">
        <f>VLOOKUP($A2688,'Günlük Sayaç'!$A$1:$I$166,7,0)</f>
        <v>15000</v>
      </c>
      <c r="H2688">
        <f>VLOOKUP($A2688,'Günlük Sayaç'!$A$1:$I$166,8,0)</f>
        <v>0.1</v>
      </c>
      <c r="I2688">
        <f>VLOOKUP($A2688,'Günlük Sayaç'!$A$1:$I$166,9,0)*VLOOKUP(WEEKDAY(B2688,2)&amp;D2688,Yoğunluk!$G$1:$J$29,4,0)</f>
        <v>1200</v>
      </c>
      <c r="J2688">
        <f t="shared" ca="1" si="163"/>
        <v>1196</v>
      </c>
      <c r="K2688">
        <f t="shared" ca="1" si="164"/>
        <v>1076.4000000000001</v>
      </c>
    </row>
    <row r="2689" spans="1:11" x14ac:dyDescent="0.3">
      <c r="A2689">
        <f t="shared" si="165"/>
        <v>48</v>
      </c>
      <c r="B2689" s="2">
        <f t="shared" si="166"/>
        <v>43117</v>
      </c>
      <c r="C2689" t="str">
        <f>VLOOKUP(A2689,'Günlük Sayaç'!$A$1:$I$166,3,0)</f>
        <v>Taksim</v>
      </c>
      <c r="D2689" t="str">
        <f>VLOOKUP($A2689,'Günlük Sayaç'!$A$1:$I$166,4,0)</f>
        <v>Öğrenci</v>
      </c>
      <c r="E2689" t="str">
        <f>VLOOKUP($A2689,'Günlük Sayaç'!$A$1:$I$166,5,0)</f>
        <v>Öğrenci Aylık</v>
      </c>
      <c r="F2689">
        <f>VLOOKUP($A2689,'Günlük Sayaç'!$A$1:$I$166,6,0)</f>
        <v>0.56666666666666665</v>
      </c>
      <c r="G2689">
        <f>VLOOKUP($A2689,'Günlük Sayaç'!$A$1:$I$166,7,0)</f>
        <v>15000</v>
      </c>
      <c r="H2689">
        <f>VLOOKUP($A2689,'Günlük Sayaç'!$A$1:$I$166,8,0)</f>
        <v>0.2</v>
      </c>
      <c r="I2689">
        <f>VLOOKUP($A2689,'Günlük Sayaç'!$A$1:$I$166,9,0)*VLOOKUP(WEEKDAY(B2689,2)&amp;D2689,Yoğunluk!$G$1:$J$29,4,0)</f>
        <v>2400</v>
      </c>
      <c r="J2689">
        <f t="shared" ca="1" si="163"/>
        <v>2536</v>
      </c>
      <c r="K2689">
        <f t="shared" ca="1" si="164"/>
        <v>1437.0666666666666</v>
      </c>
    </row>
    <row r="2690" spans="1:11" x14ac:dyDescent="0.3">
      <c r="A2690">
        <f t="shared" si="165"/>
        <v>49</v>
      </c>
      <c r="B2690" s="2">
        <f t="shared" si="166"/>
        <v>43117</v>
      </c>
      <c r="C2690" t="str">
        <f>VLOOKUP(A2690,'Günlük Sayaç'!$A$1:$I$166,3,0)</f>
        <v>Taksim</v>
      </c>
      <c r="D2690" t="str">
        <f>VLOOKUP($A2690,'Günlük Sayaç'!$A$1:$I$166,4,0)</f>
        <v>Sosyal</v>
      </c>
      <c r="E2690" t="str">
        <f>VLOOKUP($A2690,'Günlük Sayaç'!$A$1:$I$166,5,0)</f>
        <v>Sosyal</v>
      </c>
      <c r="F2690">
        <f>VLOOKUP($A2690,'Günlük Sayaç'!$A$1:$I$166,6,0)</f>
        <v>1.425</v>
      </c>
      <c r="G2690">
        <f>VLOOKUP($A2690,'Günlük Sayaç'!$A$1:$I$166,7,0)</f>
        <v>15000</v>
      </c>
      <c r="H2690">
        <f>VLOOKUP($A2690,'Günlük Sayaç'!$A$1:$I$166,8,0)</f>
        <v>0.15</v>
      </c>
      <c r="I2690">
        <f>VLOOKUP($A2690,'Günlük Sayaç'!$A$1:$I$166,9,0)*VLOOKUP(WEEKDAY(B2690,2)&amp;D2690,Yoğunluk!$G$1:$J$29,4,0)</f>
        <v>1440.0000000000002</v>
      </c>
      <c r="J2690">
        <f t="shared" ca="1" si="163"/>
        <v>1498</v>
      </c>
      <c r="K2690">
        <f t="shared" ca="1" si="164"/>
        <v>2134.65</v>
      </c>
    </row>
    <row r="2691" spans="1:11" x14ac:dyDescent="0.3">
      <c r="A2691">
        <f t="shared" si="165"/>
        <v>50</v>
      </c>
      <c r="B2691" s="2">
        <f t="shared" si="166"/>
        <v>43117</v>
      </c>
      <c r="C2691" t="str">
        <f>VLOOKUP(A2691,'Günlük Sayaç'!$A$1:$I$166,3,0)</f>
        <v>Taksim</v>
      </c>
      <c r="D2691" t="str">
        <f>VLOOKUP($A2691,'Günlük Sayaç'!$A$1:$I$166,4,0)</f>
        <v>Sosyal</v>
      </c>
      <c r="E2691" t="str">
        <f>VLOOKUP($A2691,'Günlük Sayaç'!$A$1:$I$166,5,0)</f>
        <v>Sosyal Aylık</v>
      </c>
      <c r="F2691">
        <f>VLOOKUP($A2691,'Günlük Sayaç'!$A$1:$I$166,6,0)</f>
        <v>0.83333333333333337</v>
      </c>
      <c r="G2691">
        <f>VLOOKUP($A2691,'Günlük Sayaç'!$A$1:$I$166,7,0)</f>
        <v>15000</v>
      </c>
      <c r="H2691">
        <f>VLOOKUP($A2691,'Günlük Sayaç'!$A$1:$I$166,8,0)</f>
        <v>0.05</v>
      </c>
      <c r="I2691">
        <f>VLOOKUP($A2691,'Günlük Sayaç'!$A$1:$I$166,9,0)*VLOOKUP(WEEKDAY(B2691,2)&amp;D2691,Yoğunluk!$G$1:$J$29,4,0)</f>
        <v>480.00000000000011</v>
      </c>
      <c r="J2691">
        <f t="shared" ref="J2691:J2754" ca="1" si="167">FLOOR(I2691+_xlfn.NORM.S.INV(RAND())*I2691/10,1)</f>
        <v>499</v>
      </c>
      <c r="K2691">
        <f t="shared" ref="K2691:K2754" ca="1" si="168">J2691*F2691</f>
        <v>415.83333333333337</v>
      </c>
    </row>
    <row r="2692" spans="1:11" x14ac:dyDescent="0.3">
      <c r="A2692">
        <f t="shared" si="165"/>
        <v>51</v>
      </c>
      <c r="B2692" s="2">
        <f t="shared" si="166"/>
        <v>43117</v>
      </c>
      <c r="C2692" t="str">
        <f>VLOOKUP(A2692,'Günlük Sayaç'!$A$1:$I$166,3,0)</f>
        <v>Taksim</v>
      </c>
      <c r="D2692" t="str">
        <f>VLOOKUP($A2692,'Günlük Sayaç'!$A$1:$I$166,4,0)</f>
        <v>Ziyaretçi</v>
      </c>
      <c r="E2692" t="str">
        <f>VLOOKUP($A2692,'Günlük Sayaç'!$A$1:$I$166,5,0)</f>
        <v>Tekli Bilet</v>
      </c>
      <c r="F2692">
        <f>VLOOKUP($A2692,'Günlük Sayaç'!$A$1:$I$166,6,0)</f>
        <v>5</v>
      </c>
      <c r="G2692">
        <f>VLOOKUP($A2692,'Günlük Sayaç'!$A$1:$I$166,7,0)</f>
        <v>15000</v>
      </c>
      <c r="H2692">
        <f>VLOOKUP($A2692,'Günlük Sayaç'!$A$1:$I$166,8,0)</f>
        <v>0.05</v>
      </c>
      <c r="I2692">
        <f>VLOOKUP($A2692,'Günlük Sayaç'!$A$1:$I$166,9,0)*VLOOKUP(WEEKDAY(B2692,2)&amp;D2692,Yoğunluk!$G$1:$J$29,4,0)</f>
        <v>600</v>
      </c>
      <c r="J2692">
        <f t="shared" ca="1" si="167"/>
        <v>486</v>
      </c>
      <c r="K2692">
        <f t="shared" ca="1" si="168"/>
        <v>2430</v>
      </c>
    </row>
    <row r="2693" spans="1:11" x14ac:dyDescent="0.3">
      <c r="A2693">
        <f t="shared" si="165"/>
        <v>52</v>
      </c>
      <c r="B2693" s="2">
        <f t="shared" si="166"/>
        <v>43117</v>
      </c>
      <c r="C2693" t="str">
        <f>VLOOKUP(A2693,'Günlük Sayaç'!$A$1:$I$166,3,0)</f>
        <v>Taksim</v>
      </c>
      <c r="D2693" t="str">
        <f>VLOOKUP($A2693,'Günlük Sayaç'!$A$1:$I$166,4,0)</f>
        <v>Ziyaretçi</v>
      </c>
      <c r="E2693" t="str">
        <f>VLOOKUP($A2693,'Günlük Sayaç'!$A$1:$I$166,5,0)</f>
        <v>İkili Bilet</v>
      </c>
      <c r="F2693">
        <f>VLOOKUP($A2693,'Günlük Sayaç'!$A$1:$I$166,6,0)</f>
        <v>4</v>
      </c>
      <c r="G2693">
        <f>VLOOKUP($A2693,'Günlük Sayaç'!$A$1:$I$166,7,0)</f>
        <v>15000</v>
      </c>
      <c r="H2693">
        <f>VLOOKUP($A2693,'Günlük Sayaç'!$A$1:$I$166,8,0)</f>
        <v>0.03</v>
      </c>
      <c r="I2693">
        <f>VLOOKUP($A2693,'Günlük Sayaç'!$A$1:$I$166,9,0)*VLOOKUP(WEEKDAY(B2693,2)&amp;D2693,Yoğunluk!$G$1:$J$29,4,0)</f>
        <v>360</v>
      </c>
      <c r="J2693">
        <f t="shared" ca="1" si="167"/>
        <v>366</v>
      </c>
      <c r="K2693">
        <f t="shared" ca="1" si="168"/>
        <v>1464</v>
      </c>
    </row>
    <row r="2694" spans="1:11" x14ac:dyDescent="0.3">
      <c r="A2694">
        <f t="shared" si="165"/>
        <v>53</v>
      </c>
      <c r="B2694" s="2">
        <f t="shared" si="166"/>
        <v>43117</v>
      </c>
      <c r="C2694" t="str">
        <f>VLOOKUP(A2694,'Günlük Sayaç'!$A$1:$I$166,3,0)</f>
        <v>Taksim</v>
      </c>
      <c r="D2694" t="str">
        <f>VLOOKUP($A2694,'Günlük Sayaç'!$A$1:$I$166,4,0)</f>
        <v>Ziyaretçi</v>
      </c>
      <c r="E2694" t="str">
        <f>VLOOKUP($A2694,'Günlük Sayaç'!$A$1:$I$166,5,0)</f>
        <v>Üçlü Bilet</v>
      </c>
      <c r="F2694">
        <f>VLOOKUP($A2694,'Günlük Sayaç'!$A$1:$I$166,6,0)</f>
        <v>3.6666666666666665</v>
      </c>
      <c r="G2694">
        <f>VLOOKUP($A2694,'Günlük Sayaç'!$A$1:$I$166,7,0)</f>
        <v>15000</v>
      </c>
      <c r="H2694">
        <f>VLOOKUP($A2694,'Günlük Sayaç'!$A$1:$I$166,8,0)</f>
        <v>0.02</v>
      </c>
      <c r="I2694">
        <f>VLOOKUP($A2694,'Günlük Sayaç'!$A$1:$I$166,9,0)*VLOOKUP(WEEKDAY(B2694,2)&amp;D2694,Yoğunluk!$G$1:$J$29,4,0)</f>
        <v>240</v>
      </c>
      <c r="J2694">
        <f t="shared" ca="1" si="167"/>
        <v>274</v>
      </c>
      <c r="K2694">
        <f t="shared" ca="1" si="168"/>
        <v>1004.6666666666666</v>
      </c>
    </row>
    <row r="2695" spans="1:11" x14ac:dyDescent="0.3">
      <c r="A2695">
        <f t="shared" si="165"/>
        <v>54</v>
      </c>
      <c r="B2695" s="2">
        <f t="shared" si="166"/>
        <v>43117</v>
      </c>
      <c r="C2695" t="str">
        <f>VLOOKUP(A2695,'Günlük Sayaç'!$A$1:$I$166,3,0)</f>
        <v>Taksim</v>
      </c>
      <c r="D2695" t="str">
        <f>VLOOKUP($A2695,'Günlük Sayaç'!$A$1:$I$166,4,0)</f>
        <v>Ziyaretçi</v>
      </c>
      <c r="E2695" t="str">
        <f>VLOOKUP($A2695,'Günlük Sayaç'!$A$1:$I$166,5,0)</f>
        <v>Beşli Bilet</v>
      </c>
      <c r="F2695">
        <f>VLOOKUP($A2695,'Günlük Sayaç'!$A$1:$I$166,6,0)</f>
        <v>3.4</v>
      </c>
      <c r="G2695">
        <f>VLOOKUP($A2695,'Günlük Sayaç'!$A$1:$I$166,7,0)</f>
        <v>15000</v>
      </c>
      <c r="H2695">
        <f>VLOOKUP($A2695,'Günlük Sayaç'!$A$1:$I$166,8,0)</f>
        <v>0.05</v>
      </c>
      <c r="I2695">
        <f>VLOOKUP($A2695,'Günlük Sayaç'!$A$1:$I$166,9,0)*VLOOKUP(WEEKDAY(B2695,2)&amp;D2695,Yoğunluk!$G$1:$J$29,4,0)</f>
        <v>600</v>
      </c>
      <c r="J2695">
        <f t="shared" ca="1" si="167"/>
        <v>555</v>
      </c>
      <c r="K2695">
        <f t="shared" ca="1" si="168"/>
        <v>1887</v>
      </c>
    </row>
    <row r="2696" spans="1:11" x14ac:dyDescent="0.3">
      <c r="A2696">
        <f t="shared" si="165"/>
        <v>55</v>
      </c>
      <c r="B2696" s="2">
        <f t="shared" si="166"/>
        <v>43117</v>
      </c>
      <c r="C2696" t="str">
        <f>VLOOKUP(A2696,'Günlük Sayaç'!$A$1:$I$166,3,0)</f>
        <v>Taksim</v>
      </c>
      <c r="D2696" t="str">
        <f>VLOOKUP($A2696,'Günlük Sayaç'!$A$1:$I$166,4,0)</f>
        <v>Ziyaretçi</v>
      </c>
      <c r="E2696" t="str">
        <f>VLOOKUP($A2696,'Günlük Sayaç'!$A$1:$I$166,5,0)</f>
        <v>Onlu Bilet</v>
      </c>
      <c r="F2696">
        <f>VLOOKUP($A2696,'Günlük Sayaç'!$A$1:$I$166,6,0)</f>
        <v>3.2</v>
      </c>
      <c r="G2696">
        <f>VLOOKUP($A2696,'Günlük Sayaç'!$A$1:$I$166,7,0)</f>
        <v>15000</v>
      </c>
      <c r="H2696">
        <f>VLOOKUP($A2696,'Günlük Sayaç'!$A$1:$I$166,8,0)</f>
        <v>0.05</v>
      </c>
      <c r="I2696">
        <f>VLOOKUP($A2696,'Günlük Sayaç'!$A$1:$I$166,9,0)*VLOOKUP(WEEKDAY(B2696,2)&amp;D2696,Yoğunluk!$G$1:$J$29,4,0)</f>
        <v>600</v>
      </c>
      <c r="J2696">
        <f t="shared" ca="1" si="167"/>
        <v>666</v>
      </c>
      <c r="K2696">
        <f t="shared" ca="1" si="168"/>
        <v>2131.2000000000003</v>
      </c>
    </row>
    <row r="2697" spans="1:11" x14ac:dyDescent="0.3">
      <c r="A2697">
        <f t="shared" si="165"/>
        <v>56</v>
      </c>
      <c r="B2697" s="2">
        <f t="shared" si="166"/>
        <v>43117</v>
      </c>
      <c r="C2697" t="str">
        <f>VLOOKUP(A2697,'Günlük Sayaç'!$A$1:$I$166,3,0)</f>
        <v>Osmanbey</v>
      </c>
      <c r="D2697" t="str">
        <f>VLOOKUP($A2697,'Günlük Sayaç'!$A$1:$I$166,4,0)</f>
        <v>Tam</v>
      </c>
      <c r="E2697" t="str">
        <f>VLOOKUP($A2697,'Günlük Sayaç'!$A$1:$I$166,5,0)</f>
        <v>Akbil</v>
      </c>
      <c r="F2697">
        <f>VLOOKUP($A2697,'Günlük Sayaç'!$A$1:$I$166,6,0)</f>
        <v>2.2250000000000001</v>
      </c>
      <c r="G2697">
        <f>VLOOKUP($A2697,'Günlük Sayaç'!$A$1:$I$166,7,0)</f>
        <v>5500</v>
      </c>
      <c r="H2697">
        <f>VLOOKUP($A2697,'Günlük Sayaç'!$A$1:$I$166,8,0)</f>
        <v>0.4</v>
      </c>
      <c r="I2697">
        <f>VLOOKUP($A2697,'Günlük Sayaç'!$A$1:$I$166,9,0)*VLOOKUP(WEEKDAY(B2697,2)&amp;D2697,Yoğunluk!$G$1:$J$29,4,0)</f>
        <v>2640.0000000000005</v>
      </c>
      <c r="J2697">
        <f t="shared" ca="1" si="167"/>
        <v>2218</v>
      </c>
      <c r="K2697">
        <f t="shared" ca="1" si="168"/>
        <v>4935.05</v>
      </c>
    </row>
    <row r="2698" spans="1:11" x14ac:dyDescent="0.3">
      <c r="A2698">
        <f t="shared" ref="A2698:A2761" si="169">IF(A2697=165,1,A2697+1)</f>
        <v>57</v>
      </c>
      <c r="B2698" s="2">
        <f t="shared" ref="B2698:B2761" si="170">IF(A2698=1,B2697+1,B2697)</f>
        <v>43117</v>
      </c>
      <c r="C2698" t="str">
        <f>VLOOKUP(A2698,'Günlük Sayaç'!$A$1:$I$166,3,0)</f>
        <v>Osmanbey</v>
      </c>
      <c r="D2698" t="str">
        <f>VLOOKUP($A2698,'Günlük Sayaç'!$A$1:$I$166,4,0)</f>
        <v>Tam</v>
      </c>
      <c r="E2698" t="str">
        <f>VLOOKUP($A2698,'Günlük Sayaç'!$A$1:$I$166,5,0)</f>
        <v>Mavi Kart</v>
      </c>
      <c r="F2698">
        <f>VLOOKUP($A2698,'Günlük Sayaç'!$A$1:$I$166,6,0)</f>
        <v>1.3666666666666667</v>
      </c>
      <c r="G2698">
        <f>VLOOKUP($A2698,'Günlük Sayaç'!$A$1:$I$166,7,0)</f>
        <v>5500</v>
      </c>
      <c r="H2698">
        <f>VLOOKUP($A2698,'Günlük Sayaç'!$A$1:$I$166,8,0)</f>
        <v>0.1</v>
      </c>
      <c r="I2698">
        <f>VLOOKUP($A2698,'Günlük Sayaç'!$A$1:$I$166,9,0)*VLOOKUP(WEEKDAY(B2698,2)&amp;D2698,Yoğunluk!$G$1:$J$29,4,0)</f>
        <v>660.00000000000011</v>
      </c>
      <c r="J2698">
        <f t="shared" ca="1" si="167"/>
        <v>698</v>
      </c>
      <c r="K2698">
        <f t="shared" ca="1" si="168"/>
        <v>953.93333333333339</v>
      </c>
    </row>
    <row r="2699" spans="1:11" x14ac:dyDescent="0.3">
      <c r="A2699">
        <f t="shared" si="169"/>
        <v>58</v>
      </c>
      <c r="B2699" s="2">
        <f t="shared" si="170"/>
        <v>43117</v>
      </c>
      <c r="C2699" t="str">
        <f>VLOOKUP(A2699,'Günlük Sayaç'!$A$1:$I$166,3,0)</f>
        <v>Osmanbey</v>
      </c>
      <c r="D2699" t="str">
        <f>VLOOKUP($A2699,'Günlük Sayaç'!$A$1:$I$166,4,0)</f>
        <v>Öğrenci</v>
      </c>
      <c r="E2699" t="str">
        <f>VLOOKUP($A2699,'Günlük Sayaç'!$A$1:$I$166,5,0)</f>
        <v>Öğrenci</v>
      </c>
      <c r="F2699">
        <f>VLOOKUP($A2699,'Günlük Sayaç'!$A$1:$I$166,6,0)</f>
        <v>0.9</v>
      </c>
      <c r="G2699">
        <f>VLOOKUP($A2699,'Günlük Sayaç'!$A$1:$I$166,7,0)</f>
        <v>5500</v>
      </c>
      <c r="H2699">
        <f>VLOOKUP($A2699,'Günlük Sayaç'!$A$1:$I$166,8,0)</f>
        <v>0.1</v>
      </c>
      <c r="I2699">
        <f>VLOOKUP($A2699,'Günlük Sayaç'!$A$1:$I$166,9,0)*VLOOKUP(WEEKDAY(B2699,2)&amp;D2699,Yoğunluk!$G$1:$J$29,4,0)</f>
        <v>440</v>
      </c>
      <c r="J2699">
        <f t="shared" ca="1" si="167"/>
        <v>434</v>
      </c>
      <c r="K2699">
        <f t="shared" ca="1" si="168"/>
        <v>390.6</v>
      </c>
    </row>
    <row r="2700" spans="1:11" x14ac:dyDescent="0.3">
      <c r="A2700">
        <f t="shared" si="169"/>
        <v>59</v>
      </c>
      <c r="B2700" s="2">
        <f t="shared" si="170"/>
        <v>43117</v>
      </c>
      <c r="C2700" t="str">
        <f>VLOOKUP(A2700,'Günlük Sayaç'!$A$1:$I$166,3,0)</f>
        <v>Osmanbey</v>
      </c>
      <c r="D2700" t="str">
        <f>VLOOKUP($A2700,'Günlük Sayaç'!$A$1:$I$166,4,0)</f>
        <v>Öğrenci</v>
      </c>
      <c r="E2700" t="str">
        <f>VLOOKUP($A2700,'Günlük Sayaç'!$A$1:$I$166,5,0)</f>
        <v>Öğrenci Aylık</v>
      </c>
      <c r="F2700">
        <f>VLOOKUP($A2700,'Günlük Sayaç'!$A$1:$I$166,6,0)</f>
        <v>0.56666666666666665</v>
      </c>
      <c r="G2700">
        <f>VLOOKUP($A2700,'Günlük Sayaç'!$A$1:$I$166,7,0)</f>
        <v>5500</v>
      </c>
      <c r="H2700">
        <f>VLOOKUP($A2700,'Günlük Sayaç'!$A$1:$I$166,8,0)</f>
        <v>0.2</v>
      </c>
      <c r="I2700">
        <f>VLOOKUP($A2700,'Günlük Sayaç'!$A$1:$I$166,9,0)*VLOOKUP(WEEKDAY(B2700,2)&amp;D2700,Yoğunluk!$G$1:$J$29,4,0)</f>
        <v>880</v>
      </c>
      <c r="J2700">
        <f t="shared" ca="1" si="167"/>
        <v>904</v>
      </c>
      <c r="K2700">
        <f t="shared" ca="1" si="168"/>
        <v>512.26666666666665</v>
      </c>
    </row>
    <row r="2701" spans="1:11" x14ac:dyDescent="0.3">
      <c r="A2701">
        <f t="shared" si="169"/>
        <v>60</v>
      </c>
      <c r="B2701" s="2">
        <f t="shared" si="170"/>
        <v>43117</v>
      </c>
      <c r="C2701" t="str">
        <f>VLOOKUP(A2701,'Günlük Sayaç'!$A$1:$I$166,3,0)</f>
        <v>Osmanbey</v>
      </c>
      <c r="D2701" t="str">
        <f>VLOOKUP($A2701,'Günlük Sayaç'!$A$1:$I$166,4,0)</f>
        <v>Sosyal</v>
      </c>
      <c r="E2701" t="str">
        <f>VLOOKUP($A2701,'Günlük Sayaç'!$A$1:$I$166,5,0)</f>
        <v>Sosyal</v>
      </c>
      <c r="F2701">
        <f>VLOOKUP($A2701,'Günlük Sayaç'!$A$1:$I$166,6,0)</f>
        <v>1.425</v>
      </c>
      <c r="G2701">
        <f>VLOOKUP($A2701,'Günlük Sayaç'!$A$1:$I$166,7,0)</f>
        <v>5500</v>
      </c>
      <c r="H2701">
        <f>VLOOKUP($A2701,'Günlük Sayaç'!$A$1:$I$166,8,0)</f>
        <v>0.1</v>
      </c>
      <c r="I2701">
        <f>VLOOKUP($A2701,'Günlük Sayaç'!$A$1:$I$166,9,0)*VLOOKUP(WEEKDAY(B2701,2)&amp;D2701,Yoğunluk!$G$1:$J$29,4,0)</f>
        <v>352.00000000000006</v>
      </c>
      <c r="J2701">
        <f t="shared" ca="1" si="167"/>
        <v>277</v>
      </c>
      <c r="K2701">
        <f t="shared" ca="1" si="168"/>
        <v>394.72500000000002</v>
      </c>
    </row>
    <row r="2702" spans="1:11" x14ac:dyDescent="0.3">
      <c r="A2702">
        <f t="shared" si="169"/>
        <v>61</v>
      </c>
      <c r="B2702" s="2">
        <f t="shared" si="170"/>
        <v>43117</v>
      </c>
      <c r="C2702" t="str">
        <f>VLOOKUP(A2702,'Günlük Sayaç'!$A$1:$I$166,3,0)</f>
        <v>Osmanbey</v>
      </c>
      <c r="D2702" t="str">
        <f>VLOOKUP($A2702,'Günlük Sayaç'!$A$1:$I$166,4,0)</f>
        <v>Sosyal</v>
      </c>
      <c r="E2702" t="str">
        <f>VLOOKUP($A2702,'Günlük Sayaç'!$A$1:$I$166,5,0)</f>
        <v>Sosyal Aylık</v>
      </c>
      <c r="F2702">
        <f>VLOOKUP($A2702,'Günlük Sayaç'!$A$1:$I$166,6,0)</f>
        <v>0.83333333333333337</v>
      </c>
      <c r="G2702">
        <f>VLOOKUP($A2702,'Günlük Sayaç'!$A$1:$I$166,7,0)</f>
        <v>5500</v>
      </c>
      <c r="H2702">
        <f>VLOOKUP($A2702,'Günlük Sayaç'!$A$1:$I$166,8,0)</f>
        <v>0.05</v>
      </c>
      <c r="I2702">
        <f>VLOOKUP($A2702,'Günlük Sayaç'!$A$1:$I$166,9,0)*VLOOKUP(WEEKDAY(B2702,2)&amp;D2702,Yoğunluk!$G$1:$J$29,4,0)</f>
        <v>176.00000000000003</v>
      </c>
      <c r="J2702">
        <f t="shared" ca="1" si="167"/>
        <v>182</v>
      </c>
      <c r="K2702">
        <f t="shared" ca="1" si="168"/>
        <v>151.66666666666669</v>
      </c>
    </row>
    <row r="2703" spans="1:11" x14ac:dyDescent="0.3">
      <c r="A2703">
        <f t="shared" si="169"/>
        <v>62</v>
      </c>
      <c r="B2703" s="2">
        <f t="shared" si="170"/>
        <v>43117</v>
      </c>
      <c r="C2703" t="str">
        <f>VLOOKUP(A2703,'Günlük Sayaç'!$A$1:$I$166,3,0)</f>
        <v>Osmanbey</v>
      </c>
      <c r="D2703" t="str">
        <f>VLOOKUP($A2703,'Günlük Sayaç'!$A$1:$I$166,4,0)</f>
        <v>Ziyaretçi</v>
      </c>
      <c r="E2703" t="str">
        <f>VLOOKUP($A2703,'Günlük Sayaç'!$A$1:$I$166,5,0)</f>
        <v>Tekli Bilet</v>
      </c>
      <c r="F2703">
        <f>VLOOKUP($A2703,'Günlük Sayaç'!$A$1:$I$166,6,0)</f>
        <v>5</v>
      </c>
      <c r="G2703">
        <f>VLOOKUP($A2703,'Günlük Sayaç'!$A$1:$I$166,7,0)</f>
        <v>5500</v>
      </c>
      <c r="H2703">
        <f>VLOOKUP($A2703,'Günlük Sayaç'!$A$1:$I$166,8,0)</f>
        <v>0.01</v>
      </c>
      <c r="I2703">
        <f>VLOOKUP($A2703,'Günlük Sayaç'!$A$1:$I$166,9,0)*VLOOKUP(WEEKDAY(B2703,2)&amp;D2703,Yoğunluk!$G$1:$J$29,4,0)</f>
        <v>44</v>
      </c>
      <c r="J2703">
        <f t="shared" ca="1" si="167"/>
        <v>40</v>
      </c>
      <c r="K2703">
        <f t="shared" ca="1" si="168"/>
        <v>200</v>
      </c>
    </row>
    <row r="2704" spans="1:11" x14ac:dyDescent="0.3">
      <c r="A2704">
        <f t="shared" si="169"/>
        <v>63</v>
      </c>
      <c r="B2704" s="2">
        <f t="shared" si="170"/>
        <v>43117</v>
      </c>
      <c r="C2704" t="str">
        <f>VLOOKUP(A2704,'Günlük Sayaç'!$A$1:$I$166,3,0)</f>
        <v>Osmanbey</v>
      </c>
      <c r="D2704" t="str">
        <f>VLOOKUP($A2704,'Günlük Sayaç'!$A$1:$I$166,4,0)</f>
        <v>Ziyaretçi</v>
      </c>
      <c r="E2704" t="str">
        <f>VLOOKUP($A2704,'Günlük Sayaç'!$A$1:$I$166,5,0)</f>
        <v>İkili Bilet</v>
      </c>
      <c r="F2704">
        <f>VLOOKUP($A2704,'Günlük Sayaç'!$A$1:$I$166,6,0)</f>
        <v>4</v>
      </c>
      <c r="G2704">
        <f>VLOOKUP($A2704,'Günlük Sayaç'!$A$1:$I$166,7,0)</f>
        <v>5500</v>
      </c>
      <c r="H2704">
        <f>VLOOKUP($A2704,'Günlük Sayaç'!$A$1:$I$166,8,0)</f>
        <v>0.01</v>
      </c>
      <c r="I2704">
        <f>VLOOKUP($A2704,'Günlük Sayaç'!$A$1:$I$166,9,0)*VLOOKUP(WEEKDAY(B2704,2)&amp;D2704,Yoğunluk!$G$1:$J$29,4,0)</f>
        <v>44</v>
      </c>
      <c r="J2704">
        <f t="shared" ca="1" si="167"/>
        <v>40</v>
      </c>
      <c r="K2704">
        <f t="shared" ca="1" si="168"/>
        <v>160</v>
      </c>
    </row>
    <row r="2705" spans="1:11" x14ac:dyDescent="0.3">
      <c r="A2705">
        <f t="shared" si="169"/>
        <v>64</v>
      </c>
      <c r="B2705" s="2">
        <f t="shared" si="170"/>
        <v>43117</v>
      </c>
      <c r="C2705" t="str">
        <f>VLOOKUP(A2705,'Günlük Sayaç'!$A$1:$I$166,3,0)</f>
        <v>Osmanbey</v>
      </c>
      <c r="D2705" t="str">
        <f>VLOOKUP($A2705,'Günlük Sayaç'!$A$1:$I$166,4,0)</f>
        <v>Ziyaretçi</v>
      </c>
      <c r="E2705" t="str">
        <f>VLOOKUP($A2705,'Günlük Sayaç'!$A$1:$I$166,5,0)</f>
        <v>Üçlü Bilet</v>
      </c>
      <c r="F2705">
        <f>VLOOKUP($A2705,'Günlük Sayaç'!$A$1:$I$166,6,0)</f>
        <v>3.6666666666666665</v>
      </c>
      <c r="G2705">
        <f>VLOOKUP($A2705,'Günlük Sayaç'!$A$1:$I$166,7,0)</f>
        <v>5500</v>
      </c>
      <c r="H2705">
        <f>VLOOKUP($A2705,'Günlük Sayaç'!$A$1:$I$166,8,0)</f>
        <v>0.01</v>
      </c>
      <c r="I2705">
        <f>VLOOKUP($A2705,'Günlük Sayaç'!$A$1:$I$166,9,0)*VLOOKUP(WEEKDAY(B2705,2)&amp;D2705,Yoğunluk!$G$1:$J$29,4,0)</f>
        <v>44</v>
      </c>
      <c r="J2705">
        <f t="shared" ca="1" si="167"/>
        <v>49</v>
      </c>
      <c r="K2705">
        <f t="shared" ca="1" si="168"/>
        <v>179.66666666666666</v>
      </c>
    </row>
    <row r="2706" spans="1:11" x14ac:dyDescent="0.3">
      <c r="A2706">
        <f t="shared" si="169"/>
        <v>65</v>
      </c>
      <c r="B2706" s="2">
        <f t="shared" si="170"/>
        <v>43117</v>
      </c>
      <c r="C2706" t="str">
        <f>VLOOKUP(A2706,'Günlük Sayaç'!$A$1:$I$166,3,0)</f>
        <v>Osmanbey</v>
      </c>
      <c r="D2706" t="str">
        <f>VLOOKUP($A2706,'Günlük Sayaç'!$A$1:$I$166,4,0)</f>
        <v>Ziyaretçi</v>
      </c>
      <c r="E2706" t="str">
        <f>VLOOKUP($A2706,'Günlük Sayaç'!$A$1:$I$166,5,0)</f>
        <v>Beşli Bilet</v>
      </c>
      <c r="F2706">
        <f>VLOOKUP($A2706,'Günlük Sayaç'!$A$1:$I$166,6,0)</f>
        <v>3.4</v>
      </c>
      <c r="G2706">
        <f>VLOOKUP($A2706,'Günlük Sayaç'!$A$1:$I$166,7,0)</f>
        <v>5500</v>
      </c>
      <c r="H2706">
        <f>VLOOKUP($A2706,'Günlük Sayaç'!$A$1:$I$166,8,0)</f>
        <v>0.01</v>
      </c>
      <c r="I2706">
        <f>VLOOKUP($A2706,'Günlük Sayaç'!$A$1:$I$166,9,0)*VLOOKUP(WEEKDAY(B2706,2)&amp;D2706,Yoğunluk!$G$1:$J$29,4,0)</f>
        <v>44</v>
      </c>
      <c r="J2706">
        <f t="shared" ca="1" si="167"/>
        <v>35</v>
      </c>
      <c r="K2706">
        <f t="shared" ca="1" si="168"/>
        <v>119</v>
      </c>
    </row>
    <row r="2707" spans="1:11" x14ac:dyDescent="0.3">
      <c r="A2707">
        <f t="shared" si="169"/>
        <v>66</v>
      </c>
      <c r="B2707" s="2">
        <f t="shared" si="170"/>
        <v>43117</v>
      </c>
      <c r="C2707" t="str">
        <f>VLOOKUP(A2707,'Günlük Sayaç'!$A$1:$I$166,3,0)</f>
        <v>Osmanbey</v>
      </c>
      <c r="D2707" t="str">
        <f>VLOOKUP($A2707,'Günlük Sayaç'!$A$1:$I$166,4,0)</f>
        <v>Ziyaretçi</v>
      </c>
      <c r="E2707" t="str">
        <f>VLOOKUP($A2707,'Günlük Sayaç'!$A$1:$I$166,5,0)</f>
        <v>Onlu Bilet</v>
      </c>
      <c r="F2707">
        <f>VLOOKUP($A2707,'Günlük Sayaç'!$A$1:$I$166,6,0)</f>
        <v>3.2</v>
      </c>
      <c r="G2707">
        <f>VLOOKUP($A2707,'Günlük Sayaç'!$A$1:$I$166,7,0)</f>
        <v>5500</v>
      </c>
      <c r="H2707">
        <f>VLOOKUP($A2707,'Günlük Sayaç'!$A$1:$I$166,8,0)</f>
        <v>0.01</v>
      </c>
      <c r="I2707">
        <f>VLOOKUP($A2707,'Günlük Sayaç'!$A$1:$I$166,9,0)*VLOOKUP(WEEKDAY(B2707,2)&amp;D2707,Yoğunluk!$G$1:$J$29,4,0)</f>
        <v>44</v>
      </c>
      <c r="J2707">
        <f t="shared" ca="1" si="167"/>
        <v>35</v>
      </c>
      <c r="K2707">
        <f t="shared" ca="1" si="168"/>
        <v>112</v>
      </c>
    </row>
    <row r="2708" spans="1:11" x14ac:dyDescent="0.3">
      <c r="A2708">
        <f t="shared" si="169"/>
        <v>67</v>
      </c>
      <c r="B2708" s="2">
        <f t="shared" si="170"/>
        <v>43117</v>
      </c>
      <c r="C2708" t="str">
        <f>VLOOKUP(A2708,'Günlük Sayaç'!$A$1:$I$166,3,0)</f>
        <v>Şişli</v>
      </c>
      <c r="D2708" t="str">
        <f>VLOOKUP($A2708,'Günlük Sayaç'!$A$1:$I$166,4,0)</f>
        <v>Tam</v>
      </c>
      <c r="E2708" t="str">
        <f>VLOOKUP($A2708,'Günlük Sayaç'!$A$1:$I$166,5,0)</f>
        <v>Akbil</v>
      </c>
      <c r="F2708">
        <f>VLOOKUP($A2708,'Günlük Sayaç'!$A$1:$I$166,6,0)</f>
        <v>2.2250000000000001</v>
      </c>
      <c r="G2708">
        <f>VLOOKUP($A2708,'Günlük Sayaç'!$A$1:$I$166,7,0)</f>
        <v>12000</v>
      </c>
      <c r="H2708">
        <f>VLOOKUP($A2708,'Günlük Sayaç'!$A$1:$I$166,8,0)</f>
        <v>0.3</v>
      </c>
      <c r="I2708">
        <f>VLOOKUP($A2708,'Günlük Sayaç'!$A$1:$I$166,9,0)*VLOOKUP(WEEKDAY(B2708,2)&amp;D2708,Yoğunluk!$G$1:$J$29,4,0)</f>
        <v>4320.0000000000009</v>
      </c>
      <c r="J2708">
        <f t="shared" ca="1" si="167"/>
        <v>4808</v>
      </c>
      <c r="K2708">
        <f t="shared" ca="1" si="168"/>
        <v>10697.800000000001</v>
      </c>
    </row>
    <row r="2709" spans="1:11" x14ac:dyDescent="0.3">
      <c r="A2709">
        <f t="shared" si="169"/>
        <v>68</v>
      </c>
      <c r="B2709" s="2">
        <f t="shared" si="170"/>
        <v>43117</v>
      </c>
      <c r="C2709" t="str">
        <f>VLOOKUP(A2709,'Günlük Sayaç'!$A$1:$I$166,3,0)</f>
        <v>Şişli</v>
      </c>
      <c r="D2709" t="str">
        <f>VLOOKUP($A2709,'Günlük Sayaç'!$A$1:$I$166,4,0)</f>
        <v>Tam</v>
      </c>
      <c r="E2709" t="str">
        <f>VLOOKUP($A2709,'Günlük Sayaç'!$A$1:$I$166,5,0)</f>
        <v>Mavi Kart</v>
      </c>
      <c r="F2709">
        <f>VLOOKUP($A2709,'Günlük Sayaç'!$A$1:$I$166,6,0)</f>
        <v>1.3666666666666667</v>
      </c>
      <c r="G2709">
        <f>VLOOKUP($A2709,'Günlük Sayaç'!$A$1:$I$166,7,0)</f>
        <v>12000</v>
      </c>
      <c r="H2709">
        <f>VLOOKUP($A2709,'Günlük Sayaç'!$A$1:$I$166,8,0)</f>
        <v>0.15</v>
      </c>
      <c r="I2709">
        <f>VLOOKUP($A2709,'Günlük Sayaç'!$A$1:$I$166,9,0)*VLOOKUP(WEEKDAY(B2709,2)&amp;D2709,Yoğunluk!$G$1:$J$29,4,0)</f>
        <v>2160.0000000000005</v>
      </c>
      <c r="J2709">
        <f t="shared" ca="1" si="167"/>
        <v>2097</v>
      </c>
      <c r="K2709">
        <f t="shared" ca="1" si="168"/>
        <v>2865.9</v>
      </c>
    </row>
    <row r="2710" spans="1:11" x14ac:dyDescent="0.3">
      <c r="A2710">
        <f t="shared" si="169"/>
        <v>69</v>
      </c>
      <c r="B2710" s="2">
        <f t="shared" si="170"/>
        <v>43117</v>
      </c>
      <c r="C2710" t="str">
        <f>VLOOKUP(A2710,'Günlük Sayaç'!$A$1:$I$166,3,0)</f>
        <v>Şişli</v>
      </c>
      <c r="D2710" t="str">
        <f>VLOOKUP($A2710,'Günlük Sayaç'!$A$1:$I$166,4,0)</f>
        <v>Öğrenci</v>
      </c>
      <c r="E2710" t="str">
        <f>VLOOKUP($A2710,'Günlük Sayaç'!$A$1:$I$166,5,0)</f>
        <v>Öğrenci</v>
      </c>
      <c r="F2710">
        <f>VLOOKUP($A2710,'Günlük Sayaç'!$A$1:$I$166,6,0)</f>
        <v>0.9</v>
      </c>
      <c r="G2710">
        <f>VLOOKUP($A2710,'Günlük Sayaç'!$A$1:$I$166,7,0)</f>
        <v>12000</v>
      </c>
      <c r="H2710">
        <f>VLOOKUP($A2710,'Günlük Sayaç'!$A$1:$I$166,8,0)</f>
        <v>0.1</v>
      </c>
      <c r="I2710">
        <f>VLOOKUP($A2710,'Günlük Sayaç'!$A$1:$I$166,9,0)*VLOOKUP(WEEKDAY(B2710,2)&amp;D2710,Yoğunluk!$G$1:$J$29,4,0)</f>
        <v>960</v>
      </c>
      <c r="J2710">
        <f t="shared" ca="1" si="167"/>
        <v>1027</v>
      </c>
      <c r="K2710">
        <f t="shared" ca="1" si="168"/>
        <v>924.30000000000007</v>
      </c>
    </row>
    <row r="2711" spans="1:11" x14ac:dyDescent="0.3">
      <c r="A2711">
        <f t="shared" si="169"/>
        <v>70</v>
      </c>
      <c r="B2711" s="2">
        <f t="shared" si="170"/>
        <v>43117</v>
      </c>
      <c r="C2711" t="str">
        <f>VLOOKUP(A2711,'Günlük Sayaç'!$A$1:$I$166,3,0)</f>
        <v>Şişli</v>
      </c>
      <c r="D2711" t="str">
        <f>VLOOKUP($A2711,'Günlük Sayaç'!$A$1:$I$166,4,0)</f>
        <v>Öğrenci</v>
      </c>
      <c r="E2711" t="str">
        <f>VLOOKUP($A2711,'Günlük Sayaç'!$A$1:$I$166,5,0)</f>
        <v>Öğrenci Aylık</v>
      </c>
      <c r="F2711">
        <f>VLOOKUP($A2711,'Günlük Sayaç'!$A$1:$I$166,6,0)</f>
        <v>0.56666666666666665</v>
      </c>
      <c r="G2711">
        <f>VLOOKUP($A2711,'Günlük Sayaç'!$A$1:$I$166,7,0)</f>
        <v>12000</v>
      </c>
      <c r="H2711">
        <f>VLOOKUP($A2711,'Günlük Sayaç'!$A$1:$I$166,8,0)</f>
        <v>0.2</v>
      </c>
      <c r="I2711">
        <f>VLOOKUP($A2711,'Günlük Sayaç'!$A$1:$I$166,9,0)*VLOOKUP(WEEKDAY(B2711,2)&amp;D2711,Yoğunluk!$G$1:$J$29,4,0)</f>
        <v>1920</v>
      </c>
      <c r="J2711">
        <f t="shared" ca="1" si="167"/>
        <v>2005</v>
      </c>
      <c r="K2711">
        <f t="shared" ca="1" si="168"/>
        <v>1136.1666666666667</v>
      </c>
    </row>
    <row r="2712" spans="1:11" x14ac:dyDescent="0.3">
      <c r="A2712">
        <f t="shared" si="169"/>
        <v>71</v>
      </c>
      <c r="B2712" s="2">
        <f t="shared" si="170"/>
        <v>43117</v>
      </c>
      <c r="C2712" t="str">
        <f>VLOOKUP(A2712,'Günlük Sayaç'!$A$1:$I$166,3,0)</f>
        <v>Şişli</v>
      </c>
      <c r="D2712" t="str">
        <f>VLOOKUP($A2712,'Günlük Sayaç'!$A$1:$I$166,4,0)</f>
        <v>Sosyal</v>
      </c>
      <c r="E2712" t="str">
        <f>VLOOKUP($A2712,'Günlük Sayaç'!$A$1:$I$166,5,0)</f>
        <v>Sosyal</v>
      </c>
      <c r="F2712">
        <f>VLOOKUP($A2712,'Günlük Sayaç'!$A$1:$I$166,6,0)</f>
        <v>1.425</v>
      </c>
      <c r="G2712">
        <f>VLOOKUP($A2712,'Günlük Sayaç'!$A$1:$I$166,7,0)</f>
        <v>12000</v>
      </c>
      <c r="H2712">
        <f>VLOOKUP($A2712,'Günlük Sayaç'!$A$1:$I$166,8,0)</f>
        <v>0.1</v>
      </c>
      <c r="I2712">
        <f>VLOOKUP($A2712,'Günlük Sayaç'!$A$1:$I$166,9,0)*VLOOKUP(WEEKDAY(B2712,2)&amp;D2712,Yoğunluk!$G$1:$J$29,4,0)</f>
        <v>768.00000000000011</v>
      </c>
      <c r="J2712">
        <f t="shared" ca="1" si="167"/>
        <v>792</v>
      </c>
      <c r="K2712">
        <f t="shared" ca="1" si="168"/>
        <v>1128.6000000000001</v>
      </c>
    </row>
    <row r="2713" spans="1:11" x14ac:dyDescent="0.3">
      <c r="A2713">
        <f t="shared" si="169"/>
        <v>72</v>
      </c>
      <c r="B2713" s="2">
        <f t="shared" si="170"/>
        <v>43117</v>
      </c>
      <c r="C2713" t="str">
        <f>VLOOKUP(A2713,'Günlük Sayaç'!$A$1:$I$166,3,0)</f>
        <v>Şişli</v>
      </c>
      <c r="D2713" t="str">
        <f>VLOOKUP($A2713,'Günlük Sayaç'!$A$1:$I$166,4,0)</f>
        <v>Sosyal</v>
      </c>
      <c r="E2713" t="str">
        <f>VLOOKUP($A2713,'Günlük Sayaç'!$A$1:$I$166,5,0)</f>
        <v>Sosyal Aylık</v>
      </c>
      <c r="F2713">
        <f>VLOOKUP($A2713,'Günlük Sayaç'!$A$1:$I$166,6,0)</f>
        <v>0.83333333333333337</v>
      </c>
      <c r="G2713">
        <f>VLOOKUP($A2713,'Günlük Sayaç'!$A$1:$I$166,7,0)</f>
        <v>12000</v>
      </c>
      <c r="H2713">
        <f>VLOOKUP($A2713,'Günlük Sayaç'!$A$1:$I$166,8,0)</f>
        <v>0.1</v>
      </c>
      <c r="I2713">
        <f>VLOOKUP($A2713,'Günlük Sayaç'!$A$1:$I$166,9,0)*VLOOKUP(WEEKDAY(B2713,2)&amp;D2713,Yoğunluk!$G$1:$J$29,4,0)</f>
        <v>768.00000000000011</v>
      </c>
      <c r="J2713">
        <f t="shared" ca="1" si="167"/>
        <v>699</v>
      </c>
      <c r="K2713">
        <f t="shared" ca="1" si="168"/>
        <v>582.5</v>
      </c>
    </row>
    <row r="2714" spans="1:11" x14ac:dyDescent="0.3">
      <c r="A2714">
        <f t="shared" si="169"/>
        <v>73</v>
      </c>
      <c r="B2714" s="2">
        <f t="shared" si="170"/>
        <v>43117</v>
      </c>
      <c r="C2714" t="str">
        <f>VLOOKUP(A2714,'Günlük Sayaç'!$A$1:$I$166,3,0)</f>
        <v>Şişli</v>
      </c>
      <c r="D2714" t="str">
        <f>VLOOKUP($A2714,'Günlük Sayaç'!$A$1:$I$166,4,0)</f>
        <v>Ziyaretçi</v>
      </c>
      <c r="E2714" t="str">
        <f>VLOOKUP($A2714,'Günlük Sayaç'!$A$1:$I$166,5,0)</f>
        <v>Tekli Bilet</v>
      </c>
      <c r="F2714">
        <f>VLOOKUP($A2714,'Günlük Sayaç'!$A$1:$I$166,6,0)</f>
        <v>5</v>
      </c>
      <c r="G2714">
        <f>VLOOKUP($A2714,'Günlük Sayaç'!$A$1:$I$166,7,0)</f>
        <v>12000</v>
      </c>
      <c r="H2714">
        <f>VLOOKUP($A2714,'Günlük Sayaç'!$A$1:$I$166,8,0)</f>
        <v>0.01</v>
      </c>
      <c r="I2714">
        <f>VLOOKUP($A2714,'Günlük Sayaç'!$A$1:$I$166,9,0)*VLOOKUP(WEEKDAY(B2714,2)&amp;D2714,Yoğunluk!$G$1:$J$29,4,0)</f>
        <v>96</v>
      </c>
      <c r="J2714">
        <f t="shared" ca="1" si="167"/>
        <v>93</v>
      </c>
      <c r="K2714">
        <f t="shared" ca="1" si="168"/>
        <v>465</v>
      </c>
    </row>
    <row r="2715" spans="1:11" x14ac:dyDescent="0.3">
      <c r="A2715">
        <f t="shared" si="169"/>
        <v>74</v>
      </c>
      <c r="B2715" s="2">
        <f t="shared" si="170"/>
        <v>43117</v>
      </c>
      <c r="C2715" t="str">
        <f>VLOOKUP(A2715,'Günlük Sayaç'!$A$1:$I$166,3,0)</f>
        <v>Şişli</v>
      </c>
      <c r="D2715" t="str">
        <f>VLOOKUP($A2715,'Günlük Sayaç'!$A$1:$I$166,4,0)</f>
        <v>Ziyaretçi</v>
      </c>
      <c r="E2715" t="str">
        <f>VLOOKUP($A2715,'Günlük Sayaç'!$A$1:$I$166,5,0)</f>
        <v>İkili Bilet</v>
      </c>
      <c r="F2715">
        <f>VLOOKUP($A2715,'Günlük Sayaç'!$A$1:$I$166,6,0)</f>
        <v>4</v>
      </c>
      <c r="G2715">
        <f>VLOOKUP($A2715,'Günlük Sayaç'!$A$1:$I$166,7,0)</f>
        <v>12000</v>
      </c>
      <c r="H2715">
        <f>VLOOKUP($A2715,'Günlük Sayaç'!$A$1:$I$166,8,0)</f>
        <v>0.01</v>
      </c>
      <c r="I2715">
        <f>VLOOKUP($A2715,'Günlük Sayaç'!$A$1:$I$166,9,0)*VLOOKUP(WEEKDAY(B2715,2)&amp;D2715,Yoğunluk!$G$1:$J$29,4,0)</f>
        <v>96</v>
      </c>
      <c r="J2715">
        <f t="shared" ca="1" si="167"/>
        <v>90</v>
      </c>
      <c r="K2715">
        <f t="shared" ca="1" si="168"/>
        <v>360</v>
      </c>
    </row>
    <row r="2716" spans="1:11" x14ac:dyDescent="0.3">
      <c r="A2716">
        <f t="shared" si="169"/>
        <v>75</v>
      </c>
      <c r="B2716" s="2">
        <f t="shared" si="170"/>
        <v>43117</v>
      </c>
      <c r="C2716" t="str">
        <f>VLOOKUP(A2716,'Günlük Sayaç'!$A$1:$I$166,3,0)</f>
        <v>Şişli</v>
      </c>
      <c r="D2716" t="str">
        <f>VLOOKUP($A2716,'Günlük Sayaç'!$A$1:$I$166,4,0)</f>
        <v>Ziyaretçi</v>
      </c>
      <c r="E2716" t="str">
        <f>VLOOKUP($A2716,'Günlük Sayaç'!$A$1:$I$166,5,0)</f>
        <v>Üçlü Bilet</v>
      </c>
      <c r="F2716">
        <f>VLOOKUP($A2716,'Günlük Sayaç'!$A$1:$I$166,6,0)</f>
        <v>3.6666666666666665</v>
      </c>
      <c r="G2716">
        <f>VLOOKUP($A2716,'Günlük Sayaç'!$A$1:$I$166,7,0)</f>
        <v>12000</v>
      </c>
      <c r="H2716">
        <f>VLOOKUP($A2716,'Günlük Sayaç'!$A$1:$I$166,8,0)</f>
        <v>0.01</v>
      </c>
      <c r="I2716">
        <f>VLOOKUP($A2716,'Günlük Sayaç'!$A$1:$I$166,9,0)*VLOOKUP(WEEKDAY(B2716,2)&amp;D2716,Yoğunluk!$G$1:$J$29,4,0)</f>
        <v>96</v>
      </c>
      <c r="J2716">
        <f t="shared" ca="1" si="167"/>
        <v>104</v>
      </c>
      <c r="K2716">
        <f t="shared" ca="1" si="168"/>
        <v>381.33333333333331</v>
      </c>
    </row>
    <row r="2717" spans="1:11" x14ac:dyDescent="0.3">
      <c r="A2717">
        <f t="shared" si="169"/>
        <v>76</v>
      </c>
      <c r="B2717" s="2">
        <f t="shared" si="170"/>
        <v>43117</v>
      </c>
      <c r="C2717" t="str">
        <f>VLOOKUP(A2717,'Günlük Sayaç'!$A$1:$I$166,3,0)</f>
        <v>Şişli</v>
      </c>
      <c r="D2717" t="str">
        <f>VLOOKUP($A2717,'Günlük Sayaç'!$A$1:$I$166,4,0)</f>
        <v>Ziyaretçi</v>
      </c>
      <c r="E2717" t="str">
        <f>VLOOKUP($A2717,'Günlük Sayaç'!$A$1:$I$166,5,0)</f>
        <v>Beşli Bilet</v>
      </c>
      <c r="F2717">
        <f>VLOOKUP($A2717,'Günlük Sayaç'!$A$1:$I$166,6,0)</f>
        <v>3.4</v>
      </c>
      <c r="G2717">
        <f>VLOOKUP($A2717,'Günlük Sayaç'!$A$1:$I$166,7,0)</f>
        <v>12000</v>
      </c>
      <c r="H2717">
        <f>VLOOKUP($A2717,'Günlük Sayaç'!$A$1:$I$166,8,0)</f>
        <v>0.01</v>
      </c>
      <c r="I2717">
        <f>VLOOKUP($A2717,'Günlük Sayaç'!$A$1:$I$166,9,0)*VLOOKUP(WEEKDAY(B2717,2)&amp;D2717,Yoğunluk!$G$1:$J$29,4,0)</f>
        <v>96</v>
      </c>
      <c r="J2717">
        <f t="shared" ca="1" si="167"/>
        <v>87</v>
      </c>
      <c r="K2717">
        <f t="shared" ca="1" si="168"/>
        <v>295.8</v>
      </c>
    </row>
    <row r="2718" spans="1:11" x14ac:dyDescent="0.3">
      <c r="A2718">
        <f t="shared" si="169"/>
        <v>77</v>
      </c>
      <c r="B2718" s="2">
        <f t="shared" si="170"/>
        <v>43117</v>
      </c>
      <c r="C2718" t="str">
        <f>VLOOKUP(A2718,'Günlük Sayaç'!$A$1:$I$166,3,0)</f>
        <v>Şişli</v>
      </c>
      <c r="D2718" t="str">
        <f>VLOOKUP($A2718,'Günlük Sayaç'!$A$1:$I$166,4,0)</f>
        <v>Ziyaretçi</v>
      </c>
      <c r="E2718" t="str">
        <f>VLOOKUP($A2718,'Günlük Sayaç'!$A$1:$I$166,5,0)</f>
        <v>Onlu Bilet</v>
      </c>
      <c r="F2718">
        <f>VLOOKUP($A2718,'Günlük Sayaç'!$A$1:$I$166,6,0)</f>
        <v>3.2</v>
      </c>
      <c r="G2718">
        <f>VLOOKUP($A2718,'Günlük Sayaç'!$A$1:$I$166,7,0)</f>
        <v>12000</v>
      </c>
      <c r="H2718">
        <f>VLOOKUP($A2718,'Günlük Sayaç'!$A$1:$I$166,8,0)</f>
        <v>0.01</v>
      </c>
      <c r="I2718">
        <f>VLOOKUP($A2718,'Günlük Sayaç'!$A$1:$I$166,9,0)*VLOOKUP(WEEKDAY(B2718,2)&amp;D2718,Yoğunluk!$G$1:$J$29,4,0)</f>
        <v>96</v>
      </c>
      <c r="J2718">
        <f t="shared" ca="1" si="167"/>
        <v>96</v>
      </c>
      <c r="K2718">
        <f t="shared" ca="1" si="168"/>
        <v>307.20000000000005</v>
      </c>
    </row>
    <row r="2719" spans="1:11" x14ac:dyDescent="0.3">
      <c r="A2719">
        <f t="shared" si="169"/>
        <v>78</v>
      </c>
      <c r="B2719" s="2">
        <f t="shared" si="170"/>
        <v>43117</v>
      </c>
      <c r="C2719" t="str">
        <f>VLOOKUP(A2719,'Günlük Sayaç'!$A$1:$I$166,3,0)</f>
        <v>Gayrettepe</v>
      </c>
      <c r="D2719" t="str">
        <f>VLOOKUP($A2719,'Günlük Sayaç'!$A$1:$I$166,4,0)</f>
        <v>Tam</v>
      </c>
      <c r="E2719" t="str">
        <f>VLOOKUP($A2719,'Günlük Sayaç'!$A$1:$I$166,5,0)</f>
        <v>Akbil</v>
      </c>
      <c r="F2719">
        <f>VLOOKUP($A2719,'Günlük Sayaç'!$A$1:$I$166,6,0)</f>
        <v>2.2250000000000001</v>
      </c>
      <c r="G2719">
        <f>VLOOKUP($A2719,'Günlük Sayaç'!$A$1:$I$166,7,0)</f>
        <v>20000</v>
      </c>
      <c r="H2719">
        <f>VLOOKUP($A2719,'Günlük Sayaç'!$A$1:$I$166,8,0)</f>
        <v>0.3</v>
      </c>
      <c r="I2719">
        <f>VLOOKUP($A2719,'Günlük Sayaç'!$A$1:$I$166,9,0)*VLOOKUP(WEEKDAY(B2719,2)&amp;D2719,Yoğunluk!$G$1:$J$29,4,0)</f>
        <v>7200.0000000000009</v>
      </c>
      <c r="J2719">
        <f t="shared" ca="1" si="167"/>
        <v>6460</v>
      </c>
      <c r="K2719">
        <f t="shared" ca="1" si="168"/>
        <v>14373.5</v>
      </c>
    </row>
    <row r="2720" spans="1:11" x14ac:dyDescent="0.3">
      <c r="A2720">
        <f t="shared" si="169"/>
        <v>79</v>
      </c>
      <c r="B2720" s="2">
        <f t="shared" si="170"/>
        <v>43117</v>
      </c>
      <c r="C2720" t="str">
        <f>VLOOKUP(A2720,'Günlük Sayaç'!$A$1:$I$166,3,0)</f>
        <v>Gayrettepe</v>
      </c>
      <c r="D2720" t="str">
        <f>VLOOKUP($A2720,'Günlük Sayaç'!$A$1:$I$166,4,0)</f>
        <v>Tam</v>
      </c>
      <c r="E2720" t="str">
        <f>VLOOKUP($A2720,'Günlük Sayaç'!$A$1:$I$166,5,0)</f>
        <v>Mavi Kart</v>
      </c>
      <c r="F2720">
        <f>VLOOKUP($A2720,'Günlük Sayaç'!$A$1:$I$166,6,0)</f>
        <v>1.3666666666666667</v>
      </c>
      <c r="G2720">
        <f>VLOOKUP($A2720,'Günlük Sayaç'!$A$1:$I$166,7,0)</f>
        <v>20000</v>
      </c>
      <c r="H2720">
        <f>VLOOKUP($A2720,'Günlük Sayaç'!$A$1:$I$166,8,0)</f>
        <v>0.15</v>
      </c>
      <c r="I2720">
        <f>VLOOKUP($A2720,'Günlük Sayaç'!$A$1:$I$166,9,0)*VLOOKUP(WEEKDAY(B2720,2)&amp;D2720,Yoğunluk!$G$1:$J$29,4,0)</f>
        <v>3600.0000000000005</v>
      </c>
      <c r="J2720">
        <f t="shared" ca="1" si="167"/>
        <v>3832</v>
      </c>
      <c r="K2720">
        <f t="shared" ca="1" si="168"/>
        <v>5237.0666666666666</v>
      </c>
    </row>
    <row r="2721" spans="1:11" x14ac:dyDescent="0.3">
      <c r="A2721">
        <f t="shared" si="169"/>
        <v>80</v>
      </c>
      <c r="B2721" s="2">
        <f t="shared" si="170"/>
        <v>43117</v>
      </c>
      <c r="C2721" t="str">
        <f>VLOOKUP(A2721,'Günlük Sayaç'!$A$1:$I$166,3,0)</f>
        <v>Gayrettepe</v>
      </c>
      <c r="D2721" t="str">
        <f>VLOOKUP($A2721,'Günlük Sayaç'!$A$1:$I$166,4,0)</f>
        <v>Öğrenci</v>
      </c>
      <c r="E2721" t="str">
        <f>VLOOKUP($A2721,'Günlük Sayaç'!$A$1:$I$166,5,0)</f>
        <v>Öğrenci</v>
      </c>
      <c r="F2721">
        <f>VLOOKUP($A2721,'Günlük Sayaç'!$A$1:$I$166,6,0)</f>
        <v>0.9</v>
      </c>
      <c r="G2721">
        <f>VLOOKUP($A2721,'Günlük Sayaç'!$A$1:$I$166,7,0)</f>
        <v>20000</v>
      </c>
      <c r="H2721">
        <f>VLOOKUP($A2721,'Günlük Sayaç'!$A$1:$I$166,8,0)</f>
        <v>0.1</v>
      </c>
      <c r="I2721">
        <f>VLOOKUP($A2721,'Günlük Sayaç'!$A$1:$I$166,9,0)*VLOOKUP(WEEKDAY(B2721,2)&amp;D2721,Yoğunluk!$G$1:$J$29,4,0)</f>
        <v>1600</v>
      </c>
      <c r="J2721">
        <f t="shared" ca="1" si="167"/>
        <v>1621</v>
      </c>
      <c r="K2721">
        <f t="shared" ca="1" si="168"/>
        <v>1458.9</v>
      </c>
    </row>
    <row r="2722" spans="1:11" x14ac:dyDescent="0.3">
      <c r="A2722">
        <f t="shared" si="169"/>
        <v>81</v>
      </c>
      <c r="B2722" s="2">
        <f t="shared" si="170"/>
        <v>43117</v>
      </c>
      <c r="C2722" t="str">
        <f>VLOOKUP(A2722,'Günlük Sayaç'!$A$1:$I$166,3,0)</f>
        <v>Gayrettepe</v>
      </c>
      <c r="D2722" t="str">
        <f>VLOOKUP($A2722,'Günlük Sayaç'!$A$1:$I$166,4,0)</f>
        <v>Öğrenci</v>
      </c>
      <c r="E2722" t="str">
        <f>VLOOKUP($A2722,'Günlük Sayaç'!$A$1:$I$166,5,0)</f>
        <v>Öğrenci Aylık</v>
      </c>
      <c r="F2722">
        <f>VLOOKUP($A2722,'Günlük Sayaç'!$A$1:$I$166,6,0)</f>
        <v>0.56666666666666665</v>
      </c>
      <c r="G2722">
        <f>VLOOKUP($A2722,'Günlük Sayaç'!$A$1:$I$166,7,0)</f>
        <v>20000</v>
      </c>
      <c r="H2722">
        <f>VLOOKUP($A2722,'Günlük Sayaç'!$A$1:$I$166,8,0)</f>
        <v>0.15</v>
      </c>
      <c r="I2722">
        <f>VLOOKUP($A2722,'Günlük Sayaç'!$A$1:$I$166,9,0)*VLOOKUP(WEEKDAY(B2722,2)&amp;D2722,Yoğunluk!$G$1:$J$29,4,0)</f>
        <v>2400</v>
      </c>
      <c r="J2722">
        <f t="shared" ca="1" si="167"/>
        <v>2393</v>
      </c>
      <c r="K2722">
        <f t="shared" ca="1" si="168"/>
        <v>1356.0333333333333</v>
      </c>
    </row>
    <row r="2723" spans="1:11" x14ac:dyDescent="0.3">
      <c r="A2723">
        <f t="shared" si="169"/>
        <v>82</v>
      </c>
      <c r="B2723" s="2">
        <f t="shared" si="170"/>
        <v>43117</v>
      </c>
      <c r="C2723" t="str">
        <f>VLOOKUP(A2723,'Günlük Sayaç'!$A$1:$I$166,3,0)</f>
        <v>Gayrettepe</v>
      </c>
      <c r="D2723" t="str">
        <f>VLOOKUP($A2723,'Günlük Sayaç'!$A$1:$I$166,4,0)</f>
        <v>Sosyal</v>
      </c>
      <c r="E2723" t="str">
        <f>VLOOKUP($A2723,'Günlük Sayaç'!$A$1:$I$166,5,0)</f>
        <v>Sosyal</v>
      </c>
      <c r="F2723">
        <f>VLOOKUP($A2723,'Günlük Sayaç'!$A$1:$I$166,6,0)</f>
        <v>1.425</v>
      </c>
      <c r="G2723">
        <f>VLOOKUP($A2723,'Günlük Sayaç'!$A$1:$I$166,7,0)</f>
        <v>20000</v>
      </c>
      <c r="H2723">
        <f>VLOOKUP($A2723,'Günlük Sayaç'!$A$1:$I$166,8,0)</f>
        <v>0.1</v>
      </c>
      <c r="I2723">
        <f>VLOOKUP($A2723,'Günlük Sayaç'!$A$1:$I$166,9,0)*VLOOKUP(WEEKDAY(B2723,2)&amp;D2723,Yoğunluk!$G$1:$J$29,4,0)</f>
        <v>1280.0000000000002</v>
      </c>
      <c r="J2723">
        <f t="shared" ca="1" si="167"/>
        <v>1095</v>
      </c>
      <c r="K2723">
        <f t="shared" ca="1" si="168"/>
        <v>1560.375</v>
      </c>
    </row>
    <row r="2724" spans="1:11" x14ac:dyDescent="0.3">
      <c r="A2724">
        <f t="shared" si="169"/>
        <v>83</v>
      </c>
      <c r="B2724" s="2">
        <f t="shared" si="170"/>
        <v>43117</v>
      </c>
      <c r="C2724" t="str">
        <f>VLOOKUP(A2724,'Günlük Sayaç'!$A$1:$I$166,3,0)</f>
        <v>Gayrettepe</v>
      </c>
      <c r="D2724" t="str">
        <f>VLOOKUP($A2724,'Günlük Sayaç'!$A$1:$I$166,4,0)</f>
        <v>Sosyal</v>
      </c>
      <c r="E2724" t="str">
        <f>VLOOKUP($A2724,'Günlük Sayaç'!$A$1:$I$166,5,0)</f>
        <v>Sosyal Aylık</v>
      </c>
      <c r="F2724">
        <f>VLOOKUP($A2724,'Günlük Sayaç'!$A$1:$I$166,6,0)</f>
        <v>0.83333333333333337</v>
      </c>
      <c r="G2724">
        <f>VLOOKUP($A2724,'Günlük Sayaç'!$A$1:$I$166,7,0)</f>
        <v>20000</v>
      </c>
      <c r="H2724">
        <f>VLOOKUP($A2724,'Günlük Sayaç'!$A$1:$I$166,8,0)</f>
        <v>0.1</v>
      </c>
      <c r="I2724">
        <f>VLOOKUP($A2724,'Günlük Sayaç'!$A$1:$I$166,9,0)*VLOOKUP(WEEKDAY(B2724,2)&amp;D2724,Yoğunluk!$G$1:$J$29,4,0)</f>
        <v>1280.0000000000002</v>
      </c>
      <c r="J2724">
        <f t="shared" ca="1" si="167"/>
        <v>1173</v>
      </c>
      <c r="K2724">
        <f t="shared" ca="1" si="168"/>
        <v>977.5</v>
      </c>
    </row>
    <row r="2725" spans="1:11" x14ac:dyDescent="0.3">
      <c r="A2725">
        <f t="shared" si="169"/>
        <v>84</v>
      </c>
      <c r="B2725" s="2">
        <f t="shared" si="170"/>
        <v>43117</v>
      </c>
      <c r="C2725" t="str">
        <f>VLOOKUP(A2725,'Günlük Sayaç'!$A$1:$I$166,3,0)</f>
        <v>Gayrettepe</v>
      </c>
      <c r="D2725" t="str">
        <f>VLOOKUP($A2725,'Günlük Sayaç'!$A$1:$I$166,4,0)</f>
        <v>Ziyaretçi</v>
      </c>
      <c r="E2725" t="str">
        <f>VLOOKUP($A2725,'Günlük Sayaç'!$A$1:$I$166,5,0)</f>
        <v>Tekli Bilet</v>
      </c>
      <c r="F2725">
        <f>VLOOKUP($A2725,'Günlük Sayaç'!$A$1:$I$166,6,0)</f>
        <v>5</v>
      </c>
      <c r="G2725">
        <f>VLOOKUP($A2725,'Günlük Sayaç'!$A$1:$I$166,7,0)</f>
        <v>20000</v>
      </c>
      <c r="H2725">
        <f>VLOOKUP($A2725,'Günlük Sayaç'!$A$1:$I$166,8,0)</f>
        <v>0.02</v>
      </c>
      <c r="I2725">
        <f>VLOOKUP($A2725,'Günlük Sayaç'!$A$1:$I$166,9,0)*VLOOKUP(WEEKDAY(B2725,2)&amp;D2725,Yoğunluk!$G$1:$J$29,4,0)</f>
        <v>320</v>
      </c>
      <c r="J2725">
        <f t="shared" ca="1" si="167"/>
        <v>335</v>
      </c>
      <c r="K2725">
        <f t="shared" ca="1" si="168"/>
        <v>1675</v>
      </c>
    </row>
    <row r="2726" spans="1:11" x14ac:dyDescent="0.3">
      <c r="A2726">
        <f t="shared" si="169"/>
        <v>85</v>
      </c>
      <c r="B2726" s="2">
        <f t="shared" si="170"/>
        <v>43117</v>
      </c>
      <c r="C2726" t="str">
        <f>VLOOKUP(A2726,'Günlük Sayaç'!$A$1:$I$166,3,0)</f>
        <v>Gayrettepe</v>
      </c>
      <c r="D2726" t="str">
        <f>VLOOKUP($A2726,'Günlük Sayaç'!$A$1:$I$166,4,0)</f>
        <v>Ziyaretçi</v>
      </c>
      <c r="E2726" t="str">
        <f>VLOOKUP($A2726,'Günlük Sayaç'!$A$1:$I$166,5,0)</f>
        <v>İkili Bilet</v>
      </c>
      <c r="F2726">
        <f>VLOOKUP($A2726,'Günlük Sayaç'!$A$1:$I$166,6,0)</f>
        <v>4</v>
      </c>
      <c r="G2726">
        <f>VLOOKUP($A2726,'Günlük Sayaç'!$A$1:$I$166,7,0)</f>
        <v>20000</v>
      </c>
      <c r="H2726">
        <f>VLOOKUP($A2726,'Günlük Sayaç'!$A$1:$I$166,8,0)</f>
        <v>0.02</v>
      </c>
      <c r="I2726">
        <f>VLOOKUP($A2726,'Günlük Sayaç'!$A$1:$I$166,9,0)*VLOOKUP(WEEKDAY(B2726,2)&amp;D2726,Yoğunluk!$G$1:$J$29,4,0)</f>
        <v>320</v>
      </c>
      <c r="J2726">
        <f t="shared" ca="1" si="167"/>
        <v>302</v>
      </c>
      <c r="K2726">
        <f t="shared" ca="1" si="168"/>
        <v>1208</v>
      </c>
    </row>
    <row r="2727" spans="1:11" x14ac:dyDescent="0.3">
      <c r="A2727">
        <f t="shared" si="169"/>
        <v>86</v>
      </c>
      <c r="B2727" s="2">
        <f t="shared" si="170"/>
        <v>43117</v>
      </c>
      <c r="C2727" t="str">
        <f>VLOOKUP(A2727,'Günlük Sayaç'!$A$1:$I$166,3,0)</f>
        <v>Gayrettepe</v>
      </c>
      <c r="D2727" t="str">
        <f>VLOOKUP($A2727,'Günlük Sayaç'!$A$1:$I$166,4,0)</f>
        <v>Ziyaretçi</v>
      </c>
      <c r="E2727" t="str">
        <f>VLOOKUP($A2727,'Günlük Sayaç'!$A$1:$I$166,5,0)</f>
        <v>Üçlü Bilet</v>
      </c>
      <c r="F2727">
        <f>VLOOKUP($A2727,'Günlük Sayaç'!$A$1:$I$166,6,0)</f>
        <v>3.6666666666666665</v>
      </c>
      <c r="G2727">
        <f>VLOOKUP($A2727,'Günlük Sayaç'!$A$1:$I$166,7,0)</f>
        <v>20000</v>
      </c>
      <c r="H2727">
        <f>VLOOKUP($A2727,'Günlük Sayaç'!$A$1:$I$166,8,0)</f>
        <v>0.02</v>
      </c>
      <c r="I2727">
        <f>VLOOKUP($A2727,'Günlük Sayaç'!$A$1:$I$166,9,0)*VLOOKUP(WEEKDAY(B2727,2)&amp;D2727,Yoğunluk!$G$1:$J$29,4,0)</f>
        <v>320</v>
      </c>
      <c r="J2727">
        <f t="shared" ca="1" si="167"/>
        <v>340</v>
      </c>
      <c r="K2727">
        <f t="shared" ca="1" si="168"/>
        <v>1246.6666666666665</v>
      </c>
    </row>
    <row r="2728" spans="1:11" x14ac:dyDescent="0.3">
      <c r="A2728">
        <f t="shared" si="169"/>
        <v>87</v>
      </c>
      <c r="B2728" s="2">
        <f t="shared" si="170"/>
        <v>43117</v>
      </c>
      <c r="C2728" t="str">
        <f>VLOOKUP(A2728,'Günlük Sayaç'!$A$1:$I$166,3,0)</f>
        <v>Gayrettepe</v>
      </c>
      <c r="D2728" t="str">
        <f>VLOOKUP($A2728,'Günlük Sayaç'!$A$1:$I$166,4,0)</f>
        <v>Ziyaretçi</v>
      </c>
      <c r="E2728" t="str">
        <f>VLOOKUP($A2728,'Günlük Sayaç'!$A$1:$I$166,5,0)</f>
        <v>Beşli Bilet</v>
      </c>
      <c r="F2728">
        <f>VLOOKUP($A2728,'Günlük Sayaç'!$A$1:$I$166,6,0)</f>
        <v>3.4</v>
      </c>
      <c r="G2728">
        <f>VLOOKUP($A2728,'Günlük Sayaç'!$A$1:$I$166,7,0)</f>
        <v>20000</v>
      </c>
      <c r="H2728">
        <f>VLOOKUP($A2728,'Günlük Sayaç'!$A$1:$I$166,8,0)</f>
        <v>0.02</v>
      </c>
      <c r="I2728">
        <f>VLOOKUP($A2728,'Günlük Sayaç'!$A$1:$I$166,9,0)*VLOOKUP(WEEKDAY(B2728,2)&amp;D2728,Yoğunluk!$G$1:$J$29,4,0)</f>
        <v>320</v>
      </c>
      <c r="J2728">
        <f t="shared" ca="1" si="167"/>
        <v>299</v>
      </c>
      <c r="K2728">
        <f t="shared" ca="1" si="168"/>
        <v>1016.6</v>
      </c>
    </row>
    <row r="2729" spans="1:11" x14ac:dyDescent="0.3">
      <c r="A2729">
        <f t="shared" si="169"/>
        <v>88</v>
      </c>
      <c r="B2729" s="2">
        <f t="shared" si="170"/>
        <v>43117</v>
      </c>
      <c r="C2729" t="str">
        <f>VLOOKUP(A2729,'Günlük Sayaç'!$A$1:$I$166,3,0)</f>
        <v>Gayrettepe</v>
      </c>
      <c r="D2729" t="str">
        <f>VLOOKUP($A2729,'Günlük Sayaç'!$A$1:$I$166,4,0)</f>
        <v>Ziyaretçi</v>
      </c>
      <c r="E2729" t="str">
        <f>VLOOKUP($A2729,'Günlük Sayaç'!$A$1:$I$166,5,0)</f>
        <v>Onlu Bilet</v>
      </c>
      <c r="F2729">
        <f>VLOOKUP($A2729,'Günlük Sayaç'!$A$1:$I$166,6,0)</f>
        <v>3.2</v>
      </c>
      <c r="G2729">
        <f>VLOOKUP($A2729,'Günlük Sayaç'!$A$1:$I$166,7,0)</f>
        <v>20000</v>
      </c>
      <c r="H2729">
        <f>VLOOKUP($A2729,'Günlük Sayaç'!$A$1:$I$166,8,0)</f>
        <v>0.02</v>
      </c>
      <c r="I2729">
        <f>VLOOKUP($A2729,'Günlük Sayaç'!$A$1:$I$166,9,0)*VLOOKUP(WEEKDAY(B2729,2)&amp;D2729,Yoğunluk!$G$1:$J$29,4,0)</f>
        <v>320</v>
      </c>
      <c r="J2729">
        <f t="shared" ca="1" si="167"/>
        <v>319</v>
      </c>
      <c r="K2729">
        <f t="shared" ca="1" si="168"/>
        <v>1020.8000000000001</v>
      </c>
    </row>
    <row r="2730" spans="1:11" x14ac:dyDescent="0.3">
      <c r="A2730">
        <f t="shared" si="169"/>
        <v>89</v>
      </c>
      <c r="B2730" s="2">
        <f t="shared" si="170"/>
        <v>43117</v>
      </c>
      <c r="C2730" t="str">
        <f>VLOOKUP(A2730,'Günlük Sayaç'!$A$1:$I$166,3,0)</f>
        <v>Levent</v>
      </c>
      <c r="D2730" t="str">
        <f>VLOOKUP($A2730,'Günlük Sayaç'!$A$1:$I$166,4,0)</f>
        <v>Tam</v>
      </c>
      <c r="E2730" t="str">
        <f>VLOOKUP($A2730,'Günlük Sayaç'!$A$1:$I$166,5,0)</f>
        <v>Akbil</v>
      </c>
      <c r="F2730">
        <f>VLOOKUP($A2730,'Günlük Sayaç'!$A$1:$I$166,6,0)</f>
        <v>2.2250000000000001</v>
      </c>
      <c r="G2730">
        <f>VLOOKUP($A2730,'Günlük Sayaç'!$A$1:$I$166,7,0)</f>
        <v>15000</v>
      </c>
      <c r="H2730">
        <f>VLOOKUP($A2730,'Günlük Sayaç'!$A$1:$I$166,8,0)</f>
        <v>0.3</v>
      </c>
      <c r="I2730">
        <f>VLOOKUP($A2730,'Günlük Sayaç'!$A$1:$I$166,9,0)*VLOOKUP(WEEKDAY(B2730,2)&amp;D2730,Yoğunluk!$G$1:$J$29,4,0)</f>
        <v>5400.0000000000009</v>
      </c>
      <c r="J2730">
        <f t="shared" ca="1" si="167"/>
        <v>5344</v>
      </c>
      <c r="K2730">
        <f t="shared" ca="1" si="168"/>
        <v>11890.4</v>
      </c>
    </row>
    <row r="2731" spans="1:11" x14ac:dyDescent="0.3">
      <c r="A2731">
        <f t="shared" si="169"/>
        <v>90</v>
      </c>
      <c r="B2731" s="2">
        <f t="shared" si="170"/>
        <v>43117</v>
      </c>
      <c r="C2731" t="str">
        <f>VLOOKUP(A2731,'Günlük Sayaç'!$A$1:$I$166,3,0)</f>
        <v>Levent</v>
      </c>
      <c r="D2731" t="str">
        <f>VLOOKUP($A2731,'Günlük Sayaç'!$A$1:$I$166,4,0)</f>
        <v>Tam</v>
      </c>
      <c r="E2731" t="str">
        <f>VLOOKUP($A2731,'Günlük Sayaç'!$A$1:$I$166,5,0)</f>
        <v>Mavi Kart</v>
      </c>
      <c r="F2731">
        <f>VLOOKUP($A2731,'Günlük Sayaç'!$A$1:$I$166,6,0)</f>
        <v>1.3666666666666667</v>
      </c>
      <c r="G2731">
        <f>VLOOKUP($A2731,'Günlük Sayaç'!$A$1:$I$166,7,0)</f>
        <v>15000</v>
      </c>
      <c r="H2731">
        <f>VLOOKUP($A2731,'Günlük Sayaç'!$A$1:$I$166,8,0)</f>
        <v>0.15</v>
      </c>
      <c r="I2731">
        <f>VLOOKUP($A2731,'Günlük Sayaç'!$A$1:$I$166,9,0)*VLOOKUP(WEEKDAY(B2731,2)&amp;D2731,Yoğunluk!$G$1:$J$29,4,0)</f>
        <v>2700.0000000000005</v>
      </c>
      <c r="J2731">
        <f t="shared" ca="1" si="167"/>
        <v>2738</v>
      </c>
      <c r="K2731">
        <f t="shared" ca="1" si="168"/>
        <v>3741.9333333333334</v>
      </c>
    </row>
    <row r="2732" spans="1:11" x14ac:dyDescent="0.3">
      <c r="A2732">
        <f t="shared" si="169"/>
        <v>91</v>
      </c>
      <c r="B2732" s="2">
        <f t="shared" si="170"/>
        <v>43117</v>
      </c>
      <c r="C2732" t="str">
        <f>VLOOKUP(A2732,'Günlük Sayaç'!$A$1:$I$166,3,0)</f>
        <v>Levent</v>
      </c>
      <c r="D2732" t="str">
        <f>VLOOKUP($A2732,'Günlük Sayaç'!$A$1:$I$166,4,0)</f>
        <v>Öğrenci</v>
      </c>
      <c r="E2732" t="str">
        <f>VLOOKUP($A2732,'Günlük Sayaç'!$A$1:$I$166,5,0)</f>
        <v>Öğrenci</v>
      </c>
      <c r="F2732">
        <f>VLOOKUP($A2732,'Günlük Sayaç'!$A$1:$I$166,6,0)</f>
        <v>0.9</v>
      </c>
      <c r="G2732">
        <f>VLOOKUP($A2732,'Günlük Sayaç'!$A$1:$I$166,7,0)</f>
        <v>15000</v>
      </c>
      <c r="H2732">
        <f>VLOOKUP($A2732,'Günlük Sayaç'!$A$1:$I$166,8,0)</f>
        <v>0.1</v>
      </c>
      <c r="I2732">
        <f>VLOOKUP($A2732,'Günlük Sayaç'!$A$1:$I$166,9,0)*VLOOKUP(WEEKDAY(B2732,2)&amp;D2732,Yoğunluk!$G$1:$J$29,4,0)</f>
        <v>1200</v>
      </c>
      <c r="J2732">
        <f t="shared" ca="1" si="167"/>
        <v>1128</v>
      </c>
      <c r="K2732">
        <f t="shared" ca="1" si="168"/>
        <v>1015.2</v>
      </c>
    </row>
    <row r="2733" spans="1:11" x14ac:dyDescent="0.3">
      <c r="A2733">
        <f t="shared" si="169"/>
        <v>92</v>
      </c>
      <c r="B2733" s="2">
        <f t="shared" si="170"/>
        <v>43117</v>
      </c>
      <c r="C2733" t="str">
        <f>VLOOKUP(A2733,'Günlük Sayaç'!$A$1:$I$166,3,0)</f>
        <v>Levent</v>
      </c>
      <c r="D2733" t="str">
        <f>VLOOKUP($A2733,'Günlük Sayaç'!$A$1:$I$166,4,0)</f>
        <v>Öğrenci</v>
      </c>
      <c r="E2733" t="str">
        <f>VLOOKUP($A2733,'Günlük Sayaç'!$A$1:$I$166,5,0)</f>
        <v>Öğrenci Aylık</v>
      </c>
      <c r="F2733">
        <f>VLOOKUP($A2733,'Günlük Sayaç'!$A$1:$I$166,6,0)</f>
        <v>0.56666666666666665</v>
      </c>
      <c r="G2733">
        <f>VLOOKUP($A2733,'Günlük Sayaç'!$A$1:$I$166,7,0)</f>
        <v>15000</v>
      </c>
      <c r="H2733">
        <f>VLOOKUP($A2733,'Günlük Sayaç'!$A$1:$I$166,8,0)</f>
        <v>0.15</v>
      </c>
      <c r="I2733">
        <f>VLOOKUP($A2733,'Günlük Sayaç'!$A$1:$I$166,9,0)*VLOOKUP(WEEKDAY(B2733,2)&amp;D2733,Yoğunluk!$G$1:$J$29,4,0)</f>
        <v>1800</v>
      </c>
      <c r="J2733">
        <f t="shared" ca="1" si="167"/>
        <v>1719</v>
      </c>
      <c r="K2733">
        <f t="shared" ca="1" si="168"/>
        <v>974.1</v>
      </c>
    </row>
    <row r="2734" spans="1:11" x14ac:dyDescent="0.3">
      <c r="A2734">
        <f t="shared" si="169"/>
        <v>93</v>
      </c>
      <c r="B2734" s="2">
        <f t="shared" si="170"/>
        <v>43117</v>
      </c>
      <c r="C2734" t="str">
        <f>VLOOKUP(A2734,'Günlük Sayaç'!$A$1:$I$166,3,0)</f>
        <v>Levent</v>
      </c>
      <c r="D2734" t="str">
        <f>VLOOKUP($A2734,'Günlük Sayaç'!$A$1:$I$166,4,0)</f>
        <v>Sosyal</v>
      </c>
      <c r="E2734" t="str">
        <f>VLOOKUP($A2734,'Günlük Sayaç'!$A$1:$I$166,5,0)</f>
        <v>Sosyal</v>
      </c>
      <c r="F2734">
        <f>VLOOKUP($A2734,'Günlük Sayaç'!$A$1:$I$166,6,0)</f>
        <v>1.425</v>
      </c>
      <c r="G2734">
        <f>VLOOKUP($A2734,'Günlük Sayaç'!$A$1:$I$166,7,0)</f>
        <v>15000</v>
      </c>
      <c r="H2734">
        <f>VLOOKUP($A2734,'Günlük Sayaç'!$A$1:$I$166,8,0)</f>
        <v>0.1</v>
      </c>
      <c r="I2734">
        <f>VLOOKUP($A2734,'Günlük Sayaç'!$A$1:$I$166,9,0)*VLOOKUP(WEEKDAY(B2734,2)&amp;D2734,Yoğunluk!$G$1:$J$29,4,0)</f>
        <v>960.00000000000023</v>
      </c>
      <c r="J2734">
        <f t="shared" ca="1" si="167"/>
        <v>1048</v>
      </c>
      <c r="K2734">
        <f t="shared" ca="1" si="168"/>
        <v>1493.4</v>
      </c>
    </row>
    <row r="2735" spans="1:11" x14ac:dyDescent="0.3">
      <c r="A2735">
        <f t="shared" si="169"/>
        <v>94</v>
      </c>
      <c r="B2735" s="2">
        <f t="shared" si="170"/>
        <v>43117</v>
      </c>
      <c r="C2735" t="str">
        <f>VLOOKUP(A2735,'Günlük Sayaç'!$A$1:$I$166,3,0)</f>
        <v>Levent</v>
      </c>
      <c r="D2735" t="str">
        <f>VLOOKUP($A2735,'Günlük Sayaç'!$A$1:$I$166,4,0)</f>
        <v>Sosyal</v>
      </c>
      <c r="E2735" t="str">
        <f>VLOOKUP($A2735,'Günlük Sayaç'!$A$1:$I$166,5,0)</f>
        <v>Sosyal Aylık</v>
      </c>
      <c r="F2735">
        <f>VLOOKUP($A2735,'Günlük Sayaç'!$A$1:$I$166,6,0)</f>
        <v>0.83333333333333337</v>
      </c>
      <c r="G2735">
        <f>VLOOKUP($A2735,'Günlük Sayaç'!$A$1:$I$166,7,0)</f>
        <v>15000</v>
      </c>
      <c r="H2735">
        <f>VLOOKUP($A2735,'Günlük Sayaç'!$A$1:$I$166,8,0)</f>
        <v>0.1</v>
      </c>
      <c r="I2735">
        <f>VLOOKUP($A2735,'Günlük Sayaç'!$A$1:$I$166,9,0)*VLOOKUP(WEEKDAY(B2735,2)&amp;D2735,Yoğunluk!$G$1:$J$29,4,0)</f>
        <v>960.00000000000023</v>
      </c>
      <c r="J2735">
        <f t="shared" ca="1" si="167"/>
        <v>1023</v>
      </c>
      <c r="K2735">
        <f t="shared" ca="1" si="168"/>
        <v>852.5</v>
      </c>
    </row>
    <row r="2736" spans="1:11" x14ac:dyDescent="0.3">
      <c r="A2736">
        <f t="shared" si="169"/>
        <v>95</v>
      </c>
      <c r="B2736" s="2">
        <f t="shared" si="170"/>
        <v>43117</v>
      </c>
      <c r="C2736" t="str">
        <f>VLOOKUP(A2736,'Günlük Sayaç'!$A$1:$I$166,3,0)</f>
        <v>Levent</v>
      </c>
      <c r="D2736" t="str">
        <f>VLOOKUP($A2736,'Günlük Sayaç'!$A$1:$I$166,4,0)</f>
        <v>Ziyaretçi</v>
      </c>
      <c r="E2736" t="str">
        <f>VLOOKUP($A2736,'Günlük Sayaç'!$A$1:$I$166,5,0)</f>
        <v>Tekli Bilet</v>
      </c>
      <c r="F2736">
        <f>VLOOKUP($A2736,'Günlük Sayaç'!$A$1:$I$166,6,0)</f>
        <v>5</v>
      </c>
      <c r="G2736">
        <f>VLOOKUP($A2736,'Günlük Sayaç'!$A$1:$I$166,7,0)</f>
        <v>15000</v>
      </c>
      <c r="H2736">
        <f>VLOOKUP($A2736,'Günlük Sayaç'!$A$1:$I$166,8,0)</f>
        <v>0.02</v>
      </c>
      <c r="I2736">
        <f>VLOOKUP($A2736,'Günlük Sayaç'!$A$1:$I$166,9,0)*VLOOKUP(WEEKDAY(B2736,2)&amp;D2736,Yoğunluk!$G$1:$J$29,4,0)</f>
        <v>240</v>
      </c>
      <c r="J2736">
        <f t="shared" ca="1" si="167"/>
        <v>217</v>
      </c>
      <c r="K2736">
        <f t="shared" ca="1" si="168"/>
        <v>1085</v>
      </c>
    </row>
    <row r="2737" spans="1:11" x14ac:dyDescent="0.3">
      <c r="A2737">
        <f t="shared" si="169"/>
        <v>96</v>
      </c>
      <c r="B2737" s="2">
        <f t="shared" si="170"/>
        <v>43117</v>
      </c>
      <c r="C2737" t="str">
        <f>VLOOKUP(A2737,'Günlük Sayaç'!$A$1:$I$166,3,0)</f>
        <v>Levent</v>
      </c>
      <c r="D2737" t="str">
        <f>VLOOKUP($A2737,'Günlük Sayaç'!$A$1:$I$166,4,0)</f>
        <v>Ziyaretçi</v>
      </c>
      <c r="E2737" t="str">
        <f>VLOOKUP($A2737,'Günlük Sayaç'!$A$1:$I$166,5,0)</f>
        <v>İkili Bilet</v>
      </c>
      <c r="F2737">
        <f>VLOOKUP($A2737,'Günlük Sayaç'!$A$1:$I$166,6,0)</f>
        <v>4</v>
      </c>
      <c r="G2737">
        <f>VLOOKUP($A2737,'Günlük Sayaç'!$A$1:$I$166,7,0)</f>
        <v>15000</v>
      </c>
      <c r="H2737">
        <f>VLOOKUP($A2737,'Günlük Sayaç'!$A$1:$I$166,8,0)</f>
        <v>0.02</v>
      </c>
      <c r="I2737">
        <f>VLOOKUP($A2737,'Günlük Sayaç'!$A$1:$I$166,9,0)*VLOOKUP(WEEKDAY(B2737,2)&amp;D2737,Yoğunluk!$G$1:$J$29,4,0)</f>
        <v>240</v>
      </c>
      <c r="J2737">
        <f t="shared" ca="1" si="167"/>
        <v>267</v>
      </c>
      <c r="K2737">
        <f t="shared" ca="1" si="168"/>
        <v>1068</v>
      </c>
    </row>
    <row r="2738" spans="1:11" x14ac:dyDescent="0.3">
      <c r="A2738">
        <f t="shared" si="169"/>
        <v>97</v>
      </c>
      <c r="B2738" s="2">
        <f t="shared" si="170"/>
        <v>43117</v>
      </c>
      <c r="C2738" t="str">
        <f>VLOOKUP(A2738,'Günlük Sayaç'!$A$1:$I$166,3,0)</f>
        <v>Levent</v>
      </c>
      <c r="D2738" t="str">
        <f>VLOOKUP($A2738,'Günlük Sayaç'!$A$1:$I$166,4,0)</f>
        <v>Ziyaretçi</v>
      </c>
      <c r="E2738" t="str">
        <f>VLOOKUP($A2738,'Günlük Sayaç'!$A$1:$I$166,5,0)</f>
        <v>Üçlü Bilet</v>
      </c>
      <c r="F2738">
        <f>VLOOKUP($A2738,'Günlük Sayaç'!$A$1:$I$166,6,0)</f>
        <v>3.6666666666666665</v>
      </c>
      <c r="G2738">
        <f>VLOOKUP($A2738,'Günlük Sayaç'!$A$1:$I$166,7,0)</f>
        <v>15000</v>
      </c>
      <c r="H2738">
        <f>VLOOKUP($A2738,'Günlük Sayaç'!$A$1:$I$166,8,0)</f>
        <v>0.02</v>
      </c>
      <c r="I2738">
        <f>VLOOKUP($A2738,'Günlük Sayaç'!$A$1:$I$166,9,0)*VLOOKUP(WEEKDAY(B2738,2)&amp;D2738,Yoğunluk!$G$1:$J$29,4,0)</f>
        <v>240</v>
      </c>
      <c r="J2738">
        <f t="shared" ca="1" si="167"/>
        <v>221</v>
      </c>
      <c r="K2738">
        <f t="shared" ca="1" si="168"/>
        <v>810.33333333333326</v>
      </c>
    </row>
    <row r="2739" spans="1:11" x14ac:dyDescent="0.3">
      <c r="A2739">
        <f t="shared" si="169"/>
        <v>98</v>
      </c>
      <c r="B2739" s="2">
        <f t="shared" si="170"/>
        <v>43117</v>
      </c>
      <c r="C2739" t="str">
        <f>VLOOKUP(A2739,'Günlük Sayaç'!$A$1:$I$166,3,0)</f>
        <v>Levent</v>
      </c>
      <c r="D2739" t="str">
        <f>VLOOKUP($A2739,'Günlük Sayaç'!$A$1:$I$166,4,0)</f>
        <v>Ziyaretçi</v>
      </c>
      <c r="E2739" t="str">
        <f>VLOOKUP($A2739,'Günlük Sayaç'!$A$1:$I$166,5,0)</f>
        <v>Beşli Bilet</v>
      </c>
      <c r="F2739">
        <f>VLOOKUP($A2739,'Günlük Sayaç'!$A$1:$I$166,6,0)</f>
        <v>3.4</v>
      </c>
      <c r="G2739">
        <f>VLOOKUP($A2739,'Günlük Sayaç'!$A$1:$I$166,7,0)</f>
        <v>15000</v>
      </c>
      <c r="H2739">
        <f>VLOOKUP($A2739,'Günlük Sayaç'!$A$1:$I$166,8,0)</f>
        <v>0.02</v>
      </c>
      <c r="I2739">
        <f>VLOOKUP($A2739,'Günlük Sayaç'!$A$1:$I$166,9,0)*VLOOKUP(WEEKDAY(B2739,2)&amp;D2739,Yoğunluk!$G$1:$J$29,4,0)</f>
        <v>240</v>
      </c>
      <c r="J2739">
        <f t="shared" ca="1" si="167"/>
        <v>261</v>
      </c>
      <c r="K2739">
        <f t="shared" ca="1" si="168"/>
        <v>887.4</v>
      </c>
    </row>
    <row r="2740" spans="1:11" x14ac:dyDescent="0.3">
      <c r="A2740">
        <f t="shared" si="169"/>
        <v>99</v>
      </c>
      <c r="B2740" s="2">
        <f t="shared" si="170"/>
        <v>43117</v>
      </c>
      <c r="C2740" t="str">
        <f>VLOOKUP(A2740,'Günlük Sayaç'!$A$1:$I$166,3,0)</f>
        <v>Levent</v>
      </c>
      <c r="D2740" t="str">
        <f>VLOOKUP($A2740,'Günlük Sayaç'!$A$1:$I$166,4,0)</f>
        <v>Ziyaretçi</v>
      </c>
      <c r="E2740" t="str">
        <f>VLOOKUP($A2740,'Günlük Sayaç'!$A$1:$I$166,5,0)</f>
        <v>Onlu Bilet</v>
      </c>
      <c r="F2740">
        <f>VLOOKUP($A2740,'Günlük Sayaç'!$A$1:$I$166,6,0)</f>
        <v>3.2</v>
      </c>
      <c r="G2740">
        <f>VLOOKUP($A2740,'Günlük Sayaç'!$A$1:$I$166,7,0)</f>
        <v>15000</v>
      </c>
      <c r="H2740">
        <f>VLOOKUP($A2740,'Günlük Sayaç'!$A$1:$I$166,8,0)</f>
        <v>0.02</v>
      </c>
      <c r="I2740">
        <f>VLOOKUP($A2740,'Günlük Sayaç'!$A$1:$I$166,9,0)*VLOOKUP(WEEKDAY(B2740,2)&amp;D2740,Yoğunluk!$G$1:$J$29,4,0)</f>
        <v>240</v>
      </c>
      <c r="J2740">
        <f t="shared" ca="1" si="167"/>
        <v>215</v>
      </c>
      <c r="K2740">
        <f t="shared" ca="1" si="168"/>
        <v>688</v>
      </c>
    </row>
    <row r="2741" spans="1:11" x14ac:dyDescent="0.3">
      <c r="A2741">
        <f t="shared" si="169"/>
        <v>100</v>
      </c>
      <c r="B2741" s="2">
        <f t="shared" si="170"/>
        <v>43117</v>
      </c>
      <c r="C2741" t="str">
        <f>VLOOKUP(A2741,'Günlük Sayaç'!$A$1:$I$166,3,0)</f>
        <v>4. Levent</v>
      </c>
      <c r="D2741" t="str">
        <f>VLOOKUP($A2741,'Günlük Sayaç'!$A$1:$I$166,4,0)</f>
        <v>Tam</v>
      </c>
      <c r="E2741" t="str">
        <f>VLOOKUP($A2741,'Günlük Sayaç'!$A$1:$I$166,5,0)</f>
        <v>Akbil</v>
      </c>
      <c r="F2741">
        <f>VLOOKUP($A2741,'Günlük Sayaç'!$A$1:$I$166,6,0)</f>
        <v>2.2250000000000001</v>
      </c>
      <c r="G2741">
        <f>VLOOKUP($A2741,'Günlük Sayaç'!$A$1:$I$166,7,0)</f>
        <v>12000</v>
      </c>
      <c r="H2741">
        <f>VLOOKUP($A2741,'Günlük Sayaç'!$A$1:$I$166,8,0)</f>
        <v>0.3</v>
      </c>
      <c r="I2741">
        <f>VLOOKUP($A2741,'Günlük Sayaç'!$A$1:$I$166,9,0)*VLOOKUP(WEEKDAY(B2741,2)&amp;D2741,Yoğunluk!$G$1:$J$29,4,0)</f>
        <v>4320.0000000000009</v>
      </c>
      <c r="J2741">
        <f t="shared" ca="1" si="167"/>
        <v>4635</v>
      </c>
      <c r="K2741">
        <f t="shared" ca="1" si="168"/>
        <v>10312.875</v>
      </c>
    </row>
    <row r="2742" spans="1:11" x14ac:dyDescent="0.3">
      <c r="A2742">
        <f t="shared" si="169"/>
        <v>101</v>
      </c>
      <c r="B2742" s="2">
        <f t="shared" si="170"/>
        <v>43117</v>
      </c>
      <c r="C2742" t="str">
        <f>VLOOKUP(A2742,'Günlük Sayaç'!$A$1:$I$166,3,0)</f>
        <v>4. Levent</v>
      </c>
      <c r="D2742" t="str">
        <f>VLOOKUP($A2742,'Günlük Sayaç'!$A$1:$I$166,4,0)</f>
        <v>Tam</v>
      </c>
      <c r="E2742" t="str">
        <f>VLOOKUP($A2742,'Günlük Sayaç'!$A$1:$I$166,5,0)</f>
        <v>Mavi Kart</v>
      </c>
      <c r="F2742">
        <f>VLOOKUP($A2742,'Günlük Sayaç'!$A$1:$I$166,6,0)</f>
        <v>1.3666666666666667</v>
      </c>
      <c r="G2742">
        <f>VLOOKUP($A2742,'Günlük Sayaç'!$A$1:$I$166,7,0)</f>
        <v>12000</v>
      </c>
      <c r="H2742">
        <f>VLOOKUP($A2742,'Günlük Sayaç'!$A$1:$I$166,8,0)</f>
        <v>0.15</v>
      </c>
      <c r="I2742">
        <f>VLOOKUP($A2742,'Günlük Sayaç'!$A$1:$I$166,9,0)*VLOOKUP(WEEKDAY(B2742,2)&amp;D2742,Yoğunluk!$G$1:$J$29,4,0)</f>
        <v>2160.0000000000005</v>
      </c>
      <c r="J2742">
        <f t="shared" ca="1" si="167"/>
        <v>2364</v>
      </c>
      <c r="K2742">
        <f t="shared" ca="1" si="168"/>
        <v>3230.8</v>
      </c>
    </row>
    <row r="2743" spans="1:11" x14ac:dyDescent="0.3">
      <c r="A2743">
        <f t="shared" si="169"/>
        <v>102</v>
      </c>
      <c r="B2743" s="2">
        <f t="shared" si="170"/>
        <v>43117</v>
      </c>
      <c r="C2743" t="str">
        <f>VLOOKUP(A2743,'Günlük Sayaç'!$A$1:$I$166,3,0)</f>
        <v>4. Levent</v>
      </c>
      <c r="D2743" t="str">
        <f>VLOOKUP($A2743,'Günlük Sayaç'!$A$1:$I$166,4,0)</f>
        <v>Öğrenci</v>
      </c>
      <c r="E2743" t="str">
        <f>VLOOKUP($A2743,'Günlük Sayaç'!$A$1:$I$166,5,0)</f>
        <v>Öğrenci</v>
      </c>
      <c r="F2743">
        <f>VLOOKUP($A2743,'Günlük Sayaç'!$A$1:$I$166,6,0)</f>
        <v>0.9</v>
      </c>
      <c r="G2743">
        <f>VLOOKUP($A2743,'Günlük Sayaç'!$A$1:$I$166,7,0)</f>
        <v>12000</v>
      </c>
      <c r="H2743">
        <f>VLOOKUP($A2743,'Günlük Sayaç'!$A$1:$I$166,8,0)</f>
        <v>0.1</v>
      </c>
      <c r="I2743">
        <f>VLOOKUP($A2743,'Günlük Sayaç'!$A$1:$I$166,9,0)*VLOOKUP(WEEKDAY(B2743,2)&amp;D2743,Yoğunluk!$G$1:$J$29,4,0)</f>
        <v>960</v>
      </c>
      <c r="J2743">
        <f t="shared" ca="1" si="167"/>
        <v>1189</v>
      </c>
      <c r="K2743">
        <f t="shared" ca="1" si="168"/>
        <v>1070.1000000000001</v>
      </c>
    </row>
    <row r="2744" spans="1:11" x14ac:dyDescent="0.3">
      <c r="A2744">
        <f t="shared" si="169"/>
        <v>103</v>
      </c>
      <c r="B2744" s="2">
        <f t="shared" si="170"/>
        <v>43117</v>
      </c>
      <c r="C2744" t="str">
        <f>VLOOKUP(A2744,'Günlük Sayaç'!$A$1:$I$166,3,0)</f>
        <v>4. Levent</v>
      </c>
      <c r="D2744" t="str">
        <f>VLOOKUP($A2744,'Günlük Sayaç'!$A$1:$I$166,4,0)</f>
        <v>Öğrenci</v>
      </c>
      <c r="E2744" t="str">
        <f>VLOOKUP($A2744,'Günlük Sayaç'!$A$1:$I$166,5,0)</f>
        <v>Öğrenci Aylık</v>
      </c>
      <c r="F2744">
        <f>VLOOKUP($A2744,'Günlük Sayaç'!$A$1:$I$166,6,0)</f>
        <v>0.56666666666666665</v>
      </c>
      <c r="G2744">
        <f>VLOOKUP($A2744,'Günlük Sayaç'!$A$1:$I$166,7,0)</f>
        <v>12000</v>
      </c>
      <c r="H2744">
        <f>VLOOKUP($A2744,'Günlük Sayaç'!$A$1:$I$166,8,0)</f>
        <v>0.15</v>
      </c>
      <c r="I2744">
        <f>VLOOKUP($A2744,'Günlük Sayaç'!$A$1:$I$166,9,0)*VLOOKUP(WEEKDAY(B2744,2)&amp;D2744,Yoğunluk!$G$1:$J$29,4,0)</f>
        <v>1440</v>
      </c>
      <c r="J2744">
        <f t="shared" ca="1" si="167"/>
        <v>1618</v>
      </c>
      <c r="K2744">
        <f t="shared" ca="1" si="168"/>
        <v>916.86666666666667</v>
      </c>
    </row>
    <row r="2745" spans="1:11" x14ac:dyDescent="0.3">
      <c r="A2745">
        <f t="shared" si="169"/>
        <v>104</v>
      </c>
      <c r="B2745" s="2">
        <f t="shared" si="170"/>
        <v>43117</v>
      </c>
      <c r="C2745" t="str">
        <f>VLOOKUP(A2745,'Günlük Sayaç'!$A$1:$I$166,3,0)</f>
        <v>4. Levent</v>
      </c>
      <c r="D2745" t="str">
        <f>VLOOKUP($A2745,'Günlük Sayaç'!$A$1:$I$166,4,0)</f>
        <v>Sosyal</v>
      </c>
      <c r="E2745" t="str">
        <f>VLOOKUP($A2745,'Günlük Sayaç'!$A$1:$I$166,5,0)</f>
        <v>Sosyal</v>
      </c>
      <c r="F2745">
        <f>VLOOKUP($A2745,'Günlük Sayaç'!$A$1:$I$166,6,0)</f>
        <v>1.425</v>
      </c>
      <c r="G2745">
        <f>VLOOKUP($A2745,'Günlük Sayaç'!$A$1:$I$166,7,0)</f>
        <v>12000</v>
      </c>
      <c r="H2745">
        <f>VLOOKUP($A2745,'Günlük Sayaç'!$A$1:$I$166,8,0)</f>
        <v>0.1</v>
      </c>
      <c r="I2745">
        <f>VLOOKUP($A2745,'Günlük Sayaç'!$A$1:$I$166,9,0)*VLOOKUP(WEEKDAY(B2745,2)&amp;D2745,Yoğunluk!$G$1:$J$29,4,0)</f>
        <v>768.00000000000011</v>
      </c>
      <c r="J2745">
        <f t="shared" ca="1" si="167"/>
        <v>902</v>
      </c>
      <c r="K2745">
        <f t="shared" ca="1" si="168"/>
        <v>1285.3500000000001</v>
      </c>
    </row>
    <row r="2746" spans="1:11" x14ac:dyDescent="0.3">
      <c r="A2746">
        <f t="shared" si="169"/>
        <v>105</v>
      </c>
      <c r="B2746" s="2">
        <f t="shared" si="170"/>
        <v>43117</v>
      </c>
      <c r="C2746" t="str">
        <f>VLOOKUP(A2746,'Günlük Sayaç'!$A$1:$I$166,3,0)</f>
        <v>4. Levent</v>
      </c>
      <c r="D2746" t="str">
        <f>VLOOKUP($A2746,'Günlük Sayaç'!$A$1:$I$166,4,0)</f>
        <v>Sosyal</v>
      </c>
      <c r="E2746" t="str">
        <f>VLOOKUP($A2746,'Günlük Sayaç'!$A$1:$I$166,5,0)</f>
        <v>Sosyal Aylık</v>
      </c>
      <c r="F2746">
        <f>VLOOKUP($A2746,'Günlük Sayaç'!$A$1:$I$166,6,0)</f>
        <v>0.83333333333333337</v>
      </c>
      <c r="G2746">
        <f>VLOOKUP($A2746,'Günlük Sayaç'!$A$1:$I$166,7,0)</f>
        <v>12000</v>
      </c>
      <c r="H2746">
        <f>VLOOKUP($A2746,'Günlük Sayaç'!$A$1:$I$166,8,0)</f>
        <v>0.1</v>
      </c>
      <c r="I2746">
        <f>VLOOKUP($A2746,'Günlük Sayaç'!$A$1:$I$166,9,0)*VLOOKUP(WEEKDAY(B2746,2)&amp;D2746,Yoğunluk!$G$1:$J$29,4,0)</f>
        <v>768.00000000000011</v>
      </c>
      <c r="J2746">
        <f t="shared" ca="1" si="167"/>
        <v>711</v>
      </c>
      <c r="K2746">
        <f t="shared" ca="1" si="168"/>
        <v>592.5</v>
      </c>
    </row>
    <row r="2747" spans="1:11" x14ac:dyDescent="0.3">
      <c r="A2747">
        <f t="shared" si="169"/>
        <v>106</v>
      </c>
      <c r="B2747" s="2">
        <f t="shared" si="170"/>
        <v>43117</v>
      </c>
      <c r="C2747" t="str">
        <f>VLOOKUP(A2747,'Günlük Sayaç'!$A$1:$I$166,3,0)</f>
        <v>4. Levent</v>
      </c>
      <c r="D2747" t="str">
        <f>VLOOKUP($A2747,'Günlük Sayaç'!$A$1:$I$166,4,0)</f>
        <v>Ziyaretçi</v>
      </c>
      <c r="E2747" t="str">
        <f>VLOOKUP($A2747,'Günlük Sayaç'!$A$1:$I$166,5,0)</f>
        <v>Tekli Bilet</v>
      </c>
      <c r="F2747">
        <f>VLOOKUP($A2747,'Günlük Sayaç'!$A$1:$I$166,6,0)</f>
        <v>5</v>
      </c>
      <c r="G2747">
        <f>VLOOKUP($A2747,'Günlük Sayaç'!$A$1:$I$166,7,0)</f>
        <v>12000</v>
      </c>
      <c r="H2747">
        <f>VLOOKUP($A2747,'Günlük Sayaç'!$A$1:$I$166,8,0)</f>
        <v>0.02</v>
      </c>
      <c r="I2747">
        <f>VLOOKUP($A2747,'Günlük Sayaç'!$A$1:$I$166,9,0)*VLOOKUP(WEEKDAY(B2747,2)&amp;D2747,Yoğunluk!$G$1:$J$29,4,0)</f>
        <v>192</v>
      </c>
      <c r="J2747">
        <f t="shared" ca="1" si="167"/>
        <v>199</v>
      </c>
      <c r="K2747">
        <f t="shared" ca="1" si="168"/>
        <v>995</v>
      </c>
    </row>
    <row r="2748" spans="1:11" x14ac:dyDescent="0.3">
      <c r="A2748">
        <f t="shared" si="169"/>
        <v>107</v>
      </c>
      <c r="B2748" s="2">
        <f t="shared" si="170"/>
        <v>43117</v>
      </c>
      <c r="C2748" t="str">
        <f>VLOOKUP(A2748,'Günlük Sayaç'!$A$1:$I$166,3,0)</f>
        <v>4. Levent</v>
      </c>
      <c r="D2748" t="str">
        <f>VLOOKUP($A2748,'Günlük Sayaç'!$A$1:$I$166,4,0)</f>
        <v>Ziyaretçi</v>
      </c>
      <c r="E2748" t="str">
        <f>VLOOKUP($A2748,'Günlük Sayaç'!$A$1:$I$166,5,0)</f>
        <v>İkili Bilet</v>
      </c>
      <c r="F2748">
        <f>VLOOKUP($A2748,'Günlük Sayaç'!$A$1:$I$166,6,0)</f>
        <v>4</v>
      </c>
      <c r="G2748">
        <f>VLOOKUP($A2748,'Günlük Sayaç'!$A$1:$I$166,7,0)</f>
        <v>12000</v>
      </c>
      <c r="H2748">
        <f>VLOOKUP($A2748,'Günlük Sayaç'!$A$1:$I$166,8,0)</f>
        <v>0.02</v>
      </c>
      <c r="I2748">
        <f>VLOOKUP($A2748,'Günlük Sayaç'!$A$1:$I$166,9,0)*VLOOKUP(WEEKDAY(B2748,2)&amp;D2748,Yoğunluk!$G$1:$J$29,4,0)</f>
        <v>192</v>
      </c>
      <c r="J2748">
        <f t="shared" ca="1" si="167"/>
        <v>191</v>
      </c>
      <c r="K2748">
        <f t="shared" ca="1" si="168"/>
        <v>764</v>
      </c>
    </row>
    <row r="2749" spans="1:11" x14ac:dyDescent="0.3">
      <c r="A2749">
        <f t="shared" si="169"/>
        <v>108</v>
      </c>
      <c r="B2749" s="2">
        <f t="shared" si="170"/>
        <v>43117</v>
      </c>
      <c r="C2749" t="str">
        <f>VLOOKUP(A2749,'Günlük Sayaç'!$A$1:$I$166,3,0)</f>
        <v>4. Levent</v>
      </c>
      <c r="D2749" t="str">
        <f>VLOOKUP($A2749,'Günlük Sayaç'!$A$1:$I$166,4,0)</f>
        <v>Ziyaretçi</v>
      </c>
      <c r="E2749" t="str">
        <f>VLOOKUP($A2749,'Günlük Sayaç'!$A$1:$I$166,5,0)</f>
        <v>Üçlü Bilet</v>
      </c>
      <c r="F2749">
        <f>VLOOKUP($A2749,'Günlük Sayaç'!$A$1:$I$166,6,0)</f>
        <v>3.6666666666666665</v>
      </c>
      <c r="G2749">
        <f>VLOOKUP($A2749,'Günlük Sayaç'!$A$1:$I$166,7,0)</f>
        <v>12000</v>
      </c>
      <c r="H2749">
        <f>VLOOKUP($A2749,'Günlük Sayaç'!$A$1:$I$166,8,0)</f>
        <v>0.02</v>
      </c>
      <c r="I2749">
        <f>VLOOKUP($A2749,'Günlük Sayaç'!$A$1:$I$166,9,0)*VLOOKUP(WEEKDAY(B2749,2)&amp;D2749,Yoğunluk!$G$1:$J$29,4,0)</f>
        <v>192</v>
      </c>
      <c r="J2749">
        <f t="shared" ca="1" si="167"/>
        <v>175</v>
      </c>
      <c r="K2749">
        <f t="shared" ca="1" si="168"/>
        <v>641.66666666666663</v>
      </c>
    </row>
    <row r="2750" spans="1:11" x14ac:dyDescent="0.3">
      <c r="A2750">
        <f t="shared" si="169"/>
        <v>109</v>
      </c>
      <c r="B2750" s="2">
        <f t="shared" si="170"/>
        <v>43117</v>
      </c>
      <c r="C2750" t="str">
        <f>VLOOKUP(A2750,'Günlük Sayaç'!$A$1:$I$166,3,0)</f>
        <v>4. Levent</v>
      </c>
      <c r="D2750" t="str">
        <f>VLOOKUP($A2750,'Günlük Sayaç'!$A$1:$I$166,4,0)</f>
        <v>Ziyaretçi</v>
      </c>
      <c r="E2750" t="str">
        <f>VLOOKUP($A2750,'Günlük Sayaç'!$A$1:$I$166,5,0)</f>
        <v>Beşli Bilet</v>
      </c>
      <c r="F2750">
        <f>VLOOKUP($A2750,'Günlük Sayaç'!$A$1:$I$166,6,0)</f>
        <v>3.4</v>
      </c>
      <c r="G2750">
        <f>VLOOKUP($A2750,'Günlük Sayaç'!$A$1:$I$166,7,0)</f>
        <v>12000</v>
      </c>
      <c r="H2750">
        <f>VLOOKUP($A2750,'Günlük Sayaç'!$A$1:$I$166,8,0)</f>
        <v>0.02</v>
      </c>
      <c r="I2750">
        <f>VLOOKUP($A2750,'Günlük Sayaç'!$A$1:$I$166,9,0)*VLOOKUP(WEEKDAY(B2750,2)&amp;D2750,Yoğunluk!$G$1:$J$29,4,0)</f>
        <v>192</v>
      </c>
      <c r="J2750">
        <f t="shared" ca="1" si="167"/>
        <v>177</v>
      </c>
      <c r="K2750">
        <f t="shared" ca="1" si="168"/>
        <v>601.79999999999995</v>
      </c>
    </row>
    <row r="2751" spans="1:11" x14ac:dyDescent="0.3">
      <c r="A2751">
        <f t="shared" si="169"/>
        <v>110</v>
      </c>
      <c r="B2751" s="2">
        <f t="shared" si="170"/>
        <v>43117</v>
      </c>
      <c r="C2751" t="str">
        <f>VLOOKUP(A2751,'Günlük Sayaç'!$A$1:$I$166,3,0)</f>
        <v>4. Levent</v>
      </c>
      <c r="D2751" t="str">
        <f>VLOOKUP($A2751,'Günlük Sayaç'!$A$1:$I$166,4,0)</f>
        <v>Ziyaretçi</v>
      </c>
      <c r="E2751" t="str">
        <f>VLOOKUP($A2751,'Günlük Sayaç'!$A$1:$I$166,5,0)</f>
        <v>Onlu Bilet</v>
      </c>
      <c r="F2751">
        <f>VLOOKUP($A2751,'Günlük Sayaç'!$A$1:$I$166,6,0)</f>
        <v>3.2</v>
      </c>
      <c r="G2751">
        <f>VLOOKUP($A2751,'Günlük Sayaç'!$A$1:$I$166,7,0)</f>
        <v>12000</v>
      </c>
      <c r="H2751">
        <f>VLOOKUP($A2751,'Günlük Sayaç'!$A$1:$I$166,8,0)</f>
        <v>0.02</v>
      </c>
      <c r="I2751">
        <f>VLOOKUP($A2751,'Günlük Sayaç'!$A$1:$I$166,9,0)*VLOOKUP(WEEKDAY(B2751,2)&amp;D2751,Yoğunluk!$G$1:$J$29,4,0)</f>
        <v>192</v>
      </c>
      <c r="J2751">
        <f t="shared" ca="1" si="167"/>
        <v>186</v>
      </c>
      <c r="K2751">
        <f t="shared" ca="1" si="168"/>
        <v>595.20000000000005</v>
      </c>
    </row>
    <row r="2752" spans="1:11" x14ac:dyDescent="0.3">
      <c r="A2752">
        <f t="shared" si="169"/>
        <v>111</v>
      </c>
      <c r="B2752" s="2">
        <f t="shared" si="170"/>
        <v>43117</v>
      </c>
      <c r="C2752" t="str">
        <f>VLOOKUP(A2752,'Günlük Sayaç'!$A$1:$I$166,3,0)</f>
        <v>Sanayi Mah.</v>
      </c>
      <c r="D2752" t="str">
        <f>VLOOKUP($A2752,'Günlük Sayaç'!$A$1:$I$166,4,0)</f>
        <v>Tam</v>
      </c>
      <c r="E2752" t="str">
        <f>VLOOKUP($A2752,'Günlük Sayaç'!$A$1:$I$166,5,0)</f>
        <v>Akbil</v>
      </c>
      <c r="F2752">
        <f>VLOOKUP($A2752,'Günlük Sayaç'!$A$1:$I$166,6,0)</f>
        <v>2.2250000000000001</v>
      </c>
      <c r="G2752">
        <f>VLOOKUP($A2752,'Günlük Sayaç'!$A$1:$I$166,7,0)</f>
        <v>4000</v>
      </c>
      <c r="H2752">
        <f>VLOOKUP($A2752,'Günlük Sayaç'!$A$1:$I$166,8,0)</f>
        <v>0.3</v>
      </c>
      <c r="I2752">
        <f>VLOOKUP($A2752,'Günlük Sayaç'!$A$1:$I$166,9,0)*VLOOKUP(WEEKDAY(B2752,2)&amp;D2752,Yoğunluk!$G$1:$J$29,4,0)</f>
        <v>1440.0000000000002</v>
      </c>
      <c r="J2752">
        <f t="shared" ca="1" si="167"/>
        <v>1645</v>
      </c>
      <c r="K2752">
        <f t="shared" ca="1" si="168"/>
        <v>3660.125</v>
      </c>
    </row>
    <row r="2753" spans="1:11" x14ac:dyDescent="0.3">
      <c r="A2753">
        <f t="shared" si="169"/>
        <v>112</v>
      </c>
      <c r="B2753" s="2">
        <f t="shared" si="170"/>
        <v>43117</v>
      </c>
      <c r="C2753" t="str">
        <f>VLOOKUP(A2753,'Günlük Sayaç'!$A$1:$I$166,3,0)</f>
        <v>Sanayi Mah.</v>
      </c>
      <c r="D2753" t="str">
        <f>VLOOKUP($A2753,'Günlük Sayaç'!$A$1:$I$166,4,0)</f>
        <v>Tam</v>
      </c>
      <c r="E2753" t="str">
        <f>VLOOKUP($A2753,'Günlük Sayaç'!$A$1:$I$166,5,0)</f>
        <v>Mavi Kart</v>
      </c>
      <c r="F2753">
        <f>VLOOKUP($A2753,'Günlük Sayaç'!$A$1:$I$166,6,0)</f>
        <v>1.3666666666666667</v>
      </c>
      <c r="G2753">
        <f>VLOOKUP($A2753,'Günlük Sayaç'!$A$1:$I$166,7,0)</f>
        <v>4000</v>
      </c>
      <c r="H2753">
        <f>VLOOKUP($A2753,'Günlük Sayaç'!$A$1:$I$166,8,0)</f>
        <v>0.35</v>
      </c>
      <c r="I2753">
        <f>VLOOKUP($A2753,'Günlük Sayaç'!$A$1:$I$166,9,0)*VLOOKUP(WEEKDAY(B2753,2)&amp;D2753,Yoğunluk!$G$1:$J$29,4,0)</f>
        <v>1680.0000000000002</v>
      </c>
      <c r="J2753">
        <f t="shared" ca="1" si="167"/>
        <v>1836</v>
      </c>
      <c r="K2753">
        <f t="shared" ca="1" si="168"/>
        <v>2509.2000000000003</v>
      </c>
    </row>
    <row r="2754" spans="1:11" x14ac:dyDescent="0.3">
      <c r="A2754">
        <f t="shared" si="169"/>
        <v>113</v>
      </c>
      <c r="B2754" s="2">
        <f t="shared" si="170"/>
        <v>43117</v>
      </c>
      <c r="C2754" t="str">
        <f>VLOOKUP(A2754,'Günlük Sayaç'!$A$1:$I$166,3,0)</f>
        <v>Sanayi Mah.</v>
      </c>
      <c r="D2754" t="str">
        <f>VLOOKUP($A2754,'Günlük Sayaç'!$A$1:$I$166,4,0)</f>
        <v>Öğrenci</v>
      </c>
      <c r="E2754" t="str">
        <f>VLOOKUP($A2754,'Günlük Sayaç'!$A$1:$I$166,5,0)</f>
        <v>Öğrenci</v>
      </c>
      <c r="F2754">
        <f>VLOOKUP($A2754,'Günlük Sayaç'!$A$1:$I$166,6,0)</f>
        <v>0.9</v>
      </c>
      <c r="G2754">
        <f>VLOOKUP($A2754,'Günlük Sayaç'!$A$1:$I$166,7,0)</f>
        <v>4000</v>
      </c>
      <c r="H2754">
        <f>VLOOKUP($A2754,'Günlük Sayaç'!$A$1:$I$166,8,0)</f>
        <v>0.1</v>
      </c>
      <c r="I2754">
        <f>VLOOKUP($A2754,'Günlük Sayaç'!$A$1:$I$166,9,0)*VLOOKUP(WEEKDAY(B2754,2)&amp;D2754,Yoğunluk!$G$1:$J$29,4,0)</f>
        <v>320</v>
      </c>
      <c r="J2754">
        <f t="shared" ca="1" si="167"/>
        <v>320</v>
      </c>
      <c r="K2754">
        <f t="shared" ca="1" si="168"/>
        <v>288</v>
      </c>
    </row>
    <row r="2755" spans="1:11" x14ac:dyDescent="0.3">
      <c r="A2755">
        <f t="shared" si="169"/>
        <v>114</v>
      </c>
      <c r="B2755" s="2">
        <f t="shared" si="170"/>
        <v>43117</v>
      </c>
      <c r="C2755" t="str">
        <f>VLOOKUP(A2755,'Günlük Sayaç'!$A$1:$I$166,3,0)</f>
        <v>Sanayi Mah.</v>
      </c>
      <c r="D2755" t="str">
        <f>VLOOKUP($A2755,'Günlük Sayaç'!$A$1:$I$166,4,0)</f>
        <v>Öğrenci</v>
      </c>
      <c r="E2755" t="str">
        <f>VLOOKUP($A2755,'Günlük Sayaç'!$A$1:$I$166,5,0)</f>
        <v>Öğrenci Aylık</v>
      </c>
      <c r="F2755">
        <f>VLOOKUP($A2755,'Günlük Sayaç'!$A$1:$I$166,6,0)</f>
        <v>0.56666666666666665</v>
      </c>
      <c r="G2755">
        <f>VLOOKUP($A2755,'Günlük Sayaç'!$A$1:$I$166,7,0)</f>
        <v>4000</v>
      </c>
      <c r="H2755">
        <f>VLOOKUP($A2755,'Günlük Sayaç'!$A$1:$I$166,8,0)</f>
        <v>0.1</v>
      </c>
      <c r="I2755">
        <f>VLOOKUP($A2755,'Günlük Sayaç'!$A$1:$I$166,9,0)*VLOOKUP(WEEKDAY(B2755,2)&amp;D2755,Yoğunluk!$G$1:$J$29,4,0)</f>
        <v>320</v>
      </c>
      <c r="J2755">
        <f t="shared" ref="J2755:J2818" ca="1" si="171">FLOOR(I2755+_xlfn.NORM.S.INV(RAND())*I2755/10,1)</f>
        <v>316</v>
      </c>
      <c r="K2755">
        <f t="shared" ref="K2755:K2818" ca="1" si="172">J2755*F2755</f>
        <v>179.06666666666666</v>
      </c>
    </row>
    <row r="2756" spans="1:11" x14ac:dyDescent="0.3">
      <c r="A2756">
        <f t="shared" si="169"/>
        <v>115</v>
      </c>
      <c r="B2756" s="2">
        <f t="shared" si="170"/>
        <v>43117</v>
      </c>
      <c r="C2756" t="str">
        <f>VLOOKUP(A2756,'Günlük Sayaç'!$A$1:$I$166,3,0)</f>
        <v>Sanayi Mah.</v>
      </c>
      <c r="D2756" t="str">
        <f>VLOOKUP($A2756,'Günlük Sayaç'!$A$1:$I$166,4,0)</f>
        <v>Sosyal</v>
      </c>
      <c r="E2756" t="str">
        <f>VLOOKUP($A2756,'Günlük Sayaç'!$A$1:$I$166,5,0)</f>
        <v>Sosyal</v>
      </c>
      <c r="F2756">
        <f>VLOOKUP($A2756,'Günlük Sayaç'!$A$1:$I$166,6,0)</f>
        <v>1.425</v>
      </c>
      <c r="G2756">
        <f>VLOOKUP($A2756,'Günlük Sayaç'!$A$1:$I$166,7,0)</f>
        <v>4000</v>
      </c>
      <c r="H2756">
        <f>VLOOKUP($A2756,'Günlük Sayaç'!$A$1:$I$166,8,0)</f>
        <v>0.05</v>
      </c>
      <c r="I2756">
        <f>VLOOKUP($A2756,'Günlük Sayaç'!$A$1:$I$166,9,0)*VLOOKUP(WEEKDAY(B2756,2)&amp;D2756,Yoğunluk!$G$1:$J$29,4,0)</f>
        <v>128.00000000000003</v>
      </c>
      <c r="J2756">
        <f t="shared" ca="1" si="171"/>
        <v>97</v>
      </c>
      <c r="K2756">
        <f t="shared" ca="1" si="172"/>
        <v>138.22499999999999</v>
      </c>
    </row>
    <row r="2757" spans="1:11" x14ac:dyDescent="0.3">
      <c r="A2757">
        <f t="shared" si="169"/>
        <v>116</v>
      </c>
      <c r="B2757" s="2">
        <f t="shared" si="170"/>
        <v>43117</v>
      </c>
      <c r="C2757" t="str">
        <f>VLOOKUP(A2757,'Günlük Sayaç'!$A$1:$I$166,3,0)</f>
        <v>Sanayi Mah.</v>
      </c>
      <c r="D2757" t="str">
        <f>VLOOKUP($A2757,'Günlük Sayaç'!$A$1:$I$166,4,0)</f>
        <v>Sosyal</v>
      </c>
      <c r="E2757" t="str">
        <f>VLOOKUP($A2757,'Günlük Sayaç'!$A$1:$I$166,5,0)</f>
        <v>Sosyal Aylık</v>
      </c>
      <c r="F2757">
        <f>VLOOKUP($A2757,'Günlük Sayaç'!$A$1:$I$166,6,0)</f>
        <v>0.83333333333333337</v>
      </c>
      <c r="G2757">
        <f>VLOOKUP($A2757,'Günlük Sayaç'!$A$1:$I$166,7,0)</f>
        <v>4000</v>
      </c>
      <c r="H2757">
        <f>VLOOKUP($A2757,'Günlük Sayaç'!$A$1:$I$166,8,0)</f>
        <v>0.05</v>
      </c>
      <c r="I2757">
        <f>VLOOKUP($A2757,'Günlük Sayaç'!$A$1:$I$166,9,0)*VLOOKUP(WEEKDAY(B2757,2)&amp;D2757,Yoğunluk!$G$1:$J$29,4,0)</f>
        <v>128.00000000000003</v>
      </c>
      <c r="J2757">
        <f t="shared" ca="1" si="171"/>
        <v>125</v>
      </c>
      <c r="K2757">
        <f t="shared" ca="1" si="172"/>
        <v>104.16666666666667</v>
      </c>
    </row>
    <row r="2758" spans="1:11" x14ac:dyDescent="0.3">
      <c r="A2758">
        <f t="shared" si="169"/>
        <v>117</v>
      </c>
      <c r="B2758" s="2">
        <f t="shared" si="170"/>
        <v>43117</v>
      </c>
      <c r="C2758" t="str">
        <f>VLOOKUP(A2758,'Günlük Sayaç'!$A$1:$I$166,3,0)</f>
        <v>Sanayi Mah.</v>
      </c>
      <c r="D2758" t="str">
        <f>VLOOKUP($A2758,'Günlük Sayaç'!$A$1:$I$166,4,0)</f>
        <v>Ziyaretçi</v>
      </c>
      <c r="E2758" t="str">
        <f>VLOOKUP($A2758,'Günlük Sayaç'!$A$1:$I$166,5,0)</f>
        <v>Tekli Bilet</v>
      </c>
      <c r="F2758">
        <f>VLOOKUP($A2758,'Günlük Sayaç'!$A$1:$I$166,6,0)</f>
        <v>5</v>
      </c>
      <c r="G2758">
        <f>VLOOKUP($A2758,'Günlük Sayaç'!$A$1:$I$166,7,0)</f>
        <v>4000</v>
      </c>
      <c r="H2758">
        <f>VLOOKUP($A2758,'Günlük Sayaç'!$A$1:$I$166,8,0)</f>
        <v>0.01</v>
      </c>
      <c r="I2758">
        <f>VLOOKUP($A2758,'Günlük Sayaç'!$A$1:$I$166,9,0)*VLOOKUP(WEEKDAY(B2758,2)&amp;D2758,Yoğunluk!$G$1:$J$29,4,0)</f>
        <v>32</v>
      </c>
      <c r="J2758">
        <f t="shared" ca="1" si="171"/>
        <v>31</v>
      </c>
      <c r="K2758">
        <f t="shared" ca="1" si="172"/>
        <v>155</v>
      </c>
    </row>
    <row r="2759" spans="1:11" x14ac:dyDescent="0.3">
      <c r="A2759">
        <f t="shared" si="169"/>
        <v>118</v>
      </c>
      <c r="B2759" s="2">
        <f t="shared" si="170"/>
        <v>43117</v>
      </c>
      <c r="C2759" t="str">
        <f>VLOOKUP(A2759,'Günlük Sayaç'!$A$1:$I$166,3,0)</f>
        <v>Sanayi Mah.</v>
      </c>
      <c r="D2759" t="str">
        <f>VLOOKUP($A2759,'Günlük Sayaç'!$A$1:$I$166,4,0)</f>
        <v>Ziyaretçi</v>
      </c>
      <c r="E2759" t="str">
        <f>VLOOKUP($A2759,'Günlük Sayaç'!$A$1:$I$166,5,0)</f>
        <v>İkili Bilet</v>
      </c>
      <c r="F2759">
        <f>VLOOKUP($A2759,'Günlük Sayaç'!$A$1:$I$166,6,0)</f>
        <v>4</v>
      </c>
      <c r="G2759">
        <f>VLOOKUP($A2759,'Günlük Sayaç'!$A$1:$I$166,7,0)</f>
        <v>4000</v>
      </c>
      <c r="H2759">
        <f>VLOOKUP($A2759,'Günlük Sayaç'!$A$1:$I$166,8,0)</f>
        <v>0.01</v>
      </c>
      <c r="I2759">
        <f>VLOOKUP($A2759,'Günlük Sayaç'!$A$1:$I$166,9,0)*VLOOKUP(WEEKDAY(B2759,2)&amp;D2759,Yoğunluk!$G$1:$J$29,4,0)</f>
        <v>32</v>
      </c>
      <c r="J2759">
        <f t="shared" ca="1" si="171"/>
        <v>34</v>
      </c>
      <c r="K2759">
        <f t="shared" ca="1" si="172"/>
        <v>136</v>
      </c>
    </row>
    <row r="2760" spans="1:11" x14ac:dyDescent="0.3">
      <c r="A2760">
        <f t="shared" si="169"/>
        <v>119</v>
      </c>
      <c r="B2760" s="2">
        <f t="shared" si="170"/>
        <v>43117</v>
      </c>
      <c r="C2760" t="str">
        <f>VLOOKUP(A2760,'Günlük Sayaç'!$A$1:$I$166,3,0)</f>
        <v>Sanayi Mah.</v>
      </c>
      <c r="D2760" t="str">
        <f>VLOOKUP($A2760,'Günlük Sayaç'!$A$1:$I$166,4,0)</f>
        <v>Ziyaretçi</v>
      </c>
      <c r="E2760" t="str">
        <f>VLOOKUP($A2760,'Günlük Sayaç'!$A$1:$I$166,5,0)</f>
        <v>Üçlü Bilet</v>
      </c>
      <c r="F2760">
        <f>VLOOKUP($A2760,'Günlük Sayaç'!$A$1:$I$166,6,0)</f>
        <v>3.6666666666666665</v>
      </c>
      <c r="G2760">
        <f>VLOOKUP($A2760,'Günlük Sayaç'!$A$1:$I$166,7,0)</f>
        <v>4000</v>
      </c>
      <c r="H2760">
        <f>VLOOKUP($A2760,'Günlük Sayaç'!$A$1:$I$166,8,0)</f>
        <v>0.01</v>
      </c>
      <c r="I2760">
        <f>VLOOKUP($A2760,'Günlük Sayaç'!$A$1:$I$166,9,0)*VLOOKUP(WEEKDAY(B2760,2)&amp;D2760,Yoğunluk!$G$1:$J$29,4,0)</f>
        <v>32</v>
      </c>
      <c r="J2760">
        <f t="shared" ca="1" si="171"/>
        <v>29</v>
      </c>
      <c r="K2760">
        <f t="shared" ca="1" si="172"/>
        <v>106.33333333333333</v>
      </c>
    </row>
    <row r="2761" spans="1:11" x14ac:dyDescent="0.3">
      <c r="A2761">
        <f t="shared" si="169"/>
        <v>120</v>
      </c>
      <c r="B2761" s="2">
        <f t="shared" si="170"/>
        <v>43117</v>
      </c>
      <c r="C2761" t="str">
        <f>VLOOKUP(A2761,'Günlük Sayaç'!$A$1:$I$166,3,0)</f>
        <v>Sanayi Mah.</v>
      </c>
      <c r="D2761" t="str">
        <f>VLOOKUP($A2761,'Günlük Sayaç'!$A$1:$I$166,4,0)</f>
        <v>Ziyaretçi</v>
      </c>
      <c r="E2761" t="str">
        <f>VLOOKUP($A2761,'Günlük Sayaç'!$A$1:$I$166,5,0)</f>
        <v>Beşli Bilet</v>
      </c>
      <c r="F2761">
        <f>VLOOKUP($A2761,'Günlük Sayaç'!$A$1:$I$166,6,0)</f>
        <v>3.4</v>
      </c>
      <c r="G2761">
        <f>VLOOKUP($A2761,'Günlük Sayaç'!$A$1:$I$166,7,0)</f>
        <v>4000</v>
      </c>
      <c r="H2761">
        <f>VLOOKUP($A2761,'Günlük Sayaç'!$A$1:$I$166,8,0)</f>
        <v>0.01</v>
      </c>
      <c r="I2761">
        <f>VLOOKUP($A2761,'Günlük Sayaç'!$A$1:$I$166,9,0)*VLOOKUP(WEEKDAY(B2761,2)&amp;D2761,Yoğunluk!$G$1:$J$29,4,0)</f>
        <v>32</v>
      </c>
      <c r="J2761">
        <f t="shared" ca="1" si="171"/>
        <v>34</v>
      </c>
      <c r="K2761">
        <f t="shared" ca="1" si="172"/>
        <v>115.6</v>
      </c>
    </row>
    <row r="2762" spans="1:11" x14ac:dyDescent="0.3">
      <c r="A2762">
        <f t="shared" ref="A2762:A2825" si="173">IF(A2761=165,1,A2761+1)</f>
        <v>121</v>
      </c>
      <c r="B2762" s="2">
        <f t="shared" ref="B2762:B2825" si="174">IF(A2762=1,B2761+1,B2761)</f>
        <v>43117</v>
      </c>
      <c r="C2762" t="str">
        <f>VLOOKUP(A2762,'Günlük Sayaç'!$A$1:$I$166,3,0)</f>
        <v>Sanayi Mah.</v>
      </c>
      <c r="D2762" t="str">
        <f>VLOOKUP($A2762,'Günlük Sayaç'!$A$1:$I$166,4,0)</f>
        <v>Ziyaretçi</v>
      </c>
      <c r="E2762" t="str">
        <f>VLOOKUP($A2762,'Günlük Sayaç'!$A$1:$I$166,5,0)</f>
        <v>Onlu Bilet</v>
      </c>
      <c r="F2762">
        <f>VLOOKUP($A2762,'Günlük Sayaç'!$A$1:$I$166,6,0)</f>
        <v>3.2</v>
      </c>
      <c r="G2762">
        <f>VLOOKUP($A2762,'Günlük Sayaç'!$A$1:$I$166,7,0)</f>
        <v>4000</v>
      </c>
      <c r="H2762">
        <f>VLOOKUP($A2762,'Günlük Sayaç'!$A$1:$I$166,8,0)</f>
        <v>0.01</v>
      </c>
      <c r="I2762">
        <f>VLOOKUP($A2762,'Günlük Sayaç'!$A$1:$I$166,9,0)*VLOOKUP(WEEKDAY(B2762,2)&amp;D2762,Yoğunluk!$G$1:$J$29,4,0)</f>
        <v>32</v>
      </c>
      <c r="J2762">
        <f t="shared" ca="1" si="171"/>
        <v>37</v>
      </c>
      <c r="K2762">
        <f t="shared" ca="1" si="172"/>
        <v>118.4</v>
      </c>
    </row>
    <row r="2763" spans="1:11" x14ac:dyDescent="0.3">
      <c r="A2763">
        <f t="shared" si="173"/>
        <v>122</v>
      </c>
      <c r="B2763" s="2">
        <f t="shared" si="174"/>
        <v>43117</v>
      </c>
      <c r="C2763" t="str">
        <f>VLOOKUP(A2763,'Günlük Sayaç'!$A$1:$I$166,3,0)</f>
        <v>İTÜ</v>
      </c>
      <c r="D2763" t="str">
        <f>VLOOKUP($A2763,'Günlük Sayaç'!$A$1:$I$166,4,0)</f>
        <v>Tam</v>
      </c>
      <c r="E2763" t="str">
        <f>VLOOKUP($A2763,'Günlük Sayaç'!$A$1:$I$166,5,0)</f>
        <v>Akbil</v>
      </c>
      <c r="F2763">
        <f>VLOOKUP($A2763,'Günlük Sayaç'!$A$1:$I$166,6,0)</f>
        <v>2.2250000000000001</v>
      </c>
      <c r="G2763">
        <f>VLOOKUP($A2763,'Günlük Sayaç'!$A$1:$I$166,7,0)</f>
        <v>15000</v>
      </c>
      <c r="H2763">
        <f>VLOOKUP($A2763,'Günlük Sayaç'!$A$1:$I$166,8,0)</f>
        <v>0.1</v>
      </c>
      <c r="I2763">
        <f>VLOOKUP($A2763,'Günlük Sayaç'!$A$1:$I$166,9,0)*VLOOKUP(WEEKDAY(B2763,2)&amp;D2763,Yoğunluk!$G$1:$J$29,4,0)</f>
        <v>1800.0000000000002</v>
      </c>
      <c r="J2763">
        <f t="shared" ca="1" si="171"/>
        <v>2031</v>
      </c>
      <c r="K2763">
        <f t="shared" ca="1" si="172"/>
        <v>4518.9750000000004</v>
      </c>
    </row>
    <row r="2764" spans="1:11" x14ac:dyDescent="0.3">
      <c r="A2764">
        <f t="shared" si="173"/>
        <v>123</v>
      </c>
      <c r="B2764" s="2">
        <f t="shared" si="174"/>
        <v>43117</v>
      </c>
      <c r="C2764" t="str">
        <f>VLOOKUP(A2764,'Günlük Sayaç'!$A$1:$I$166,3,0)</f>
        <v>İTÜ</v>
      </c>
      <c r="D2764" t="str">
        <f>VLOOKUP($A2764,'Günlük Sayaç'!$A$1:$I$166,4,0)</f>
        <v>Tam</v>
      </c>
      <c r="E2764" t="str">
        <f>VLOOKUP($A2764,'Günlük Sayaç'!$A$1:$I$166,5,0)</f>
        <v>Mavi Kart</v>
      </c>
      <c r="F2764">
        <f>VLOOKUP($A2764,'Günlük Sayaç'!$A$1:$I$166,6,0)</f>
        <v>1.3666666666666667</v>
      </c>
      <c r="G2764">
        <f>VLOOKUP($A2764,'Günlük Sayaç'!$A$1:$I$166,7,0)</f>
        <v>15000</v>
      </c>
      <c r="H2764">
        <f>VLOOKUP($A2764,'Günlük Sayaç'!$A$1:$I$166,8,0)</f>
        <v>7.0000000000000007E-2</v>
      </c>
      <c r="I2764">
        <f>VLOOKUP($A2764,'Günlük Sayaç'!$A$1:$I$166,9,0)*VLOOKUP(WEEKDAY(B2764,2)&amp;D2764,Yoğunluk!$G$1:$J$29,4,0)</f>
        <v>1260.0000000000002</v>
      </c>
      <c r="J2764">
        <f t="shared" ca="1" si="171"/>
        <v>1090</v>
      </c>
      <c r="K2764">
        <f t="shared" ca="1" si="172"/>
        <v>1489.6666666666667</v>
      </c>
    </row>
    <row r="2765" spans="1:11" x14ac:dyDescent="0.3">
      <c r="A2765">
        <f t="shared" si="173"/>
        <v>124</v>
      </c>
      <c r="B2765" s="2">
        <f t="shared" si="174"/>
        <v>43117</v>
      </c>
      <c r="C2765" t="str">
        <f>VLOOKUP(A2765,'Günlük Sayaç'!$A$1:$I$166,3,0)</f>
        <v>İTÜ</v>
      </c>
      <c r="D2765" t="str">
        <f>VLOOKUP($A2765,'Günlük Sayaç'!$A$1:$I$166,4,0)</f>
        <v>Öğrenci</v>
      </c>
      <c r="E2765" t="str">
        <f>VLOOKUP($A2765,'Günlük Sayaç'!$A$1:$I$166,5,0)</f>
        <v>Öğrenci</v>
      </c>
      <c r="F2765">
        <f>VLOOKUP($A2765,'Günlük Sayaç'!$A$1:$I$166,6,0)</f>
        <v>0.9</v>
      </c>
      <c r="G2765">
        <f>VLOOKUP($A2765,'Günlük Sayaç'!$A$1:$I$166,7,0)</f>
        <v>15000</v>
      </c>
      <c r="H2765">
        <f>VLOOKUP($A2765,'Günlük Sayaç'!$A$1:$I$166,8,0)</f>
        <v>0.17</v>
      </c>
      <c r="I2765">
        <f>VLOOKUP($A2765,'Günlük Sayaç'!$A$1:$I$166,9,0)*VLOOKUP(WEEKDAY(B2765,2)&amp;D2765,Yoğunluk!$G$1:$J$29,4,0)</f>
        <v>2040</v>
      </c>
      <c r="J2765">
        <f t="shared" ca="1" si="171"/>
        <v>1978</v>
      </c>
      <c r="K2765">
        <f t="shared" ca="1" si="172"/>
        <v>1780.2</v>
      </c>
    </row>
    <row r="2766" spans="1:11" x14ac:dyDescent="0.3">
      <c r="A2766">
        <f t="shared" si="173"/>
        <v>125</v>
      </c>
      <c r="B2766" s="2">
        <f t="shared" si="174"/>
        <v>43117</v>
      </c>
      <c r="C2766" t="str">
        <f>VLOOKUP(A2766,'Günlük Sayaç'!$A$1:$I$166,3,0)</f>
        <v>İTÜ</v>
      </c>
      <c r="D2766" t="str">
        <f>VLOOKUP($A2766,'Günlük Sayaç'!$A$1:$I$166,4,0)</f>
        <v>Öğrenci</v>
      </c>
      <c r="E2766" t="str">
        <f>VLOOKUP($A2766,'Günlük Sayaç'!$A$1:$I$166,5,0)</f>
        <v>Öğrenci Aylık</v>
      </c>
      <c r="F2766">
        <f>VLOOKUP($A2766,'Günlük Sayaç'!$A$1:$I$166,6,0)</f>
        <v>0.56666666666666665</v>
      </c>
      <c r="G2766">
        <f>VLOOKUP($A2766,'Günlük Sayaç'!$A$1:$I$166,7,0)</f>
        <v>15000</v>
      </c>
      <c r="H2766">
        <f>VLOOKUP($A2766,'Günlük Sayaç'!$A$1:$I$166,8,0)</f>
        <v>0.27</v>
      </c>
      <c r="I2766">
        <f>VLOOKUP($A2766,'Günlük Sayaç'!$A$1:$I$166,9,0)*VLOOKUP(WEEKDAY(B2766,2)&amp;D2766,Yoğunluk!$G$1:$J$29,4,0)</f>
        <v>3240.0000000000005</v>
      </c>
      <c r="J2766">
        <f t="shared" ca="1" si="171"/>
        <v>3157</v>
      </c>
      <c r="K2766">
        <f t="shared" ca="1" si="172"/>
        <v>1788.9666666666667</v>
      </c>
    </row>
    <row r="2767" spans="1:11" x14ac:dyDescent="0.3">
      <c r="A2767">
        <f t="shared" si="173"/>
        <v>126</v>
      </c>
      <c r="B2767" s="2">
        <f t="shared" si="174"/>
        <v>43117</v>
      </c>
      <c r="C2767" t="str">
        <f>VLOOKUP(A2767,'Günlük Sayaç'!$A$1:$I$166,3,0)</f>
        <v>İTÜ</v>
      </c>
      <c r="D2767" t="str">
        <f>VLOOKUP($A2767,'Günlük Sayaç'!$A$1:$I$166,4,0)</f>
        <v>Sosyal</v>
      </c>
      <c r="E2767" t="str">
        <f>VLOOKUP($A2767,'Günlük Sayaç'!$A$1:$I$166,5,0)</f>
        <v>Sosyal</v>
      </c>
      <c r="F2767">
        <f>VLOOKUP($A2767,'Günlük Sayaç'!$A$1:$I$166,6,0)</f>
        <v>1.425</v>
      </c>
      <c r="G2767">
        <f>VLOOKUP($A2767,'Günlük Sayaç'!$A$1:$I$166,7,0)</f>
        <v>15000</v>
      </c>
      <c r="H2767">
        <f>VLOOKUP($A2767,'Günlük Sayaç'!$A$1:$I$166,8,0)</f>
        <v>0.15</v>
      </c>
      <c r="I2767">
        <f>VLOOKUP($A2767,'Günlük Sayaç'!$A$1:$I$166,9,0)*VLOOKUP(WEEKDAY(B2767,2)&amp;D2767,Yoğunluk!$G$1:$J$29,4,0)</f>
        <v>1440.0000000000002</v>
      </c>
      <c r="J2767">
        <f t="shared" ca="1" si="171"/>
        <v>1571</v>
      </c>
      <c r="K2767">
        <f t="shared" ca="1" si="172"/>
        <v>2238.6750000000002</v>
      </c>
    </row>
    <row r="2768" spans="1:11" x14ac:dyDescent="0.3">
      <c r="A2768">
        <f t="shared" si="173"/>
        <v>127</v>
      </c>
      <c r="B2768" s="2">
        <f t="shared" si="174"/>
        <v>43117</v>
      </c>
      <c r="C2768" t="str">
        <f>VLOOKUP(A2768,'Günlük Sayaç'!$A$1:$I$166,3,0)</f>
        <v>İTÜ</v>
      </c>
      <c r="D2768" t="str">
        <f>VLOOKUP($A2768,'Günlük Sayaç'!$A$1:$I$166,4,0)</f>
        <v>Sosyal</v>
      </c>
      <c r="E2768" t="str">
        <f>VLOOKUP($A2768,'Günlük Sayaç'!$A$1:$I$166,5,0)</f>
        <v>Sosyal Aylık</v>
      </c>
      <c r="F2768">
        <f>VLOOKUP($A2768,'Günlük Sayaç'!$A$1:$I$166,6,0)</f>
        <v>0.83333333333333337</v>
      </c>
      <c r="G2768">
        <f>VLOOKUP($A2768,'Günlük Sayaç'!$A$1:$I$166,7,0)</f>
        <v>15000</v>
      </c>
      <c r="H2768">
        <f>VLOOKUP($A2768,'Günlük Sayaç'!$A$1:$I$166,8,0)</f>
        <v>0.15</v>
      </c>
      <c r="I2768">
        <f>VLOOKUP($A2768,'Günlük Sayaç'!$A$1:$I$166,9,0)*VLOOKUP(WEEKDAY(B2768,2)&amp;D2768,Yoğunluk!$G$1:$J$29,4,0)</f>
        <v>1440.0000000000002</v>
      </c>
      <c r="J2768">
        <f t="shared" ca="1" si="171"/>
        <v>1431</v>
      </c>
      <c r="K2768">
        <f t="shared" ca="1" si="172"/>
        <v>1192.5</v>
      </c>
    </row>
    <row r="2769" spans="1:11" x14ac:dyDescent="0.3">
      <c r="A2769">
        <f t="shared" si="173"/>
        <v>128</v>
      </c>
      <c r="B2769" s="2">
        <f t="shared" si="174"/>
        <v>43117</v>
      </c>
      <c r="C2769" t="str">
        <f>VLOOKUP(A2769,'Günlük Sayaç'!$A$1:$I$166,3,0)</f>
        <v>İTÜ</v>
      </c>
      <c r="D2769" t="str">
        <f>VLOOKUP($A2769,'Günlük Sayaç'!$A$1:$I$166,4,0)</f>
        <v>Ziyaretçi</v>
      </c>
      <c r="E2769" t="str">
        <f>VLOOKUP($A2769,'Günlük Sayaç'!$A$1:$I$166,5,0)</f>
        <v>Tekli Bilet</v>
      </c>
      <c r="F2769">
        <f>VLOOKUP($A2769,'Günlük Sayaç'!$A$1:$I$166,6,0)</f>
        <v>5</v>
      </c>
      <c r="G2769">
        <f>VLOOKUP($A2769,'Günlük Sayaç'!$A$1:$I$166,7,0)</f>
        <v>15000</v>
      </c>
      <c r="H2769">
        <f>VLOOKUP($A2769,'Günlük Sayaç'!$A$1:$I$166,8,0)</f>
        <v>0.02</v>
      </c>
      <c r="I2769">
        <f>VLOOKUP($A2769,'Günlük Sayaç'!$A$1:$I$166,9,0)*VLOOKUP(WEEKDAY(B2769,2)&amp;D2769,Yoğunluk!$G$1:$J$29,4,0)</f>
        <v>240</v>
      </c>
      <c r="J2769">
        <f t="shared" ca="1" si="171"/>
        <v>258</v>
      </c>
      <c r="K2769">
        <f t="shared" ca="1" si="172"/>
        <v>1290</v>
      </c>
    </row>
    <row r="2770" spans="1:11" x14ac:dyDescent="0.3">
      <c r="A2770">
        <f t="shared" si="173"/>
        <v>129</v>
      </c>
      <c r="B2770" s="2">
        <f t="shared" si="174"/>
        <v>43117</v>
      </c>
      <c r="C2770" t="str">
        <f>VLOOKUP(A2770,'Günlük Sayaç'!$A$1:$I$166,3,0)</f>
        <v>İTÜ</v>
      </c>
      <c r="D2770" t="str">
        <f>VLOOKUP($A2770,'Günlük Sayaç'!$A$1:$I$166,4,0)</f>
        <v>Ziyaretçi</v>
      </c>
      <c r="E2770" t="str">
        <f>VLOOKUP($A2770,'Günlük Sayaç'!$A$1:$I$166,5,0)</f>
        <v>İkili Bilet</v>
      </c>
      <c r="F2770">
        <f>VLOOKUP($A2770,'Günlük Sayaç'!$A$1:$I$166,6,0)</f>
        <v>4</v>
      </c>
      <c r="G2770">
        <f>VLOOKUP($A2770,'Günlük Sayaç'!$A$1:$I$166,7,0)</f>
        <v>15000</v>
      </c>
      <c r="H2770">
        <f>VLOOKUP($A2770,'Günlük Sayaç'!$A$1:$I$166,8,0)</f>
        <v>0.02</v>
      </c>
      <c r="I2770">
        <f>VLOOKUP($A2770,'Günlük Sayaç'!$A$1:$I$166,9,0)*VLOOKUP(WEEKDAY(B2770,2)&amp;D2770,Yoğunluk!$G$1:$J$29,4,0)</f>
        <v>240</v>
      </c>
      <c r="J2770">
        <f t="shared" ca="1" si="171"/>
        <v>268</v>
      </c>
      <c r="K2770">
        <f t="shared" ca="1" si="172"/>
        <v>1072</v>
      </c>
    </row>
    <row r="2771" spans="1:11" x14ac:dyDescent="0.3">
      <c r="A2771">
        <f t="shared" si="173"/>
        <v>130</v>
      </c>
      <c r="B2771" s="2">
        <f t="shared" si="174"/>
        <v>43117</v>
      </c>
      <c r="C2771" t="str">
        <f>VLOOKUP(A2771,'Günlük Sayaç'!$A$1:$I$166,3,0)</f>
        <v>İTÜ</v>
      </c>
      <c r="D2771" t="str">
        <f>VLOOKUP($A2771,'Günlük Sayaç'!$A$1:$I$166,4,0)</f>
        <v>Ziyaretçi</v>
      </c>
      <c r="E2771" t="str">
        <f>VLOOKUP($A2771,'Günlük Sayaç'!$A$1:$I$166,5,0)</f>
        <v>Üçlü Bilet</v>
      </c>
      <c r="F2771">
        <f>VLOOKUP($A2771,'Günlük Sayaç'!$A$1:$I$166,6,0)</f>
        <v>3.6666666666666665</v>
      </c>
      <c r="G2771">
        <f>VLOOKUP($A2771,'Günlük Sayaç'!$A$1:$I$166,7,0)</f>
        <v>15000</v>
      </c>
      <c r="H2771">
        <f>VLOOKUP($A2771,'Günlük Sayaç'!$A$1:$I$166,8,0)</f>
        <v>0.01</v>
      </c>
      <c r="I2771">
        <f>VLOOKUP($A2771,'Günlük Sayaç'!$A$1:$I$166,9,0)*VLOOKUP(WEEKDAY(B2771,2)&amp;D2771,Yoğunluk!$G$1:$J$29,4,0)</f>
        <v>120</v>
      </c>
      <c r="J2771">
        <f t="shared" ca="1" si="171"/>
        <v>118</v>
      </c>
      <c r="K2771">
        <f t="shared" ca="1" si="172"/>
        <v>432.66666666666663</v>
      </c>
    </row>
    <row r="2772" spans="1:11" x14ac:dyDescent="0.3">
      <c r="A2772">
        <f t="shared" si="173"/>
        <v>131</v>
      </c>
      <c r="B2772" s="2">
        <f t="shared" si="174"/>
        <v>43117</v>
      </c>
      <c r="C2772" t="str">
        <f>VLOOKUP(A2772,'Günlük Sayaç'!$A$1:$I$166,3,0)</f>
        <v>İTÜ</v>
      </c>
      <c r="D2772" t="str">
        <f>VLOOKUP($A2772,'Günlük Sayaç'!$A$1:$I$166,4,0)</f>
        <v>Ziyaretçi</v>
      </c>
      <c r="E2772" t="str">
        <f>VLOOKUP($A2772,'Günlük Sayaç'!$A$1:$I$166,5,0)</f>
        <v>Beşli Bilet</v>
      </c>
      <c r="F2772">
        <f>VLOOKUP($A2772,'Günlük Sayaç'!$A$1:$I$166,6,0)</f>
        <v>3.4</v>
      </c>
      <c r="G2772">
        <f>VLOOKUP($A2772,'Günlük Sayaç'!$A$1:$I$166,7,0)</f>
        <v>15000</v>
      </c>
      <c r="H2772">
        <f>VLOOKUP($A2772,'Günlük Sayaç'!$A$1:$I$166,8,0)</f>
        <v>0.02</v>
      </c>
      <c r="I2772">
        <f>VLOOKUP($A2772,'Günlük Sayaç'!$A$1:$I$166,9,0)*VLOOKUP(WEEKDAY(B2772,2)&amp;D2772,Yoğunluk!$G$1:$J$29,4,0)</f>
        <v>240</v>
      </c>
      <c r="J2772">
        <f t="shared" ca="1" si="171"/>
        <v>226</v>
      </c>
      <c r="K2772">
        <f t="shared" ca="1" si="172"/>
        <v>768.4</v>
      </c>
    </row>
    <row r="2773" spans="1:11" x14ac:dyDescent="0.3">
      <c r="A2773">
        <f t="shared" si="173"/>
        <v>132</v>
      </c>
      <c r="B2773" s="2">
        <f t="shared" si="174"/>
        <v>43117</v>
      </c>
      <c r="C2773" t="str">
        <f>VLOOKUP(A2773,'Günlük Sayaç'!$A$1:$I$166,3,0)</f>
        <v>İTÜ</v>
      </c>
      <c r="D2773" t="str">
        <f>VLOOKUP($A2773,'Günlük Sayaç'!$A$1:$I$166,4,0)</f>
        <v>Ziyaretçi</v>
      </c>
      <c r="E2773" t="str">
        <f>VLOOKUP($A2773,'Günlük Sayaç'!$A$1:$I$166,5,0)</f>
        <v>Onlu Bilet</v>
      </c>
      <c r="F2773">
        <f>VLOOKUP($A2773,'Günlük Sayaç'!$A$1:$I$166,6,0)</f>
        <v>3.2</v>
      </c>
      <c r="G2773">
        <f>VLOOKUP($A2773,'Günlük Sayaç'!$A$1:$I$166,7,0)</f>
        <v>15000</v>
      </c>
      <c r="H2773">
        <f>VLOOKUP($A2773,'Günlük Sayaç'!$A$1:$I$166,8,0)</f>
        <v>0.02</v>
      </c>
      <c r="I2773">
        <f>VLOOKUP($A2773,'Günlük Sayaç'!$A$1:$I$166,9,0)*VLOOKUP(WEEKDAY(B2773,2)&amp;D2773,Yoğunluk!$G$1:$J$29,4,0)</f>
        <v>240</v>
      </c>
      <c r="J2773">
        <f t="shared" ca="1" si="171"/>
        <v>271</v>
      </c>
      <c r="K2773">
        <f t="shared" ca="1" si="172"/>
        <v>867.2</v>
      </c>
    </row>
    <row r="2774" spans="1:11" x14ac:dyDescent="0.3">
      <c r="A2774">
        <f t="shared" si="173"/>
        <v>133</v>
      </c>
      <c r="B2774" s="2">
        <f t="shared" si="174"/>
        <v>43117</v>
      </c>
      <c r="C2774" t="str">
        <f>VLOOKUP(A2774,'Günlük Sayaç'!$A$1:$I$166,3,0)</f>
        <v>Atatürk Oto Sanayi</v>
      </c>
      <c r="D2774" t="str">
        <f>VLOOKUP($A2774,'Günlük Sayaç'!$A$1:$I$166,4,0)</f>
        <v>Tam</v>
      </c>
      <c r="E2774" t="str">
        <f>VLOOKUP($A2774,'Günlük Sayaç'!$A$1:$I$166,5,0)</f>
        <v>Akbil</v>
      </c>
      <c r="F2774">
        <f>VLOOKUP($A2774,'Günlük Sayaç'!$A$1:$I$166,6,0)</f>
        <v>2.2250000000000001</v>
      </c>
      <c r="G2774">
        <f>VLOOKUP($A2774,'Günlük Sayaç'!$A$1:$I$166,7,0)</f>
        <v>5000</v>
      </c>
      <c r="H2774">
        <f>VLOOKUP($A2774,'Günlük Sayaç'!$A$1:$I$166,8,0)</f>
        <v>0.3</v>
      </c>
      <c r="I2774">
        <f>VLOOKUP($A2774,'Günlük Sayaç'!$A$1:$I$166,9,0)*VLOOKUP(WEEKDAY(B2774,2)&amp;D2774,Yoğunluk!$G$1:$J$29,4,0)</f>
        <v>1800.0000000000002</v>
      </c>
      <c r="J2774">
        <f t="shared" ca="1" si="171"/>
        <v>1865</v>
      </c>
      <c r="K2774">
        <f t="shared" ca="1" si="172"/>
        <v>4149.625</v>
      </c>
    </row>
    <row r="2775" spans="1:11" x14ac:dyDescent="0.3">
      <c r="A2775">
        <f t="shared" si="173"/>
        <v>134</v>
      </c>
      <c r="B2775" s="2">
        <f t="shared" si="174"/>
        <v>43117</v>
      </c>
      <c r="C2775" t="str">
        <f>VLOOKUP(A2775,'Günlük Sayaç'!$A$1:$I$166,3,0)</f>
        <v>Atatürk Oto Sanayi</v>
      </c>
      <c r="D2775" t="str">
        <f>VLOOKUP($A2775,'Günlük Sayaç'!$A$1:$I$166,4,0)</f>
        <v>Tam</v>
      </c>
      <c r="E2775" t="str">
        <f>VLOOKUP($A2775,'Günlük Sayaç'!$A$1:$I$166,5,0)</f>
        <v>Mavi Kart</v>
      </c>
      <c r="F2775">
        <f>VLOOKUP($A2775,'Günlük Sayaç'!$A$1:$I$166,6,0)</f>
        <v>1.3666666666666667</v>
      </c>
      <c r="G2775">
        <f>VLOOKUP($A2775,'Günlük Sayaç'!$A$1:$I$166,7,0)</f>
        <v>5000</v>
      </c>
      <c r="H2775">
        <f>VLOOKUP($A2775,'Günlük Sayaç'!$A$1:$I$166,8,0)</f>
        <v>0.35</v>
      </c>
      <c r="I2775">
        <f>VLOOKUP($A2775,'Günlük Sayaç'!$A$1:$I$166,9,0)*VLOOKUP(WEEKDAY(B2775,2)&amp;D2775,Yoğunluk!$G$1:$J$29,4,0)</f>
        <v>2100.0000000000005</v>
      </c>
      <c r="J2775">
        <f t="shared" ca="1" si="171"/>
        <v>2217</v>
      </c>
      <c r="K2775">
        <f t="shared" ca="1" si="172"/>
        <v>3029.9</v>
      </c>
    </row>
    <row r="2776" spans="1:11" x14ac:dyDescent="0.3">
      <c r="A2776">
        <f t="shared" si="173"/>
        <v>135</v>
      </c>
      <c r="B2776" s="2">
        <f t="shared" si="174"/>
        <v>43117</v>
      </c>
      <c r="C2776" t="str">
        <f>VLOOKUP(A2776,'Günlük Sayaç'!$A$1:$I$166,3,0)</f>
        <v>Atatürk Oto Sanayi</v>
      </c>
      <c r="D2776" t="str">
        <f>VLOOKUP($A2776,'Günlük Sayaç'!$A$1:$I$166,4,0)</f>
        <v>Öğrenci</v>
      </c>
      <c r="E2776" t="str">
        <f>VLOOKUP($A2776,'Günlük Sayaç'!$A$1:$I$166,5,0)</f>
        <v>Öğrenci</v>
      </c>
      <c r="F2776">
        <f>VLOOKUP($A2776,'Günlük Sayaç'!$A$1:$I$166,6,0)</f>
        <v>0.9</v>
      </c>
      <c r="G2776">
        <f>VLOOKUP($A2776,'Günlük Sayaç'!$A$1:$I$166,7,0)</f>
        <v>5000</v>
      </c>
      <c r="H2776">
        <f>VLOOKUP($A2776,'Günlük Sayaç'!$A$1:$I$166,8,0)</f>
        <v>0.1</v>
      </c>
      <c r="I2776">
        <f>VLOOKUP($A2776,'Günlük Sayaç'!$A$1:$I$166,9,0)*VLOOKUP(WEEKDAY(B2776,2)&amp;D2776,Yoğunluk!$G$1:$J$29,4,0)</f>
        <v>400</v>
      </c>
      <c r="J2776">
        <f t="shared" ca="1" si="171"/>
        <v>354</v>
      </c>
      <c r="K2776">
        <f t="shared" ca="1" si="172"/>
        <v>318.60000000000002</v>
      </c>
    </row>
    <row r="2777" spans="1:11" x14ac:dyDescent="0.3">
      <c r="A2777">
        <f t="shared" si="173"/>
        <v>136</v>
      </c>
      <c r="B2777" s="2">
        <f t="shared" si="174"/>
        <v>43117</v>
      </c>
      <c r="C2777" t="str">
        <f>VLOOKUP(A2777,'Günlük Sayaç'!$A$1:$I$166,3,0)</f>
        <v>Atatürk Oto Sanayi</v>
      </c>
      <c r="D2777" t="str">
        <f>VLOOKUP($A2777,'Günlük Sayaç'!$A$1:$I$166,4,0)</f>
        <v>Öğrenci</v>
      </c>
      <c r="E2777" t="str">
        <f>VLOOKUP($A2777,'Günlük Sayaç'!$A$1:$I$166,5,0)</f>
        <v>Öğrenci Aylık</v>
      </c>
      <c r="F2777">
        <f>VLOOKUP($A2777,'Günlük Sayaç'!$A$1:$I$166,6,0)</f>
        <v>0.56666666666666665</v>
      </c>
      <c r="G2777">
        <f>VLOOKUP($A2777,'Günlük Sayaç'!$A$1:$I$166,7,0)</f>
        <v>5000</v>
      </c>
      <c r="H2777">
        <f>VLOOKUP($A2777,'Günlük Sayaç'!$A$1:$I$166,8,0)</f>
        <v>0.1</v>
      </c>
      <c r="I2777">
        <f>VLOOKUP($A2777,'Günlük Sayaç'!$A$1:$I$166,9,0)*VLOOKUP(WEEKDAY(B2777,2)&amp;D2777,Yoğunluk!$G$1:$J$29,4,0)</f>
        <v>400</v>
      </c>
      <c r="J2777">
        <f t="shared" ca="1" si="171"/>
        <v>408</v>
      </c>
      <c r="K2777">
        <f t="shared" ca="1" si="172"/>
        <v>231.2</v>
      </c>
    </row>
    <row r="2778" spans="1:11" x14ac:dyDescent="0.3">
      <c r="A2778">
        <f t="shared" si="173"/>
        <v>137</v>
      </c>
      <c r="B2778" s="2">
        <f t="shared" si="174"/>
        <v>43117</v>
      </c>
      <c r="C2778" t="str">
        <f>VLOOKUP(A2778,'Günlük Sayaç'!$A$1:$I$166,3,0)</f>
        <v>Atatürk Oto Sanayi</v>
      </c>
      <c r="D2778" t="str">
        <f>VLOOKUP($A2778,'Günlük Sayaç'!$A$1:$I$166,4,0)</f>
        <v>Sosyal</v>
      </c>
      <c r="E2778" t="str">
        <f>VLOOKUP($A2778,'Günlük Sayaç'!$A$1:$I$166,5,0)</f>
        <v>Sosyal</v>
      </c>
      <c r="F2778">
        <f>VLOOKUP($A2778,'Günlük Sayaç'!$A$1:$I$166,6,0)</f>
        <v>1.425</v>
      </c>
      <c r="G2778">
        <f>VLOOKUP($A2778,'Günlük Sayaç'!$A$1:$I$166,7,0)</f>
        <v>5000</v>
      </c>
      <c r="H2778">
        <f>VLOOKUP($A2778,'Günlük Sayaç'!$A$1:$I$166,8,0)</f>
        <v>0.05</v>
      </c>
      <c r="I2778">
        <f>VLOOKUP($A2778,'Günlük Sayaç'!$A$1:$I$166,9,0)*VLOOKUP(WEEKDAY(B2778,2)&amp;D2778,Yoğunluk!$G$1:$J$29,4,0)</f>
        <v>160.00000000000003</v>
      </c>
      <c r="J2778">
        <f t="shared" ca="1" si="171"/>
        <v>127</v>
      </c>
      <c r="K2778">
        <f t="shared" ca="1" si="172"/>
        <v>180.97499999999999</v>
      </c>
    </row>
    <row r="2779" spans="1:11" x14ac:dyDescent="0.3">
      <c r="A2779">
        <f t="shared" si="173"/>
        <v>138</v>
      </c>
      <c r="B2779" s="2">
        <f t="shared" si="174"/>
        <v>43117</v>
      </c>
      <c r="C2779" t="str">
        <f>VLOOKUP(A2779,'Günlük Sayaç'!$A$1:$I$166,3,0)</f>
        <v>Atatürk Oto Sanayi</v>
      </c>
      <c r="D2779" t="str">
        <f>VLOOKUP($A2779,'Günlük Sayaç'!$A$1:$I$166,4,0)</f>
        <v>Sosyal</v>
      </c>
      <c r="E2779" t="str">
        <f>VLOOKUP($A2779,'Günlük Sayaç'!$A$1:$I$166,5,0)</f>
        <v>Sosyal Aylık</v>
      </c>
      <c r="F2779">
        <f>VLOOKUP($A2779,'Günlük Sayaç'!$A$1:$I$166,6,0)</f>
        <v>0.83333333333333337</v>
      </c>
      <c r="G2779">
        <f>VLOOKUP($A2779,'Günlük Sayaç'!$A$1:$I$166,7,0)</f>
        <v>5000</v>
      </c>
      <c r="H2779">
        <f>VLOOKUP($A2779,'Günlük Sayaç'!$A$1:$I$166,8,0)</f>
        <v>0.05</v>
      </c>
      <c r="I2779">
        <f>VLOOKUP($A2779,'Günlük Sayaç'!$A$1:$I$166,9,0)*VLOOKUP(WEEKDAY(B2779,2)&amp;D2779,Yoğunluk!$G$1:$J$29,4,0)</f>
        <v>160.00000000000003</v>
      </c>
      <c r="J2779">
        <f t="shared" ca="1" si="171"/>
        <v>169</v>
      </c>
      <c r="K2779">
        <f t="shared" ca="1" si="172"/>
        <v>140.83333333333334</v>
      </c>
    </row>
    <row r="2780" spans="1:11" x14ac:dyDescent="0.3">
      <c r="A2780">
        <f t="shared" si="173"/>
        <v>139</v>
      </c>
      <c r="B2780" s="2">
        <f t="shared" si="174"/>
        <v>43117</v>
      </c>
      <c r="C2780" t="str">
        <f>VLOOKUP(A2780,'Günlük Sayaç'!$A$1:$I$166,3,0)</f>
        <v>Atatürk Oto Sanayi</v>
      </c>
      <c r="D2780" t="str">
        <f>VLOOKUP($A2780,'Günlük Sayaç'!$A$1:$I$166,4,0)</f>
        <v>Ziyaretçi</v>
      </c>
      <c r="E2780" t="str">
        <f>VLOOKUP($A2780,'Günlük Sayaç'!$A$1:$I$166,5,0)</f>
        <v>Tekli Bilet</v>
      </c>
      <c r="F2780">
        <f>VLOOKUP($A2780,'Günlük Sayaç'!$A$1:$I$166,6,0)</f>
        <v>5</v>
      </c>
      <c r="G2780">
        <f>VLOOKUP($A2780,'Günlük Sayaç'!$A$1:$I$166,7,0)</f>
        <v>5000</v>
      </c>
      <c r="H2780">
        <f>VLOOKUP($A2780,'Günlük Sayaç'!$A$1:$I$166,8,0)</f>
        <v>0.01</v>
      </c>
      <c r="I2780">
        <f>VLOOKUP($A2780,'Günlük Sayaç'!$A$1:$I$166,9,0)*VLOOKUP(WEEKDAY(B2780,2)&amp;D2780,Yoğunluk!$G$1:$J$29,4,0)</f>
        <v>40</v>
      </c>
      <c r="J2780">
        <f t="shared" ca="1" si="171"/>
        <v>42</v>
      </c>
      <c r="K2780">
        <f t="shared" ca="1" si="172"/>
        <v>210</v>
      </c>
    </row>
    <row r="2781" spans="1:11" x14ac:dyDescent="0.3">
      <c r="A2781">
        <f t="shared" si="173"/>
        <v>140</v>
      </c>
      <c r="B2781" s="2">
        <f t="shared" si="174"/>
        <v>43117</v>
      </c>
      <c r="C2781" t="str">
        <f>VLOOKUP(A2781,'Günlük Sayaç'!$A$1:$I$166,3,0)</f>
        <v>Atatürk Oto Sanayi</v>
      </c>
      <c r="D2781" t="str">
        <f>VLOOKUP($A2781,'Günlük Sayaç'!$A$1:$I$166,4,0)</f>
        <v>Ziyaretçi</v>
      </c>
      <c r="E2781" t="str">
        <f>VLOOKUP($A2781,'Günlük Sayaç'!$A$1:$I$166,5,0)</f>
        <v>İkili Bilet</v>
      </c>
      <c r="F2781">
        <f>VLOOKUP($A2781,'Günlük Sayaç'!$A$1:$I$166,6,0)</f>
        <v>4</v>
      </c>
      <c r="G2781">
        <f>VLOOKUP($A2781,'Günlük Sayaç'!$A$1:$I$166,7,0)</f>
        <v>5000</v>
      </c>
      <c r="H2781">
        <f>VLOOKUP($A2781,'Günlük Sayaç'!$A$1:$I$166,8,0)</f>
        <v>0.01</v>
      </c>
      <c r="I2781">
        <f>VLOOKUP($A2781,'Günlük Sayaç'!$A$1:$I$166,9,0)*VLOOKUP(WEEKDAY(B2781,2)&amp;D2781,Yoğunluk!$G$1:$J$29,4,0)</f>
        <v>40</v>
      </c>
      <c r="J2781">
        <f t="shared" ca="1" si="171"/>
        <v>49</v>
      </c>
      <c r="K2781">
        <f t="shared" ca="1" si="172"/>
        <v>196</v>
      </c>
    </row>
    <row r="2782" spans="1:11" x14ac:dyDescent="0.3">
      <c r="A2782">
        <f t="shared" si="173"/>
        <v>141</v>
      </c>
      <c r="B2782" s="2">
        <f t="shared" si="174"/>
        <v>43117</v>
      </c>
      <c r="C2782" t="str">
        <f>VLOOKUP(A2782,'Günlük Sayaç'!$A$1:$I$166,3,0)</f>
        <v>Atatürk Oto Sanayi</v>
      </c>
      <c r="D2782" t="str">
        <f>VLOOKUP($A2782,'Günlük Sayaç'!$A$1:$I$166,4,0)</f>
        <v>Ziyaretçi</v>
      </c>
      <c r="E2782" t="str">
        <f>VLOOKUP($A2782,'Günlük Sayaç'!$A$1:$I$166,5,0)</f>
        <v>Üçlü Bilet</v>
      </c>
      <c r="F2782">
        <f>VLOOKUP($A2782,'Günlük Sayaç'!$A$1:$I$166,6,0)</f>
        <v>3.6666666666666665</v>
      </c>
      <c r="G2782">
        <f>VLOOKUP($A2782,'Günlük Sayaç'!$A$1:$I$166,7,0)</f>
        <v>5000</v>
      </c>
      <c r="H2782">
        <f>VLOOKUP($A2782,'Günlük Sayaç'!$A$1:$I$166,8,0)</f>
        <v>0.01</v>
      </c>
      <c r="I2782">
        <f>VLOOKUP($A2782,'Günlük Sayaç'!$A$1:$I$166,9,0)*VLOOKUP(WEEKDAY(B2782,2)&amp;D2782,Yoğunluk!$G$1:$J$29,4,0)</f>
        <v>40</v>
      </c>
      <c r="J2782">
        <f t="shared" ca="1" si="171"/>
        <v>39</v>
      </c>
      <c r="K2782">
        <f t="shared" ca="1" si="172"/>
        <v>143</v>
      </c>
    </row>
    <row r="2783" spans="1:11" x14ac:dyDescent="0.3">
      <c r="A2783">
        <f t="shared" si="173"/>
        <v>142</v>
      </c>
      <c r="B2783" s="2">
        <f t="shared" si="174"/>
        <v>43117</v>
      </c>
      <c r="C2783" t="str">
        <f>VLOOKUP(A2783,'Günlük Sayaç'!$A$1:$I$166,3,0)</f>
        <v>Atatürk Oto Sanayi</v>
      </c>
      <c r="D2783" t="str">
        <f>VLOOKUP($A2783,'Günlük Sayaç'!$A$1:$I$166,4,0)</f>
        <v>Ziyaretçi</v>
      </c>
      <c r="E2783" t="str">
        <f>VLOOKUP($A2783,'Günlük Sayaç'!$A$1:$I$166,5,0)</f>
        <v>Beşli Bilet</v>
      </c>
      <c r="F2783">
        <f>VLOOKUP($A2783,'Günlük Sayaç'!$A$1:$I$166,6,0)</f>
        <v>3.4</v>
      </c>
      <c r="G2783">
        <f>VLOOKUP($A2783,'Günlük Sayaç'!$A$1:$I$166,7,0)</f>
        <v>5000</v>
      </c>
      <c r="H2783">
        <f>VLOOKUP($A2783,'Günlük Sayaç'!$A$1:$I$166,8,0)</f>
        <v>0.01</v>
      </c>
      <c r="I2783">
        <f>VLOOKUP($A2783,'Günlük Sayaç'!$A$1:$I$166,9,0)*VLOOKUP(WEEKDAY(B2783,2)&amp;D2783,Yoğunluk!$G$1:$J$29,4,0)</f>
        <v>40</v>
      </c>
      <c r="J2783">
        <f t="shared" ca="1" si="171"/>
        <v>36</v>
      </c>
      <c r="K2783">
        <f t="shared" ca="1" si="172"/>
        <v>122.39999999999999</v>
      </c>
    </row>
    <row r="2784" spans="1:11" x14ac:dyDescent="0.3">
      <c r="A2784">
        <f t="shared" si="173"/>
        <v>143</v>
      </c>
      <c r="B2784" s="2">
        <f t="shared" si="174"/>
        <v>43117</v>
      </c>
      <c r="C2784" t="str">
        <f>VLOOKUP(A2784,'Günlük Sayaç'!$A$1:$I$166,3,0)</f>
        <v>Atatürk Oto Sanayi</v>
      </c>
      <c r="D2784" t="str">
        <f>VLOOKUP($A2784,'Günlük Sayaç'!$A$1:$I$166,4,0)</f>
        <v>Ziyaretçi</v>
      </c>
      <c r="E2784" t="str">
        <f>VLOOKUP($A2784,'Günlük Sayaç'!$A$1:$I$166,5,0)</f>
        <v>Onlu Bilet</v>
      </c>
      <c r="F2784">
        <f>VLOOKUP($A2784,'Günlük Sayaç'!$A$1:$I$166,6,0)</f>
        <v>3.2</v>
      </c>
      <c r="G2784">
        <f>VLOOKUP($A2784,'Günlük Sayaç'!$A$1:$I$166,7,0)</f>
        <v>5000</v>
      </c>
      <c r="H2784">
        <f>VLOOKUP($A2784,'Günlük Sayaç'!$A$1:$I$166,8,0)</f>
        <v>0.01</v>
      </c>
      <c r="I2784">
        <f>VLOOKUP($A2784,'Günlük Sayaç'!$A$1:$I$166,9,0)*VLOOKUP(WEEKDAY(B2784,2)&amp;D2784,Yoğunluk!$G$1:$J$29,4,0)</f>
        <v>40</v>
      </c>
      <c r="J2784">
        <f t="shared" ca="1" si="171"/>
        <v>45</v>
      </c>
      <c r="K2784">
        <f t="shared" ca="1" si="172"/>
        <v>144</v>
      </c>
    </row>
    <row r="2785" spans="1:11" x14ac:dyDescent="0.3">
      <c r="A2785">
        <f t="shared" si="173"/>
        <v>144</v>
      </c>
      <c r="B2785" s="2">
        <f t="shared" si="174"/>
        <v>43117</v>
      </c>
      <c r="C2785" t="str">
        <f>VLOOKUP(A2785,'Günlük Sayaç'!$A$1:$I$166,3,0)</f>
        <v>Darüşşafaka</v>
      </c>
      <c r="D2785" t="str">
        <f>VLOOKUP($A2785,'Günlük Sayaç'!$A$1:$I$166,4,0)</f>
        <v>Tam</v>
      </c>
      <c r="E2785" t="str">
        <f>VLOOKUP($A2785,'Günlük Sayaç'!$A$1:$I$166,5,0)</f>
        <v>Akbil</v>
      </c>
      <c r="F2785">
        <f>VLOOKUP($A2785,'Günlük Sayaç'!$A$1:$I$166,6,0)</f>
        <v>2.2250000000000001</v>
      </c>
      <c r="G2785">
        <f>VLOOKUP($A2785,'Günlük Sayaç'!$A$1:$I$166,7,0)</f>
        <v>6000</v>
      </c>
      <c r="H2785">
        <f>VLOOKUP($A2785,'Günlük Sayaç'!$A$1:$I$166,8,0)</f>
        <v>0.2</v>
      </c>
      <c r="I2785">
        <f>VLOOKUP($A2785,'Günlük Sayaç'!$A$1:$I$166,9,0)*VLOOKUP(WEEKDAY(B2785,2)&amp;D2785,Yoğunluk!$G$1:$J$29,4,0)</f>
        <v>1440.0000000000002</v>
      </c>
      <c r="J2785">
        <f t="shared" ca="1" si="171"/>
        <v>1472</v>
      </c>
      <c r="K2785">
        <f t="shared" ca="1" si="172"/>
        <v>3275.2000000000003</v>
      </c>
    </row>
    <row r="2786" spans="1:11" x14ac:dyDescent="0.3">
      <c r="A2786">
        <f t="shared" si="173"/>
        <v>145</v>
      </c>
      <c r="B2786" s="2">
        <f t="shared" si="174"/>
        <v>43117</v>
      </c>
      <c r="C2786" t="str">
        <f>VLOOKUP(A2786,'Günlük Sayaç'!$A$1:$I$166,3,0)</f>
        <v>Darüşşafaka</v>
      </c>
      <c r="D2786" t="str">
        <f>VLOOKUP($A2786,'Günlük Sayaç'!$A$1:$I$166,4,0)</f>
        <v>Tam</v>
      </c>
      <c r="E2786" t="str">
        <f>VLOOKUP($A2786,'Günlük Sayaç'!$A$1:$I$166,5,0)</f>
        <v>Mavi Kart</v>
      </c>
      <c r="F2786">
        <f>VLOOKUP($A2786,'Günlük Sayaç'!$A$1:$I$166,6,0)</f>
        <v>1.3666666666666667</v>
      </c>
      <c r="G2786">
        <f>VLOOKUP($A2786,'Günlük Sayaç'!$A$1:$I$166,7,0)</f>
        <v>6000</v>
      </c>
      <c r="H2786">
        <f>VLOOKUP($A2786,'Günlük Sayaç'!$A$1:$I$166,8,0)</f>
        <v>0.2</v>
      </c>
      <c r="I2786">
        <f>VLOOKUP($A2786,'Günlük Sayaç'!$A$1:$I$166,9,0)*VLOOKUP(WEEKDAY(B2786,2)&amp;D2786,Yoğunluk!$G$1:$J$29,4,0)</f>
        <v>1440.0000000000002</v>
      </c>
      <c r="J2786">
        <f t="shared" ca="1" si="171"/>
        <v>1409</v>
      </c>
      <c r="K2786">
        <f t="shared" ca="1" si="172"/>
        <v>1925.6333333333334</v>
      </c>
    </row>
    <row r="2787" spans="1:11" x14ac:dyDescent="0.3">
      <c r="A2787">
        <f t="shared" si="173"/>
        <v>146</v>
      </c>
      <c r="B2787" s="2">
        <f t="shared" si="174"/>
        <v>43117</v>
      </c>
      <c r="C2787" t="str">
        <f>VLOOKUP(A2787,'Günlük Sayaç'!$A$1:$I$166,3,0)</f>
        <v>Darüşşafaka</v>
      </c>
      <c r="D2787" t="str">
        <f>VLOOKUP($A2787,'Günlük Sayaç'!$A$1:$I$166,4,0)</f>
        <v>Öğrenci</v>
      </c>
      <c r="E2787" t="str">
        <f>VLOOKUP($A2787,'Günlük Sayaç'!$A$1:$I$166,5,0)</f>
        <v>Öğrenci</v>
      </c>
      <c r="F2787">
        <f>VLOOKUP($A2787,'Günlük Sayaç'!$A$1:$I$166,6,0)</f>
        <v>0.9</v>
      </c>
      <c r="G2787">
        <f>VLOOKUP($A2787,'Günlük Sayaç'!$A$1:$I$166,7,0)</f>
        <v>6000</v>
      </c>
      <c r="H2787">
        <f>VLOOKUP($A2787,'Günlük Sayaç'!$A$1:$I$166,8,0)</f>
        <v>0.1</v>
      </c>
      <c r="I2787">
        <f>VLOOKUP($A2787,'Günlük Sayaç'!$A$1:$I$166,9,0)*VLOOKUP(WEEKDAY(B2787,2)&amp;D2787,Yoğunluk!$G$1:$J$29,4,0)</f>
        <v>480</v>
      </c>
      <c r="J2787">
        <f t="shared" ca="1" si="171"/>
        <v>518</v>
      </c>
      <c r="K2787">
        <f t="shared" ca="1" si="172"/>
        <v>466.2</v>
      </c>
    </row>
    <row r="2788" spans="1:11" x14ac:dyDescent="0.3">
      <c r="A2788">
        <f t="shared" si="173"/>
        <v>147</v>
      </c>
      <c r="B2788" s="2">
        <f t="shared" si="174"/>
        <v>43117</v>
      </c>
      <c r="C2788" t="str">
        <f>VLOOKUP(A2788,'Günlük Sayaç'!$A$1:$I$166,3,0)</f>
        <v>Darüşşafaka</v>
      </c>
      <c r="D2788" t="str">
        <f>VLOOKUP($A2788,'Günlük Sayaç'!$A$1:$I$166,4,0)</f>
        <v>Öğrenci</v>
      </c>
      <c r="E2788" t="str">
        <f>VLOOKUP($A2788,'Günlük Sayaç'!$A$1:$I$166,5,0)</f>
        <v>Öğrenci Aylık</v>
      </c>
      <c r="F2788">
        <f>VLOOKUP($A2788,'Günlük Sayaç'!$A$1:$I$166,6,0)</f>
        <v>0.56666666666666665</v>
      </c>
      <c r="G2788">
        <f>VLOOKUP($A2788,'Günlük Sayaç'!$A$1:$I$166,7,0)</f>
        <v>6000</v>
      </c>
      <c r="H2788">
        <f>VLOOKUP($A2788,'Günlük Sayaç'!$A$1:$I$166,8,0)</f>
        <v>0.2</v>
      </c>
      <c r="I2788">
        <f>VLOOKUP($A2788,'Günlük Sayaç'!$A$1:$I$166,9,0)*VLOOKUP(WEEKDAY(B2788,2)&amp;D2788,Yoğunluk!$G$1:$J$29,4,0)</f>
        <v>960</v>
      </c>
      <c r="J2788">
        <f t="shared" ca="1" si="171"/>
        <v>930</v>
      </c>
      <c r="K2788">
        <f t="shared" ca="1" si="172"/>
        <v>527</v>
      </c>
    </row>
    <row r="2789" spans="1:11" x14ac:dyDescent="0.3">
      <c r="A2789">
        <f t="shared" si="173"/>
        <v>148</v>
      </c>
      <c r="B2789" s="2">
        <f t="shared" si="174"/>
        <v>43117</v>
      </c>
      <c r="C2789" t="str">
        <f>VLOOKUP(A2789,'Günlük Sayaç'!$A$1:$I$166,3,0)</f>
        <v>Darüşşafaka</v>
      </c>
      <c r="D2789" t="str">
        <f>VLOOKUP($A2789,'Günlük Sayaç'!$A$1:$I$166,4,0)</f>
        <v>Sosyal</v>
      </c>
      <c r="E2789" t="str">
        <f>VLOOKUP($A2789,'Günlük Sayaç'!$A$1:$I$166,5,0)</f>
        <v>Sosyal</v>
      </c>
      <c r="F2789">
        <f>VLOOKUP($A2789,'Günlük Sayaç'!$A$1:$I$166,6,0)</f>
        <v>1.425</v>
      </c>
      <c r="G2789">
        <f>VLOOKUP($A2789,'Günlük Sayaç'!$A$1:$I$166,7,0)</f>
        <v>6000</v>
      </c>
      <c r="H2789">
        <f>VLOOKUP($A2789,'Günlük Sayaç'!$A$1:$I$166,8,0)</f>
        <v>0.15</v>
      </c>
      <c r="I2789">
        <f>VLOOKUP($A2789,'Günlük Sayaç'!$A$1:$I$166,9,0)*VLOOKUP(WEEKDAY(B2789,2)&amp;D2789,Yoğunluk!$G$1:$J$29,4,0)</f>
        <v>576.00000000000011</v>
      </c>
      <c r="J2789">
        <f t="shared" ca="1" si="171"/>
        <v>594</v>
      </c>
      <c r="K2789">
        <f t="shared" ca="1" si="172"/>
        <v>846.45</v>
      </c>
    </row>
    <row r="2790" spans="1:11" x14ac:dyDescent="0.3">
      <c r="A2790">
        <f t="shared" si="173"/>
        <v>149</v>
      </c>
      <c r="B2790" s="2">
        <f t="shared" si="174"/>
        <v>43117</v>
      </c>
      <c r="C2790" t="str">
        <f>VLOOKUP(A2790,'Günlük Sayaç'!$A$1:$I$166,3,0)</f>
        <v>Darüşşafaka</v>
      </c>
      <c r="D2790" t="str">
        <f>VLOOKUP($A2790,'Günlük Sayaç'!$A$1:$I$166,4,0)</f>
        <v>Sosyal</v>
      </c>
      <c r="E2790" t="str">
        <f>VLOOKUP($A2790,'Günlük Sayaç'!$A$1:$I$166,5,0)</f>
        <v>Sosyal Aylık</v>
      </c>
      <c r="F2790">
        <f>VLOOKUP($A2790,'Günlük Sayaç'!$A$1:$I$166,6,0)</f>
        <v>0.83333333333333337</v>
      </c>
      <c r="G2790">
        <f>VLOOKUP($A2790,'Günlük Sayaç'!$A$1:$I$166,7,0)</f>
        <v>6000</v>
      </c>
      <c r="H2790">
        <f>VLOOKUP($A2790,'Günlük Sayaç'!$A$1:$I$166,8,0)</f>
        <v>0.1</v>
      </c>
      <c r="I2790">
        <f>VLOOKUP($A2790,'Günlük Sayaç'!$A$1:$I$166,9,0)*VLOOKUP(WEEKDAY(B2790,2)&amp;D2790,Yoğunluk!$G$1:$J$29,4,0)</f>
        <v>384.00000000000006</v>
      </c>
      <c r="J2790">
        <f t="shared" ca="1" si="171"/>
        <v>415</v>
      </c>
      <c r="K2790">
        <f t="shared" ca="1" si="172"/>
        <v>345.83333333333337</v>
      </c>
    </row>
    <row r="2791" spans="1:11" x14ac:dyDescent="0.3">
      <c r="A2791">
        <f t="shared" si="173"/>
        <v>150</v>
      </c>
      <c r="B2791" s="2">
        <f t="shared" si="174"/>
        <v>43117</v>
      </c>
      <c r="C2791" t="str">
        <f>VLOOKUP(A2791,'Günlük Sayaç'!$A$1:$I$166,3,0)</f>
        <v>Darüşşafaka</v>
      </c>
      <c r="D2791" t="str">
        <f>VLOOKUP($A2791,'Günlük Sayaç'!$A$1:$I$166,4,0)</f>
        <v>Ziyaretçi</v>
      </c>
      <c r="E2791" t="str">
        <f>VLOOKUP($A2791,'Günlük Sayaç'!$A$1:$I$166,5,0)</f>
        <v>Tekli Bilet</v>
      </c>
      <c r="F2791">
        <f>VLOOKUP($A2791,'Günlük Sayaç'!$A$1:$I$166,6,0)</f>
        <v>5</v>
      </c>
      <c r="G2791">
        <f>VLOOKUP($A2791,'Günlük Sayaç'!$A$1:$I$166,7,0)</f>
        <v>6000</v>
      </c>
      <c r="H2791">
        <f>VLOOKUP($A2791,'Günlük Sayaç'!$A$1:$I$166,8,0)</f>
        <v>0.01</v>
      </c>
      <c r="I2791">
        <f>VLOOKUP($A2791,'Günlük Sayaç'!$A$1:$I$166,9,0)*VLOOKUP(WEEKDAY(B2791,2)&amp;D2791,Yoğunluk!$G$1:$J$29,4,0)</f>
        <v>48</v>
      </c>
      <c r="J2791">
        <f t="shared" ca="1" si="171"/>
        <v>43</v>
      </c>
      <c r="K2791">
        <f t="shared" ca="1" si="172"/>
        <v>215</v>
      </c>
    </row>
    <row r="2792" spans="1:11" x14ac:dyDescent="0.3">
      <c r="A2792">
        <f t="shared" si="173"/>
        <v>151</v>
      </c>
      <c r="B2792" s="2">
        <f t="shared" si="174"/>
        <v>43117</v>
      </c>
      <c r="C2792" t="str">
        <f>VLOOKUP(A2792,'Günlük Sayaç'!$A$1:$I$166,3,0)</f>
        <v>Darüşşafaka</v>
      </c>
      <c r="D2792" t="str">
        <f>VLOOKUP($A2792,'Günlük Sayaç'!$A$1:$I$166,4,0)</f>
        <v>Ziyaretçi</v>
      </c>
      <c r="E2792" t="str">
        <f>VLOOKUP($A2792,'Günlük Sayaç'!$A$1:$I$166,5,0)</f>
        <v>İkili Bilet</v>
      </c>
      <c r="F2792">
        <f>VLOOKUP($A2792,'Günlük Sayaç'!$A$1:$I$166,6,0)</f>
        <v>4</v>
      </c>
      <c r="G2792">
        <f>VLOOKUP($A2792,'Günlük Sayaç'!$A$1:$I$166,7,0)</f>
        <v>6000</v>
      </c>
      <c r="H2792">
        <f>VLOOKUP($A2792,'Günlük Sayaç'!$A$1:$I$166,8,0)</f>
        <v>0.01</v>
      </c>
      <c r="I2792">
        <f>VLOOKUP($A2792,'Günlük Sayaç'!$A$1:$I$166,9,0)*VLOOKUP(WEEKDAY(B2792,2)&amp;D2792,Yoğunluk!$G$1:$J$29,4,0)</f>
        <v>48</v>
      </c>
      <c r="J2792">
        <f t="shared" ca="1" si="171"/>
        <v>49</v>
      </c>
      <c r="K2792">
        <f t="shared" ca="1" si="172"/>
        <v>196</v>
      </c>
    </row>
    <row r="2793" spans="1:11" x14ac:dyDescent="0.3">
      <c r="A2793">
        <f t="shared" si="173"/>
        <v>152</v>
      </c>
      <c r="B2793" s="2">
        <f t="shared" si="174"/>
        <v>43117</v>
      </c>
      <c r="C2793" t="str">
        <f>VLOOKUP(A2793,'Günlük Sayaç'!$A$1:$I$166,3,0)</f>
        <v>Darüşşafaka</v>
      </c>
      <c r="D2793" t="str">
        <f>VLOOKUP($A2793,'Günlük Sayaç'!$A$1:$I$166,4,0)</f>
        <v>Ziyaretçi</v>
      </c>
      <c r="E2793" t="str">
        <f>VLOOKUP($A2793,'Günlük Sayaç'!$A$1:$I$166,5,0)</f>
        <v>Üçlü Bilet</v>
      </c>
      <c r="F2793">
        <f>VLOOKUP($A2793,'Günlük Sayaç'!$A$1:$I$166,6,0)</f>
        <v>3.6666666666666665</v>
      </c>
      <c r="G2793">
        <f>VLOOKUP($A2793,'Günlük Sayaç'!$A$1:$I$166,7,0)</f>
        <v>6000</v>
      </c>
      <c r="H2793">
        <f>VLOOKUP($A2793,'Günlük Sayaç'!$A$1:$I$166,8,0)</f>
        <v>0.01</v>
      </c>
      <c r="I2793">
        <f>VLOOKUP($A2793,'Günlük Sayaç'!$A$1:$I$166,9,0)*VLOOKUP(WEEKDAY(B2793,2)&amp;D2793,Yoğunluk!$G$1:$J$29,4,0)</f>
        <v>48</v>
      </c>
      <c r="J2793">
        <f t="shared" ca="1" si="171"/>
        <v>47</v>
      </c>
      <c r="K2793">
        <f t="shared" ca="1" si="172"/>
        <v>172.33333333333331</v>
      </c>
    </row>
    <row r="2794" spans="1:11" x14ac:dyDescent="0.3">
      <c r="A2794">
        <f t="shared" si="173"/>
        <v>153</v>
      </c>
      <c r="B2794" s="2">
        <f t="shared" si="174"/>
        <v>43117</v>
      </c>
      <c r="C2794" t="str">
        <f>VLOOKUP(A2794,'Günlük Sayaç'!$A$1:$I$166,3,0)</f>
        <v>Darüşşafaka</v>
      </c>
      <c r="D2794" t="str">
        <f>VLOOKUP($A2794,'Günlük Sayaç'!$A$1:$I$166,4,0)</f>
        <v>Ziyaretçi</v>
      </c>
      <c r="E2794" t="str">
        <f>VLOOKUP($A2794,'Günlük Sayaç'!$A$1:$I$166,5,0)</f>
        <v>Beşli Bilet</v>
      </c>
      <c r="F2794">
        <f>VLOOKUP($A2794,'Günlük Sayaç'!$A$1:$I$166,6,0)</f>
        <v>3.4</v>
      </c>
      <c r="G2794">
        <f>VLOOKUP($A2794,'Günlük Sayaç'!$A$1:$I$166,7,0)</f>
        <v>6000</v>
      </c>
      <c r="H2794">
        <f>VLOOKUP($A2794,'Günlük Sayaç'!$A$1:$I$166,8,0)</f>
        <v>0.01</v>
      </c>
      <c r="I2794">
        <f>VLOOKUP($A2794,'Günlük Sayaç'!$A$1:$I$166,9,0)*VLOOKUP(WEEKDAY(B2794,2)&amp;D2794,Yoğunluk!$G$1:$J$29,4,0)</f>
        <v>48</v>
      </c>
      <c r="J2794">
        <f t="shared" ca="1" si="171"/>
        <v>49</v>
      </c>
      <c r="K2794">
        <f t="shared" ca="1" si="172"/>
        <v>166.6</v>
      </c>
    </row>
    <row r="2795" spans="1:11" x14ac:dyDescent="0.3">
      <c r="A2795">
        <f t="shared" si="173"/>
        <v>154</v>
      </c>
      <c r="B2795" s="2">
        <f t="shared" si="174"/>
        <v>43117</v>
      </c>
      <c r="C2795" t="str">
        <f>VLOOKUP(A2795,'Günlük Sayaç'!$A$1:$I$166,3,0)</f>
        <v>Darüşşafaka</v>
      </c>
      <c r="D2795" t="str">
        <f>VLOOKUP($A2795,'Günlük Sayaç'!$A$1:$I$166,4,0)</f>
        <v>Ziyaretçi</v>
      </c>
      <c r="E2795" t="str">
        <f>VLOOKUP($A2795,'Günlük Sayaç'!$A$1:$I$166,5,0)</f>
        <v>Onlu Bilet</v>
      </c>
      <c r="F2795">
        <f>VLOOKUP($A2795,'Günlük Sayaç'!$A$1:$I$166,6,0)</f>
        <v>3.2</v>
      </c>
      <c r="G2795">
        <f>VLOOKUP($A2795,'Günlük Sayaç'!$A$1:$I$166,7,0)</f>
        <v>6000</v>
      </c>
      <c r="H2795">
        <f>VLOOKUP($A2795,'Günlük Sayaç'!$A$1:$I$166,8,0)</f>
        <v>0.01</v>
      </c>
      <c r="I2795">
        <f>VLOOKUP($A2795,'Günlük Sayaç'!$A$1:$I$166,9,0)*VLOOKUP(WEEKDAY(B2795,2)&amp;D2795,Yoğunluk!$G$1:$J$29,4,0)</f>
        <v>48</v>
      </c>
      <c r="J2795">
        <f t="shared" ca="1" si="171"/>
        <v>41</v>
      </c>
      <c r="K2795">
        <f t="shared" ca="1" si="172"/>
        <v>131.20000000000002</v>
      </c>
    </row>
    <row r="2796" spans="1:11" x14ac:dyDescent="0.3">
      <c r="A2796">
        <f t="shared" si="173"/>
        <v>155</v>
      </c>
      <c r="B2796" s="2">
        <f t="shared" si="174"/>
        <v>43117</v>
      </c>
      <c r="C2796" t="str">
        <f>VLOOKUP(A2796,'Günlük Sayaç'!$A$1:$I$166,3,0)</f>
        <v>Hacıosman</v>
      </c>
      <c r="D2796" t="str">
        <f>VLOOKUP($A2796,'Günlük Sayaç'!$A$1:$I$166,4,0)</f>
        <v>Tam</v>
      </c>
      <c r="E2796" t="str">
        <f>VLOOKUP($A2796,'Günlük Sayaç'!$A$1:$I$166,5,0)</f>
        <v>Akbil</v>
      </c>
      <c r="F2796">
        <f>VLOOKUP($A2796,'Günlük Sayaç'!$A$1:$I$166,6,0)</f>
        <v>2.2250000000000001</v>
      </c>
      <c r="G2796">
        <f>VLOOKUP($A2796,'Günlük Sayaç'!$A$1:$I$166,7,0)</f>
        <v>4000</v>
      </c>
      <c r="H2796">
        <f>VLOOKUP($A2796,'Günlük Sayaç'!$A$1:$I$166,8,0)</f>
        <v>0.2</v>
      </c>
      <c r="I2796">
        <f>VLOOKUP($A2796,'Günlük Sayaç'!$A$1:$I$166,9,0)*VLOOKUP(WEEKDAY(B2796,2)&amp;D2796,Yoğunluk!$G$1:$J$29,4,0)</f>
        <v>960.00000000000011</v>
      </c>
      <c r="J2796">
        <f t="shared" ca="1" si="171"/>
        <v>940</v>
      </c>
      <c r="K2796">
        <f t="shared" ca="1" si="172"/>
        <v>2091.5</v>
      </c>
    </row>
    <row r="2797" spans="1:11" x14ac:dyDescent="0.3">
      <c r="A2797">
        <f t="shared" si="173"/>
        <v>156</v>
      </c>
      <c r="B2797" s="2">
        <f t="shared" si="174"/>
        <v>43117</v>
      </c>
      <c r="C2797" t="str">
        <f>VLOOKUP(A2797,'Günlük Sayaç'!$A$1:$I$166,3,0)</f>
        <v>Hacıosman</v>
      </c>
      <c r="D2797" t="str">
        <f>VLOOKUP($A2797,'Günlük Sayaç'!$A$1:$I$166,4,0)</f>
        <v>Tam</v>
      </c>
      <c r="E2797" t="str">
        <f>VLOOKUP($A2797,'Günlük Sayaç'!$A$1:$I$166,5,0)</f>
        <v>Mavi Kart</v>
      </c>
      <c r="F2797">
        <f>VLOOKUP($A2797,'Günlük Sayaç'!$A$1:$I$166,6,0)</f>
        <v>1.3666666666666667</v>
      </c>
      <c r="G2797">
        <f>VLOOKUP($A2797,'Günlük Sayaç'!$A$1:$I$166,7,0)</f>
        <v>4000</v>
      </c>
      <c r="H2797">
        <f>VLOOKUP($A2797,'Günlük Sayaç'!$A$1:$I$166,8,0)</f>
        <v>0.2</v>
      </c>
      <c r="I2797">
        <f>VLOOKUP($A2797,'Günlük Sayaç'!$A$1:$I$166,9,0)*VLOOKUP(WEEKDAY(B2797,2)&amp;D2797,Yoğunluk!$G$1:$J$29,4,0)</f>
        <v>960.00000000000011</v>
      </c>
      <c r="J2797">
        <f t="shared" ca="1" si="171"/>
        <v>1078</v>
      </c>
      <c r="K2797">
        <f t="shared" ca="1" si="172"/>
        <v>1473.2666666666667</v>
      </c>
    </row>
    <row r="2798" spans="1:11" x14ac:dyDescent="0.3">
      <c r="A2798">
        <f t="shared" si="173"/>
        <v>157</v>
      </c>
      <c r="B2798" s="2">
        <f t="shared" si="174"/>
        <v>43117</v>
      </c>
      <c r="C2798" t="str">
        <f>VLOOKUP(A2798,'Günlük Sayaç'!$A$1:$I$166,3,0)</f>
        <v>Hacıosman</v>
      </c>
      <c r="D2798" t="str">
        <f>VLOOKUP($A2798,'Günlük Sayaç'!$A$1:$I$166,4,0)</f>
        <v>Öğrenci</v>
      </c>
      <c r="E2798" t="str">
        <f>VLOOKUP($A2798,'Günlük Sayaç'!$A$1:$I$166,5,0)</f>
        <v>Öğrenci</v>
      </c>
      <c r="F2798">
        <f>VLOOKUP($A2798,'Günlük Sayaç'!$A$1:$I$166,6,0)</f>
        <v>0.9</v>
      </c>
      <c r="G2798">
        <f>VLOOKUP($A2798,'Günlük Sayaç'!$A$1:$I$166,7,0)</f>
        <v>4000</v>
      </c>
      <c r="H2798">
        <f>VLOOKUP($A2798,'Günlük Sayaç'!$A$1:$I$166,8,0)</f>
        <v>0.1</v>
      </c>
      <c r="I2798">
        <f>VLOOKUP($A2798,'Günlük Sayaç'!$A$1:$I$166,9,0)*VLOOKUP(WEEKDAY(B2798,2)&amp;D2798,Yoğunluk!$G$1:$J$29,4,0)</f>
        <v>320</v>
      </c>
      <c r="J2798">
        <f t="shared" ca="1" si="171"/>
        <v>317</v>
      </c>
      <c r="K2798">
        <f t="shared" ca="1" si="172"/>
        <v>285.3</v>
      </c>
    </row>
    <row r="2799" spans="1:11" x14ac:dyDescent="0.3">
      <c r="A2799">
        <f t="shared" si="173"/>
        <v>158</v>
      </c>
      <c r="B2799" s="2">
        <f t="shared" si="174"/>
        <v>43117</v>
      </c>
      <c r="C2799" t="str">
        <f>VLOOKUP(A2799,'Günlük Sayaç'!$A$1:$I$166,3,0)</f>
        <v>Hacıosman</v>
      </c>
      <c r="D2799" t="str">
        <f>VLOOKUP($A2799,'Günlük Sayaç'!$A$1:$I$166,4,0)</f>
        <v>Öğrenci</v>
      </c>
      <c r="E2799" t="str">
        <f>VLOOKUP($A2799,'Günlük Sayaç'!$A$1:$I$166,5,0)</f>
        <v>Öğrenci Aylık</v>
      </c>
      <c r="F2799">
        <f>VLOOKUP($A2799,'Günlük Sayaç'!$A$1:$I$166,6,0)</f>
        <v>0.56666666666666665</v>
      </c>
      <c r="G2799">
        <f>VLOOKUP($A2799,'Günlük Sayaç'!$A$1:$I$166,7,0)</f>
        <v>4000</v>
      </c>
      <c r="H2799">
        <f>VLOOKUP($A2799,'Günlük Sayaç'!$A$1:$I$166,8,0)</f>
        <v>0.2</v>
      </c>
      <c r="I2799">
        <f>VLOOKUP($A2799,'Günlük Sayaç'!$A$1:$I$166,9,0)*VLOOKUP(WEEKDAY(B2799,2)&amp;D2799,Yoğunluk!$G$1:$J$29,4,0)</f>
        <v>640</v>
      </c>
      <c r="J2799">
        <f t="shared" ca="1" si="171"/>
        <v>596</v>
      </c>
      <c r="K2799">
        <f t="shared" ca="1" si="172"/>
        <v>337.73333333333335</v>
      </c>
    </row>
    <row r="2800" spans="1:11" x14ac:dyDescent="0.3">
      <c r="A2800">
        <f t="shared" si="173"/>
        <v>159</v>
      </c>
      <c r="B2800" s="2">
        <f t="shared" si="174"/>
        <v>43117</v>
      </c>
      <c r="C2800" t="str">
        <f>VLOOKUP(A2800,'Günlük Sayaç'!$A$1:$I$166,3,0)</f>
        <v>Hacıosman</v>
      </c>
      <c r="D2800" t="str">
        <f>VLOOKUP($A2800,'Günlük Sayaç'!$A$1:$I$166,4,0)</f>
        <v>Sosyal</v>
      </c>
      <c r="E2800" t="str">
        <f>VLOOKUP($A2800,'Günlük Sayaç'!$A$1:$I$166,5,0)</f>
        <v>Sosyal</v>
      </c>
      <c r="F2800">
        <f>VLOOKUP($A2800,'Günlük Sayaç'!$A$1:$I$166,6,0)</f>
        <v>1.425</v>
      </c>
      <c r="G2800">
        <f>VLOOKUP($A2800,'Günlük Sayaç'!$A$1:$I$166,7,0)</f>
        <v>4000</v>
      </c>
      <c r="H2800">
        <f>VLOOKUP($A2800,'Günlük Sayaç'!$A$1:$I$166,8,0)</f>
        <v>0.15</v>
      </c>
      <c r="I2800">
        <f>VLOOKUP($A2800,'Günlük Sayaç'!$A$1:$I$166,9,0)*VLOOKUP(WEEKDAY(B2800,2)&amp;D2800,Yoğunluk!$G$1:$J$29,4,0)</f>
        <v>384.00000000000006</v>
      </c>
      <c r="J2800">
        <f t="shared" ca="1" si="171"/>
        <v>385</v>
      </c>
      <c r="K2800">
        <f t="shared" ca="1" si="172"/>
        <v>548.625</v>
      </c>
    </row>
    <row r="2801" spans="1:11" x14ac:dyDescent="0.3">
      <c r="A2801">
        <f t="shared" si="173"/>
        <v>160</v>
      </c>
      <c r="B2801" s="2">
        <f t="shared" si="174"/>
        <v>43117</v>
      </c>
      <c r="C2801" t="str">
        <f>VLOOKUP(A2801,'Günlük Sayaç'!$A$1:$I$166,3,0)</f>
        <v>Hacıosman</v>
      </c>
      <c r="D2801" t="str">
        <f>VLOOKUP($A2801,'Günlük Sayaç'!$A$1:$I$166,4,0)</f>
        <v>Sosyal</v>
      </c>
      <c r="E2801" t="str">
        <f>VLOOKUP($A2801,'Günlük Sayaç'!$A$1:$I$166,5,0)</f>
        <v>Sosyal Aylık</v>
      </c>
      <c r="F2801">
        <f>VLOOKUP($A2801,'Günlük Sayaç'!$A$1:$I$166,6,0)</f>
        <v>0.83333333333333337</v>
      </c>
      <c r="G2801">
        <f>VLOOKUP($A2801,'Günlük Sayaç'!$A$1:$I$166,7,0)</f>
        <v>4000</v>
      </c>
      <c r="H2801">
        <f>VLOOKUP($A2801,'Günlük Sayaç'!$A$1:$I$166,8,0)</f>
        <v>0.1</v>
      </c>
      <c r="I2801">
        <f>VLOOKUP($A2801,'Günlük Sayaç'!$A$1:$I$166,9,0)*VLOOKUP(WEEKDAY(B2801,2)&amp;D2801,Yoğunluk!$G$1:$J$29,4,0)</f>
        <v>256.00000000000006</v>
      </c>
      <c r="J2801">
        <f t="shared" ca="1" si="171"/>
        <v>243</v>
      </c>
      <c r="K2801">
        <f t="shared" ca="1" si="172"/>
        <v>202.5</v>
      </c>
    </row>
    <row r="2802" spans="1:11" x14ac:dyDescent="0.3">
      <c r="A2802">
        <f t="shared" si="173"/>
        <v>161</v>
      </c>
      <c r="B2802" s="2">
        <f t="shared" si="174"/>
        <v>43117</v>
      </c>
      <c r="C2802" t="str">
        <f>VLOOKUP(A2802,'Günlük Sayaç'!$A$1:$I$166,3,0)</f>
        <v>Hacıosman</v>
      </c>
      <c r="D2802" t="str">
        <f>VLOOKUP($A2802,'Günlük Sayaç'!$A$1:$I$166,4,0)</f>
        <v>Ziyaretçi</v>
      </c>
      <c r="E2802" t="str">
        <f>VLOOKUP($A2802,'Günlük Sayaç'!$A$1:$I$166,5,0)</f>
        <v>Tekli Bilet</v>
      </c>
      <c r="F2802">
        <f>VLOOKUP($A2802,'Günlük Sayaç'!$A$1:$I$166,6,0)</f>
        <v>5</v>
      </c>
      <c r="G2802">
        <f>VLOOKUP($A2802,'Günlük Sayaç'!$A$1:$I$166,7,0)</f>
        <v>4000</v>
      </c>
      <c r="H2802">
        <f>VLOOKUP($A2802,'Günlük Sayaç'!$A$1:$I$166,8,0)</f>
        <v>0.01</v>
      </c>
      <c r="I2802">
        <f>VLOOKUP($A2802,'Günlük Sayaç'!$A$1:$I$166,9,0)*VLOOKUP(WEEKDAY(B2802,2)&amp;D2802,Yoğunluk!$G$1:$J$29,4,0)</f>
        <v>32</v>
      </c>
      <c r="J2802">
        <f t="shared" ca="1" si="171"/>
        <v>33</v>
      </c>
      <c r="K2802">
        <f t="shared" ca="1" si="172"/>
        <v>165</v>
      </c>
    </row>
    <row r="2803" spans="1:11" x14ac:dyDescent="0.3">
      <c r="A2803">
        <f t="shared" si="173"/>
        <v>162</v>
      </c>
      <c r="B2803" s="2">
        <f t="shared" si="174"/>
        <v>43117</v>
      </c>
      <c r="C2803" t="str">
        <f>VLOOKUP(A2803,'Günlük Sayaç'!$A$1:$I$166,3,0)</f>
        <v>Hacıosman</v>
      </c>
      <c r="D2803" t="str">
        <f>VLOOKUP($A2803,'Günlük Sayaç'!$A$1:$I$166,4,0)</f>
        <v>Ziyaretçi</v>
      </c>
      <c r="E2803" t="str">
        <f>VLOOKUP($A2803,'Günlük Sayaç'!$A$1:$I$166,5,0)</f>
        <v>İkili Bilet</v>
      </c>
      <c r="F2803">
        <f>VLOOKUP($A2803,'Günlük Sayaç'!$A$1:$I$166,6,0)</f>
        <v>4</v>
      </c>
      <c r="G2803">
        <f>VLOOKUP($A2803,'Günlük Sayaç'!$A$1:$I$166,7,0)</f>
        <v>4000</v>
      </c>
      <c r="H2803">
        <f>VLOOKUP($A2803,'Günlük Sayaç'!$A$1:$I$166,8,0)</f>
        <v>0.01</v>
      </c>
      <c r="I2803">
        <f>VLOOKUP($A2803,'Günlük Sayaç'!$A$1:$I$166,9,0)*VLOOKUP(WEEKDAY(B2803,2)&amp;D2803,Yoğunluk!$G$1:$J$29,4,0)</f>
        <v>32</v>
      </c>
      <c r="J2803">
        <f t="shared" ca="1" si="171"/>
        <v>36</v>
      </c>
      <c r="K2803">
        <f t="shared" ca="1" si="172"/>
        <v>144</v>
      </c>
    </row>
    <row r="2804" spans="1:11" x14ac:dyDescent="0.3">
      <c r="A2804">
        <f t="shared" si="173"/>
        <v>163</v>
      </c>
      <c r="B2804" s="2">
        <f t="shared" si="174"/>
        <v>43117</v>
      </c>
      <c r="C2804" t="str">
        <f>VLOOKUP(A2804,'Günlük Sayaç'!$A$1:$I$166,3,0)</f>
        <v>Hacıosman</v>
      </c>
      <c r="D2804" t="str">
        <f>VLOOKUP($A2804,'Günlük Sayaç'!$A$1:$I$166,4,0)</f>
        <v>Ziyaretçi</v>
      </c>
      <c r="E2804" t="str">
        <f>VLOOKUP($A2804,'Günlük Sayaç'!$A$1:$I$166,5,0)</f>
        <v>Üçlü Bilet</v>
      </c>
      <c r="F2804">
        <f>VLOOKUP($A2804,'Günlük Sayaç'!$A$1:$I$166,6,0)</f>
        <v>3.6666666666666665</v>
      </c>
      <c r="G2804">
        <f>VLOOKUP($A2804,'Günlük Sayaç'!$A$1:$I$166,7,0)</f>
        <v>4000</v>
      </c>
      <c r="H2804">
        <f>VLOOKUP($A2804,'Günlük Sayaç'!$A$1:$I$166,8,0)</f>
        <v>0.01</v>
      </c>
      <c r="I2804">
        <f>VLOOKUP($A2804,'Günlük Sayaç'!$A$1:$I$166,9,0)*VLOOKUP(WEEKDAY(B2804,2)&amp;D2804,Yoğunluk!$G$1:$J$29,4,0)</f>
        <v>32</v>
      </c>
      <c r="J2804">
        <f t="shared" ca="1" si="171"/>
        <v>26</v>
      </c>
      <c r="K2804">
        <f t="shared" ca="1" si="172"/>
        <v>95.333333333333329</v>
      </c>
    </row>
    <row r="2805" spans="1:11" x14ac:dyDescent="0.3">
      <c r="A2805">
        <f t="shared" si="173"/>
        <v>164</v>
      </c>
      <c r="B2805" s="2">
        <f t="shared" si="174"/>
        <v>43117</v>
      </c>
      <c r="C2805" t="str">
        <f>VLOOKUP(A2805,'Günlük Sayaç'!$A$1:$I$166,3,0)</f>
        <v>Hacıosman</v>
      </c>
      <c r="D2805" t="str">
        <f>VLOOKUP($A2805,'Günlük Sayaç'!$A$1:$I$166,4,0)</f>
        <v>Ziyaretçi</v>
      </c>
      <c r="E2805" t="str">
        <f>VLOOKUP($A2805,'Günlük Sayaç'!$A$1:$I$166,5,0)</f>
        <v>Beşli Bilet</v>
      </c>
      <c r="F2805">
        <f>VLOOKUP($A2805,'Günlük Sayaç'!$A$1:$I$166,6,0)</f>
        <v>3.4</v>
      </c>
      <c r="G2805">
        <f>VLOOKUP($A2805,'Günlük Sayaç'!$A$1:$I$166,7,0)</f>
        <v>4000</v>
      </c>
      <c r="H2805">
        <f>VLOOKUP($A2805,'Günlük Sayaç'!$A$1:$I$166,8,0)</f>
        <v>0.01</v>
      </c>
      <c r="I2805">
        <f>VLOOKUP($A2805,'Günlük Sayaç'!$A$1:$I$166,9,0)*VLOOKUP(WEEKDAY(B2805,2)&amp;D2805,Yoğunluk!$G$1:$J$29,4,0)</f>
        <v>32</v>
      </c>
      <c r="J2805">
        <f t="shared" ca="1" si="171"/>
        <v>33</v>
      </c>
      <c r="K2805">
        <f t="shared" ca="1" si="172"/>
        <v>112.2</v>
      </c>
    </row>
    <row r="2806" spans="1:11" x14ac:dyDescent="0.3">
      <c r="A2806">
        <f t="shared" si="173"/>
        <v>165</v>
      </c>
      <c r="B2806" s="2">
        <f t="shared" si="174"/>
        <v>43117</v>
      </c>
      <c r="C2806" t="str">
        <f>VLOOKUP(A2806,'Günlük Sayaç'!$A$1:$I$166,3,0)</f>
        <v>Hacıosman</v>
      </c>
      <c r="D2806" t="str">
        <f>VLOOKUP($A2806,'Günlük Sayaç'!$A$1:$I$166,4,0)</f>
        <v>Ziyaretçi</v>
      </c>
      <c r="E2806" t="str">
        <f>VLOOKUP($A2806,'Günlük Sayaç'!$A$1:$I$166,5,0)</f>
        <v>Onlu Bilet</v>
      </c>
      <c r="F2806">
        <f>VLOOKUP($A2806,'Günlük Sayaç'!$A$1:$I$166,6,0)</f>
        <v>3.2</v>
      </c>
      <c r="G2806">
        <f>VLOOKUP($A2806,'Günlük Sayaç'!$A$1:$I$166,7,0)</f>
        <v>4000</v>
      </c>
      <c r="H2806">
        <f>VLOOKUP($A2806,'Günlük Sayaç'!$A$1:$I$166,8,0)</f>
        <v>0.01</v>
      </c>
      <c r="I2806">
        <f>VLOOKUP($A2806,'Günlük Sayaç'!$A$1:$I$166,9,0)*VLOOKUP(WEEKDAY(B2806,2)&amp;D2806,Yoğunluk!$G$1:$J$29,4,0)</f>
        <v>32</v>
      </c>
      <c r="J2806">
        <f t="shared" ca="1" si="171"/>
        <v>30</v>
      </c>
      <c r="K2806">
        <f t="shared" ca="1" si="172"/>
        <v>96</v>
      </c>
    </row>
    <row r="2807" spans="1:11" x14ac:dyDescent="0.3">
      <c r="A2807">
        <f t="shared" si="173"/>
        <v>1</v>
      </c>
      <c r="B2807" s="2">
        <f t="shared" si="174"/>
        <v>43118</v>
      </c>
      <c r="C2807" t="str">
        <f>VLOOKUP(A2807,'Günlük Sayaç'!$A$1:$I$166,3,0)</f>
        <v>Yenikapı</v>
      </c>
      <c r="D2807" t="str">
        <f>VLOOKUP($A2807,'Günlük Sayaç'!$A$1:$I$166,4,0)</f>
        <v>Tam</v>
      </c>
      <c r="E2807" t="str">
        <f>VLOOKUP($A2807,'Günlük Sayaç'!$A$1:$I$166,5,0)</f>
        <v>Akbil</v>
      </c>
      <c r="F2807">
        <f>VLOOKUP($A2807,'Günlük Sayaç'!$A$1:$I$166,6,0)</f>
        <v>2.2250000000000001</v>
      </c>
      <c r="G2807">
        <f>VLOOKUP($A2807,'Günlük Sayaç'!$A$1:$I$166,7,0)</f>
        <v>15000</v>
      </c>
      <c r="H2807">
        <f>VLOOKUP($A2807,'Günlük Sayaç'!$A$1:$I$166,8,0)</f>
        <v>0.2</v>
      </c>
      <c r="I2807">
        <f>VLOOKUP($A2807,'Günlük Sayaç'!$A$1:$I$166,9,0)*VLOOKUP(WEEKDAY(B2807,2)&amp;D2807,Yoğunluk!$G$1:$J$29,4,0)</f>
        <v>4050.0000000000005</v>
      </c>
      <c r="J2807">
        <f t="shared" ca="1" si="171"/>
        <v>4271</v>
      </c>
      <c r="K2807">
        <f t="shared" ca="1" si="172"/>
        <v>9502.9750000000004</v>
      </c>
    </row>
    <row r="2808" spans="1:11" x14ac:dyDescent="0.3">
      <c r="A2808">
        <f t="shared" si="173"/>
        <v>2</v>
      </c>
      <c r="B2808" s="2">
        <f t="shared" si="174"/>
        <v>43118</v>
      </c>
      <c r="C2808" t="str">
        <f>VLOOKUP(A2808,'Günlük Sayaç'!$A$1:$I$166,3,0)</f>
        <v>Yenikapı</v>
      </c>
      <c r="D2808" t="str">
        <f>VLOOKUP($A2808,'Günlük Sayaç'!$A$1:$I$166,4,0)</f>
        <v>Tam</v>
      </c>
      <c r="E2808" t="str">
        <f>VLOOKUP($A2808,'Günlük Sayaç'!$A$1:$I$166,5,0)</f>
        <v>Mavi Kart</v>
      </c>
      <c r="F2808">
        <f>VLOOKUP($A2808,'Günlük Sayaç'!$A$1:$I$166,6,0)</f>
        <v>1.3666666666666667</v>
      </c>
      <c r="G2808">
        <f>VLOOKUP($A2808,'Günlük Sayaç'!$A$1:$I$166,7,0)</f>
        <v>15000</v>
      </c>
      <c r="H2808">
        <f>VLOOKUP($A2808,'Günlük Sayaç'!$A$1:$I$166,8,0)</f>
        <v>0.1</v>
      </c>
      <c r="I2808">
        <f>VLOOKUP($A2808,'Günlük Sayaç'!$A$1:$I$166,9,0)*VLOOKUP(WEEKDAY(B2808,2)&amp;D2808,Yoğunluk!$G$1:$J$29,4,0)</f>
        <v>2025.0000000000002</v>
      </c>
      <c r="J2808">
        <f t="shared" ca="1" si="171"/>
        <v>2184</v>
      </c>
      <c r="K2808">
        <f t="shared" ca="1" si="172"/>
        <v>2984.8</v>
      </c>
    </row>
    <row r="2809" spans="1:11" x14ac:dyDescent="0.3">
      <c r="A2809">
        <f t="shared" si="173"/>
        <v>3</v>
      </c>
      <c r="B2809" s="2">
        <f t="shared" si="174"/>
        <v>43118</v>
      </c>
      <c r="C2809" t="str">
        <f>VLOOKUP(A2809,'Günlük Sayaç'!$A$1:$I$166,3,0)</f>
        <v>Yenikapı</v>
      </c>
      <c r="D2809" t="str">
        <f>VLOOKUP($A2809,'Günlük Sayaç'!$A$1:$I$166,4,0)</f>
        <v>Öğrenci</v>
      </c>
      <c r="E2809" t="str">
        <f>VLOOKUP($A2809,'Günlük Sayaç'!$A$1:$I$166,5,0)</f>
        <v>Öğrenci</v>
      </c>
      <c r="F2809">
        <f>VLOOKUP($A2809,'Günlük Sayaç'!$A$1:$I$166,6,0)</f>
        <v>0.9</v>
      </c>
      <c r="G2809">
        <f>VLOOKUP($A2809,'Günlük Sayaç'!$A$1:$I$166,7,0)</f>
        <v>15000</v>
      </c>
      <c r="H2809">
        <f>VLOOKUP($A2809,'Günlük Sayaç'!$A$1:$I$166,8,0)</f>
        <v>0.05</v>
      </c>
      <c r="I2809">
        <f>VLOOKUP($A2809,'Günlük Sayaç'!$A$1:$I$166,9,0)*VLOOKUP(WEEKDAY(B2809,2)&amp;D2809,Yoğunluk!$G$1:$J$29,4,0)</f>
        <v>675</v>
      </c>
      <c r="J2809">
        <f t="shared" ca="1" si="171"/>
        <v>700</v>
      </c>
      <c r="K2809">
        <f t="shared" ca="1" si="172"/>
        <v>630</v>
      </c>
    </row>
    <row r="2810" spans="1:11" x14ac:dyDescent="0.3">
      <c r="A2810">
        <f t="shared" si="173"/>
        <v>4</v>
      </c>
      <c r="B2810" s="2">
        <f t="shared" si="174"/>
        <v>43118</v>
      </c>
      <c r="C2810" t="str">
        <f>VLOOKUP(A2810,'Günlük Sayaç'!$A$1:$I$166,3,0)</f>
        <v>Yenikapı</v>
      </c>
      <c r="D2810" t="str">
        <f>VLOOKUP($A2810,'Günlük Sayaç'!$A$1:$I$166,4,0)</f>
        <v>Öğrenci</v>
      </c>
      <c r="E2810" t="str">
        <f>VLOOKUP($A2810,'Günlük Sayaç'!$A$1:$I$166,5,0)</f>
        <v>Öğrenci Aylık</v>
      </c>
      <c r="F2810">
        <f>VLOOKUP($A2810,'Günlük Sayaç'!$A$1:$I$166,6,0)</f>
        <v>0.56666666666666665</v>
      </c>
      <c r="G2810">
        <f>VLOOKUP($A2810,'Günlük Sayaç'!$A$1:$I$166,7,0)</f>
        <v>15000</v>
      </c>
      <c r="H2810">
        <f>VLOOKUP($A2810,'Günlük Sayaç'!$A$1:$I$166,8,0)</f>
        <v>0.1</v>
      </c>
      <c r="I2810">
        <f>VLOOKUP($A2810,'Günlük Sayaç'!$A$1:$I$166,9,0)*VLOOKUP(WEEKDAY(B2810,2)&amp;D2810,Yoğunluk!$G$1:$J$29,4,0)</f>
        <v>1350</v>
      </c>
      <c r="J2810">
        <f t="shared" ca="1" si="171"/>
        <v>1325</v>
      </c>
      <c r="K2810">
        <f t="shared" ca="1" si="172"/>
        <v>750.83333333333326</v>
      </c>
    </row>
    <row r="2811" spans="1:11" x14ac:dyDescent="0.3">
      <c r="A2811">
        <f t="shared" si="173"/>
        <v>5</v>
      </c>
      <c r="B2811" s="2">
        <f t="shared" si="174"/>
        <v>43118</v>
      </c>
      <c r="C2811" t="str">
        <f>VLOOKUP(A2811,'Günlük Sayaç'!$A$1:$I$166,3,0)</f>
        <v>Yenikapı</v>
      </c>
      <c r="D2811" t="str">
        <f>VLOOKUP($A2811,'Günlük Sayaç'!$A$1:$I$166,4,0)</f>
        <v>Sosyal</v>
      </c>
      <c r="E2811" t="str">
        <f>VLOOKUP($A2811,'Günlük Sayaç'!$A$1:$I$166,5,0)</f>
        <v>Sosyal</v>
      </c>
      <c r="F2811">
        <f>VLOOKUP($A2811,'Günlük Sayaç'!$A$1:$I$166,6,0)</f>
        <v>1.425</v>
      </c>
      <c r="G2811">
        <f>VLOOKUP($A2811,'Günlük Sayaç'!$A$1:$I$166,7,0)</f>
        <v>15000</v>
      </c>
      <c r="H2811">
        <f>VLOOKUP($A2811,'Günlük Sayaç'!$A$1:$I$166,8,0)</f>
        <v>0.1</v>
      </c>
      <c r="I2811">
        <f>VLOOKUP($A2811,'Günlük Sayaç'!$A$1:$I$166,9,0)*VLOOKUP(WEEKDAY(B2811,2)&amp;D2811,Yoğunluk!$G$1:$J$29,4,0)</f>
        <v>1080.0000000000002</v>
      </c>
      <c r="J2811">
        <f t="shared" ca="1" si="171"/>
        <v>999</v>
      </c>
      <c r="K2811">
        <f t="shared" ca="1" si="172"/>
        <v>1423.575</v>
      </c>
    </row>
    <row r="2812" spans="1:11" x14ac:dyDescent="0.3">
      <c r="A2812">
        <f t="shared" si="173"/>
        <v>6</v>
      </c>
      <c r="B2812" s="2">
        <f t="shared" si="174"/>
        <v>43118</v>
      </c>
      <c r="C2812" t="str">
        <f>VLOOKUP(A2812,'Günlük Sayaç'!$A$1:$I$166,3,0)</f>
        <v>Yenikapı</v>
      </c>
      <c r="D2812" t="str">
        <f>VLOOKUP($A2812,'Günlük Sayaç'!$A$1:$I$166,4,0)</f>
        <v>Sosyal</v>
      </c>
      <c r="E2812" t="str">
        <f>VLOOKUP($A2812,'Günlük Sayaç'!$A$1:$I$166,5,0)</f>
        <v>Sosyal Aylık</v>
      </c>
      <c r="F2812">
        <f>VLOOKUP($A2812,'Günlük Sayaç'!$A$1:$I$166,6,0)</f>
        <v>0.83333333333333337</v>
      </c>
      <c r="G2812">
        <f>VLOOKUP($A2812,'Günlük Sayaç'!$A$1:$I$166,7,0)</f>
        <v>15000</v>
      </c>
      <c r="H2812">
        <f>VLOOKUP($A2812,'Günlük Sayaç'!$A$1:$I$166,8,0)</f>
        <v>0.05</v>
      </c>
      <c r="I2812">
        <f>VLOOKUP($A2812,'Günlük Sayaç'!$A$1:$I$166,9,0)*VLOOKUP(WEEKDAY(B2812,2)&amp;D2812,Yoğunluk!$G$1:$J$29,4,0)</f>
        <v>540.00000000000011</v>
      </c>
      <c r="J2812">
        <f t="shared" ca="1" si="171"/>
        <v>557</v>
      </c>
      <c r="K2812">
        <f t="shared" ca="1" si="172"/>
        <v>464.16666666666669</v>
      </c>
    </row>
    <row r="2813" spans="1:11" x14ac:dyDescent="0.3">
      <c r="A2813">
        <f t="shared" si="173"/>
        <v>7</v>
      </c>
      <c r="B2813" s="2">
        <f t="shared" si="174"/>
        <v>43118</v>
      </c>
      <c r="C2813" t="str">
        <f>VLOOKUP(A2813,'Günlük Sayaç'!$A$1:$I$166,3,0)</f>
        <v>Yenikapı</v>
      </c>
      <c r="D2813" t="str">
        <f>VLOOKUP($A2813,'Günlük Sayaç'!$A$1:$I$166,4,0)</f>
        <v>Ziyaretçi</v>
      </c>
      <c r="E2813" t="str">
        <f>VLOOKUP($A2813,'Günlük Sayaç'!$A$1:$I$166,5,0)</f>
        <v>Tekli Bilet</v>
      </c>
      <c r="F2813">
        <f>VLOOKUP($A2813,'Günlük Sayaç'!$A$1:$I$166,6,0)</f>
        <v>5</v>
      </c>
      <c r="G2813">
        <f>VLOOKUP($A2813,'Günlük Sayaç'!$A$1:$I$166,7,0)</f>
        <v>15000</v>
      </c>
      <c r="H2813">
        <f>VLOOKUP($A2813,'Günlük Sayaç'!$A$1:$I$166,8,0)</f>
        <v>0.1</v>
      </c>
      <c r="I2813">
        <f>VLOOKUP($A2813,'Günlük Sayaç'!$A$1:$I$166,9,0)*VLOOKUP(WEEKDAY(B2813,2)&amp;D2813,Yoğunluk!$G$1:$J$29,4,0)</f>
        <v>1350</v>
      </c>
      <c r="J2813">
        <f t="shared" ca="1" si="171"/>
        <v>1197</v>
      </c>
      <c r="K2813">
        <f t="shared" ca="1" si="172"/>
        <v>5985</v>
      </c>
    </row>
    <row r="2814" spans="1:11" x14ac:dyDescent="0.3">
      <c r="A2814">
        <f t="shared" si="173"/>
        <v>8</v>
      </c>
      <c r="B2814" s="2">
        <f t="shared" si="174"/>
        <v>43118</v>
      </c>
      <c r="C2814" t="str">
        <f>VLOOKUP(A2814,'Günlük Sayaç'!$A$1:$I$166,3,0)</f>
        <v>Yenikapı</v>
      </c>
      <c r="D2814" t="str">
        <f>VLOOKUP($A2814,'Günlük Sayaç'!$A$1:$I$166,4,0)</f>
        <v>Ziyaretçi</v>
      </c>
      <c r="E2814" t="str">
        <f>VLOOKUP($A2814,'Günlük Sayaç'!$A$1:$I$166,5,0)</f>
        <v>İkili Bilet</v>
      </c>
      <c r="F2814">
        <f>VLOOKUP($A2814,'Günlük Sayaç'!$A$1:$I$166,6,0)</f>
        <v>4</v>
      </c>
      <c r="G2814">
        <f>VLOOKUP($A2814,'Günlük Sayaç'!$A$1:$I$166,7,0)</f>
        <v>15000</v>
      </c>
      <c r="H2814">
        <f>VLOOKUP($A2814,'Günlük Sayaç'!$A$1:$I$166,8,0)</f>
        <v>0.05</v>
      </c>
      <c r="I2814">
        <f>VLOOKUP($A2814,'Günlük Sayaç'!$A$1:$I$166,9,0)*VLOOKUP(WEEKDAY(B2814,2)&amp;D2814,Yoğunluk!$G$1:$J$29,4,0)</f>
        <v>675</v>
      </c>
      <c r="J2814">
        <f t="shared" ca="1" si="171"/>
        <v>696</v>
      </c>
      <c r="K2814">
        <f t="shared" ca="1" si="172"/>
        <v>2784</v>
      </c>
    </row>
    <row r="2815" spans="1:11" x14ac:dyDescent="0.3">
      <c r="A2815">
        <f t="shared" si="173"/>
        <v>9</v>
      </c>
      <c r="B2815" s="2">
        <f t="shared" si="174"/>
        <v>43118</v>
      </c>
      <c r="C2815" t="str">
        <f>VLOOKUP(A2815,'Günlük Sayaç'!$A$1:$I$166,3,0)</f>
        <v>Yenikapı</v>
      </c>
      <c r="D2815" t="str">
        <f>VLOOKUP($A2815,'Günlük Sayaç'!$A$1:$I$166,4,0)</f>
        <v>Ziyaretçi</v>
      </c>
      <c r="E2815" t="str">
        <f>VLOOKUP($A2815,'Günlük Sayaç'!$A$1:$I$166,5,0)</f>
        <v>Üçlü Bilet</v>
      </c>
      <c r="F2815">
        <f>VLOOKUP($A2815,'Günlük Sayaç'!$A$1:$I$166,6,0)</f>
        <v>3.6666666666666665</v>
      </c>
      <c r="G2815">
        <f>VLOOKUP($A2815,'Günlük Sayaç'!$A$1:$I$166,7,0)</f>
        <v>15000</v>
      </c>
      <c r="H2815">
        <f>VLOOKUP($A2815,'Günlük Sayaç'!$A$1:$I$166,8,0)</f>
        <v>0.05</v>
      </c>
      <c r="I2815">
        <f>VLOOKUP($A2815,'Günlük Sayaç'!$A$1:$I$166,9,0)*VLOOKUP(WEEKDAY(B2815,2)&amp;D2815,Yoğunluk!$G$1:$J$29,4,0)</f>
        <v>675</v>
      </c>
      <c r="J2815">
        <f t="shared" ca="1" si="171"/>
        <v>727</v>
      </c>
      <c r="K2815">
        <f t="shared" ca="1" si="172"/>
        <v>2665.6666666666665</v>
      </c>
    </row>
    <row r="2816" spans="1:11" x14ac:dyDescent="0.3">
      <c r="A2816">
        <f t="shared" si="173"/>
        <v>10</v>
      </c>
      <c r="B2816" s="2">
        <f t="shared" si="174"/>
        <v>43118</v>
      </c>
      <c r="C2816" t="str">
        <f>VLOOKUP(A2816,'Günlük Sayaç'!$A$1:$I$166,3,0)</f>
        <v>Yenikapı</v>
      </c>
      <c r="D2816" t="str">
        <f>VLOOKUP($A2816,'Günlük Sayaç'!$A$1:$I$166,4,0)</f>
        <v>Ziyaretçi</v>
      </c>
      <c r="E2816" t="str">
        <f>VLOOKUP($A2816,'Günlük Sayaç'!$A$1:$I$166,5,0)</f>
        <v>Beşli Bilet</v>
      </c>
      <c r="F2816">
        <f>VLOOKUP($A2816,'Günlük Sayaç'!$A$1:$I$166,6,0)</f>
        <v>3.4</v>
      </c>
      <c r="G2816">
        <f>VLOOKUP($A2816,'Günlük Sayaç'!$A$1:$I$166,7,0)</f>
        <v>15000</v>
      </c>
      <c r="H2816">
        <f>VLOOKUP($A2816,'Günlük Sayaç'!$A$1:$I$166,8,0)</f>
        <v>0.1</v>
      </c>
      <c r="I2816">
        <f>VLOOKUP($A2816,'Günlük Sayaç'!$A$1:$I$166,9,0)*VLOOKUP(WEEKDAY(B2816,2)&amp;D2816,Yoğunluk!$G$1:$J$29,4,0)</f>
        <v>1350</v>
      </c>
      <c r="J2816">
        <f t="shared" ca="1" si="171"/>
        <v>1391</v>
      </c>
      <c r="K2816">
        <f t="shared" ca="1" si="172"/>
        <v>4729.3999999999996</v>
      </c>
    </row>
    <row r="2817" spans="1:11" x14ac:dyDescent="0.3">
      <c r="A2817">
        <f t="shared" si="173"/>
        <v>11</v>
      </c>
      <c r="B2817" s="2">
        <f t="shared" si="174"/>
        <v>43118</v>
      </c>
      <c r="C2817" t="str">
        <f>VLOOKUP(A2817,'Günlük Sayaç'!$A$1:$I$166,3,0)</f>
        <v>Yenikapı</v>
      </c>
      <c r="D2817" t="str">
        <f>VLOOKUP($A2817,'Günlük Sayaç'!$A$1:$I$166,4,0)</f>
        <v>Ziyaretçi</v>
      </c>
      <c r="E2817" t="str">
        <f>VLOOKUP($A2817,'Günlük Sayaç'!$A$1:$I$166,5,0)</f>
        <v>Onlu Bilet</v>
      </c>
      <c r="F2817">
        <f>VLOOKUP($A2817,'Günlük Sayaç'!$A$1:$I$166,6,0)</f>
        <v>3.2</v>
      </c>
      <c r="G2817">
        <f>VLOOKUP($A2817,'Günlük Sayaç'!$A$1:$I$166,7,0)</f>
        <v>15000</v>
      </c>
      <c r="H2817">
        <f>VLOOKUP($A2817,'Günlük Sayaç'!$A$1:$I$166,8,0)</f>
        <v>0.1</v>
      </c>
      <c r="I2817">
        <f>VLOOKUP($A2817,'Günlük Sayaç'!$A$1:$I$166,9,0)*VLOOKUP(WEEKDAY(B2817,2)&amp;D2817,Yoğunluk!$G$1:$J$29,4,0)</f>
        <v>1350</v>
      </c>
      <c r="J2817">
        <f t="shared" ca="1" si="171"/>
        <v>1443</v>
      </c>
      <c r="K2817">
        <f t="shared" ca="1" si="172"/>
        <v>4617.6000000000004</v>
      </c>
    </row>
    <row r="2818" spans="1:11" x14ac:dyDescent="0.3">
      <c r="A2818">
        <f t="shared" si="173"/>
        <v>12</v>
      </c>
      <c r="B2818" s="2">
        <f t="shared" si="174"/>
        <v>43118</v>
      </c>
      <c r="C2818" t="str">
        <f>VLOOKUP(A2818,'Günlük Sayaç'!$A$1:$I$166,3,0)</f>
        <v>Vezneciler</v>
      </c>
      <c r="D2818" t="str">
        <f>VLOOKUP($A2818,'Günlük Sayaç'!$A$1:$I$166,4,0)</f>
        <v>Tam</v>
      </c>
      <c r="E2818" t="str">
        <f>VLOOKUP($A2818,'Günlük Sayaç'!$A$1:$I$166,5,0)</f>
        <v>Akbil</v>
      </c>
      <c r="F2818">
        <f>VLOOKUP($A2818,'Günlük Sayaç'!$A$1:$I$166,6,0)</f>
        <v>2.2250000000000001</v>
      </c>
      <c r="G2818">
        <f>VLOOKUP($A2818,'Günlük Sayaç'!$A$1:$I$166,7,0)</f>
        <v>8000</v>
      </c>
      <c r="H2818">
        <f>VLOOKUP($A2818,'Günlük Sayaç'!$A$1:$I$166,8,0)</f>
        <v>0.1</v>
      </c>
      <c r="I2818">
        <f>VLOOKUP($A2818,'Günlük Sayaç'!$A$1:$I$166,9,0)*VLOOKUP(WEEKDAY(B2818,2)&amp;D2818,Yoğunluk!$G$1:$J$29,4,0)</f>
        <v>1080</v>
      </c>
      <c r="J2818">
        <f t="shared" ca="1" si="171"/>
        <v>1186</v>
      </c>
      <c r="K2818">
        <f t="shared" ca="1" si="172"/>
        <v>2638.85</v>
      </c>
    </row>
    <row r="2819" spans="1:11" x14ac:dyDescent="0.3">
      <c r="A2819">
        <f t="shared" si="173"/>
        <v>13</v>
      </c>
      <c r="B2819" s="2">
        <f t="shared" si="174"/>
        <v>43118</v>
      </c>
      <c r="C2819" t="str">
        <f>VLOOKUP(A2819,'Günlük Sayaç'!$A$1:$I$166,3,0)</f>
        <v>Vezneciler</v>
      </c>
      <c r="D2819" t="str">
        <f>VLOOKUP($A2819,'Günlük Sayaç'!$A$1:$I$166,4,0)</f>
        <v>Tam</v>
      </c>
      <c r="E2819" t="str">
        <f>VLOOKUP($A2819,'Günlük Sayaç'!$A$1:$I$166,5,0)</f>
        <v>Mavi Kart</v>
      </c>
      <c r="F2819">
        <f>VLOOKUP($A2819,'Günlük Sayaç'!$A$1:$I$166,6,0)</f>
        <v>1.3666666666666667</v>
      </c>
      <c r="G2819">
        <f>VLOOKUP($A2819,'Günlük Sayaç'!$A$1:$I$166,7,0)</f>
        <v>8000</v>
      </c>
      <c r="H2819">
        <f>VLOOKUP($A2819,'Günlük Sayaç'!$A$1:$I$166,8,0)</f>
        <v>7.0000000000000007E-2</v>
      </c>
      <c r="I2819">
        <f>VLOOKUP($A2819,'Günlük Sayaç'!$A$1:$I$166,9,0)*VLOOKUP(WEEKDAY(B2819,2)&amp;D2819,Yoğunluk!$G$1:$J$29,4,0)</f>
        <v>756</v>
      </c>
      <c r="J2819">
        <f t="shared" ref="J2819:J2882" ca="1" si="175">FLOOR(I2819+_xlfn.NORM.S.INV(RAND())*I2819/10,1)</f>
        <v>732</v>
      </c>
      <c r="K2819">
        <f t="shared" ref="K2819:K2882" ca="1" si="176">J2819*F2819</f>
        <v>1000.4</v>
      </c>
    </row>
    <row r="2820" spans="1:11" x14ac:dyDescent="0.3">
      <c r="A2820">
        <f t="shared" si="173"/>
        <v>14</v>
      </c>
      <c r="B2820" s="2">
        <f t="shared" si="174"/>
        <v>43118</v>
      </c>
      <c r="C2820" t="str">
        <f>VLOOKUP(A2820,'Günlük Sayaç'!$A$1:$I$166,3,0)</f>
        <v>Vezneciler</v>
      </c>
      <c r="D2820" t="str">
        <f>VLOOKUP($A2820,'Günlük Sayaç'!$A$1:$I$166,4,0)</f>
        <v>Öğrenci</v>
      </c>
      <c r="E2820" t="str">
        <f>VLOOKUP($A2820,'Günlük Sayaç'!$A$1:$I$166,5,0)</f>
        <v>Öğrenci</v>
      </c>
      <c r="F2820">
        <f>VLOOKUP($A2820,'Günlük Sayaç'!$A$1:$I$166,6,0)</f>
        <v>0.9</v>
      </c>
      <c r="G2820">
        <f>VLOOKUP($A2820,'Günlük Sayaç'!$A$1:$I$166,7,0)</f>
        <v>8000</v>
      </c>
      <c r="H2820">
        <f>VLOOKUP($A2820,'Günlük Sayaç'!$A$1:$I$166,8,0)</f>
        <v>0.17</v>
      </c>
      <c r="I2820">
        <f>VLOOKUP($A2820,'Günlük Sayaç'!$A$1:$I$166,9,0)*VLOOKUP(WEEKDAY(B2820,2)&amp;D2820,Yoğunluk!$G$1:$J$29,4,0)</f>
        <v>1224</v>
      </c>
      <c r="J2820">
        <f t="shared" ca="1" si="175"/>
        <v>1353</v>
      </c>
      <c r="K2820">
        <f t="shared" ca="1" si="176"/>
        <v>1217.7</v>
      </c>
    </row>
    <row r="2821" spans="1:11" x14ac:dyDescent="0.3">
      <c r="A2821">
        <f t="shared" si="173"/>
        <v>15</v>
      </c>
      <c r="B2821" s="2">
        <f t="shared" si="174"/>
        <v>43118</v>
      </c>
      <c r="C2821" t="str">
        <f>VLOOKUP(A2821,'Günlük Sayaç'!$A$1:$I$166,3,0)</f>
        <v>Vezneciler</v>
      </c>
      <c r="D2821" t="str">
        <f>VLOOKUP($A2821,'Günlük Sayaç'!$A$1:$I$166,4,0)</f>
        <v>Öğrenci</v>
      </c>
      <c r="E2821" t="str">
        <f>VLOOKUP($A2821,'Günlük Sayaç'!$A$1:$I$166,5,0)</f>
        <v>Öğrenci Aylık</v>
      </c>
      <c r="F2821">
        <f>VLOOKUP($A2821,'Günlük Sayaç'!$A$1:$I$166,6,0)</f>
        <v>0.56666666666666665</v>
      </c>
      <c r="G2821">
        <f>VLOOKUP($A2821,'Günlük Sayaç'!$A$1:$I$166,7,0)</f>
        <v>8000</v>
      </c>
      <c r="H2821">
        <f>VLOOKUP($A2821,'Günlük Sayaç'!$A$1:$I$166,8,0)</f>
        <v>0.27</v>
      </c>
      <c r="I2821">
        <f>VLOOKUP($A2821,'Günlük Sayaç'!$A$1:$I$166,9,0)*VLOOKUP(WEEKDAY(B2821,2)&amp;D2821,Yoğunluk!$G$1:$J$29,4,0)</f>
        <v>1944</v>
      </c>
      <c r="J2821">
        <f t="shared" ca="1" si="175"/>
        <v>1687</v>
      </c>
      <c r="K2821">
        <f t="shared" ca="1" si="176"/>
        <v>955.9666666666667</v>
      </c>
    </row>
    <row r="2822" spans="1:11" x14ac:dyDescent="0.3">
      <c r="A2822">
        <f t="shared" si="173"/>
        <v>16</v>
      </c>
      <c r="B2822" s="2">
        <f t="shared" si="174"/>
        <v>43118</v>
      </c>
      <c r="C2822" t="str">
        <f>VLOOKUP(A2822,'Günlük Sayaç'!$A$1:$I$166,3,0)</f>
        <v>Vezneciler</v>
      </c>
      <c r="D2822" t="str">
        <f>VLOOKUP($A2822,'Günlük Sayaç'!$A$1:$I$166,4,0)</f>
        <v>Sosyal</v>
      </c>
      <c r="E2822" t="str">
        <f>VLOOKUP($A2822,'Günlük Sayaç'!$A$1:$I$166,5,0)</f>
        <v>Sosyal</v>
      </c>
      <c r="F2822">
        <f>VLOOKUP($A2822,'Günlük Sayaç'!$A$1:$I$166,6,0)</f>
        <v>1.425</v>
      </c>
      <c r="G2822">
        <f>VLOOKUP($A2822,'Günlük Sayaç'!$A$1:$I$166,7,0)</f>
        <v>8000</v>
      </c>
      <c r="H2822">
        <f>VLOOKUP($A2822,'Günlük Sayaç'!$A$1:$I$166,8,0)</f>
        <v>0.15</v>
      </c>
      <c r="I2822">
        <f>VLOOKUP($A2822,'Günlük Sayaç'!$A$1:$I$166,9,0)*VLOOKUP(WEEKDAY(B2822,2)&amp;D2822,Yoğunluk!$G$1:$J$29,4,0)</f>
        <v>864.00000000000011</v>
      </c>
      <c r="J2822">
        <f t="shared" ca="1" si="175"/>
        <v>920</v>
      </c>
      <c r="K2822">
        <f t="shared" ca="1" si="176"/>
        <v>1311</v>
      </c>
    </row>
    <row r="2823" spans="1:11" x14ac:dyDescent="0.3">
      <c r="A2823">
        <f t="shared" si="173"/>
        <v>17</v>
      </c>
      <c r="B2823" s="2">
        <f t="shared" si="174"/>
        <v>43118</v>
      </c>
      <c r="C2823" t="str">
        <f>VLOOKUP(A2823,'Günlük Sayaç'!$A$1:$I$166,3,0)</f>
        <v>Vezneciler</v>
      </c>
      <c r="D2823" t="str">
        <f>VLOOKUP($A2823,'Günlük Sayaç'!$A$1:$I$166,4,0)</f>
        <v>Sosyal</v>
      </c>
      <c r="E2823" t="str">
        <f>VLOOKUP($A2823,'Günlük Sayaç'!$A$1:$I$166,5,0)</f>
        <v>Sosyal Aylık</v>
      </c>
      <c r="F2823">
        <f>VLOOKUP($A2823,'Günlük Sayaç'!$A$1:$I$166,6,0)</f>
        <v>0.83333333333333337</v>
      </c>
      <c r="G2823">
        <f>VLOOKUP($A2823,'Günlük Sayaç'!$A$1:$I$166,7,0)</f>
        <v>8000</v>
      </c>
      <c r="H2823">
        <f>VLOOKUP($A2823,'Günlük Sayaç'!$A$1:$I$166,8,0)</f>
        <v>0.15</v>
      </c>
      <c r="I2823">
        <f>VLOOKUP($A2823,'Günlük Sayaç'!$A$1:$I$166,9,0)*VLOOKUP(WEEKDAY(B2823,2)&amp;D2823,Yoğunluk!$G$1:$J$29,4,0)</f>
        <v>864.00000000000011</v>
      </c>
      <c r="J2823">
        <f t="shared" ca="1" si="175"/>
        <v>855</v>
      </c>
      <c r="K2823">
        <f t="shared" ca="1" si="176"/>
        <v>712.5</v>
      </c>
    </row>
    <row r="2824" spans="1:11" x14ac:dyDescent="0.3">
      <c r="A2824">
        <f t="shared" si="173"/>
        <v>18</v>
      </c>
      <c r="B2824" s="2">
        <f t="shared" si="174"/>
        <v>43118</v>
      </c>
      <c r="C2824" t="str">
        <f>VLOOKUP(A2824,'Günlük Sayaç'!$A$1:$I$166,3,0)</f>
        <v>Vezneciler</v>
      </c>
      <c r="D2824" t="str">
        <f>VLOOKUP($A2824,'Günlük Sayaç'!$A$1:$I$166,4,0)</f>
        <v>Ziyaretçi</v>
      </c>
      <c r="E2824" t="str">
        <f>VLOOKUP($A2824,'Günlük Sayaç'!$A$1:$I$166,5,0)</f>
        <v>Tekli Bilet</v>
      </c>
      <c r="F2824">
        <f>VLOOKUP($A2824,'Günlük Sayaç'!$A$1:$I$166,6,0)</f>
        <v>5</v>
      </c>
      <c r="G2824">
        <f>VLOOKUP($A2824,'Günlük Sayaç'!$A$1:$I$166,7,0)</f>
        <v>8000</v>
      </c>
      <c r="H2824">
        <f>VLOOKUP($A2824,'Günlük Sayaç'!$A$1:$I$166,8,0)</f>
        <v>0.02</v>
      </c>
      <c r="I2824">
        <f>VLOOKUP($A2824,'Günlük Sayaç'!$A$1:$I$166,9,0)*VLOOKUP(WEEKDAY(B2824,2)&amp;D2824,Yoğunluk!$G$1:$J$29,4,0)</f>
        <v>144</v>
      </c>
      <c r="J2824">
        <f t="shared" ca="1" si="175"/>
        <v>152</v>
      </c>
      <c r="K2824">
        <f t="shared" ca="1" si="176"/>
        <v>760</v>
      </c>
    </row>
    <row r="2825" spans="1:11" x14ac:dyDescent="0.3">
      <c r="A2825">
        <f t="shared" si="173"/>
        <v>19</v>
      </c>
      <c r="B2825" s="2">
        <f t="shared" si="174"/>
        <v>43118</v>
      </c>
      <c r="C2825" t="str">
        <f>VLOOKUP(A2825,'Günlük Sayaç'!$A$1:$I$166,3,0)</f>
        <v>Vezneciler</v>
      </c>
      <c r="D2825" t="str">
        <f>VLOOKUP($A2825,'Günlük Sayaç'!$A$1:$I$166,4,0)</f>
        <v>Ziyaretçi</v>
      </c>
      <c r="E2825" t="str">
        <f>VLOOKUP($A2825,'Günlük Sayaç'!$A$1:$I$166,5,0)</f>
        <v>İkili Bilet</v>
      </c>
      <c r="F2825">
        <f>VLOOKUP($A2825,'Günlük Sayaç'!$A$1:$I$166,6,0)</f>
        <v>4</v>
      </c>
      <c r="G2825">
        <f>VLOOKUP($A2825,'Günlük Sayaç'!$A$1:$I$166,7,0)</f>
        <v>8000</v>
      </c>
      <c r="H2825">
        <f>VLOOKUP($A2825,'Günlük Sayaç'!$A$1:$I$166,8,0)</f>
        <v>0.02</v>
      </c>
      <c r="I2825">
        <f>VLOOKUP($A2825,'Günlük Sayaç'!$A$1:$I$166,9,0)*VLOOKUP(WEEKDAY(B2825,2)&amp;D2825,Yoğunluk!$G$1:$J$29,4,0)</f>
        <v>144</v>
      </c>
      <c r="J2825">
        <f t="shared" ca="1" si="175"/>
        <v>146</v>
      </c>
      <c r="K2825">
        <f t="shared" ca="1" si="176"/>
        <v>584</v>
      </c>
    </row>
    <row r="2826" spans="1:11" x14ac:dyDescent="0.3">
      <c r="A2826">
        <f t="shared" ref="A2826:A2889" si="177">IF(A2825=165,1,A2825+1)</f>
        <v>20</v>
      </c>
      <c r="B2826" s="2">
        <f t="shared" ref="B2826:B2889" si="178">IF(A2826=1,B2825+1,B2825)</f>
        <v>43118</v>
      </c>
      <c r="C2826" t="str">
        <f>VLOOKUP(A2826,'Günlük Sayaç'!$A$1:$I$166,3,0)</f>
        <v>Vezneciler</v>
      </c>
      <c r="D2826" t="str">
        <f>VLOOKUP($A2826,'Günlük Sayaç'!$A$1:$I$166,4,0)</f>
        <v>Ziyaretçi</v>
      </c>
      <c r="E2826" t="str">
        <f>VLOOKUP($A2826,'Günlük Sayaç'!$A$1:$I$166,5,0)</f>
        <v>Üçlü Bilet</v>
      </c>
      <c r="F2826">
        <f>VLOOKUP($A2826,'Günlük Sayaç'!$A$1:$I$166,6,0)</f>
        <v>3.6666666666666665</v>
      </c>
      <c r="G2826">
        <f>VLOOKUP($A2826,'Günlük Sayaç'!$A$1:$I$166,7,0)</f>
        <v>8000</v>
      </c>
      <c r="H2826">
        <f>VLOOKUP($A2826,'Günlük Sayaç'!$A$1:$I$166,8,0)</f>
        <v>0.01</v>
      </c>
      <c r="I2826">
        <f>VLOOKUP($A2826,'Günlük Sayaç'!$A$1:$I$166,9,0)*VLOOKUP(WEEKDAY(B2826,2)&amp;D2826,Yoğunluk!$G$1:$J$29,4,0)</f>
        <v>72</v>
      </c>
      <c r="J2826">
        <f t="shared" ca="1" si="175"/>
        <v>72</v>
      </c>
      <c r="K2826">
        <f t="shared" ca="1" si="176"/>
        <v>264</v>
      </c>
    </row>
    <row r="2827" spans="1:11" x14ac:dyDescent="0.3">
      <c r="A2827">
        <f t="shared" si="177"/>
        <v>21</v>
      </c>
      <c r="B2827" s="2">
        <f t="shared" si="178"/>
        <v>43118</v>
      </c>
      <c r="C2827" t="str">
        <f>VLOOKUP(A2827,'Günlük Sayaç'!$A$1:$I$166,3,0)</f>
        <v>Vezneciler</v>
      </c>
      <c r="D2827" t="str">
        <f>VLOOKUP($A2827,'Günlük Sayaç'!$A$1:$I$166,4,0)</f>
        <v>Ziyaretçi</v>
      </c>
      <c r="E2827" t="str">
        <f>VLOOKUP($A2827,'Günlük Sayaç'!$A$1:$I$166,5,0)</f>
        <v>Beşli Bilet</v>
      </c>
      <c r="F2827">
        <f>VLOOKUP($A2827,'Günlük Sayaç'!$A$1:$I$166,6,0)</f>
        <v>3.4</v>
      </c>
      <c r="G2827">
        <f>VLOOKUP($A2827,'Günlük Sayaç'!$A$1:$I$166,7,0)</f>
        <v>8000</v>
      </c>
      <c r="H2827">
        <f>VLOOKUP($A2827,'Günlük Sayaç'!$A$1:$I$166,8,0)</f>
        <v>0.02</v>
      </c>
      <c r="I2827">
        <f>VLOOKUP($A2827,'Günlük Sayaç'!$A$1:$I$166,9,0)*VLOOKUP(WEEKDAY(B2827,2)&amp;D2827,Yoğunluk!$G$1:$J$29,4,0)</f>
        <v>144</v>
      </c>
      <c r="J2827">
        <f t="shared" ca="1" si="175"/>
        <v>122</v>
      </c>
      <c r="K2827">
        <f t="shared" ca="1" si="176"/>
        <v>414.8</v>
      </c>
    </row>
    <row r="2828" spans="1:11" x14ac:dyDescent="0.3">
      <c r="A2828">
        <f t="shared" si="177"/>
        <v>22</v>
      </c>
      <c r="B2828" s="2">
        <f t="shared" si="178"/>
        <v>43118</v>
      </c>
      <c r="C2828" t="str">
        <f>VLOOKUP(A2828,'Günlük Sayaç'!$A$1:$I$166,3,0)</f>
        <v>Vezneciler</v>
      </c>
      <c r="D2828" t="str">
        <f>VLOOKUP($A2828,'Günlük Sayaç'!$A$1:$I$166,4,0)</f>
        <v>Ziyaretçi</v>
      </c>
      <c r="E2828" t="str">
        <f>VLOOKUP($A2828,'Günlük Sayaç'!$A$1:$I$166,5,0)</f>
        <v>Onlu Bilet</v>
      </c>
      <c r="F2828">
        <f>VLOOKUP($A2828,'Günlük Sayaç'!$A$1:$I$166,6,0)</f>
        <v>3.2</v>
      </c>
      <c r="G2828">
        <f>VLOOKUP($A2828,'Günlük Sayaç'!$A$1:$I$166,7,0)</f>
        <v>8000</v>
      </c>
      <c r="H2828">
        <f>VLOOKUP($A2828,'Günlük Sayaç'!$A$1:$I$166,8,0)</f>
        <v>0.02</v>
      </c>
      <c r="I2828">
        <f>VLOOKUP($A2828,'Günlük Sayaç'!$A$1:$I$166,9,0)*VLOOKUP(WEEKDAY(B2828,2)&amp;D2828,Yoğunluk!$G$1:$J$29,4,0)</f>
        <v>144</v>
      </c>
      <c r="J2828">
        <f t="shared" ca="1" si="175"/>
        <v>129</v>
      </c>
      <c r="K2828">
        <f t="shared" ca="1" si="176"/>
        <v>412.8</v>
      </c>
    </row>
    <row r="2829" spans="1:11" x14ac:dyDescent="0.3">
      <c r="A2829">
        <f t="shared" si="177"/>
        <v>23</v>
      </c>
      <c r="B2829" s="2">
        <f t="shared" si="178"/>
        <v>43118</v>
      </c>
      <c r="C2829" t="str">
        <f>VLOOKUP(A2829,'Günlük Sayaç'!$A$1:$I$166,3,0)</f>
        <v>Haliç</v>
      </c>
      <c r="D2829" t="str">
        <f>VLOOKUP($A2829,'Günlük Sayaç'!$A$1:$I$166,4,0)</f>
        <v>Tam</v>
      </c>
      <c r="E2829" t="str">
        <f>VLOOKUP($A2829,'Günlük Sayaç'!$A$1:$I$166,5,0)</f>
        <v>Akbil</v>
      </c>
      <c r="F2829">
        <f>VLOOKUP($A2829,'Günlük Sayaç'!$A$1:$I$166,6,0)</f>
        <v>2.2250000000000001</v>
      </c>
      <c r="G2829">
        <f>VLOOKUP($A2829,'Günlük Sayaç'!$A$1:$I$166,7,0)</f>
        <v>9000</v>
      </c>
      <c r="H2829">
        <f>VLOOKUP($A2829,'Günlük Sayaç'!$A$1:$I$166,8,0)</f>
        <v>0.2</v>
      </c>
      <c r="I2829">
        <f>VLOOKUP($A2829,'Günlük Sayaç'!$A$1:$I$166,9,0)*VLOOKUP(WEEKDAY(B2829,2)&amp;D2829,Yoğunluk!$G$1:$J$29,4,0)</f>
        <v>2430</v>
      </c>
      <c r="J2829">
        <f t="shared" ca="1" si="175"/>
        <v>2609</v>
      </c>
      <c r="K2829">
        <f t="shared" ca="1" si="176"/>
        <v>5805.0250000000005</v>
      </c>
    </row>
    <row r="2830" spans="1:11" x14ac:dyDescent="0.3">
      <c r="A2830">
        <f t="shared" si="177"/>
        <v>24</v>
      </c>
      <c r="B2830" s="2">
        <f t="shared" si="178"/>
        <v>43118</v>
      </c>
      <c r="C2830" t="str">
        <f>VLOOKUP(A2830,'Günlük Sayaç'!$A$1:$I$166,3,0)</f>
        <v>Haliç</v>
      </c>
      <c r="D2830" t="str">
        <f>VLOOKUP($A2830,'Günlük Sayaç'!$A$1:$I$166,4,0)</f>
        <v>Tam</v>
      </c>
      <c r="E2830" t="str">
        <f>VLOOKUP($A2830,'Günlük Sayaç'!$A$1:$I$166,5,0)</f>
        <v>Mavi Kart</v>
      </c>
      <c r="F2830">
        <f>VLOOKUP($A2830,'Günlük Sayaç'!$A$1:$I$166,6,0)</f>
        <v>1.3666666666666667</v>
      </c>
      <c r="G2830">
        <f>VLOOKUP($A2830,'Günlük Sayaç'!$A$1:$I$166,7,0)</f>
        <v>9000</v>
      </c>
      <c r="H2830">
        <f>VLOOKUP($A2830,'Günlük Sayaç'!$A$1:$I$166,8,0)</f>
        <v>0.1</v>
      </c>
      <c r="I2830">
        <f>VLOOKUP($A2830,'Günlük Sayaç'!$A$1:$I$166,9,0)*VLOOKUP(WEEKDAY(B2830,2)&amp;D2830,Yoğunluk!$G$1:$J$29,4,0)</f>
        <v>1215</v>
      </c>
      <c r="J2830">
        <f t="shared" ca="1" si="175"/>
        <v>1296</v>
      </c>
      <c r="K2830">
        <f t="shared" ca="1" si="176"/>
        <v>1771.2</v>
      </c>
    </row>
    <row r="2831" spans="1:11" x14ac:dyDescent="0.3">
      <c r="A2831">
        <f t="shared" si="177"/>
        <v>25</v>
      </c>
      <c r="B2831" s="2">
        <f t="shared" si="178"/>
        <v>43118</v>
      </c>
      <c r="C2831" t="str">
        <f>VLOOKUP(A2831,'Günlük Sayaç'!$A$1:$I$166,3,0)</f>
        <v>Haliç</v>
      </c>
      <c r="D2831" t="str">
        <f>VLOOKUP($A2831,'Günlük Sayaç'!$A$1:$I$166,4,0)</f>
        <v>Öğrenci</v>
      </c>
      <c r="E2831" t="str">
        <f>VLOOKUP($A2831,'Günlük Sayaç'!$A$1:$I$166,5,0)</f>
        <v>Öğrenci</v>
      </c>
      <c r="F2831">
        <f>VLOOKUP($A2831,'Günlük Sayaç'!$A$1:$I$166,6,0)</f>
        <v>0.9</v>
      </c>
      <c r="G2831">
        <f>VLOOKUP($A2831,'Günlük Sayaç'!$A$1:$I$166,7,0)</f>
        <v>9000</v>
      </c>
      <c r="H2831">
        <f>VLOOKUP($A2831,'Günlük Sayaç'!$A$1:$I$166,8,0)</f>
        <v>0.05</v>
      </c>
      <c r="I2831">
        <f>VLOOKUP($A2831,'Günlük Sayaç'!$A$1:$I$166,9,0)*VLOOKUP(WEEKDAY(B2831,2)&amp;D2831,Yoğunluk!$G$1:$J$29,4,0)</f>
        <v>405</v>
      </c>
      <c r="J2831">
        <f t="shared" ca="1" si="175"/>
        <v>445</v>
      </c>
      <c r="K2831">
        <f t="shared" ca="1" si="176"/>
        <v>400.5</v>
      </c>
    </row>
    <row r="2832" spans="1:11" x14ac:dyDescent="0.3">
      <c r="A2832">
        <f t="shared" si="177"/>
        <v>26</v>
      </c>
      <c r="B2832" s="2">
        <f t="shared" si="178"/>
        <v>43118</v>
      </c>
      <c r="C2832" t="str">
        <f>VLOOKUP(A2832,'Günlük Sayaç'!$A$1:$I$166,3,0)</f>
        <v>Haliç</v>
      </c>
      <c r="D2832" t="str">
        <f>VLOOKUP($A2832,'Günlük Sayaç'!$A$1:$I$166,4,0)</f>
        <v>Öğrenci</v>
      </c>
      <c r="E2832" t="str">
        <f>VLOOKUP($A2832,'Günlük Sayaç'!$A$1:$I$166,5,0)</f>
        <v>Öğrenci Aylık</v>
      </c>
      <c r="F2832">
        <f>VLOOKUP($A2832,'Günlük Sayaç'!$A$1:$I$166,6,0)</f>
        <v>0.56666666666666665</v>
      </c>
      <c r="G2832">
        <f>VLOOKUP($A2832,'Günlük Sayaç'!$A$1:$I$166,7,0)</f>
        <v>9000</v>
      </c>
      <c r="H2832">
        <f>VLOOKUP($A2832,'Günlük Sayaç'!$A$1:$I$166,8,0)</f>
        <v>0.1</v>
      </c>
      <c r="I2832">
        <f>VLOOKUP($A2832,'Günlük Sayaç'!$A$1:$I$166,9,0)*VLOOKUP(WEEKDAY(B2832,2)&amp;D2832,Yoğunluk!$G$1:$J$29,4,0)</f>
        <v>810</v>
      </c>
      <c r="J2832">
        <f t="shared" ca="1" si="175"/>
        <v>774</v>
      </c>
      <c r="K2832">
        <f t="shared" ca="1" si="176"/>
        <v>438.59999999999997</v>
      </c>
    </row>
    <row r="2833" spans="1:11" x14ac:dyDescent="0.3">
      <c r="A2833">
        <f t="shared" si="177"/>
        <v>27</v>
      </c>
      <c r="B2833" s="2">
        <f t="shared" si="178"/>
        <v>43118</v>
      </c>
      <c r="C2833" t="str">
        <f>VLOOKUP(A2833,'Günlük Sayaç'!$A$1:$I$166,3,0)</f>
        <v>Haliç</v>
      </c>
      <c r="D2833" t="str">
        <f>VLOOKUP($A2833,'Günlük Sayaç'!$A$1:$I$166,4,0)</f>
        <v>Sosyal</v>
      </c>
      <c r="E2833" t="str">
        <f>VLOOKUP($A2833,'Günlük Sayaç'!$A$1:$I$166,5,0)</f>
        <v>Sosyal</v>
      </c>
      <c r="F2833">
        <f>VLOOKUP($A2833,'Günlük Sayaç'!$A$1:$I$166,6,0)</f>
        <v>1.425</v>
      </c>
      <c r="G2833">
        <f>VLOOKUP($A2833,'Günlük Sayaç'!$A$1:$I$166,7,0)</f>
        <v>9000</v>
      </c>
      <c r="H2833">
        <f>VLOOKUP($A2833,'Günlük Sayaç'!$A$1:$I$166,8,0)</f>
        <v>0.1</v>
      </c>
      <c r="I2833">
        <f>VLOOKUP($A2833,'Günlük Sayaç'!$A$1:$I$166,9,0)*VLOOKUP(WEEKDAY(B2833,2)&amp;D2833,Yoğunluk!$G$1:$J$29,4,0)</f>
        <v>648.00000000000011</v>
      </c>
      <c r="J2833">
        <f t="shared" ca="1" si="175"/>
        <v>705</v>
      </c>
      <c r="K2833">
        <f t="shared" ca="1" si="176"/>
        <v>1004.625</v>
      </c>
    </row>
    <row r="2834" spans="1:11" x14ac:dyDescent="0.3">
      <c r="A2834">
        <f t="shared" si="177"/>
        <v>28</v>
      </c>
      <c r="B2834" s="2">
        <f t="shared" si="178"/>
        <v>43118</v>
      </c>
      <c r="C2834" t="str">
        <f>VLOOKUP(A2834,'Günlük Sayaç'!$A$1:$I$166,3,0)</f>
        <v>Haliç</v>
      </c>
      <c r="D2834" t="str">
        <f>VLOOKUP($A2834,'Günlük Sayaç'!$A$1:$I$166,4,0)</f>
        <v>Sosyal</v>
      </c>
      <c r="E2834" t="str">
        <f>VLOOKUP($A2834,'Günlük Sayaç'!$A$1:$I$166,5,0)</f>
        <v>Sosyal Aylık</v>
      </c>
      <c r="F2834">
        <f>VLOOKUP($A2834,'Günlük Sayaç'!$A$1:$I$166,6,0)</f>
        <v>0.83333333333333337</v>
      </c>
      <c r="G2834">
        <f>VLOOKUP($A2834,'Günlük Sayaç'!$A$1:$I$166,7,0)</f>
        <v>9000</v>
      </c>
      <c r="H2834">
        <f>VLOOKUP($A2834,'Günlük Sayaç'!$A$1:$I$166,8,0)</f>
        <v>0.05</v>
      </c>
      <c r="I2834">
        <f>VLOOKUP($A2834,'Günlük Sayaç'!$A$1:$I$166,9,0)*VLOOKUP(WEEKDAY(B2834,2)&amp;D2834,Yoğunluk!$G$1:$J$29,4,0)</f>
        <v>324.00000000000006</v>
      </c>
      <c r="J2834">
        <f t="shared" ca="1" si="175"/>
        <v>267</v>
      </c>
      <c r="K2834">
        <f t="shared" ca="1" si="176"/>
        <v>222.5</v>
      </c>
    </row>
    <row r="2835" spans="1:11" x14ac:dyDescent="0.3">
      <c r="A2835">
        <f t="shared" si="177"/>
        <v>29</v>
      </c>
      <c r="B2835" s="2">
        <f t="shared" si="178"/>
        <v>43118</v>
      </c>
      <c r="C2835" t="str">
        <f>VLOOKUP(A2835,'Günlük Sayaç'!$A$1:$I$166,3,0)</f>
        <v>Haliç</v>
      </c>
      <c r="D2835" t="str">
        <f>VLOOKUP($A2835,'Günlük Sayaç'!$A$1:$I$166,4,0)</f>
        <v>Ziyaretçi</v>
      </c>
      <c r="E2835" t="str">
        <f>VLOOKUP($A2835,'Günlük Sayaç'!$A$1:$I$166,5,0)</f>
        <v>Tekli Bilet</v>
      </c>
      <c r="F2835">
        <f>VLOOKUP($A2835,'Günlük Sayaç'!$A$1:$I$166,6,0)</f>
        <v>5</v>
      </c>
      <c r="G2835">
        <f>VLOOKUP($A2835,'Günlük Sayaç'!$A$1:$I$166,7,0)</f>
        <v>9000</v>
      </c>
      <c r="H2835">
        <f>VLOOKUP($A2835,'Günlük Sayaç'!$A$1:$I$166,8,0)</f>
        <v>0.1</v>
      </c>
      <c r="I2835">
        <f>VLOOKUP($A2835,'Günlük Sayaç'!$A$1:$I$166,9,0)*VLOOKUP(WEEKDAY(B2835,2)&amp;D2835,Yoğunluk!$G$1:$J$29,4,0)</f>
        <v>810</v>
      </c>
      <c r="J2835">
        <f t="shared" ca="1" si="175"/>
        <v>835</v>
      </c>
      <c r="K2835">
        <f t="shared" ca="1" si="176"/>
        <v>4175</v>
      </c>
    </row>
    <row r="2836" spans="1:11" x14ac:dyDescent="0.3">
      <c r="A2836">
        <f t="shared" si="177"/>
        <v>30</v>
      </c>
      <c r="B2836" s="2">
        <f t="shared" si="178"/>
        <v>43118</v>
      </c>
      <c r="C2836" t="str">
        <f>VLOOKUP(A2836,'Günlük Sayaç'!$A$1:$I$166,3,0)</f>
        <v>Haliç</v>
      </c>
      <c r="D2836" t="str">
        <f>VLOOKUP($A2836,'Günlük Sayaç'!$A$1:$I$166,4,0)</f>
        <v>Ziyaretçi</v>
      </c>
      <c r="E2836" t="str">
        <f>VLOOKUP($A2836,'Günlük Sayaç'!$A$1:$I$166,5,0)</f>
        <v>İkili Bilet</v>
      </c>
      <c r="F2836">
        <f>VLOOKUP($A2836,'Günlük Sayaç'!$A$1:$I$166,6,0)</f>
        <v>4</v>
      </c>
      <c r="G2836">
        <f>VLOOKUP($A2836,'Günlük Sayaç'!$A$1:$I$166,7,0)</f>
        <v>9000</v>
      </c>
      <c r="H2836">
        <f>VLOOKUP($A2836,'Günlük Sayaç'!$A$1:$I$166,8,0)</f>
        <v>0.05</v>
      </c>
      <c r="I2836">
        <f>VLOOKUP($A2836,'Günlük Sayaç'!$A$1:$I$166,9,0)*VLOOKUP(WEEKDAY(B2836,2)&amp;D2836,Yoğunluk!$G$1:$J$29,4,0)</f>
        <v>405</v>
      </c>
      <c r="J2836">
        <f t="shared" ca="1" si="175"/>
        <v>384</v>
      </c>
      <c r="K2836">
        <f t="shared" ca="1" si="176"/>
        <v>1536</v>
      </c>
    </row>
    <row r="2837" spans="1:11" x14ac:dyDescent="0.3">
      <c r="A2837">
        <f t="shared" si="177"/>
        <v>31</v>
      </c>
      <c r="B2837" s="2">
        <f t="shared" si="178"/>
        <v>43118</v>
      </c>
      <c r="C2837" t="str">
        <f>VLOOKUP(A2837,'Günlük Sayaç'!$A$1:$I$166,3,0)</f>
        <v>Haliç</v>
      </c>
      <c r="D2837" t="str">
        <f>VLOOKUP($A2837,'Günlük Sayaç'!$A$1:$I$166,4,0)</f>
        <v>Ziyaretçi</v>
      </c>
      <c r="E2837" t="str">
        <f>VLOOKUP($A2837,'Günlük Sayaç'!$A$1:$I$166,5,0)</f>
        <v>Üçlü Bilet</v>
      </c>
      <c r="F2837">
        <f>VLOOKUP($A2837,'Günlük Sayaç'!$A$1:$I$166,6,0)</f>
        <v>3.6666666666666665</v>
      </c>
      <c r="G2837">
        <f>VLOOKUP($A2837,'Günlük Sayaç'!$A$1:$I$166,7,0)</f>
        <v>9000</v>
      </c>
      <c r="H2837">
        <f>VLOOKUP($A2837,'Günlük Sayaç'!$A$1:$I$166,8,0)</f>
        <v>0.05</v>
      </c>
      <c r="I2837">
        <f>VLOOKUP($A2837,'Günlük Sayaç'!$A$1:$I$166,9,0)*VLOOKUP(WEEKDAY(B2837,2)&amp;D2837,Yoğunluk!$G$1:$J$29,4,0)</f>
        <v>405</v>
      </c>
      <c r="J2837">
        <f t="shared" ca="1" si="175"/>
        <v>425</v>
      </c>
      <c r="K2837">
        <f t="shared" ca="1" si="176"/>
        <v>1558.3333333333333</v>
      </c>
    </row>
    <row r="2838" spans="1:11" x14ac:dyDescent="0.3">
      <c r="A2838">
        <f t="shared" si="177"/>
        <v>32</v>
      </c>
      <c r="B2838" s="2">
        <f t="shared" si="178"/>
        <v>43118</v>
      </c>
      <c r="C2838" t="str">
        <f>VLOOKUP(A2838,'Günlük Sayaç'!$A$1:$I$166,3,0)</f>
        <v>Haliç</v>
      </c>
      <c r="D2838" t="str">
        <f>VLOOKUP($A2838,'Günlük Sayaç'!$A$1:$I$166,4,0)</f>
        <v>Ziyaretçi</v>
      </c>
      <c r="E2838" t="str">
        <f>VLOOKUP($A2838,'Günlük Sayaç'!$A$1:$I$166,5,0)</f>
        <v>Beşli Bilet</v>
      </c>
      <c r="F2838">
        <f>VLOOKUP($A2838,'Günlük Sayaç'!$A$1:$I$166,6,0)</f>
        <v>3.4</v>
      </c>
      <c r="G2838">
        <f>VLOOKUP($A2838,'Günlük Sayaç'!$A$1:$I$166,7,0)</f>
        <v>9000</v>
      </c>
      <c r="H2838">
        <f>VLOOKUP($A2838,'Günlük Sayaç'!$A$1:$I$166,8,0)</f>
        <v>0.1</v>
      </c>
      <c r="I2838">
        <f>VLOOKUP($A2838,'Günlük Sayaç'!$A$1:$I$166,9,0)*VLOOKUP(WEEKDAY(B2838,2)&amp;D2838,Yoğunluk!$G$1:$J$29,4,0)</f>
        <v>810</v>
      </c>
      <c r="J2838">
        <f t="shared" ca="1" si="175"/>
        <v>910</v>
      </c>
      <c r="K2838">
        <f t="shared" ca="1" si="176"/>
        <v>3094</v>
      </c>
    </row>
    <row r="2839" spans="1:11" x14ac:dyDescent="0.3">
      <c r="A2839">
        <f t="shared" si="177"/>
        <v>33</v>
      </c>
      <c r="B2839" s="2">
        <f t="shared" si="178"/>
        <v>43118</v>
      </c>
      <c r="C2839" t="str">
        <f>VLOOKUP(A2839,'Günlük Sayaç'!$A$1:$I$166,3,0)</f>
        <v>Haliç</v>
      </c>
      <c r="D2839" t="str">
        <f>VLOOKUP($A2839,'Günlük Sayaç'!$A$1:$I$166,4,0)</f>
        <v>Ziyaretçi</v>
      </c>
      <c r="E2839" t="str">
        <f>VLOOKUP($A2839,'Günlük Sayaç'!$A$1:$I$166,5,0)</f>
        <v>Onlu Bilet</v>
      </c>
      <c r="F2839">
        <f>VLOOKUP($A2839,'Günlük Sayaç'!$A$1:$I$166,6,0)</f>
        <v>3.2</v>
      </c>
      <c r="G2839">
        <f>VLOOKUP($A2839,'Günlük Sayaç'!$A$1:$I$166,7,0)</f>
        <v>9000</v>
      </c>
      <c r="H2839">
        <f>VLOOKUP($A2839,'Günlük Sayaç'!$A$1:$I$166,8,0)</f>
        <v>0.1</v>
      </c>
      <c r="I2839">
        <f>VLOOKUP($A2839,'Günlük Sayaç'!$A$1:$I$166,9,0)*VLOOKUP(WEEKDAY(B2839,2)&amp;D2839,Yoğunluk!$G$1:$J$29,4,0)</f>
        <v>810</v>
      </c>
      <c r="J2839">
        <f t="shared" ca="1" si="175"/>
        <v>696</v>
      </c>
      <c r="K2839">
        <f t="shared" ca="1" si="176"/>
        <v>2227.2000000000003</v>
      </c>
    </row>
    <row r="2840" spans="1:11" x14ac:dyDescent="0.3">
      <c r="A2840">
        <f t="shared" si="177"/>
        <v>34</v>
      </c>
      <c r="B2840" s="2">
        <f t="shared" si="178"/>
        <v>43118</v>
      </c>
      <c r="C2840" t="str">
        <f>VLOOKUP(A2840,'Günlük Sayaç'!$A$1:$I$166,3,0)</f>
        <v>Şişhane</v>
      </c>
      <c r="D2840" t="str">
        <f>VLOOKUP($A2840,'Günlük Sayaç'!$A$1:$I$166,4,0)</f>
        <v>Tam</v>
      </c>
      <c r="E2840" t="str">
        <f>VLOOKUP($A2840,'Günlük Sayaç'!$A$1:$I$166,5,0)</f>
        <v>Akbil</v>
      </c>
      <c r="F2840">
        <f>VLOOKUP($A2840,'Günlük Sayaç'!$A$1:$I$166,6,0)</f>
        <v>2.2250000000000001</v>
      </c>
      <c r="G2840">
        <f>VLOOKUP($A2840,'Günlük Sayaç'!$A$1:$I$166,7,0)</f>
        <v>7000</v>
      </c>
      <c r="H2840">
        <f>VLOOKUP($A2840,'Günlük Sayaç'!$A$1:$I$166,8,0)</f>
        <v>0.25</v>
      </c>
      <c r="I2840">
        <f>VLOOKUP($A2840,'Günlük Sayaç'!$A$1:$I$166,9,0)*VLOOKUP(WEEKDAY(B2840,2)&amp;D2840,Yoğunluk!$G$1:$J$29,4,0)</f>
        <v>2362.5</v>
      </c>
      <c r="J2840">
        <f t="shared" ca="1" si="175"/>
        <v>2284</v>
      </c>
      <c r="K2840">
        <f t="shared" ca="1" si="176"/>
        <v>5081.9000000000005</v>
      </c>
    </row>
    <row r="2841" spans="1:11" x14ac:dyDescent="0.3">
      <c r="A2841">
        <f t="shared" si="177"/>
        <v>35</v>
      </c>
      <c r="B2841" s="2">
        <f t="shared" si="178"/>
        <v>43118</v>
      </c>
      <c r="C2841" t="str">
        <f>VLOOKUP(A2841,'Günlük Sayaç'!$A$1:$I$166,3,0)</f>
        <v>Şişhane</v>
      </c>
      <c r="D2841" t="str">
        <f>VLOOKUP($A2841,'Günlük Sayaç'!$A$1:$I$166,4,0)</f>
        <v>Tam</v>
      </c>
      <c r="E2841" t="str">
        <f>VLOOKUP($A2841,'Günlük Sayaç'!$A$1:$I$166,5,0)</f>
        <v>Mavi Kart</v>
      </c>
      <c r="F2841">
        <f>VLOOKUP($A2841,'Günlük Sayaç'!$A$1:$I$166,6,0)</f>
        <v>1.3666666666666667</v>
      </c>
      <c r="G2841">
        <f>VLOOKUP($A2841,'Günlük Sayaç'!$A$1:$I$166,7,0)</f>
        <v>7000</v>
      </c>
      <c r="H2841">
        <f>VLOOKUP($A2841,'Günlük Sayaç'!$A$1:$I$166,8,0)</f>
        <v>0.1</v>
      </c>
      <c r="I2841">
        <f>VLOOKUP($A2841,'Günlük Sayaç'!$A$1:$I$166,9,0)*VLOOKUP(WEEKDAY(B2841,2)&amp;D2841,Yoğunluk!$G$1:$J$29,4,0)</f>
        <v>945.00000000000011</v>
      </c>
      <c r="J2841">
        <f t="shared" ca="1" si="175"/>
        <v>1019</v>
      </c>
      <c r="K2841">
        <f t="shared" ca="1" si="176"/>
        <v>1392.6333333333334</v>
      </c>
    </row>
    <row r="2842" spans="1:11" x14ac:dyDescent="0.3">
      <c r="A2842">
        <f t="shared" si="177"/>
        <v>36</v>
      </c>
      <c r="B2842" s="2">
        <f t="shared" si="178"/>
        <v>43118</v>
      </c>
      <c r="C2842" t="str">
        <f>VLOOKUP(A2842,'Günlük Sayaç'!$A$1:$I$166,3,0)</f>
        <v>Şişhane</v>
      </c>
      <c r="D2842" t="str">
        <f>VLOOKUP($A2842,'Günlük Sayaç'!$A$1:$I$166,4,0)</f>
        <v>Öğrenci</v>
      </c>
      <c r="E2842" t="str">
        <f>VLOOKUP($A2842,'Günlük Sayaç'!$A$1:$I$166,5,0)</f>
        <v>Öğrenci</v>
      </c>
      <c r="F2842">
        <f>VLOOKUP($A2842,'Günlük Sayaç'!$A$1:$I$166,6,0)</f>
        <v>0.9</v>
      </c>
      <c r="G2842">
        <f>VLOOKUP($A2842,'Günlük Sayaç'!$A$1:$I$166,7,0)</f>
        <v>7000</v>
      </c>
      <c r="H2842">
        <f>VLOOKUP($A2842,'Günlük Sayaç'!$A$1:$I$166,8,0)</f>
        <v>0.1</v>
      </c>
      <c r="I2842">
        <f>VLOOKUP($A2842,'Günlük Sayaç'!$A$1:$I$166,9,0)*VLOOKUP(WEEKDAY(B2842,2)&amp;D2842,Yoğunluk!$G$1:$J$29,4,0)</f>
        <v>630</v>
      </c>
      <c r="J2842">
        <f t="shared" ca="1" si="175"/>
        <v>623</v>
      </c>
      <c r="K2842">
        <f t="shared" ca="1" si="176"/>
        <v>560.70000000000005</v>
      </c>
    </row>
    <row r="2843" spans="1:11" x14ac:dyDescent="0.3">
      <c r="A2843">
        <f t="shared" si="177"/>
        <v>37</v>
      </c>
      <c r="B2843" s="2">
        <f t="shared" si="178"/>
        <v>43118</v>
      </c>
      <c r="C2843" t="str">
        <f>VLOOKUP(A2843,'Günlük Sayaç'!$A$1:$I$166,3,0)</f>
        <v>Şişhane</v>
      </c>
      <c r="D2843" t="str">
        <f>VLOOKUP($A2843,'Günlük Sayaç'!$A$1:$I$166,4,0)</f>
        <v>Öğrenci</v>
      </c>
      <c r="E2843" t="str">
        <f>VLOOKUP($A2843,'Günlük Sayaç'!$A$1:$I$166,5,0)</f>
        <v>Öğrenci Aylık</v>
      </c>
      <c r="F2843">
        <f>VLOOKUP($A2843,'Günlük Sayaç'!$A$1:$I$166,6,0)</f>
        <v>0.56666666666666665</v>
      </c>
      <c r="G2843">
        <f>VLOOKUP($A2843,'Günlük Sayaç'!$A$1:$I$166,7,0)</f>
        <v>7000</v>
      </c>
      <c r="H2843">
        <f>VLOOKUP($A2843,'Günlük Sayaç'!$A$1:$I$166,8,0)</f>
        <v>0.15</v>
      </c>
      <c r="I2843">
        <f>VLOOKUP($A2843,'Günlük Sayaç'!$A$1:$I$166,9,0)*VLOOKUP(WEEKDAY(B2843,2)&amp;D2843,Yoğunluk!$G$1:$J$29,4,0)</f>
        <v>945</v>
      </c>
      <c r="J2843">
        <f t="shared" ca="1" si="175"/>
        <v>1082</v>
      </c>
      <c r="K2843">
        <f t="shared" ca="1" si="176"/>
        <v>613.13333333333333</v>
      </c>
    </row>
    <row r="2844" spans="1:11" x14ac:dyDescent="0.3">
      <c r="A2844">
        <f t="shared" si="177"/>
        <v>38</v>
      </c>
      <c r="B2844" s="2">
        <f t="shared" si="178"/>
        <v>43118</v>
      </c>
      <c r="C2844" t="str">
        <f>VLOOKUP(A2844,'Günlük Sayaç'!$A$1:$I$166,3,0)</f>
        <v>Şişhane</v>
      </c>
      <c r="D2844" t="str">
        <f>VLOOKUP($A2844,'Günlük Sayaç'!$A$1:$I$166,4,0)</f>
        <v>Sosyal</v>
      </c>
      <c r="E2844" t="str">
        <f>VLOOKUP($A2844,'Günlük Sayaç'!$A$1:$I$166,5,0)</f>
        <v>Sosyal</v>
      </c>
      <c r="F2844">
        <f>VLOOKUP($A2844,'Günlük Sayaç'!$A$1:$I$166,6,0)</f>
        <v>1.425</v>
      </c>
      <c r="G2844">
        <f>VLOOKUP($A2844,'Günlük Sayaç'!$A$1:$I$166,7,0)</f>
        <v>7000</v>
      </c>
      <c r="H2844">
        <f>VLOOKUP($A2844,'Günlük Sayaç'!$A$1:$I$166,8,0)</f>
        <v>0.15</v>
      </c>
      <c r="I2844">
        <f>VLOOKUP($A2844,'Günlük Sayaç'!$A$1:$I$166,9,0)*VLOOKUP(WEEKDAY(B2844,2)&amp;D2844,Yoğunluk!$G$1:$J$29,4,0)</f>
        <v>756.00000000000011</v>
      </c>
      <c r="J2844">
        <f t="shared" ca="1" si="175"/>
        <v>857</v>
      </c>
      <c r="K2844">
        <f t="shared" ca="1" si="176"/>
        <v>1221.2250000000001</v>
      </c>
    </row>
    <row r="2845" spans="1:11" x14ac:dyDescent="0.3">
      <c r="A2845">
        <f t="shared" si="177"/>
        <v>39</v>
      </c>
      <c r="B2845" s="2">
        <f t="shared" si="178"/>
        <v>43118</v>
      </c>
      <c r="C2845" t="str">
        <f>VLOOKUP(A2845,'Günlük Sayaç'!$A$1:$I$166,3,0)</f>
        <v>Şişhane</v>
      </c>
      <c r="D2845" t="str">
        <f>VLOOKUP($A2845,'Günlük Sayaç'!$A$1:$I$166,4,0)</f>
        <v>Sosyal</v>
      </c>
      <c r="E2845" t="str">
        <f>VLOOKUP($A2845,'Günlük Sayaç'!$A$1:$I$166,5,0)</f>
        <v>Sosyal Aylık</v>
      </c>
      <c r="F2845">
        <f>VLOOKUP($A2845,'Günlük Sayaç'!$A$1:$I$166,6,0)</f>
        <v>0.83333333333333337</v>
      </c>
      <c r="G2845">
        <f>VLOOKUP($A2845,'Günlük Sayaç'!$A$1:$I$166,7,0)</f>
        <v>7000</v>
      </c>
      <c r="H2845">
        <f>VLOOKUP($A2845,'Günlük Sayaç'!$A$1:$I$166,8,0)</f>
        <v>0.05</v>
      </c>
      <c r="I2845">
        <f>VLOOKUP($A2845,'Günlük Sayaç'!$A$1:$I$166,9,0)*VLOOKUP(WEEKDAY(B2845,2)&amp;D2845,Yoğunluk!$G$1:$J$29,4,0)</f>
        <v>252.00000000000003</v>
      </c>
      <c r="J2845">
        <f t="shared" ca="1" si="175"/>
        <v>249</v>
      </c>
      <c r="K2845">
        <f t="shared" ca="1" si="176"/>
        <v>207.5</v>
      </c>
    </row>
    <row r="2846" spans="1:11" x14ac:dyDescent="0.3">
      <c r="A2846">
        <f t="shared" si="177"/>
        <v>40</v>
      </c>
      <c r="B2846" s="2">
        <f t="shared" si="178"/>
        <v>43118</v>
      </c>
      <c r="C2846" t="str">
        <f>VLOOKUP(A2846,'Günlük Sayaç'!$A$1:$I$166,3,0)</f>
        <v>Şişhane</v>
      </c>
      <c r="D2846" t="str">
        <f>VLOOKUP($A2846,'Günlük Sayaç'!$A$1:$I$166,4,0)</f>
        <v>Ziyaretçi</v>
      </c>
      <c r="E2846" t="str">
        <f>VLOOKUP($A2846,'Günlük Sayaç'!$A$1:$I$166,5,0)</f>
        <v>Tekli Bilet</v>
      </c>
      <c r="F2846">
        <f>VLOOKUP($A2846,'Günlük Sayaç'!$A$1:$I$166,6,0)</f>
        <v>5</v>
      </c>
      <c r="G2846">
        <f>VLOOKUP($A2846,'Günlük Sayaç'!$A$1:$I$166,7,0)</f>
        <v>7000</v>
      </c>
      <c r="H2846">
        <f>VLOOKUP($A2846,'Günlük Sayaç'!$A$1:$I$166,8,0)</f>
        <v>0.05</v>
      </c>
      <c r="I2846">
        <f>VLOOKUP($A2846,'Günlük Sayaç'!$A$1:$I$166,9,0)*VLOOKUP(WEEKDAY(B2846,2)&amp;D2846,Yoğunluk!$G$1:$J$29,4,0)</f>
        <v>315</v>
      </c>
      <c r="J2846">
        <f t="shared" ca="1" si="175"/>
        <v>354</v>
      </c>
      <c r="K2846">
        <f t="shared" ca="1" si="176"/>
        <v>1770</v>
      </c>
    </row>
    <row r="2847" spans="1:11" x14ac:dyDescent="0.3">
      <c r="A2847">
        <f t="shared" si="177"/>
        <v>41</v>
      </c>
      <c r="B2847" s="2">
        <f t="shared" si="178"/>
        <v>43118</v>
      </c>
      <c r="C2847" t="str">
        <f>VLOOKUP(A2847,'Günlük Sayaç'!$A$1:$I$166,3,0)</f>
        <v>Şişhane</v>
      </c>
      <c r="D2847" t="str">
        <f>VLOOKUP($A2847,'Günlük Sayaç'!$A$1:$I$166,4,0)</f>
        <v>Ziyaretçi</v>
      </c>
      <c r="E2847" t="str">
        <f>VLOOKUP($A2847,'Günlük Sayaç'!$A$1:$I$166,5,0)</f>
        <v>İkili Bilet</v>
      </c>
      <c r="F2847">
        <f>VLOOKUP($A2847,'Günlük Sayaç'!$A$1:$I$166,6,0)</f>
        <v>4</v>
      </c>
      <c r="G2847">
        <f>VLOOKUP($A2847,'Günlük Sayaç'!$A$1:$I$166,7,0)</f>
        <v>7000</v>
      </c>
      <c r="H2847">
        <f>VLOOKUP($A2847,'Günlük Sayaç'!$A$1:$I$166,8,0)</f>
        <v>0.03</v>
      </c>
      <c r="I2847">
        <f>VLOOKUP($A2847,'Günlük Sayaç'!$A$1:$I$166,9,0)*VLOOKUP(WEEKDAY(B2847,2)&amp;D2847,Yoğunluk!$G$1:$J$29,4,0)</f>
        <v>189</v>
      </c>
      <c r="J2847">
        <f t="shared" ca="1" si="175"/>
        <v>178</v>
      </c>
      <c r="K2847">
        <f t="shared" ca="1" si="176"/>
        <v>712</v>
      </c>
    </row>
    <row r="2848" spans="1:11" x14ac:dyDescent="0.3">
      <c r="A2848">
        <f t="shared" si="177"/>
        <v>42</v>
      </c>
      <c r="B2848" s="2">
        <f t="shared" si="178"/>
        <v>43118</v>
      </c>
      <c r="C2848" t="str">
        <f>VLOOKUP(A2848,'Günlük Sayaç'!$A$1:$I$166,3,0)</f>
        <v>Şişhane</v>
      </c>
      <c r="D2848" t="str">
        <f>VLOOKUP($A2848,'Günlük Sayaç'!$A$1:$I$166,4,0)</f>
        <v>Ziyaretçi</v>
      </c>
      <c r="E2848" t="str">
        <f>VLOOKUP($A2848,'Günlük Sayaç'!$A$1:$I$166,5,0)</f>
        <v>Üçlü Bilet</v>
      </c>
      <c r="F2848">
        <f>VLOOKUP($A2848,'Günlük Sayaç'!$A$1:$I$166,6,0)</f>
        <v>3.6666666666666665</v>
      </c>
      <c r="G2848">
        <f>VLOOKUP($A2848,'Günlük Sayaç'!$A$1:$I$166,7,0)</f>
        <v>7000</v>
      </c>
      <c r="H2848">
        <f>VLOOKUP($A2848,'Günlük Sayaç'!$A$1:$I$166,8,0)</f>
        <v>0.02</v>
      </c>
      <c r="I2848">
        <f>VLOOKUP($A2848,'Günlük Sayaç'!$A$1:$I$166,9,0)*VLOOKUP(WEEKDAY(B2848,2)&amp;D2848,Yoğunluk!$G$1:$J$29,4,0)</f>
        <v>126</v>
      </c>
      <c r="J2848">
        <f t="shared" ca="1" si="175"/>
        <v>130</v>
      </c>
      <c r="K2848">
        <f t="shared" ca="1" si="176"/>
        <v>476.66666666666663</v>
      </c>
    </row>
    <row r="2849" spans="1:11" x14ac:dyDescent="0.3">
      <c r="A2849">
        <f t="shared" si="177"/>
        <v>43</v>
      </c>
      <c r="B2849" s="2">
        <f t="shared" si="178"/>
        <v>43118</v>
      </c>
      <c r="C2849" t="str">
        <f>VLOOKUP(A2849,'Günlük Sayaç'!$A$1:$I$166,3,0)</f>
        <v>Şişhane</v>
      </c>
      <c r="D2849" t="str">
        <f>VLOOKUP($A2849,'Günlük Sayaç'!$A$1:$I$166,4,0)</f>
        <v>Ziyaretçi</v>
      </c>
      <c r="E2849" t="str">
        <f>VLOOKUP($A2849,'Günlük Sayaç'!$A$1:$I$166,5,0)</f>
        <v>Beşli Bilet</v>
      </c>
      <c r="F2849">
        <f>VLOOKUP($A2849,'Günlük Sayaç'!$A$1:$I$166,6,0)</f>
        <v>3.4</v>
      </c>
      <c r="G2849">
        <f>VLOOKUP($A2849,'Günlük Sayaç'!$A$1:$I$166,7,0)</f>
        <v>7000</v>
      </c>
      <c r="H2849">
        <f>VLOOKUP($A2849,'Günlük Sayaç'!$A$1:$I$166,8,0)</f>
        <v>0.05</v>
      </c>
      <c r="I2849">
        <f>VLOOKUP($A2849,'Günlük Sayaç'!$A$1:$I$166,9,0)*VLOOKUP(WEEKDAY(B2849,2)&amp;D2849,Yoğunluk!$G$1:$J$29,4,0)</f>
        <v>315</v>
      </c>
      <c r="J2849">
        <f t="shared" ca="1" si="175"/>
        <v>323</v>
      </c>
      <c r="K2849">
        <f t="shared" ca="1" si="176"/>
        <v>1098.2</v>
      </c>
    </row>
    <row r="2850" spans="1:11" x14ac:dyDescent="0.3">
      <c r="A2850">
        <f t="shared" si="177"/>
        <v>44</v>
      </c>
      <c r="B2850" s="2">
        <f t="shared" si="178"/>
        <v>43118</v>
      </c>
      <c r="C2850" t="str">
        <f>VLOOKUP(A2850,'Günlük Sayaç'!$A$1:$I$166,3,0)</f>
        <v>Şişhane</v>
      </c>
      <c r="D2850" t="str">
        <f>VLOOKUP($A2850,'Günlük Sayaç'!$A$1:$I$166,4,0)</f>
        <v>Ziyaretçi</v>
      </c>
      <c r="E2850" t="str">
        <f>VLOOKUP($A2850,'Günlük Sayaç'!$A$1:$I$166,5,0)</f>
        <v>Onlu Bilet</v>
      </c>
      <c r="F2850">
        <f>VLOOKUP($A2850,'Günlük Sayaç'!$A$1:$I$166,6,0)</f>
        <v>3.2</v>
      </c>
      <c r="G2850">
        <f>VLOOKUP($A2850,'Günlük Sayaç'!$A$1:$I$166,7,0)</f>
        <v>7000</v>
      </c>
      <c r="H2850">
        <f>VLOOKUP($A2850,'Günlük Sayaç'!$A$1:$I$166,8,0)</f>
        <v>0.05</v>
      </c>
      <c r="I2850">
        <f>VLOOKUP($A2850,'Günlük Sayaç'!$A$1:$I$166,9,0)*VLOOKUP(WEEKDAY(B2850,2)&amp;D2850,Yoğunluk!$G$1:$J$29,4,0)</f>
        <v>315</v>
      </c>
      <c r="J2850">
        <f t="shared" ca="1" si="175"/>
        <v>301</v>
      </c>
      <c r="K2850">
        <f t="shared" ca="1" si="176"/>
        <v>963.2</v>
      </c>
    </row>
    <row r="2851" spans="1:11" x14ac:dyDescent="0.3">
      <c r="A2851">
        <f t="shared" si="177"/>
        <v>45</v>
      </c>
      <c r="B2851" s="2">
        <f t="shared" si="178"/>
        <v>43118</v>
      </c>
      <c r="C2851" t="str">
        <f>VLOOKUP(A2851,'Günlük Sayaç'!$A$1:$I$166,3,0)</f>
        <v>Taksim</v>
      </c>
      <c r="D2851" t="str">
        <f>VLOOKUP($A2851,'Günlük Sayaç'!$A$1:$I$166,4,0)</f>
        <v>Tam</v>
      </c>
      <c r="E2851" t="str">
        <f>VLOOKUP($A2851,'Günlük Sayaç'!$A$1:$I$166,5,0)</f>
        <v>Akbil</v>
      </c>
      <c r="F2851">
        <f>VLOOKUP($A2851,'Günlük Sayaç'!$A$1:$I$166,6,0)</f>
        <v>2.2250000000000001</v>
      </c>
      <c r="G2851">
        <f>VLOOKUP($A2851,'Günlük Sayaç'!$A$1:$I$166,7,0)</f>
        <v>15000</v>
      </c>
      <c r="H2851">
        <f>VLOOKUP($A2851,'Günlük Sayaç'!$A$1:$I$166,8,0)</f>
        <v>0.2</v>
      </c>
      <c r="I2851">
        <f>VLOOKUP($A2851,'Günlük Sayaç'!$A$1:$I$166,9,0)*VLOOKUP(WEEKDAY(B2851,2)&amp;D2851,Yoğunluk!$G$1:$J$29,4,0)</f>
        <v>4050.0000000000005</v>
      </c>
      <c r="J2851">
        <f t="shared" ca="1" si="175"/>
        <v>3952</v>
      </c>
      <c r="K2851">
        <f t="shared" ca="1" si="176"/>
        <v>8793.2000000000007</v>
      </c>
    </row>
    <row r="2852" spans="1:11" x14ac:dyDescent="0.3">
      <c r="A2852">
        <f t="shared" si="177"/>
        <v>46</v>
      </c>
      <c r="B2852" s="2">
        <f t="shared" si="178"/>
        <v>43118</v>
      </c>
      <c r="C2852" t="str">
        <f>VLOOKUP(A2852,'Günlük Sayaç'!$A$1:$I$166,3,0)</f>
        <v>Taksim</v>
      </c>
      <c r="D2852" t="str">
        <f>VLOOKUP($A2852,'Günlük Sayaç'!$A$1:$I$166,4,0)</f>
        <v>Tam</v>
      </c>
      <c r="E2852" t="str">
        <f>VLOOKUP($A2852,'Günlük Sayaç'!$A$1:$I$166,5,0)</f>
        <v>Mavi Kart</v>
      </c>
      <c r="F2852">
        <f>VLOOKUP($A2852,'Günlük Sayaç'!$A$1:$I$166,6,0)</f>
        <v>1.3666666666666667</v>
      </c>
      <c r="G2852">
        <f>VLOOKUP($A2852,'Günlük Sayaç'!$A$1:$I$166,7,0)</f>
        <v>15000</v>
      </c>
      <c r="H2852">
        <f>VLOOKUP($A2852,'Günlük Sayaç'!$A$1:$I$166,8,0)</f>
        <v>0.1</v>
      </c>
      <c r="I2852">
        <f>VLOOKUP($A2852,'Günlük Sayaç'!$A$1:$I$166,9,0)*VLOOKUP(WEEKDAY(B2852,2)&amp;D2852,Yoğunluk!$G$1:$J$29,4,0)</f>
        <v>2025.0000000000002</v>
      </c>
      <c r="J2852">
        <f t="shared" ca="1" si="175"/>
        <v>1977</v>
      </c>
      <c r="K2852">
        <f t="shared" ca="1" si="176"/>
        <v>2701.9</v>
      </c>
    </row>
    <row r="2853" spans="1:11" x14ac:dyDescent="0.3">
      <c r="A2853">
        <f t="shared" si="177"/>
        <v>47</v>
      </c>
      <c r="B2853" s="2">
        <f t="shared" si="178"/>
        <v>43118</v>
      </c>
      <c r="C2853" t="str">
        <f>VLOOKUP(A2853,'Günlük Sayaç'!$A$1:$I$166,3,0)</f>
        <v>Taksim</v>
      </c>
      <c r="D2853" t="str">
        <f>VLOOKUP($A2853,'Günlük Sayaç'!$A$1:$I$166,4,0)</f>
        <v>Öğrenci</v>
      </c>
      <c r="E2853" t="str">
        <f>VLOOKUP($A2853,'Günlük Sayaç'!$A$1:$I$166,5,0)</f>
        <v>Öğrenci</v>
      </c>
      <c r="F2853">
        <f>VLOOKUP($A2853,'Günlük Sayaç'!$A$1:$I$166,6,0)</f>
        <v>0.9</v>
      </c>
      <c r="G2853">
        <f>VLOOKUP($A2853,'Günlük Sayaç'!$A$1:$I$166,7,0)</f>
        <v>15000</v>
      </c>
      <c r="H2853">
        <f>VLOOKUP($A2853,'Günlük Sayaç'!$A$1:$I$166,8,0)</f>
        <v>0.1</v>
      </c>
      <c r="I2853">
        <f>VLOOKUP($A2853,'Günlük Sayaç'!$A$1:$I$166,9,0)*VLOOKUP(WEEKDAY(B2853,2)&amp;D2853,Yoğunluk!$G$1:$J$29,4,0)</f>
        <v>1350</v>
      </c>
      <c r="J2853">
        <f t="shared" ca="1" si="175"/>
        <v>1470</v>
      </c>
      <c r="K2853">
        <f t="shared" ca="1" si="176"/>
        <v>1323</v>
      </c>
    </row>
    <row r="2854" spans="1:11" x14ac:dyDescent="0.3">
      <c r="A2854">
        <f t="shared" si="177"/>
        <v>48</v>
      </c>
      <c r="B2854" s="2">
        <f t="shared" si="178"/>
        <v>43118</v>
      </c>
      <c r="C2854" t="str">
        <f>VLOOKUP(A2854,'Günlük Sayaç'!$A$1:$I$166,3,0)</f>
        <v>Taksim</v>
      </c>
      <c r="D2854" t="str">
        <f>VLOOKUP($A2854,'Günlük Sayaç'!$A$1:$I$166,4,0)</f>
        <v>Öğrenci</v>
      </c>
      <c r="E2854" t="str">
        <f>VLOOKUP($A2854,'Günlük Sayaç'!$A$1:$I$166,5,0)</f>
        <v>Öğrenci Aylık</v>
      </c>
      <c r="F2854">
        <f>VLOOKUP($A2854,'Günlük Sayaç'!$A$1:$I$166,6,0)</f>
        <v>0.56666666666666665</v>
      </c>
      <c r="G2854">
        <f>VLOOKUP($A2854,'Günlük Sayaç'!$A$1:$I$166,7,0)</f>
        <v>15000</v>
      </c>
      <c r="H2854">
        <f>VLOOKUP($A2854,'Günlük Sayaç'!$A$1:$I$166,8,0)</f>
        <v>0.2</v>
      </c>
      <c r="I2854">
        <f>VLOOKUP($A2854,'Günlük Sayaç'!$A$1:$I$166,9,0)*VLOOKUP(WEEKDAY(B2854,2)&amp;D2854,Yoğunluk!$G$1:$J$29,4,0)</f>
        <v>2700</v>
      </c>
      <c r="J2854">
        <f t="shared" ca="1" si="175"/>
        <v>2938</v>
      </c>
      <c r="K2854">
        <f t="shared" ca="1" si="176"/>
        <v>1664.8666666666666</v>
      </c>
    </row>
    <row r="2855" spans="1:11" x14ac:dyDescent="0.3">
      <c r="A2855">
        <f t="shared" si="177"/>
        <v>49</v>
      </c>
      <c r="B2855" s="2">
        <f t="shared" si="178"/>
        <v>43118</v>
      </c>
      <c r="C2855" t="str">
        <f>VLOOKUP(A2855,'Günlük Sayaç'!$A$1:$I$166,3,0)</f>
        <v>Taksim</v>
      </c>
      <c r="D2855" t="str">
        <f>VLOOKUP($A2855,'Günlük Sayaç'!$A$1:$I$166,4,0)</f>
        <v>Sosyal</v>
      </c>
      <c r="E2855" t="str">
        <f>VLOOKUP($A2855,'Günlük Sayaç'!$A$1:$I$166,5,0)</f>
        <v>Sosyal</v>
      </c>
      <c r="F2855">
        <f>VLOOKUP($A2855,'Günlük Sayaç'!$A$1:$I$166,6,0)</f>
        <v>1.425</v>
      </c>
      <c r="G2855">
        <f>VLOOKUP($A2855,'Günlük Sayaç'!$A$1:$I$166,7,0)</f>
        <v>15000</v>
      </c>
      <c r="H2855">
        <f>VLOOKUP($A2855,'Günlük Sayaç'!$A$1:$I$166,8,0)</f>
        <v>0.15</v>
      </c>
      <c r="I2855">
        <f>VLOOKUP($A2855,'Günlük Sayaç'!$A$1:$I$166,9,0)*VLOOKUP(WEEKDAY(B2855,2)&amp;D2855,Yoğunluk!$G$1:$J$29,4,0)</f>
        <v>1620.0000000000002</v>
      </c>
      <c r="J2855">
        <f t="shared" ca="1" si="175"/>
        <v>1587</v>
      </c>
      <c r="K2855">
        <f t="shared" ca="1" si="176"/>
        <v>2261.4749999999999</v>
      </c>
    </row>
    <row r="2856" spans="1:11" x14ac:dyDescent="0.3">
      <c r="A2856">
        <f t="shared" si="177"/>
        <v>50</v>
      </c>
      <c r="B2856" s="2">
        <f t="shared" si="178"/>
        <v>43118</v>
      </c>
      <c r="C2856" t="str">
        <f>VLOOKUP(A2856,'Günlük Sayaç'!$A$1:$I$166,3,0)</f>
        <v>Taksim</v>
      </c>
      <c r="D2856" t="str">
        <f>VLOOKUP($A2856,'Günlük Sayaç'!$A$1:$I$166,4,0)</f>
        <v>Sosyal</v>
      </c>
      <c r="E2856" t="str">
        <f>VLOOKUP($A2856,'Günlük Sayaç'!$A$1:$I$166,5,0)</f>
        <v>Sosyal Aylık</v>
      </c>
      <c r="F2856">
        <f>VLOOKUP($A2856,'Günlük Sayaç'!$A$1:$I$166,6,0)</f>
        <v>0.83333333333333337</v>
      </c>
      <c r="G2856">
        <f>VLOOKUP($A2856,'Günlük Sayaç'!$A$1:$I$166,7,0)</f>
        <v>15000</v>
      </c>
      <c r="H2856">
        <f>VLOOKUP($A2856,'Günlük Sayaç'!$A$1:$I$166,8,0)</f>
        <v>0.05</v>
      </c>
      <c r="I2856">
        <f>VLOOKUP($A2856,'Günlük Sayaç'!$A$1:$I$166,9,0)*VLOOKUP(WEEKDAY(B2856,2)&amp;D2856,Yoğunluk!$G$1:$J$29,4,0)</f>
        <v>540.00000000000011</v>
      </c>
      <c r="J2856">
        <f t="shared" ca="1" si="175"/>
        <v>571</v>
      </c>
      <c r="K2856">
        <f t="shared" ca="1" si="176"/>
        <v>475.83333333333337</v>
      </c>
    </row>
    <row r="2857" spans="1:11" x14ac:dyDescent="0.3">
      <c r="A2857">
        <f t="shared" si="177"/>
        <v>51</v>
      </c>
      <c r="B2857" s="2">
        <f t="shared" si="178"/>
        <v>43118</v>
      </c>
      <c r="C2857" t="str">
        <f>VLOOKUP(A2857,'Günlük Sayaç'!$A$1:$I$166,3,0)</f>
        <v>Taksim</v>
      </c>
      <c r="D2857" t="str">
        <f>VLOOKUP($A2857,'Günlük Sayaç'!$A$1:$I$166,4,0)</f>
        <v>Ziyaretçi</v>
      </c>
      <c r="E2857" t="str">
        <f>VLOOKUP($A2857,'Günlük Sayaç'!$A$1:$I$166,5,0)</f>
        <v>Tekli Bilet</v>
      </c>
      <c r="F2857">
        <f>VLOOKUP($A2857,'Günlük Sayaç'!$A$1:$I$166,6,0)</f>
        <v>5</v>
      </c>
      <c r="G2857">
        <f>VLOOKUP($A2857,'Günlük Sayaç'!$A$1:$I$166,7,0)</f>
        <v>15000</v>
      </c>
      <c r="H2857">
        <f>VLOOKUP($A2857,'Günlük Sayaç'!$A$1:$I$166,8,0)</f>
        <v>0.05</v>
      </c>
      <c r="I2857">
        <f>VLOOKUP($A2857,'Günlük Sayaç'!$A$1:$I$166,9,0)*VLOOKUP(WEEKDAY(B2857,2)&amp;D2857,Yoğunluk!$G$1:$J$29,4,0)</f>
        <v>675</v>
      </c>
      <c r="J2857">
        <f t="shared" ca="1" si="175"/>
        <v>585</v>
      </c>
      <c r="K2857">
        <f t="shared" ca="1" si="176"/>
        <v>2925</v>
      </c>
    </row>
    <row r="2858" spans="1:11" x14ac:dyDescent="0.3">
      <c r="A2858">
        <f t="shared" si="177"/>
        <v>52</v>
      </c>
      <c r="B2858" s="2">
        <f t="shared" si="178"/>
        <v>43118</v>
      </c>
      <c r="C2858" t="str">
        <f>VLOOKUP(A2858,'Günlük Sayaç'!$A$1:$I$166,3,0)</f>
        <v>Taksim</v>
      </c>
      <c r="D2858" t="str">
        <f>VLOOKUP($A2858,'Günlük Sayaç'!$A$1:$I$166,4,0)</f>
        <v>Ziyaretçi</v>
      </c>
      <c r="E2858" t="str">
        <f>VLOOKUP($A2858,'Günlük Sayaç'!$A$1:$I$166,5,0)</f>
        <v>İkili Bilet</v>
      </c>
      <c r="F2858">
        <f>VLOOKUP($A2858,'Günlük Sayaç'!$A$1:$I$166,6,0)</f>
        <v>4</v>
      </c>
      <c r="G2858">
        <f>VLOOKUP($A2858,'Günlük Sayaç'!$A$1:$I$166,7,0)</f>
        <v>15000</v>
      </c>
      <c r="H2858">
        <f>VLOOKUP($A2858,'Günlük Sayaç'!$A$1:$I$166,8,0)</f>
        <v>0.03</v>
      </c>
      <c r="I2858">
        <f>VLOOKUP($A2858,'Günlük Sayaç'!$A$1:$I$166,9,0)*VLOOKUP(WEEKDAY(B2858,2)&amp;D2858,Yoğunluk!$G$1:$J$29,4,0)</f>
        <v>405</v>
      </c>
      <c r="J2858">
        <f t="shared" ca="1" si="175"/>
        <v>407</v>
      </c>
      <c r="K2858">
        <f t="shared" ca="1" si="176"/>
        <v>1628</v>
      </c>
    </row>
    <row r="2859" spans="1:11" x14ac:dyDescent="0.3">
      <c r="A2859">
        <f t="shared" si="177"/>
        <v>53</v>
      </c>
      <c r="B2859" s="2">
        <f t="shared" si="178"/>
        <v>43118</v>
      </c>
      <c r="C2859" t="str">
        <f>VLOOKUP(A2859,'Günlük Sayaç'!$A$1:$I$166,3,0)</f>
        <v>Taksim</v>
      </c>
      <c r="D2859" t="str">
        <f>VLOOKUP($A2859,'Günlük Sayaç'!$A$1:$I$166,4,0)</f>
        <v>Ziyaretçi</v>
      </c>
      <c r="E2859" t="str">
        <f>VLOOKUP($A2859,'Günlük Sayaç'!$A$1:$I$166,5,0)</f>
        <v>Üçlü Bilet</v>
      </c>
      <c r="F2859">
        <f>VLOOKUP($A2859,'Günlük Sayaç'!$A$1:$I$166,6,0)</f>
        <v>3.6666666666666665</v>
      </c>
      <c r="G2859">
        <f>VLOOKUP($A2859,'Günlük Sayaç'!$A$1:$I$166,7,0)</f>
        <v>15000</v>
      </c>
      <c r="H2859">
        <f>VLOOKUP($A2859,'Günlük Sayaç'!$A$1:$I$166,8,0)</f>
        <v>0.02</v>
      </c>
      <c r="I2859">
        <f>VLOOKUP($A2859,'Günlük Sayaç'!$A$1:$I$166,9,0)*VLOOKUP(WEEKDAY(B2859,2)&amp;D2859,Yoğunluk!$G$1:$J$29,4,0)</f>
        <v>270</v>
      </c>
      <c r="J2859">
        <f t="shared" ca="1" si="175"/>
        <v>246</v>
      </c>
      <c r="K2859">
        <f t="shared" ca="1" si="176"/>
        <v>902</v>
      </c>
    </row>
    <row r="2860" spans="1:11" x14ac:dyDescent="0.3">
      <c r="A2860">
        <f t="shared" si="177"/>
        <v>54</v>
      </c>
      <c r="B2860" s="2">
        <f t="shared" si="178"/>
        <v>43118</v>
      </c>
      <c r="C2860" t="str">
        <f>VLOOKUP(A2860,'Günlük Sayaç'!$A$1:$I$166,3,0)</f>
        <v>Taksim</v>
      </c>
      <c r="D2860" t="str">
        <f>VLOOKUP($A2860,'Günlük Sayaç'!$A$1:$I$166,4,0)</f>
        <v>Ziyaretçi</v>
      </c>
      <c r="E2860" t="str">
        <f>VLOOKUP($A2860,'Günlük Sayaç'!$A$1:$I$166,5,0)</f>
        <v>Beşli Bilet</v>
      </c>
      <c r="F2860">
        <f>VLOOKUP($A2860,'Günlük Sayaç'!$A$1:$I$166,6,0)</f>
        <v>3.4</v>
      </c>
      <c r="G2860">
        <f>VLOOKUP($A2860,'Günlük Sayaç'!$A$1:$I$166,7,0)</f>
        <v>15000</v>
      </c>
      <c r="H2860">
        <f>VLOOKUP($A2860,'Günlük Sayaç'!$A$1:$I$166,8,0)</f>
        <v>0.05</v>
      </c>
      <c r="I2860">
        <f>VLOOKUP($A2860,'Günlük Sayaç'!$A$1:$I$166,9,0)*VLOOKUP(WEEKDAY(B2860,2)&amp;D2860,Yoğunluk!$G$1:$J$29,4,0)</f>
        <v>675</v>
      </c>
      <c r="J2860">
        <f t="shared" ca="1" si="175"/>
        <v>661</v>
      </c>
      <c r="K2860">
        <f t="shared" ca="1" si="176"/>
        <v>2247.4</v>
      </c>
    </row>
    <row r="2861" spans="1:11" x14ac:dyDescent="0.3">
      <c r="A2861">
        <f t="shared" si="177"/>
        <v>55</v>
      </c>
      <c r="B2861" s="2">
        <f t="shared" si="178"/>
        <v>43118</v>
      </c>
      <c r="C2861" t="str">
        <f>VLOOKUP(A2861,'Günlük Sayaç'!$A$1:$I$166,3,0)</f>
        <v>Taksim</v>
      </c>
      <c r="D2861" t="str">
        <f>VLOOKUP($A2861,'Günlük Sayaç'!$A$1:$I$166,4,0)</f>
        <v>Ziyaretçi</v>
      </c>
      <c r="E2861" t="str">
        <f>VLOOKUP($A2861,'Günlük Sayaç'!$A$1:$I$166,5,0)</f>
        <v>Onlu Bilet</v>
      </c>
      <c r="F2861">
        <f>VLOOKUP($A2861,'Günlük Sayaç'!$A$1:$I$166,6,0)</f>
        <v>3.2</v>
      </c>
      <c r="G2861">
        <f>VLOOKUP($A2861,'Günlük Sayaç'!$A$1:$I$166,7,0)</f>
        <v>15000</v>
      </c>
      <c r="H2861">
        <f>VLOOKUP($A2861,'Günlük Sayaç'!$A$1:$I$166,8,0)</f>
        <v>0.05</v>
      </c>
      <c r="I2861">
        <f>VLOOKUP($A2861,'Günlük Sayaç'!$A$1:$I$166,9,0)*VLOOKUP(WEEKDAY(B2861,2)&amp;D2861,Yoğunluk!$G$1:$J$29,4,0)</f>
        <v>675</v>
      </c>
      <c r="J2861">
        <f t="shared" ca="1" si="175"/>
        <v>765</v>
      </c>
      <c r="K2861">
        <f t="shared" ca="1" si="176"/>
        <v>2448</v>
      </c>
    </row>
    <row r="2862" spans="1:11" x14ac:dyDescent="0.3">
      <c r="A2862">
        <f t="shared" si="177"/>
        <v>56</v>
      </c>
      <c r="B2862" s="2">
        <f t="shared" si="178"/>
        <v>43118</v>
      </c>
      <c r="C2862" t="str">
        <f>VLOOKUP(A2862,'Günlük Sayaç'!$A$1:$I$166,3,0)</f>
        <v>Osmanbey</v>
      </c>
      <c r="D2862" t="str">
        <f>VLOOKUP($A2862,'Günlük Sayaç'!$A$1:$I$166,4,0)</f>
        <v>Tam</v>
      </c>
      <c r="E2862" t="str">
        <f>VLOOKUP($A2862,'Günlük Sayaç'!$A$1:$I$166,5,0)</f>
        <v>Akbil</v>
      </c>
      <c r="F2862">
        <f>VLOOKUP($A2862,'Günlük Sayaç'!$A$1:$I$166,6,0)</f>
        <v>2.2250000000000001</v>
      </c>
      <c r="G2862">
        <f>VLOOKUP($A2862,'Günlük Sayaç'!$A$1:$I$166,7,0)</f>
        <v>5500</v>
      </c>
      <c r="H2862">
        <f>VLOOKUP($A2862,'Günlük Sayaç'!$A$1:$I$166,8,0)</f>
        <v>0.4</v>
      </c>
      <c r="I2862">
        <f>VLOOKUP($A2862,'Günlük Sayaç'!$A$1:$I$166,9,0)*VLOOKUP(WEEKDAY(B2862,2)&amp;D2862,Yoğunluk!$G$1:$J$29,4,0)</f>
        <v>2970</v>
      </c>
      <c r="J2862">
        <f t="shared" ca="1" si="175"/>
        <v>3162</v>
      </c>
      <c r="K2862">
        <f t="shared" ca="1" si="176"/>
        <v>7035.4500000000007</v>
      </c>
    </row>
    <row r="2863" spans="1:11" x14ac:dyDescent="0.3">
      <c r="A2863">
        <f t="shared" si="177"/>
        <v>57</v>
      </c>
      <c r="B2863" s="2">
        <f t="shared" si="178"/>
        <v>43118</v>
      </c>
      <c r="C2863" t="str">
        <f>VLOOKUP(A2863,'Günlük Sayaç'!$A$1:$I$166,3,0)</f>
        <v>Osmanbey</v>
      </c>
      <c r="D2863" t="str">
        <f>VLOOKUP($A2863,'Günlük Sayaç'!$A$1:$I$166,4,0)</f>
        <v>Tam</v>
      </c>
      <c r="E2863" t="str">
        <f>VLOOKUP($A2863,'Günlük Sayaç'!$A$1:$I$166,5,0)</f>
        <v>Mavi Kart</v>
      </c>
      <c r="F2863">
        <f>VLOOKUP($A2863,'Günlük Sayaç'!$A$1:$I$166,6,0)</f>
        <v>1.3666666666666667</v>
      </c>
      <c r="G2863">
        <f>VLOOKUP($A2863,'Günlük Sayaç'!$A$1:$I$166,7,0)</f>
        <v>5500</v>
      </c>
      <c r="H2863">
        <f>VLOOKUP($A2863,'Günlük Sayaç'!$A$1:$I$166,8,0)</f>
        <v>0.1</v>
      </c>
      <c r="I2863">
        <f>VLOOKUP($A2863,'Günlük Sayaç'!$A$1:$I$166,9,0)*VLOOKUP(WEEKDAY(B2863,2)&amp;D2863,Yoğunluk!$G$1:$J$29,4,0)</f>
        <v>742.5</v>
      </c>
      <c r="J2863">
        <f t="shared" ca="1" si="175"/>
        <v>752</v>
      </c>
      <c r="K2863">
        <f t="shared" ca="1" si="176"/>
        <v>1027.7333333333333</v>
      </c>
    </row>
    <row r="2864" spans="1:11" x14ac:dyDescent="0.3">
      <c r="A2864">
        <f t="shared" si="177"/>
        <v>58</v>
      </c>
      <c r="B2864" s="2">
        <f t="shared" si="178"/>
        <v>43118</v>
      </c>
      <c r="C2864" t="str">
        <f>VLOOKUP(A2864,'Günlük Sayaç'!$A$1:$I$166,3,0)</f>
        <v>Osmanbey</v>
      </c>
      <c r="D2864" t="str">
        <f>VLOOKUP($A2864,'Günlük Sayaç'!$A$1:$I$166,4,0)</f>
        <v>Öğrenci</v>
      </c>
      <c r="E2864" t="str">
        <f>VLOOKUP($A2864,'Günlük Sayaç'!$A$1:$I$166,5,0)</f>
        <v>Öğrenci</v>
      </c>
      <c r="F2864">
        <f>VLOOKUP($A2864,'Günlük Sayaç'!$A$1:$I$166,6,0)</f>
        <v>0.9</v>
      </c>
      <c r="G2864">
        <f>VLOOKUP($A2864,'Günlük Sayaç'!$A$1:$I$166,7,0)</f>
        <v>5500</v>
      </c>
      <c r="H2864">
        <f>VLOOKUP($A2864,'Günlük Sayaç'!$A$1:$I$166,8,0)</f>
        <v>0.1</v>
      </c>
      <c r="I2864">
        <f>VLOOKUP($A2864,'Günlük Sayaç'!$A$1:$I$166,9,0)*VLOOKUP(WEEKDAY(B2864,2)&amp;D2864,Yoğunluk!$G$1:$J$29,4,0)</f>
        <v>495</v>
      </c>
      <c r="J2864">
        <f t="shared" ca="1" si="175"/>
        <v>538</v>
      </c>
      <c r="K2864">
        <f t="shared" ca="1" si="176"/>
        <v>484.2</v>
      </c>
    </row>
    <row r="2865" spans="1:11" x14ac:dyDescent="0.3">
      <c r="A2865">
        <f t="shared" si="177"/>
        <v>59</v>
      </c>
      <c r="B2865" s="2">
        <f t="shared" si="178"/>
        <v>43118</v>
      </c>
      <c r="C2865" t="str">
        <f>VLOOKUP(A2865,'Günlük Sayaç'!$A$1:$I$166,3,0)</f>
        <v>Osmanbey</v>
      </c>
      <c r="D2865" t="str">
        <f>VLOOKUP($A2865,'Günlük Sayaç'!$A$1:$I$166,4,0)</f>
        <v>Öğrenci</v>
      </c>
      <c r="E2865" t="str">
        <f>VLOOKUP($A2865,'Günlük Sayaç'!$A$1:$I$166,5,0)</f>
        <v>Öğrenci Aylık</v>
      </c>
      <c r="F2865">
        <f>VLOOKUP($A2865,'Günlük Sayaç'!$A$1:$I$166,6,0)</f>
        <v>0.56666666666666665</v>
      </c>
      <c r="G2865">
        <f>VLOOKUP($A2865,'Günlük Sayaç'!$A$1:$I$166,7,0)</f>
        <v>5500</v>
      </c>
      <c r="H2865">
        <f>VLOOKUP($A2865,'Günlük Sayaç'!$A$1:$I$166,8,0)</f>
        <v>0.2</v>
      </c>
      <c r="I2865">
        <f>VLOOKUP($A2865,'Günlük Sayaç'!$A$1:$I$166,9,0)*VLOOKUP(WEEKDAY(B2865,2)&amp;D2865,Yoğunluk!$G$1:$J$29,4,0)</f>
        <v>990</v>
      </c>
      <c r="J2865">
        <f t="shared" ca="1" si="175"/>
        <v>947</v>
      </c>
      <c r="K2865">
        <f t="shared" ca="1" si="176"/>
        <v>536.63333333333333</v>
      </c>
    </row>
    <row r="2866" spans="1:11" x14ac:dyDescent="0.3">
      <c r="A2866">
        <f t="shared" si="177"/>
        <v>60</v>
      </c>
      <c r="B2866" s="2">
        <f t="shared" si="178"/>
        <v>43118</v>
      </c>
      <c r="C2866" t="str">
        <f>VLOOKUP(A2866,'Günlük Sayaç'!$A$1:$I$166,3,0)</f>
        <v>Osmanbey</v>
      </c>
      <c r="D2866" t="str">
        <f>VLOOKUP($A2866,'Günlük Sayaç'!$A$1:$I$166,4,0)</f>
        <v>Sosyal</v>
      </c>
      <c r="E2866" t="str">
        <f>VLOOKUP($A2866,'Günlük Sayaç'!$A$1:$I$166,5,0)</f>
        <v>Sosyal</v>
      </c>
      <c r="F2866">
        <f>VLOOKUP($A2866,'Günlük Sayaç'!$A$1:$I$166,6,0)</f>
        <v>1.425</v>
      </c>
      <c r="G2866">
        <f>VLOOKUP($A2866,'Günlük Sayaç'!$A$1:$I$166,7,0)</f>
        <v>5500</v>
      </c>
      <c r="H2866">
        <f>VLOOKUP($A2866,'Günlük Sayaç'!$A$1:$I$166,8,0)</f>
        <v>0.1</v>
      </c>
      <c r="I2866">
        <f>VLOOKUP($A2866,'Günlük Sayaç'!$A$1:$I$166,9,0)*VLOOKUP(WEEKDAY(B2866,2)&amp;D2866,Yoğunluk!$G$1:$J$29,4,0)</f>
        <v>396.00000000000006</v>
      </c>
      <c r="J2866">
        <f t="shared" ca="1" si="175"/>
        <v>396</v>
      </c>
      <c r="K2866">
        <f t="shared" ca="1" si="176"/>
        <v>564.30000000000007</v>
      </c>
    </row>
    <row r="2867" spans="1:11" x14ac:dyDescent="0.3">
      <c r="A2867">
        <f t="shared" si="177"/>
        <v>61</v>
      </c>
      <c r="B2867" s="2">
        <f t="shared" si="178"/>
        <v>43118</v>
      </c>
      <c r="C2867" t="str">
        <f>VLOOKUP(A2867,'Günlük Sayaç'!$A$1:$I$166,3,0)</f>
        <v>Osmanbey</v>
      </c>
      <c r="D2867" t="str">
        <f>VLOOKUP($A2867,'Günlük Sayaç'!$A$1:$I$166,4,0)</f>
        <v>Sosyal</v>
      </c>
      <c r="E2867" t="str">
        <f>VLOOKUP($A2867,'Günlük Sayaç'!$A$1:$I$166,5,0)</f>
        <v>Sosyal Aylık</v>
      </c>
      <c r="F2867">
        <f>VLOOKUP($A2867,'Günlük Sayaç'!$A$1:$I$166,6,0)</f>
        <v>0.83333333333333337</v>
      </c>
      <c r="G2867">
        <f>VLOOKUP($A2867,'Günlük Sayaç'!$A$1:$I$166,7,0)</f>
        <v>5500</v>
      </c>
      <c r="H2867">
        <f>VLOOKUP($A2867,'Günlük Sayaç'!$A$1:$I$166,8,0)</f>
        <v>0.05</v>
      </c>
      <c r="I2867">
        <f>VLOOKUP($A2867,'Günlük Sayaç'!$A$1:$I$166,9,0)*VLOOKUP(WEEKDAY(B2867,2)&amp;D2867,Yoğunluk!$G$1:$J$29,4,0)</f>
        <v>198.00000000000003</v>
      </c>
      <c r="J2867">
        <f t="shared" ca="1" si="175"/>
        <v>202</v>
      </c>
      <c r="K2867">
        <f t="shared" ca="1" si="176"/>
        <v>168.33333333333334</v>
      </c>
    </row>
    <row r="2868" spans="1:11" x14ac:dyDescent="0.3">
      <c r="A2868">
        <f t="shared" si="177"/>
        <v>62</v>
      </c>
      <c r="B2868" s="2">
        <f t="shared" si="178"/>
        <v>43118</v>
      </c>
      <c r="C2868" t="str">
        <f>VLOOKUP(A2868,'Günlük Sayaç'!$A$1:$I$166,3,0)</f>
        <v>Osmanbey</v>
      </c>
      <c r="D2868" t="str">
        <f>VLOOKUP($A2868,'Günlük Sayaç'!$A$1:$I$166,4,0)</f>
        <v>Ziyaretçi</v>
      </c>
      <c r="E2868" t="str">
        <f>VLOOKUP($A2868,'Günlük Sayaç'!$A$1:$I$166,5,0)</f>
        <v>Tekli Bilet</v>
      </c>
      <c r="F2868">
        <f>VLOOKUP($A2868,'Günlük Sayaç'!$A$1:$I$166,6,0)</f>
        <v>5</v>
      </c>
      <c r="G2868">
        <f>VLOOKUP($A2868,'Günlük Sayaç'!$A$1:$I$166,7,0)</f>
        <v>5500</v>
      </c>
      <c r="H2868">
        <f>VLOOKUP($A2868,'Günlük Sayaç'!$A$1:$I$166,8,0)</f>
        <v>0.01</v>
      </c>
      <c r="I2868">
        <f>VLOOKUP($A2868,'Günlük Sayaç'!$A$1:$I$166,9,0)*VLOOKUP(WEEKDAY(B2868,2)&amp;D2868,Yoğunluk!$G$1:$J$29,4,0)</f>
        <v>49.5</v>
      </c>
      <c r="J2868">
        <f t="shared" ca="1" si="175"/>
        <v>50</v>
      </c>
      <c r="K2868">
        <f t="shared" ca="1" si="176"/>
        <v>250</v>
      </c>
    </row>
    <row r="2869" spans="1:11" x14ac:dyDescent="0.3">
      <c r="A2869">
        <f t="shared" si="177"/>
        <v>63</v>
      </c>
      <c r="B2869" s="2">
        <f t="shared" si="178"/>
        <v>43118</v>
      </c>
      <c r="C2869" t="str">
        <f>VLOOKUP(A2869,'Günlük Sayaç'!$A$1:$I$166,3,0)</f>
        <v>Osmanbey</v>
      </c>
      <c r="D2869" t="str">
        <f>VLOOKUP($A2869,'Günlük Sayaç'!$A$1:$I$166,4,0)</f>
        <v>Ziyaretçi</v>
      </c>
      <c r="E2869" t="str">
        <f>VLOOKUP($A2869,'Günlük Sayaç'!$A$1:$I$166,5,0)</f>
        <v>İkili Bilet</v>
      </c>
      <c r="F2869">
        <f>VLOOKUP($A2869,'Günlük Sayaç'!$A$1:$I$166,6,0)</f>
        <v>4</v>
      </c>
      <c r="G2869">
        <f>VLOOKUP($A2869,'Günlük Sayaç'!$A$1:$I$166,7,0)</f>
        <v>5500</v>
      </c>
      <c r="H2869">
        <f>VLOOKUP($A2869,'Günlük Sayaç'!$A$1:$I$166,8,0)</f>
        <v>0.01</v>
      </c>
      <c r="I2869">
        <f>VLOOKUP($A2869,'Günlük Sayaç'!$A$1:$I$166,9,0)*VLOOKUP(WEEKDAY(B2869,2)&amp;D2869,Yoğunluk!$G$1:$J$29,4,0)</f>
        <v>49.5</v>
      </c>
      <c r="J2869">
        <f t="shared" ca="1" si="175"/>
        <v>50</v>
      </c>
      <c r="K2869">
        <f t="shared" ca="1" si="176"/>
        <v>200</v>
      </c>
    </row>
    <row r="2870" spans="1:11" x14ac:dyDescent="0.3">
      <c r="A2870">
        <f t="shared" si="177"/>
        <v>64</v>
      </c>
      <c r="B2870" s="2">
        <f t="shared" si="178"/>
        <v>43118</v>
      </c>
      <c r="C2870" t="str">
        <f>VLOOKUP(A2870,'Günlük Sayaç'!$A$1:$I$166,3,0)</f>
        <v>Osmanbey</v>
      </c>
      <c r="D2870" t="str">
        <f>VLOOKUP($A2870,'Günlük Sayaç'!$A$1:$I$166,4,0)</f>
        <v>Ziyaretçi</v>
      </c>
      <c r="E2870" t="str">
        <f>VLOOKUP($A2870,'Günlük Sayaç'!$A$1:$I$166,5,0)</f>
        <v>Üçlü Bilet</v>
      </c>
      <c r="F2870">
        <f>VLOOKUP($A2870,'Günlük Sayaç'!$A$1:$I$166,6,0)</f>
        <v>3.6666666666666665</v>
      </c>
      <c r="G2870">
        <f>VLOOKUP($A2870,'Günlük Sayaç'!$A$1:$I$166,7,0)</f>
        <v>5500</v>
      </c>
      <c r="H2870">
        <f>VLOOKUP($A2870,'Günlük Sayaç'!$A$1:$I$166,8,0)</f>
        <v>0.01</v>
      </c>
      <c r="I2870">
        <f>VLOOKUP($A2870,'Günlük Sayaç'!$A$1:$I$166,9,0)*VLOOKUP(WEEKDAY(B2870,2)&amp;D2870,Yoğunluk!$G$1:$J$29,4,0)</f>
        <v>49.5</v>
      </c>
      <c r="J2870">
        <f t="shared" ca="1" si="175"/>
        <v>51</v>
      </c>
      <c r="K2870">
        <f t="shared" ca="1" si="176"/>
        <v>187</v>
      </c>
    </row>
    <row r="2871" spans="1:11" x14ac:dyDescent="0.3">
      <c r="A2871">
        <f t="shared" si="177"/>
        <v>65</v>
      </c>
      <c r="B2871" s="2">
        <f t="shared" si="178"/>
        <v>43118</v>
      </c>
      <c r="C2871" t="str">
        <f>VLOOKUP(A2871,'Günlük Sayaç'!$A$1:$I$166,3,0)</f>
        <v>Osmanbey</v>
      </c>
      <c r="D2871" t="str">
        <f>VLOOKUP($A2871,'Günlük Sayaç'!$A$1:$I$166,4,0)</f>
        <v>Ziyaretçi</v>
      </c>
      <c r="E2871" t="str">
        <f>VLOOKUP($A2871,'Günlük Sayaç'!$A$1:$I$166,5,0)</f>
        <v>Beşli Bilet</v>
      </c>
      <c r="F2871">
        <f>VLOOKUP($A2871,'Günlük Sayaç'!$A$1:$I$166,6,0)</f>
        <v>3.4</v>
      </c>
      <c r="G2871">
        <f>VLOOKUP($A2871,'Günlük Sayaç'!$A$1:$I$166,7,0)</f>
        <v>5500</v>
      </c>
      <c r="H2871">
        <f>VLOOKUP($A2871,'Günlük Sayaç'!$A$1:$I$166,8,0)</f>
        <v>0.01</v>
      </c>
      <c r="I2871">
        <f>VLOOKUP($A2871,'Günlük Sayaç'!$A$1:$I$166,9,0)*VLOOKUP(WEEKDAY(B2871,2)&amp;D2871,Yoğunluk!$G$1:$J$29,4,0)</f>
        <v>49.5</v>
      </c>
      <c r="J2871">
        <f t="shared" ca="1" si="175"/>
        <v>45</v>
      </c>
      <c r="K2871">
        <f t="shared" ca="1" si="176"/>
        <v>153</v>
      </c>
    </row>
    <row r="2872" spans="1:11" x14ac:dyDescent="0.3">
      <c r="A2872">
        <f t="shared" si="177"/>
        <v>66</v>
      </c>
      <c r="B2872" s="2">
        <f t="shared" si="178"/>
        <v>43118</v>
      </c>
      <c r="C2872" t="str">
        <f>VLOOKUP(A2872,'Günlük Sayaç'!$A$1:$I$166,3,0)</f>
        <v>Osmanbey</v>
      </c>
      <c r="D2872" t="str">
        <f>VLOOKUP($A2872,'Günlük Sayaç'!$A$1:$I$166,4,0)</f>
        <v>Ziyaretçi</v>
      </c>
      <c r="E2872" t="str">
        <f>VLOOKUP($A2872,'Günlük Sayaç'!$A$1:$I$166,5,0)</f>
        <v>Onlu Bilet</v>
      </c>
      <c r="F2872">
        <f>VLOOKUP($A2872,'Günlük Sayaç'!$A$1:$I$166,6,0)</f>
        <v>3.2</v>
      </c>
      <c r="G2872">
        <f>VLOOKUP($A2872,'Günlük Sayaç'!$A$1:$I$166,7,0)</f>
        <v>5500</v>
      </c>
      <c r="H2872">
        <f>VLOOKUP($A2872,'Günlük Sayaç'!$A$1:$I$166,8,0)</f>
        <v>0.01</v>
      </c>
      <c r="I2872">
        <f>VLOOKUP($A2872,'Günlük Sayaç'!$A$1:$I$166,9,0)*VLOOKUP(WEEKDAY(B2872,2)&amp;D2872,Yoğunluk!$G$1:$J$29,4,0)</f>
        <v>49.5</v>
      </c>
      <c r="J2872">
        <f t="shared" ca="1" si="175"/>
        <v>39</v>
      </c>
      <c r="K2872">
        <f t="shared" ca="1" si="176"/>
        <v>124.80000000000001</v>
      </c>
    </row>
    <row r="2873" spans="1:11" x14ac:dyDescent="0.3">
      <c r="A2873">
        <f t="shared" si="177"/>
        <v>67</v>
      </c>
      <c r="B2873" s="2">
        <f t="shared" si="178"/>
        <v>43118</v>
      </c>
      <c r="C2873" t="str">
        <f>VLOOKUP(A2873,'Günlük Sayaç'!$A$1:$I$166,3,0)</f>
        <v>Şişli</v>
      </c>
      <c r="D2873" t="str">
        <f>VLOOKUP($A2873,'Günlük Sayaç'!$A$1:$I$166,4,0)</f>
        <v>Tam</v>
      </c>
      <c r="E2873" t="str">
        <f>VLOOKUP($A2873,'Günlük Sayaç'!$A$1:$I$166,5,0)</f>
        <v>Akbil</v>
      </c>
      <c r="F2873">
        <f>VLOOKUP($A2873,'Günlük Sayaç'!$A$1:$I$166,6,0)</f>
        <v>2.2250000000000001</v>
      </c>
      <c r="G2873">
        <f>VLOOKUP($A2873,'Günlük Sayaç'!$A$1:$I$166,7,0)</f>
        <v>12000</v>
      </c>
      <c r="H2873">
        <f>VLOOKUP($A2873,'Günlük Sayaç'!$A$1:$I$166,8,0)</f>
        <v>0.3</v>
      </c>
      <c r="I2873">
        <f>VLOOKUP($A2873,'Günlük Sayaç'!$A$1:$I$166,9,0)*VLOOKUP(WEEKDAY(B2873,2)&amp;D2873,Yoğunluk!$G$1:$J$29,4,0)</f>
        <v>4860</v>
      </c>
      <c r="J2873">
        <f t="shared" ca="1" si="175"/>
        <v>5450</v>
      </c>
      <c r="K2873">
        <f t="shared" ca="1" si="176"/>
        <v>12126.25</v>
      </c>
    </row>
    <row r="2874" spans="1:11" x14ac:dyDescent="0.3">
      <c r="A2874">
        <f t="shared" si="177"/>
        <v>68</v>
      </c>
      <c r="B2874" s="2">
        <f t="shared" si="178"/>
        <v>43118</v>
      </c>
      <c r="C2874" t="str">
        <f>VLOOKUP(A2874,'Günlük Sayaç'!$A$1:$I$166,3,0)</f>
        <v>Şişli</v>
      </c>
      <c r="D2874" t="str">
        <f>VLOOKUP($A2874,'Günlük Sayaç'!$A$1:$I$166,4,0)</f>
        <v>Tam</v>
      </c>
      <c r="E2874" t="str">
        <f>VLOOKUP($A2874,'Günlük Sayaç'!$A$1:$I$166,5,0)</f>
        <v>Mavi Kart</v>
      </c>
      <c r="F2874">
        <f>VLOOKUP($A2874,'Günlük Sayaç'!$A$1:$I$166,6,0)</f>
        <v>1.3666666666666667</v>
      </c>
      <c r="G2874">
        <f>VLOOKUP($A2874,'Günlük Sayaç'!$A$1:$I$166,7,0)</f>
        <v>12000</v>
      </c>
      <c r="H2874">
        <f>VLOOKUP($A2874,'Günlük Sayaç'!$A$1:$I$166,8,0)</f>
        <v>0.15</v>
      </c>
      <c r="I2874">
        <f>VLOOKUP($A2874,'Günlük Sayaç'!$A$1:$I$166,9,0)*VLOOKUP(WEEKDAY(B2874,2)&amp;D2874,Yoğunluk!$G$1:$J$29,4,0)</f>
        <v>2430</v>
      </c>
      <c r="J2874">
        <f t="shared" ca="1" si="175"/>
        <v>2456</v>
      </c>
      <c r="K2874">
        <f t="shared" ca="1" si="176"/>
        <v>3356.5333333333333</v>
      </c>
    </row>
    <row r="2875" spans="1:11" x14ac:dyDescent="0.3">
      <c r="A2875">
        <f t="shared" si="177"/>
        <v>69</v>
      </c>
      <c r="B2875" s="2">
        <f t="shared" si="178"/>
        <v>43118</v>
      </c>
      <c r="C2875" t="str">
        <f>VLOOKUP(A2875,'Günlük Sayaç'!$A$1:$I$166,3,0)</f>
        <v>Şişli</v>
      </c>
      <c r="D2875" t="str">
        <f>VLOOKUP($A2875,'Günlük Sayaç'!$A$1:$I$166,4,0)</f>
        <v>Öğrenci</v>
      </c>
      <c r="E2875" t="str">
        <f>VLOOKUP($A2875,'Günlük Sayaç'!$A$1:$I$166,5,0)</f>
        <v>Öğrenci</v>
      </c>
      <c r="F2875">
        <f>VLOOKUP($A2875,'Günlük Sayaç'!$A$1:$I$166,6,0)</f>
        <v>0.9</v>
      </c>
      <c r="G2875">
        <f>VLOOKUP($A2875,'Günlük Sayaç'!$A$1:$I$166,7,0)</f>
        <v>12000</v>
      </c>
      <c r="H2875">
        <f>VLOOKUP($A2875,'Günlük Sayaç'!$A$1:$I$166,8,0)</f>
        <v>0.1</v>
      </c>
      <c r="I2875">
        <f>VLOOKUP($A2875,'Günlük Sayaç'!$A$1:$I$166,9,0)*VLOOKUP(WEEKDAY(B2875,2)&amp;D2875,Yoğunluk!$G$1:$J$29,4,0)</f>
        <v>1080</v>
      </c>
      <c r="J2875">
        <f t="shared" ca="1" si="175"/>
        <v>959</v>
      </c>
      <c r="K2875">
        <f t="shared" ca="1" si="176"/>
        <v>863.1</v>
      </c>
    </row>
    <row r="2876" spans="1:11" x14ac:dyDescent="0.3">
      <c r="A2876">
        <f t="shared" si="177"/>
        <v>70</v>
      </c>
      <c r="B2876" s="2">
        <f t="shared" si="178"/>
        <v>43118</v>
      </c>
      <c r="C2876" t="str">
        <f>VLOOKUP(A2876,'Günlük Sayaç'!$A$1:$I$166,3,0)</f>
        <v>Şişli</v>
      </c>
      <c r="D2876" t="str">
        <f>VLOOKUP($A2876,'Günlük Sayaç'!$A$1:$I$166,4,0)</f>
        <v>Öğrenci</v>
      </c>
      <c r="E2876" t="str">
        <f>VLOOKUP($A2876,'Günlük Sayaç'!$A$1:$I$166,5,0)</f>
        <v>Öğrenci Aylık</v>
      </c>
      <c r="F2876">
        <f>VLOOKUP($A2876,'Günlük Sayaç'!$A$1:$I$166,6,0)</f>
        <v>0.56666666666666665</v>
      </c>
      <c r="G2876">
        <f>VLOOKUP($A2876,'Günlük Sayaç'!$A$1:$I$166,7,0)</f>
        <v>12000</v>
      </c>
      <c r="H2876">
        <f>VLOOKUP($A2876,'Günlük Sayaç'!$A$1:$I$166,8,0)</f>
        <v>0.2</v>
      </c>
      <c r="I2876">
        <f>VLOOKUP($A2876,'Günlük Sayaç'!$A$1:$I$166,9,0)*VLOOKUP(WEEKDAY(B2876,2)&amp;D2876,Yoğunluk!$G$1:$J$29,4,0)</f>
        <v>2160</v>
      </c>
      <c r="J2876">
        <f t="shared" ca="1" si="175"/>
        <v>1762</v>
      </c>
      <c r="K2876">
        <f t="shared" ca="1" si="176"/>
        <v>998.4666666666667</v>
      </c>
    </row>
    <row r="2877" spans="1:11" x14ac:dyDescent="0.3">
      <c r="A2877">
        <f t="shared" si="177"/>
        <v>71</v>
      </c>
      <c r="B2877" s="2">
        <f t="shared" si="178"/>
        <v>43118</v>
      </c>
      <c r="C2877" t="str">
        <f>VLOOKUP(A2877,'Günlük Sayaç'!$A$1:$I$166,3,0)</f>
        <v>Şişli</v>
      </c>
      <c r="D2877" t="str">
        <f>VLOOKUP($A2877,'Günlük Sayaç'!$A$1:$I$166,4,0)</f>
        <v>Sosyal</v>
      </c>
      <c r="E2877" t="str">
        <f>VLOOKUP($A2877,'Günlük Sayaç'!$A$1:$I$166,5,0)</f>
        <v>Sosyal</v>
      </c>
      <c r="F2877">
        <f>VLOOKUP($A2877,'Günlük Sayaç'!$A$1:$I$166,6,0)</f>
        <v>1.425</v>
      </c>
      <c r="G2877">
        <f>VLOOKUP($A2877,'Günlük Sayaç'!$A$1:$I$166,7,0)</f>
        <v>12000</v>
      </c>
      <c r="H2877">
        <f>VLOOKUP($A2877,'Günlük Sayaç'!$A$1:$I$166,8,0)</f>
        <v>0.1</v>
      </c>
      <c r="I2877">
        <f>VLOOKUP($A2877,'Günlük Sayaç'!$A$1:$I$166,9,0)*VLOOKUP(WEEKDAY(B2877,2)&amp;D2877,Yoğunluk!$G$1:$J$29,4,0)</f>
        <v>864.00000000000011</v>
      </c>
      <c r="J2877">
        <f t="shared" ca="1" si="175"/>
        <v>887</v>
      </c>
      <c r="K2877">
        <f t="shared" ca="1" si="176"/>
        <v>1263.9750000000001</v>
      </c>
    </row>
    <row r="2878" spans="1:11" x14ac:dyDescent="0.3">
      <c r="A2878">
        <f t="shared" si="177"/>
        <v>72</v>
      </c>
      <c r="B2878" s="2">
        <f t="shared" si="178"/>
        <v>43118</v>
      </c>
      <c r="C2878" t="str">
        <f>VLOOKUP(A2878,'Günlük Sayaç'!$A$1:$I$166,3,0)</f>
        <v>Şişli</v>
      </c>
      <c r="D2878" t="str">
        <f>VLOOKUP($A2878,'Günlük Sayaç'!$A$1:$I$166,4,0)</f>
        <v>Sosyal</v>
      </c>
      <c r="E2878" t="str">
        <f>VLOOKUP($A2878,'Günlük Sayaç'!$A$1:$I$166,5,0)</f>
        <v>Sosyal Aylık</v>
      </c>
      <c r="F2878">
        <f>VLOOKUP($A2878,'Günlük Sayaç'!$A$1:$I$166,6,0)</f>
        <v>0.83333333333333337</v>
      </c>
      <c r="G2878">
        <f>VLOOKUP($A2878,'Günlük Sayaç'!$A$1:$I$166,7,0)</f>
        <v>12000</v>
      </c>
      <c r="H2878">
        <f>VLOOKUP($A2878,'Günlük Sayaç'!$A$1:$I$166,8,0)</f>
        <v>0.1</v>
      </c>
      <c r="I2878">
        <f>VLOOKUP($A2878,'Günlük Sayaç'!$A$1:$I$166,9,0)*VLOOKUP(WEEKDAY(B2878,2)&amp;D2878,Yoğunluk!$G$1:$J$29,4,0)</f>
        <v>864.00000000000011</v>
      </c>
      <c r="J2878">
        <f t="shared" ca="1" si="175"/>
        <v>816</v>
      </c>
      <c r="K2878">
        <f t="shared" ca="1" si="176"/>
        <v>680</v>
      </c>
    </row>
    <row r="2879" spans="1:11" x14ac:dyDescent="0.3">
      <c r="A2879">
        <f t="shared" si="177"/>
        <v>73</v>
      </c>
      <c r="B2879" s="2">
        <f t="shared" si="178"/>
        <v>43118</v>
      </c>
      <c r="C2879" t="str">
        <f>VLOOKUP(A2879,'Günlük Sayaç'!$A$1:$I$166,3,0)</f>
        <v>Şişli</v>
      </c>
      <c r="D2879" t="str">
        <f>VLOOKUP($A2879,'Günlük Sayaç'!$A$1:$I$166,4,0)</f>
        <v>Ziyaretçi</v>
      </c>
      <c r="E2879" t="str">
        <f>VLOOKUP($A2879,'Günlük Sayaç'!$A$1:$I$166,5,0)</f>
        <v>Tekli Bilet</v>
      </c>
      <c r="F2879">
        <f>VLOOKUP($A2879,'Günlük Sayaç'!$A$1:$I$166,6,0)</f>
        <v>5</v>
      </c>
      <c r="G2879">
        <f>VLOOKUP($A2879,'Günlük Sayaç'!$A$1:$I$166,7,0)</f>
        <v>12000</v>
      </c>
      <c r="H2879">
        <f>VLOOKUP($A2879,'Günlük Sayaç'!$A$1:$I$166,8,0)</f>
        <v>0.01</v>
      </c>
      <c r="I2879">
        <f>VLOOKUP($A2879,'Günlük Sayaç'!$A$1:$I$166,9,0)*VLOOKUP(WEEKDAY(B2879,2)&amp;D2879,Yoğunluk!$G$1:$J$29,4,0)</f>
        <v>108</v>
      </c>
      <c r="J2879">
        <f t="shared" ca="1" si="175"/>
        <v>100</v>
      </c>
      <c r="K2879">
        <f t="shared" ca="1" si="176"/>
        <v>500</v>
      </c>
    </row>
    <row r="2880" spans="1:11" x14ac:dyDescent="0.3">
      <c r="A2880">
        <f t="shared" si="177"/>
        <v>74</v>
      </c>
      <c r="B2880" s="2">
        <f t="shared" si="178"/>
        <v>43118</v>
      </c>
      <c r="C2880" t="str">
        <f>VLOOKUP(A2880,'Günlük Sayaç'!$A$1:$I$166,3,0)</f>
        <v>Şişli</v>
      </c>
      <c r="D2880" t="str">
        <f>VLOOKUP($A2880,'Günlük Sayaç'!$A$1:$I$166,4,0)</f>
        <v>Ziyaretçi</v>
      </c>
      <c r="E2880" t="str">
        <f>VLOOKUP($A2880,'Günlük Sayaç'!$A$1:$I$166,5,0)</f>
        <v>İkili Bilet</v>
      </c>
      <c r="F2880">
        <f>VLOOKUP($A2880,'Günlük Sayaç'!$A$1:$I$166,6,0)</f>
        <v>4</v>
      </c>
      <c r="G2880">
        <f>VLOOKUP($A2880,'Günlük Sayaç'!$A$1:$I$166,7,0)</f>
        <v>12000</v>
      </c>
      <c r="H2880">
        <f>VLOOKUP($A2880,'Günlük Sayaç'!$A$1:$I$166,8,0)</f>
        <v>0.01</v>
      </c>
      <c r="I2880">
        <f>VLOOKUP($A2880,'Günlük Sayaç'!$A$1:$I$166,9,0)*VLOOKUP(WEEKDAY(B2880,2)&amp;D2880,Yoğunluk!$G$1:$J$29,4,0)</f>
        <v>108</v>
      </c>
      <c r="J2880">
        <f t="shared" ca="1" si="175"/>
        <v>132</v>
      </c>
      <c r="K2880">
        <f t="shared" ca="1" si="176"/>
        <v>528</v>
      </c>
    </row>
    <row r="2881" spans="1:11" x14ac:dyDescent="0.3">
      <c r="A2881">
        <f t="shared" si="177"/>
        <v>75</v>
      </c>
      <c r="B2881" s="2">
        <f t="shared" si="178"/>
        <v>43118</v>
      </c>
      <c r="C2881" t="str">
        <f>VLOOKUP(A2881,'Günlük Sayaç'!$A$1:$I$166,3,0)</f>
        <v>Şişli</v>
      </c>
      <c r="D2881" t="str">
        <f>VLOOKUP($A2881,'Günlük Sayaç'!$A$1:$I$166,4,0)</f>
        <v>Ziyaretçi</v>
      </c>
      <c r="E2881" t="str">
        <f>VLOOKUP($A2881,'Günlük Sayaç'!$A$1:$I$166,5,0)</f>
        <v>Üçlü Bilet</v>
      </c>
      <c r="F2881">
        <f>VLOOKUP($A2881,'Günlük Sayaç'!$A$1:$I$166,6,0)</f>
        <v>3.6666666666666665</v>
      </c>
      <c r="G2881">
        <f>VLOOKUP($A2881,'Günlük Sayaç'!$A$1:$I$166,7,0)</f>
        <v>12000</v>
      </c>
      <c r="H2881">
        <f>VLOOKUP($A2881,'Günlük Sayaç'!$A$1:$I$166,8,0)</f>
        <v>0.01</v>
      </c>
      <c r="I2881">
        <f>VLOOKUP($A2881,'Günlük Sayaç'!$A$1:$I$166,9,0)*VLOOKUP(WEEKDAY(B2881,2)&amp;D2881,Yoğunluk!$G$1:$J$29,4,0)</f>
        <v>108</v>
      </c>
      <c r="J2881">
        <f t="shared" ca="1" si="175"/>
        <v>96</v>
      </c>
      <c r="K2881">
        <f t="shared" ca="1" si="176"/>
        <v>352</v>
      </c>
    </row>
    <row r="2882" spans="1:11" x14ac:dyDescent="0.3">
      <c r="A2882">
        <f t="shared" si="177"/>
        <v>76</v>
      </c>
      <c r="B2882" s="2">
        <f t="shared" si="178"/>
        <v>43118</v>
      </c>
      <c r="C2882" t="str">
        <f>VLOOKUP(A2882,'Günlük Sayaç'!$A$1:$I$166,3,0)</f>
        <v>Şişli</v>
      </c>
      <c r="D2882" t="str">
        <f>VLOOKUP($A2882,'Günlük Sayaç'!$A$1:$I$166,4,0)</f>
        <v>Ziyaretçi</v>
      </c>
      <c r="E2882" t="str">
        <f>VLOOKUP($A2882,'Günlük Sayaç'!$A$1:$I$166,5,0)</f>
        <v>Beşli Bilet</v>
      </c>
      <c r="F2882">
        <f>VLOOKUP($A2882,'Günlük Sayaç'!$A$1:$I$166,6,0)</f>
        <v>3.4</v>
      </c>
      <c r="G2882">
        <f>VLOOKUP($A2882,'Günlük Sayaç'!$A$1:$I$166,7,0)</f>
        <v>12000</v>
      </c>
      <c r="H2882">
        <f>VLOOKUP($A2882,'Günlük Sayaç'!$A$1:$I$166,8,0)</f>
        <v>0.01</v>
      </c>
      <c r="I2882">
        <f>VLOOKUP($A2882,'Günlük Sayaç'!$A$1:$I$166,9,0)*VLOOKUP(WEEKDAY(B2882,2)&amp;D2882,Yoğunluk!$G$1:$J$29,4,0)</f>
        <v>108</v>
      </c>
      <c r="J2882">
        <f t="shared" ca="1" si="175"/>
        <v>106</v>
      </c>
      <c r="K2882">
        <f t="shared" ca="1" si="176"/>
        <v>360.4</v>
      </c>
    </row>
    <row r="2883" spans="1:11" x14ac:dyDescent="0.3">
      <c r="A2883">
        <f t="shared" si="177"/>
        <v>77</v>
      </c>
      <c r="B2883" s="2">
        <f t="shared" si="178"/>
        <v>43118</v>
      </c>
      <c r="C2883" t="str">
        <f>VLOOKUP(A2883,'Günlük Sayaç'!$A$1:$I$166,3,0)</f>
        <v>Şişli</v>
      </c>
      <c r="D2883" t="str">
        <f>VLOOKUP($A2883,'Günlük Sayaç'!$A$1:$I$166,4,0)</f>
        <v>Ziyaretçi</v>
      </c>
      <c r="E2883" t="str">
        <f>VLOOKUP($A2883,'Günlük Sayaç'!$A$1:$I$166,5,0)</f>
        <v>Onlu Bilet</v>
      </c>
      <c r="F2883">
        <f>VLOOKUP($A2883,'Günlük Sayaç'!$A$1:$I$166,6,0)</f>
        <v>3.2</v>
      </c>
      <c r="G2883">
        <f>VLOOKUP($A2883,'Günlük Sayaç'!$A$1:$I$166,7,0)</f>
        <v>12000</v>
      </c>
      <c r="H2883">
        <f>VLOOKUP($A2883,'Günlük Sayaç'!$A$1:$I$166,8,0)</f>
        <v>0.01</v>
      </c>
      <c r="I2883">
        <f>VLOOKUP($A2883,'Günlük Sayaç'!$A$1:$I$166,9,0)*VLOOKUP(WEEKDAY(B2883,2)&amp;D2883,Yoğunluk!$G$1:$J$29,4,0)</f>
        <v>108</v>
      </c>
      <c r="J2883">
        <f t="shared" ref="J2883:J2946" ca="1" si="179">FLOOR(I2883+_xlfn.NORM.S.INV(RAND())*I2883/10,1)</f>
        <v>125</v>
      </c>
      <c r="K2883">
        <f t="shared" ref="K2883:K2946" ca="1" si="180">J2883*F2883</f>
        <v>400</v>
      </c>
    </row>
    <row r="2884" spans="1:11" x14ac:dyDescent="0.3">
      <c r="A2884">
        <f t="shared" si="177"/>
        <v>78</v>
      </c>
      <c r="B2884" s="2">
        <f t="shared" si="178"/>
        <v>43118</v>
      </c>
      <c r="C2884" t="str">
        <f>VLOOKUP(A2884,'Günlük Sayaç'!$A$1:$I$166,3,0)</f>
        <v>Gayrettepe</v>
      </c>
      <c r="D2884" t="str">
        <f>VLOOKUP($A2884,'Günlük Sayaç'!$A$1:$I$166,4,0)</f>
        <v>Tam</v>
      </c>
      <c r="E2884" t="str">
        <f>VLOOKUP($A2884,'Günlük Sayaç'!$A$1:$I$166,5,0)</f>
        <v>Akbil</v>
      </c>
      <c r="F2884">
        <f>VLOOKUP($A2884,'Günlük Sayaç'!$A$1:$I$166,6,0)</f>
        <v>2.2250000000000001</v>
      </c>
      <c r="G2884">
        <f>VLOOKUP($A2884,'Günlük Sayaç'!$A$1:$I$166,7,0)</f>
        <v>20000</v>
      </c>
      <c r="H2884">
        <f>VLOOKUP($A2884,'Günlük Sayaç'!$A$1:$I$166,8,0)</f>
        <v>0.3</v>
      </c>
      <c r="I2884">
        <f>VLOOKUP($A2884,'Günlük Sayaç'!$A$1:$I$166,9,0)*VLOOKUP(WEEKDAY(B2884,2)&amp;D2884,Yoğunluk!$G$1:$J$29,4,0)</f>
        <v>8100.0000000000009</v>
      </c>
      <c r="J2884">
        <f t="shared" ca="1" si="179"/>
        <v>8008</v>
      </c>
      <c r="K2884">
        <f t="shared" ca="1" si="180"/>
        <v>17817.8</v>
      </c>
    </row>
    <row r="2885" spans="1:11" x14ac:dyDescent="0.3">
      <c r="A2885">
        <f t="shared" si="177"/>
        <v>79</v>
      </c>
      <c r="B2885" s="2">
        <f t="shared" si="178"/>
        <v>43118</v>
      </c>
      <c r="C2885" t="str">
        <f>VLOOKUP(A2885,'Günlük Sayaç'!$A$1:$I$166,3,0)</f>
        <v>Gayrettepe</v>
      </c>
      <c r="D2885" t="str">
        <f>VLOOKUP($A2885,'Günlük Sayaç'!$A$1:$I$166,4,0)</f>
        <v>Tam</v>
      </c>
      <c r="E2885" t="str">
        <f>VLOOKUP($A2885,'Günlük Sayaç'!$A$1:$I$166,5,0)</f>
        <v>Mavi Kart</v>
      </c>
      <c r="F2885">
        <f>VLOOKUP($A2885,'Günlük Sayaç'!$A$1:$I$166,6,0)</f>
        <v>1.3666666666666667</v>
      </c>
      <c r="G2885">
        <f>VLOOKUP($A2885,'Günlük Sayaç'!$A$1:$I$166,7,0)</f>
        <v>20000</v>
      </c>
      <c r="H2885">
        <f>VLOOKUP($A2885,'Günlük Sayaç'!$A$1:$I$166,8,0)</f>
        <v>0.15</v>
      </c>
      <c r="I2885">
        <f>VLOOKUP($A2885,'Günlük Sayaç'!$A$1:$I$166,9,0)*VLOOKUP(WEEKDAY(B2885,2)&amp;D2885,Yoğunluk!$G$1:$J$29,4,0)</f>
        <v>4050.0000000000005</v>
      </c>
      <c r="J2885">
        <f t="shared" ca="1" si="179"/>
        <v>3934</v>
      </c>
      <c r="K2885">
        <f t="shared" ca="1" si="180"/>
        <v>5376.4666666666672</v>
      </c>
    </row>
    <row r="2886" spans="1:11" x14ac:dyDescent="0.3">
      <c r="A2886">
        <f t="shared" si="177"/>
        <v>80</v>
      </c>
      <c r="B2886" s="2">
        <f t="shared" si="178"/>
        <v>43118</v>
      </c>
      <c r="C2886" t="str">
        <f>VLOOKUP(A2886,'Günlük Sayaç'!$A$1:$I$166,3,0)</f>
        <v>Gayrettepe</v>
      </c>
      <c r="D2886" t="str">
        <f>VLOOKUP($A2886,'Günlük Sayaç'!$A$1:$I$166,4,0)</f>
        <v>Öğrenci</v>
      </c>
      <c r="E2886" t="str">
        <f>VLOOKUP($A2886,'Günlük Sayaç'!$A$1:$I$166,5,0)</f>
        <v>Öğrenci</v>
      </c>
      <c r="F2886">
        <f>VLOOKUP($A2886,'Günlük Sayaç'!$A$1:$I$166,6,0)</f>
        <v>0.9</v>
      </c>
      <c r="G2886">
        <f>VLOOKUP($A2886,'Günlük Sayaç'!$A$1:$I$166,7,0)</f>
        <v>20000</v>
      </c>
      <c r="H2886">
        <f>VLOOKUP($A2886,'Günlük Sayaç'!$A$1:$I$166,8,0)</f>
        <v>0.1</v>
      </c>
      <c r="I2886">
        <f>VLOOKUP($A2886,'Günlük Sayaç'!$A$1:$I$166,9,0)*VLOOKUP(WEEKDAY(B2886,2)&amp;D2886,Yoğunluk!$G$1:$J$29,4,0)</f>
        <v>1800</v>
      </c>
      <c r="J2886">
        <f t="shared" ca="1" si="179"/>
        <v>1790</v>
      </c>
      <c r="K2886">
        <f t="shared" ca="1" si="180"/>
        <v>1611</v>
      </c>
    </row>
    <row r="2887" spans="1:11" x14ac:dyDescent="0.3">
      <c r="A2887">
        <f t="shared" si="177"/>
        <v>81</v>
      </c>
      <c r="B2887" s="2">
        <f t="shared" si="178"/>
        <v>43118</v>
      </c>
      <c r="C2887" t="str">
        <f>VLOOKUP(A2887,'Günlük Sayaç'!$A$1:$I$166,3,0)</f>
        <v>Gayrettepe</v>
      </c>
      <c r="D2887" t="str">
        <f>VLOOKUP($A2887,'Günlük Sayaç'!$A$1:$I$166,4,0)</f>
        <v>Öğrenci</v>
      </c>
      <c r="E2887" t="str">
        <f>VLOOKUP($A2887,'Günlük Sayaç'!$A$1:$I$166,5,0)</f>
        <v>Öğrenci Aylık</v>
      </c>
      <c r="F2887">
        <f>VLOOKUP($A2887,'Günlük Sayaç'!$A$1:$I$166,6,0)</f>
        <v>0.56666666666666665</v>
      </c>
      <c r="G2887">
        <f>VLOOKUP($A2887,'Günlük Sayaç'!$A$1:$I$166,7,0)</f>
        <v>20000</v>
      </c>
      <c r="H2887">
        <f>VLOOKUP($A2887,'Günlük Sayaç'!$A$1:$I$166,8,0)</f>
        <v>0.15</v>
      </c>
      <c r="I2887">
        <f>VLOOKUP($A2887,'Günlük Sayaç'!$A$1:$I$166,9,0)*VLOOKUP(WEEKDAY(B2887,2)&amp;D2887,Yoğunluk!$G$1:$J$29,4,0)</f>
        <v>2700</v>
      </c>
      <c r="J2887">
        <f t="shared" ca="1" si="179"/>
        <v>2606</v>
      </c>
      <c r="K2887">
        <f t="shared" ca="1" si="180"/>
        <v>1476.7333333333333</v>
      </c>
    </row>
    <row r="2888" spans="1:11" x14ac:dyDescent="0.3">
      <c r="A2888">
        <f t="shared" si="177"/>
        <v>82</v>
      </c>
      <c r="B2888" s="2">
        <f t="shared" si="178"/>
        <v>43118</v>
      </c>
      <c r="C2888" t="str">
        <f>VLOOKUP(A2888,'Günlük Sayaç'!$A$1:$I$166,3,0)</f>
        <v>Gayrettepe</v>
      </c>
      <c r="D2888" t="str">
        <f>VLOOKUP($A2888,'Günlük Sayaç'!$A$1:$I$166,4,0)</f>
        <v>Sosyal</v>
      </c>
      <c r="E2888" t="str">
        <f>VLOOKUP($A2888,'Günlük Sayaç'!$A$1:$I$166,5,0)</f>
        <v>Sosyal</v>
      </c>
      <c r="F2888">
        <f>VLOOKUP($A2888,'Günlük Sayaç'!$A$1:$I$166,6,0)</f>
        <v>1.425</v>
      </c>
      <c r="G2888">
        <f>VLOOKUP($A2888,'Günlük Sayaç'!$A$1:$I$166,7,0)</f>
        <v>20000</v>
      </c>
      <c r="H2888">
        <f>VLOOKUP($A2888,'Günlük Sayaç'!$A$1:$I$166,8,0)</f>
        <v>0.1</v>
      </c>
      <c r="I2888">
        <f>VLOOKUP($A2888,'Günlük Sayaç'!$A$1:$I$166,9,0)*VLOOKUP(WEEKDAY(B2888,2)&amp;D2888,Yoğunluk!$G$1:$J$29,4,0)</f>
        <v>1440.0000000000002</v>
      </c>
      <c r="J2888">
        <f t="shared" ca="1" si="179"/>
        <v>1562</v>
      </c>
      <c r="K2888">
        <f t="shared" ca="1" si="180"/>
        <v>2225.85</v>
      </c>
    </row>
    <row r="2889" spans="1:11" x14ac:dyDescent="0.3">
      <c r="A2889">
        <f t="shared" si="177"/>
        <v>83</v>
      </c>
      <c r="B2889" s="2">
        <f t="shared" si="178"/>
        <v>43118</v>
      </c>
      <c r="C2889" t="str">
        <f>VLOOKUP(A2889,'Günlük Sayaç'!$A$1:$I$166,3,0)</f>
        <v>Gayrettepe</v>
      </c>
      <c r="D2889" t="str">
        <f>VLOOKUP($A2889,'Günlük Sayaç'!$A$1:$I$166,4,0)</f>
        <v>Sosyal</v>
      </c>
      <c r="E2889" t="str">
        <f>VLOOKUP($A2889,'Günlük Sayaç'!$A$1:$I$166,5,0)</f>
        <v>Sosyal Aylık</v>
      </c>
      <c r="F2889">
        <f>VLOOKUP($A2889,'Günlük Sayaç'!$A$1:$I$166,6,0)</f>
        <v>0.83333333333333337</v>
      </c>
      <c r="G2889">
        <f>VLOOKUP($A2889,'Günlük Sayaç'!$A$1:$I$166,7,0)</f>
        <v>20000</v>
      </c>
      <c r="H2889">
        <f>VLOOKUP($A2889,'Günlük Sayaç'!$A$1:$I$166,8,0)</f>
        <v>0.1</v>
      </c>
      <c r="I2889">
        <f>VLOOKUP($A2889,'Günlük Sayaç'!$A$1:$I$166,9,0)*VLOOKUP(WEEKDAY(B2889,2)&amp;D2889,Yoğunluk!$G$1:$J$29,4,0)</f>
        <v>1440.0000000000002</v>
      </c>
      <c r="J2889">
        <f t="shared" ca="1" si="179"/>
        <v>1609</v>
      </c>
      <c r="K2889">
        <f t="shared" ca="1" si="180"/>
        <v>1340.8333333333335</v>
      </c>
    </row>
    <row r="2890" spans="1:11" x14ac:dyDescent="0.3">
      <c r="A2890">
        <f t="shared" ref="A2890:A2953" si="181">IF(A2889=165,1,A2889+1)</f>
        <v>84</v>
      </c>
      <c r="B2890" s="2">
        <f t="shared" ref="B2890:B2953" si="182">IF(A2890=1,B2889+1,B2889)</f>
        <v>43118</v>
      </c>
      <c r="C2890" t="str">
        <f>VLOOKUP(A2890,'Günlük Sayaç'!$A$1:$I$166,3,0)</f>
        <v>Gayrettepe</v>
      </c>
      <c r="D2890" t="str">
        <f>VLOOKUP($A2890,'Günlük Sayaç'!$A$1:$I$166,4,0)</f>
        <v>Ziyaretçi</v>
      </c>
      <c r="E2890" t="str">
        <f>VLOOKUP($A2890,'Günlük Sayaç'!$A$1:$I$166,5,0)</f>
        <v>Tekli Bilet</v>
      </c>
      <c r="F2890">
        <f>VLOOKUP($A2890,'Günlük Sayaç'!$A$1:$I$166,6,0)</f>
        <v>5</v>
      </c>
      <c r="G2890">
        <f>VLOOKUP($A2890,'Günlük Sayaç'!$A$1:$I$166,7,0)</f>
        <v>20000</v>
      </c>
      <c r="H2890">
        <f>VLOOKUP($A2890,'Günlük Sayaç'!$A$1:$I$166,8,0)</f>
        <v>0.02</v>
      </c>
      <c r="I2890">
        <f>VLOOKUP($A2890,'Günlük Sayaç'!$A$1:$I$166,9,0)*VLOOKUP(WEEKDAY(B2890,2)&amp;D2890,Yoğunluk!$G$1:$J$29,4,0)</f>
        <v>360</v>
      </c>
      <c r="J2890">
        <f t="shared" ca="1" si="179"/>
        <v>341</v>
      </c>
      <c r="K2890">
        <f t="shared" ca="1" si="180"/>
        <v>1705</v>
      </c>
    </row>
    <row r="2891" spans="1:11" x14ac:dyDescent="0.3">
      <c r="A2891">
        <f t="shared" si="181"/>
        <v>85</v>
      </c>
      <c r="B2891" s="2">
        <f t="shared" si="182"/>
        <v>43118</v>
      </c>
      <c r="C2891" t="str">
        <f>VLOOKUP(A2891,'Günlük Sayaç'!$A$1:$I$166,3,0)</f>
        <v>Gayrettepe</v>
      </c>
      <c r="D2891" t="str">
        <f>VLOOKUP($A2891,'Günlük Sayaç'!$A$1:$I$166,4,0)</f>
        <v>Ziyaretçi</v>
      </c>
      <c r="E2891" t="str">
        <f>VLOOKUP($A2891,'Günlük Sayaç'!$A$1:$I$166,5,0)</f>
        <v>İkili Bilet</v>
      </c>
      <c r="F2891">
        <f>VLOOKUP($A2891,'Günlük Sayaç'!$A$1:$I$166,6,0)</f>
        <v>4</v>
      </c>
      <c r="G2891">
        <f>VLOOKUP($A2891,'Günlük Sayaç'!$A$1:$I$166,7,0)</f>
        <v>20000</v>
      </c>
      <c r="H2891">
        <f>VLOOKUP($A2891,'Günlük Sayaç'!$A$1:$I$166,8,0)</f>
        <v>0.02</v>
      </c>
      <c r="I2891">
        <f>VLOOKUP($A2891,'Günlük Sayaç'!$A$1:$I$166,9,0)*VLOOKUP(WEEKDAY(B2891,2)&amp;D2891,Yoğunluk!$G$1:$J$29,4,0)</f>
        <v>360</v>
      </c>
      <c r="J2891">
        <f t="shared" ca="1" si="179"/>
        <v>369</v>
      </c>
      <c r="K2891">
        <f t="shared" ca="1" si="180"/>
        <v>1476</v>
      </c>
    </row>
    <row r="2892" spans="1:11" x14ac:dyDescent="0.3">
      <c r="A2892">
        <f t="shared" si="181"/>
        <v>86</v>
      </c>
      <c r="B2892" s="2">
        <f t="shared" si="182"/>
        <v>43118</v>
      </c>
      <c r="C2892" t="str">
        <f>VLOOKUP(A2892,'Günlük Sayaç'!$A$1:$I$166,3,0)</f>
        <v>Gayrettepe</v>
      </c>
      <c r="D2892" t="str">
        <f>VLOOKUP($A2892,'Günlük Sayaç'!$A$1:$I$166,4,0)</f>
        <v>Ziyaretçi</v>
      </c>
      <c r="E2892" t="str">
        <f>VLOOKUP($A2892,'Günlük Sayaç'!$A$1:$I$166,5,0)</f>
        <v>Üçlü Bilet</v>
      </c>
      <c r="F2892">
        <f>VLOOKUP($A2892,'Günlük Sayaç'!$A$1:$I$166,6,0)</f>
        <v>3.6666666666666665</v>
      </c>
      <c r="G2892">
        <f>VLOOKUP($A2892,'Günlük Sayaç'!$A$1:$I$166,7,0)</f>
        <v>20000</v>
      </c>
      <c r="H2892">
        <f>VLOOKUP($A2892,'Günlük Sayaç'!$A$1:$I$166,8,0)</f>
        <v>0.02</v>
      </c>
      <c r="I2892">
        <f>VLOOKUP($A2892,'Günlük Sayaç'!$A$1:$I$166,9,0)*VLOOKUP(WEEKDAY(B2892,2)&amp;D2892,Yoğunluk!$G$1:$J$29,4,0)</f>
        <v>360</v>
      </c>
      <c r="J2892">
        <f t="shared" ca="1" si="179"/>
        <v>350</v>
      </c>
      <c r="K2892">
        <f t="shared" ca="1" si="180"/>
        <v>1283.3333333333333</v>
      </c>
    </row>
    <row r="2893" spans="1:11" x14ac:dyDescent="0.3">
      <c r="A2893">
        <f t="shared" si="181"/>
        <v>87</v>
      </c>
      <c r="B2893" s="2">
        <f t="shared" si="182"/>
        <v>43118</v>
      </c>
      <c r="C2893" t="str">
        <f>VLOOKUP(A2893,'Günlük Sayaç'!$A$1:$I$166,3,0)</f>
        <v>Gayrettepe</v>
      </c>
      <c r="D2893" t="str">
        <f>VLOOKUP($A2893,'Günlük Sayaç'!$A$1:$I$166,4,0)</f>
        <v>Ziyaretçi</v>
      </c>
      <c r="E2893" t="str">
        <f>VLOOKUP($A2893,'Günlük Sayaç'!$A$1:$I$166,5,0)</f>
        <v>Beşli Bilet</v>
      </c>
      <c r="F2893">
        <f>VLOOKUP($A2893,'Günlük Sayaç'!$A$1:$I$166,6,0)</f>
        <v>3.4</v>
      </c>
      <c r="G2893">
        <f>VLOOKUP($A2893,'Günlük Sayaç'!$A$1:$I$166,7,0)</f>
        <v>20000</v>
      </c>
      <c r="H2893">
        <f>VLOOKUP($A2893,'Günlük Sayaç'!$A$1:$I$166,8,0)</f>
        <v>0.02</v>
      </c>
      <c r="I2893">
        <f>VLOOKUP($A2893,'Günlük Sayaç'!$A$1:$I$166,9,0)*VLOOKUP(WEEKDAY(B2893,2)&amp;D2893,Yoğunluk!$G$1:$J$29,4,0)</f>
        <v>360</v>
      </c>
      <c r="J2893">
        <f t="shared" ca="1" si="179"/>
        <v>350</v>
      </c>
      <c r="K2893">
        <f t="shared" ca="1" si="180"/>
        <v>1190</v>
      </c>
    </row>
    <row r="2894" spans="1:11" x14ac:dyDescent="0.3">
      <c r="A2894">
        <f t="shared" si="181"/>
        <v>88</v>
      </c>
      <c r="B2894" s="2">
        <f t="shared" si="182"/>
        <v>43118</v>
      </c>
      <c r="C2894" t="str">
        <f>VLOOKUP(A2894,'Günlük Sayaç'!$A$1:$I$166,3,0)</f>
        <v>Gayrettepe</v>
      </c>
      <c r="D2894" t="str">
        <f>VLOOKUP($A2894,'Günlük Sayaç'!$A$1:$I$166,4,0)</f>
        <v>Ziyaretçi</v>
      </c>
      <c r="E2894" t="str">
        <f>VLOOKUP($A2894,'Günlük Sayaç'!$A$1:$I$166,5,0)</f>
        <v>Onlu Bilet</v>
      </c>
      <c r="F2894">
        <f>VLOOKUP($A2894,'Günlük Sayaç'!$A$1:$I$166,6,0)</f>
        <v>3.2</v>
      </c>
      <c r="G2894">
        <f>VLOOKUP($A2894,'Günlük Sayaç'!$A$1:$I$166,7,0)</f>
        <v>20000</v>
      </c>
      <c r="H2894">
        <f>VLOOKUP($A2894,'Günlük Sayaç'!$A$1:$I$166,8,0)</f>
        <v>0.02</v>
      </c>
      <c r="I2894">
        <f>VLOOKUP($A2894,'Günlük Sayaç'!$A$1:$I$166,9,0)*VLOOKUP(WEEKDAY(B2894,2)&amp;D2894,Yoğunluk!$G$1:$J$29,4,0)</f>
        <v>360</v>
      </c>
      <c r="J2894">
        <f t="shared" ca="1" si="179"/>
        <v>409</v>
      </c>
      <c r="K2894">
        <f t="shared" ca="1" si="180"/>
        <v>1308.8000000000002</v>
      </c>
    </row>
    <row r="2895" spans="1:11" x14ac:dyDescent="0.3">
      <c r="A2895">
        <f t="shared" si="181"/>
        <v>89</v>
      </c>
      <c r="B2895" s="2">
        <f t="shared" si="182"/>
        <v>43118</v>
      </c>
      <c r="C2895" t="str">
        <f>VLOOKUP(A2895,'Günlük Sayaç'!$A$1:$I$166,3,0)</f>
        <v>Levent</v>
      </c>
      <c r="D2895" t="str">
        <f>VLOOKUP($A2895,'Günlük Sayaç'!$A$1:$I$166,4,0)</f>
        <v>Tam</v>
      </c>
      <c r="E2895" t="str">
        <f>VLOOKUP($A2895,'Günlük Sayaç'!$A$1:$I$166,5,0)</f>
        <v>Akbil</v>
      </c>
      <c r="F2895">
        <f>VLOOKUP($A2895,'Günlük Sayaç'!$A$1:$I$166,6,0)</f>
        <v>2.2250000000000001</v>
      </c>
      <c r="G2895">
        <f>VLOOKUP($A2895,'Günlük Sayaç'!$A$1:$I$166,7,0)</f>
        <v>15000</v>
      </c>
      <c r="H2895">
        <f>VLOOKUP($A2895,'Günlük Sayaç'!$A$1:$I$166,8,0)</f>
        <v>0.3</v>
      </c>
      <c r="I2895">
        <f>VLOOKUP($A2895,'Günlük Sayaç'!$A$1:$I$166,9,0)*VLOOKUP(WEEKDAY(B2895,2)&amp;D2895,Yoğunluk!$G$1:$J$29,4,0)</f>
        <v>6075</v>
      </c>
      <c r="J2895">
        <f t="shared" ca="1" si="179"/>
        <v>5764</v>
      </c>
      <c r="K2895">
        <f t="shared" ca="1" si="180"/>
        <v>12824.9</v>
      </c>
    </row>
    <row r="2896" spans="1:11" x14ac:dyDescent="0.3">
      <c r="A2896">
        <f t="shared" si="181"/>
        <v>90</v>
      </c>
      <c r="B2896" s="2">
        <f t="shared" si="182"/>
        <v>43118</v>
      </c>
      <c r="C2896" t="str">
        <f>VLOOKUP(A2896,'Günlük Sayaç'!$A$1:$I$166,3,0)</f>
        <v>Levent</v>
      </c>
      <c r="D2896" t="str">
        <f>VLOOKUP($A2896,'Günlük Sayaç'!$A$1:$I$166,4,0)</f>
        <v>Tam</v>
      </c>
      <c r="E2896" t="str">
        <f>VLOOKUP($A2896,'Günlük Sayaç'!$A$1:$I$166,5,0)</f>
        <v>Mavi Kart</v>
      </c>
      <c r="F2896">
        <f>VLOOKUP($A2896,'Günlük Sayaç'!$A$1:$I$166,6,0)</f>
        <v>1.3666666666666667</v>
      </c>
      <c r="G2896">
        <f>VLOOKUP($A2896,'Günlük Sayaç'!$A$1:$I$166,7,0)</f>
        <v>15000</v>
      </c>
      <c r="H2896">
        <f>VLOOKUP($A2896,'Günlük Sayaç'!$A$1:$I$166,8,0)</f>
        <v>0.15</v>
      </c>
      <c r="I2896">
        <f>VLOOKUP($A2896,'Günlük Sayaç'!$A$1:$I$166,9,0)*VLOOKUP(WEEKDAY(B2896,2)&amp;D2896,Yoğunluk!$G$1:$J$29,4,0)</f>
        <v>3037.5</v>
      </c>
      <c r="J2896">
        <f t="shared" ca="1" si="179"/>
        <v>2596</v>
      </c>
      <c r="K2896">
        <f t="shared" ca="1" si="180"/>
        <v>3547.8666666666668</v>
      </c>
    </row>
    <row r="2897" spans="1:11" x14ac:dyDescent="0.3">
      <c r="A2897">
        <f t="shared" si="181"/>
        <v>91</v>
      </c>
      <c r="B2897" s="2">
        <f t="shared" si="182"/>
        <v>43118</v>
      </c>
      <c r="C2897" t="str">
        <f>VLOOKUP(A2897,'Günlük Sayaç'!$A$1:$I$166,3,0)</f>
        <v>Levent</v>
      </c>
      <c r="D2897" t="str">
        <f>VLOOKUP($A2897,'Günlük Sayaç'!$A$1:$I$166,4,0)</f>
        <v>Öğrenci</v>
      </c>
      <c r="E2897" t="str">
        <f>VLOOKUP($A2897,'Günlük Sayaç'!$A$1:$I$166,5,0)</f>
        <v>Öğrenci</v>
      </c>
      <c r="F2897">
        <f>VLOOKUP($A2897,'Günlük Sayaç'!$A$1:$I$166,6,0)</f>
        <v>0.9</v>
      </c>
      <c r="G2897">
        <f>VLOOKUP($A2897,'Günlük Sayaç'!$A$1:$I$166,7,0)</f>
        <v>15000</v>
      </c>
      <c r="H2897">
        <f>VLOOKUP($A2897,'Günlük Sayaç'!$A$1:$I$166,8,0)</f>
        <v>0.1</v>
      </c>
      <c r="I2897">
        <f>VLOOKUP($A2897,'Günlük Sayaç'!$A$1:$I$166,9,0)*VLOOKUP(WEEKDAY(B2897,2)&amp;D2897,Yoğunluk!$G$1:$J$29,4,0)</f>
        <v>1350</v>
      </c>
      <c r="J2897">
        <f t="shared" ca="1" si="179"/>
        <v>1555</v>
      </c>
      <c r="K2897">
        <f t="shared" ca="1" si="180"/>
        <v>1399.5</v>
      </c>
    </row>
    <row r="2898" spans="1:11" x14ac:dyDescent="0.3">
      <c r="A2898">
        <f t="shared" si="181"/>
        <v>92</v>
      </c>
      <c r="B2898" s="2">
        <f t="shared" si="182"/>
        <v>43118</v>
      </c>
      <c r="C2898" t="str">
        <f>VLOOKUP(A2898,'Günlük Sayaç'!$A$1:$I$166,3,0)</f>
        <v>Levent</v>
      </c>
      <c r="D2898" t="str">
        <f>VLOOKUP($A2898,'Günlük Sayaç'!$A$1:$I$166,4,0)</f>
        <v>Öğrenci</v>
      </c>
      <c r="E2898" t="str">
        <f>VLOOKUP($A2898,'Günlük Sayaç'!$A$1:$I$166,5,0)</f>
        <v>Öğrenci Aylık</v>
      </c>
      <c r="F2898">
        <f>VLOOKUP($A2898,'Günlük Sayaç'!$A$1:$I$166,6,0)</f>
        <v>0.56666666666666665</v>
      </c>
      <c r="G2898">
        <f>VLOOKUP($A2898,'Günlük Sayaç'!$A$1:$I$166,7,0)</f>
        <v>15000</v>
      </c>
      <c r="H2898">
        <f>VLOOKUP($A2898,'Günlük Sayaç'!$A$1:$I$166,8,0)</f>
        <v>0.15</v>
      </c>
      <c r="I2898">
        <f>VLOOKUP($A2898,'Günlük Sayaç'!$A$1:$I$166,9,0)*VLOOKUP(WEEKDAY(B2898,2)&amp;D2898,Yoğunluk!$G$1:$J$29,4,0)</f>
        <v>2025</v>
      </c>
      <c r="J2898">
        <f t="shared" ca="1" si="179"/>
        <v>2188</v>
      </c>
      <c r="K2898">
        <f t="shared" ca="1" si="180"/>
        <v>1239.8666666666666</v>
      </c>
    </row>
    <row r="2899" spans="1:11" x14ac:dyDescent="0.3">
      <c r="A2899">
        <f t="shared" si="181"/>
        <v>93</v>
      </c>
      <c r="B2899" s="2">
        <f t="shared" si="182"/>
        <v>43118</v>
      </c>
      <c r="C2899" t="str">
        <f>VLOOKUP(A2899,'Günlük Sayaç'!$A$1:$I$166,3,0)</f>
        <v>Levent</v>
      </c>
      <c r="D2899" t="str">
        <f>VLOOKUP($A2899,'Günlük Sayaç'!$A$1:$I$166,4,0)</f>
        <v>Sosyal</v>
      </c>
      <c r="E2899" t="str">
        <f>VLOOKUP($A2899,'Günlük Sayaç'!$A$1:$I$166,5,0)</f>
        <v>Sosyal</v>
      </c>
      <c r="F2899">
        <f>VLOOKUP($A2899,'Günlük Sayaç'!$A$1:$I$166,6,0)</f>
        <v>1.425</v>
      </c>
      <c r="G2899">
        <f>VLOOKUP($A2899,'Günlük Sayaç'!$A$1:$I$166,7,0)</f>
        <v>15000</v>
      </c>
      <c r="H2899">
        <f>VLOOKUP($A2899,'Günlük Sayaç'!$A$1:$I$166,8,0)</f>
        <v>0.1</v>
      </c>
      <c r="I2899">
        <f>VLOOKUP($A2899,'Günlük Sayaç'!$A$1:$I$166,9,0)*VLOOKUP(WEEKDAY(B2899,2)&amp;D2899,Yoğunluk!$G$1:$J$29,4,0)</f>
        <v>1080.0000000000002</v>
      </c>
      <c r="J2899">
        <f t="shared" ca="1" si="179"/>
        <v>1012</v>
      </c>
      <c r="K2899">
        <f t="shared" ca="1" si="180"/>
        <v>1442.1000000000001</v>
      </c>
    </row>
    <row r="2900" spans="1:11" x14ac:dyDescent="0.3">
      <c r="A2900">
        <f t="shared" si="181"/>
        <v>94</v>
      </c>
      <c r="B2900" s="2">
        <f t="shared" si="182"/>
        <v>43118</v>
      </c>
      <c r="C2900" t="str">
        <f>VLOOKUP(A2900,'Günlük Sayaç'!$A$1:$I$166,3,0)</f>
        <v>Levent</v>
      </c>
      <c r="D2900" t="str">
        <f>VLOOKUP($A2900,'Günlük Sayaç'!$A$1:$I$166,4,0)</f>
        <v>Sosyal</v>
      </c>
      <c r="E2900" t="str">
        <f>VLOOKUP($A2900,'Günlük Sayaç'!$A$1:$I$166,5,0)</f>
        <v>Sosyal Aylık</v>
      </c>
      <c r="F2900">
        <f>VLOOKUP($A2900,'Günlük Sayaç'!$A$1:$I$166,6,0)</f>
        <v>0.83333333333333337</v>
      </c>
      <c r="G2900">
        <f>VLOOKUP($A2900,'Günlük Sayaç'!$A$1:$I$166,7,0)</f>
        <v>15000</v>
      </c>
      <c r="H2900">
        <f>VLOOKUP($A2900,'Günlük Sayaç'!$A$1:$I$166,8,0)</f>
        <v>0.1</v>
      </c>
      <c r="I2900">
        <f>VLOOKUP($A2900,'Günlük Sayaç'!$A$1:$I$166,9,0)*VLOOKUP(WEEKDAY(B2900,2)&amp;D2900,Yoğunluk!$G$1:$J$29,4,0)</f>
        <v>1080.0000000000002</v>
      </c>
      <c r="J2900">
        <f t="shared" ca="1" si="179"/>
        <v>937</v>
      </c>
      <c r="K2900">
        <f t="shared" ca="1" si="180"/>
        <v>780.83333333333337</v>
      </c>
    </row>
    <row r="2901" spans="1:11" x14ac:dyDescent="0.3">
      <c r="A2901">
        <f t="shared" si="181"/>
        <v>95</v>
      </c>
      <c r="B2901" s="2">
        <f t="shared" si="182"/>
        <v>43118</v>
      </c>
      <c r="C2901" t="str">
        <f>VLOOKUP(A2901,'Günlük Sayaç'!$A$1:$I$166,3,0)</f>
        <v>Levent</v>
      </c>
      <c r="D2901" t="str">
        <f>VLOOKUP($A2901,'Günlük Sayaç'!$A$1:$I$166,4,0)</f>
        <v>Ziyaretçi</v>
      </c>
      <c r="E2901" t="str">
        <f>VLOOKUP($A2901,'Günlük Sayaç'!$A$1:$I$166,5,0)</f>
        <v>Tekli Bilet</v>
      </c>
      <c r="F2901">
        <f>VLOOKUP($A2901,'Günlük Sayaç'!$A$1:$I$166,6,0)</f>
        <v>5</v>
      </c>
      <c r="G2901">
        <f>VLOOKUP($A2901,'Günlük Sayaç'!$A$1:$I$166,7,0)</f>
        <v>15000</v>
      </c>
      <c r="H2901">
        <f>VLOOKUP($A2901,'Günlük Sayaç'!$A$1:$I$166,8,0)</f>
        <v>0.02</v>
      </c>
      <c r="I2901">
        <f>VLOOKUP($A2901,'Günlük Sayaç'!$A$1:$I$166,9,0)*VLOOKUP(WEEKDAY(B2901,2)&amp;D2901,Yoğunluk!$G$1:$J$29,4,0)</f>
        <v>270</v>
      </c>
      <c r="J2901">
        <f t="shared" ca="1" si="179"/>
        <v>267</v>
      </c>
      <c r="K2901">
        <f t="shared" ca="1" si="180"/>
        <v>1335</v>
      </c>
    </row>
    <row r="2902" spans="1:11" x14ac:dyDescent="0.3">
      <c r="A2902">
        <f t="shared" si="181"/>
        <v>96</v>
      </c>
      <c r="B2902" s="2">
        <f t="shared" si="182"/>
        <v>43118</v>
      </c>
      <c r="C2902" t="str">
        <f>VLOOKUP(A2902,'Günlük Sayaç'!$A$1:$I$166,3,0)</f>
        <v>Levent</v>
      </c>
      <c r="D2902" t="str">
        <f>VLOOKUP($A2902,'Günlük Sayaç'!$A$1:$I$166,4,0)</f>
        <v>Ziyaretçi</v>
      </c>
      <c r="E2902" t="str">
        <f>VLOOKUP($A2902,'Günlük Sayaç'!$A$1:$I$166,5,0)</f>
        <v>İkili Bilet</v>
      </c>
      <c r="F2902">
        <f>VLOOKUP($A2902,'Günlük Sayaç'!$A$1:$I$166,6,0)</f>
        <v>4</v>
      </c>
      <c r="G2902">
        <f>VLOOKUP($A2902,'Günlük Sayaç'!$A$1:$I$166,7,0)</f>
        <v>15000</v>
      </c>
      <c r="H2902">
        <f>VLOOKUP($A2902,'Günlük Sayaç'!$A$1:$I$166,8,0)</f>
        <v>0.02</v>
      </c>
      <c r="I2902">
        <f>VLOOKUP($A2902,'Günlük Sayaç'!$A$1:$I$166,9,0)*VLOOKUP(WEEKDAY(B2902,2)&amp;D2902,Yoğunluk!$G$1:$J$29,4,0)</f>
        <v>270</v>
      </c>
      <c r="J2902">
        <f t="shared" ca="1" si="179"/>
        <v>257</v>
      </c>
      <c r="K2902">
        <f t="shared" ca="1" si="180"/>
        <v>1028</v>
      </c>
    </row>
    <row r="2903" spans="1:11" x14ac:dyDescent="0.3">
      <c r="A2903">
        <f t="shared" si="181"/>
        <v>97</v>
      </c>
      <c r="B2903" s="2">
        <f t="shared" si="182"/>
        <v>43118</v>
      </c>
      <c r="C2903" t="str">
        <f>VLOOKUP(A2903,'Günlük Sayaç'!$A$1:$I$166,3,0)</f>
        <v>Levent</v>
      </c>
      <c r="D2903" t="str">
        <f>VLOOKUP($A2903,'Günlük Sayaç'!$A$1:$I$166,4,0)</f>
        <v>Ziyaretçi</v>
      </c>
      <c r="E2903" t="str">
        <f>VLOOKUP($A2903,'Günlük Sayaç'!$A$1:$I$166,5,0)</f>
        <v>Üçlü Bilet</v>
      </c>
      <c r="F2903">
        <f>VLOOKUP($A2903,'Günlük Sayaç'!$A$1:$I$166,6,0)</f>
        <v>3.6666666666666665</v>
      </c>
      <c r="G2903">
        <f>VLOOKUP($A2903,'Günlük Sayaç'!$A$1:$I$166,7,0)</f>
        <v>15000</v>
      </c>
      <c r="H2903">
        <f>VLOOKUP($A2903,'Günlük Sayaç'!$A$1:$I$166,8,0)</f>
        <v>0.02</v>
      </c>
      <c r="I2903">
        <f>VLOOKUP($A2903,'Günlük Sayaç'!$A$1:$I$166,9,0)*VLOOKUP(WEEKDAY(B2903,2)&amp;D2903,Yoğunluk!$G$1:$J$29,4,0)</f>
        <v>270</v>
      </c>
      <c r="J2903">
        <f t="shared" ca="1" si="179"/>
        <v>252</v>
      </c>
      <c r="K2903">
        <f t="shared" ca="1" si="180"/>
        <v>924</v>
      </c>
    </row>
    <row r="2904" spans="1:11" x14ac:dyDescent="0.3">
      <c r="A2904">
        <f t="shared" si="181"/>
        <v>98</v>
      </c>
      <c r="B2904" s="2">
        <f t="shared" si="182"/>
        <v>43118</v>
      </c>
      <c r="C2904" t="str">
        <f>VLOOKUP(A2904,'Günlük Sayaç'!$A$1:$I$166,3,0)</f>
        <v>Levent</v>
      </c>
      <c r="D2904" t="str">
        <f>VLOOKUP($A2904,'Günlük Sayaç'!$A$1:$I$166,4,0)</f>
        <v>Ziyaretçi</v>
      </c>
      <c r="E2904" t="str">
        <f>VLOOKUP($A2904,'Günlük Sayaç'!$A$1:$I$166,5,0)</f>
        <v>Beşli Bilet</v>
      </c>
      <c r="F2904">
        <f>VLOOKUP($A2904,'Günlük Sayaç'!$A$1:$I$166,6,0)</f>
        <v>3.4</v>
      </c>
      <c r="G2904">
        <f>VLOOKUP($A2904,'Günlük Sayaç'!$A$1:$I$166,7,0)</f>
        <v>15000</v>
      </c>
      <c r="H2904">
        <f>VLOOKUP($A2904,'Günlük Sayaç'!$A$1:$I$166,8,0)</f>
        <v>0.02</v>
      </c>
      <c r="I2904">
        <f>VLOOKUP($A2904,'Günlük Sayaç'!$A$1:$I$166,9,0)*VLOOKUP(WEEKDAY(B2904,2)&amp;D2904,Yoğunluk!$G$1:$J$29,4,0)</f>
        <v>270</v>
      </c>
      <c r="J2904">
        <f t="shared" ca="1" si="179"/>
        <v>260</v>
      </c>
      <c r="K2904">
        <f t="shared" ca="1" si="180"/>
        <v>884</v>
      </c>
    </row>
    <row r="2905" spans="1:11" x14ac:dyDescent="0.3">
      <c r="A2905">
        <f t="shared" si="181"/>
        <v>99</v>
      </c>
      <c r="B2905" s="2">
        <f t="shared" si="182"/>
        <v>43118</v>
      </c>
      <c r="C2905" t="str">
        <f>VLOOKUP(A2905,'Günlük Sayaç'!$A$1:$I$166,3,0)</f>
        <v>Levent</v>
      </c>
      <c r="D2905" t="str">
        <f>VLOOKUP($A2905,'Günlük Sayaç'!$A$1:$I$166,4,0)</f>
        <v>Ziyaretçi</v>
      </c>
      <c r="E2905" t="str">
        <f>VLOOKUP($A2905,'Günlük Sayaç'!$A$1:$I$166,5,0)</f>
        <v>Onlu Bilet</v>
      </c>
      <c r="F2905">
        <f>VLOOKUP($A2905,'Günlük Sayaç'!$A$1:$I$166,6,0)</f>
        <v>3.2</v>
      </c>
      <c r="G2905">
        <f>VLOOKUP($A2905,'Günlük Sayaç'!$A$1:$I$166,7,0)</f>
        <v>15000</v>
      </c>
      <c r="H2905">
        <f>VLOOKUP($A2905,'Günlük Sayaç'!$A$1:$I$166,8,0)</f>
        <v>0.02</v>
      </c>
      <c r="I2905">
        <f>VLOOKUP($A2905,'Günlük Sayaç'!$A$1:$I$166,9,0)*VLOOKUP(WEEKDAY(B2905,2)&amp;D2905,Yoğunluk!$G$1:$J$29,4,0)</f>
        <v>270</v>
      </c>
      <c r="J2905">
        <f t="shared" ca="1" si="179"/>
        <v>255</v>
      </c>
      <c r="K2905">
        <f t="shared" ca="1" si="180"/>
        <v>816</v>
      </c>
    </row>
    <row r="2906" spans="1:11" x14ac:dyDescent="0.3">
      <c r="A2906">
        <f t="shared" si="181"/>
        <v>100</v>
      </c>
      <c r="B2906" s="2">
        <f t="shared" si="182"/>
        <v>43118</v>
      </c>
      <c r="C2906" t="str">
        <f>VLOOKUP(A2906,'Günlük Sayaç'!$A$1:$I$166,3,0)</f>
        <v>4. Levent</v>
      </c>
      <c r="D2906" t="str">
        <f>VLOOKUP($A2906,'Günlük Sayaç'!$A$1:$I$166,4,0)</f>
        <v>Tam</v>
      </c>
      <c r="E2906" t="str">
        <f>VLOOKUP($A2906,'Günlük Sayaç'!$A$1:$I$166,5,0)</f>
        <v>Akbil</v>
      </c>
      <c r="F2906">
        <f>VLOOKUP($A2906,'Günlük Sayaç'!$A$1:$I$166,6,0)</f>
        <v>2.2250000000000001</v>
      </c>
      <c r="G2906">
        <f>VLOOKUP($A2906,'Günlük Sayaç'!$A$1:$I$166,7,0)</f>
        <v>12000</v>
      </c>
      <c r="H2906">
        <f>VLOOKUP($A2906,'Günlük Sayaç'!$A$1:$I$166,8,0)</f>
        <v>0.3</v>
      </c>
      <c r="I2906">
        <f>VLOOKUP($A2906,'Günlük Sayaç'!$A$1:$I$166,9,0)*VLOOKUP(WEEKDAY(B2906,2)&amp;D2906,Yoğunluk!$G$1:$J$29,4,0)</f>
        <v>4860</v>
      </c>
      <c r="J2906">
        <f t="shared" ca="1" si="179"/>
        <v>3931</v>
      </c>
      <c r="K2906">
        <f t="shared" ca="1" si="180"/>
        <v>8746.4750000000004</v>
      </c>
    </row>
    <row r="2907" spans="1:11" x14ac:dyDescent="0.3">
      <c r="A2907">
        <f t="shared" si="181"/>
        <v>101</v>
      </c>
      <c r="B2907" s="2">
        <f t="shared" si="182"/>
        <v>43118</v>
      </c>
      <c r="C2907" t="str">
        <f>VLOOKUP(A2907,'Günlük Sayaç'!$A$1:$I$166,3,0)</f>
        <v>4. Levent</v>
      </c>
      <c r="D2907" t="str">
        <f>VLOOKUP($A2907,'Günlük Sayaç'!$A$1:$I$166,4,0)</f>
        <v>Tam</v>
      </c>
      <c r="E2907" t="str">
        <f>VLOOKUP($A2907,'Günlük Sayaç'!$A$1:$I$166,5,0)</f>
        <v>Mavi Kart</v>
      </c>
      <c r="F2907">
        <f>VLOOKUP($A2907,'Günlük Sayaç'!$A$1:$I$166,6,0)</f>
        <v>1.3666666666666667</v>
      </c>
      <c r="G2907">
        <f>VLOOKUP($A2907,'Günlük Sayaç'!$A$1:$I$166,7,0)</f>
        <v>12000</v>
      </c>
      <c r="H2907">
        <f>VLOOKUP($A2907,'Günlük Sayaç'!$A$1:$I$166,8,0)</f>
        <v>0.15</v>
      </c>
      <c r="I2907">
        <f>VLOOKUP($A2907,'Günlük Sayaç'!$A$1:$I$166,9,0)*VLOOKUP(WEEKDAY(B2907,2)&amp;D2907,Yoğunluk!$G$1:$J$29,4,0)</f>
        <v>2430</v>
      </c>
      <c r="J2907">
        <f t="shared" ca="1" si="179"/>
        <v>2532</v>
      </c>
      <c r="K2907">
        <f t="shared" ca="1" si="180"/>
        <v>3460.4</v>
      </c>
    </row>
    <row r="2908" spans="1:11" x14ac:dyDescent="0.3">
      <c r="A2908">
        <f t="shared" si="181"/>
        <v>102</v>
      </c>
      <c r="B2908" s="2">
        <f t="shared" si="182"/>
        <v>43118</v>
      </c>
      <c r="C2908" t="str">
        <f>VLOOKUP(A2908,'Günlük Sayaç'!$A$1:$I$166,3,0)</f>
        <v>4. Levent</v>
      </c>
      <c r="D2908" t="str">
        <f>VLOOKUP($A2908,'Günlük Sayaç'!$A$1:$I$166,4,0)</f>
        <v>Öğrenci</v>
      </c>
      <c r="E2908" t="str">
        <f>VLOOKUP($A2908,'Günlük Sayaç'!$A$1:$I$166,5,0)</f>
        <v>Öğrenci</v>
      </c>
      <c r="F2908">
        <f>VLOOKUP($A2908,'Günlük Sayaç'!$A$1:$I$166,6,0)</f>
        <v>0.9</v>
      </c>
      <c r="G2908">
        <f>VLOOKUP($A2908,'Günlük Sayaç'!$A$1:$I$166,7,0)</f>
        <v>12000</v>
      </c>
      <c r="H2908">
        <f>VLOOKUP($A2908,'Günlük Sayaç'!$A$1:$I$166,8,0)</f>
        <v>0.1</v>
      </c>
      <c r="I2908">
        <f>VLOOKUP($A2908,'Günlük Sayaç'!$A$1:$I$166,9,0)*VLOOKUP(WEEKDAY(B2908,2)&amp;D2908,Yoğunluk!$G$1:$J$29,4,0)</f>
        <v>1080</v>
      </c>
      <c r="J2908">
        <f t="shared" ca="1" si="179"/>
        <v>1035</v>
      </c>
      <c r="K2908">
        <f t="shared" ca="1" si="180"/>
        <v>931.5</v>
      </c>
    </row>
    <row r="2909" spans="1:11" x14ac:dyDescent="0.3">
      <c r="A2909">
        <f t="shared" si="181"/>
        <v>103</v>
      </c>
      <c r="B2909" s="2">
        <f t="shared" si="182"/>
        <v>43118</v>
      </c>
      <c r="C2909" t="str">
        <f>VLOOKUP(A2909,'Günlük Sayaç'!$A$1:$I$166,3,0)</f>
        <v>4. Levent</v>
      </c>
      <c r="D2909" t="str">
        <f>VLOOKUP($A2909,'Günlük Sayaç'!$A$1:$I$166,4,0)</f>
        <v>Öğrenci</v>
      </c>
      <c r="E2909" t="str">
        <f>VLOOKUP($A2909,'Günlük Sayaç'!$A$1:$I$166,5,0)</f>
        <v>Öğrenci Aylık</v>
      </c>
      <c r="F2909">
        <f>VLOOKUP($A2909,'Günlük Sayaç'!$A$1:$I$166,6,0)</f>
        <v>0.56666666666666665</v>
      </c>
      <c r="G2909">
        <f>VLOOKUP($A2909,'Günlük Sayaç'!$A$1:$I$166,7,0)</f>
        <v>12000</v>
      </c>
      <c r="H2909">
        <f>VLOOKUP($A2909,'Günlük Sayaç'!$A$1:$I$166,8,0)</f>
        <v>0.15</v>
      </c>
      <c r="I2909">
        <f>VLOOKUP($A2909,'Günlük Sayaç'!$A$1:$I$166,9,0)*VLOOKUP(WEEKDAY(B2909,2)&amp;D2909,Yoğunluk!$G$1:$J$29,4,0)</f>
        <v>1620</v>
      </c>
      <c r="J2909">
        <f t="shared" ca="1" si="179"/>
        <v>1787</v>
      </c>
      <c r="K2909">
        <f t="shared" ca="1" si="180"/>
        <v>1012.6333333333333</v>
      </c>
    </row>
    <row r="2910" spans="1:11" x14ac:dyDescent="0.3">
      <c r="A2910">
        <f t="shared" si="181"/>
        <v>104</v>
      </c>
      <c r="B2910" s="2">
        <f t="shared" si="182"/>
        <v>43118</v>
      </c>
      <c r="C2910" t="str">
        <f>VLOOKUP(A2910,'Günlük Sayaç'!$A$1:$I$166,3,0)</f>
        <v>4. Levent</v>
      </c>
      <c r="D2910" t="str">
        <f>VLOOKUP($A2910,'Günlük Sayaç'!$A$1:$I$166,4,0)</f>
        <v>Sosyal</v>
      </c>
      <c r="E2910" t="str">
        <f>VLOOKUP($A2910,'Günlük Sayaç'!$A$1:$I$166,5,0)</f>
        <v>Sosyal</v>
      </c>
      <c r="F2910">
        <f>VLOOKUP($A2910,'Günlük Sayaç'!$A$1:$I$166,6,0)</f>
        <v>1.425</v>
      </c>
      <c r="G2910">
        <f>VLOOKUP($A2910,'Günlük Sayaç'!$A$1:$I$166,7,0)</f>
        <v>12000</v>
      </c>
      <c r="H2910">
        <f>VLOOKUP($A2910,'Günlük Sayaç'!$A$1:$I$166,8,0)</f>
        <v>0.1</v>
      </c>
      <c r="I2910">
        <f>VLOOKUP($A2910,'Günlük Sayaç'!$A$1:$I$166,9,0)*VLOOKUP(WEEKDAY(B2910,2)&amp;D2910,Yoğunluk!$G$1:$J$29,4,0)</f>
        <v>864.00000000000011</v>
      </c>
      <c r="J2910">
        <f t="shared" ca="1" si="179"/>
        <v>841</v>
      </c>
      <c r="K2910">
        <f t="shared" ca="1" si="180"/>
        <v>1198.425</v>
      </c>
    </row>
    <row r="2911" spans="1:11" x14ac:dyDescent="0.3">
      <c r="A2911">
        <f t="shared" si="181"/>
        <v>105</v>
      </c>
      <c r="B2911" s="2">
        <f t="shared" si="182"/>
        <v>43118</v>
      </c>
      <c r="C2911" t="str">
        <f>VLOOKUP(A2911,'Günlük Sayaç'!$A$1:$I$166,3,0)</f>
        <v>4. Levent</v>
      </c>
      <c r="D2911" t="str">
        <f>VLOOKUP($A2911,'Günlük Sayaç'!$A$1:$I$166,4,0)</f>
        <v>Sosyal</v>
      </c>
      <c r="E2911" t="str">
        <f>VLOOKUP($A2911,'Günlük Sayaç'!$A$1:$I$166,5,0)</f>
        <v>Sosyal Aylık</v>
      </c>
      <c r="F2911">
        <f>VLOOKUP($A2911,'Günlük Sayaç'!$A$1:$I$166,6,0)</f>
        <v>0.83333333333333337</v>
      </c>
      <c r="G2911">
        <f>VLOOKUP($A2911,'Günlük Sayaç'!$A$1:$I$166,7,0)</f>
        <v>12000</v>
      </c>
      <c r="H2911">
        <f>VLOOKUP($A2911,'Günlük Sayaç'!$A$1:$I$166,8,0)</f>
        <v>0.1</v>
      </c>
      <c r="I2911">
        <f>VLOOKUP($A2911,'Günlük Sayaç'!$A$1:$I$166,9,0)*VLOOKUP(WEEKDAY(B2911,2)&amp;D2911,Yoğunluk!$G$1:$J$29,4,0)</f>
        <v>864.00000000000011</v>
      </c>
      <c r="J2911">
        <f t="shared" ca="1" si="179"/>
        <v>887</v>
      </c>
      <c r="K2911">
        <f t="shared" ca="1" si="180"/>
        <v>739.16666666666674</v>
      </c>
    </row>
    <row r="2912" spans="1:11" x14ac:dyDescent="0.3">
      <c r="A2912">
        <f t="shared" si="181"/>
        <v>106</v>
      </c>
      <c r="B2912" s="2">
        <f t="shared" si="182"/>
        <v>43118</v>
      </c>
      <c r="C2912" t="str">
        <f>VLOOKUP(A2912,'Günlük Sayaç'!$A$1:$I$166,3,0)</f>
        <v>4. Levent</v>
      </c>
      <c r="D2912" t="str">
        <f>VLOOKUP($A2912,'Günlük Sayaç'!$A$1:$I$166,4,0)</f>
        <v>Ziyaretçi</v>
      </c>
      <c r="E2912" t="str">
        <f>VLOOKUP($A2912,'Günlük Sayaç'!$A$1:$I$166,5,0)</f>
        <v>Tekli Bilet</v>
      </c>
      <c r="F2912">
        <f>VLOOKUP($A2912,'Günlük Sayaç'!$A$1:$I$166,6,0)</f>
        <v>5</v>
      </c>
      <c r="G2912">
        <f>VLOOKUP($A2912,'Günlük Sayaç'!$A$1:$I$166,7,0)</f>
        <v>12000</v>
      </c>
      <c r="H2912">
        <f>VLOOKUP($A2912,'Günlük Sayaç'!$A$1:$I$166,8,0)</f>
        <v>0.02</v>
      </c>
      <c r="I2912">
        <f>VLOOKUP($A2912,'Günlük Sayaç'!$A$1:$I$166,9,0)*VLOOKUP(WEEKDAY(B2912,2)&amp;D2912,Yoğunluk!$G$1:$J$29,4,0)</f>
        <v>216</v>
      </c>
      <c r="J2912">
        <f t="shared" ca="1" si="179"/>
        <v>215</v>
      </c>
      <c r="K2912">
        <f t="shared" ca="1" si="180"/>
        <v>1075</v>
      </c>
    </row>
    <row r="2913" spans="1:11" x14ac:dyDescent="0.3">
      <c r="A2913">
        <f t="shared" si="181"/>
        <v>107</v>
      </c>
      <c r="B2913" s="2">
        <f t="shared" si="182"/>
        <v>43118</v>
      </c>
      <c r="C2913" t="str">
        <f>VLOOKUP(A2913,'Günlük Sayaç'!$A$1:$I$166,3,0)</f>
        <v>4. Levent</v>
      </c>
      <c r="D2913" t="str">
        <f>VLOOKUP($A2913,'Günlük Sayaç'!$A$1:$I$166,4,0)</f>
        <v>Ziyaretçi</v>
      </c>
      <c r="E2913" t="str">
        <f>VLOOKUP($A2913,'Günlük Sayaç'!$A$1:$I$166,5,0)</f>
        <v>İkili Bilet</v>
      </c>
      <c r="F2913">
        <f>VLOOKUP($A2913,'Günlük Sayaç'!$A$1:$I$166,6,0)</f>
        <v>4</v>
      </c>
      <c r="G2913">
        <f>VLOOKUP($A2913,'Günlük Sayaç'!$A$1:$I$166,7,0)</f>
        <v>12000</v>
      </c>
      <c r="H2913">
        <f>VLOOKUP($A2913,'Günlük Sayaç'!$A$1:$I$166,8,0)</f>
        <v>0.02</v>
      </c>
      <c r="I2913">
        <f>VLOOKUP($A2913,'Günlük Sayaç'!$A$1:$I$166,9,0)*VLOOKUP(WEEKDAY(B2913,2)&amp;D2913,Yoğunluk!$G$1:$J$29,4,0)</f>
        <v>216</v>
      </c>
      <c r="J2913">
        <f t="shared" ca="1" si="179"/>
        <v>232</v>
      </c>
      <c r="K2913">
        <f t="shared" ca="1" si="180"/>
        <v>928</v>
      </c>
    </row>
    <row r="2914" spans="1:11" x14ac:dyDescent="0.3">
      <c r="A2914">
        <f t="shared" si="181"/>
        <v>108</v>
      </c>
      <c r="B2914" s="2">
        <f t="shared" si="182"/>
        <v>43118</v>
      </c>
      <c r="C2914" t="str">
        <f>VLOOKUP(A2914,'Günlük Sayaç'!$A$1:$I$166,3,0)</f>
        <v>4. Levent</v>
      </c>
      <c r="D2914" t="str">
        <f>VLOOKUP($A2914,'Günlük Sayaç'!$A$1:$I$166,4,0)</f>
        <v>Ziyaretçi</v>
      </c>
      <c r="E2914" t="str">
        <f>VLOOKUP($A2914,'Günlük Sayaç'!$A$1:$I$166,5,0)</f>
        <v>Üçlü Bilet</v>
      </c>
      <c r="F2914">
        <f>VLOOKUP($A2914,'Günlük Sayaç'!$A$1:$I$166,6,0)</f>
        <v>3.6666666666666665</v>
      </c>
      <c r="G2914">
        <f>VLOOKUP($A2914,'Günlük Sayaç'!$A$1:$I$166,7,0)</f>
        <v>12000</v>
      </c>
      <c r="H2914">
        <f>VLOOKUP($A2914,'Günlük Sayaç'!$A$1:$I$166,8,0)</f>
        <v>0.02</v>
      </c>
      <c r="I2914">
        <f>VLOOKUP($A2914,'Günlük Sayaç'!$A$1:$I$166,9,0)*VLOOKUP(WEEKDAY(B2914,2)&amp;D2914,Yoğunluk!$G$1:$J$29,4,0)</f>
        <v>216</v>
      </c>
      <c r="J2914">
        <f t="shared" ca="1" si="179"/>
        <v>245</v>
      </c>
      <c r="K2914">
        <f t="shared" ca="1" si="180"/>
        <v>898.33333333333326</v>
      </c>
    </row>
    <row r="2915" spans="1:11" x14ac:dyDescent="0.3">
      <c r="A2915">
        <f t="shared" si="181"/>
        <v>109</v>
      </c>
      <c r="B2915" s="2">
        <f t="shared" si="182"/>
        <v>43118</v>
      </c>
      <c r="C2915" t="str">
        <f>VLOOKUP(A2915,'Günlük Sayaç'!$A$1:$I$166,3,0)</f>
        <v>4. Levent</v>
      </c>
      <c r="D2915" t="str">
        <f>VLOOKUP($A2915,'Günlük Sayaç'!$A$1:$I$166,4,0)</f>
        <v>Ziyaretçi</v>
      </c>
      <c r="E2915" t="str">
        <f>VLOOKUP($A2915,'Günlük Sayaç'!$A$1:$I$166,5,0)</f>
        <v>Beşli Bilet</v>
      </c>
      <c r="F2915">
        <f>VLOOKUP($A2915,'Günlük Sayaç'!$A$1:$I$166,6,0)</f>
        <v>3.4</v>
      </c>
      <c r="G2915">
        <f>VLOOKUP($A2915,'Günlük Sayaç'!$A$1:$I$166,7,0)</f>
        <v>12000</v>
      </c>
      <c r="H2915">
        <f>VLOOKUP($A2915,'Günlük Sayaç'!$A$1:$I$166,8,0)</f>
        <v>0.02</v>
      </c>
      <c r="I2915">
        <f>VLOOKUP($A2915,'Günlük Sayaç'!$A$1:$I$166,9,0)*VLOOKUP(WEEKDAY(B2915,2)&amp;D2915,Yoğunluk!$G$1:$J$29,4,0)</f>
        <v>216</v>
      </c>
      <c r="J2915">
        <f t="shared" ca="1" si="179"/>
        <v>213</v>
      </c>
      <c r="K2915">
        <f t="shared" ca="1" si="180"/>
        <v>724.19999999999993</v>
      </c>
    </row>
    <row r="2916" spans="1:11" x14ac:dyDescent="0.3">
      <c r="A2916">
        <f t="shared" si="181"/>
        <v>110</v>
      </c>
      <c r="B2916" s="2">
        <f t="shared" si="182"/>
        <v>43118</v>
      </c>
      <c r="C2916" t="str">
        <f>VLOOKUP(A2916,'Günlük Sayaç'!$A$1:$I$166,3,0)</f>
        <v>4. Levent</v>
      </c>
      <c r="D2916" t="str">
        <f>VLOOKUP($A2916,'Günlük Sayaç'!$A$1:$I$166,4,0)</f>
        <v>Ziyaretçi</v>
      </c>
      <c r="E2916" t="str">
        <f>VLOOKUP($A2916,'Günlük Sayaç'!$A$1:$I$166,5,0)</f>
        <v>Onlu Bilet</v>
      </c>
      <c r="F2916">
        <f>VLOOKUP($A2916,'Günlük Sayaç'!$A$1:$I$166,6,0)</f>
        <v>3.2</v>
      </c>
      <c r="G2916">
        <f>VLOOKUP($A2916,'Günlük Sayaç'!$A$1:$I$166,7,0)</f>
        <v>12000</v>
      </c>
      <c r="H2916">
        <f>VLOOKUP($A2916,'Günlük Sayaç'!$A$1:$I$166,8,0)</f>
        <v>0.02</v>
      </c>
      <c r="I2916">
        <f>VLOOKUP($A2916,'Günlük Sayaç'!$A$1:$I$166,9,0)*VLOOKUP(WEEKDAY(B2916,2)&amp;D2916,Yoğunluk!$G$1:$J$29,4,0)</f>
        <v>216</v>
      </c>
      <c r="J2916">
        <f t="shared" ca="1" si="179"/>
        <v>238</v>
      </c>
      <c r="K2916">
        <f t="shared" ca="1" si="180"/>
        <v>761.6</v>
      </c>
    </row>
    <row r="2917" spans="1:11" x14ac:dyDescent="0.3">
      <c r="A2917">
        <f t="shared" si="181"/>
        <v>111</v>
      </c>
      <c r="B2917" s="2">
        <f t="shared" si="182"/>
        <v>43118</v>
      </c>
      <c r="C2917" t="str">
        <f>VLOOKUP(A2917,'Günlük Sayaç'!$A$1:$I$166,3,0)</f>
        <v>Sanayi Mah.</v>
      </c>
      <c r="D2917" t="str">
        <f>VLOOKUP($A2917,'Günlük Sayaç'!$A$1:$I$166,4,0)</f>
        <v>Tam</v>
      </c>
      <c r="E2917" t="str">
        <f>VLOOKUP($A2917,'Günlük Sayaç'!$A$1:$I$166,5,0)</f>
        <v>Akbil</v>
      </c>
      <c r="F2917">
        <f>VLOOKUP($A2917,'Günlük Sayaç'!$A$1:$I$166,6,0)</f>
        <v>2.2250000000000001</v>
      </c>
      <c r="G2917">
        <f>VLOOKUP($A2917,'Günlük Sayaç'!$A$1:$I$166,7,0)</f>
        <v>4000</v>
      </c>
      <c r="H2917">
        <f>VLOOKUP($A2917,'Günlük Sayaç'!$A$1:$I$166,8,0)</f>
        <v>0.3</v>
      </c>
      <c r="I2917">
        <f>VLOOKUP($A2917,'Günlük Sayaç'!$A$1:$I$166,9,0)*VLOOKUP(WEEKDAY(B2917,2)&amp;D2917,Yoğunluk!$G$1:$J$29,4,0)</f>
        <v>1620</v>
      </c>
      <c r="J2917">
        <f t="shared" ca="1" si="179"/>
        <v>1736</v>
      </c>
      <c r="K2917">
        <f t="shared" ca="1" si="180"/>
        <v>3862.6000000000004</v>
      </c>
    </row>
    <row r="2918" spans="1:11" x14ac:dyDescent="0.3">
      <c r="A2918">
        <f t="shared" si="181"/>
        <v>112</v>
      </c>
      <c r="B2918" s="2">
        <f t="shared" si="182"/>
        <v>43118</v>
      </c>
      <c r="C2918" t="str">
        <f>VLOOKUP(A2918,'Günlük Sayaç'!$A$1:$I$166,3,0)</f>
        <v>Sanayi Mah.</v>
      </c>
      <c r="D2918" t="str">
        <f>VLOOKUP($A2918,'Günlük Sayaç'!$A$1:$I$166,4,0)</f>
        <v>Tam</v>
      </c>
      <c r="E2918" t="str">
        <f>VLOOKUP($A2918,'Günlük Sayaç'!$A$1:$I$166,5,0)</f>
        <v>Mavi Kart</v>
      </c>
      <c r="F2918">
        <f>VLOOKUP($A2918,'Günlük Sayaç'!$A$1:$I$166,6,0)</f>
        <v>1.3666666666666667</v>
      </c>
      <c r="G2918">
        <f>VLOOKUP($A2918,'Günlük Sayaç'!$A$1:$I$166,7,0)</f>
        <v>4000</v>
      </c>
      <c r="H2918">
        <f>VLOOKUP($A2918,'Günlük Sayaç'!$A$1:$I$166,8,0)</f>
        <v>0.35</v>
      </c>
      <c r="I2918">
        <f>VLOOKUP($A2918,'Günlük Sayaç'!$A$1:$I$166,9,0)*VLOOKUP(WEEKDAY(B2918,2)&amp;D2918,Yoğunluk!$G$1:$J$29,4,0)</f>
        <v>1890.0000000000002</v>
      </c>
      <c r="J2918">
        <f t="shared" ca="1" si="179"/>
        <v>1457</v>
      </c>
      <c r="K2918">
        <f t="shared" ca="1" si="180"/>
        <v>1991.2333333333333</v>
      </c>
    </row>
    <row r="2919" spans="1:11" x14ac:dyDescent="0.3">
      <c r="A2919">
        <f t="shared" si="181"/>
        <v>113</v>
      </c>
      <c r="B2919" s="2">
        <f t="shared" si="182"/>
        <v>43118</v>
      </c>
      <c r="C2919" t="str">
        <f>VLOOKUP(A2919,'Günlük Sayaç'!$A$1:$I$166,3,0)</f>
        <v>Sanayi Mah.</v>
      </c>
      <c r="D2919" t="str">
        <f>VLOOKUP($A2919,'Günlük Sayaç'!$A$1:$I$166,4,0)</f>
        <v>Öğrenci</v>
      </c>
      <c r="E2919" t="str">
        <f>VLOOKUP($A2919,'Günlük Sayaç'!$A$1:$I$166,5,0)</f>
        <v>Öğrenci</v>
      </c>
      <c r="F2919">
        <f>VLOOKUP($A2919,'Günlük Sayaç'!$A$1:$I$166,6,0)</f>
        <v>0.9</v>
      </c>
      <c r="G2919">
        <f>VLOOKUP($A2919,'Günlük Sayaç'!$A$1:$I$166,7,0)</f>
        <v>4000</v>
      </c>
      <c r="H2919">
        <f>VLOOKUP($A2919,'Günlük Sayaç'!$A$1:$I$166,8,0)</f>
        <v>0.1</v>
      </c>
      <c r="I2919">
        <f>VLOOKUP($A2919,'Günlük Sayaç'!$A$1:$I$166,9,0)*VLOOKUP(WEEKDAY(B2919,2)&amp;D2919,Yoğunluk!$G$1:$J$29,4,0)</f>
        <v>360</v>
      </c>
      <c r="J2919">
        <f t="shared" ca="1" si="179"/>
        <v>365</v>
      </c>
      <c r="K2919">
        <f t="shared" ca="1" si="180"/>
        <v>328.5</v>
      </c>
    </row>
    <row r="2920" spans="1:11" x14ac:dyDescent="0.3">
      <c r="A2920">
        <f t="shared" si="181"/>
        <v>114</v>
      </c>
      <c r="B2920" s="2">
        <f t="shared" si="182"/>
        <v>43118</v>
      </c>
      <c r="C2920" t="str">
        <f>VLOOKUP(A2920,'Günlük Sayaç'!$A$1:$I$166,3,0)</f>
        <v>Sanayi Mah.</v>
      </c>
      <c r="D2920" t="str">
        <f>VLOOKUP($A2920,'Günlük Sayaç'!$A$1:$I$166,4,0)</f>
        <v>Öğrenci</v>
      </c>
      <c r="E2920" t="str">
        <f>VLOOKUP($A2920,'Günlük Sayaç'!$A$1:$I$166,5,0)</f>
        <v>Öğrenci Aylık</v>
      </c>
      <c r="F2920">
        <f>VLOOKUP($A2920,'Günlük Sayaç'!$A$1:$I$166,6,0)</f>
        <v>0.56666666666666665</v>
      </c>
      <c r="G2920">
        <f>VLOOKUP($A2920,'Günlük Sayaç'!$A$1:$I$166,7,0)</f>
        <v>4000</v>
      </c>
      <c r="H2920">
        <f>VLOOKUP($A2920,'Günlük Sayaç'!$A$1:$I$166,8,0)</f>
        <v>0.1</v>
      </c>
      <c r="I2920">
        <f>VLOOKUP($A2920,'Günlük Sayaç'!$A$1:$I$166,9,0)*VLOOKUP(WEEKDAY(B2920,2)&amp;D2920,Yoğunluk!$G$1:$J$29,4,0)</f>
        <v>360</v>
      </c>
      <c r="J2920">
        <f t="shared" ca="1" si="179"/>
        <v>356</v>
      </c>
      <c r="K2920">
        <f t="shared" ca="1" si="180"/>
        <v>201.73333333333332</v>
      </c>
    </row>
    <row r="2921" spans="1:11" x14ac:dyDescent="0.3">
      <c r="A2921">
        <f t="shared" si="181"/>
        <v>115</v>
      </c>
      <c r="B2921" s="2">
        <f t="shared" si="182"/>
        <v>43118</v>
      </c>
      <c r="C2921" t="str">
        <f>VLOOKUP(A2921,'Günlük Sayaç'!$A$1:$I$166,3,0)</f>
        <v>Sanayi Mah.</v>
      </c>
      <c r="D2921" t="str">
        <f>VLOOKUP($A2921,'Günlük Sayaç'!$A$1:$I$166,4,0)</f>
        <v>Sosyal</v>
      </c>
      <c r="E2921" t="str">
        <f>VLOOKUP($A2921,'Günlük Sayaç'!$A$1:$I$166,5,0)</f>
        <v>Sosyal</v>
      </c>
      <c r="F2921">
        <f>VLOOKUP($A2921,'Günlük Sayaç'!$A$1:$I$166,6,0)</f>
        <v>1.425</v>
      </c>
      <c r="G2921">
        <f>VLOOKUP($A2921,'Günlük Sayaç'!$A$1:$I$166,7,0)</f>
        <v>4000</v>
      </c>
      <c r="H2921">
        <f>VLOOKUP($A2921,'Günlük Sayaç'!$A$1:$I$166,8,0)</f>
        <v>0.05</v>
      </c>
      <c r="I2921">
        <f>VLOOKUP($A2921,'Günlük Sayaç'!$A$1:$I$166,9,0)*VLOOKUP(WEEKDAY(B2921,2)&amp;D2921,Yoğunluk!$G$1:$J$29,4,0)</f>
        <v>144.00000000000003</v>
      </c>
      <c r="J2921">
        <f t="shared" ca="1" si="179"/>
        <v>153</v>
      </c>
      <c r="K2921">
        <f t="shared" ca="1" si="180"/>
        <v>218.02500000000001</v>
      </c>
    </row>
    <row r="2922" spans="1:11" x14ac:dyDescent="0.3">
      <c r="A2922">
        <f t="shared" si="181"/>
        <v>116</v>
      </c>
      <c r="B2922" s="2">
        <f t="shared" si="182"/>
        <v>43118</v>
      </c>
      <c r="C2922" t="str">
        <f>VLOOKUP(A2922,'Günlük Sayaç'!$A$1:$I$166,3,0)</f>
        <v>Sanayi Mah.</v>
      </c>
      <c r="D2922" t="str">
        <f>VLOOKUP($A2922,'Günlük Sayaç'!$A$1:$I$166,4,0)</f>
        <v>Sosyal</v>
      </c>
      <c r="E2922" t="str">
        <f>VLOOKUP($A2922,'Günlük Sayaç'!$A$1:$I$166,5,0)</f>
        <v>Sosyal Aylık</v>
      </c>
      <c r="F2922">
        <f>VLOOKUP($A2922,'Günlük Sayaç'!$A$1:$I$166,6,0)</f>
        <v>0.83333333333333337</v>
      </c>
      <c r="G2922">
        <f>VLOOKUP($A2922,'Günlük Sayaç'!$A$1:$I$166,7,0)</f>
        <v>4000</v>
      </c>
      <c r="H2922">
        <f>VLOOKUP($A2922,'Günlük Sayaç'!$A$1:$I$166,8,0)</f>
        <v>0.05</v>
      </c>
      <c r="I2922">
        <f>VLOOKUP($A2922,'Günlük Sayaç'!$A$1:$I$166,9,0)*VLOOKUP(WEEKDAY(B2922,2)&amp;D2922,Yoğunluk!$G$1:$J$29,4,0)</f>
        <v>144.00000000000003</v>
      </c>
      <c r="J2922">
        <f t="shared" ca="1" si="179"/>
        <v>139</v>
      </c>
      <c r="K2922">
        <f t="shared" ca="1" si="180"/>
        <v>115.83333333333334</v>
      </c>
    </row>
    <row r="2923" spans="1:11" x14ac:dyDescent="0.3">
      <c r="A2923">
        <f t="shared" si="181"/>
        <v>117</v>
      </c>
      <c r="B2923" s="2">
        <f t="shared" si="182"/>
        <v>43118</v>
      </c>
      <c r="C2923" t="str">
        <f>VLOOKUP(A2923,'Günlük Sayaç'!$A$1:$I$166,3,0)</f>
        <v>Sanayi Mah.</v>
      </c>
      <c r="D2923" t="str">
        <f>VLOOKUP($A2923,'Günlük Sayaç'!$A$1:$I$166,4,0)</f>
        <v>Ziyaretçi</v>
      </c>
      <c r="E2923" t="str">
        <f>VLOOKUP($A2923,'Günlük Sayaç'!$A$1:$I$166,5,0)</f>
        <v>Tekli Bilet</v>
      </c>
      <c r="F2923">
        <f>VLOOKUP($A2923,'Günlük Sayaç'!$A$1:$I$166,6,0)</f>
        <v>5</v>
      </c>
      <c r="G2923">
        <f>VLOOKUP($A2923,'Günlük Sayaç'!$A$1:$I$166,7,0)</f>
        <v>4000</v>
      </c>
      <c r="H2923">
        <f>VLOOKUP($A2923,'Günlük Sayaç'!$A$1:$I$166,8,0)</f>
        <v>0.01</v>
      </c>
      <c r="I2923">
        <f>VLOOKUP($A2923,'Günlük Sayaç'!$A$1:$I$166,9,0)*VLOOKUP(WEEKDAY(B2923,2)&amp;D2923,Yoğunluk!$G$1:$J$29,4,0)</f>
        <v>36</v>
      </c>
      <c r="J2923">
        <f t="shared" ca="1" si="179"/>
        <v>36</v>
      </c>
      <c r="K2923">
        <f t="shared" ca="1" si="180"/>
        <v>180</v>
      </c>
    </row>
    <row r="2924" spans="1:11" x14ac:dyDescent="0.3">
      <c r="A2924">
        <f t="shared" si="181"/>
        <v>118</v>
      </c>
      <c r="B2924" s="2">
        <f t="shared" si="182"/>
        <v>43118</v>
      </c>
      <c r="C2924" t="str">
        <f>VLOOKUP(A2924,'Günlük Sayaç'!$A$1:$I$166,3,0)</f>
        <v>Sanayi Mah.</v>
      </c>
      <c r="D2924" t="str">
        <f>VLOOKUP($A2924,'Günlük Sayaç'!$A$1:$I$166,4,0)</f>
        <v>Ziyaretçi</v>
      </c>
      <c r="E2924" t="str">
        <f>VLOOKUP($A2924,'Günlük Sayaç'!$A$1:$I$166,5,0)</f>
        <v>İkili Bilet</v>
      </c>
      <c r="F2924">
        <f>VLOOKUP($A2924,'Günlük Sayaç'!$A$1:$I$166,6,0)</f>
        <v>4</v>
      </c>
      <c r="G2924">
        <f>VLOOKUP($A2924,'Günlük Sayaç'!$A$1:$I$166,7,0)</f>
        <v>4000</v>
      </c>
      <c r="H2924">
        <f>VLOOKUP($A2924,'Günlük Sayaç'!$A$1:$I$166,8,0)</f>
        <v>0.01</v>
      </c>
      <c r="I2924">
        <f>VLOOKUP($A2924,'Günlük Sayaç'!$A$1:$I$166,9,0)*VLOOKUP(WEEKDAY(B2924,2)&amp;D2924,Yoğunluk!$G$1:$J$29,4,0)</f>
        <v>36</v>
      </c>
      <c r="J2924">
        <f t="shared" ca="1" si="179"/>
        <v>33</v>
      </c>
      <c r="K2924">
        <f t="shared" ca="1" si="180"/>
        <v>132</v>
      </c>
    </row>
    <row r="2925" spans="1:11" x14ac:dyDescent="0.3">
      <c r="A2925">
        <f t="shared" si="181"/>
        <v>119</v>
      </c>
      <c r="B2925" s="2">
        <f t="shared" si="182"/>
        <v>43118</v>
      </c>
      <c r="C2925" t="str">
        <f>VLOOKUP(A2925,'Günlük Sayaç'!$A$1:$I$166,3,0)</f>
        <v>Sanayi Mah.</v>
      </c>
      <c r="D2925" t="str">
        <f>VLOOKUP($A2925,'Günlük Sayaç'!$A$1:$I$166,4,0)</f>
        <v>Ziyaretçi</v>
      </c>
      <c r="E2925" t="str">
        <f>VLOOKUP($A2925,'Günlük Sayaç'!$A$1:$I$166,5,0)</f>
        <v>Üçlü Bilet</v>
      </c>
      <c r="F2925">
        <f>VLOOKUP($A2925,'Günlük Sayaç'!$A$1:$I$166,6,0)</f>
        <v>3.6666666666666665</v>
      </c>
      <c r="G2925">
        <f>VLOOKUP($A2925,'Günlük Sayaç'!$A$1:$I$166,7,0)</f>
        <v>4000</v>
      </c>
      <c r="H2925">
        <f>VLOOKUP($A2925,'Günlük Sayaç'!$A$1:$I$166,8,0)</f>
        <v>0.01</v>
      </c>
      <c r="I2925">
        <f>VLOOKUP($A2925,'Günlük Sayaç'!$A$1:$I$166,9,0)*VLOOKUP(WEEKDAY(B2925,2)&amp;D2925,Yoğunluk!$G$1:$J$29,4,0)</f>
        <v>36</v>
      </c>
      <c r="J2925">
        <f t="shared" ca="1" si="179"/>
        <v>34</v>
      </c>
      <c r="K2925">
        <f t="shared" ca="1" si="180"/>
        <v>124.66666666666666</v>
      </c>
    </row>
    <row r="2926" spans="1:11" x14ac:dyDescent="0.3">
      <c r="A2926">
        <f t="shared" si="181"/>
        <v>120</v>
      </c>
      <c r="B2926" s="2">
        <f t="shared" si="182"/>
        <v>43118</v>
      </c>
      <c r="C2926" t="str">
        <f>VLOOKUP(A2926,'Günlük Sayaç'!$A$1:$I$166,3,0)</f>
        <v>Sanayi Mah.</v>
      </c>
      <c r="D2926" t="str">
        <f>VLOOKUP($A2926,'Günlük Sayaç'!$A$1:$I$166,4,0)</f>
        <v>Ziyaretçi</v>
      </c>
      <c r="E2926" t="str">
        <f>VLOOKUP($A2926,'Günlük Sayaç'!$A$1:$I$166,5,0)</f>
        <v>Beşli Bilet</v>
      </c>
      <c r="F2926">
        <f>VLOOKUP($A2926,'Günlük Sayaç'!$A$1:$I$166,6,0)</f>
        <v>3.4</v>
      </c>
      <c r="G2926">
        <f>VLOOKUP($A2926,'Günlük Sayaç'!$A$1:$I$166,7,0)</f>
        <v>4000</v>
      </c>
      <c r="H2926">
        <f>VLOOKUP($A2926,'Günlük Sayaç'!$A$1:$I$166,8,0)</f>
        <v>0.01</v>
      </c>
      <c r="I2926">
        <f>VLOOKUP($A2926,'Günlük Sayaç'!$A$1:$I$166,9,0)*VLOOKUP(WEEKDAY(B2926,2)&amp;D2926,Yoğunluk!$G$1:$J$29,4,0)</f>
        <v>36</v>
      </c>
      <c r="J2926">
        <f t="shared" ca="1" si="179"/>
        <v>38</v>
      </c>
      <c r="K2926">
        <f t="shared" ca="1" si="180"/>
        <v>129.19999999999999</v>
      </c>
    </row>
    <row r="2927" spans="1:11" x14ac:dyDescent="0.3">
      <c r="A2927">
        <f t="shared" si="181"/>
        <v>121</v>
      </c>
      <c r="B2927" s="2">
        <f t="shared" si="182"/>
        <v>43118</v>
      </c>
      <c r="C2927" t="str">
        <f>VLOOKUP(A2927,'Günlük Sayaç'!$A$1:$I$166,3,0)</f>
        <v>Sanayi Mah.</v>
      </c>
      <c r="D2927" t="str">
        <f>VLOOKUP($A2927,'Günlük Sayaç'!$A$1:$I$166,4,0)</f>
        <v>Ziyaretçi</v>
      </c>
      <c r="E2927" t="str">
        <f>VLOOKUP($A2927,'Günlük Sayaç'!$A$1:$I$166,5,0)</f>
        <v>Onlu Bilet</v>
      </c>
      <c r="F2927">
        <f>VLOOKUP($A2927,'Günlük Sayaç'!$A$1:$I$166,6,0)</f>
        <v>3.2</v>
      </c>
      <c r="G2927">
        <f>VLOOKUP($A2927,'Günlük Sayaç'!$A$1:$I$166,7,0)</f>
        <v>4000</v>
      </c>
      <c r="H2927">
        <f>VLOOKUP($A2927,'Günlük Sayaç'!$A$1:$I$166,8,0)</f>
        <v>0.01</v>
      </c>
      <c r="I2927">
        <f>VLOOKUP($A2927,'Günlük Sayaç'!$A$1:$I$166,9,0)*VLOOKUP(WEEKDAY(B2927,2)&amp;D2927,Yoğunluk!$G$1:$J$29,4,0)</f>
        <v>36</v>
      </c>
      <c r="J2927">
        <f t="shared" ca="1" si="179"/>
        <v>32</v>
      </c>
      <c r="K2927">
        <f t="shared" ca="1" si="180"/>
        <v>102.4</v>
      </c>
    </row>
    <row r="2928" spans="1:11" x14ac:dyDescent="0.3">
      <c r="A2928">
        <f t="shared" si="181"/>
        <v>122</v>
      </c>
      <c r="B2928" s="2">
        <f t="shared" si="182"/>
        <v>43118</v>
      </c>
      <c r="C2928" t="str">
        <f>VLOOKUP(A2928,'Günlük Sayaç'!$A$1:$I$166,3,0)</f>
        <v>İTÜ</v>
      </c>
      <c r="D2928" t="str">
        <f>VLOOKUP($A2928,'Günlük Sayaç'!$A$1:$I$166,4,0)</f>
        <v>Tam</v>
      </c>
      <c r="E2928" t="str">
        <f>VLOOKUP($A2928,'Günlük Sayaç'!$A$1:$I$166,5,0)</f>
        <v>Akbil</v>
      </c>
      <c r="F2928">
        <f>VLOOKUP($A2928,'Günlük Sayaç'!$A$1:$I$166,6,0)</f>
        <v>2.2250000000000001</v>
      </c>
      <c r="G2928">
        <f>VLOOKUP($A2928,'Günlük Sayaç'!$A$1:$I$166,7,0)</f>
        <v>15000</v>
      </c>
      <c r="H2928">
        <f>VLOOKUP($A2928,'Günlük Sayaç'!$A$1:$I$166,8,0)</f>
        <v>0.1</v>
      </c>
      <c r="I2928">
        <f>VLOOKUP($A2928,'Günlük Sayaç'!$A$1:$I$166,9,0)*VLOOKUP(WEEKDAY(B2928,2)&amp;D2928,Yoğunluk!$G$1:$J$29,4,0)</f>
        <v>2025.0000000000002</v>
      </c>
      <c r="J2928">
        <f t="shared" ca="1" si="179"/>
        <v>2173</v>
      </c>
      <c r="K2928">
        <f t="shared" ca="1" si="180"/>
        <v>4834.9250000000002</v>
      </c>
    </row>
    <row r="2929" spans="1:11" x14ac:dyDescent="0.3">
      <c r="A2929">
        <f t="shared" si="181"/>
        <v>123</v>
      </c>
      <c r="B2929" s="2">
        <f t="shared" si="182"/>
        <v>43118</v>
      </c>
      <c r="C2929" t="str">
        <f>VLOOKUP(A2929,'Günlük Sayaç'!$A$1:$I$166,3,0)</f>
        <v>İTÜ</v>
      </c>
      <c r="D2929" t="str">
        <f>VLOOKUP($A2929,'Günlük Sayaç'!$A$1:$I$166,4,0)</f>
        <v>Tam</v>
      </c>
      <c r="E2929" t="str">
        <f>VLOOKUP($A2929,'Günlük Sayaç'!$A$1:$I$166,5,0)</f>
        <v>Mavi Kart</v>
      </c>
      <c r="F2929">
        <f>VLOOKUP($A2929,'Günlük Sayaç'!$A$1:$I$166,6,0)</f>
        <v>1.3666666666666667</v>
      </c>
      <c r="G2929">
        <f>VLOOKUP($A2929,'Günlük Sayaç'!$A$1:$I$166,7,0)</f>
        <v>15000</v>
      </c>
      <c r="H2929">
        <f>VLOOKUP($A2929,'Günlük Sayaç'!$A$1:$I$166,8,0)</f>
        <v>7.0000000000000007E-2</v>
      </c>
      <c r="I2929">
        <f>VLOOKUP($A2929,'Günlük Sayaç'!$A$1:$I$166,9,0)*VLOOKUP(WEEKDAY(B2929,2)&amp;D2929,Yoğunluk!$G$1:$J$29,4,0)</f>
        <v>1417.5</v>
      </c>
      <c r="J2929">
        <f t="shared" ca="1" si="179"/>
        <v>1226</v>
      </c>
      <c r="K2929">
        <f t="shared" ca="1" si="180"/>
        <v>1675.5333333333333</v>
      </c>
    </row>
    <row r="2930" spans="1:11" x14ac:dyDescent="0.3">
      <c r="A2930">
        <f t="shared" si="181"/>
        <v>124</v>
      </c>
      <c r="B2930" s="2">
        <f t="shared" si="182"/>
        <v>43118</v>
      </c>
      <c r="C2930" t="str">
        <f>VLOOKUP(A2930,'Günlük Sayaç'!$A$1:$I$166,3,0)</f>
        <v>İTÜ</v>
      </c>
      <c r="D2930" t="str">
        <f>VLOOKUP($A2930,'Günlük Sayaç'!$A$1:$I$166,4,0)</f>
        <v>Öğrenci</v>
      </c>
      <c r="E2930" t="str">
        <f>VLOOKUP($A2930,'Günlük Sayaç'!$A$1:$I$166,5,0)</f>
        <v>Öğrenci</v>
      </c>
      <c r="F2930">
        <f>VLOOKUP($A2930,'Günlük Sayaç'!$A$1:$I$166,6,0)</f>
        <v>0.9</v>
      </c>
      <c r="G2930">
        <f>VLOOKUP($A2930,'Günlük Sayaç'!$A$1:$I$166,7,0)</f>
        <v>15000</v>
      </c>
      <c r="H2930">
        <f>VLOOKUP($A2930,'Günlük Sayaç'!$A$1:$I$166,8,0)</f>
        <v>0.17</v>
      </c>
      <c r="I2930">
        <f>VLOOKUP($A2930,'Günlük Sayaç'!$A$1:$I$166,9,0)*VLOOKUP(WEEKDAY(B2930,2)&amp;D2930,Yoğunluk!$G$1:$J$29,4,0)</f>
        <v>2295</v>
      </c>
      <c r="J2930">
        <f t="shared" ca="1" si="179"/>
        <v>2240</v>
      </c>
      <c r="K2930">
        <f t="shared" ca="1" si="180"/>
        <v>2016</v>
      </c>
    </row>
    <row r="2931" spans="1:11" x14ac:dyDescent="0.3">
      <c r="A2931">
        <f t="shared" si="181"/>
        <v>125</v>
      </c>
      <c r="B2931" s="2">
        <f t="shared" si="182"/>
        <v>43118</v>
      </c>
      <c r="C2931" t="str">
        <f>VLOOKUP(A2931,'Günlük Sayaç'!$A$1:$I$166,3,0)</f>
        <v>İTÜ</v>
      </c>
      <c r="D2931" t="str">
        <f>VLOOKUP($A2931,'Günlük Sayaç'!$A$1:$I$166,4,0)</f>
        <v>Öğrenci</v>
      </c>
      <c r="E2931" t="str">
        <f>VLOOKUP($A2931,'Günlük Sayaç'!$A$1:$I$166,5,0)</f>
        <v>Öğrenci Aylık</v>
      </c>
      <c r="F2931">
        <f>VLOOKUP($A2931,'Günlük Sayaç'!$A$1:$I$166,6,0)</f>
        <v>0.56666666666666665</v>
      </c>
      <c r="G2931">
        <f>VLOOKUP($A2931,'Günlük Sayaç'!$A$1:$I$166,7,0)</f>
        <v>15000</v>
      </c>
      <c r="H2931">
        <f>VLOOKUP($A2931,'Günlük Sayaç'!$A$1:$I$166,8,0)</f>
        <v>0.27</v>
      </c>
      <c r="I2931">
        <f>VLOOKUP($A2931,'Günlük Sayaç'!$A$1:$I$166,9,0)*VLOOKUP(WEEKDAY(B2931,2)&amp;D2931,Yoğunluk!$G$1:$J$29,4,0)</f>
        <v>3645.0000000000005</v>
      </c>
      <c r="J2931">
        <f t="shared" ca="1" si="179"/>
        <v>3263</v>
      </c>
      <c r="K2931">
        <f t="shared" ca="1" si="180"/>
        <v>1849.0333333333333</v>
      </c>
    </row>
    <row r="2932" spans="1:11" x14ac:dyDescent="0.3">
      <c r="A2932">
        <f t="shared" si="181"/>
        <v>126</v>
      </c>
      <c r="B2932" s="2">
        <f t="shared" si="182"/>
        <v>43118</v>
      </c>
      <c r="C2932" t="str">
        <f>VLOOKUP(A2932,'Günlük Sayaç'!$A$1:$I$166,3,0)</f>
        <v>İTÜ</v>
      </c>
      <c r="D2932" t="str">
        <f>VLOOKUP($A2932,'Günlük Sayaç'!$A$1:$I$166,4,0)</f>
        <v>Sosyal</v>
      </c>
      <c r="E2932" t="str">
        <f>VLOOKUP($A2932,'Günlük Sayaç'!$A$1:$I$166,5,0)</f>
        <v>Sosyal</v>
      </c>
      <c r="F2932">
        <f>VLOOKUP($A2932,'Günlük Sayaç'!$A$1:$I$166,6,0)</f>
        <v>1.425</v>
      </c>
      <c r="G2932">
        <f>VLOOKUP($A2932,'Günlük Sayaç'!$A$1:$I$166,7,0)</f>
        <v>15000</v>
      </c>
      <c r="H2932">
        <f>VLOOKUP($A2932,'Günlük Sayaç'!$A$1:$I$166,8,0)</f>
        <v>0.15</v>
      </c>
      <c r="I2932">
        <f>VLOOKUP($A2932,'Günlük Sayaç'!$A$1:$I$166,9,0)*VLOOKUP(WEEKDAY(B2932,2)&amp;D2932,Yoğunluk!$G$1:$J$29,4,0)</f>
        <v>1620.0000000000002</v>
      </c>
      <c r="J2932">
        <f t="shared" ca="1" si="179"/>
        <v>1661</v>
      </c>
      <c r="K2932">
        <f t="shared" ca="1" si="180"/>
        <v>2366.9250000000002</v>
      </c>
    </row>
    <row r="2933" spans="1:11" x14ac:dyDescent="0.3">
      <c r="A2933">
        <f t="shared" si="181"/>
        <v>127</v>
      </c>
      <c r="B2933" s="2">
        <f t="shared" si="182"/>
        <v>43118</v>
      </c>
      <c r="C2933" t="str">
        <f>VLOOKUP(A2933,'Günlük Sayaç'!$A$1:$I$166,3,0)</f>
        <v>İTÜ</v>
      </c>
      <c r="D2933" t="str">
        <f>VLOOKUP($A2933,'Günlük Sayaç'!$A$1:$I$166,4,0)</f>
        <v>Sosyal</v>
      </c>
      <c r="E2933" t="str">
        <f>VLOOKUP($A2933,'Günlük Sayaç'!$A$1:$I$166,5,0)</f>
        <v>Sosyal Aylık</v>
      </c>
      <c r="F2933">
        <f>VLOOKUP($A2933,'Günlük Sayaç'!$A$1:$I$166,6,0)</f>
        <v>0.83333333333333337</v>
      </c>
      <c r="G2933">
        <f>VLOOKUP($A2933,'Günlük Sayaç'!$A$1:$I$166,7,0)</f>
        <v>15000</v>
      </c>
      <c r="H2933">
        <f>VLOOKUP($A2933,'Günlük Sayaç'!$A$1:$I$166,8,0)</f>
        <v>0.15</v>
      </c>
      <c r="I2933">
        <f>VLOOKUP($A2933,'Günlük Sayaç'!$A$1:$I$166,9,0)*VLOOKUP(WEEKDAY(B2933,2)&amp;D2933,Yoğunluk!$G$1:$J$29,4,0)</f>
        <v>1620.0000000000002</v>
      </c>
      <c r="J2933">
        <f t="shared" ca="1" si="179"/>
        <v>1392</v>
      </c>
      <c r="K2933">
        <f t="shared" ca="1" si="180"/>
        <v>1160</v>
      </c>
    </row>
    <row r="2934" spans="1:11" x14ac:dyDescent="0.3">
      <c r="A2934">
        <f t="shared" si="181"/>
        <v>128</v>
      </c>
      <c r="B2934" s="2">
        <f t="shared" si="182"/>
        <v>43118</v>
      </c>
      <c r="C2934" t="str">
        <f>VLOOKUP(A2934,'Günlük Sayaç'!$A$1:$I$166,3,0)</f>
        <v>İTÜ</v>
      </c>
      <c r="D2934" t="str">
        <f>VLOOKUP($A2934,'Günlük Sayaç'!$A$1:$I$166,4,0)</f>
        <v>Ziyaretçi</v>
      </c>
      <c r="E2934" t="str">
        <f>VLOOKUP($A2934,'Günlük Sayaç'!$A$1:$I$166,5,0)</f>
        <v>Tekli Bilet</v>
      </c>
      <c r="F2934">
        <f>VLOOKUP($A2934,'Günlük Sayaç'!$A$1:$I$166,6,0)</f>
        <v>5</v>
      </c>
      <c r="G2934">
        <f>VLOOKUP($A2934,'Günlük Sayaç'!$A$1:$I$166,7,0)</f>
        <v>15000</v>
      </c>
      <c r="H2934">
        <f>VLOOKUP($A2934,'Günlük Sayaç'!$A$1:$I$166,8,0)</f>
        <v>0.02</v>
      </c>
      <c r="I2934">
        <f>VLOOKUP($A2934,'Günlük Sayaç'!$A$1:$I$166,9,0)*VLOOKUP(WEEKDAY(B2934,2)&amp;D2934,Yoğunluk!$G$1:$J$29,4,0)</f>
        <v>270</v>
      </c>
      <c r="J2934">
        <f t="shared" ca="1" si="179"/>
        <v>302</v>
      </c>
      <c r="K2934">
        <f t="shared" ca="1" si="180"/>
        <v>1510</v>
      </c>
    </row>
    <row r="2935" spans="1:11" x14ac:dyDescent="0.3">
      <c r="A2935">
        <f t="shared" si="181"/>
        <v>129</v>
      </c>
      <c r="B2935" s="2">
        <f t="shared" si="182"/>
        <v>43118</v>
      </c>
      <c r="C2935" t="str">
        <f>VLOOKUP(A2935,'Günlük Sayaç'!$A$1:$I$166,3,0)</f>
        <v>İTÜ</v>
      </c>
      <c r="D2935" t="str">
        <f>VLOOKUP($A2935,'Günlük Sayaç'!$A$1:$I$166,4,0)</f>
        <v>Ziyaretçi</v>
      </c>
      <c r="E2935" t="str">
        <f>VLOOKUP($A2935,'Günlük Sayaç'!$A$1:$I$166,5,0)</f>
        <v>İkili Bilet</v>
      </c>
      <c r="F2935">
        <f>VLOOKUP($A2935,'Günlük Sayaç'!$A$1:$I$166,6,0)</f>
        <v>4</v>
      </c>
      <c r="G2935">
        <f>VLOOKUP($A2935,'Günlük Sayaç'!$A$1:$I$166,7,0)</f>
        <v>15000</v>
      </c>
      <c r="H2935">
        <f>VLOOKUP($A2935,'Günlük Sayaç'!$A$1:$I$166,8,0)</f>
        <v>0.02</v>
      </c>
      <c r="I2935">
        <f>VLOOKUP($A2935,'Günlük Sayaç'!$A$1:$I$166,9,0)*VLOOKUP(WEEKDAY(B2935,2)&amp;D2935,Yoğunluk!$G$1:$J$29,4,0)</f>
        <v>270</v>
      </c>
      <c r="J2935">
        <f t="shared" ca="1" si="179"/>
        <v>229</v>
      </c>
      <c r="K2935">
        <f t="shared" ca="1" si="180"/>
        <v>916</v>
      </c>
    </row>
    <row r="2936" spans="1:11" x14ac:dyDescent="0.3">
      <c r="A2936">
        <f t="shared" si="181"/>
        <v>130</v>
      </c>
      <c r="B2936" s="2">
        <f t="shared" si="182"/>
        <v>43118</v>
      </c>
      <c r="C2936" t="str">
        <f>VLOOKUP(A2936,'Günlük Sayaç'!$A$1:$I$166,3,0)</f>
        <v>İTÜ</v>
      </c>
      <c r="D2936" t="str">
        <f>VLOOKUP($A2936,'Günlük Sayaç'!$A$1:$I$166,4,0)</f>
        <v>Ziyaretçi</v>
      </c>
      <c r="E2936" t="str">
        <f>VLOOKUP($A2936,'Günlük Sayaç'!$A$1:$I$166,5,0)</f>
        <v>Üçlü Bilet</v>
      </c>
      <c r="F2936">
        <f>VLOOKUP($A2936,'Günlük Sayaç'!$A$1:$I$166,6,0)</f>
        <v>3.6666666666666665</v>
      </c>
      <c r="G2936">
        <f>VLOOKUP($A2936,'Günlük Sayaç'!$A$1:$I$166,7,0)</f>
        <v>15000</v>
      </c>
      <c r="H2936">
        <f>VLOOKUP($A2936,'Günlük Sayaç'!$A$1:$I$166,8,0)</f>
        <v>0.01</v>
      </c>
      <c r="I2936">
        <f>VLOOKUP($A2936,'Günlük Sayaç'!$A$1:$I$166,9,0)*VLOOKUP(WEEKDAY(B2936,2)&amp;D2936,Yoğunluk!$G$1:$J$29,4,0)</f>
        <v>135</v>
      </c>
      <c r="J2936">
        <f t="shared" ca="1" si="179"/>
        <v>109</v>
      </c>
      <c r="K2936">
        <f t="shared" ca="1" si="180"/>
        <v>399.66666666666663</v>
      </c>
    </row>
    <row r="2937" spans="1:11" x14ac:dyDescent="0.3">
      <c r="A2937">
        <f t="shared" si="181"/>
        <v>131</v>
      </c>
      <c r="B2937" s="2">
        <f t="shared" si="182"/>
        <v>43118</v>
      </c>
      <c r="C2937" t="str">
        <f>VLOOKUP(A2937,'Günlük Sayaç'!$A$1:$I$166,3,0)</f>
        <v>İTÜ</v>
      </c>
      <c r="D2937" t="str">
        <f>VLOOKUP($A2937,'Günlük Sayaç'!$A$1:$I$166,4,0)</f>
        <v>Ziyaretçi</v>
      </c>
      <c r="E2937" t="str">
        <f>VLOOKUP($A2937,'Günlük Sayaç'!$A$1:$I$166,5,0)</f>
        <v>Beşli Bilet</v>
      </c>
      <c r="F2937">
        <f>VLOOKUP($A2937,'Günlük Sayaç'!$A$1:$I$166,6,0)</f>
        <v>3.4</v>
      </c>
      <c r="G2937">
        <f>VLOOKUP($A2937,'Günlük Sayaç'!$A$1:$I$166,7,0)</f>
        <v>15000</v>
      </c>
      <c r="H2937">
        <f>VLOOKUP($A2937,'Günlük Sayaç'!$A$1:$I$166,8,0)</f>
        <v>0.02</v>
      </c>
      <c r="I2937">
        <f>VLOOKUP($A2937,'Günlük Sayaç'!$A$1:$I$166,9,0)*VLOOKUP(WEEKDAY(B2937,2)&amp;D2937,Yoğunluk!$G$1:$J$29,4,0)</f>
        <v>270</v>
      </c>
      <c r="J2937">
        <f t="shared" ca="1" si="179"/>
        <v>301</v>
      </c>
      <c r="K2937">
        <f t="shared" ca="1" si="180"/>
        <v>1023.4</v>
      </c>
    </row>
    <row r="2938" spans="1:11" x14ac:dyDescent="0.3">
      <c r="A2938">
        <f t="shared" si="181"/>
        <v>132</v>
      </c>
      <c r="B2938" s="2">
        <f t="shared" si="182"/>
        <v>43118</v>
      </c>
      <c r="C2938" t="str">
        <f>VLOOKUP(A2938,'Günlük Sayaç'!$A$1:$I$166,3,0)</f>
        <v>İTÜ</v>
      </c>
      <c r="D2938" t="str">
        <f>VLOOKUP($A2938,'Günlük Sayaç'!$A$1:$I$166,4,0)</f>
        <v>Ziyaretçi</v>
      </c>
      <c r="E2938" t="str">
        <f>VLOOKUP($A2938,'Günlük Sayaç'!$A$1:$I$166,5,0)</f>
        <v>Onlu Bilet</v>
      </c>
      <c r="F2938">
        <f>VLOOKUP($A2938,'Günlük Sayaç'!$A$1:$I$166,6,0)</f>
        <v>3.2</v>
      </c>
      <c r="G2938">
        <f>VLOOKUP($A2938,'Günlük Sayaç'!$A$1:$I$166,7,0)</f>
        <v>15000</v>
      </c>
      <c r="H2938">
        <f>VLOOKUP($A2938,'Günlük Sayaç'!$A$1:$I$166,8,0)</f>
        <v>0.02</v>
      </c>
      <c r="I2938">
        <f>VLOOKUP($A2938,'Günlük Sayaç'!$A$1:$I$166,9,0)*VLOOKUP(WEEKDAY(B2938,2)&amp;D2938,Yoğunluk!$G$1:$J$29,4,0)</f>
        <v>270</v>
      </c>
      <c r="J2938">
        <f t="shared" ca="1" si="179"/>
        <v>250</v>
      </c>
      <c r="K2938">
        <f t="shared" ca="1" si="180"/>
        <v>800</v>
      </c>
    </row>
    <row r="2939" spans="1:11" x14ac:dyDescent="0.3">
      <c r="A2939">
        <f t="shared" si="181"/>
        <v>133</v>
      </c>
      <c r="B2939" s="2">
        <f t="shared" si="182"/>
        <v>43118</v>
      </c>
      <c r="C2939" t="str">
        <f>VLOOKUP(A2939,'Günlük Sayaç'!$A$1:$I$166,3,0)</f>
        <v>Atatürk Oto Sanayi</v>
      </c>
      <c r="D2939" t="str">
        <f>VLOOKUP($A2939,'Günlük Sayaç'!$A$1:$I$166,4,0)</f>
        <v>Tam</v>
      </c>
      <c r="E2939" t="str">
        <f>VLOOKUP($A2939,'Günlük Sayaç'!$A$1:$I$166,5,0)</f>
        <v>Akbil</v>
      </c>
      <c r="F2939">
        <f>VLOOKUP($A2939,'Günlük Sayaç'!$A$1:$I$166,6,0)</f>
        <v>2.2250000000000001</v>
      </c>
      <c r="G2939">
        <f>VLOOKUP($A2939,'Günlük Sayaç'!$A$1:$I$166,7,0)</f>
        <v>5000</v>
      </c>
      <c r="H2939">
        <f>VLOOKUP($A2939,'Günlük Sayaç'!$A$1:$I$166,8,0)</f>
        <v>0.3</v>
      </c>
      <c r="I2939">
        <f>VLOOKUP($A2939,'Günlük Sayaç'!$A$1:$I$166,9,0)*VLOOKUP(WEEKDAY(B2939,2)&amp;D2939,Yoğunluk!$G$1:$J$29,4,0)</f>
        <v>2025.0000000000002</v>
      </c>
      <c r="J2939">
        <f t="shared" ca="1" si="179"/>
        <v>1918</v>
      </c>
      <c r="K2939">
        <f t="shared" ca="1" si="180"/>
        <v>4267.55</v>
      </c>
    </row>
    <row r="2940" spans="1:11" x14ac:dyDescent="0.3">
      <c r="A2940">
        <f t="shared" si="181"/>
        <v>134</v>
      </c>
      <c r="B2940" s="2">
        <f t="shared" si="182"/>
        <v>43118</v>
      </c>
      <c r="C2940" t="str">
        <f>VLOOKUP(A2940,'Günlük Sayaç'!$A$1:$I$166,3,0)</f>
        <v>Atatürk Oto Sanayi</v>
      </c>
      <c r="D2940" t="str">
        <f>VLOOKUP($A2940,'Günlük Sayaç'!$A$1:$I$166,4,0)</f>
        <v>Tam</v>
      </c>
      <c r="E2940" t="str">
        <f>VLOOKUP($A2940,'Günlük Sayaç'!$A$1:$I$166,5,0)</f>
        <v>Mavi Kart</v>
      </c>
      <c r="F2940">
        <f>VLOOKUP($A2940,'Günlük Sayaç'!$A$1:$I$166,6,0)</f>
        <v>1.3666666666666667</v>
      </c>
      <c r="G2940">
        <f>VLOOKUP($A2940,'Günlük Sayaç'!$A$1:$I$166,7,0)</f>
        <v>5000</v>
      </c>
      <c r="H2940">
        <f>VLOOKUP($A2940,'Günlük Sayaç'!$A$1:$I$166,8,0)</f>
        <v>0.35</v>
      </c>
      <c r="I2940">
        <f>VLOOKUP($A2940,'Günlük Sayaç'!$A$1:$I$166,9,0)*VLOOKUP(WEEKDAY(B2940,2)&amp;D2940,Yoğunluk!$G$1:$J$29,4,0)</f>
        <v>2362.5</v>
      </c>
      <c r="J2940">
        <f t="shared" ca="1" si="179"/>
        <v>2352</v>
      </c>
      <c r="K2940">
        <f t="shared" ca="1" si="180"/>
        <v>3214.4</v>
      </c>
    </row>
    <row r="2941" spans="1:11" x14ac:dyDescent="0.3">
      <c r="A2941">
        <f t="shared" si="181"/>
        <v>135</v>
      </c>
      <c r="B2941" s="2">
        <f t="shared" si="182"/>
        <v>43118</v>
      </c>
      <c r="C2941" t="str">
        <f>VLOOKUP(A2941,'Günlük Sayaç'!$A$1:$I$166,3,0)</f>
        <v>Atatürk Oto Sanayi</v>
      </c>
      <c r="D2941" t="str">
        <f>VLOOKUP($A2941,'Günlük Sayaç'!$A$1:$I$166,4,0)</f>
        <v>Öğrenci</v>
      </c>
      <c r="E2941" t="str">
        <f>VLOOKUP($A2941,'Günlük Sayaç'!$A$1:$I$166,5,0)</f>
        <v>Öğrenci</v>
      </c>
      <c r="F2941">
        <f>VLOOKUP($A2941,'Günlük Sayaç'!$A$1:$I$166,6,0)</f>
        <v>0.9</v>
      </c>
      <c r="G2941">
        <f>VLOOKUP($A2941,'Günlük Sayaç'!$A$1:$I$166,7,0)</f>
        <v>5000</v>
      </c>
      <c r="H2941">
        <f>VLOOKUP($A2941,'Günlük Sayaç'!$A$1:$I$166,8,0)</f>
        <v>0.1</v>
      </c>
      <c r="I2941">
        <f>VLOOKUP($A2941,'Günlük Sayaç'!$A$1:$I$166,9,0)*VLOOKUP(WEEKDAY(B2941,2)&amp;D2941,Yoğunluk!$G$1:$J$29,4,0)</f>
        <v>450</v>
      </c>
      <c r="J2941">
        <f t="shared" ca="1" si="179"/>
        <v>385</v>
      </c>
      <c r="K2941">
        <f t="shared" ca="1" si="180"/>
        <v>346.5</v>
      </c>
    </row>
    <row r="2942" spans="1:11" x14ac:dyDescent="0.3">
      <c r="A2942">
        <f t="shared" si="181"/>
        <v>136</v>
      </c>
      <c r="B2942" s="2">
        <f t="shared" si="182"/>
        <v>43118</v>
      </c>
      <c r="C2942" t="str">
        <f>VLOOKUP(A2942,'Günlük Sayaç'!$A$1:$I$166,3,0)</f>
        <v>Atatürk Oto Sanayi</v>
      </c>
      <c r="D2942" t="str">
        <f>VLOOKUP($A2942,'Günlük Sayaç'!$A$1:$I$166,4,0)</f>
        <v>Öğrenci</v>
      </c>
      <c r="E2942" t="str">
        <f>VLOOKUP($A2942,'Günlük Sayaç'!$A$1:$I$166,5,0)</f>
        <v>Öğrenci Aylık</v>
      </c>
      <c r="F2942">
        <f>VLOOKUP($A2942,'Günlük Sayaç'!$A$1:$I$166,6,0)</f>
        <v>0.56666666666666665</v>
      </c>
      <c r="G2942">
        <f>VLOOKUP($A2942,'Günlük Sayaç'!$A$1:$I$166,7,0)</f>
        <v>5000</v>
      </c>
      <c r="H2942">
        <f>VLOOKUP($A2942,'Günlük Sayaç'!$A$1:$I$166,8,0)</f>
        <v>0.1</v>
      </c>
      <c r="I2942">
        <f>VLOOKUP($A2942,'Günlük Sayaç'!$A$1:$I$166,9,0)*VLOOKUP(WEEKDAY(B2942,2)&amp;D2942,Yoğunluk!$G$1:$J$29,4,0)</f>
        <v>450</v>
      </c>
      <c r="J2942">
        <f t="shared" ca="1" si="179"/>
        <v>358</v>
      </c>
      <c r="K2942">
        <f t="shared" ca="1" si="180"/>
        <v>202.86666666666667</v>
      </c>
    </row>
    <row r="2943" spans="1:11" x14ac:dyDescent="0.3">
      <c r="A2943">
        <f t="shared" si="181"/>
        <v>137</v>
      </c>
      <c r="B2943" s="2">
        <f t="shared" si="182"/>
        <v>43118</v>
      </c>
      <c r="C2943" t="str">
        <f>VLOOKUP(A2943,'Günlük Sayaç'!$A$1:$I$166,3,0)</f>
        <v>Atatürk Oto Sanayi</v>
      </c>
      <c r="D2943" t="str">
        <f>VLOOKUP($A2943,'Günlük Sayaç'!$A$1:$I$166,4,0)</f>
        <v>Sosyal</v>
      </c>
      <c r="E2943" t="str">
        <f>VLOOKUP($A2943,'Günlük Sayaç'!$A$1:$I$166,5,0)</f>
        <v>Sosyal</v>
      </c>
      <c r="F2943">
        <f>VLOOKUP($A2943,'Günlük Sayaç'!$A$1:$I$166,6,0)</f>
        <v>1.425</v>
      </c>
      <c r="G2943">
        <f>VLOOKUP($A2943,'Günlük Sayaç'!$A$1:$I$166,7,0)</f>
        <v>5000</v>
      </c>
      <c r="H2943">
        <f>VLOOKUP($A2943,'Günlük Sayaç'!$A$1:$I$166,8,0)</f>
        <v>0.05</v>
      </c>
      <c r="I2943">
        <f>VLOOKUP($A2943,'Günlük Sayaç'!$A$1:$I$166,9,0)*VLOOKUP(WEEKDAY(B2943,2)&amp;D2943,Yoğunluk!$G$1:$J$29,4,0)</f>
        <v>180.00000000000003</v>
      </c>
      <c r="J2943">
        <f t="shared" ca="1" si="179"/>
        <v>187</v>
      </c>
      <c r="K2943">
        <f t="shared" ca="1" si="180"/>
        <v>266.47500000000002</v>
      </c>
    </row>
    <row r="2944" spans="1:11" x14ac:dyDescent="0.3">
      <c r="A2944">
        <f t="shared" si="181"/>
        <v>138</v>
      </c>
      <c r="B2944" s="2">
        <f t="shared" si="182"/>
        <v>43118</v>
      </c>
      <c r="C2944" t="str">
        <f>VLOOKUP(A2944,'Günlük Sayaç'!$A$1:$I$166,3,0)</f>
        <v>Atatürk Oto Sanayi</v>
      </c>
      <c r="D2944" t="str">
        <f>VLOOKUP($A2944,'Günlük Sayaç'!$A$1:$I$166,4,0)</f>
        <v>Sosyal</v>
      </c>
      <c r="E2944" t="str">
        <f>VLOOKUP($A2944,'Günlük Sayaç'!$A$1:$I$166,5,0)</f>
        <v>Sosyal Aylık</v>
      </c>
      <c r="F2944">
        <f>VLOOKUP($A2944,'Günlük Sayaç'!$A$1:$I$166,6,0)</f>
        <v>0.83333333333333337</v>
      </c>
      <c r="G2944">
        <f>VLOOKUP($A2944,'Günlük Sayaç'!$A$1:$I$166,7,0)</f>
        <v>5000</v>
      </c>
      <c r="H2944">
        <f>VLOOKUP($A2944,'Günlük Sayaç'!$A$1:$I$166,8,0)</f>
        <v>0.05</v>
      </c>
      <c r="I2944">
        <f>VLOOKUP($A2944,'Günlük Sayaç'!$A$1:$I$166,9,0)*VLOOKUP(WEEKDAY(B2944,2)&amp;D2944,Yoğunluk!$G$1:$J$29,4,0)</f>
        <v>180.00000000000003</v>
      </c>
      <c r="J2944">
        <f t="shared" ca="1" si="179"/>
        <v>160</v>
      </c>
      <c r="K2944">
        <f t="shared" ca="1" si="180"/>
        <v>133.33333333333334</v>
      </c>
    </row>
    <row r="2945" spans="1:11" x14ac:dyDescent="0.3">
      <c r="A2945">
        <f t="shared" si="181"/>
        <v>139</v>
      </c>
      <c r="B2945" s="2">
        <f t="shared" si="182"/>
        <v>43118</v>
      </c>
      <c r="C2945" t="str">
        <f>VLOOKUP(A2945,'Günlük Sayaç'!$A$1:$I$166,3,0)</f>
        <v>Atatürk Oto Sanayi</v>
      </c>
      <c r="D2945" t="str">
        <f>VLOOKUP($A2945,'Günlük Sayaç'!$A$1:$I$166,4,0)</f>
        <v>Ziyaretçi</v>
      </c>
      <c r="E2945" t="str">
        <f>VLOOKUP($A2945,'Günlük Sayaç'!$A$1:$I$166,5,0)</f>
        <v>Tekli Bilet</v>
      </c>
      <c r="F2945">
        <f>VLOOKUP($A2945,'Günlük Sayaç'!$A$1:$I$166,6,0)</f>
        <v>5</v>
      </c>
      <c r="G2945">
        <f>VLOOKUP($A2945,'Günlük Sayaç'!$A$1:$I$166,7,0)</f>
        <v>5000</v>
      </c>
      <c r="H2945">
        <f>VLOOKUP($A2945,'Günlük Sayaç'!$A$1:$I$166,8,0)</f>
        <v>0.01</v>
      </c>
      <c r="I2945">
        <f>VLOOKUP($A2945,'Günlük Sayaç'!$A$1:$I$166,9,0)*VLOOKUP(WEEKDAY(B2945,2)&amp;D2945,Yoğunluk!$G$1:$J$29,4,0)</f>
        <v>45</v>
      </c>
      <c r="J2945">
        <f t="shared" ca="1" si="179"/>
        <v>46</v>
      </c>
      <c r="K2945">
        <f t="shared" ca="1" si="180"/>
        <v>230</v>
      </c>
    </row>
    <row r="2946" spans="1:11" x14ac:dyDescent="0.3">
      <c r="A2946">
        <f t="shared" si="181"/>
        <v>140</v>
      </c>
      <c r="B2946" s="2">
        <f t="shared" si="182"/>
        <v>43118</v>
      </c>
      <c r="C2946" t="str">
        <f>VLOOKUP(A2946,'Günlük Sayaç'!$A$1:$I$166,3,0)</f>
        <v>Atatürk Oto Sanayi</v>
      </c>
      <c r="D2946" t="str">
        <f>VLOOKUP($A2946,'Günlük Sayaç'!$A$1:$I$166,4,0)</f>
        <v>Ziyaretçi</v>
      </c>
      <c r="E2946" t="str">
        <f>VLOOKUP($A2946,'Günlük Sayaç'!$A$1:$I$166,5,0)</f>
        <v>İkili Bilet</v>
      </c>
      <c r="F2946">
        <f>VLOOKUP($A2946,'Günlük Sayaç'!$A$1:$I$166,6,0)</f>
        <v>4</v>
      </c>
      <c r="G2946">
        <f>VLOOKUP($A2946,'Günlük Sayaç'!$A$1:$I$166,7,0)</f>
        <v>5000</v>
      </c>
      <c r="H2946">
        <f>VLOOKUP($A2946,'Günlük Sayaç'!$A$1:$I$166,8,0)</f>
        <v>0.01</v>
      </c>
      <c r="I2946">
        <f>VLOOKUP($A2946,'Günlük Sayaç'!$A$1:$I$166,9,0)*VLOOKUP(WEEKDAY(B2946,2)&amp;D2946,Yoğunluk!$G$1:$J$29,4,0)</f>
        <v>45</v>
      </c>
      <c r="J2946">
        <f t="shared" ca="1" si="179"/>
        <v>42</v>
      </c>
      <c r="K2946">
        <f t="shared" ca="1" si="180"/>
        <v>168</v>
      </c>
    </row>
    <row r="2947" spans="1:11" x14ac:dyDescent="0.3">
      <c r="A2947">
        <f t="shared" si="181"/>
        <v>141</v>
      </c>
      <c r="B2947" s="2">
        <f t="shared" si="182"/>
        <v>43118</v>
      </c>
      <c r="C2947" t="str">
        <f>VLOOKUP(A2947,'Günlük Sayaç'!$A$1:$I$166,3,0)</f>
        <v>Atatürk Oto Sanayi</v>
      </c>
      <c r="D2947" t="str">
        <f>VLOOKUP($A2947,'Günlük Sayaç'!$A$1:$I$166,4,0)</f>
        <v>Ziyaretçi</v>
      </c>
      <c r="E2947" t="str">
        <f>VLOOKUP($A2947,'Günlük Sayaç'!$A$1:$I$166,5,0)</f>
        <v>Üçlü Bilet</v>
      </c>
      <c r="F2947">
        <f>VLOOKUP($A2947,'Günlük Sayaç'!$A$1:$I$166,6,0)</f>
        <v>3.6666666666666665</v>
      </c>
      <c r="G2947">
        <f>VLOOKUP($A2947,'Günlük Sayaç'!$A$1:$I$166,7,0)</f>
        <v>5000</v>
      </c>
      <c r="H2947">
        <f>VLOOKUP($A2947,'Günlük Sayaç'!$A$1:$I$166,8,0)</f>
        <v>0.01</v>
      </c>
      <c r="I2947">
        <f>VLOOKUP($A2947,'Günlük Sayaç'!$A$1:$I$166,9,0)*VLOOKUP(WEEKDAY(B2947,2)&amp;D2947,Yoğunluk!$G$1:$J$29,4,0)</f>
        <v>45</v>
      </c>
      <c r="J2947">
        <f t="shared" ref="J2947:J3010" ca="1" si="183">FLOOR(I2947+_xlfn.NORM.S.INV(RAND())*I2947/10,1)</f>
        <v>46</v>
      </c>
      <c r="K2947">
        <f t="shared" ref="K2947:K3010" ca="1" si="184">J2947*F2947</f>
        <v>168.66666666666666</v>
      </c>
    </row>
    <row r="2948" spans="1:11" x14ac:dyDescent="0.3">
      <c r="A2948">
        <f t="shared" si="181"/>
        <v>142</v>
      </c>
      <c r="B2948" s="2">
        <f t="shared" si="182"/>
        <v>43118</v>
      </c>
      <c r="C2948" t="str">
        <f>VLOOKUP(A2948,'Günlük Sayaç'!$A$1:$I$166,3,0)</f>
        <v>Atatürk Oto Sanayi</v>
      </c>
      <c r="D2948" t="str">
        <f>VLOOKUP($A2948,'Günlük Sayaç'!$A$1:$I$166,4,0)</f>
        <v>Ziyaretçi</v>
      </c>
      <c r="E2948" t="str">
        <f>VLOOKUP($A2948,'Günlük Sayaç'!$A$1:$I$166,5,0)</f>
        <v>Beşli Bilet</v>
      </c>
      <c r="F2948">
        <f>VLOOKUP($A2948,'Günlük Sayaç'!$A$1:$I$166,6,0)</f>
        <v>3.4</v>
      </c>
      <c r="G2948">
        <f>VLOOKUP($A2948,'Günlük Sayaç'!$A$1:$I$166,7,0)</f>
        <v>5000</v>
      </c>
      <c r="H2948">
        <f>VLOOKUP($A2948,'Günlük Sayaç'!$A$1:$I$166,8,0)</f>
        <v>0.01</v>
      </c>
      <c r="I2948">
        <f>VLOOKUP($A2948,'Günlük Sayaç'!$A$1:$I$166,9,0)*VLOOKUP(WEEKDAY(B2948,2)&amp;D2948,Yoğunluk!$G$1:$J$29,4,0)</f>
        <v>45</v>
      </c>
      <c r="J2948">
        <f t="shared" ca="1" si="183"/>
        <v>41</v>
      </c>
      <c r="K2948">
        <f t="shared" ca="1" si="184"/>
        <v>139.4</v>
      </c>
    </row>
    <row r="2949" spans="1:11" x14ac:dyDescent="0.3">
      <c r="A2949">
        <f t="shared" si="181"/>
        <v>143</v>
      </c>
      <c r="B2949" s="2">
        <f t="shared" si="182"/>
        <v>43118</v>
      </c>
      <c r="C2949" t="str">
        <f>VLOOKUP(A2949,'Günlük Sayaç'!$A$1:$I$166,3,0)</f>
        <v>Atatürk Oto Sanayi</v>
      </c>
      <c r="D2949" t="str">
        <f>VLOOKUP($A2949,'Günlük Sayaç'!$A$1:$I$166,4,0)</f>
        <v>Ziyaretçi</v>
      </c>
      <c r="E2949" t="str">
        <f>VLOOKUP($A2949,'Günlük Sayaç'!$A$1:$I$166,5,0)</f>
        <v>Onlu Bilet</v>
      </c>
      <c r="F2949">
        <f>VLOOKUP($A2949,'Günlük Sayaç'!$A$1:$I$166,6,0)</f>
        <v>3.2</v>
      </c>
      <c r="G2949">
        <f>VLOOKUP($A2949,'Günlük Sayaç'!$A$1:$I$166,7,0)</f>
        <v>5000</v>
      </c>
      <c r="H2949">
        <f>VLOOKUP($A2949,'Günlük Sayaç'!$A$1:$I$166,8,0)</f>
        <v>0.01</v>
      </c>
      <c r="I2949">
        <f>VLOOKUP($A2949,'Günlük Sayaç'!$A$1:$I$166,9,0)*VLOOKUP(WEEKDAY(B2949,2)&amp;D2949,Yoğunluk!$G$1:$J$29,4,0)</f>
        <v>45</v>
      </c>
      <c r="J2949">
        <f t="shared" ca="1" si="183"/>
        <v>46</v>
      </c>
      <c r="K2949">
        <f t="shared" ca="1" si="184"/>
        <v>147.20000000000002</v>
      </c>
    </row>
    <row r="2950" spans="1:11" x14ac:dyDescent="0.3">
      <c r="A2950">
        <f t="shared" si="181"/>
        <v>144</v>
      </c>
      <c r="B2950" s="2">
        <f t="shared" si="182"/>
        <v>43118</v>
      </c>
      <c r="C2950" t="str">
        <f>VLOOKUP(A2950,'Günlük Sayaç'!$A$1:$I$166,3,0)</f>
        <v>Darüşşafaka</v>
      </c>
      <c r="D2950" t="str">
        <f>VLOOKUP($A2950,'Günlük Sayaç'!$A$1:$I$166,4,0)</f>
        <v>Tam</v>
      </c>
      <c r="E2950" t="str">
        <f>VLOOKUP($A2950,'Günlük Sayaç'!$A$1:$I$166,5,0)</f>
        <v>Akbil</v>
      </c>
      <c r="F2950">
        <f>VLOOKUP($A2950,'Günlük Sayaç'!$A$1:$I$166,6,0)</f>
        <v>2.2250000000000001</v>
      </c>
      <c r="G2950">
        <f>VLOOKUP($A2950,'Günlük Sayaç'!$A$1:$I$166,7,0)</f>
        <v>6000</v>
      </c>
      <c r="H2950">
        <f>VLOOKUP($A2950,'Günlük Sayaç'!$A$1:$I$166,8,0)</f>
        <v>0.2</v>
      </c>
      <c r="I2950">
        <f>VLOOKUP($A2950,'Günlük Sayaç'!$A$1:$I$166,9,0)*VLOOKUP(WEEKDAY(B2950,2)&amp;D2950,Yoğunluk!$G$1:$J$29,4,0)</f>
        <v>1620</v>
      </c>
      <c r="J2950">
        <f t="shared" ca="1" si="183"/>
        <v>1844</v>
      </c>
      <c r="K2950">
        <f t="shared" ca="1" si="184"/>
        <v>4102.9000000000005</v>
      </c>
    </row>
    <row r="2951" spans="1:11" x14ac:dyDescent="0.3">
      <c r="A2951">
        <f t="shared" si="181"/>
        <v>145</v>
      </c>
      <c r="B2951" s="2">
        <f t="shared" si="182"/>
        <v>43118</v>
      </c>
      <c r="C2951" t="str">
        <f>VLOOKUP(A2951,'Günlük Sayaç'!$A$1:$I$166,3,0)</f>
        <v>Darüşşafaka</v>
      </c>
      <c r="D2951" t="str">
        <f>VLOOKUP($A2951,'Günlük Sayaç'!$A$1:$I$166,4,0)</f>
        <v>Tam</v>
      </c>
      <c r="E2951" t="str">
        <f>VLOOKUP($A2951,'Günlük Sayaç'!$A$1:$I$166,5,0)</f>
        <v>Mavi Kart</v>
      </c>
      <c r="F2951">
        <f>VLOOKUP($A2951,'Günlük Sayaç'!$A$1:$I$166,6,0)</f>
        <v>1.3666666666666667</v>
      </c>
      <c r="G2951">
        <f>VLOOKUP($A2951,'Günlük Sayaç'!$A$1:$I$166,7,0)</f>
        <v>6000</v>
      </c>
      <c r="H2951">
        <f>VLOOKUP($A2951,'Günlük Sayaç'!$A$1:$I$166,8,0)</f>
        <v>0.2</v>
      </c>
      <c r="I2951">
        <f>VLOOKUP($A2951,'Günlük Sayaç'!$A$1:$I$166,9,0)*VLOOKUP(WEEKDAY(B2951,2)&amp;D2951,Yoğunluk!$G$1:$J$29,4,0)</f>
        <v>1620</v>
      </c>
      <c r="J2951">
        <f t="shared" ca="1" si="183"/>
        <v>1397</v>
      </c>
      <c r="K2951">
        <f t="shared" ca="1" si="184"/>
        <v>1909.2333333333333</v>
      </c>
    </row>
    <row r="2952" spans="1:11" x14ac:dyDescent="0.3">
      <c r="A2952">
        <f t="shared" si="181"/>
        <v>146</v>
      </c>
      <c r="B2952" s="2">
        <f t="shared" si="182"/>
        <v>43118</v>
      </c>
      <c r="C2952" t="str">
        <f>VLOOKUP(A2952,'Günlük Sayaç'!$A$1:$I$166,3,0)</f>
        <v>Darüşşafaka</v>
      </c>
      <c r="D2952" t="str">
        <f>VLOOKUP($A2952,'Günlük Sayaç'!$A$1:$I$166,4,0)</f>
        <v>Öğrenci</v>
      </c>
      <c r="E2952" t="str">
        <f>VLOOKUP($A2952,'Günlük Sayaç'!$A$1:$I$166,5,0)</f>
        <v>Öğrenci</v>
      </c>
      <c r="F2952">
        <f>VLOOKUP($A2952,'Günlük Sayaç'!$A$1:$I$166,6,0)</f>
        <v>0.9</v>
      </c>
      <c r="G2952">
        <f>VLOOKUP($A2952,'Günlük Sayaç'!$A$1:$I$166,7,0)</f>
        <v>6000</v>
      </c>
      <c r="H2952">
        <f>VLOOKUP($A2952,'Günlük Sayaç'!$A$1:$I$166,8,0)</f>
        <v>0.1</v>
      </c>
      <c r="I2952">
        <f>VLOOKUP($A2952,'Günlük Sayaç'!$A$1:$I$166,9,0)*VLOOKUP(WEEKDAY(B2952,2)&amp;D2952,Yoğunluk!$G$1:$J$29,4,0)</f>
        <v>540</v>
      </c>
      <c r="J2952">
        <f t="shared" ca="1" si="183"/>
        <v>578</v>
      </c>
      <c r="K2952">
        <f t="shared" ca="1" si="184"/>
        <v>520.20000000000005</v>
      </c>
    </row>
    <row r="2953" spans="1:11" x14ac:dyDescent="0.3">
      <c r="A2953">
        <f t="shared" si="181"/>
        <v>147</v>
      </c>
      <c r="B2953" s="2">
        <f t="shared" si="182"/>
        <v>43118</v>
      </c>
      <c r="C2953" t="str">
        <f>VLOOKUP(A2953,'Günlük Sayaç'!$A$1:$I$166,3,0)</f>
        <v>Darüşşafaka</v>
      </c>
      <c r="D2953" t="str">
        <f>VLOOKUP($A2953,'Günlük Sayaç'!$A$1:$I$166,4,0)</f>
        <v>Öğrenci</v>
      </c>
      <c r="E2953" t="str">
        <f>VLOOKUP($A2953,'Günlük Sayaç'!$A$1:$I$166,5,0)</f>
        <v>Öğrenci Aylık</v>
      </c>
      <c r="F2953">
        <f>VLOOKUP($A2953,'Günlük Sayaç'!$A$1:$I$166,6,0)</f>
        <v>0.56666666666666665</v>
      </c>
      <c r="G2953">
        <f>VLOOKUP($A2953,'Günlük Sayaç'!$A$1:$I$166,7,0)</f>
        <v>6000</v>
      </c>
      <c r="H2953">
        <f>VLOOKUP($A2953,'Günlük Sayaç'!$A$1:$I$166,8,0)</f>
        <v>0.2</v>
      </c>
      <c r="I2953">
        <f>VLOOKUP($A2953,'Günlük Sayaç'!$A$1:$I$166,9,0)*VLOOKUP(WEEKDAY(B2953,2)&amp;D2953,Yoğunluk!$G$1:$J$29,4,0)</f>
        <v>1080</v>
      </c>
      <c r="J2953">
        <f t="shared" ca="1" si="183"/>
        <v>939</v>
      </c>
      <c r="K2953">
        <f t="shared" ca="1" si="184"/>
        <v>532.1</v>
      </c>
    </row>
    <row r="2954" spans="1:11" x14ac:dyDescent="0.3">
      <c r="A2954">
        <f t="shared" ref="A2954:A3017" si="185">IF(A2953=165,1,A2953+1)</f>
        <v>148</v>
      </c>
      <c r="B2954" s="2">
        <f t="shared" ref="B2954:B3017" si="186">IF(A2954=1,B2953+1,B2953)</f>
        <v>43118</v>
      </c>
      <c r="C2954" t="str">
        <f>VLOOKUP(A2954,'Günlük Sayaç'!$A$1:$I$166,3,0)</f>
        <v>Darüşşafaka</v>
      </c>
      <c r="D2954" t="str">
        <f>VLOOKUP($A2954,'Günlük Sayaç'!$A$1:$I$166,4,0)</f>
        <v>Sosyal</v>
      </c>
      <c r="E2954" t="str">
        <f>VLOOKUP($A2954,'Günlük Sayaç'!$A$1:$I$166,5,0)</f>
        <v>Sosyal</v>
      </c>
      <c r="F2954">
        <f>VLOOKUP($A2954,'Günlük Sayaç'!$A$1:$I$166,6,0)</f>
        <v>1.425</v>
      </c>
      <c r="G2954">
        <f>VLOOKUP($A2954,'Günlük Sayaç'!$A$1:$I$166,7,0)</f>
        <v>6000</v>
      </c>
      <c r="H2954">
        <f>VLOOKUP($A2954,'Günlük Sayaç'!$A$1:$I$166,8,0)</f>
        <v>0.15</v>
      </c>
      <c r="I2954">
        <f>VLOOKUP($A2954,'Günlük Sayaç'!$A$1:$I$166,9,0)*VLOOKUP(WEEKDAY(B2954,2)&amp;D2954,Yoğunluk!$G$1:$J$29,4,0)</f>
        <v>648.00000000000011</v>
      </c>
      <c r="J2954">
        <f t="shared" ca="1" si="183"/>
        <v>703</v>
      </c>
      <c r="K2954">
        <f t="shared" ca="1" si="184"/>
        <v>1001.775</v>
      </c>
    </row>
    <row r="2955" spans="1:11" x14ac:dyDescent="0.3">
      <c r="A2955">
        <f t="shared" si="185"/>
        <v>149</v>
      </c>
      <c r="B2955" s="2">
        <f t="shared" si="186"/>
        <v>43118</v>
      </c>
      <c r="C2955" t="str">
        <f>VLOOKUP(A2955,'Günlük Sayaç'!$A$1:$I$166,3,0)</f>
        <v>Darüşşafaka</v>
      </c>
      <c r="D2955" t="str">
        <f>VLOOKUP($A2955,'Günlük Sayaç'!$A$1:$I$166,4,0)</f>
        <v>Sosyal</v>
      </c>
      <c r="E2955" t="str">
        <f>VLOOKUP($A2955,'Günlük Sayaç'!$A$1:$I$166,5,0)</f>
        <v>Sosyal Aylık</v>
      </c>
      <c r="F2955">
        <f>VLOOKUP($A2955,'Günlük Sayaç'!$A$1:$I$166,6,0)</f>
        <v>0.83333333333333337</v>
      </c>
      <c r="G2955">
        <f>VLOOKUP($A2955,'Günlük Sayaç'!$A$1:$I$166,7,0)</f>
        <v>6000</v>
      </c>
      <c r="H2955">
        <f>VLOOKUP($A2955,'Günlük Sayaç'!$A$1:$I$166,8,0)</f>
        <v>0.1</v>
      </c>
      <c r="I2955">
        <f>VLOOKUP($A2955,'Günlük Sayaç'!$A$1:$I$166,9,0)*VLOOKUP(WEEKDAY(B2955,2)&amp;D2955,Yoğunluk!$G$1:$J$29,4,0)</f>
        <v>432.00000000000006</v>
      </c>
      <c r="J2955">
        <f t="shared" ca="1" si="183"/>
        <v>467</v>
      </c>
      <c r="K2955">
        <f t="shared" ca="1" si="184"/>
        <v>389.16666666666669</v>
      </c>
    </row>
    <row r="2956" spans="1:11" x14ac:dyDescent="0.3">
      <c r="A2956">
        <f t="shared" si="185"/>
        <v>150</v>
      </c>
      <c r="B2956" s="2">
        <f t="shared" si="186"/>
        <v>43118</v>
      </c>
      <c r="C2956" t="str">
        <f>VLOOKUP(A2956,'Günlük Sayaç'!$A$1:$I$166,3,0)</f>
        <v>Darüşşafaka</v>
      </c>
      <c r="D2956" t="str">
        <f>VLOOKUP($A2956,'Günlük Sayaç'!$A$1:$I$166,4,0)</f>
        <v>Ziyaretçi</v>
      </c>
      <c r="E2956" t="str">
        <f>VLOOKUP($A2956,'Günlük Sayaç'!$A$1:$I$166,5,0)</f>
        <v>Tekli Bilet</v>
      </c>
      <c r="F2956">
        <f>VLOOKUP($A2956,'Günlük Sayaç'!$A$1:$I$166,6,0)</f>
        <v>5</v>
      </c>
      <c r="G2956">
        <f>VLOOKUP($A2956,'Günlük Sayaç'!$A$1:$I$166,7,0)</f>
        <v>6000</v>
      </c>
      <c r="H2956">
        <f>VLOOKUP($A2956,'Günlük Sayaç'!$A$1:$I$166,8,0)</f>
        <v>0.01</v>
      </c>
      <c r="I2956">
        <f>VLOOKUP($A2956,'Günlük Sayaç'!$A$1:$I$166,9,0)*VLOOKUP(WEEKDAY(B2956,2)&amp;D2956,Yoğunluk!$G$1:$J$29,4,0)</f>
        <v>54</v>
      </c>
      <c r="J2956">
        <f t="shared" ca="1" si="183"/>
        <v>55</v>
      </c>
      <c r="K2956">
        <f t="shared" ca="1" si="184"/>
        <v>275</v>
      </c>
    </row>
    <row r="2957" spans="1:11" x14ac:dyDescent="0.3">
      <c r="A2957">
        <f t="shared" si="185"/>
        <v>151</v>
      </c>
      <c r="B2957" s="2">
        <f t="shared" si="186"/>
        <v>43118</v>
      </c>
      <c r="C2957" t="str">
        <f>VLOOKUP(A2957,'Günlük Sayaç'!$A$1:$I$166,3,0)</f>
        <v>Darüşşafaka</v>
      </c>
      <c r="D2957" t="str">
        <f>VLOOKUP($A2957,'Günlük Sayaç'!$A$1:$I$166,4,0)</f>
        <v>Ziyaretçi</v>
      </c>
      <c r="E2957" t="str">
        <f>VLOOKUP($A2957,'Günlük Sayaç'!$A$1:$I$166,5,0)</f>
        <v>İkili Bilet</v>
      </c>
      <c r="F2957">
        <f>VLOOKUP($A2957,'Günlük Sayaç'!$A$1:$I$166,6,0)</f>
        <v>4</v>
      </c>
      <c r="G2957">
        <f>VLOOKUP($A2957,'Günlük Sayaç'!$A$1:$I$166,7,0)</f>
        <v>6000</v>
      </c>
      <c r="H2957">
        <f>VLOOKUP($A2957,'Günlük Sayaç'!$A$1:$I$166,8,0)</f>
        <v>0.01</v>
      </c>
      <c r="I2957">
        <f>VLOOKUP($A2957,'Günlük Sayaç'!$A$1:$I$166,9,0)*VLOOKUP(WEEKDAY(B2957,2)&amp;D2957,Yoğunluk!$G$1:$J$29,4,0)</f>
        <v>54</v>
      </c>
      <c r="J2957">
        <f t="shared" ca="1" si="183"/>
        <v>53</v>
      </c>
      <c r="K2957">
        <f t="shared" ca="1" si="184"/>
        <v>212</v>
      </c>
    </row>
    <row r="2958" spans="1:11" x14ac:dyDescent="0.3">
      <c r="A2958">
        <f t="shared" si="185"/>
        <v>152</v>
      </c>
      <c r="B2958" s="2">
        <f t="shared" si="186"/>
        <v>43118</v>
      </c>
      <c r="C2958" t="str">
        <f>VLOOKUP(A2958,'Günlük Sayaç'!$A$1:$I$166,3,0)</f>
        <v>Darüşşafaka</v>
      </c>
      <c r="D2958" t="str">
        <f>VLOOKUP($A2958,'Günlük Sayaç'!$A$1:$I$166,4,0)</f>
        <v>Ziyaretçi</v>
      </c>
      <c r="E2958" t="str">
        <f>VLOOKUP($A2958,'Günlük Sayaç'!$A$1:$I$166,5,0)</f>
        <v>Üçlü Bilet</v>
      </c>
      <c r="F2958">
        <f>VLOOKUP($A2958,'Günlük Sayaç'!$A$1:$I$166,6,0)</f>
        <v>3.6666666666666665</v>
      </c>
      <c r="G2958">
        <f>VLOOKUP($A2958,'Günlük Sayaç'!$A$1:$I$166,7,0)</f>
        <v>6000</v>
      </c>
      <c r="H2958">
        <f>VLOOKUP($A2958,'Günlük Sayaç'!$A$1:$I$166,8,0)</f>
        <v>0.01</v>
      </c>
      <c r="I2958">
        <f>VLOOKUP($A2958,'Günlük Sayaç'!$A$1:$I$166,9,0)*VLOOKUP(WEEKDAY(B2958,2)&amp;D2958,Yoğunluk!$G$1:$J$29,4,0)</f>
        <v>54</v>
      </c>
      <c r="J2958">
        <f t="shared" ca="1" si="183"/>
        <v>49</v>
      </c>
      <c r="K2958">
        <f t="shared" ca="1" si="184"/>
        <v>179.66666666666666</v>
      </c>
    </row>
    <row r="2959" spans="1:11" x14ac:dyDescent="0.3">
      <c r="A2959">
        <f t="shared" si="185"/>
        <v>153</v>
      </c>
      <c r="B2959" s="2">
        <f t="shared" si="186"/>
        <v>43118</v>
      </c>
      <c r="C2959" t="str">
        <f>VLOOKUP(A2959,'Günlük Sayaç'!$A$1:$I$166,3,0)</f>
        <v>Darüşşafaka</v>
      </c>
      <c r="D2959" t="str">
        <f>VLOOKUP($A2959,'Günlük Sayaç'!$A$1:$I$166,4,0)</f>
        <v>Ziyaretçi</v>
      </c>
      <c r="E2959" t="str">
        <f>VLOOKUP($A2959,'Günlük Sayaç'!$A$1:$I$166,5,0)</f>
        <v>Beşli Bilet</v>
      </c>
      <c r="F2959">
        <f>VLOOKUP($A2959,'Günlük Sayaç'!$A$1:$I$166,6,0)</f>
        <v>3.4</v>
      </c>
      <c r="G2959">
        <f>VLOOKUP($A2959,'Günlük Sayaç'!$A$1:$I$166,7,0)</f>
        <v>6000</v>
      </c>
      <c r="H2959">
        <f>VLOOKUP($A2959,'Günlük Sayaç'!$A$1:$I$166,8,0)</f>
        <v>0.01</v>
      </c>
      <c r="I2959">
        <f>VLOOKUP($A2959,'Günlük Sayaç'!$A$1:$I$166,9,0)*VLOOKUP(WEEKDAY(B2959,2)&amp;D2959,Yoğunluk!$G$1:$J$29,4,0)</f>
        <v>54</v>
      </c>
      <c r="J2959">
        <f t="shared" ca="1" si="183"/>
        <v>55</v>
      </c>
      <c r="K2959">
        <f t="shared" ca="1" si="184"/>
        <v>187</v>
      </c>
    </row>
    <row r="2960" spans="1:11" x14ac:dyDescent="0.3">
      <c r="A2960">
        <f t="shared" si="185"/>
        <v>154</v>
      </c>
      <c r="B2960" s="2">
        <f t="shared" si="186"/>
        <v>43118</v>
      </c>
      <c r="C2960" t="str">
        <f>VLOOKUP(A2960,'Günlük Sayaç'!$A$1:$I$166,3,0)</f>
        <v>Darüşşafaka</v>
      </c>
      <c r="D2960" t="str">
        <f>VLOOKUP($A2960,'Günlük Sayaç'!$A$1:$I$166,4,0)</f>
        <v>Ziyaretçi</v>
      </c>
      <c r="E2960" t="str">
        <f>VLOOKUP($A2960,'Günlük Sayaç'!$A$1:$I$166,5,0)</f>
        <v>Onlu Bilet</v>
      </c>
      <c r="F2960">
        <f>VLOOKUP($A2960,'Günlük Sayaç'!$A$1:$I$166,6,0)</f>
        <v>3.2</v>
      </c>
      <c r="G2960">
        <f>VLOOKUP($A2960,'Günlük Sayaç'!$A$1:$I$166,7,0)</f>
        <v>6000</v>
      </c>
      <c r="H2960">
        <f>VLOOKUP($A2960,'Günlük Sayaç'!$A$1:$I$166,8,0)</f>
        <v>0.01</v>
      </c>
      <c r="I2960">
        <f>VLOOKUP($A2960,'Günlük Sayaç'!$A$1:$I$166,9,0)*VLOOKUP(WEEKDAY(B2960,2)&amp;D2960,Yoğunluk!$G$1:$J$29,4,0)</f>
        <v>54</v>
      </c>
      <c r="J2960">
        <f t="shared" ca="1" si="183"/>
        <v>47</v>
      </c>
      <c r="K2960">
        <f t="shared" ca="1" si="184"/>
        <v>150.4</v>
      </c>
    </row>
    <row r="2961" spans="1:11" x14ac:dyDescent="0.3">
      <c r="A2961">
        <f t="shared" si="185"/>
        <v>155</v>
      </c>
      <c r="B2961" s="2">
        <f t="shared" si="186"/>
        <v>43118</v>
      </c>
      <c r="C2961" t="str">
        <f>VLOOKUP(A2961,'Günlük Sayaç'!$A$1:$I$166,3,0)</f>
        <v>Hacıosman</v>
      </c>
      <c r="D2961" t="str">
        <f>VLOOKUP($A2961,'Günlük Sayaç'!$A$1:$I$166,4,0)</f>
        <v>Tam</v>
      </c>
      <c r="E2961" t="str">
        <f>VLOOKUP($A2961,'Günlük Sayaç'!$A$1:$I$166,5,0)</f>
        <v>Akbil</v>
      </c>
      <c r="F2961">
        <f>VLOOKUP($A2961,'Günlük Sayaç'!$A$1:$I$166,6,0)</f>
        <v>2.2250000000000001</v>
      </c>
      <c r="G2961">
        <f>VLOOKUP($A2961,'Günlük Sayaç'!$A$1:$I$166,7,0)</f>
        <v>4000</v>
      </c>
      <c r="H2961">
        <f>VLOOKUP($A2961,'Günlük Sayaç'!$A$1:$I$166,8,0)</f>
        <v>0.2</v>
      </c>
      <c r="I2961">
        <f>VLOOKUP($A2961,'Günlük Sayaç'!$A$1:$I$166,9,0)*VLOOKUP(WEEKDAY(B2961,2)&amp;D2961,Yoğunluk!$G$1:$J$29,4,0)</f>
        <v>1080</v>
      </c>
      <c r="J2961">
        <f t="shared" ca="1" si="183"/>
        <v>850</v>
      </c>
      <c r="K2961">
        <f t="shared" ca="1" si="184"/>
        <v>1891.25</v>
      </c>
    </row>
    <row r="2962" spans="1:11" x14ac:dyDescent="0.3">
      <c r="A2962">
        <f t="shared" si="185"/>
        <v>156</v>
      </c>
      <c r="B2962" s="2">
        <f t="shared" si="186"/>
        <v>43118</v>
      </c>
      <c r="C2962" t="str">
        <f>VLOOKUP(A2962,'Günlük Sayaç'!$A$1:$I$166,3,0)</f>
        <v>Hacıosman</v>
      </c>
      <c r="D2962" t="str">
        <f>VLOOKUP($A2962,'Günlük Sayaç'!$A$1:$I$166,4,0)</f>
        <v>Tam</v>
      </c>
      <c r="E2962" t="str">
        <f>VLOOKUP($A2962,'Günlük Sayaç'!$A$1:$I$166,5,0)</f>
        <v>Mavi Kart</v>
      </c>
      <c r="F2962">
        <f>VLOOKUP($A2962,'Günlük Sayaç'!$A$1:$I$166,6,0)</f>
        <v>1.3666666666666667</v>
      </c>
      <c r="G2962">
        <f>VLOOKUP($A2962,'Günlük Sayaç'!$A$1:$I$166,7,0)</f>
        <v>4000</v>
      </c>
      <c r="H2962">
        <f>VLOOKUP($A2962,'Günlük Sayaç'!$A$1:$I$166,8,0)</f>
        <v>0.2</v>
      </c>
      <c r="I2962">
        <f>VLOOKUP($A2962,'Günlük Sayaç'!$A$1:$I$166,9,0)*VLOOKUP(WEEKDAY(B2962,2)&amp;D2962,Yoğunluk!$G$1:$J$29,4,0)</f>
        <v>1080</v>
      </c>
      <c r="J2962">
        <f t="shared" ca="1" si="183"/>
        <v>1057</v>
      </c>
      <c r="K2962">
        <f t="shared" ca="1" si="184"/>
        <v>1444.5666666666666</v>
      </c>
    </row>
    <row r="2963" spans="1:11" x14ac:dyDescent="0.3">
      <c r="A2963">
        <f t="shared" si="185"/>
        <v>157</v>
      </c>
      <c r="B2963" s="2">
        <f t="shared" si="186"/>
        <v>43118</v>
      </c>
      <c r="C2963" t="str">
        <f>VLOOKUP(A2963,'Günlük Sayaç'!$A$1:$I$166,3,0)</f>
        <v>Hacıosman</v>
      </c>
      <c r="D2963" t="str">
        <f>VLOOKUP($A2963,'Günlük Sayaç'!$A$1:$I$166,4,0)</f>
        <v>Öğrenci</v>
      </c>
      <c r="E2963" t="str">
        <f>VLOOKUP($A2963,'Günlük Sayaç'!$A$1:$I$166,5,0)</f>
        <v>Öğrenci</v>
      </c>
      <c r="F2963">
        <f>VLOOKUP($A2963,'Günlük Sayaç'!$A$1:$I$166,6,0)</f>
        <v>0.9</v>
      </c>
      <c r="G2963">
        <f>VLOOKUP($A2963,'Günlük Sayaç'!$A$1:$I$166,7,0)</f>
        <v>4000</v>
      </c>
      <c r="H2963">
        <f>VLOOKUP($A2963,'Günlük Sayaç'!$A$1:$I$166,8,0)</f>
        <v>0.1</v>
      </c>
      <c r="I2963">
        <f>VLOOKUP($A2963,'Günlük Sayaç'!$A$1:$I$166,9,0)*VLOOKUP(WEEKDAY(B2963,2)&amp;D2963,Yoğunluk!$G$1:$J$29,4,0)</f>
        <v>360</v>
      </c>
      <c r="J2963">
        <f t="shared" ca="1" si="183"/>
        <v>334</v>
      </c>
      <c r="K2963">
        <f t="shared" ca="1" si="184"/>
        <v>300.60000000000002</v>
      </c>
    </row>
    <row r="2964" spans="1:11" x14ac:dyDescent="0.3">
      <c r="A2964">
        <f t="shared" si="185"/>
        <v>158</v>
      </c>
      <c r="B2964" s="2">
        <f t="shared" si="186"/>
        <v>43118</v>
      </c>
      <c r="C2964" t="str">
        <f>VLOOKUP(A2964,'Günlük Sayaç'!$A$1:$I$166,3,0)</f>
        <v>Hacıosman</v>
      </c>
      <c r="D2964" t="str">
        <f>VLOOKUP($A2964,'Günlük Sayaç'!$A$1:$I$166,4,0)</f>
        <v>Öğrenci</v>
      </c>
      <c r="E2964" t="str">
        <f>VLOOKUP($A2964,'Günlük Sayaç'!$A$1:$I$166,5,0)</f>
        <v>Öğrenci Aylık</v>
      </c>
      <c r="F2964">
        <f>VLOOKUP($A2964,'Günlük Sayaç'!$A$1:$I$166,6,0)</f>
        <v>0.56666666666666665</v>
      </c>
      <c r="G2964">
        <f>VLOOKUP($A2964,'Günlük Sayaç'!$A$1:$I$166,7,0)</f>
        <v>4000</v>
      </c>
      <c r="H2964">
        <f>VLOOKUP($A2964,'Günlük Sayaç'!$A$1:$I$166,8,0)</f>
        <v>0.2</v>
      </c>
      <c r="I2964">
        <f>VLOOKUP($A2964,'Günlük Sayaç'!$A$1:$I$166,9,0)*VLOOKUP(WEEKDAY(B2964,2)&amp;D2964,Yoğunluk!$G$1:$J$29,4,0)</f>
        <v>720</v>
      </c>
      <c r="J2964">
        <f t="shared" ca="1" si="183"/>
        <v>709</v>
      </c>
      <c r="K2964">
        <f t="shared" ca="1" si="184"/>
        <v>401.76666666666665</v>
      </c>
    </row>
    <row r="2965" spans="1:11" x14ac:dyDescent="0.3">
      <c r="A2965">
        <f t="shared" si="185"/>
        <v>159</v>
      </c>
      <c r="B2965" s="2">
        <f t="shared" si="186"/>
        <v>43118</v>
      </c>
      <c r="C2965" t="str">
        <f>VLOOKUP(A2965,'Günlük Sayaç'!$A$1:$I$166,3,0)</f>
        <v>Hacıosman</v>
      </c>
      <c r="D2965" t="str">
        <f>VLOOKUP($A2965,'Günlük Sayaç'!$A$1:$I$166,4,0)</f>
        <v>Sosyal</v>
      </c>
      <c r="E2965" t="str">
        <f>VLOOKUP($A2965,'Günlük Sayaç'!$A$1:$I$166,5,0)</f>
        <v>Sosyal</v>
      </c>
      <c r="F2965">
        <f>VLOOKUP($A2965,'Günlük Sayaç'!$A$1:$I$166,6,0)</f>
        <v>1.425</v>
      </c>
      <c r="G2965">
        <f>VLOOKUP($A2965,'Günlük Sayaç'!$A$1:$I$166,7,0)</f>
        <v>4000</v>
      </c>
      <c r="H2965">
        <f>VLOOKUP($A2965,'Günlük Sayaç'!$A$1:$I$166,8,0)</f>
        <v>0.15</v>
      </c>
      <c r="I2965">
        <f>VLOOKUP($A2965,'Günlük Sayaç'!$A$1:$I$166,9,0)*VLOOKUP(WEEKDAY(B2965,2)&amp;D2965,Yoğunluk!$G$1:$J$29,4,0)</f>
        <v>432.00000000000006</v>
      </c>
      <c r="J2965">
        <f t="shared" ca="1" si="183"/>
        <v>405</v>
      </c>
      <c r="K2965">
        <f t="shared" ca="1" si="184"/>
        <v>577.125</v>
      </c>
    </row>
    <row r="2966" spans="1:11" x14ac:dyDescent="0.3">
      <c r="A2966">
        <f t="shared" si="185"/>
        <v>160</v>
      </c>
      <c r="B2966" s="2">
        <f t="shared" si="186"/>
        <v>43118</v>
      </c>
      <c r="C2966" t="str">
        <f>VLOOKUP(A2966,'Günlük Sayaç'!$A$1:$I$166,3,0)</f>
        <v>Hacıosman</v>
      </c>
      <c r="D2966" t="str">
        <f>VLOOKUP($A2966,'Günlük Sayaç'!$A$1:$I$166,4,0)</f>
        <v>Sosyal</v>
      </c>
      <c r="E2966" t="str">
        <f>VLOOKUP($A2966,'Günlük Sayaç'!$A$1:$I$166,5,0)</f>
        <v>Sosyal Aylık</v>
      </c>
      <c r="F2966">
        <f>VLOOKUP($A2966,'Günlük Sayaç'!$A$1:$I$166,6,0)</f>
        <v>0.83333333333333337</v>
      </c>
      <c r="G2966">
        <f>VLOOKUP($A2966,'Günlük Sayaç'!$A$1:$I$166,7,0)</f>
        <v>4000</v>
      </c>
      <c r="H2966">
        <f>VLOOKUP($A2966,'Günlük Sayaç'!$A$1:$I$166,8,0)</f>
        <v>0.1</v>
      </c>
      <c r="I2966">
        <f>VLOOKUP($A2966,'Günlük Sayaç'!$A$1:$I$166,9,0)*VLOOKUP(WEEKDAY(B2966,2)&amp;D2966,Yoğunluk!$G$1:$J$29,4,0)</f>
        <v>288.00000000000006</v>
      </c>
      <c r="J2966">
        <f t="shared" ca="1" si="183"/>
        <v>310</v>
      </c>
      <c r="K2966">
        <f t="shared" ca="1" si="184"/>
        <v>258.33333333333337</v>
      </c>
    </row>
    <row r="2967" spans="1:11" x14ac:dyDescent="0.3">
      <c r="A2967">
        <f t="shared" si="185"/>
        <v>161</v>
      </c>
      <c r="B2967" s="2">
        <f t="shared" si="186"/>
        <v>43118</v>
      </c>
      <c r="C2967" t="str">
        <f>VLOOKUP(A2967,'Günlük Sayaç'!$A$1:$I$166,3,0)</f>
        <v>Hacıosman</v>
      </c>
      <c r="D2967" t="str">
        <f>VLOOKUP($A2967,'Günlük Sayaç'!$A$1:$I$166,4,0)</f>
        <v>Ziyaretçi</v>
      </c>
      <c r="E2967" t="str">
        <f>VLOOKUP($A2967,'Günlük Sayaç'!$A$1:$I$166,5,0)</f>
        <v>Tekli Bilet</v>
      </c>
      <c r="F2967">
        <f>VLOOKUP($A2967,'Günlük Sayaç'!$A$1:$I$166,6,0)</f>
        <v>5</v>
      </c>
      <c r="G2967">
        <f>VLOOKUP($A2967,'Günlük Sayaç'!$A$1:$I$166,7,0)</f>
        <v>4000</v>
      </c>
      <c r="H2967">
        <f>VLOOKUP($A2967,'Günlük Sayaç'!$A$1:$I$166,8,0)</f>
        <v>0.01</v>
      </c>
      <c r="I2967">
        <f>VLOOKUP($A2967,'Günlük Sayaç'!$A$1:$I$166,9,0)*VLOOKUP(WEEKDAY(B2967,2)&amp;D2967,Yoğunluk!$G$1:$J$29,4,0)</f>
        <v>36</v>
      </c>
      <c r="J2967">
        <f t="shared" ca="1" si="183"/>
        <v>41</v>
      </c>
      <c r="K2967">
        <f t="shared" ca="1" si="184"/>
        <v>205</v>
      </c>
    </row>
    <row r="2968" spans="1:11" x14ac:dyDescent="0.3">
      <c r="A2968">
        <f t="shared" si="185"/>
        <v>162</v>
      </c>
      <c r="B2968" s="2">
        <f t="shared" si="186"/>
        <v>43118</v>
      </c>
      <c r="C2968" t="str">
        <f>VLOOKUP(A2968,'Günlük Sayaç'!$A$1:$I$166,3,0)</f>
        <v>Hacıosman</v>
      </c>
      <c r="D2968" t="str">
        <f>VLOOKUP($A2968,'Günlük Sayaç'!$A$1:$I$166,4,0)</f>
        <v>Ziyaretçi</v>
      </c>
      <c r="E2968" t="str">
        <f>VLOOKUP($A2968,'Günlük Sayaç'!$A$1:$I$166,5,0)</f>
        <v>İkili Bilet</v>
      </c>
      <c r="F2968">
        <f>VLOOKUP($A2968,'Günlük Sayaç'!$A$1:$I$166,6,0)</f>
        <v>4</v>
      </c>
      <c r="G2968">
        <f>VLOOKUP($A2968,'Günlük Sayaç'!$A$1:$I$166,7,0)</f>
        <v>4000</v>
      </c>
      <c r="H2968">
        <f>VLOOKUP($A2968,'Günlük Sayaç'!$A$1:$I$166,8,0)</f>
        <v>0.01</v>
      </c>
      <c r="I2968">
        <f>VLOOKUP($A2968,'Günlük Sayaç'!$A$1:$I$166,9,0)*VLOOKUP(WEEKDAY(B2968,2)&amp;D2968,Yoğunluk!$G$1:$J$29,4,0)</f>
        <v>36</v>
      </c>
      <c r="J2968">
        <f t="shared" ca="1" si="183"/>
        <v>37</v>
      </c>
      <c r="K2968">
        <f t="shared" ca="1" si="184"/>
        <v>148</v>
      </c>
    </row>
    <row r="2969" spans="1:11" x14ac:dyDescent="0.3">
      <c r="A2969">
        <f t="shared" si="185"/>
        <v>163</v>
      </c>
      <c r="B2969" s="2">
        <f t="shared" si="186"/>
        <v>43118</v>
      </c>
      <c r="C2969" t="str">
        <f>VLOOKUP(A2969,'Günlük Sayaç'!$A$1:$I$166,3,0)</f>
        <v>Hacıosman</v>
      </c>
      <c r="D2969" t="str">
        <f>VLOOKUP($A2969,'Günlük Sayaç'!$A$1:$I$166,4,0)</f>
        <v>Ziyaretçi</v>
      </c>
      <c r="E2969" t="str">
        <f>VLOOKUP($A2969,'Günlük Sayaç'!$A$1:$I$166,5,0)</f>
        <v>Üçlü Bilet</v>
      </c>
      <c r="F2969">
        <f>VLOOKUP($A2969,'Günlük Sayaç'!$A$1:$I$166,6,0)</f>
        <v>3.6666666666666665</v>
      </c>
      <c r="G2969">
        <f>VLOOKUP($A2969,'Günlük Sayaç'!$A$1:$I$166,7,0)</f>
        <v>4000</v>
      </c>
      <c r="H2969">
        <f>VLOOKUP($A2969,'Günlük Sayaç'!$A$1:$I$166,8,0)</f>
        <v>0.01</v>
      </c>
      <c r="I2969">
        <f>VLOOKUP($A2969,'Günlük Sayaç'!$A$1:$I$166,9,0)*VLOOKUP(WEEKDAY(B2969,2)&amp;D2969,Yoğunluk!$G$1:$J$29,4,0)</f>
        <v>36</v>
      </c>
      <c r="J2969">
        <f t="shared" ca="1" si="183"/>
        <v>39</v>
      </c>
      <c r="K2969">
        <f t="shared" ca="1" si="184"/>
        <v>143</v>
      </c>
    </row>
    <row r="2970" spans="1:11" x14ac:dyDescent="0.3">
      <c r="A2970">
        <f t="shared" si="185"/>
        <v>164</v>
      </c>
      <c r="B2970" s="2">
        <f t="shared" si="186"/>
        <v>43118</v>
      </c>
      <c r="C2970" t="str">
        <f>VLOOKUP(A2970,'Günlük Sayaç'!$A$1:$I$166,3,0)</f>
        <v>Hacıosman</v>
      </c>
      <c r="D2970" t="str">
        <f>VLOOKUP($A2970,'Günlük Sayaç'!$A$1:$I$166,4,0)</f>
        <v>Ziyaretçi</v>
      </c>
      <c r="E2970" t="str">
        <f>VLOOKUP($A2970,'Günlük Sayaç'!$A$1:$I$166,5,0)</f>
        <v>Beşli Bilet</v>
      </c>
      <c r="F2970">
        <f>VLOOKUP($A2970,'Günlük Sayaç'!$A$1:$I$166,6,0)</f>
        <v>3.4</v>
      </c>
      <c r="G2970">
        <f>VLOOKUP($A2970,'Günlük Sayaç'!$A$1:$I$166,7,0)</f>
        <v>4000</v>
      </c>
      <c r="H2970">
        <f>VLOOKUP($A2970,'Günlük Sayaç'!$A$1:$I$166,8,0)</f>
        <v>0.01</v>
      </c>
      <c r="I2970">
        <f>VLOOKUP($A2970,'Günlük Sayaç'!$A$1:$I$166,9,0)*VLOOKUP(WEEKDAY(B2970,2)&amp;D2970,Yoğunluk!$G$1:$J$29,4,0)</f>
        <v>36</v>
      </c>
      <c r="J2970">
        <f t="shared" ca="1" si="183"/>
        <v>32</v>
      </c>
      <c r="K2970">
        <f t="shared" ca="1" si="184"/>
        <v>108.8</v>
      </c>
    </row>
    <row r="2971" spans="1:11" x14ac:dyDescent="0.3">
      <c r="A2971">
        <f t="shared" si="185"/>
        <v>165</v>
      </c>
      <c r="B2971" s="2">
        <f t="shared" si="186"/>
        <v>43118</v>
      </c>
      <c r="C2971" t="str">
        <f>VLOOKUP(A2971,'Günlük Sayaç'!$A$1:$I$166,3,0)</f>
        <v>Hacıosman</v>
      </c>
      <c r="D2971" t="str">
        <f>VLOOKUP($A2971,'Günlük Sayaç'!$A$1:$I$166,4,0)</f>
        <v>Ziyaretçi</v>
      </c>
      <c r="E2971" t="str">
        <f>VLOOKUP($A2971,'Günlük Sayaç'!$A$1:$I$166,5,0)</f>
        <v>Onlu Bilet</v>
      </c>
      <c r="F2971">
        <f>VLOOKUP($A2971,'Günlük Sayaç'!$A$1:$I$166,6,0)</f>
        <v>3.2</v>
      </c>
      <c r="G2971">
        <f>VLOOKUP($A2971,'Günlük Sayaç'!$A$1:$I$166,7,0)</f>
        <v>4000</v>
      </c>
      <c r="H2971">
        <f>VLOOKUP($A2971,'Günlük Sayaç'!$A$1:$I$166,8,0)</f>
        <v>0.01</v>
      </c>
      <c r="I2971">
        <f>VLOOKUP($A2971,'Günlük Sayaç'!$A$1:$I$166,9,0)*VLOOKUP(WEEKDAY(B2971,2)&amp;D2971,Yoğunluk!$G$1:$J$29,4,0)</f>
        <v>36</v>
      </c>
      <c r="J2971">
        <f t="shared" ca="1" si="183"/>
        <v>33</v>
      </c>
      <c r="K2971">
        <f t="shared" ca="1" si="184"/>
        <v>105.60000000000001</v>
      </c>
    </row>
    <row r="2972" spans="1:11" x14ac:dyDescent="0.3">
      <c r="A2972">
        <f t="shared" si="185"/>
        <v>1</v>
      </c>
      <c r="B2972" s="2">
        <f t="shared" si="186"/>
        <v>43119</v>
      </c>
      <c r="C2972" t="str">
        <f>VLOOKUP(A2972,'Günlük Sayaç'!$A$1:$I$166,3,0)</f>
        <v>Yenikapı</v>
      </c>
      <c r="D2972" t="str">
        <f>VLOOKUP($A2972,'Günlük Sayaç'!$A$1:$I$166,4,0)</f>
        <v>Tam</v>
      </c>
      <c r="E2972" t="str">
        <f>VLOOKUP($A2972,'Günlük Sayaç'!$A$1:$I$166,5,0)</f>
        <v>Akbil</v>
      </c>
      <c r="F2972">
        <f>VLOOKUP($A2972,'Günlük Sayaç'!$A$1:$I$166,6,0)</f>
        <v>2.2250000000000001</v>
      </c>
      <c r="G2972">
        <f>VLOOKUP($A2972,'Günlük Sayaç'!$A$1:$I$166,7,0)</f>
        <v>15000</v>
      </c>
      <c r="H2972">
        <f>VLOOKUP($A2972,'Günlük Sayaç'!$A$1:$I$166,8,0)</f>
        <v>0.2</v>
      </c>
      <c r="I2972">
        <f>VLOOKUP($A2972,'Günlük Sayaç'!$A$1:$I$166,9,0)*VLOOKUP(WEEKDAY(B2972,2)&amp;D2972,Yoğunluk!$G$1:$J$29,4,0)</f>
        <v>4950</v>
      </c>
      <c r="J2972">
        <f t="shared" ca="1" si="183"/>
        <v>5141</v>
      </c>
      <c r="K2972">
        <f t="shared" ca="1" si="184"/>
        <v>11438.725</v>
      </c>
    </row>
    <row r="2973" spans="1:11" x14ac:dyDescent="0.3">
      <c r="A2973">
        <f t="shared" si="185"/>
        <v>2</v>
      </c>
      <c r="B2973" s="2">
        <f t="shared" si="186"/>
        <v>43119</v>
      </c>
      <c r="C2973" t="str">
        <f>VLOOKUP(A2973,'Günlük Sayaç'!$A$1:$I$166,3,0)</f>
        <v>Yenikapı</v>
      </c>
      <c r="D2973" t="str">
        <f>VLOOKUP($A2973,'Günlük Sayaç'!$A$1:$I$166,4,0)</f>
        <v>Tam</v>
      </c>
      <c r="E2973" t="str">
        <f>VLOOKUP($A2973,'Günlük Sayaç'!$A$1:$I$166,5,0)</f>
        <v>Mavi Kart</v>
      </c>
      <c r="F2973">
        <f>VLOOKUP($A2973,'Günlük Sayaç'!$A$1:$I$166,6,0)</f>
        <v>1.3666666666666667</v>
      </c>
      <c r="G2973">
        <f>VLOOKUP($A2973,'Günlük Sayaç'!$A$1:$I$166,7,0)</f>
        <v>15000</v>
      </c>
      <c r="H2973">
        <f>VLOOKUP($A2973,'Günlük Sayaç'!$A$1:$I$166,8,0)</f>
        <v>0.1</v>
      </c>
      <c r="I2973">
        <f>VLOOKUP($A2973,'Günlük Sayaç'!$A$1:$I$166,9,0)*VLOOKUP(WEEKDAY(B2973,2)&amp;D2973,Yoğunluk!$G$1:$J$29,4,0)</f>
        <v>2475</v>
      </c>
      <c r="J2973">
        <f t="shared" ca="1" si="183"/>
        <v>2682</v>
      </c>
      <c r="K2973">
        <f t="shared" ca="1" si="184"/>
        <v>3665.4</v>
      </c>
    </row>
    <row r="2974" spans="1:11" x14ac:dyDescent="0.3">
      <c r="A2974">
        <f t="shared" si="185"/>
        <v>3</v>
      </c>
      <c r="B2974" s="2">
        <f t="shared" si="186"/>
        <v>43119</v>
      </c>
      <c r="C2974" t="str">
        <f>VLOOKUP(A2974,'Günlük Sayaç'!$A$1:$I$166,3,0)</f>
        <v>Yenikapı</v>
      </c>
      <c r="D2974" t="str">
        <f>VLOOKUP($A2974,'Günlük Sayaç'!$A$1:$I$166,4,0)</f>
        <v>Öğrenci</v>
      </c>
      <c r="E2974" t="str">
        <f>VLOOKUP($A2974,'Günlük Sayaç'!$A$1:$I$166,5,0)</f>
        <v>Öğrenci</v>
      </c>
      <c r="F2974">
        <f>VLOOKUP($A2974,'Günlük Sayaç'!$A$1:$I$166,6,0)</f>
        <v>0.9</v>
      </c>
      <c r="G2974">
        <f>VLOOKUP($A2974,'Günlük Sayaç'!$A$1:$I$166,7,0)</f>
        <v>15000</v>
      </c>
      <c r="H2974">
        <f>VLOOKUP($A2974,'Günlük Sayaç'!$A$1:$I$166,8,0)</f>
        <v>0.05</v>
      </c>
      <c r="I2974">
        <f>VLOOKUP($A2974,'Günlük Sayaç'!$A$1:$I$166,9,0)*VLOOKUP(WEEKDAY(B2974,2)&amp;D2974,Yoğunluk!$G$1:$J$29,4,0)</f>
        <v>825.00000000000011</v>
      </c>
      <c r="J2974">
        <f t="shared" ca="1" si="183"/>
        <v>935</v>
      </c>
      <c r="K2974">
        <f t="shared" ca="1" si="184"/>
        <v>841.5</v>
      </c>
    </row>
    <row r="2975" spans="1:11" x14ac:dyDescent="0.3">
      <c r="A2975">
        <f t="shared" si="185"/>
        <v>4</v>
      </c>
      <c r="B2975" s="2">
        <f t="shared" si="186"/>
        <v>43119</v>
      </c>
      <c r="C2975" t="str">
        <f>VLOOKUP(A2975,'Günlük Sayaç'!$A$1:$I$166,3,0)</f>
        <v>Yenikapı</v>
      </c>
      <c r="D2975" t="str">
        <f>VLOOKUP($A2975,'Günlük Sayaç'!$A$1:$I$166,4,0)</f>
        <v>Öğrenci</v>
      </c>
      <c r="E2975" t="str">
        <f>VLOOKUP($A2975,'Günlük Sayaç'!$A$1:$I$166,5,0)</f>
        <v>Öğrenci Aylık</v>
      </c>
      <c r="F2975">
        <f>VLOOKUP($A2975,'Günlük Sayaç'!$A$1:$I$166,6,0)</f>
        <v>0.56666666666666665</v>
      </c>
      <c r="G2975">
        <f>VLOOKUP($A2975,'Günlük Sayaç'!$A$1:$I$166,7,0)</f>
        <v>15000</v>
      </c>
      <c r="H2975">
        <f>VLOOKUP($A2975,'Günlük Sayaç'!$A$1:$I$166,8,0)</f>
        <v>0.1</v>
      </c>
      <c r="I2975">
        <f>VLOOKUP($A2975,'Günlük Sayaç'!$A$1:$I$166,9,0)*VLOOKUP(WEEKDAY(B2975,2)&amp;D2975,Yoğunluk!$G$1:$J$29,4,0)</f>
        <v>1650.0000000000002</v>
      </c>
      <c r="J2975">
        <f t="shared" ca="1" si="183"/>
        <v>1487</v>
      </c>
      <c r="K2975">
        <f t="shared" ca="1" si="184"/>
        <v>842.63333333333333</v>
      </c>
    </row>
    <row r="2976" spans="1:11" x14ac:dyDescent="0.3">
      <c r="A2976">
        <f t="shared" si="185"/>
        <v>5</v>
      </c>
      <c r="B2976" s="2">
        <f t="shared" si="186"/>
        <v>43119</v>
      </c>
      <c r="C2976" t="str">
        <f>VLOOKUP(A2976,'Günlük Sayaç'!$A$1:$I$166,3,0)</f>
        <v>Yenikapı</v>
      </c>
      <c r="D2976" t="str">
        <f>VLOOKUP($A2976,'Günlük Sayaç'!$A$1:$I$166,4,0)</f>
        <v>Sosyal</v>
      </c>
      <c r="E2976" t="str">
        <f>VLOOKUP($A2976,'Günlük Sayaç'!$A$1:$I$166,5,0)</f>
        <v>Sosyal</v>
      </c>
      <c r="F2976">
        <f>VLOOKUP($A2976,'Günlük Sayaç'!$A$1:$I$166,6,0)</f>
        <v>1.425</v>
      </c>
      <c r="G2976">
        <f>VLOOKUP($A2976,'Günlük Sayaç'!$A$1:$I$166,7,0)</f>
        <v>15000</v>
      </c>
      <c r="H2976">
        <f>VLOOKUP($A2976,'Günlük Sayaç'!$A$1:$I$166,8,0)</f>
        <v>0.1</v>
      </c>
      <c r="I2976">
        <f>VLOOKUP($A2976,'Günlük Sayaç'!$A$1:$I$166,9,0)*VLOOKUP(WEEKDAY(B2976,2)&amp;D2976,Yoğunluk!$G$1:$J$29,4,0)</f>
        <v>1320.0000000000002</v>
      </c>
      <c r="J2976">
        <f t="shared" ca="1" si="183"/>
        <v>1136</v>
      </c>
      <c r="K2976">
        <f t="shared" ca="1" si="184"/>
        <v>1618.8</v>
      </c>
    </row>
    <row r="2977" spans="1:11" x14ac:dyDescent="0.3">
      <c r="A2977">
        <f t="shared" si="185"/>
        <v>6</v>
      </c>
      <c r="B2977" s="2">
        <f t="shared" si="186"/>
        <v>43119</v>
      </c>
      <c r="C2977" t="str">
        <f>VLOOKUP(A2977,'Günlük Sayaç'!$A$1:$I$166,3,0)</f>
        <v>Yenikapı</v>
      </c>
      <c r="D2977" t="str">
        <f>VLOOKUP($A2977,'Günlük Sayaç'!$A$1:$I$166,4,0)</f>
        <v>Sosyal</v>
      </c>
      <c r="E2977" t="str">
        <f>VLOOKUP($A2977,'Günlük Sayaç'!$A$1:$I$166,5,0)</f>
        <v>Sosyal Aylık</v>
      </c>
      <c r="F2977">
        <f>VLOOKUP($A2977,'Günlük Sayaç'!$A$1:$I$166,6,0)</f>
        <v>0.83333333333333337</v>
      </c>
      <c r="G2977">
        <f>VLOOKUP($A2977,'Günlük Sayaç'!$A$1:$I$166,7,0)</f>
        <v>15000</v>
      </c>
      <c r="H2977">
        <f>VLOOKUP($A2977,'Günlük Sayaç'!$A$1:$I$166,8,0)</f>
        <v>0.05</v>
      </c>
      <c r="I2977">
        <f>VLOOKUP($A2977,'Günlük Sayaç'!$A$1:$I$166,9,0)*VLOOKUP(WEEKDAY(B2977,2)&amp;D2977,Yoğunluk!$G$1:$J$29,4,0)</f>
        <v>660.00000000000011</v>
      </c>
      <c r="J2977">
        <f t="shared" ca="1" si="183"/>
        <v>674</v>
      </c>
      <c r="K2977">
        <f t="shared" ca="1" si="184"/>
        <v>561.66666666666674</v>
      </c>
    </row>
    <row r="2978" spans="1:11" x14ac:dyDescent="0.3">
      <c r="A2978">
        <f t="shared" si="185"/>
        <v>7</v>
      </c>
      <c r="B2978" s="2">
        <f t="shared" si="186"/>
        <v>43119</v>
      </c>
      <c r="C2978" t="str">
        <f>VLOOKUP(A2978,'Günlük Sayaç'!$A$1:$I$166,3,0)</f>
        <v>Yenikapı</v>
      </c>
      <c r="D2978" t="str">
        <f>VLOOKUP($A2978,'Günlük Sayaç'!$A$1:$I$166,4,0)</f>
        <v>Ziyaretçi</v>
      </c>
      <c r="E2978" t="str">
        <f>VLOOKUP($A2978,'Günlük Sayaç'!$A$1:$I$166,5,0)</f>
        <v>Tekli Bilet</v>
      </c>
      <c r="F2978">
        <f>VLOOKUP($A2978,'Günlük Sayaç'!$A$1:$I$166,6,0)</f>
        <v>5</v>
      </c>
      <c r="G2978">
        <f>VLOOKUP($A2978,'Günlük Sayaç'!$A$1:$I$166,7,0)</f>
        <v>15000</v>
      </c>
      <c r="H2978">
        <f>VLOOKUP($A2978,'Günlük Sayaç'!$A$1:$I$166,8,0)</f>
        <v>0.1</v>
      </c>
      <c r="I2978">
        <f>VLOOKUP($A2978,'Günlük Sayaç'!$A$1:$I$166,9,0)*VLOOKUP(WEEKDAY(B2978,2)&amp;D2978,Yoğunluk!$G$1:$J$29,4,0)</f>
        <v>1650.0000000000002</v>
      </c>
      <c r="J2978">
        <f t="shared" ca="1" si="183"/>
        <v>1743</v>
      </c>
      <c r="K2978">
        <f t="shared" ca="1" si="184"/>
        <v>8715</v>
      </c>
    </row>
    <row r="2979" spans="1:11" x14ac:dyDescent="0.3">
      <c r="A2979">
        <f t="shared" si="185"/>
        <v>8</v>
      </c>
      <c r="B2979" s="2">
        <f t="shared" si="186"/>
        <v>43119</v>
      </c>
      <c r="C2979" t="str">
        <f>VLOOKUP(A2979,'Günlük Sayaç'!$A$1:$I$166,3,0)</f>
        <v>Yenikapı</v>
      </c>
      <c r="D2979" t="str">
        <f>VLOOKUP($A2979,'Günlük Sayaç'!$A$1:$I$166,4,0)</f>
        <v>Ziyaretçi</v>
      </c>
      <c r="E2979" t="str">
        <f>VLOOKUP($A2979,'Günlük Sayaç'!$A$1:$I$166,5,0)</f>
        <v>İkili Bilet</v>
      </c>
      <c r="F2979">
        <f>VLOOKUP($A2979,'Günlük Sayaç'!$A$1:$I$166,6,0)</f>
        <v>4</v>
      </c>
      <c r="G2979">
        <f>VLOOKUP($A2979,'Günlük Sayaç'!$A$1:$I$166,7,0)</f>
        <v>15000</v>
      </c>
      <c r="H2979">
        <f>VLOOKUP($A2979,'Günlük Sayaç'!$A$1:$I$166,8,0)</f>
        <v>0.05</v>
      </c>
      <c r="I2979">
        <f>VLOOKUP($A2979,'Günlük Sayaç'!$A$1:$I$166,9,0)*VLOOKUP(WEEKDAY(B2979,2)&amp;D2979,Yoğunluk!$G$1:$J$29,4,0)</f>
        <v>825.00000000000011</v>
      </c>
      <c r="J2979">
        <f t="shared" ca="1" si="183"/>
        <v>708</v>
      </c>
      <c r="K2979">
        <f t="shared" ca="1" si="184"/>
        <v>2832</v>
      </c>
    </row>
    <row r="2980" spans="1:11" x14ac:dyDescent="0.3">
      <c r="A2980">
        <f t="shared" si="185"/>
        <v>9</v>
      </c>
      <c r="B2980" s="2">
        <f t="shared" si="186"/>
        <v>43119</v>
      </c>
      <c r="C2980" t="str">
        <f>VLOOKUP(A2980,'Günlük Sayaç'!$A$1:$I$166,3,0)</f>
        <v>Yenikapı</v>
      </c>
      <c r="D2980" t="str">
        <f>VLOOKUP($A2980,'Günlük Sayaç'!$A$1:$I$166,4,0)</f>
        <v>Ziyaretçi</v>
      </c>
      <c r="E2980" t="str">
        <f>VLOOKUP($A2980,'Günlük Sayaç'!$A$1:$I$166,5,0)</f>
        <v>Üçlü Bilet</v>
      </c>
      <c r="F2980">
        <f>VLOOKUP($A2980,'Günlük Sayaç'!$A$1:$I$166,6,0)</f>
        <v>3.6666666666666665</v>
      </c>
      <c r="G2980">
        <f>VLOOKUP($A2980,'Günlük Sayaç'!$A$1:$I$166,7,0)</f>
        <v>15000</v>
      </c>
      <c r="H2980">
        <f>VLOOKUP($A2980,'Günlük Sayaç'!$A$1:$I$166,8,0)</f>
        <v>0.05</v>
      </c>
      <c r="I2980">
        <f>VLOOKUP($A2980,'Günlük Sayaç'!$A$1:$I$166,9,0)*VLOOKUP(WEEKDAY(B2980,2)&amp;D2980,Yoğunluk!$G$1:$J$29,4,0)</f>
        <v>825.00000000000011</v>
      </c>
      <c r="J2980">
        <f t="shared" ca="1" si="183"/>
        <v>750</v>
      </c>
      <c r="K2980">
        <f t="shared" ca="1" si="184"/>
        <v>2750</v>
      </c>
    </row>
    <row r="2981" spans="1:11" x14ac:dyDescent="0.3">
      <c r="A2981">
        <f t="shared" si="185"/>
        <v>10</v>
      </c>
      <c r="B2981" s="2">
        <f t="shared" si="186"/>
        <v>43119</v>
      </c>
      <c r="C2981" t="str">
        <f>VLOOKUP(A2981,'Günlük Sayaç'!$A$1:$I$166,3,0)</f>
        <v>Yenikapı</v>
      </c>
      <c r="D2981" t="str">
        <f>VLOOKUP($A2981,'Günlük Sayaç'!$A$1:$I$166,4,0)</f>
        <v>Ziyaretçi</v>
      </c>
      <c r="E2981" t="str">
        <f>VLOOKUP($A2981,'Günlük Sayaç'!$A$1:$I$166,5,0)</f>
        <v>Beşli Bilet</v>
      </c>
      <c r="F2981">
        <f>VLOOKUP($A2981,'Günlük Sayaç'!$A$1:$I$166,6,0)</f>
        <v>3.4</v>
      </c>
      <c r="G2981">
        <f>VLOOKUP($A2981,'Günlük Sayaç'!$A$1:$I$166,7,0)</f>
        <v>15000</v>
      </c>
      <c r="H2981">
        <f>VLOOKUP($A2981,'Günlük Sayaç'!$A$1:$I$166,8,0)</f>
        <v>0.1</v>
      </c>
      <c r="I2981">
        <f>VLOOKUP($A2981,'Günlük Sayaç'!$A$1:$I$166,9,0)*VLOOKUP(WEEKDAY(B2981,2)&amp;D2981,Yoğunluk!$G$1:$J$29,4,0)</f>
        <v>1650.0000000000002</v>
      </c>
      <c r="J2981">
        <f t="shared" ca="1" si="183"/>
        <v>1745</v>
      </c>
      <c r="K2981">
        <f t="shared" ca="1" si="184"/>
        <v>5933</v>
      </c>
    </row>
    <row r="2982" spans="1:11" x14ac:dyDescent="0.3">
      <c r="A2982">
        <f t="shared" si="185"/>
        <v>11</v>
      </c>
      <c r="B2982" s="2">
        <f t="shared" si="186"/>
        <v>43119</v>
      </c>
      <c r="C2982" t="str">
        <f>VLOOKUP(A2982,'Günlük Sayaç'!$A$1:$I$166,3,0)</f>
        <v>Yenikapı</v>
      </c>
      <c r="D2982" t="str">
        <f>VLOOKUP($A2982,'Günlük Sayaç'!$A$1:$I$166,4,0)</f>
        <v>Ziyaretçi</v>
      </c>
      <c r="E2982" t="str">
        <f>VLOOKUP($A2982,'Günlük Sayaç'!$A$1:$I$166,5,0)</f>
        <v>Onlu Bilet</v>
      </c>
      <c r="F2982">
        <f>VLOOKUP($A2982,'Günlük Sayaç'!$A$1:$I$166,6,0)</f>
        <v>3.2</v>
      </c>
      <c r="G2982">
        <f>VLOOKUP($A2982,'Günlük Sayaç'!$A$1:$I$166,7,0)</f>
        <v>15000</v>
      </c>
      <c r="H2982">
        <f>VLOOKUP($A2982,'Günlük Sayaç'!$A$1:$I$166,8,0)</f>
        <v>0.1</v>
      </c>
      <c r="I2982">
        <f>VLOOKUP($A2982,'Günlük Sayaç'!$A$1:$I$166,9,0)*VLOOKUP(WEEKDAY(B2982,2)&amp;D2982,Yoğunluk!$G$1:$J$29,4,0)</f>
        <v>1650.0000000000002</v>
      </c>
      <c r="J2982">
        <f t="shared" ca="1" si="183"/>
        <v>1559</v>
      </c>
      <c r="K2982">
        <f t="shared" ca="1" si="184"/>
        <v>4988.8</v>
      </c>
    </row>
    <row r="2983" spans="1:11" x14ac:dyDescent="0.3">
      <c r="A2983">
        <f t="shared" si="185"/>
        <v>12</v>
      </c>
      <c r="B2983" s="2">
        <f t="shared" si="186"/>
        <v>43119</v>
      </c>
      <c r="C2983" t="str">
        <f>VLOOKUP(A2983,'Günlük Sayaç'!$A$1:$I$166,3,0)</f>
        <v>Vezneciler</v>
      </c>
      <c r="D2983" t="str">
        <f>VLOOKUP($A2983,'Günlük Sayaç'!$A$1:$I$166,4,0)</f>
        <v>Tam</v>
      </c>
      <c r="E2983" t="str">
        <f>VLOOKUP($A2983,'Günlük Sayaç'!$A$1:$I$166,5,0)</f>
        <v>Akbil</v>
      </c>
      <c r="F2983">
        <f>VLOOKUP($A2983,'Günlük Sayaç'!$A$1:$I$166,6,0)</f>
        <v>2.2250000000000001</v>
      </c>
      <c r="G2983">
        <f>VLOOKUP($A2983,'Günlük Sayaç'!$A$1:$I$166,7,0)</f>
        <v>8000</v>
      </c>
      <c r="H2983">
        <f>VLOOKUP($A2983,'Günlük Sayaç'!$A$1:$I$166,8,0)</f>
        <v>0.1</v>
      </c>
      <c r="I2983">
        <f>VLOOKUP($A2983,'Günlük Sayaç'!$A$1:$I$166,9,0)*VLOOKUP(WEEKDAY(B2983,2)&amp;D2983,Yoğunluk!$G$1:$J$29,4,0)</f>
        <v>1320</v>
      </c>
      <c r="J2983">
        <f t="shared" ca="1" si="183"/>
        <v>1311</v>
      </c>
      <c r="K2983">
        <f t="shared" ca="1" si="184"/>
        <v>2916.9749999999999</v>
      </c>
    </row>
    <row r="2984" spans="1:11" x14ac:dyDescent="0.3">
      <c r="A2984">
        <f t="shared" si="185"/>
        <v>13</v>
      </c>
      <c r="B2984" s="2">
        <f t="shared" si="186"/>
        <v>43119</v>
      </c>
      <c r="C2984" t="str">
        <f>VLOOKUP(A2984,'Günlük Sayaç'!$A$1:$I$166,3,0)</f>
        <v>Vezneciler</v>
      </c>
      <c r="D2984" t="str">
        <f>VLOOKUP($A2984,'Günlük Sayaç'!$A$1:$I$166,4,0)</f>
        <v>Tam</v>
      </c>
      <c r="E2984" t="str">
        <f>VLOOKUP($A2984,'Günlük Sayaç'!$A$1:$I$166,5,0)</f>
        <v>Mavi Kart</v>
      </c>
      <c r="F2984">
        <f>VLOOKUP($A2984,'Günlük Sayaç'!$A$1:$I$166,6,0)</f>
        <v>1.3666666666666667</v>
      </c>
      <c r="G2984">
        <f>VLOOKUP($A2984,'Günlük Sayaç'!$A$1:$I$166,7,0)</f>
        <v>8000</v>
      </c>
      <c r="H2984">
        <f>VLOOKUP($A2984,'Günlük Sayaç'!$A$1:$I$166,8,0)</f>
        <v>7.0000000000000007E-2</v>
      </c>
      <c r="I2984">
        <f>VLOOKUP($A2984,'Günlük Sayaç'!$A$1:$I$166,9,0)*VLOOKUP(WEEKDAY(B2984,2)&amp;D2984,Yoğunluk!$G$1:$J$29,4,0)</f>
        <v>924.00000000000011</v>
      </c>
      <c r="J2984">
        <f t="shared" ca="1" si="183"/>
        <v>748</v>
      </c>
      <c r="K2984">
        <f t="shared" ca="1" si="184"/>
        <v>1022.2666666666667</v>
      </c>
    </row>
    <row r="2985" spans="1:11" x14ac:dyDescent="0.3">
      <c r="A2985">
        <f t="shared" si="185"/>
        <v>14</v>
      </c>
      <c r="B2985" s="2">
        <f t="shared" si="186"/>
        <v>43119</v>
      </c>
      <c r="C2985" t="str">
        <f>VLOOKUP(A2985,'Günlük Sayaç'!$A$1:$I$166,3,0)</f>
        <v>Vezneciler</v>
      </c>
      <c r="D2985" t="str">
        <f>VLOOKUP($A2985,'Günlük Sayaç'!$A$1:$I$166,4,0)</f>
        <v>Öğrenci</v>
      </c>
      <c r="E2985" t="str">
        <f>VLOOKUP($A2985,'Günlük Sayaç'!$A$1:$I$166,5,0)</f>
        <v>Öğrenci</v>
      </c>
      <c r="F2985">
        <f>VLOOKUP($A2985,'Günlük Sayaç'!$A$1:$I$166,6,0)</f>
        <v>0.9</v>
      </c>
      <c r="G2985">
        <f>VLOOKUP($A2985,'Günlük Sayaç'!$A$1:$I$166,7,0)</f>
        <v>8000</v>
      </c>
      <c r="H2985">
        <f>VLOOKUP($A2985,'Günlük Sayaç'!$A$1:$I$166,8,0)</f>
        <v>0.17</v>
      </c>
      <c r="I2985">
        <f>VLOOKUP($A2985,'Günlük Sayaç'!$A$1:$I$166,9,0)*VLOOKUP(WEEKDAY(B2985,2)&amp;D2985,Yoğunluk!$G$1:$J$29,4,0)</f>
        <v>1496.0000000000002</v>
      </c>
      <c r="J2985">
        <f t="shared" ca="1" si="183"/>
        <v>1362</v>
      </c>
      <c r="K2985">
        <f t="shared" ca="1" si="184"/>
        <v>1225.8</v>
      </c>
    </row>
    <row r="2986" spans="1:11" x14ac:dyDescent="0.3">
      <c r="A2986">
        <f t="shared" si="185"/>
        <v>15</v>
      </c>
      <c r="B2986" s="2">
        <f t="shared" si="186"/>
        <v>43119</v>
      </c>
      <c r="C2986" t="str">
        <f>VLOOKUP(A2986,'Günlük Sayaç'!$A$1:$I$166,3,0)</f>
        <v>Vezneciler</v>
      </c>
      <c r="D2986" t="str">
        <f>VLOOKUP($A2986,'Günlük Sayaç'!$A$1:$I$166,4,0)</f>
        <v>Öğrenci</v>
      </c>
      <c r="E2986" t="str">
        <f>VLOOKUP($A2986,'Günlük Sayaç'!$A$1:$I$166,5,0)</f>
        <v>Öğrenci Aylık</v>
      </c>
      <c r="F2986">
        <f>VLOOKUP($A2986,'Günlük Sayaç'!$A$1:$I$166,6,0)</f>
        <v>0.56666666666666665</v>
      </c>
      <c r="G2986">
        <f>VLOOKUP($A2986,'Günlük Sayaç'!$A$1:$I$166,7,0)</f>
        <v>8000</v>
      </c>
      <c r="H2986">
        <f>VLOOKUP($A2986,'Günlük Sayaç'!$A$1:$I$166,8,0)</f>
        <v>0.27</v>
      </c>
      <c r="I2986">
        <f>VLOOKUP($A2986,'Günlük Sayaç'!$A$1:$I$166,9,0)*VLOOKUP(WEEKDAY(B2986,2)&amp;D2986,Yoğunluk!$G$1:$J$29,4,0)</f>
        <v>2376</v>
      </c>
      <c r="J2986">
        <f t="shared" ca="1" si="183"/>
        <v>2269</v>
      </c>
      <c r="K2986">
        <f t="shared" ca="1" si="184"/>
        <v>1285.7666666666667</v>
      </c>
    </row>
    <row r="2987" spans="1:11" x14ac:dyDescent="0.3">
      <c r="A2987">
        <f t="shared" si="185"/>
        <v>16</v>
      </c>
      <c r="B2987" s="2">
        <f t="shared" si="186"/>
        <v>43119</v>
      </c>
      <c r="C2987" t="str">
        <f>VLOOKUP(A2987,'Günlük Sayaç'!$A$1:$I$166,3,0)</f>
        <v>Vezneciler</v>
      </c>
      <c r="D2987" t="str">
        <f>VLOOKUP($A2987,'Günlük Sayaç'!$A$1:$I$166,4,0)</f>
        <v>Sosyal</v>
      </c>
      <c r="E2987" t="str">
        <f>VLOOKUP($A2987,'Günlük Sayaç'!$A$1:$I$166,5,0)</f>
        <v>Sosyal</v>
      </c>
      <c r="F2987">
        <f>VLOOKUP($A2987,'Günlük Sayaç'!$A$1:$I$166,6,0)</f>
        <v>1.425</v>
      </c>
      <c r="G2987">
        <f>VLOOKUP($A2987,'Günlük Sayaç'!$A$1:$I$166,7,0)</f>
        <v>8000</v>
      </c>
      <c r="H2987">
        <f>VLOOKUP($A2987,'Günlük Sayaç'!$A$1:$I$166,8,0)</f>
        <v>0.15</v>
      </c>
      <c r="I2987">
        <f>VLOOKUP($A2987,'Günlük Sayaç'!$A$1:$I$166,9,0)*VLOOKUP(WEEKDAY(B2987,2)&amp;D2987,Yoğunluk!$G$1:$J$29,4,0)</f>
        <v>1056.0000000000002</v>
      </c>
      <c r="J2987">
        <f t="shared" ca="1" si="183"/>
        <v>979</v>
      </c>
      <c r="K2987">
        <f t="shared" ca="1" si="184"/>
        <v>1395.075</v>
      </c>
    </row>
    <row r="2988" spans="1:11" x14ac:dyDescent="0.3">
      <c r="A2988">
        <f t="shared" si="185"/>
        <v>17</v>
      </c>
      <c r="B2988" s="2">
        <f t="shared" si="186"/>
        <v>43119</v>
      </c>
      <c r="C2988" t="str">
        <f>VLOOKUP(A2988,'Günlük Sayaç'!$A$1:$I$166,3,0)</f>
        <v>Vezneciler</v>
      </c>
      <c r="D2988" t="str">
        <f>VLOOKUP($A2988,'Günlük Sayaç'!$A$1:$I$166,4,0)</f>
        <v>Sosyal</v>
      </c>
      <c r="E2988" t="str">
        <f>VLOOKUP($A2988,'Günlük Sayaç'!$A$1:$I$166,5,0)</f>
        <v>Sosyal Aylık</v>
      </c>
      <c r="F2988">
        <f>VLOOKUP($A2988,'Günlük Sayaç'!$A$1:$I$166,6,0)</f>
        <v>0.83333333333333337</v>
      </c>
      <c r="G2988">
        <f>VLOOKUP($A2988,'Günlük Sayaç'!$A$1:$I$166,7,0)</f>
        <v>8000</v>
      </c>
      <c r="H2988">
        <f>VLOOKUP($A2988,'Günlük Sayaç'!$A$1:$I$166,8,0)</f>
        <v>0.15</v>
      </c>
      <c r="I2988">
        <f>VLOOKUP($A2988,'Günlük Sayaç'!$A$1:$I$166,9,0)*VLOOKUP(WEEKDAY(B2988,2)&amp;D2988,Yoğunluk!$G$1:$J$29,4,0)</f>
        <v>1056.0000000000002</v>
      </c>
      <c r="J2988">
        <f t="shared" ca="1" si="183"/>
        <v>1085</v>
      </c>
      <c r="K2988">
        <f t="shared" ca="1" si="184"/>
        <v>904.16666666666674</v>
      </c>
    </row>
    <row r="2989" spans="1:11" x14ac:dyDescent="0.3">
      <c r="A2989">
        <f t="shared" si="185"/>
        <v>18</v>
      </c>
      <c r="B2989" s="2">
        <f t="shared" si="186"/>
        <v>43119</v>
      </c>
      <c r="C2989" t="str">
        <f>VLOOKUP(A2989,'Günlük Sayaç'!$A$1:$I$166,3,0)</f>
        <v>Vezneciler</v>
      </c>
      <c r="D2989" t="str">
        <f>VLOOKUP($A2989,'Günlük Sayaç'!$A$1:$I$166,4,0)</f>
        <v>Ziyaretçi</v>
      </c>
      <c r="E2989" t="str">
        <f>VLOOKUP($A2989,'Günlük Sayaç'!$A$1:$I$166,5,0)</f>
        <v>Tekli Bilet</v>
      </c>
      <c r="F2989">
        <f>VLOOKUP($A2989,'Günlük Sayaç'!$A$1:$I$166,6,0)</f>
        <v>5</v>
      </c>
      <c r="G2989">
        <f>VLOOKUP($A2989,'Günlük Sayaç'!$A$1:$I$166,7,0)</f>
        <v>8000</v>
      </c>
      <c r="H2989">
        <f>VLOOKUP($A2989,'Günlük Sayaç'!$A$1:$I$166,8,0)</f>
        <v>0.02</v>
      </c>
      <c r="I2989">
        <f>VLOOKUP($A2989,'Günlük Sayaç'!$A$1:$I$166,9,0)*VLOOKUP(WEEKDAY(B2989,2)&amp;D2989,Yoğunluk!$G$1:$J$29,4,0)</f>
        <v>176</v>
      </c>
      <c r="J2989">
        <f t="shared" ca="1" si="183"/>
        <v>184</v>
      </c>
      <c r="K2989">
        <f t="shared" ca="1" si="184"/>
        <v>920</v>
      </c>
    </row>
    <row r="2990" spans="1:11" x14ac:dyDescent="0.3">
      <c r="A2990">
        <f t="shared" si="185"/>
        <v>19</v>
      </c>
      <c r="B2990" s="2">
        <f t="shared" si="186"/>
        <v>43119</v>
      </c>
      <c r="C2990" t="str">
        <f>VLOOKUP(A2990,'Günlük Sayaç'!$A$1:$I$166,3,0)</f>
        <v>Vezneciler</v>
      </c>
      <c r="D2990" t="str">
        <f>VLOOKUP($A2990,'Günlük Sayaç'!$A$1:$I$166,4,0)</f>
        <v>Ziyaretçi</v>
      </c>
      <c r="E2990" t="str">
        <f>VLOOKUP($A2990,'Günlük Sayaç'!$A$1:$I$166,5,0)</f>
        <v>İkili Bilet</v>
      </c>
      <c r="F2990">
        <f>VLOOKUP($A2990,'Günlük Sayaç'!$A$1:$I$166,6,0)</f>
        <v>4</v>
      </c>
      <c r="G2990">
        <f>VLOOKUP($A2990,'Günlük Sayaç'!$A$1:$I$166,7,0)</f>
        <v>8000</v>
      </c>
      <c r="H2990">
        <f>VLOOKUP($A2990,'Günlük Sayaç'!$A$1:$I$166,8,0)</f>
        <v>0.02</v>
      </c>
      <c r="I2990">
        <f>VLOOKUP($A2990,'Günlük Sayaç'!$A$1:$I$166,9,0)*VLOOKUP(WEEKDAY(B2990,2)&amp;D2990,Yoğunluk!$G$1:$J$29,4,0)</f>
        <v>176</v>
      </c>
      <c r="J2990">
        <f t="shared" ca="1" si="183"/>
        <v>194</v>
      </c>
      <c r="K2990">
        <f t="shared" ca="1" si="184"/>
        <v>776</v>
      </c>
    </row>
    <row r="2991" spans="1:11" x14ac:dyDescent="0.3">
      <c r="A2991">
        <f t="shared" si="185"/>
        <v>20</v>
      </c>
      <c r="B2991" s="2">
        <f t="shared" si="186"/>
        <v>43119</v>
      </c>
      <c r="C2991" t="str">
        <f>VLOOKUP(A2991,'Günlük Sayaç'!$A$1:$I$166,3,0)</f>
        <v>Vezneciler</v>
      </c>
      <c r="D2991" t="str">
        <f>VLOOKUP($A2991,'Günlük Sayaç'!$A$1:$I$166,4,0)</f>
        <v>Ziyaretçi</v>
      </c>
      <c r="E2991" t="str">
        <f>VLOOKUP($A2991,'Günlük Sayaç'!$A$1:$I$166,5,0)</f>
        <v>Üçlü Bilet</v>
      </c>
      <c r="F2991">
        <f>VLOOKUP($A2991,'Günlük Sayaç'!$A$1:$I$166,6,0)</f>
        <v>3.6666666666666665</v>
      </c>
      <c r="G2991">
        <f>VLOOKUP($A2991,'Günlük Sayaç'!$A$1:$I$166,7,0)</f>
        <v>8000</v>
      </c>
      <c r="H2991">
        <f>VLOOKUP($A2991,'Günlük Sayaç'!$A$1:$I$166,8,0)</f>
        <v>0.01</v>
      </c>
      <c r="I2991">
        <f>VLOOKUP($A2991,'Günlük Sayaç'!$A$1:$I$166,9,0)*VLOOKUP(WEEKDAY(B2991,2)&amp;D2991,Yoğunluk!$G$1:$J$29,4,0)</f>
        <v>88</v>
      </c>
      <c r="J2991">
        <f t="shared" ca="1" si="183"/>
        <v>93</v>
      </c>
      <c r="K2991">
        <f t="shared" ca="1" si="184"/>
        <v>341</v>
      </c>
    </row>
    <row r="2992" spans="1:11" x14ac:dyDescent="0.3">
      <c r="A2992">
        <f t="shared" si="185"/>
        <v>21</v>
      </c>
      <c r="B2992" s="2">
        <f t="shared" si="186"/>
        <v>43119</v>
      </c>
      <c r="C2992" t="str">
        <f>VLOOKUP(A2992,'Günlük Sayaç'!$A$1:$I$166,3,0)</f>
        <v>Vezneciler</v>
      </c>
      <c r="D2992" t="str">
        <f>VLOOKUP($A2992,'Günlük Sayaç'!$A$1:$I$166,4,0)</f>
        <v>Ziyaretçi</v>
      </c>
      <c r="E2992" t="str">
        <f>VLOOKUP($A2992,'Günlük Sayaç'!$A$1:$I$166,5,0)</f>
        <v>Beşli Bilet</v>
      </c>
      <c r="F2992">
        <f>VLOOKUP($A2992,'Günlük Sayaç'!$A$1:$I$166,6,0)</f>
        <v>3.4</v>
      </c>
      <c r="G2992">
        <f>VLOOKUP($A2992,'Günlük Sayaç'!$A$1:$I$166,7,0)</f>
        <v>8000</v>
      </c>
      <c r="H2992">
        <f>VLOOKUP($A2992,'Günlük Sayaç'!$A$1:$I$166,8,0)</f>
        <v>0.02</v>
      </c>
      <c r="I2992">
        <f>VLOOKUP($A2992,'Günlük Sayaç'!$A$1:$I$166,9,0)*VLOOKUP(WEEKDAY(B2992,2)&amp;D2992,Yoğunluk!$G$1:$J$29,4,0)</f>
        <v>176</v>
      </c>
      <c r="J2992">
        <f t="shared" ca="1" si="183"/>
        <v>195</v>
      </c>
      <c r="K2992">
        <f t="shared" ca="1" si="184"/>
        <v>663</v>
      </c>
    </row>
    <row r="2993" spans="1:11" x14ac:dyDescent="0.3">
      <c r="A2993">
        <f t="shared" si="185"/>
        <v>22</v>
      </c>
      <c r="B2993" s="2">
        <f t="shared" si="186"/>
        <v>43119</v>
      </c>
      <c r="C2993" t="str">
        <f>VLOOKUP(A2993,'Günlük Sayaç'!$A$1:$I$166,3,0)</f>
        <v>Vezneciler</v>
      </c>
      <c r="D2993" t="str">
        <f>VLOOKUP($A2993,'Günlük Sayaç'!$A$1:$I$166,4,0)</f>
        <v>Ziyaretçi</v>
      </c>
      <c r="E2993" t="str">
        <f>VLOOKUP($A2993,'Günlük Sayaç'!$A$1:$I$166,5,0)</f>
        <v>Onlu Bilet</v>
      </c>
      <c r="F2993">
        <f>VLOOKUP($A2993,'Günlük Sayaç'!$A$1:$I$166,6,0)</f>
        <v>3.2</v>
      </c>
      <c r="G2993">
        <f>VLOOKUP($A2993,'Günlük Sayaç'!$A$1:$I$166,7,0)</f>
        <v>8000</v>
      </c>
      <c r="H2993">
        <f>VLOOKUP($A2993,'Günlük Sayaç'!$A$1:$I$166,8,0)</f>
        <v>0.02</v>
      </c>
      <c r="I2993">
        <f>VLOOKUP($A2993,'Günlük Sayaç'!$A$1:$I$166,9,0)*VLOOKUP(WEEKDAY(B2993,2)&amp;D2993,Yoğunluk!$G$1:$J$29,4,0)</f>
        <v>176</v>
      </c>
      <c r="J2993">
        <f t="shared" ca="1" si="183"/>
        <v>162</v>
      </c>
      <c r="K2993">
        <f t="shared" ca="1" si="184"/>
        <v>518.4</v>
      </c>
    </row>
    <row r="2994" spans="1:11" x14ac:dyDescent="0.3">
      <c r="A2994">
        <f t="shared" si="185"/>
        <v>23</v>
      </c>
      <c r="B2994" s="2">
        <f t="shared" si="186"/>
        <v>43119</v>
      </c>
      <c r="C2994" t="str">
        <f>VLOOKUP(A2994,'Günlük Sayaç'!$A$1:$I$166,3,0)</f>
        <v>Haliç</v>
      </c>
      <c r="D2994" t="str">
        <f>VLOOKUP($A2994,'Günlük Sayaç'!$A$1:$I$166,4,0)</f>
        <v>Tam</v>
      </c>
      <c r="E2994" t="str">
        <f>VLOOKUP($A2994,'Günlük Sayaç'!$A$1:$I$166,5,0)</f>
        <v>Akbil</v>
      </c>
      <c r="F2994">
        <f>VLOOKUP($A2994,'Günlük Sayaç'!$A$1:$I$166,6,0)</f>
        <v>2.2250000000000001</v>
      </c>
      <c r="G2994">
        <f>VLOOKUP($A2994,'Günlük Sayaç'!$A$1:$I$166,7,0)</f>
        <v>9000</v>
      </c>
      <c r="H2994">
        <f>VLOOKUP($A2994,'Günlük Sayaç'!$A$1:$I$166,8,0)</f>
        <v>0.2</v>
      </c>
      <c r="I2994">
        <f>VLOOKUP($A2994,'Günlük Sayaç'!$A$1:$I$166,9,0)*VLOOKUP(WEEKDAY(B2994,2)&amp;D2994,Yoğunluk!$G$1:$J$29,4,0)</f>
        <v>2970.0000000000005</v>
      </c>
      <c r="J2994">
        <f t="shared" ca="1" si="183"/>
        <v>3170</v>
      </c>
      <c r="K2994">
        <f t="shared" ca="1" si="184"/>
        <v>7053.25</v>
      </c>
    </row>
    <row r="2995" spans="1:11" x14ac:dyDescent="0.3">
      <c r="A2995">
        <f t="shared" si="185"/>
        <v>24</v>
      </c>
      <c r="B2995" s="2">
        <f t="shared" si="186"/>
        <v>43119</v>
      </c>
      <c r="C2995" t="str">
        <f>VLOOKUP(A2995,'Günlük Sayaç'!$A$1:$I$166,3,0)</f>
        <v>Haliç</v>
      </c>
      <c r="D2995" t="str">
        <f>VLOOKUP($A2995,'Günlük Sayaç'!$A$1:$I$166,4,0)</f>
        <v>Tam</v>
      </c>
      <c r="E2995" t="str">
        <f>VLOOKUP($A2995,'Günlük Sayaç'!$A$1:$I$166,5,0)</f>
        <v>Mavi Kart</v>
      </c>
      <c r="F2995">
        <f>VLOOKUP($A2995,'Günlük Sayaç'!$A$1:$I$166,6,0)</f>
        <v>1.3666666666666667</v>
      </c>
      <c r="G2995">
        <f>VLOOKUP($A2995,'Günlük Sayaç'!$A$1:$I$166,7,0)</f>
        <v>9000</v>
      </c>
      <c r="H2995">
        <f>VLOOKUP($A2995,'Günlük Sayaç'!$A$1:$I$166,8,0)</f>
        <v>0.1</v>
      </c>
      <c r="I2995">
        <f>VLOOKUP($A2995,'Günlük Sayaç'!$A$1:$I$166,9,0)*VLOOKUP(WEEKDAY(B2995,2)&amp;D2995,Yoğunluk!$G$1:$J$29,4,0)</f>
        <v>1485.0000000000002</v>
      </c>
      <c r="J2995">
        <f t="shared" ca="1" si="183"/>
        <v>1636</v>
      </c>
      <c r="K2995">
        <f t="shared" ca="1" si="184"/>
        <v>2235.8666666666668</v>
      </c>
    </row>
    <row r="2996" spans="1:11" x14ac:dyDescent="0.3">
      <c r="A2996">
        <f t="shared" si="185"/>
        <v>25</v>
      </c>
      <c r="B2996" s="2">
        <f t="shared" si="186"/>
        <v>43119</v>
      </c>
      <c r="C2996" t="str">
        <f>VLOOKUP(A2996,'Günlük Sayaç'!$A$1:$I$166,3,0)</f>
        <v>Haliç</v>
      </c>
      <c r="D2996" t="str">
        <f>VLOOKUP($A2996,'Günlük Sayaç'!$A$1:$I$166,4,0)</f>
        <v>Öğrenci</v>
      </c>
      <c r="E2996" t="str">
        <f>VLOOKUP($A2996,'Günlük Sayaç'!$A$1:$I$166,5,0)</f>
        <v>Öğrenci</v>
      </c>
      <c r="F2996">
        <f>VLOOKUP($A2996,'Günlük Sayaç'!$A$1:$I$166,6,0)</f>
        <v>0.9</v>
      </c>
      <c r="G2996">
        <f>VLOOKUP($A2996,'Günlük Sayaç'!$A$1:$I$166,7,0)</f>
        <v>9000</v>
      </c>
      <c r="H2996">
        <f>VLOOKUP($A2996,'Günlük Sayaç'!$A$1:$I$166,8,0)</f>
        <v>0.05</v>
      </c>
      <c r="I2996">
        <f>VLOOKUP($A2996,'Günlük Sayaç'!$A$1:$I$166,9,0)*VLOOKUP(WEEKDAY(B2996,2)&amp;D2996,Yoğunluk!$G$1:$J$29,4,0)</f>
        <v>495.00000000000006</v>
      </c>
      <c r="J2996">
        <f t="shared" ca="1" si="183"/>
        <v>494</v>
      </c>
      <c r="K2996">
        <f t="shared" ca="1" si="184"/>
        <v>444.6</v>
      </c>
    </row>
    <row r="2997" spans="1:11" x14ac:dyDescent="0.3">
      <c r="A2997">
        <f t="shared" si="185"/>
        <v>26</v>
      </c>
      <c r="B2997" s="2">
        <f t="shared" si="186"/>
        <v>43119</v>
      </c>
      <c r="C2997" t="str">
        <f>VLOOKUP(A2997,'Günlük Sayaç'!$A$1:$I$166,3,0)</f>
        <v>Haliç</v>
      </c>
      <c r="D2997" t="str">
        <f>VLOOKUP($A2997,'Günlük Sayaç'!$A$1:$I$166,4,0)</f>
        <v>Öğrenci</v>
      </c>
      <c r="E2997" t="str">
        <f>VLOOKUP($A2997,'Günlük Sayaç'!$A$1:$I$166,5,0)</f>
        <v>Öğrenci Aylık</v>
      </c>
      <c r="F2997">
        <f>VLOOKUP($A2997,'Günlük Sayaç'!$A$1:$I$166,6,0)</f>
        <v>0.56666666666666665</v>
      </c>
      <c r="G2997">
        <f>VLOOKUP($A2997,'Günlük Sayaç'!$A$1:$I$166,7,0)</f>
        <v>9000</v>
      </c>
      <c r="H2997">
        <f>VLOOKUP($A2997,'Günlük Sayaç'!$A$1:$I$166,8,0)</f>
        <v>0.1</v>
      </c>
      <c r="I2997">
        <f>VLOOKUP($A2997,'Günlük Sayaç'!$A$1:$I$166,9,0)*VLOOKUP(WEEKDAY(B2997,2)&amp;D2997,Yoğunluk!$G$1:$J$29,4,0)</f>
        <v>990.00000000000011</v>
      </c>
      <c r="J2997">
        <f t="shared" ca="1" si="183"/>
        <v>990</v>
      </c>
      <c r="K2997">
        <f t="shared" ca="1" si="184"/>
        <v>561</v>
      </c>
    </row>
    <row r="2998" spans="1:11" x14ac:dyDescent="0.3">
      <c r="A2998">
        <f t="shared" si="185"/>
        <v>27</v>
      </c>
      <c r="B2998" s="2">
        <f t="shared" si="186"/>
        <v>43119</v>
      </c>
      <c r="C2998" t="str">
        <f>VLOOKUP(A2998,'Günlük Sayaç'!$A$1:$I$166,3,0)</f>
        <v>Haliç</v>
      </c>
      <c r="D2998" t="str">
        <f>VLOOKUP($A2998,'Günlük Sayaç'!$A$1:$I$166,4,0)</f>
        <v>Sosyal</v>
      </c>
      <c r="E2998" t="str">
        <f>VLOOKUP($A2998,'Günlük Sayaç'!$A$1:$I$166,5,0)</f>
        <v>Sosyal</v>
      </c>
      <c r="F2998">
        <f>VLOOKUP($A2998,'Günlük Sayaç'!$A$1:$I$166,6,0)</f>
        <v>1.425</v>
      </c>
      <c r="G2998">
        <f>VLOOKUP($A2998,'Günlük Sayaç'!$A$1:$I$166,7,0)</f>
        <v>9000</v>
      </c>
      <c r="H2998">
        <f>VLOOKUP($A2998,'Günlük Sayaç'!$A$1:$I$166,8,0)</f>
        <v>0.1</v>
      </c>
      <c r="I2998">
        <f>VLOOKUP($A2998,'Günlük Sayaç'!$A$1:$I$166,9,0)*VLOOKUP(WEEKDAY(B2998,2)&amp;D2998,Yoğunluk!$G$1:$J$29,4,0)</f>
        <v>792.00000000000011</v>
      </c>
      <c r="J2998">
        <f t="shared" ca="1" si="183"/>
        <v>870</v>
      </c>
      <c r="K2998">
        <f t="shared" ca="1" si="184"/>
        <v>1239.75</v>
      </c>
    </row>
    <row r="2999" spans="1:11" x14ac:dyDescent="0.3">
      <c r="A2999">
        <f t="shared" si="185"/>
        <v>28</v>
      </c>
      <c r="B2999" s="2">
        <f t="shared" si="186"/>
        <v>43119</v>
      </c>
      <c r="C2999" t="str">
        <f>VLOOKUP(A2999,'Günlük Sayaç'!$A$1:$I$166,3,0)</f>
        <v>Haliç</v>
      </c>
      <c r="D2999" t="str">
        <f>VLOOKUP($A2999,'Günlük Sayaç'!$A$1:$I$166,4,0)</f>
        <v>Sosyal</v>
      </c>
      <c r="E2999" t="str">
        <f>VLOOKUP($A2999,'Günlük Sayaç'!$A$1:$I$166,5,0)</f>
        <v>Sosyal Aylık</v>
      </c>
      <c r="F2999">
        <f>VLOOKUP($A2999,'Günlük Sayaç'!$A$1:$I$166,6,0)</f>
        <v>0.83333333333333337</v>
      </c>
      <c r="G2999">
        <f>VLOOKUP($A2999,'Günlük Sayaç'!$A$1:$I$166,7,0)</f>
        <v>9000</v>
      </c>
      <c r="H2999">
        <f>VLOOKUP($A2999,'Günlük Sayaç'!$A$1:$I$166,8,0)</f>
        <v>0.05</v>
      </c>
      <c r="I2999">
        <f>VLOOKUP($A2999,'Günlük Sayaç'!$A$1:$I$166,9,0)*VLOOKUP(WEEKDAY(B2999,2)&amp;D2999,Yoğunluk!$G$1:$J$29,4,0)</f>
        <v>396.00000000000006</v>
      </c>
      <c r="J2999">
        <f t="shared" ca="1" si="183"/>
        <v>359</v>
      </c>
      <c r="K2999">
        <f t="shared" ca="1" si="184"/>
        <v>299.16666666666669</v>
      </c>
    </row>
    <row r="3000" spans="1:11" x14ac:dyDescent="0.3">
      <c r="A3000">
        <f t="shared" si="185"/>
        <v>29</v>
      </c>
      <c r="B3000" s="2">
        <f t="shared" si="186"/>
        <v>43119</v>
      </c>
      <c r="C3000" t="str">
        <f>VLOOKUP(A3000,'Günlük Sayaç'!$A$1:$I$166,3,0)</f>
        <v>Haliç</v>
      </c>
      <c r="D3000" t="str">
        <f>VLOOKUP($A3000,'Günlük Sayaç'!$A$1:$I$166,4,0)</f>
        <v>Ziyaretçi</v>
      </c>
      <c r="E3000" t="str">
        <f>VLOOKUP($A3000,'Günlük Sayaç'!$A$1:$I$166,5,0)</f>
        <v>Tekli Bilet</v>
      </c>
      <c r="F3000">
        <f>VLOOKUP($A3000,'Günlük Sayaç'!$A$1:$I$166,6,0)</f>
        <v>5</v>
      </c>
      <c r="G3000">
        <f>VLOOKUP($A3000,'Günlük Sayaç'!$A$1:$I$166,7,0)</f>
        <v>9000</v>
      </c>
      <c r="H3000">
        <f>VLOOKUP($A3000,'Günlük Sayaç'!$A$1:$I$166,8,0)</f>
        <v>0.1</v>
      </c>
      <c r="I3000">
        <f>VLOOKUP($A3000,'Günlük Sayaç'!$A$1:$I$166,9,0)*VLOOKUP(WEEKDAY(B3000,2)&amp;D3000,Yoğunluk!$G$1:$J$29,4,0)</f>
        <v>990.00000000000011</v>
      </c>
      <c r="J3000">
        <f t="shared" ca="1" si="183"/>
        <v>882</v>
      </c>
      <c r="K3000">
        <f t="shared" ca="1" si="184"/>
        <v>4410</v>
      </c>
    </row>
    <row r="3001" spans="1:11" x14ac:dyDescent="0.3">
      <c r="A3001">
        <f t="shared" si="185"/>
        <v>30</v>
      </c>
      <c r="B3001" s="2">
        <f t="shared" si="186"/>
        <v>43119</v>
      </c>
      <c r="C3001" t="str">
        <f>VLOOKUP(A3001,'Günlük Sayaç'!$A$1:$I$166,3,0)</f>
        <v>Haliç</v>
      </c>
      <c r="D3001" t="str">
        <f>VLOOKUP($A3001,'Günlük Sayaç'!$A$1:$I$166,4,0)</f>
        <v>Ziyaretçi</v>
      </c>
      <c r="E3001" t="str">
        <f>VLOOKUP($A3001,'Günlük Sayaç'!$A$1:$I$166,5,0)</f>
        <v>İkili Bilet</v>
      </c>
      <c r="F3001">
        <f>VLOOKUP($A3001,'Günlük Sayaç'!$A$1:$I$166,6,0)</f>
        <v>4</v>
      </c>
      <c r="G3001">
        <f>VLOOKUP($A3001,'Günlük Sayaç'!$A$1:$I$166,7,0)</f>
        <v>9000</v>
      </c>
      <c r="H3001">
        <f>VLOOKUP($A3001,'Günlük Sayaç'!$A$1:$I$166,8,0)</f>
        <v>0.05</v>
      </c>
      <c r="I3001">
        <f>VLOOKUP($A3001,'Günlük Sayaç'!$A$1:$I$166,9,0)*VLOOKUP(WEEKDAY(B3001,2)&amp;D3001,Yoğunluk!$G$1:$J$29,4,0)</f>
        <v>495.00000000000006</v>
      </c>
      <c r="J3001">
        <f t="shared" ca="1" si="183"/>
        <v>582</v>
      </c>
      <c r="K3001">
        <f t="shared" ca="1" si="184"/>
        <v>2328</v>
      </c>
    </row>
    <row r="3002" spans="1:11" x14ac:dyDescent="0.3">
      <c r="A3002">
        <f t="shared" si="185"/>
        <v>31</v>
      </c>
      <c r="B3002" s="2">
        <f t="shared" si="186"/>
        <v>43119</v>
      </c>
      <c r="C3002" t="str">
        <f>VLOOKUP(A3002,'Günlük Sayaç'!$A$1:$I$166,3,0)</f>
        <v>Haliç</v>
      </c>
      <c r="D3002" t="str">
        <f>VLOOKUP($A3002,'Günlük Sayaç'!$A$1:$I$166,4,0)</f>
        <v>Ziyaretçi</v>
      </c>
      <c r="E3002" t="str">
        <f>VLOOKUP($A3002,'Günlük Sayaç'!$A$1:$I$166,5,0)</f>
        <v>Üçlü Bilet</v>
      </c>
      <c r="F3002">
        <f>VLOOKUP($A3002,'Günlük Sayaç'!$A$1:$I$166,6,0)</f>
        <v>3.6666666666666665</v>
      </c>
      <c r="G3002">
        <f>VLOOKUP($A3002,'Günlük Sayaç'!$A$1:$I$166,7,0)</f>
        <v>9000</v>
      </c>
      <c r="H3002">
        <f>VLOOKUP($A3002,'Günlük Sayaç'!$A$1:$I$166,8,0)</f>
        <v>0.05</v>
      </c>
      <c r="I3002">
        <f>VLOOKUP($A3002,'Günlük Sayaç'!$A$1:$I$166,9,0)*VLOOKUP(WEEKDAY(B3002,2)&amp;D3002,Yoğunluk!$G$1:$J$29,4,0)</f>
        <v>495.00000000000006</v>
      </c>
      <c r="J3002">
        <f t="shared" ca="1" si="183"/>
        <v>528</v>
      </c>
      <c r="K3002">
        <f t="shared" ca="1" si="184"/>
        <v>1936</v>
      </c>
    </row>
    <row r="3003" spans="1:11" x14ac:dyDescent="0.3">
      <c r="A3003">
        <f t="shared" si="185"/>
        <v>32</v>
      </c>
      <c r="B3003" s="2">
        <f t="shared" si="186"/>
        <v>43119</v>
      </c>
      <c r="C3003" t="str">
        <f>VLOOKUP(A3003,'Günlük Sayaç'!$A$1:$I$166,3,0)</f>
        <v>Haliç</v>
      </c>
      <c r="D3003" t="str">
        <f>VLOOKUP($A3003,'Günlük Sayaç'!$A$1:$I$166,4,0)</f>
        <v>Ziyaretçi</v>
      </c>
      <c r="E3003" t="str">
        <f>VLOOKUP($A3003,'Günlük Sayaç'!$A$1:$I$166,5,0)</f>
        <v>Beşli Bilet</v>
      </c>
      <c r="F3003">
        <f>VLOOKUP($A3003,'Günlük Sayaç'!$A$1:$I$166,6,0)</f>
        <v>3.4</v>
      </c>
      <c r="G3003">
        <f>VLOOKUP($A3003,'Günlük Sayaç'!$A$1:$I$166,7,0)</f>
        <v>9000</v>
      </c>
      <c r="H3003">
        <f>VLOOKUP($A3003,'Günlük Sayaç'!$A$1:$I$166,8,0)</f>
        <v>0.1</v>
      </c>
      <c r="I3003">
        <f>VLOOKUP($A3003,'Günlük Sayaç'!$A$1:$I$166,9,0)*VLOOKUP(WEEKDAY(B3003,2)&amp;D3003,Yoğunluk!$G$1:$J$29,4,0)</f>
        <v>990.00000000000011</v>
      </c>
      <c r="J3003">
        <f t="shared" ca="1" si="183"/>
        <v>1048</v>
      </c>
      <c r="K3003">
        <f t="shared" ca="1" si="184"/>
        <v>3563.2</v>
      </c>
    </row>
    <row r="3004" spans="1:11" x14ac:dyDescent="0.3">
      <c r="A3004">
        <f t="shared" si="185"/>
        <v>33</v>
      </c>
      <c r="B3004" s="2">
        <f t="shared" si="186"/>
        <v>43119</v>
      </c>
      <c r="C3004" t="str">
        <f>VLOOKUP(A3004,'Günlük Sayaç'!$A$1:$I$166,3,0)</f>
        <v>Haliç</v>
      </c>
      <c r="D3004" t="str">
        <f>VLOOKUP($A3004,'Günlük Sayaç'!$A$1:$I$166,4,0)</f>
        <v>Ziyaretçi</v>
      </c>
      <c r="E3004" t="str">
        <f>VLOOKUP($A3004,'Günlük Sayaç'!$A$1:$I$166,5,0)</f>
        <v>Onlu Bilet</v>
      </c>
      <c r="F3004">
        <f>VLOOKUP($A3004,'Günlük Sayaç'!$A$1:$I$166,6,0)</f>
        <v>3.2</v>
      </c>
      <c r="G3004">
        <f>VLOOKUP($A3004,'Günlük Sayaç'!$A$1:$I$166,7,0)</f>
        <v>9000</v>
      </c>
      <c r="H3004">
        <f>VLOOKUP($A3004,'Günlük Sayaç'!$A$1:$I$166,8,0)</f>
        <v>0.1</v>
      </c>
      <c r="I3004">
        <f>VLOOKUP($A3004,'Günlük Sayaç'!$A$1:$I$166,9,0)*VLOOKUP(WEEKDAY(B3004,2)&amp;D3004,Yoğunluk!$G$1:$J$29,4,0)</f>
        <v>990.00000000000011</v>
      </c>
      <c r="J3004">
        <f t="shared" ca="1" si="183"/>
        <v>978</v>
      </c>
      <c r="K3004">
        <f t="shared" ca="1" si="184"/>
        <v>3129.6000000000004</v>
      </c>
    </row>
    <row r="3005" spans="1:11" x14ac:dyDescent="0.3">
      <c r="A3005">
        <f t="shared" si="185"/>
        <v>34</v>
      </c>
      <c r="B3005" s="2">
        <f t="shared" si="186"/>
        <v>43119</v>
      </c>
      <c r="C3005" t="str">
        <f>VLOOKUP(A3005,'Günlük Sayaç'!$A$1:$I$166,3,0)</f>
        <v>Şişhane</v>
      </c>
      <c r="D3005" t="str">
        <f>VLOOKUP($A3005,'Günlük Sayaç'!$A$1:$I$166,4,0)</f>
        <v>Tam</v>
      </c>
      <c r="E3005" t="str">
        <f>VLOOKUP($A3005,'Günlük Sayaç'!$A$1:$I$166,5,0)</f>
        <v>Akbil</v>
      </c>
      <c r="F3005">
        <f>VLOOKUP($A3005,'Günlük Sayaç'!$A$1:$I$166,6,0)</f>
        <v>2.2250000000000001</v>
      </c>
      <c r="G3005">
        <f>VLOOKUP($A3005,'Günlük Sayaç'!$A$1:$I$166,7,0)</f>
        <v>7000</v>
      </c>
      <c r="H3005">
        <f>VLOOKUP($A3005,'Günlük Sayaç'!$A$1:$I$166,8,0)</f>
        <v>0.25</v>
      </c>
      <c r="I3005">
        <f>VLOOKUP($A3005,'Günlük Sayaç'!$A$1:$I$166,9,0)*VLOOKUP(WEEKDAY(B3005,2)&amp;D3005,Yoğunluk!$G$1:$J$29,4,0)</f>
        <v>2887.5000000000005</v>
      </c>
      <c r="J3005">
        <f t="shared" ca="1" si="183"/>
        <v>2937</v>
      </c>
      <c r="K3005">
        <f t="shared" ca="1" si="184"/>
        <v>6534.8249999999998</v>
      </c>
    </row>
    <row r="3006" spans="1:11" x14ac:dyDescent="0.3">
      <c r="A3006">
        <f t="shared" si="185"/>
        <v>35</v>
      </c>
      <c r="B3006" s="2">
        <f t="shared" si="186"/>
        <v>43119</v>
      </c>
      <c r="C3006" t="str">
        <f>VLOOKUP(A3006,'Günlük Sayaç'!$A$1:$I$166,3,0)</f>
        <v>Şişhane</v>
      </c>
      <c r="D3006" t="str">
        <f>VLOOKUP($A3006,'Günlük Sayaç'!$A$1:$I$166,4,0)</f>
        <v>Tam</v>
      </c>
      <c r="E3006" t="str">
        <f>VLOOKUP($A3006,'Günlük Sayaç'!$A$1:$I$166,5,0)</f>
        <v>Mavi Kart</v>
      </c>
      <c r="F3006">
        <f>VLOOKUP($A3006,'Günlük Sayaç'!$A$1:$I$166,6,0)</f>
        <v>1.3666666666666667</v>
      </c>
      <c r="G3006">
        <f>VLOOKUP($A3006,'Günlük Sayaç'!$A$1:$I$166,7,0)</f>
        <v>7000</v>
      </c>
      <c r="H3006">
        <f>VLOOKUP($A3006,'Günlük Sayaç'!$A$1:$I$166,8,0)</f>
        <v>0.1</v>
      </c>
      <c r="I3006">
        <f>VLOOKUP($A3006,'Günlük Sayaç'!$A$1:$I$166,9,0)*VLOOKUP(WEEKDAY(B3006,2)&amp;D3006,Yoğunluk!$G$1:$J$29,4,0)</f>
        <v>1155</v>
      </c>
      <c r="J3006">
        <f t="shared" ca="1" si="183"/>
        <v>1319</v>
      </c>
      <c r="K3006">
        <f t="shared" ca="1" si="184"/>
        <v>1802.6333333333334</v>
      </c>
    </row>
    <row r="3007" spans="1:11" x14ac:dyDescent="0.3">
      <c r="A3007">
        <f t="shared" si="185"/>
        <v>36</v>
      </c>
      <c r="B3007" s="2">
        <f t="shared" si="186"/>
        <v>43119</v>
      </c>
      <c r="C3007" t="str">
        <f>VLOOKUP(A3007,'Günlük Sayaç'!$A$1:$I$166,3,0)</f>
        <v>Şişhane</v>
      </c>
      <c r="D3007" t="str">
        <f>VLOOKUP($A3007,'Günlük Sayaç'!$A$1:$I$166,4,0)</f>
        <v>Öğrenci</v>
      </c>
      <c r="E3007" t="str">
        <f>VLOOKUP($A3007,'Günlük Sayaç'!$A$1:$I$166,5,0)</f>
        <v>Öğrenci</v>
      </c>
      <c r="F3007">
        <f>VLOOKUP($A3007,'Günlük Sayaç'!$A$1:$I$166,6,0)</f>
        <v>0.9</v>
      </c>
      <c r="G3007">
        <f>VLOOKUP($A3007,'Günlük Sayaç'!$A$1:$I$166,7,0)</f>
        <v>7000</v>
      </c>
      <c r="H3007">
        <f>VLOOKUP($A3007,'Günlük Sayaç'!$A$1:$I$166,8,0)</f>
        <v>0.1</v>
      </c>
      <c r="I3007">
        <f>VLOOKUP($A3007,'Günlük Sayaç'!$A$1:$I$166,9,0)*VLOOKUP(WEEKDAY(B3007,2)&amp;D3007,Yoğunluk!$G$1:$J$29,4,0)</f>
        <v>770.00000000000011</v>
      </c>
      <c r="J3007">
        <f t="shared" ca="1" si="183"/>
        <v>783</v>
      </c>
      <c r="K3007">
        <f t="shared" ca="1" si="184"/>
        <v>704.7</v>
      </c>
    </row>
    <row r="3008" spans="1:11" x14ac:dyDescent="0.3">
      <c r="A3008">
        <f t="shared" si="185"/>
        <v>37</v>
      </c>
      <c r="B3008" s="2">
        <f t="shared" si="186"/>
        <v>43119</v>
      </c>
      <c r="C3008" t="str">
        <f>VLOOKUP(A3008,'Günlük Sayaç'!$A$1:$I$166,3,0)</f>
        <v>Şişhane</v>
      </c>
      <c r="D3008" t="str">
        <f>VLOOKUP($A3008,'Günlük Sayaç'!$A$1:$I$166,4,0)</f>
        <v>Öğrenci</v>
      </c>
      <c r="E3008" t="str">
        <f>VLOOKUP($A3008,'Günlük Sayaç'!$A$1:$I$166,5,0)</f>
        <v>Öğrenci Aylık</v>
      </c>
      <c r="F3008">
        <f>VLOOKUP($A3008,'Günlük Sayaç'!$A$1:$I$166,6,0)</f>
        <v>0.56666666666666665</v>
      </c>
      <c r="G3008">
        <f>VLOOKUP($A3008,'Günlük Sayaç'!$A$1:$I$166,7,0)</f>
        <v>7000</v>
      </c>
      <c r="H3008">
        <f>VLOOKUP($A3008,'Günlük Sayaç'!$A$1:$I$166,8,0)</f>
        <v>0.15</v>
      </c>
      <c r="I3008">
        <f>VLOOKUP($A3008,'Günlük Sayaç'!$A$1:$I$166,9,0)*VLOOKUP(WEEKDAY(B3008,2)&amp;D3008,Yoğunluk!$G$1:$J$29,4,0)</f>
        <v>1155</v>
      </c>
      <c r="J3008">
        <f t="shared" ca="1" si="183"/>
        <v>1128</v>
      </c>
      <c r="K3008">
        <f t="shared" ca="1" si="184"/>
        <v>639.19999999999993</v>
      </c>
    </row>
    <row r="3009" spans="1:11" x14ac:dyDescent="0.3">
      <c r="A3009">
        <f t="shared" si="185"/>
        <v>38</v>
      </c>
      <c r="B3009" s="2">
        <f t="shared" si="186"/>
        <v>43119</v>
      </c>
      <c r="C3009" t="str">
        <f>VLOOKUP(A3009,'Günlük Sayaç'!$A$1:$I$166,3,0)</f>
        <v>Şişhane</v>
      </c>
      <c r="D3009" t="str">
        <f>VLOOKUP($A3009,'Günlük Sayaç'!$A$1:$I$166,4,0)</f>
        <v>Sosyal</v>
      </c>
      <c r="E3009" t="str">
        <f>VLOOKUP($A3009,'Günlük Sayaç'!$A$1:$I$166,5,0)</f>
        <v>Sosyal</v>
      </c>
      <c r="F3009">
        <f>VLOOKUP($A3009,'Günlük Sayaç'!$A$1:$I$166,6,0)</f>
        <v>1.425</v>
      </c>
      <c r="G3009">
        <f>VLOOKUP($A3009,'Günlük Sayaç'!$A$1:$I$166,7,0)</f>
        <v>7000</v>
      </c>
      <c r="H3009">
        <f>VLOOKUP($A3009,'Günlük Sayaç'!$A$1:$I$166,8,0)</f>
        <v>0.15</v>
      </c>
      <c r="I3009">
        <f>VLOOKUP($A3009,'Günlük Sayaç'!$A$1:$I$166,9,0)*VLOOKUP(WEEKDAY(B3009,2)&amp;D3009,Yoğunluk!$G$1:$J$29,4,0)</f>
        <v>924.00000000000011</v>
      </c>
      <c r="J3009">
        <f t="shared" ca="1" si="183"/>
        <v>765</v>
      </c>
      <c r="K3009">
        <f t="shared" ca="1" si="184"/>
        <v>1090.125</v>
      </c>
    </row>
    <row r="3010" spans="1:11" x14ac:dyDescent="0.3">
      <c r="A3010">
        <f t="shared" si="185"/>
        <v>39</v>
      </c>
      <c r="B3010" s="2">
        <f t="shared" si="186"/>
        <v>43119</v>
      </c>
      <c r="C3010" t="str">
        <f>VLOOKUP(A3010,'Günlük Sayaç'!$A$1:$I$166,3,0)</f>
        <v>Şişhane</v>
      </c>
      <c r="D3010" t="str">
        <f>VLOOKUP($A3010,'Günlük Sayaç'!$A$1:$I$166,4,0)</f>
        <v>Sosyal</v>
      </c>
      <c r="E3010" t="str">
        <f>VLOOKUP($A3010,'Günlük Sayaç'!$A$1:$I$166,5,0)</f>
        <v>Sosyal Aylık</v>
      </c>
      <c r="F3010">
        <f>VLOOKUP($A3010,'Günlük Sayaç'!$A$1:$I$166,6,0)</f>
        <v>0.83333333333333337</v>
      </c>
      <c r="G3010">
        <f>VLOOKUP($A3010,'Günlük Sayaç'!$A$1:$I$166,7,0)</f>
        <v>7000</v>
      </c>
      <c r="H3010">
        <f>VLOOKUP($A3010,'Günlük Sayaç'!$A$1:$I$166,8,0)</f>
        <v>0.05</v>
      </c>
      <c r="I3010">
        <f>VLOOKUP($A3010,'Günlük Sayaç'!$A$1:$I$166,9,0)*VLOOKUP(WEEKDAY(B3010,2)&amp;D3010,Yoğunluk!$G$1:$J$29,4,0)</f>
        <v>308.00000000000006</v>
      </c>
      <c r="J3010">
        <f t="shared" ca="1" si="183"/>
        <v>304</v>
      </c>
      <c r="K3010">
        <f t="shared" ca="1" si="184"/>
        <v>253.33333333333334</v>
      </c>
    </row>
    <row r="3011" spans="1:11" x14ac:dyDescent="0.3">
      <c r="A3011">
        <f t="shared" si="185"/>
        <v>40</v>
      </c>
      <c r="B3011" s="2">
        <f t="shared" si="186"/>
        <v>43119</v>
      </c>
      <c r="C3011" t="str">
        <f>VLOOKUP(A3011,'Günlük Sayaç'!$A$1:$I$166,3,0)</f>
        <v>Şişhane</v>
      </c>
      <c r="D3011" t="str">
        <f>VLOOKUP($A3011,'Günlük Sayaç'!$A$1:$I$166,4,0)</f>
        <v>Ziyaretçi</v>
      </c>
      <c r="E3011" t="str">
        <f>VLOOKUP($A3011,'Günlük Sayaç'!$A$1:$I$166,5,0)</f>
        <v>Tekli Bilet</v>
      </c>
      <c r="F3011">
        <f>VLOOKUP($A3011,'Günlük Sayaç'!$A$1:$I$166,6,0)</f>
        <v>5</v>
      </c>
      <c r="G3011">
        <f>VLOOKUP($A3011,'Günlük Sayaç'!$A$1:$I$166,7,0)</f>
        <v>7000</v>
      </c>
      <c r="H3011">
        <f>VLOOKUP($A3011,'Günlük Sayaç'!$A$1:$I$166,8,0)</f>
        <v>0.05</v>
      </c>
      <c r="I3011">
        <f>VLOOKUP($A3011,'Günlük Sayaç'!$A$1:$I$166,9,0)*VLOOKUP(WEEKDAY(B3011,2)&amp;D3011,Yoğunluk!$G$1:$J$29,4,0)</f>
        <v>385.00000000000006</v>
      </c>
      <c r="J3011">
        <f t="shared" ref="J3011:J3074" ca="1" si="187">FLOOR(I3011+_xlfn.NORM.S.INV(RAND())*I3011/10,1)</f>
        <v>370</v>
      </c>
      <c r="K3011">
        <f t="shared" ref="K3011:K3074" ca="1" si="188">J3011*F3011</f>
        <v>1850</v>
      </c>
    </row>
    <row r="3012" spans="1:11" x14ac:dyDescent="0.3">
      <c r="A3012">
        <f t="shared" si="185"/>
        <v>41</v>
      </c>
      <c r="B3012" s="2">
        <f t="shared" si="186"/>
        <v>43119</v>
      </c>
      <c r="C3012" t="str">
        <f>VLOOKUP(A3012,'Günlük Sayaç'!$A$1:$I$166,3,0)</f>
        <v>Şişhane</v>
      </c>
      <c r="D3012" t="str">
        <f>VLOOKUP($A3012,'Günlük Sayaç'!$A$1:$I$166,4,0)</f>
        <v>Ziyaretçi</v>
      </c>
      <c r="E3012" t="str">
        <f>VLOOKUP($A3012,'Günlük Sayaç'!$A$1:$I$166,5,0)</f>
        <v>İkili Bilet</v>
      </c>
      <c r="F3012">
        <f>VLOOKUP($A3012,'Günlük Sayaç'!$A$1:$I$166,6,0)</f>
        <v>4</v>
      </c>
      <c r="G3012">
        <f>VLOOKUP($A3012,'Günlük Sayaç'!$A$1:$I$166,7,0)</f>
        <v>7000</v>
      </c>
      <c r="H3012">
        <f>VLOOKUP($A3012,'Günlük Sayaç'!$A$1:$I$166,8,0)</f>
        <v>0.03</v>
      </c>
      <c r="I3012">
        <f>VLOOKUP($A3012,'Günlük Sayaç'!$A$1:$I$166,9,0)*VLOOKUP(WEEKDAY(B3012,2)&amp;D3012,Yoğunluk!$G$1:$J$29,4,0)</f>
        <v>231.00000000000003</v>
      </c>
      <c r="J3012">
        <f t="shared" ca="1" si="187"/>
        <v>229</v>
      </c>
      <c r="K3012">
        <f t="shared" ca="1" si="188"/>
        <v>916</v>
      </c>
    </row>
    <row r="3013" spans="1:11" x14ac:dyDescent="0.3">
      <c r="A3013">
        <f t="shared" si="185"/>
        <v>42</v>
      </c>
      <c r="B3013" s="2">
        <f t="shared" si="186"/>
        <v>43119</v>
      </c>
      <c r="C3013" t="str">
        <f>VLOOKUP(A3013,'Günlük Sayaç'!$A$1:$I$166,3,0)</f>
        <v>Şişhane</v>
      </c>
      <c r="D3013" t="str">
        <f>VLOOKUP($A3013,'Günlük Sayaç'!$A$1:$I$166,4,0)</f>
        <v>Ziyaretçi</v>
      </c>
      <c r="E3013" t="str">
        <f>VLOOKUP($A3013,'Günlük Sayaç'!$A$1:$I$166,5,0)</f>
        <v>Üçlü Bilet</v>
      </c>
      <c r="F3013">
        <f>VLOOKUP($A3013,'Günlük Sayaç'!$A$1:$I$166,6,0)</f>
        <v>3.6666666666666665</v>
      </c>
      <c r="G3013">
        <f>VLOOKUP($A3013,'Günlük Sayaç'!$A$1:$I$166,7,0)</f>
        <v>7000</v>
      </c>
      <c r="H3013">
        <f>VLOOKUP($A3013,'Günlük Sayaç'!$A$1:$I$166,8,0)</f>
        <v>0.02</v>
      </c>
      <c r="I3013">
        <f>VLOOKUP($A3013,'Günlük Sayaç'!$A$1:$I$166,9,0)*VLOOKUP(WEEKDAY(B3013,2)&amp;D3013,Yoğunluk!$G$1:$J$29,4,0)</f>
        <v>154</v>
      </c>
      <c r="J3013">
        <f t="shared" ca="1" si="187"/>
        <v>170</v>
      </c>
      <c r="K3013">
        <f t="shared" ca="1" si="188"/>
        <v>623.33333333333326</v>
      </c>
    </row>
    <row r="3014" spans="1:11" x14ac:dyDescent="0.3">
      <c r="A3014">
        <f t="shared" si="185"/>
        <v>43</v>
      </c>
      <c r="B3014" s="2">
        <f t="shared" si="186"/>
        <v>43119</v>
      </c>
      <c r="C3014" t="str">
        <f>VLOOKUP(A3014,'Günlük Sayaç'!$A$1:$I$166,3,0)</f>
        <v>Şişhane</v>
      </c>
      <c r="D3014" t="str">
        <f>VLOOKUP($A3014,'Günlük Sayaç'!$A$1:$I$166,4,0)</f>
        <v>Ziyaretçi</v>
      </c>
      <c r="E3014" t="str">
        <f>VLOOKUP($A3014,'Günlük Sayaç'!$A$1:$I$166,5,0)</f>
        <v>Beşli Bilet</v>
      </c>
      <c r="F3014">
        <f>VLOOKUP($A3014,'Günlük Sayaç'!$A$1:$I$166,6,0)</f>
        <v>3.4</v>
      </c>
      <c r="G3014">
        <f>VLOOKUP($A3014,'Günlük Sayaç'!$A$1:$I$166,7,0)</f>
        <v>7000</v>
      </c>
      <c r="H3014">
        <f>VLOOKUP($A3014,'Günlük Sayaç'!$A$1:$I$166,8,0)</f>
        <v>0.05</v>
      </c>
      <c r="I3014">
        <f>VLOOKUP($A3014,'Günlük Sayaç'!$A$1:$I$166,9,0)*VLOOKUP(WEEKDAY(B3014,2)&amp;D3014,Yoğunluk!$G$1:$J$29,4,0)</f>
        <v>385.00000000000006</v>
      </c>
      <c r="J3014">
        <f t="shared" ca="1" si="187"/>
        <v>382</v>
      </c>
      <c r="K3014">
        <f t="shared" ca="1" si="188"/>
        <v>1298.8</v>
      </c>
    </row>
    <row r="3015" spans="1:11" x14ac:dyDescent="0.3">
      <c r="A3015">
        <f t="shared" si="185"/>
        <v>44</v>
      </c>
      <c r="B3015" s="2">
        <f t="shared" si="186"/>
        <v>43119</v>
      </c>
      <c r="C3015" t="str">
        <f>VLOOKUP(A3015,'Günlük Sayaç'!$A$1:$I$166,3,0)</f>
        <v>Şişhane</v>
      </c>
      <c r="D3015" t="str">
        <f>VLOOKUP($A3015,'Günlük Sayaç'!$A$1:$I$166,4,0)</f>
        <v>Ziyaretçi</v>
      </c>
      <c r="E3015" t="str">
        <f>VLOOKUP($A3015,'Günlük Sayaç'!$A$1:$I$166,5,0)</f>
        <v>Onlu Bilet</v>
      </c>
      <c r="F3015">
        <f>VLOOKUP($A3015,'Günlük Sayaç'!$A$1:$I$166,6,0)</f>
        <v>3.2</v>
      </c>
      <c r="G3015">
        <f>VLOOKUP($A3015,'Günlük Sayaç'!$A$1:$I$166,7,0)</f>
        <v>7000</v>
      </c>
      <c r="H3015">
        <f>VLOOKUP($A3015,'Günlük Sayaç'!$A$1:$I$166,8,0)</f>
        <v>0.05</v>
      </c>
      <c r="I3015">
        <f>VLOOKUP($A3015,'Günlük Sayaç'!$A$1:$I$166,9,0)*VLOOKUP(WEEKDAY(B3015,2)&amp;D3015,Yoğunluk!$G$1:$J$29,4,0)</f>
        <v>385.00000000000006</v>
      </c>
      <c r="J3015">
        <f t="shared" ca="1" si="187"/>
        <v>388</v>
      </c>
      <c r="K3015">
        <f t="shared" ca="1" si="188"/>
        <v>1241.6000000000001</v>
      </c>
    </row>
    <row r="3016" spans="1:11" x14ac:dyDescent="0.3">
      <c r="A3016">
        <f t="shared" si="185"/>
        <v>45</v>
      </c>
      <c r="B3016" s="2">
        <f t="shared" si="186"/>
        <v>43119</v>
      </c>
      <c r="C3016" t="str">
        <f>VLOOKUP(A3016,'Günlük Sayaç'!$A$1:$I$166,3,0)</f>
        <v>Taksim</v>
      </c>
      <c r="D3016" t="str">
        <f>VLOOKUP($A3016,'Günlük Sayaç'!$A$1:$I$166,4,0)</f>
        <v>Tam</v>
      </c>
      <c r="E3016" t="str">
        <f>VLOOKUP($A3016,'Günlük Sayaç'!$A$1:$I$166,5,0)</f>
        <v>Akbil</v>
      </c>
      <c r="F3016">
        <f>VLOOKUP($A3016,'Günlük Sayaç'!$A$1:$I$166,6,0)</f>
        <v>2.2250000000000001</v>
      </c>
      <c r="G3016">
        <f>VLOOKUP($A3016,'Günlük Sayaç'!$A$1:$I$166,7,0)</f>
        <v>15000</v>
      </c>
      <c r="H3016">
        <f>VLOOKUP($A3016,'Günlük Sayaç'!$A$1:$I$166,8,0)</f>
        <v>0.2</v>
      </c>
      <c r="I3016">
        <f>VLOOKUP($A3016,'Günlük Sayaç'!$A$1:$I$166,9,0)*VLOOKUP(WEEKDAY(B3016,2)&amp;D3016,Yoğunluk!$G$1:$J$29,4,0)</f>
        <v>4950</v>
      </c>
      <c r="J3016">
        <f t="shared" ca="1" si="187"/>
        <v>5081</v>
      </c>
      <c r="K3016">
        <f t="shared" ca="1" si="188"/>
        <v>11305.225</v>
      </c>
    </row>
    <row r="3017" spans="1:11" x14ac:dyDescent="0.3">
      <c r="A3017">
        <f t="shared" si="185"/>
        <v>46</v>
      </c>
      <c r="B3017" s="2">
        <f t="shared" si="186"/>
        <v>43119</v>
      </c>
      <c r="C3017" t="str">
        <f>VLOOKUP(A3017,'Günlük Sayaç'!$A$1:$I$166,3,0)</f>
        <v>Taksim</v>
      </c>
      <c r="D3017" t="str">
        <f>VLOOKUP($A3017,'Günlük Sayaç'!$A$1:$I$166,4,0)</f>
        <v>Tam</v>
      </c>
      <c r="E3017" t="str">
        <f>VLOOKUP($A3017,'Günlük Sayaç'!$A$1:$I$166,5,0)</f>
        <v>Mavi Kart</v>
      </c>
      <c r="F3017">
        <f>VLOOKUP($A3017,'Günlük Sayaç'!$A$1:$I$166,6,0)</f>
        <v>1.3666666666666667</v>
      </c>
      <c r="G3017">
        <f>VLOOKUP($A3017,'Günlük Sayaç'!$A$1:$I$166,7,0)</f>
        <v>15000</v>
      </c>
      <c r="H3017">
        <f>VLOOKUP($A3017,'Günlük Sayaç'!$A$1:$I$166,8,0)</f>
        <v>0.1</v>
      </c>
      <c r="I3017">
        <f>VLOOKUP($A3017,'Günlük Sayaç'!$A$1:$I$166,9,0)*VLOOKUP(WEEKDAY(B3017,2)&amp;D3017,Yoğunluk!$G$1:$J$29,4,0)</f>
        <v>2475</v>
      </c>
      <c r="J3017">
        <f t="shared" ca="1" si="187"/>
        <v>2384</v>
      </c>
      <c r="K3017">
        <f t="shared" ca="1" si="188"/>
        <v>3258.1333333333332</v>
      </c>
    </row>
    <row r="3018" spans="1:11" x14ac:dyDescent="0.3">
      <c r="A3018">
        <f t="shared" ref="A3018:A3081" si="189">IF(A3017=165,1,A3017+1)</f>
        <v>47</v>
      </c>
      <c r="B3018" s="2">
        <f t="shared" ref="B3018:B3081" si="190">IF(A3018=1,B3017+1,B3017)</f>
        <v>43119</v>
      </c>
      <c r="C3018" t="str">
        <f>VLOOKUP(A3018,'Günlük Sayaç'!$A$1:$I$166,3,0)</f>
        <v>Taksim</v>
      </c>
      <c r="D3018" t="str">
        <f>VLOOKUP($A3018,'Günlük Sayaç'!$A$1:$I$166,4,0)</f>
        <v>Öğrenci</v>
      </c>
      <c r="E3018" t="str">
        <f>VLOOKUP($A3018,'Günlük Sayaç'!$A$1:$I$166,5,0)</f>
        <v>Öğrenci</v>
      </c>
      <c r="F3018">
        <f>VLOOKUP($A3018,'Günlük Sayaç'!$A$1:$I$166,6,0)</f>
        <v>0.9</v>
      </c>
      <c r="G3018">
        <f>VLOOKUP($A3018,'Günlük Sayaç'!$A$1:$I$166,7,0)</f>
        <v>15000</v>
      </c>
      <c r="H3018">
        <f>VLOOKUP($A3018,'Günlük Sayaç'!$A$1:$I$166,8,0)</f>
        <v>0.1</v>
      </c>
      <c r="I3018">
        <f>VLOOKUP($A3018,'Günlük Sayaç'!$A$1:$I$166,9,0)*VLOOKUP(WEEKDAY(B3018,2)&amp;D3018,Yoğunluk!$G$1:$J$29,4,0)</f>
        <v>1650.0000000000002</v>
      </c>
      <c r="J3018">
        <f t="shared" ca="1" si="187"/>
        <v>1593</v>
      </c>
      <c r="K3018">
        <f t="shared" ca="1" si="188"/>
        <v>1433.7</v>
      </c>
    </row>
    <row r="3019" spans="1:11" x14ac:dyDescent="0.3">
      <c r="A3019">
        <f t="shared" si="189"/>
        <v>48</v>
      </c>
      <c r="B3019" s="2">
        <f t="shared" si="190"/>
        <v>43119</v>
      </c>
      <c r="C3019" t="str">
        <f>VLOOKUP(A3019,'Günlük Sayaç'!$A$1:$I$166,3,0)</f>
        <v>Taksim</v>
      </c>
      <c r="D3019" t="str">
        <f>VLOOKUP($A3019,'Günlük Sayaç'!$A$1:$I$166,4,0)</f>
        <v>Öğrenci</v>
      </c>
      <c r="E3019" t="str">
        <f>VLOOKUP($A3019,'Günlük Sayaç'!$A$1:$I$166,5,0)</f>
        <v>Öğrenci Aylık</v>
      </c>
      <c r="F3019">
        <f>VLOOKUP($A3019,'Günlük Sayaç'!$A$1:$I$166,6,0)</f>
        <v>0.56666666666666665</v>
      </c>
      <c r="G3019">
        <f>VLOOKUP($A3019,'Günlük Sayaç'!$A$1:$I$166,7,0)</f>
        <v>15000</v>
      </c>
      <c r="H3019">
        <f>VLOOKUP($A3019,'Günlük Sayaç'!$A$1:$I$166,8,0)</f>
        <v>0.2</v>
      </c>
      <c r="I3019">
        <f>VLOOKUP($A3019,'Günlük Sayaç'!$A$1:$I$166,9,0)*VLOOKUP(WEEKDAY(B3019,2)&amp;D3019,Yoğunluk!$G$1:$J$29,4,0)</f>
        <v>3300.0000000000005</v>
      </c>
      <c r="J3019">
        <f t="shared" ca="1" si="187"/>
        <v>2892</v>
      </c>
      <c r="K3019">
        <f t="shared" ca="1" si="188"/>
        <v>1638.8</v>
      </c>
    </row>
    <row r="3020" spans="1:11" x14ac:dyDescent="0.3">
      <c r="A3020">
        <f t="shared" si="189"/>
        <v>49</v>
      </c>
      <c r="B3020" s="2">
        <f t="shared" si="190"/>
        <v>43119</v>
      </c>
      <c r="C3020" t="str">
        <f>VLOOKUP(A3020,'Günlük Sayaç'!$A$1:$I$166,3,0)</f>
        <v>Taksim</v>
      </c>
      <c r="D3020" t="str">
        <f>VLOOKUP($A3020,'Günlük Sayaç'!$A$1:$I$166,4,0)</f>
        <v>Sosyal</v>
      </c>
      <c r="E3020" t="str">
        <f>VLOOKUP($A3020,'Günlük Sayaç'!$A$1:$I$166,5,0)</f>
        <v>Sosyal</v>
      </c>
      <c r="F3020">
        <f>VLOOKUP($A3020,'Günlük Sayaç'!$A$1:$I$166,6,0)</f>
        <v>1.425</v>
      </c>
      <c r="G3020">
        <f>VLOOKUP($A3020,'Günlük Sayaç'!$A$1:$I$166,7,0)</f>
        <v>15000</v>
      </c>
      <c r="H3020">
        <f>VLOOKUP($A3020,'Günlük Sayaç'!$A$1:$I$166,8,0)</f>
        <v>0.15</v>
      </c>
      <c r="I3020">
        <f>VLOOKUP($A3020,'Günlük Sayaç'!$A$1:$I$166,9,0)*VLOOKUP(WEEKDAY(B3020,2)&amp;D3020,Yoğunluk!$G$1:$J$29,4,0)</f>
        <v>1980.0000000000002</v>
      </c>
      <c r="J3020">
        <f t="shared" ca="1" si="187"/>
        <v>2160</v>
      </c>
      <c r="K3020">
        <f t="shared" ca="1" si="188"/>
        <v>3078</v>
      </c>
    </row>
    <row r="3021" spans="1:11" x14ac:dyDescent="0.3">
      <c r="A3021">
        <f t="shared" si="189"/>
        <v>50</v>
      </c>
      <c r="B3021" s="2">
        <f t="shared" si="190"/>
        <v>43119</v>
      </c>
      <c r="C3021" t="str">
        <f>VLOOKUP(A3021,'Günlük Sayaç'!$A$1:$I$166,3,0)</f>
        <v>Taksim</v>
      </c>
      <c r="D3021" t="str">
        <f>VLOOKUP($A3021,'Günlük Sayaç'!$A$1:$I$166,4,0)</f>
        <v>Sosyal</v>
      </c>
      <c r="E3021" t="str">
        <f>VLOOKUP($A3021,'Günlük Sayaç'!$A$1:$I$166,5,0)</f>
        <v>Sosyal Aylık</v>
      </c>
      <c r="F3021">
        <f>VLOOKUP($A3021,'Günlük Sayaç'!$A$1:$I$166,6,0)</f>
        <v>0.83333333333333337</v>
      </c>
      <c r="G3021">
        <f>VLOOKUP($A3021,'Günlük Sayaç'!$A$1:$I$166,7,0)</f>
        <v>15000</v>
      </c>
      <c r="H3021">
        <f>VLOOKUP($A3021,'Günlük Sayaç'!$A$1:$I$166,8,0)</f>
        <v>0.05</v>
      </c>
      <c r="I3021">
        <f>VLOOKUP($A3021,'Günlük Sayaç'!$A$1:$I$166,9,0)*VLOOKUP(WEEKDAY(B3021,2)&amp;D3021,Yoğunluk!$G$1:$J$29,4,0)</f>
        <v>660.00000000000011</v>
      </c>
      <c r="J3021">
        <f t="shared" ca="1" si="187"/>
        <v>617</v>
      </c>
      <c r="K3021">
        <f t="shared" ca="1" si="188"/>
        <v>514.16666666666674</v>
      </c>
    </row>
    <row r="3022" spans="1:11" x14ac:dyDescent="0.3">
      <c r="A3022">
        <f t="shared" si="189"/>
        <v>51</v>
      </c>
      <c r="B3022" s="2">
        <f t="shared" si="190"/>
        <v>43119</v>
      </c>
      <c r="C3022" t="str">
        <f>VLOOKUP(A3022,'Günlük Sayaç'!$A$1:$I$166,3,0)</f>
        <v>Taksim</v>
      </c>
      <c r="D3022" t="str">
        <f>VLOOKUP($A3022,'Günlük Sayaç'!$A$1:$I$166,4,0)</f>
        <v>Ziyaretçi</v>
      </c>
      <c r="E3022" t="str">
        <f>VLOOKUP($A3022,'Günlük Sayaç'!$A$1:$I$166,5,0)</f>
        <v>Tekli Bilet</v>
      </c>
      <c r="F3022">
        <f>VLOOKUP($A3022,'Günlük Sayaç'!$A$1:$I$166,6,0)</f>
        <v>5</v>
      </c>
      <c r="G3022">
        <f>VLOOKUP($A3022,'Günlük Sayaç'!$A$1:$I$166,7,0)</f>
        <v>15000</v>
      </c>
      <c r="H3022">
        <f>VLOOKUP($A3022,'Günlük Sayaç'!$A$1:$I$166,8,0)</f>
        <v>0.05</v>
      </c>
      <c r="I3022">
        <f>VLOOKUP($A3022,'Günlük Sayaç'!$A$1:$I$166,9,0)*VLOOKUP(WEEKDAY(B3022,2)&amp;D3022,Yoğunluk!$G$1:$J$29,4,0)</f>
        <v>825.00000000000011</v>
      </c>
      <c r="J3022">
        <f t="shared" ca="1" si="187"/>
        <v>690</v>
      </c>
      <c r="K3022">
        <f t="shared" ca="1" si="188"/>
        <v>3450</v>
      </c>
    </row>
    <row r="3023" spans="1:11" x14ac:dyDescent="0.3">
      <c r="A3023">
        <f t="shared" si="189"/>
        <v>52</v>
      </c>
      <c r="B3023" s="2">
        <f t="shared" si="190"/>
        <v>43119</v>
      </c>
      <c r="C3023" t="str">
        <f>VLOOKUP(A3023,'Günlük Sayaç'!$A$1:$I$166,3,0)</f>
        <v>Taksim</v>
      </c>
      <c r="D3023" t="str">
        <f>VLOOKUP($A3023,'Günlük Sayaç'!$A$1:$I$166,4,0)</f>
        <v>Ziyaretçi</v>
      </c>
      <c r="E3023" t="str">
        <f>VLOOKUP($A3023,'Günlük Sayaç'!$A$1:$I$166,5,0)</f>
        <v>İkili Bilet</v>
      </c>
      <c r="F3023">
        <f>VLOOKUP($A3023,'Günlük Sayaç'!$A$1:$I$166,6,0)</f>
        <v>4</v>
      </c>
      <c r="G3023">
        <f>VLOOKUP($A3023,'Günlük Sayaç'!$A$1:$I$166,7,0)</f>
        <v>15000</v>
      </c>
      <c r="H3023">
        <f>VLOOKUP($A3023,'Günlük Sayaç'!$A$1:$I$166,8,0)</f>
        <v>0.03</v>
      </c>
      <c r="I3023">
        <f>VLOOKUP($A3023,'Günlük Sayaç'!$A$1:$I$166,9,0)*VLOOKUP(WEEKDAY(B3023,2)&amp;D3023,Yoğunluk!$G$1:$J$29,4,0)</f>
        <v>495.00000000000006</v>
      </c>
      <c r="J3023">
        <f t="shared" ca="1" si="187"/>
        <v>546</v>
      </c>
      <c r="K3023">
        <f t="shared" ca="1" si="188"/>
        <v>2184</v>
      </c>
    </row>
    <row r="3024" spans="1:11" x14ac:dyDescent="0.3">
      <c r="A3024">
        <f t="shared" si="189"/>
        <v>53</v>
      </c>
      <c r="B3024" s="2">
        <f t="shared" si="190"/>
        <v>43119</v>
      </c>
      <c r="C3024" t="str">
        <f>VLOOKUP(A3024,'Günlük Sayaç'!$A$1:$I$166,3,0)</f>
        <v>Taksim</v>
      </c>
      <c r="D3024" t="str">
        <f>VLOOKUP($A3024,'Günlük Sayaç'!$A$1:$I$166,4,0)</f>
        <v>Ziyaretçi</v>
      </c>
      <c r="E3024" t="str">
        <f>VLOOKUP($A3024,'Günlük Sayaç'!$A$1:$I$166,5,0)</f>
        <v>Üçlü Bilet</v>
      </c>
      <c r="F3024">
        <f>VLOOKUP($A3024,'Günlük Sayaç'!$A$1:$I$166,6,0)</f>
        <v>3.6666666666666665</v>
      </c>
      <c r="G3024">
        <f>VLOOKUP($A3024,'Günlük Sayaç'!$A$1:$I$166,7,0)</f>
        <v>15000</v>
      </c>
      <c r="H3024">
        <f>VLOOKUP($A3024,'Günlük Sayaç'!$A$1:$I$166,8,0)</f>
        <v>0.02</v>
      </c>
      <c r="I3024">
        <f>VLOOKUP($A3024,'Günlük Sayaç'!$A$1:$I$166,9,0)*VLOOKUP(WEEKDAY(B3024,2)&amp;D3024,Yoğunluk!$G$1:$J$29,4,0)</f>
        <v>330</v>
      </c>
      <c r="J3024">
        <f t="shared" ca="1" si="187"/>
        <v>322</v>
      </c>
      <c r="K3024">
        <f t="shared" ca="1" si="188"/>
        <v>1180.6666666666665</v>
      </c>
    </row>
    <row r="3025" spans="1:11" x14ac:dyDescent="0.3">
      <c r="A3025">
        <f t="shared" si="189"/>
        <v>54</v>
      </c>
      <c r="B3025" s="2">
        <f t="shared" si="190"/>
        <v>43119</v>
      </c>
      <c r="C3025" t="str">
        <f>VLOOKUP(A3025,'Günlük Sayaç'!$A$1:$I$166,3,0)</f>
        <v>Taksim</v>
      </c>
      <c r="D3025" t="str">
        <f>VLOOKUP($A3025,'Günlük Sayaç'!$A$1:$I$166,4,0)</f>
        <v>Ziyaretçi</v>
      </c>
      <c r="E3025" t="str">
        <f>VLOOKUP($A3025,'Günlük Sayaç'!$A$1:$I$166,5,0)</f>
        <v>Beşli Bilet</v>
      </c>
      <c r="F3025">
        <f>VLOOKUP($A3025,'Günlük Sayaç'!$A$1:$I$166,6,0)</f>
        <v>3.4</v>
      </c>
      <c r="G3025">
        <f>VLOOKUP($A3025,'Günlük Sayaç'!$A$1:$I$166,7,0)</f>
        <v>15000</v>
      </c>
      <c r="H3025">
        <f>VLOOKUP($A3025,'Günlük Sayaç'!$A$1:$I$166,8,0)</f>
        <v>0.05</v>
      </c>
      <c r="I3025">
        <f>VLOOKUP($A3025,'Günlük Sayaç'!$A$1:$I$166,9,0)*VLOOKUP(WEEKDAY(B3025,2)&amp;D3025,Yoğunluk!$G$1:$J$29,4,0)</f>
        <v>825.00000000000011</v>
      </c>
      <c r="J3025">
        <f t="shared" ca="1" si="187"/>
        <v>933</v>
      </c>
      <c r="K3025">
        <f t="shared" ca="1" si="188"/>
        <v>3172.2</v>
      </c>
    </row>
    <row r="3026" spans="1:11" x14ac:dyDescent="0.3">
      <c r="A3026">
        <f t="shared" si="189"/>
        <v>55</v>
      </c>
      <c r="B3026" s="2">
        <f t="shared" si="190"/>
        <v>43119</v>
      </c>
      <c r="C3026" t="str">
        <f>VLOOKUP(A3026,'Günlük Sayaç'!$A$1:$I$166,3,0)</f>
        <v>Taksim</v>
      </c>
      <c r="D3026" t="str">
        <f>VLOOKUP($A3026,'Günlük Sayaç'!$A$1:$I$166,4,0)</f>
        <v>Ziyaretçi</v>
      </c>
      <c r="E3026" t="str">
        <f>VLOOKUP($A3026,'Günlük Sayaç'!$A$1:$I$166,5,0)</f>
        <v>Onlu Bilet</v>
      </c>
      <c r="F3026">
        <f>VLOOKUP($A3026,'Günlük Sayaç'!$A$1:$I$166,6,0)</f>
        <v>3.2</v>
      </c>
      <c r="G3026">
        <f>VLOOKUP($A3026,'Günlük Sayaç'!$A$1:$I$166,7,0)</f>
        <v>15000</v>
      </c>
      <c r="H3026">
        <f>VLOOKUP($A3026,'Günlük Sayaç'!$A$1:$I$166,8,0)</f>
        <v>0.05</v>
      </c>
      <c r="I3026">
        <f>VLOOKUP($A3026,'Günlük Sayaç'!$A$1:$I$166,9,0)*VLOOKUP(WEEKDAY(B3026,2)&amp;D3026,Yoğunluk!$G$1:$J$29,4,0)</f>
        <v>825.00000000000011</v>
      </c>
      <c r="J3026">
        <f t="shared" ca="1" si="187"/>
        <v>863</v>
      </c>
      <c r="K3026">
        <f t="shared" ca="1" si="188"/>
        <v>2761.6000000000004</v>
      </c>
    </row>
    <row r="3027" spans="1:11" x14ac:dyDescent="0.3">
      <c r="A3027">
        <f t="shared" si="189"/>
        <v>56</v>
      </c>
      <c r="B3027" s="2">
        <f t="shared" si="190"/>
        <v>43119</v>
      </c>
      <c r="C3027" t="str">
        <f>VLOOKUP(A3027,'Günlük Sayaç'!$A$1:$I$166,3,0)</f>
        <v>Osmanbey</v>
      </c>
      <c r="D3027" t="str">
        <f>VLOOKUP($A3027,'Günlük Sayaç'!$A$1:$I$166,4,0)</f>
        <v>Tam</v>
      </c>
      <c r="E3027" t="str">
        <f>VLOOKUP($A3027,'Günlük Sayaç'!$A$1:$I$166,5,0)</f>
        <v>Akbil</v>
      </c>
      <c r="F3027">
        <f>VLOOKUP($A3027,'Günlük Sayaç'!$A$1:$I$166,6,0)</f>
        <v>2.2250000000000001</v>
      </c>
      <c r="G3027">
        <f>VLOOKUP($A3027,'Günlük Sayaç'!$A$1:$I$166,7,0)</f>
        <v>5500</v>
      </c>
      <c r="H3027">
        <f>VLOOKUP($A3027,'Günlük Sayaç'!$A$1:$I$166,8,0)</f>
        <v>0.4</v>
      </c>
      <c r="I3027">
        <f>VLOOKUP($A3027,'Günlük Sayaç'!$A$1:$I$166,9,0)*VLOOKUP(WEEKDAY(B3027,2)&amp;D3027,Yoğunluk!$G$1:$J$29,4,0)</f>
        <v>3630.0000000000005</v>
      </c>
      <c r="J3027">
        <f t="shared" ca="1" si="187"/>
        <v>3935</v>
      </c>
      <c r="K3027">
        <f t="shared" ca="1" si="188"/>
        <v>8755.375</v>
      </c>
    </row>
    <row r="3028" spans="1:11" x14ac:dyDescent="0.3">
      <c r="A3028">
        <f t="shared" si="189"/>
        <v>57</v>
      </c>
      <c r="B3028" s="2">
        <f t="shared" si="190"/>
        <v>43119</v>
      </c>
      <c r="C3028" t="str">
        <f>VLOOKUP(A3028,'Günlük Sayaç'!$A$1:$I$166,3,0)</f>
        <v>Osmanbey</v>
      </c>
      <c r="D3028" t="str">
        <f>VLOOKUP($A3028,'Günlük Sayaç'!$A$1:$I$166,4,0)</f>
        <v>Tam</v>
      </c>
      <c r="E3028" t="str">
        <f>VLOOKUP($A3028,'Günlük Sayaç'!$A$1:$I$166,5,0)</f>
        <v>Mavi Kart</v>
      </c>
      <c r="F3028">
        <f>VLOOKUP($A3028,'Günlük Sayaç'!$A$1:$I$166,6,0)</f>
        <v>1.3666666666666667</v>
      </c>
      <c r="G3028">
        <f>VLOOKUP($A3028,'Günlük Sayaç'!$A$1:$I$166,7,0)</f>
        <v>5500</v>
      </c>
      <c r="H3028">
        <f>VLOOKUP($A3028,'Günlük Sayaç'!$A$1:$I$166,8,0)</f>
        <v>0.1</v>
      </c>
      <c r="I3028">
        <f>VLOOKUP($A3028,'Günlük Sayaç'!$A$1:$I$166,9,0)*VLOOKUP(WEEKDAY(B3028,2)&amp;D3028,Yoğunluk!$G$1:$J$29,4,0)</f>
        <v>907.50000000000011</v>
      </c>
      <c r="J3028">
        <f t="shared" ca="1" si="187"/>
        <v>935</v>
      </c>
      <c r="K3028">
        <f t="shared" ca="1" si="188"/>
        <v>1277.8333333333333</v>
      </c>
    </row>
    <row r="3029" spans="1:11" x14ac:dyDescent="0.3">
      <c r="A3029">
        <f t="shared" si="189"/>
        <v>58</v>
      </c>
      <c r="B3029" s="2">
        <f t="shared" si="190"/>
        <v>43119</v>
      </c>
      <c r="C3029" t="str">
        <f>VLOOKUP(A3029,'Günlük Sayaç'!$A$1:$I$166,3,0)</f>
        <v>Osmanbey</v>
      </c>
      <c r="D3029" t="str">
        <f>VLOOKUP($A3029,'Günlük Sayaç'!$A$1:$I$166,4,0)</f>
        <v>Öğrenci</v>
      </c>
      <c r="E3029" t="str">
        <f>VLOOKUP($A3029,'Günlük Sayaç'!$A$1:$I$166,5,0)</f>
        <v>Öğrenci</v>
      </c>
      <c r="F3029">
        <f>VLOOKUP($A3029,'Günlük Sayaç'!$A$1:$I$166,6,0)</f>
        <v>0.9</v>
      </c>
      <c r="G3029">
        <f>VLOOKUP($A3029,'Günlük Sayaç'!$A$1:$I$166,7,0)</f>
        <v>5500</v>
      </c>
      <c r="H3029">
        <f>VLOOKUP($A3029,'Günlük Sayaç'!$A$1:$I$166,8,0)</f>
        <v>0.1</v>
      </c>
      <c r="I3029">
        <f>VLOOKUP($A3029,'Günlük Sayaç'!$A$1:$I$166,9,0)*VLOOKUP(WEEKDAY(B3029,2)&amp;D3029,Yoğunluk!$G$1:$J$29,4,0)</f>
        <v>605</v>
      </c>
      <c r="J3029">
        <f t="shared" ca="1" si="187"/>
        <v>641</v>
      </c>
      <c r="K3029">
        <f t="shared" ca="1" si="188"/>
        <v>576.9</v>
      </c>
    </row>
    <row r="3030" spans="1:11" x14ac:dyDescent="0.3">
      <c r="A3030">
        <f t="shared" si="189"/>
        <v>59</v>
      </c>
      <c r="B3030" s="2">
        <f t="shared" si="190"/>
        <v>43119</v>
      </c>
      <c r="C3030" t="str">
        <f>VLOOKUP(A3030,'Günlük Sayaç'!$A$1:$I$166,3,0)</f>
        <v>Osmanbey</v>
      </c>
      <c r="D3030" t="str">
        <f>VLOOKUP($A3030,'Günlük Sayaç'!$A$1:$I$166,4,0)</f>
        <v>Öğrenci</v>
      </c>
      <c r="E3030" t="str">
        <f>VLOOKUP($A3030,'Günlük Sayaç'!$A$1:$I$166,5,0)</f>
        <v>Öğrenci Aylık</v>
      </c>
      <c r="F3030">
        <f>VLOOKUP($A3030,'Günlük Sayaç'!$A$1:$I$166,6,0)</f>
        <v>0.56666666666666665</v>
      </c>
      <c r="G3030">
        <f>VLOOKUP($A3030,'Günlük Sayaç'!$A$1:$I$166,7,0)</f>
        <v>5500</v>
      </c>
      <c r="H3030">
        <f>VLOOKUP($A3030,'Günlük Sayaç'!$A$1:$I$166,8,0)</f>
        <v>0.2</v>
      </c>
      <c r="I3030">
        <f>VLOOKUP($A3030,'Günlük Sayaç'!$A$1:$I$166,9,0)*VLOOKUP(WEEKDAY(B3030,2)&amp;D3030,Yoğunluk!$G$1:$J$29,4,0)</f>
        <v>1210</v>
      </c>
      <c r="J3030">
        <f t="shared" ca="1" si="187"/>
        <v>1209</v>
      </c>
      <c r="K3030">
        <f t="shared" ca="1" si="188"/>
        <v>685.1</v>
      </c>
    </row>
    <row r="3031" spans="1:11" x14ac:dyDescent="0.3">
      <c r="A3031">
        <f t="shared" si="189"/>
        <v>60</v>
      </c>
      <c r="B3031" s="2">
        <f t="shared" si="190"/>
        <v>43119</v>
      </c>
      <c r="C3031" t="str">
        <f>VLOOKUP(A3031,'Günlük Sayaç'!$A$1:$I$166,3,0)</f>
        <v>Osmanbey</v>
      </c>
      <c r="D3031" t="str">
        <f>VLOOKUP($A3031,'Günlük Sayaç'!$A$1:$I$166,4,0)</f>
        <v>Sosyal</v>
      </c>
      <c r="E3031" t="str">
        <f>VLOOKUP($A3031,'Günlük Sayaç'!$A$1:$I$166,5,0)</f>
        <v>Sosyal</v>
      </c>
      <c r="F3031">
        <f>VLOOKUP($A3031,'Günlük Sayaç'!$A$1:$I$166,6,0)</f>
        <v>1.425</v>
      </c>
      <c r="G3031">
        <f>VLOOKUP($A3031,'Günlük Sayaç'!$A$1:$I$166,7,0)</f>
        <v>5500</v>
      </c>
      <c r="H3031">
        <f>VLOOKUP($A3031,'Günlük Sayaç'!$A$1:$I$166,8,0)</f>
        <v>0.1</v>
      </c>
      <c r="I3031">
        <f>VLOOKUP($A3031,'Günlük Sayaç'!$A$1:$I$166,9,0)*VLOOKUP(WEEKDAY(B3031,2)&amp;D3031,Yoğunluk!$G$1:$J$29,4,0)</f>
        <v>484.00000000000006</v>
      </c>
      <c r="J3031">
        <f t="shared" ca="1" si="187"/>
        <v>487</v>
      </c>
      <c r="K3031">
        <f t="shared" ca="1" si="188"/>
        <v>693.97500000000002</v>
      </c>
    </row>
    <row r="3032" spans="1:11" x14ac:dyDescent="0.3">
      <c r="A3032">
        <f t="shared" si="189"/>
        <v>61</v>
      </c>
      <c r="B3032" s="2">
        <f t="shared" si="190"/>
        <v>43119</v>
      </c>
      <c r="C3032" t="str">
        <f>VLOOKUP(A3032,'Günlük Sayaç'!$A$1:$I$166,3,0)</f>
        <v>Osmanbey</v>
      </c>
      <c r="D3032" t="str">
        <f>VLOOKUP($A3032,'Günlük Sayaç'!$A$1:$I$166,4,0)</f>
        <v>Sosyal</v>
      </c>
      <c r="E3032" t="str">
        <f>VLOOKUP($A3032,'Günlük Sayaç'!$A$1:$I$166,5,0)</f>
        <v>Sosyal Aylık</v>
      </c>
      <c r="F3032">
        <f>VLOOKUP($A3032,'Günlük Sayaç'!$A$1:$I$166,6,0)</f>
        <v>0.83333333333333337</v>
      </c>
      <c r="G3032">
        <f>VLOOKUP($A3032,'Günlük Sayaç'!$A$1:$I$166,7,0)</f>
        <v>5500</v>
      </c>
      <c r="H3032">
        <f>VLOOKUP($A3032,'Günlük Sayaç'!$A$1:$I$166,8,0)</f>
        <v>0.05</v>
      </c>
      <c r="I3032">
        <f>VLOOKUP($A3032,'Günlük Sayaç'!$A$1:$I$166,9,0)*VLOOKUP(WEEKDAY(B3032,2)&amp;D3032,Yoğunluk!$G$1:$J$29,4,0)</f>
        <v>242.00000000000003</v>
      </c>
      <c r="J3032">
        <f t="shared" ca="1" si="187"/>
        <v>218</v>
      </c>
      <c r="K3032">
        <f t="shared" ca="1" si="188"/>
        <v>181.66666666666669</v>
      </c>
    </row>
    <row r="3033" spans="1:11" x14ac:dyDescent="0.3">
      <c r="A3033">
        <f t="shared" si="189"/>
        <v>62</v>
      </c>
      <c r="B3033" s="2">
        <f t="shared" si="190"/>
        <v>43119</v>
      </c>
      <c r="C3033" t="str">
        <f>VLOOKUP(A3033,'Günlük Sayaç'!$A$1:$I$166,3,0)</f>
        <v>Osmanbey</v>
      </c>
      <c r="D3033" t="str">
        <f>VLOOKUP($A3033,'Günlük Sayaç'!$A$1:$I$166,4,0)</f>
        <v>Ziyaretçi</v>
      </c>
      <c r="E3033" t="str">
        <f>VLOOKUP($A3033,'Günlük Sayaç'!$A$1:$I$166,5,0)</f>
        <v>Tekli Bilet</v>
      </c>
      <c r="F3033">
        <f>VLOOKUP($A3033,'Günlük Sayaç'!$A$1:$I$166,6,0)</f>
        <v>5</v>
      </c>
      <c r="G3033">
        <f>VLOOKUP($A3033,'Günlük Sayaç'!$A$1:$I$166,7,0)</f>
        <v>5500</v>
      </c>
      <c r="H3033">
        <f>VLOOKUP($A3033,'Günlük Sayaç'!$A$1:$I$166,8,0)</f>
        <v>0.01</v>
      </c>
      <c r="I3033">
        <f>VLOOKUP($A3033,'Günlük Sayaç'!$A$1:$I$166,9,0)*VLOOKUP(WEEKDAY(B3033,2)&amp;D3033,Yoğunluk!$G$1:$J$29,4,0)</f>
        <v>60.500000000000007</v>
      </c>
      <c r="J3033">
        <f t="shared" ca="1" si="187"/>
        <v>63</v>
      </c>
      <c r="K3033">
        <f t="shared" ca="1" si="188"/>
        <v>315</v>
      </c>
    </row>
    <row r="3034" spans="1:11" x14ac:dyDescent="0.3">
      <c r="A3034">
        <f t="shared" si="189"/>
        <v>63</v>
      </c>
      <c r="B3034" s="2">
        <f t="shared" si="190"/>
        <v>43119</v>
      </c>
      <c r="C3034" t="str">
        <f>VLOOKUP(A3034,'Günlük Sayaç'!$A$1:$I$166,3,0)</f>
        <v>Osmanbey</v>
      </c>
      <c r="D3034" t="str">
        <f>VLOOKUP($A3034,'Günlük Sayaç'!$A$1:$I$166,4,0)</f>
        <v>Ziyaretçi</v>
      </c>
      <c r="E3034" t="str">
        <f>VLOOKUP($A3034,'Günlük Sayaç'!$A$1:$I$166,5,0)</f>
        <v>İkili Bilet</v>
      </c>
      <c r="F3034">
        <f>VLOOKUP($A3034,'Günlük Sayaç'!$A$1:$I$166,6,0)</f>
        <v>4</v>
      </c>
      <c r="G3034">
        <f>VLOOKUP($A3034,'Günlük Sayaç'!$A$1:$I$166,7,0)</f>
        <v>5500</v>
      </c>
      <c r="H3034">
        <f>VLOOKUP($A3034,'Günlük Sayaç'!$A$1:$I$166,8,0)</f>
        <v>0.01</v>
      </c>
      <c r="I3034">
        <f>VLOOKUP($A3034,'Günlük Sayaç'!$A$1:$I$166,9,0)*VLOOKUP(WEEKDAY(B3034,2)&amp;D3034,Yoğunluk!$G$1:$J$29,4,0)</f>
        <v>60.500000000000007</v>
      </c>
      <c r="J3034">
        <f t="shared" ca="1" si="187"/>
        <v>65</v>
      </c>
      <c r="K3034">
        <f t="shared" ca="1" si="188"/>
        <v>260</v>
      </c>
    </row>
    <row r="3035" spans="1:11" x14ac:dyDescent="0.3">
      <c r="A3035">
        <f t="shared" si="189"/>
        <v>64</v>
      </c>
      <c r="B3035" s="2">
        <f t="shared" si="190"/>
        <v>43119</v>
      </c>
      <c r="C3035" t="str">
        <f>VLOOKUP(A3035,'Günlük Sayaç'!$A$1:$I$166,3,0)</f>
        <v>Osmanbey</v>
      </c>
      <c r="D3035" t="str">
        <f>VLOOKUP($A3035,'Günlük Sayaç'!$A$1:$I$166,4,0)</f>
        <v>Ziyaretçi</v>
      </c>
      <c r="E3035" t="str">
        <f>VLOOKUP($A3035,'Günlük Sayaç'!$A$1:$I$166,5,0)</f>
        <v>Üçlü Bilet</v>
      </c>
      <c r="F3035">
        <f>VLOOKUP($A3035,'Günlük Sayaç'!$A$1:$I$166,6,0)</f>
        <v>3.6666666666666665</v>
      </c>
      <c r="G3035">
        <f>VLOOKUP($A3035,'Günlük Sayaç'!$A$1:$I$166,7,0)</f>
        <v>5500</v>
      </c>
      <c r="H3035">
        <f>VLOOKUP($A3035,'Günlük Sayaç'!$A$1:$I$166,8,0)</f>
        <v>0.01</v>
      </c>
      <c r="I3035">
        <f>VLOOKUP($A3035,'Günlük Sayaç'!$A$1:$I$166,9,0)*VLOOKUP(WEEKDAY(B3035,2)&amp;D3035,Yoğunluk!$G$1:$J$29,4,0)</f>
        <v>60.500000000000007</v>
      </c>
      <c r="J3035">
        <f t="shared" ca="1" si="187"/>
        <v>52</v>
      </c>
      <c r="K3035">
        <f t="shared" ca="1" si="188"/>
        <v>190.66666666666666</v>
      </c>
    </row>
    <row r="3036" spans="1:11" x14ac:dyDescent="0.3">
      <c r="A3036">
        <f t="shared" si="189"/>
        <v>65</v>
      </c>
      <c r="B3036" s="2">
        <f t="shared" si="190"/>
        <v>43119</v>
      </c>
      <c r="C3036" t="str">
        <f>VLOOKUP(A3036,'Günlük Sayaç'!$A$1:$I$166,3,0)</f>
        <v>Osmanbey</v>
      </c>
      <c r="D3036" t="str">
        <f>VLOOKUP($A3036,'Günlük Sayaç'!$A$1:$I$166,4,0)</f>
        <v>Ziyaretçi</v>
      </c>
      <c r="E3036" t="str">
        <f>VLOOKUP($A3036,'Günlük Sayaç'!$A$1:$I$166,5,0)</f>
        <v>Beşli Bilet</v>
      </c>
      <c r="F3036">
        <f>VLOOKUP($A3036,'Günlük Sayaç'!$A$1:$I$166,6,0)</f>
        <v>3.4</v>
      </c>
      <c r="G3036">
        <f>VLOOKUP($A3036,'Günlük Sayaç'!$A$1:$I$166,7,0)</f>
        <v>5500</v>
      </c>
      <c r="H3036">
        <f>VLOOKUP($A3036,'Günlük Sayaç'!$A$1:$I$166,8,0)</f>
        <v>0.01</v>
      </c>
      <c r="I3036">
        <f>VLOOKUP($A3036,'Günlük Sayaç'!$A$1:$I$166,9,0)*VLOOKUP(WEEKDAY(B3036,2)&amp;D3036,Yoğunluk!$G$1:$J$29,4,0)</f>
        <v>60.500000000000007</v>
      </c>
      <c r="J3036">
        <f t="shared" ca="1" si="187"/>
        <v>59</v>
      </c>
      <c r="K3036">
        <f t="shared" ca="1" si="188"/>
        <v>200.6</v>
      </c>
    </row>
    <row r="3037" spans="1:11" x14ac:dyDescent="0.3">
      <c r="A3037">
        <f t="shared" si="189"/>
        <v>66</v>
      </c>
      <c r="B3037" s="2">
        <f t="shared" si="190"/>
        <v>43119</v>
      </c>
      <c r="C3037" t="str">
        <f>VLOOKUP(A3037,'Günlük Sayaç'!$A$1:$I$166,3,0)</f>
        <v>Osmanbey</v>
      </c>
      <c r="D3037" t="str">
        <f>VLOOKUP($A3037,'Günlük Sayaç'!$A$1:$I$166,4,0)</f>
        <v>Ziyaretçi</v>
      </c>
      <c r="E3037" t="str">
        <f>VLOOKUP($A3037,'Günlük Sayaç'!$A$1:$I$166,5,0)</f>
        <v>Onlu Bilet</v>
      </c>
      <c r="F3037">
        <f>VLOOKUP($A3037,'Günlük Sayaç'!$A$1:$I$166,6,0)</f>
        <v>3.2</v>
      </c>
      <c r="G3037">
        <f>VLOOKUP($A3037,'Günlük Sayaç'!$A$1:$I$166,7,0)</f>
        <v>5500</v>
      </c>
      <c r="H3037">
        <f>VLOOKUP($A3037,'Günlük Sayaç'!$A$1:$I$166,8,0)</f>
        <v>0.01</v>
      </c>
      <c r="I3037">
        <f>VLOOKUP($A3037,'Günlük Sayaç'!$A$1:$I$166,9,0)*VLOOKUP(WEEKDAY(B3037,2)&amp;D3037,Yoğunluk!$G$1:$J$29,4,0)</f>
        <v>60.500000000000007</v>
      </c>
      <c r="J3037">
        <f t="shared" ca="1" si="187"/>
        <v>50</v>
      </c>
      <c r="K3037">
        <f t="shared" ca="1" si="188"/>
        <v>160</v>
      </c>
    </row>
    <row r="3038" spans="1:11" x14ac:dyDescent="0.3">
      <c r="A3038">
        <f t="shared" si="189"/>
        <v>67</v>
      </c>
      <c r="B3038" s="2">
        <f t="shared" si="190"/>
        <v>43119</v>
      </c>
      <c r="C3038" t="str">
        <f>VLOOKUP(A3038,'Günlük Sayaç'!$A$1:$I$166,3,0)</f>
        <v>Şişli</v>
      </c>
      <c r="D3038" t="str">
        <f>VLOOKUP($A3038,'Günlük Sayaç'!$A$1:$I$166,4,0)</f>
        <v>Tam</v>
      </c>
      <c r="E3038" t="str">
        <f>VLOOKUP($A3038,'Günlük Sayaç'!$A$1:$I$166,5,0)</f>
        <v>Akbil</v>
      </c>
      <c r="F3038">
        <f>VLOOKUP($A3038,'Günlük Sayaç'!$A$1:$I$166,6,0)</f>
        <v>2.2250000000000001</v>
      </c>
      <c r="G3038">
        <f>VLOOKUP($A3038,'Günlük Sayaç'!$A$1:$I$166,7,0)</f>
        <v>12000</v>
      </c>
      <c r="H3038">
        <f>VLOOKUP($A3038,'Günlük Sayaç'!$A$1:$I$166,8,0)</f>
        <v>0.3</v>
      </c>
      <c r="I3038">
        <f>VLOOKUP($A3038,'Günlük Sayaç'!$A$1:$I$166,9,0)*VLOOKUP(WEEKDAY(B3038,2)&amp;D3038,Yoğunluk!$G$1:$J$29,4,0)</f>
        <v>5940.0000000000009</v>
      </c>
      <c r="J3038">
        <f t="shared" ca="1" si="187"/>
        <v>6303</v>
      </c>
      <c r="K3038">
        <f t="shared" ca="1" si="188"/>
        <v>14024.175000000001</v>
      </c>
    </row>
    <row r="3039" spans="1:11" x14ac:dyDescent="0.3">
      <c r="A3039">
        <f t="shared" si="189"/>
        <v>68</v>
      </c>
      <c r="B3039" s="2">
        <f t="shared" si="190"/>
        <v>43119</v>
      </c>
      <c r="C3039" t="str">
        <f>VLOOKUP(A3039,'Günlük Sayaç'!$A$1:$I$166,3,0)</f>
        <v>Şişli</v>
      </c>
      <c r="D3039" t="str">
        <f>VLOOKUP($A3039,'Günlük Sayaç'!$A$1:$I$166,4,0)</f>
        <v>Tam</v>
      </c>
      <c r="E3039" t="str">
        <f>VLOOKUP($A3039,'Günlük Sayaç'!$A$1:$I$166,5,0)</f>
        <v>Mavi Kart</v>
      </c>
      <c r="F3039">
        <f>VLOOKUP($A3039,'Günlük Sayaç'!$A$1:$I$166,6,0)</f>
        <v>1.3666666666666667</v>
      </c>
      <c r="G3039">
        <f>VLOOKUP($A3039,'Günlük Sayaç'!$A$1:$I$166,7,0)</f>
        <v>12000</v>
      </c>
      <c r="H3039">
        <f>VLOOKUP($A3039,'Günlük Sayaç'!$A$1:$I$166,8,0)</f>
        <v>0.15</v>
      </c>
      <c r="I3039">
        <f>VLOOKUP($A3039,'Günlük Sayaç'!$A$1:$I$166,9,0)*VLOOKUP(WEEKDAY(B3039,2)&amp;D3039,Yoğunluk!$G$1:$J$29,4,0)</f>
        <v>2970.0000000000005</v>
      </c>
      <c r="J3039">
        <f t="shared" ca="1" si="187"/>
        <v>2919</v>
      </c>
      <c r="K3039">
        <f t="shared" ca="1" si="188"/>
        <v>3989.3</v>
      </c>
    </row>
    <row r="3040" spans="1:11" x14ac:dyDescent="0.3">
      <c r="A3040">
        <f t="shared" si="189"/>
        <v>69</v>
      </c>
      <c r="B3040" s="2">
        <f t="shared" si="190"/>
        <v>43119</v>
      </c>
      <c r="C3040" t="str">
        <f>VLOOKUP(A3040,'Günlük Sayaç'!$A$1:$I$166,3,0)</f>
        <v>Şişli</v>
      </c>
      <c r="D3040" t="str">
        <f>VLOOKUP($A3040,'Günlük Sayaç'!$A$1:$I$166,4,0)</f>
        <v>Öğrenci</v>
      </c>
      <c r="E3040" t="str">
        <f>VLOOKUP($A3040,'Günlük Sayaç'!$A$1:$I$166,5,0)</f>
        <v>Öğrenci</v>
      </c>
      <c r="F3040">
        <f>VLOOKUP($A3040,'Günlük Sayaç'!$A$1:$I$166,6,0)</f>
        <v>0.9</v>
      </c>
      <c r="G3040">
        <f>VLOOKUP($A3040,'Günlük Sayaç'!$A$1:$I$166,7,0)</f>
        <v>12000</v>
      </c>
      <c r="H3040">
        <f>VLOOKUP($A3040,'Günlük Sayaç'!$A$1:$I$166,8,0)</f>
        <v>0.1</v>
      </c>
      <c r="I3040">
        <f>VLOOKUP($A3040,'Günlük Sayaç'!$A$1:$I$166,9,0)*VLOOKUP(WEEKDAY(B3040,2)&amp;D3040,Yoğunluk!$G$1:$J$29,4,0)</f>
        <v>1320</v>
      </c>
      <c r="J3040">
        <f t="shared" ca="1" si="187"/>
        <v>1402</v>
      </c>
      <c r="K3040">
        <f t="shared" ca="1" si="188"/>
        <v>1261.8</v>
      </c>
    </row>
    <row r="3041" spans="1:11" x14ac:dyDescent="0.3">
      <c r="A3041">
        <f t="shared" si="189"/>
        <v>70</v>
      </c>
      <c r="B3041" s="2">
        <f t="shared" si="190"/>
        <v>43119</v>
      </c>
      <c r="C3041" t="str">
        <f>VLOOKUP(A3041,'Günlük Sayaç'!$A$1:$I$166,3,0)</f>
        <v>Şişli</v>
      </c>
      <c r="D3041" t="str">
        <f>VLOOKUP($A3041,'Günlük Sayaç'!$A$1:$I$166,4,0)</f>
        <v>Öğrenci</v>
      </c>
      <c r="E3041" t="str">
        <f>VLOOKUP($A3041,'Günlük Sayaç'!$A$1:$I$166,5,0)</f>
        <v>Öğrenci Aylık</v>
      </c>
      <c r="F3041">
        <f>VLOOKUP($A3041,'Günlük Sayaç'!$A$1:$I$166,6,0)</f>
        <v>0.56666666666666665</v>
      </c>
      <c r="G3041">
        <f>VLOOKUP($A3041,'Günlük Sayaç'!$A$1:$I$166,7,0)</f>
        <v>12000</v>
      </c>
      <c r="H3041">
        <f>VLOOKUP($A3041,'Günlük Sayaç'!$A$1:$I$166,8,0)</f>
        <v>0.2</v>
      </c>
      <c r="I3041">
        <f>VLOOKUP($A3041,'Günlük Sayaç'!$A$1:$I$166,9,0)*VLOOKUP(WEEKDAY(B3041,2)&amp;D3041,Yoğunluk!$G$1:$J$29,4,0)</f>
        <v>2640</v>
      </c>
      <c r="J3041">
        <f t="shared" ca="1" si="187"/>
        <v>2212</v>
      </c>
      <c r="K3041">
        <f t="shared" ca="1" si="188"/>
        <v>1253.4666666666667</v>
      </c>
    </row>
    <row r="3042" spans="1:11" x14ac:dyDescent="0.3">
      <c r="A3042">
        <f t="shared" si="189"/>
        <v>71</v>
      </c>
      <c r="B3042" s="2">
        <f t="shared" si="190"/>
        <v>43119</v>
      </c>
      <c r="C3042" t="str">
        <f>VLOOKUP(A3042,'Günlük Sayaç'!$A$1:$I$166,3,0)</f>
        <v>Şişli</v>
      </c>
      <c r="D3042" t="str">
        <f>VLOOKUP($A3042,'Günlük Sayaç'!$A$1:$I$166,4,0)</f>
        <v>Sosyal</v>
      </c>
      <c r="E3042" t="str">
        <f>VLOOKUP($A3042,'Günlük Sayaç'!$A$1:$I$166,5,0)</f>
        <v>Sosyal</v>
      </c>
      <c r="F3042">
        <f>VLOOKUP($A3042,'Günlük Sayaç'!$A$1:$I$166,6,0)</f>
        <v>1.425</v>
      </c>
      <c r="G3042">
        <f>VLOOKUP($A3042,'Günlük Sayaç'!$A$1:$I$166,7,0)</f>
        <v>12000</v>
      </c>
      <c r="H3042">
        <f>VLOOKUP($A3042,'Günlük Sayaç'!$A$1:$I$166,8,0)</f>
        <v>0.1</v>
      </c>
      <c r="I3042">
        <f>VLOOKUP($A3042,'Günlük Sayaç'!$A$1:$I$166,9,0)*VLOOKUP(WEEKDAY(B3042,2)&amp;D3042,Yoğunluk!$G$1:$J$29,4,0)</f>
        <v>1056.0000000000002</v>
      </c>
      <c r="J3042">
        <f t="shared" ca="1" si="187"/>
        <v>962</v>
      </c>
      <c r="K3042">
        <f t="shared" ca="1" si="188"/>
        <v>1370.8500000000001</v>
      </c>
    </row>
    <row r="3043" spans="1:11" x14ac:dyDescent="0.3">
      <c r="A3043">
        <f t="shared" si="189"/>
        <v>72</v>
      </c>
      <c r="B3043" s="2">
        <f t="shared" si="190"/>
        <v>43119</v>
      </c>
      <c r="C3043" t="str">
        <f>VLOOKUP(A3043,'Günlük Sayaç'!$A$1:$I$166,3,0)</f>
        <v>Şişli</v>
      </c>
      <c r="D3043" t="str">
        <f>VLOOKUP($A3043,'Günlük Sayaç'!$A$1:$I$166,4,0)</f>
        <v>Sosyal</v>
      </c>
      <c r="E3043" t="str">
        <f>VLOOKUP($A3043,'Günlük Sayaç'!$A$1:$I$166,5,0)</f>
        <v>Sosyal Aylık</v>
      </c>
      <c r="F3043">
        <f>VLOOKUP($A3043,'Günlük Sayaç'!$A$1:$I$166,6,0)</f>
        <v>0.83333333333333337</v>
      </c>
      <c r="G3043">
        <f>VLOOKUP($A3043,'Günlük Sayaç'!$A$1:$I$166,7,0)</f>
        <v>12000</v>
      </c>
      <c r="H3043">
        <f>VLOOKUP($A3043,'Günlük Sayaç'!$A$1:$I$166,8,0)</f>
        <v>0.1</v>
      </c>
      <c r="I3043">
        <f>VLOOKUP($A3043,'Günlük Sayaç'!$A$1:$I$166,9,0)*VLOOKUP(WEEKDAY(B3043,2)&amp;D3043,Yoğunluk!$G$1:$J$29,4,0)</f>
        <v>1056.0000000000002</v>
      </c>
      <c r="J3043">
        <f t="shared" ca="1" si="187"/>
        <v>1092</v>
      </c>
      <c r="K3043">
        <f t="shared" ca="1" si="188"/>
        <v>910</v>
      </c>
    </row>
    <row r="3044" spans="1:11" x14ac:dyDescent="0.3">
      <c r="A3044">
        <f t="shared" si="189"/>
        <v>73</v>
      </c>
      <c r="B3044" s="2">
        <f t="shared" si="190"/>
        <v>43119</v>
      </c>
      <c r="C3044" t="str">
        <f>VLOOKUP(A3044,'Günlük Sayaç'!$A$1:$I$166,3,0)</f>
        <v>Şişli</v>
      </c>
      <c r="D3044" t="str">
        <f>VLOOKUP($A3044,'Günlük Sayaç'!$A$1:$I$166,4,0)</f>
        <v>Ziyaretçi</v>
      </c>
      <c r="E3044" t="str">
        <f>VLOOKUP($A3044,'Günlük Sayaç'!$A$1:$I$166,5,0)</f>
        <v>Tekli Bilet</v>
      </c>
      <c r="F3044">
        <f>VLOOKUP($A3044,'Günlük Sayaç'!$A$1:$I$166,6,0)</f>
        <v>5</v>
      </c>
      <c r="G3044">
        <f>VLOOKUP($A3044,'Günlük Sayaç'!$A$1:$I$166,7,0)</f>
        <v>12000</v>
      </c>
      <c r="H3044">
        <f>VLOOKUP($A3044,'Günlük Sayaç'!$A$1:$I$166,8,0)</f>
        <v>0.01</v>
      </c>
      <c r="I3044">
        <f>VLOOKUP($A3044,'Günlük Sayaç'!$A$1:$I$166,9,0)*VLOOKUP(WEEKDAY(B3044,2)&amp;D3044,Yoğunluk!$G$1:$J$29,4,0)</f>
        <v>132</v>
      </c>
      <c r="J3044">
        <f t="shared" ca="1" si="187"/>
        <v>146</v>
      </c>
      <c r="K3044">
        <f t="shared" ca="1" si="188"/>
        <v>730</v>
      </c>
    </row>
    <row r="3045" spans="1:11" x14ac:dyDescent="0.3">
      <c r="A3045">
        <f t="shared" si="189"/>
        <v>74</v>
      </c>
      <c r="B3045" s="2">
        <f t="shared" si="190"/>
        <v>43119</v>
      </c>
      <c r="C3045" t="str">
        <f>VLOOKUP(A3045,'Günlük Sayaç'!$A$1:$I$166,3,0)</f>
        <v>Şişli</v>
      </c>
      <c r="D3045" t="str">
        <f>VLOOKUP($A3045,'Günlük Sayaç'!$A$1:$I$166,4,0)</f>
        <v>Ziyaretçi</v>
      </c>
      <c r="E3045" t="str">
        <f>VLOOKUP($A3045,'Günlük Sayaç'!$A$1:$I$166,5,0)</f>
        <v>İkili Bilet</v>
      </c>
      <c r="F3045">
        <f>VLOOKUP($A3045,'Günlük Sayaç'!$A$1:$I$166,6,0)</f>
        <v>4</v>
      </c>
      <c r="G3045">
        <f>VLOOKUP($A3045,'Günlük Sayaç'!$A$1:$I$166,7,0)</f>
        <v>12000</v>
      </c>
      <c r="H3045">
        <f>VLOOKUP($A3045,'Günlük Sayaç'!$A$1:$I$166,8,0)</f>
        <v>0.01</v>
      </c>
      <c r="I3045">
        <f>VLOOKUP($A3045,'Günlük Sayaç'!$A$1:$I$166,9,0)*VLOOKUP(WEEKDAY(B3045,2)&amp;D3045,Yoğunluk!$G$1:$J$29,4,0)</f>
        <v>132</v>
      </c>
      <c r="J3045">
        <f t="shared" ca="1" si="187"/>
        <v>131</v>
      </c>
      <c r="K3045">
        <f t="shared" ca="1" si="188"/>
        <v>524</v>
      </c>
    </row>
    <row r="3046" spans="1:11" x14ac:dyDescent="0.3">
      <c r="A3046">
        <f t="shared" si="189"/>
        <v>75</v>
      </c>
      <c r="B3046" s="2">
        <f t="shared" si="190"/>
        <v>43119</v>
      </c>
      <c r="C3046" t="str">
        <f>VLOOKUP(A3046,'Günlük Sayaç'!$A$1:$I$166,3,0)</f>
        <v>Şişli</v>
      </c>
      <c r="D3046" t="str">
        <f>VLOOKUP($A3046,'Günlük Sayaç'!$A$1:$I$166,4,0)</f>
        <v>Ziyaretçi</v>
      </c>
      <c r="E3046" t="str">
        <f>VLOOKUP($A3046,'Günlük Sayaç'!$A$1:$I$166,5,0)</f>
        <v>Üçlü Bilet</v>
      </c>
      <c r="F3046">
        <f>VLOOKUP($A3046,'Günlük Sayaç'!$A$1:$I$166,6,0)</f>
        <v>3.6666666666666665</v>
      </c>
      <c r="G3046">
        <f>VLOOKUP($A3046,'Günlük Sayaç'!$A$1:$I$166,7,0)</f>
        <v>12000</v>
      </c>
      <c r="H3046">
        <f>VLOOKUP($A3046,'Günlük Sayaç'!$A$1:$I$166,8,0)</f>
        <v>0.01</v>
      </c>
      <c r="I3046">
        <f>VLOOKUP($A3046,'Günlük Sayaç'!$A$1:$I$166,9,0)*VLOOKUP(WEEKDAY(B3046,2)&amp;D3046,Yoğunluk!$G$1:$J$29,4,0)</f>
        <v>132</v>
      </c>
      <c r="J3046">
        <f t="shared" ca="1" si="187"/>
        <v>126</v>
      </c>
      <c r="K3046">
        <f t="shared" ca="1" si="188"/>
        <v>462</v>
      </c>
    </row>
    <row r="3047" spans="1:11" x14ac:dyDescent="0.3">
      <c r="A3047">
        <f t="shared" si="189"/>
        <v>76</v>
      </c>
      <c r="B3047" s="2">
        <f t="shared" si="190"/>
        <v>43119</v>
      </c>
      <c r="C3047" t="str">
        <f>VLOOKUP(A3047,'Günlük Sayaç'!$A$1:$I$166,3,0)</f>
        <v>Şişli</v>
      </c>
      <c r="D3047" t="str">
        <f>VLOOKUP($A3047,'Günlük Sayaç'!$A$1:$I$166,4,0)</f>
        <v>Ziyaretçi</v>
      </c>
      <c r="E3047" t="str">
        <f>VLOOKUP($A3047,'Günlük Sayaç'!$A$1:$I$166,5,0)</f>
        <v>Beşli Bilet</v>
      </c>
      <c r="F3047">
        <f>VLOOKUP($A3047,'Günlük Sayaç'!$A$1:$I$166,6,0)</f>
        <v>3.4</v>
      </c>
      <c r="G3047">
        <f>VLOOKUP($A3047,'Günlük Sayaç'!$A$1:$I$166,7,0)</f>
        <v>12000</v>
      </c>
      <c r="H3047">
        <f>VLOOKUP($A3047,'Günlük Sayaç'!$A$1:$I$166,8,0)</f>
        <v>0.01</v>
      </c>
      <c r="I3047">
        <f>VLOOKUP($A3047,'Günlük Sayaç'!$A$1:$I$166,9,0)*VLOOKUP(WEEKDAY(B3047,2)&amp;D3047,Yoğunluk!$G$1:$J$29,4,0)</f>
        <v>132</v>
      </c>
      <c r="J3047">
        <f t="shared" ca="1" si="187"/>
        <v>146</v>
      </c>
      <c r="K3047">
        <f t="shared" ca="1" si="188"/>
        <v>496.4</v>
      </c>
    </row>
    <row r="3048" spans="1:11" x14ac:dyDescent="0.3">
      <c r="A3048">
        <f t="shared" si="189"/>
        <v>77</v>
      </c>
      <c r="B3048" s="2">
        <f t="shared" si="190"/>
        <v>43119</v>
      </c>
      <c r="C3048" t="str">
        <f>VLOOKUP(A3048,'Günlük Sayaç'!$A$1:$I$166,3,0)</f>
        <v>Şişli</v>
      </c>
      <c r="D3048" t="str">
        <f>VLOOKUP($A3048,'Günlük Sayaç'!$A$1:$I$166,4,0)</f>
        <v>Ziyaretçi</v>
      </c>
      <c r="E3048" t="str">
        <f>VLOOKUP($A3048,'Günlük Sayaç'!$A$1:$I$166,5,0)</f>
        <v>Onlu Bilet</v>
      </c>
      <c r="F3048">
        <f>VLOOKUP($A3048,'Günlük Sayaç'!$A$1:$I$166,6,0)</f>
        <v>3.2</v>
      </c>
      <c r="G3048">
        <f>VLOOKUP($A3048,'Günlük Sayaç'!$A$1:$I$166,7,0)</f>
        <v>12000</v>
      </c>
      <c r="H3048">
        <f>VLOOKUP($A3048,'Günlük Sayaç'!$A$1:$I$166,8,0)</f>
        <v>0.01</v>
      </c>
      <c r="I3048">
        <f>VLOOKUP($A3048,'Günlük Sayaç'!$A$1:$I$166,9,0)*VLOOKUP(WEEKDAY(B3048,2)&amp;D3048,Yoğunluk!$G$1:$J$29,4,0)</f>
        <v>132</v>
      </c>
      <c r="J3048">
        <f t="shared" ca="1" si="187"/>
        <v>120</v>
      </c>
      <c r="K3048">
        <f t="shared" ca="1" si="188"/>
        <v>384</v>
      </c>
    </row>
    <row r="3049" spans="1:11" x14ac:dyDescent="0.3">
      <c r="A3049">
        <f t="shared" si="189"/>
        <v>78</v>
      </c>
      <c r="B3049" s="2">
        <f t="shared" si="190"/>
        <v>43119</v>
      </c>
      <c r="C3049" t="str">
        <f>VLOOKUP(A3049,'Günlük Sayaç'!$A$1:$I$166,3,0)</f>
        <v>Gayrettepe</v>
      </c>
      <c r="D3049" t="str">
        <f>VLOOKUP($A3049,'Günlük Sayaç'!$A$1:$I$166,4,0)</f>
        <v>Tam</v>
      </c>
      <c r="E3049" t="str">
        <f>VLOOKUP($A3049,'Günlük Sayaç'!$A$1:$I$166,5,0)</f>
        <v>Akbil</v>
      </c>
      <c r="F3049">
        <f>VLOOKUP($A3049,'Günlük Sayaç'!$A$1:$I$166,6,0)</f>
        <v>2.2250000000000001</v>
      </c>
      <c r="G3049">
        <f>VLOOKUP($A3049,'Günlük Sayaç'!$A$1:$I$166,7,0)</f>
        <v>20000</v>
      </c>
      <c r="H3049">
        <f>VLOOKUP($A3049,'Günlük Sayaç'!$A$1:$I$166,8,0)</f>
        <v>0.3</v>
      </c>
      <c r="I3049">
        <f>VLOOKUP($A3049,'Günlük Sayaç'!$A$1:$I$166,9,0)*VLOOKUP(WEEKDAY(B3049,2)&amp;D3049,Yoğunluk!$G$1:$J$29,4,0)</f>
        <v>9900</v>
      </c>
      <c r="J3049">
        <f t="shared" ca="1" si="187"/>
        <v>11208</v>
      </c>
      <c r="K3049">
        <f t="shared" ca="1" si="188"/>
        <v>24937.8</v>
      </c>
    </row>
    <row r="3050" spans="1:11" x14ac:dyDescent="0.3">
      <c r="A3050">
        <f t="shared" si="189"/>
        <v>79</v>
      </c>
      <c r="B3050" s="2">
        <f t="shared" si="190"/>
        <v>43119</v>
      </c>
      <c r="C3050" t="str">
        <f>VLOOKUP(A3050,'Günlük Sayaç'!$A$1:$I$166,3,0)</f>
        <v>Gayrettepe</v>
      </c>
      <c r="D3050" t="str">
        <f>VLOOKUP($A3050,'Günlük Sayaç'!$A$1:$I$166,4,0)</f>
        <v>Tam</v>
      </c>
      <c r="E3050" t="str">
        <f>VLOOKUP($A3050,'Günlük Sayaç'!$A$1:$I$166,5,0)</f>
        <v>Mavi Kart</v>
      </c>
      <c r="F3050">
        <f>VLOOKUP($A3050,'Günlük Sayaç'!$A$1:$I$166,6,0)</f>
        <v>1.3666666666666667</v>
      </c>
      <c r="G3050">
        <f>VLOOKUP($A3050,'Günlük Sayaç'!$A$1:$I$166,7,0)</f>
        <v>20000</v>
      </c>
      <c r="H3050">
        <f>VLOOKUP($A3050,'Günlük Sayaç'!$A$1:$I$166,8,0)</f>
        <v>0.15</v>
      </c>
      <c r="I3050">
        <f>VLOOKUP($A3050,'Günlük Sayaç'!$A$1:$I$166,9,0)*VLOOKUP(WEEKDAY(B3050,2)&amp;D3050,Yoğunluk!$G$1:$J$29,4,0)</f>
        <v>4950</v>
      </c>
      <c r="J3050">
        <f t="shared" ca="1" si="187"/>
        <v>5603</v>
      </c>
      <c r="K3050">
        <f t="shared" ca="1" si="188"/>
        <v>7657.4333333333334</v>
      </c>
    </row>
    <row r="3051" spans="1:11" x14ac:dyDescent="0.3">
      <c r="A3051">
        <f t="shared" si="189"/>
        <v>80</v>
      </c>
      <c r="B3051" s="2">
        <f t="shared" si="190"/>
        <v>43119</v>
      </c>
      <c r="C3051" t="str">
        <f>VLOOKUP(A3051,'Günlük Sayaç'!$A$1:$I$166,3,0)</f>
        <v>Gayrettepe</v>
      </c>
      <c r="D3051" t="str">
        <f>VLOOKUP($A3051,'Günlük Sayaç'!$A$1:$I$166,4,0)</f>
        <v>Öğrenci</v>
      </c>
      <c r="E3051" t="str">
        <f>VLOOKUP($A3051,'Günlük Sayaç'!$A$1:$I$166,5,0)</f>
        <v>Öğrenci</v>
      </c>
      <c r="F3051">
        <f>VLOOKUP($A3051,'Günlük Sayaç'!$A$1:$I$166,6,0)</f>
        <v>0.9</v>
      </c>
      <c r="G3051">
        <f>VLOOKUP($A3051,'Günlük Sayaç'!$A$1:$I$166,7,0)</f>
        <v>20000</v>
      </c>
      <c r="H3051">
        <f>VLOOKUP($A3051,'Günlük Sayaç'!$A$1:$I$166,8,0)</f>
        <v>0.1</v>
      </c>
      <c r="I3051">
        <f>VLOOKUP($A3051,'Günlük Sayaç'!$A$1:$I$166,9,0)*VLOOKUP(WEEKDAY(B3051,2)&amp;D3051,Yoğunluk!$G$1:$J$29,4,0)</f>
        <v>2200</v>
      </c>
      <c r="J3051">
        <f t="shared" ca="1" si="187"/>
        <v>2048</v>
      </c>
      <c r="K3051">
        <f t="shared" ca="1" si="188"/>
        <v>1843.2</v>
      </c>
    </row>
    <row r="3052" spans="1:11" x14ac:dyDescent="0.3">
      <c r="A3052">
        <f t="shared" si="189"/>
        <v>81</v>
      </c>
      <c r="B3052" s="2">
        <f t="shared" si="190"/>
        <v>43119</v>
      </c>
      <c r="C3052" t="str">
        <f>VLOOKUP(A3052,'Günlük Sayaç'!$A$1:$I$166,3,0)</f>
        <v>Gayrettepe</v>
      </c>
      <c r="D3052" t="str">
        <f>VLOOKUP($A3052,'Günlük Sayaç'!$A$1:$I$166,4,0)</f>
        <v>Öğrenci</v>
      </c>
      <c r="E3052" t="str">
        <f>VLOOKUP($A3052,'Günlük Sayaç'!$A$1:$I$166,5,0)</f>
        <v>Öğrenci Aylık</v>
      </c>
      <c r="F3052">
        <f>VLOOKUP($A3052,'Günlük Sayaç'!$A$1:$I$166,6,0)</f>
        <v>0.56666666666666665</v>
      </c>
      <c r="G3052">
        <f>VLOOKUP($A3052,'Günlük Sayaç'!$A$1:$I$166,7,0)</f>
        <v>20000</v>
      </c>
      <c r="H3052">
        <f>VLOOKUP($A3052,'Günlük Sayaç'!$A$1:$I$166,8,0)</f>
        <v>0.15</v>
      </c>
      <c r="I3052">
        <f>VLOOKUP($A3052,'Günlük Sayaç'!$A$1:$I$166,9,0)*VLOOKUP(WEEKDAY(B3052,2)&amp;D3052,Yoğunluk!$G$1:$J$29,4,0)</f>
        <v>3300.0000000000005</v>
      </c>
      <c r="J3052">
        <f t="shared" ca="1" si="187"/>
        <v>3231</v>
      </c>
      <c r="K3052">
        <f t="shared" ca="1" si="188"/>
        <v>1830.8999999999999</v>
      </c>
    </row>
    <row r="3053" spans="1:11" x14ac:dyDescent="0.3">
      <c r="A3053">
        <f t="shared" si="189"/>
        <v>82</v>
      </c>
      <c r="B3053" s="2">
        <f t="shared" si="190"/>
        <v>43119</v>
      </c>
      <c r="C3053" t="str">
        <f>VLOOKUP(A3053,'Günlük Sayaç'!$A$1:$I$166,3,0)</f>
        <v>Gayrettepe</v>
      </c>
      <c r="D3053" t="str">
        <f>VLOOKUP($A3053,'Günlük Sayaç'!$A$1:$I$166,4,0)</f>
        <v>Sosyal</v>
      </c>
      <c r="E3053" t="str">
        <f>VLOOKUP($A3053,'Günlük Sayaç'!$A$1:$I$166,5,0)</f>
        <v>Sosyal</v>
      </c>
      <c r="F3053">
        <f>VLOOKUP($A3053,'Günlük Sayaç'!$A$1:$I$166,6,0)</f>
        <v>1.425</v>
      </c>
      <c r="G3053">
        <f>VLOOKUP($A3053,'Günlük Sayaç'!$A$1:$I$166,7,0)</f>
        <v>20000</v>
      </c>
      <c r="H3053">
        <f>VLOOKUP($A3053,'Günlük Sayaç'!$A$1:$I$166,8,0)</f>
        <v>0.1</v>
      </c>
      <c r="I3053">
        <f>VLOOKUP($A3053,'Günlük Sayaç'!$A$1:$I$166,9,0)*VLOOKUP(WEEKDAY(B3053,2)&amp;D3053,Yoğunluk!$G$1:$J$29,4,0)</f>
        <v>1760.0000000000002</v>
      </c>
      <c r="J3053">
        <f t="shared" ca="1" si="187"/>
        <v>1815</v>
      </c>
      <c r="K3053">
        <f t="shared" ca="1" si="188"/>
        <v>2586.375</v>
      </c>
    </row>
    <row r="3054" spans="1:11" x14ac:dyDescent="0.3">
      <c r="A3054">
        <f t="shared" si="189"/>
        <v>83</v>
      </c>
      <c r="B3054" s="2">
        <f t="shared" si="190"/>
        <v>43119</v>
      </c>
      <c r="C3054" t="str">
        <f>VLOOKUP(A3054,'Günlük Sayaç'!$A$1:$I$166,3,0)</f>
        <v>Gayrettepe</v>
      </c>
      <c r="D3054" t="str">
        <f>VLOOKUP($A3054,'Günlük Sayaç'!$A$1:$I$166,4,0)</f>
        <v>Sosyal</v>
      </c>
      <c r="E3054" t="str">
        <f>VLOOKUP($A3054,'Günlük Sayaç'!$A$1:$I$166,5,0)</f>
        <v>Sosyal Aylık</v>
      </c>
      <c r="F3054">
        <f>VLOOKUP($A3054,'Günlük Sayaç'!$A$1:$I$166,6,0)</f>
        <v>0.83333333333333337</v>
      </c>
      <c r="G3054">
        <f>VLOOKUP($A3054,'Günlük Sayaç'!$A$1:$I$166,7,0)</f>
        <v>20000</v>
      </c>
      <c r="H3054">
        <f>VLOOKUP($A3054,'Günlük Sayaç'!$A$1:$I$166,8,0)</f>
        <v>0.1</v>
      </c>
      <c r="I3054">
        <f>VLOOKUP($A3054,'Günlük Sayaç'!$A$1:$I$166,9,0)*VLOOKUP(WEEKDAY(B3054,2)&amp;D3054,Yoğunluk!$G$1:$J$29,4,0)</f>
        <v>1760.0000000000002</v>
      </c>
      <c r="J3054">
        <f t="shared" ca="1" si="187"/>
        <v>1761</v>
      </c>
      <c r="K3054">
        <f t="shared" ca="1" si="188"/>
        <v>1467.5</v>
      </c>
    </row>
    <row r="3055" spans="1:11" x14ac:dyDescent="0.3">
      <c r="A3055">
        <f t="shared" si="189"/>
        <v>84</v>
      </c>
      <c r="B3055" s="2">
        <f t="shared" si="190"/>
        <v>43119</v>
      </c>
      <c r="C3055" t="str">
        <f>VLOOKUP(A3055,'Günlük Sayaç'!$A$1:$I$166,3,0)</f>
        <v>Gayrettepe</v>
      </c>
      <c r="D3055" t="str">
        <f>VLOOKUP($A3055,'Günlük Sayaç'!$A$1:$I$166,4,0)</f>
        <v>Ziyaretçi</v>
      </c>
      <c r="E3055" t="str">
        <f>VLOOKUP($A3055,'Günlük Sayaç'!$A$1:$I$166,5,0)</f>
        <v>Tekli Bilet</v>
      </c>
      <c r="F3055">
        <f>VLOOKUP($A3055,'Günlük Sayaç'!$A$1:$I$166,6,0)</f>
        <v>5</v>
      </c>
      <c r="G3055">
        <f>VLOOKUP($A3055,'Günlük Sayaç'!$A$1:$I$166,7,0)</f>
        <v>20000</v>
      </c>
      <c r="H3055">
        <f>VLOOKUP($A3055,'Günlük Sayaç'!$A$1:$I$166,8,0)</f>
        <v>0.02</v>
      </c>
      <c r="I3055">
        <f>VLOOKUP($A3055,'Günlük Sayaç'!$A$1:$I$166,9,0)*VLOOKUP(WEEKDAY(B3055,2)&amp;D3055,Yoğunluk!$G$1:$J$29,4,0)</f>
        <v>440.00000000000006</v>
      </c>
      <c r="J3055">
        <f t="shared" ca="1" si="187"/>
        <v>464</v>
      </c>
      <c r="K3055">
        <f t="shared" ca="1" si="188"/>
        <v>2320</v>
      </c>
    </row>
    <row r="3056" spans="1:11" x14ac:dyDescent="0.3">
      <c r="A3056">
        <f t="shared" si="189"/>
        <v>85</v>
      </c>
      <c r="B3056" s="2">
        <f t="shared" si="190"/>
        <v>43119</v>
      </c>
      <c r="C3056" t="str">
        <f>VLOOKUP(A3056,'Günlük Sayaç'!$A$1:$I$166,3,0)</f>
        <v>Gayrettepe</v>
      </c>
      <c r="D3056" t="str">
        <f>VLOOKUP($A3056,'Günlük Sayaç'!$A$1:$I$166,4,0)</f>
        <v>Ziyaretçi</v>
      </c>
      <c r="E3056" t="str">
        <f>VLOOKUP($A3056,'Günlük Sayaç'!$A$1:$I$166,5,0)</f>
        <v>İkili Bilet</v>
      </c>
      <c r="F3056">
        <f>VLOOKUP($A3056,'Günlük Sayaç'!$A$1:$I$166,6,0)</f>
        <v>4</v>
      </c>
      <c r="G3056">
        <f>VLOOKUP($A3056,'Günlük Sayaç'!$A$1:$I$166,7,0)</f>
        <v>20000</v>
      </c>
      <c r="H3056">
        <f>VLOOKUP($A3056,'Günlük Sayaç'!$A$1:$I$166,8,0)</f>
        <v>0.02</v>
      </c>
      <c r="I3056">
        <f>VLOOKUP($A3056,'Günlük Sayaç'!$A$1:$I$166,9,0)*VLOOKUP(WEEKDAY(B3056,2)&amp;D3056,Yoğunluk!$G$1:$J$29,4,0)</f>
        <v>440.00000000000006</v>
      </c>
      <c r="J3056">
        <f t="shared" ca="1" si="187"/>
        <v>486</v>
      </c>
      <c r="K3056">
        <f t="shared" ca="1" si="188"/>
        <v>1944</v>
      </c>
    </row>
    <row r="3057" spans="1:11" x14ac:dyDescent="0.3">
      <c r="A3057">
        <f t="shared" si="189"/>
        <v>86</v>
      </c>
      <c r="B3057" s="2">
        <f t="shared" si="190"/>
        <v>43119</v>
      </c>
      <c r="C3057" t="str">
        <f>VLOOKUP(A3057,'Günlük Sayaç'!$A$1:$I$166,3,0)</f>
        <v>Gayrettepe</v>
      </c>
      <c r="D3057" t="str">
        <f>VLOOKUP($A3057,'Günlük Sayaç'!$A$1:$I$166,4,0)</f>
        <v>Ziyaretçi</v>
      </c>
      <c r="E3057" t="str">
        <f>VLOOKUP($A3057,'Günlük Sayaç'!$A$1:$I$166,5,0)</f>
        <v>Üçlü Bilet</v>
      </c>
      <c r="F3057">
        <f>VLOOKUP($A3057,'Günlük Sayaç'!$A$1:$I$166,6,0)</f>
        <v>3.6666666666666665</v>
      </c>
      <c r="G3057">
        <f>VLOOKUP($A3057,'Günlük Sayaç'!$A$1:$I$166,7,0)</f>
        <v>20000</v>
      </c>
      <c r="H3057">
        <f>VLOOKUP($A3057,'Günlük Sayaç'!$A$1:$I$166,8,0)</f>
        <v>0.02</v>
      </c>
      <c r="I3057">
        <f>VLOOKUP($A3057,'Günlük Sayaç'!$A$1:$I$166,9,0)*VLOOKUP(WEEKDAY(B3057,2)&amp;D3057,Yoğunluk!$G$1:$J$29,4,0)</f>
        <v>440.00000000000006</v>
      </c>
      <c r="J3057">
        <f t="shared" ca="1" si="187"/>
        <v>482</v>
      </c>
      <c r="K3057">
        <f t="shared" ca="1" si="188"/>
        <v>1767.3333333333333</v>
      </c>
    </row>
    <row r="3058" spans="1:11" x14ac:dyDescent="0.3">
      <c r="A3058">
        <f t="shared" si="189"/>
        <v>87</v>
      </c>
      <c r="B3058" s="2">
        <f t="shared" si="190"/>
        <v>43119</v>
      </c>
      <c r="C3058" t="str">
        <f>VLOOKUP(A3058,'Günlük Sayaç'!$A$1:$I$166,3,0)</f>
        <v>Gayrettepe</v>
      </c>
      <c r="D3058" t="str">
        <f>VLOOKUP($A3058,'Günlük Sayaç'!$A$1:$I$166,4,0)</f>
        <v>Ziyaretçi</v>
      </c>
      <c r="E3058" t="str">
        <f>VLOOKUP($A3058,'Günlük Sayaç'!$A$1:$I$166,5,0)</f>
        <v>Beşli Bilet</v>
      </c>
      <c r="F3058">
        <f>VLOOKUP($A3058,'Günlük Sayaç'!$A$1:$I$166,6,0)</f>
        <v>3.4</v>
      </c>
      <c r="G3058">
        <f>VLOOKUP($A3058,'Günlük Sayaç'!$A$1:$I$166,7,0)</f>
        <v>20000</v>
      </c>
      <c r="H3058">
        <f>VLOOKUP($A3058,'Günlük Sayaç'!$A$1:$I$166,8,0)</f>
        <v>0.02</v>
      </c>
      <c r="I3058">
        <f>VLOOKUP($A3058,'Günlük Sayaç'!$A$1:$I$166,9,0)*VLOOKUP(WEEKDAY(B3058,2)&amp;D3058,Yoğunluk!$G$1:$J$29,4,0)</f>
        <v>440.00000000000006</v>
      </c>
      <c r="J3058">
        <f t="shared" ca="1" si="187"/>
        <v>378</v>
      </c>
      <c r="K3058">
        <f t="shared" ca="1" si="188"/>
        <v>1285.2</v>
      </c>
    </row>
    <row r="3059" spans="1:11" x14ac:dyDescent="0.3">
      <c r="A3059">
        <f t="shared" si="189"/>
        <v>88</v>
      </c>
      <c r="B3059" s="2">
        <f t="shared" si="190"/>
        <v>43119</v>
      </c>
      <c r="C3059" t="str">
        <f>VLOOKUP(A3059,'Günlük Sayaç'!$A$1:$I$166,3,0)</f>
        <v>Gayrettepe</v>
      </c>
      <c r="D3059" t="str">
        <f>VLOOKUP($A3059,'Günlük Sayaç'!$A$1:$I$166,4,0)</f>
        <v>Ziyaretçi</v>
      </c>
      <c r="E3059" t="str">
        <f>VLOOKUP($A3059,'Günlük Sayaç'!$A$1:$I$166,5,0)</f>
        <v>Onlu Bilet</v>
      </c>
      <c r="F3059">
        <f>VLOOKUP($A3059,'Günlük Sayaç'!$A$1:$I$166,6,0)</f>
        <v>3.2</v>
      </c>
      <c r="G3059">
        <f>VLOOKUP($A3059,'Günlük Sayaç'!$A$1:$I$166,7,0)</f>
        <v>20000</v>
      </c>
      <c r="H3059">
        <f>VLOOKUP($A3059,'Günlük Sayaç'!$A$1:$I$166,8,0)</f>
        <v>0.02</v>
      </c>
      <c r="I3059">
        <f>VLOOKUP($A3059,'Günlük Sayaç'!$A$1:$I$166,9,0)*VLOOKUP(WEEKDAY(B3059,2)&amp;D3059,Yoğunluk!$G$1:$J$29,4,0)</f>
        <v>440.00000000000006</v>
      </c>
      <c r="J3059">
        <f t="shared" ca="1" si="187"/>
        <v>420</v>
      </c>
      <c r="K3059">
        <f t="shared" ca="1" si="188"/>
        <v>1344</v>
      </c>
    </row>
    <row r="3060" spans="1:11" x14ac:dyDescent="0.3">
      <c r="A3060">
        <f t="shared" si="189"/>
        <v>89</v>
      </c>
      <c r="B3060" s="2">
        <f t="shared" si="190"/>
        <v>43119</v>
      </c>
      <c r="C3060" t="str">
        <f>VLOOKUP(A3060,'Günlük Sayaç'!$A$1:$I$166,3,0)</f>
        <v>Levent</v>
      </c>
      <c r="D3060" t="str">
        <f>VLOOKUP($A3060,'Günlük Sayaç'!$A$1:$I$166,4,0)</f>
        <v>Tam</v>
      </c>
      <c r="E3060" t="str">
        <f>VLOOKUP($A3060,'Günlük Sayaç'!$A$1:$I$166,5,0)</f>
        <v>Akbil</v>
      </c>
      <c r="F3060">
        <f>VLOOKUP($A3060,'Günlük Sayaç'!$A$1:$I$166,6,0)</f>
        <v>2.2250000000000001</v>
      </c>
      <c r="G3060">
        <f>VLOOKUP($A3060,'Günlük Sayaç'!$A$1:$I$166,7,0)</f>
        <v>15000</v>
      </c>
      <c r="H3060">
        <f>VLOOKUP($A3060,'Günlük Sayaç'!$A$1:$I$166,8,0)</f>
        <v>0.3</v>
      </c>
      <c r="I3060">
        <f>VLOOKUP($A3060,'Günlük Sayaç'!$A$1:$I$166,9,0)*VLOOKUP(WEEKDAY(B3060,2)&amp;D3060,Yoğunluk!$G$1:$J$29,4,0)</f>
        <v>7425.0000000000009</v>
      </c>
      <c r="J3060">
        <f t="shared" ca="1" si="187"/>
        <v>7475</v>
      </c>
      <c r="K3060">
        <f t="shared" ca="1" si="188"/>
        <v>16631.875</v>
      </c>
    </row>
    <row r="3061" spans="1:11" x14ac:dyDescent="0.3">
      <c r="A3061">
        <f t="shared" si="189"/>
        <v>90</v>
      </c>
      <c r="B3061" s="2">
        <f t="shared" si="190"/>
        <v>43119</v>
      </c>
      <c r="C3061" t="str">
        <f>VLOOKUP(A3061,'Günlük Sayaç'!$A$1:$I$166,3,0)</f>
        <v>Levent</v>
      </c>
      <c r="D3061" t="str">
        <f>VLOOKUP($A3061,'Günlük Sayaç'!$A$1:$I$166,4,0)</f>
        <v>Tam</v>
      </c>
      <c r="E3061" t="str">
        <f>VLOOKUP($A3061,'Günlük Sayaç'!$A$1:$I$166,5,0)</f>
        <v>Mavi Kart</v>
      </c>
      <c r="F3061">
        <f>VLOOKUP($A3061,'Günlük Sayaç'!$A$1:$I$166,6,0)</f>
        <v>1.3666666666666667</v>
      </c>
      <c r="G3061">
        <f>VLOOKUP($A3061,'Günlük Sayaç'!$A$1:$I$166,7,0)</f>
        <v>15000</v>
      </c>
      <c r="H3061">
        <f>VLOOKUP($A3061,'Günlük Sayaç'!$A$1:$I$166,8,0)</f>
        <v>0.15</v>
      </c>
      <c r="I3061">
        <f>VLOOKUP($A3061,'Günlük Sayaç'!$A$1:$I$166,9,0)*VLOOKUP(WEEKDAY(B3061,2)&amp;D3061,Yoğunluk!$G$1:$J$29,4,0)</f>
        <v>3712.5000000000005</v>
      </c>
      <c r="J3061">
        <f t="shared" ca="1" si="187"/>
        <v>3919</v>
      </c>
      <c r="K3061">
        <f t="shared" ca="1" si="188"/>
        <v>5355.9666666666672</v>
      </c>
    </row>
    <row r="3062" spans="1:11" x14ac:dyDescent="0.3">
      <c r="A3062">
        <f t="shared" si="189"/>
        <v>91</v>
      </c>
      <c r="B3062" s="2">
        <f t="shared" si="190"/>
        <v>43119</v>
      </c>
      <c r="C3062" t="str">
        <f>VLOOKUP(A3062,'Günlük Sayaç'!$A$1:$I$166,3,0)</f>
        <v>Levent</v>
      </c>
      <c r="D3062" t="str">
        <f>VLOOKUP($A3062,'Günlük Sayaç'!$A$1:$I$166,4,0)</f>
        <v>Öğrenci</v>
      </c>
      <c r="E3062" t="str">
        <f>VLOOKUP($A3062,'Günlük Sayaç'!$A$1:$I$166,5,0)</f>
        <v>Öğrenci</v>
      </c>
      <c r="F3062">
        <f>VLOOKUP($A3062,'Günlük Sayaç'!$A$1:$I$166,6,0)</f>
        <v>0.9</v>
      </c>
      <c r="G3062">
        <f>VLOOKUP($A3062,'Günlük Sayaç'!$A$1:$I$166,7,0)</f>
        <v>15000</v>
      </c>
      <c r="H3062">
        <f>VLOOKUP($A3062,'Günlük Sayaç'!$A$1:$I$166,8,0)</f>
        <v>0.1</v>
      </c>
      <c r="I3062">
        <f>VLOOKUP($A3062,'Günlük Sayaç'!$A$1:$I$166,9,0)*VLOOKUP(WEEKDAY(B3062,2)&amp;D3062,Yoğunluk!$G$1:$J$29,4,0)</f>
        <v>1650.0000000000002</v>
      </c>
      <c r="J3062">
        <f t="shared" ca="1" si="187"/>
        <v>1462</v>
      </c>
      <c r="K3062">
        <f t="shared" ca="1" si="188"/>
        <v>1315.8</v>
      </c>
    </row>
    <row r="3063" spans="1:11" x14ac:dyDescent="0.3">
      <c r="A3063">
        <f t="shared" si="189"/>
        <v>92</v>
      </c>
      <c r="B3063" s="2">
        <f t="shared" si="190"/>
        <v>43119</v>
      </c>
      <c r="C3063" t="str">
        <f>VLOOKUP(A3063,'Günlük Sayaç'!$A$1:$I$166,3,0)</f>
        <v>Levent</v>
      </c>
      <c r="D3063" t="str">
        <f>VLOOKUP($A3063,'Günlük Sayaç'!$A$1:$I$166,4,0)</f>
        <v>Öğrenci</v>
      </c>
      <c r="E3063" t="str">
        <f>VLOOKUP($A3063,'Günlük Sayaç'!$A$1:$I$166,5,0)</f>
        <v>Öğrenci Aylık</v>
      </c>
      <c r="F3063">
        <f>VLOOKUP($A3063,'Günlük Sayaç'!$A$1:$I$166,6,0)</f>
        <v>0.56666666666666665</v>
      </c>
      <c r="G3063">
        <f>VLOOKUP($A3063,'Günlük Sayaç'!$A$1:$I$166,7,0)</f>
        <v>15000</v>
      </c>
      <c r="H3063">
        <f>VLOOKUP($A3063,'Günlük Sayaç'!$A$1:$I$166,8,0)</f>
        <v>0.15</v>
      </c>
      <c r="I3063">
        <f>VLOOKUP($A3063,'Günlük Sayaç'!$A$1:$I$166,9,0)*VLOOKUP(WEEKDAY(B3063,2)&amp;D3063,Yoğunluk!$G$1:$J$29,4,0)</f>
        <v>2475</v>
      </c>
      <c r="J3063">
        <f t="shared" ca="1" si="187"/>
        <v>2965</v>
      </c>
      <c r="K3063">
        <f t="shared" ca="1" si="188"/>
        <v>1680.1666666666665</v>
      </c>
    </row>
    <row r="3064" spans="1:11" x14ac:dyDescent="0.3">
      <c r="A3064">
        <f t="shared" si="189"/>
        <v>93</v>
      </c>
      <c r="B3064" s="2">
        <f t="shared" si="190"/>
        <v>43119</v>
      </c>
      <c r="C3064" t="str">
        <f>VLOOKUP(A3064,'Günlük Sayaç'!$A$1:$I$166,3,0)</f>
        <v>Levent</v>
      </c>
      <c r="D3064" t="str">
        <f>VLOOKUP($A3064,'Günlük Sayaç'!$A$1:$I$166,4,0)</f>
        <v>Sosyal</v>
      </c>
      <c r="E3064" t="str">
        <f>VLOOKUP($A3064,'Günlük Sayaç'!$A$1:$I$166,5,0)</f>
        <v>Sosyal</v>
      </c>
      <c r="F3064">
        <f>VLOOKUP($A3064,'Günlük Sayaç'!$A$1:$I$166,6,0)</f>
        <v>1.425</v>
      </c>
      <c r="G3064">
        <f>VLOOKUP($A3064,'Günlük Sayaç'!$A$1:$I$166,7,0)</f>
        <v>15000</v>
      </c>
      <c r="H3064">
        <f>VLOOKUP($A3064,'Günlük Sayaç'!$A$1:$I$166,8,0)</f>
        <v>0.1</v>
      </c>
      <c r="I3064">
        <f>VLOOKUP($A3064,'Günlük Sayaç'!$A$1:$I$166,9,0)*VLOOKUP(WEEKDAY(B3064,2)&amp;D3064,Yoğunluk!$G$1:$J$29,4,0)</f>
        <v>1320.0000000000002</v>
      </c>
      <c r="J3064">
        <f t="shared" ca="1" si="187"/>
        <v>1496</v>
      </c>
      <c r="K3064">
        <f t="shared" ca="1" si="188"/>
        <v>2131.8000000000002</v>
      </c>
    </row>
    <row r="3065" spans="1:11" x14ac:dyDescent="0.3">
      <c r="A3065">
        <f t="shared" si="189"/>
        <v>94</v>
      </c>
      <c r="B3065" s="2">
        <f t="shared" si="190"/>
        <v>43119</v>
      </c>
      <c r="C3065" t="str">
        <f>VLOOKUP(A3065,'Günlük Sayaç'!$A$1:$I$166,3,0)</f>
        <v>Levent</v>
      </c>
      <c r="D3065" t="str">
        <f>VLOOKUP($A3065,'Günlük Sayaç'!$A$1:$I$166,4,0)</f>
        <v>Sosyal</v>
      </c>
      <c r="E3065" t="str">
        <f>VLOOKUP($A3065,'Günlük Sayaç'!$A$1:$I$166,5,0)</f>
        <v>Sosyal Aylık</v>
      </c>
      <c r="F3065">
        <f>VLOOKUP($A3065,'Günlük Sayaç'!$A$1:$I$166,6,0)</f>
        <v>0.83333333333333337</v>
      </c>
      <c r="G3065">
        <f>VLOOKUP($A3065,'Günlük Sayaç'!$A$1:$I$166,7,0)</f>
        <v>15000</v>
      </c>
      <c r="H3065">
        <f>VLOOKUP($A3065,'Günlük Sayaç'!$A$1:$I$166,8,0)</f>
        <v>0.1</v>
      </c>
      <c r="I3065">
        <f>VLOOKUP($A3065,'Günlük Sayaç'!$A$1:$I$166,9,0)*VLOOKUP(WEEKDAY(B3065,2)&amp;D3065,Yoğunluk!$G$1:$J$29,4,0)</f>
        <v>1320.0000000000002</v>
      </c>
      <c r="J3065">
        <f t="shared" ca="1" si="187"/>
        <v>1451</v>
      </c>
      <c r="K3065">
        <f t="shared" ca="1" si="188"/>
        <v>1209.1666666666667</v>
      </c>
    </row>
    <row r="3066" spans="1:11" x14ac:dyDescent="0.3">
      <c r="A3066">
        <f t="shared" si="189"/>
        <v>95</v>
      </c>
      <c r="B3066" s="2">
        <f t="shared" si="190"/>
        <v>43119</v>
      </c>
      <c r="C3066" t="str">
        <f>VLOOKUP(A3066,'Günlük Sayaç'!$A$1:$I$166,3,0)</f>
        <v>Levent</v>
      </c>
      <c r="D3066" t="str">
        <f>VLOOKUP($A3066,'Günlük Sayaç'!$A$1:$I$166,4,0)</f>
        <v>Ziyaretçi</v>
      </c>
      <c r="E3066" t="str">
        <f>VLOOKUP($A3066,'Günlük Sayaç'!$A$1:$I$166,5,0)</f>
        <v>Tekli Bilet</v>
      </c>
      <c r="F3066">
        <f>VLOOKUP($A3066,'Günlük Sayaç'!$A$1:$I$166,6,0)</f>
        <v>5</v>
      </c>
      <c r="G3066">
        <f>VLOOKUP($A3066,'Günlük Sayaç'!$A$1:$I$166,7,0)</f>
        <v>15000</v>
      </c>
      <c r="H3066">
        <f>VLOOKUP($A3066,'Günlük Sayaç'!$A$1:$I$166,8,0)</f>
        <v>0.02</v>
      </c>
      <c r="I3066">
        <f>VLOOKUP($A3066,'Günlük Sayaç'!$A$1:$I$166,9,0)*VLOOKUP(WEEKDAY(B3066,2)&amp;D3066,Yoğunluk!$G$1:$J$29,4,0)</f>
        <v>330</v>
      </c>
      <c r="J3066">
        <f t="shared" ca="1" si="187"/>
        <v>328</v>
      </c>
      <c r="K3066">
        <f t="shared" ca="1" si="188"/>
        <v>1640</v>
      </c>
    </row>
    <row r="3067" spans="1:11" x14ac:dyDescent="0.3">
      <c r="A3067">
        <f t="shared" si="189"/>
        <v>96</v>
      </c>
      <c r="B3067" s="2">
        <f t="shared" si="190"/>
        <v>43119</v>
      </c>
      <c r="C3067" t="str">
        <f>VLOOKUP(A3067,'Günlük Sayaç'!$A$1:$I$166,3,0)</f>
        <v>Levent</v>
      </c>
      <c r="D3067" t="str">
        <f>VLOOKUP($A3067,'Günlük Sayaç'!$A$1:$I$166,4,0)</f>
        <v>Ziyaretçi</v>
      </c>
      <c r="E3067" t="str">
        <f>VLOOKUP($A3067,'Günlük Sayaç'!$A$1:$I$166,5,0)</f>
        <v>İkili Bilet</v>
      </c>
      <c r="F3067">
        <f>VLOOKUP($A3067,'Günlük Sayaç'!$A$1:$I$166,6,0)</f>
        <v>4</v>
      </c>
      <c r="G3067">
        <f>VLOOKUP($A3067,'Günlük Sayaç'!$A$1:$I$166,7,0)</f>
        <v>15000</v>
      </c>
      <c r="H3067">
        <f>VLOOKUP($A3067,'Günlük Sayaç'!$A$1:$I$166,8,0)</f>
        <v>0.02</v>
      </c>
      <c r="I3067">
        <f>VLOOKUP($A3067,'Günlük Sayaç'!$A$1:$I$166,9,0)*VLOOKUP(WEEKDAY(B3067,2)&amp;D3067,Yoğunluk!$G$1:$J$29,4,0)</f>
        <v>330</v>
      </c>
      <c r="J3067">
        <f t="shared" ca="1" si="187"/>
        <v>324</v>
      </c>
      <c r="K3067">
        <f t="shared" ca="1" si="188"/>
        <v>1296</v>
      </c>
    </row>
    <row r="3068" spans="1:11" x14ac:dyDescent="0.3">
      <c r="A3068">
        <f t="shared" si="189"/>
        <v>97</v>
      </c>
      <c r="B3068" s="2">
        <f t="shared" si="190"/>
        <v>43119</v>
      </c>
      <c r="C3068" t="str">
        <f>VLOOKUP(A3068,'Günlük Sayaç'!$A$1:$I$166,3,0)</f>
        <v>Levent</v>
      </c>
      <c r="D3068" t="str">
        <f>VLOOKUP($A3068,'Günlük Sayaç'!$A$1:$I$166,4,0)</f>
        <v>Ziyaretçi</v>
      </c>
      <c r="E3068" t="str">
        <f>VLOOKUP($A3068,'Günlük Sayaç'!$A$1:$I$166,5,0)</f>
        <v>Üçlü Bilet</v>
      </c>
      <c r="F3068">
        <f>VLOOKUP($A3068,'Günlük Sayaç'!$A$1:$I$166,6,0)</f>
        <v>3.6666666666666665</v>
      </c>
      <c r="G3068">
        <f>VLOOKUP($A3068,'Günlük Sayaç'!$A$1:$I$166,7,0)</f>
        <v>15000</v>
      </c>
      <c r="H3068">
        <f>VLOOKUP($A3068,'Günlük Sayaç'!$A$1:$I$166,8,0)</f>
        <v>0.02</v>
      </c>
      <c r="I3068">
        <f>VLOOKUP($A3068,'Günlük Sayaç'!$A$1:$I$166,9,0)*VLOOKUP(WEEKDAY(B3068,2)&amp;D3068,Yoğunluk!$G$1:$J$29,4,0)</f>
        <v>330</v>
      </c>
      <c r="J3068">
        <f t="shared" ca="1" si="187"/>
        <v>337</v>
      </c>
      <c r="K3068">
        <f t="shared" ca="1" si="188"/>
        <v>1235.6666666666665</v>
      </c>
    </row>
    <row r="3069" spans="1:11" x14ac:dyDescent="0.3">
      <c r="A3069">
        <f t="shared" si="189"/>
        <v>98</v>
      </c>
      <c r="B3069" s="2">
        <f t="shared" si="190"/>
        <v>43119</v>
      </c>
      <c r="C3069" t="str">
        <f>VLOOKUP(A3069,'Günlük Sayaç'!$A$1:$I$166,3,0)</f>
        <v>Levent</v>
      </c>
      <c r="D3069" t="str">
        <f>VLOOKUP($A3069,'Günlük Sayaç'!$A$1:$I$166,4,0)</f>
        <v>Ziyaretçi</v>
      </c>
      <c r="E3069" t="str">
        <f>VLOOKUP($A3069,'Günlük Sayaç'!$A$1:$I$166,5,0)</f>
        <v>Beşli Bilet</v>
      </c>
      <c r="F3069">
        <f>VLOOKUP($A3069,'Günlük Sayaç'!$A$1:$I$166,6,0)</f>
        <v>3.4</v>
      </c>
      <c r="G3069">
        <f>VLOOKUP($A3069,'Günlük Sayaç'!$A$1:$I$166,7,0)</f>
        <v>15000</v>
      </c>
      <c r="H3069">
        <f>VLOOKUP($A3069,'Günlük Sayaç'!$A$1:$I$166,8,0)</f>
        <v>0.02</v>
      </c>
      <c r="I3069">
        <f>VLOOKUP($A3069,'Günlük Sayaç'!$A$1:$I$166,9,0)*VLOOKUP(WEEKDAY(B3069,2)&amp;D3069,Yoğunluk!$G$1:$J$29,4,0)</f>
        <v>330</v>
      </c>
      <c r="J3069">
        <f t="shared" ca="1" si="187"/>
        <v>245</v>
      </c>
      <c r="K3069">
        <f t="shared" ca="1" si="188"/>
        <v>833</v>
      </c>
    </row>
    <row r="3070" spans="1:11" x14ac:dyDescent="0.3">
      <c r="A3070">
        <f t="shared" si="189"/>
        <v>99</v>
      </c>
      <c r="B3070" s="2">
        <f t="shared" si="190"/>
        <v>43119</v>
      </c>
      <c r="C3070" t="str">
        <f>VLOOKUP(A3070,'Günlük Sayaç'!$A$1:$I$166,3,0)</f>
        <v>Levent</v>
      </c>
      <c r="D3070" t="str">
        <f>VLOOKUP($A3070,'Günlük Sayaç'!$A$1:$I$166,4,0)</f>
        <v>Ziyaretçi</v>
      </c>
      <c r="E3070" t="str">
        <f>VLOOKUP($A3070,'Günlük Sayaç'!$A$1:$I$166,5,0)</f>
        <v>Onlu Bilet</v>
      </c>
      <c r="F3070">
        <f>VLOOKUP($A3070,'Günlük Sayaç'!$A$1:$I$166,6,0)</f>
        <v>3.2</v>
      </c>
      <c r="G3070">
        <f>VLOOKUP($A3070,'Günlük Sayaç'!$A$1:$I$166,7,0)</f>
        <v>15000</v>
      </c>
      <c r="H3070">
        <f>VLOOKUP($A3070,'Günlük Sayaç'!$A$1:$I$166,8,0)</f>
        <v>0.02</v>
      </c>
      <c r="I3070">
        <f>VLOOKUP($A3070,'Günlük Sayaç'!$A$1:$I$166,9,0)*VLOOKUP(WEEKDAY(B3070,2)&amp;D3070,Yoğunluk!$G$1:$J$29,4,0)</f>
        <v>330</v>
      </c>
      <c r="J3070">
        <f t="shared" ca="1" si="187"/>
        <v>351</v>
      </c>
      <c r="K3070">
        <f t="shared" ca="1" si="188"/>
        <v>1123.2</v>
      </c>
    </row>
    <row r="3071" spans="1:11" x14ac:dyDescent="0.3">
      <c r="A3071">
        <f t="shared" si="189"/>
        <v>100</v>
      </c>
      <c r="B3071" s="2">
        <f t="shared" si="190"/>
        <v>43119</v>
      </c>
      <c r="C3071" t="str">
        <f>VLOOKUP(A3071,'Günlük Sayaç'!$A$1:$I$166,3,0)</f>
        <v>4. Levent</v>
      </c>
      <c r="D3071" t="str">
        <f>VLOOKUP($A3071,'Günlük Sayaç'!$A$1:$I$166,4,0)</f>
        <v>Tam</v>
      </c>
      <c r="E3071" t="str">
        <f>VLOOKUP($A3071,'Günlük Sayaç'!$A$1:$I$166,5,0)</f>
        <v>Akbil</v>
      </c>
      <c r="F3071">
        <f>VLOOKUP($A3071,'Günlük Sayaç'!$A$1:$I$166,6,0)</f>
        <v>2.2250000000000001</v>
      </c>
      <c r="G3071">
        <f>VLOOKUP($A3071,'Günlük Sayaç'!$A$1:$I$166,7,0)</f>
        <v>12000</v>
      </c>
      <c r="H3071">
        <f>VLOOKUP($A3071,'Günlük Sayaç'!$A$1:$I$166,8,0)</f>
        <v>0.3</v>
      </c>
      <c r="I3071">
        <f>VLOOKUP($A3071,'Günlük Sayaç'!$A$1:$I$166,9,0)*VLOOKUP(WEEKDAY(B3071,2)&amp;D3071,Yoğunluk!$G$1:$J$29,4,0)</f>
        <v>5940.0000000000009</v>
      </c>
      <c r="J3071">
        <f t="shared" ca="1" si="187"/>
        <v>6524</v>
      </c>
      <c r="K3071">
        <f t="shared" ca="1" si="188"/>
        <v>14515.900000000001</v>
      </c>
    </row>
    <row r="3072" spans="1:11" x14ac:dyDescent="0.3">
      <c r="A3072">
        <f t="shared" si="189"/>
        <v>101</v>
      </c>
      <c r="B3072" s="2">
        <f t="shared" si="190"/>
        <v>43119</v>
      </c>
      <c r="C3072" t="str">
        <f>VLOOKUP(A3072,'Günlük Sayaç'!$A$1:$I$166,3,0)</f>
        <v>4. Levent</v>
      </c>
      <c r="D3072" t="str">
        <f>VLOOKUP($A3072,'Günlük Sayaç'!$A$1:$I$166,4,0)</f>
        <v>Tam</v>
      </c>
      <c r="E3072" t="str">
        <f>VLOOKUP($A3072,'Günlük Sayaç'!$A$1:$I$166,5,0)</f>
        <v>Mavi Kart</v>
      </c>
      <c r="F3072">
        <f>VLOOKUP($A3072,'Günlük Sayaç'!$A$1:$I$166,6,0)</f>
        <v>1.3666666666666667</v>
      </c>
      <c r="G3072">
        <f>VLOOKUP($A3072,'Günlük Sayaç'!$A$1:$I$166,7,0)</f>
        <v>12000</v>
      </c>
      <c r="H3072">
        <f>VLOOKUP($A3072,'Günlük Sayaç'!$A$1:$I$166,8,0)</f>
        <v>0.15</v>
      </c>
      <c r="I3072">
        <f>VLOOKUP($A3072,'Günlük Sayaç'!$A$1:$I$166,9,0)*VLOOKUP(WEEKDAY(B3072,2)&amp;D3072,Yoğunluk!$G$1:$J$29,4,0)</f>
        <v>2970.0000000000005</v>
      </c>
      <c r="J3072">
        <f t="shared" ca="1" si="187"/>
        <v>3279</v>
      </c>
      <c r="K3072">
        <f t="shared" ca="1" si="188"/>
        <v>4481.3</v>
      </c>
    </row>
    <row r="3073" spans="1:11" x14ac:dyDescent="0.3">
      <c r="A3073">
        <f t="shared" si="189"/>
        <v>102</v>
      </c>
      <c r="B3073" s="2">
        <f t="shared" si="190"/>
        <v>43119</v>
      </c>
      <c r="C3073" t="str">
        <f>VLOOKUP(A3073,'Günlük Sayaç'!$A$1:$I$166,3,0)</f>
        <v>4. Levent</v>
      </c>
      <c r="D3073" t="str">
        <f>VLOOKUP($A3073,'Günlük Sayaç'!$A$1:$I$166,4,0)</f>
        <v>Öğrenci</v>
      </c>
      <c r="E3073" t="str">
        <f>VLOOKUP($A3073,'Günlük Sayaç'!$A$1:$I$166,5,0)</f>
        <v>Öğrenci</v>
      </c>
      <c r="F3073">
        <f>VLOOKUP($A3073,'Günlük Sayaç'!$A$1:$I$166,6,0)</f>
        <v>0.9</v>
      </c>
      <c r="G3073">
        <f>VLOOKUP($A3073,'Günlük Sayaç'!$A$1:$I$166,7,0)</f>
        <v>12000</v>
      </c>
      <c r="H3073">
        <f>VLOOKUP($A3073,'Günlük Sayaç'!$A$1:$I$166,8,0)</f>
        <v>0.1</v>
      </c>
      <c r="I3073">
        <f>VLOOKUP($A3073,'Günlük Sayaç'!$A$1:$I$166,9,0)*VLOOKUP(WEEKDAY(B3073,2)&amp;D3073,Yoğunluk!$G$1:$J$29,4,0)</f>
        <v>1320</v>
      </c>
      <c r="J3073">
        <f t="shared" ca="1" si="187"/>
        <v>1320</v>
      </c>
      <c r="K3073">
        <f t="shared" ca="1" si="188"/>
        <v>1188</v>
      </c>
    </row>
    <row r="3074" spans="1:11" x14ac:dyDescent="0.3">
      <c r="A3074">
        <f t="shared" si="189"/>
        <v>103</v>
      </c>
      <c r="B3074" s="2">
        <f t="shared" si="190"/>
        <v>43119</v>
      </c>
      <c r="C3074" t="str">
        <f>VLOOKUP(A3074,'Günlük Sayaç'!$A$1:$I$166,3,0)</f>
        <v>4. Levent</v>
      </c>
      <c r="D3074" t="str">
        <f>VLOOKUP($A3074,'Günlük Sayaç'!$A$1:$I$166,4,0)</f>
        <v>Öğrenci</v>
      </c>
      <c r="E3074" t="str">
        <f>VLOOKUP($A3074,'Günlük Sayaç'!$A$1:$I$166,5,0)</f>
        <v>Öğrenci Aylık</v>
      </c>
      <c r="F3074">
        <f>VLOOKUP($A3074,'Günlük Sayaç'!$A$1:$I$166,6,0)</f>
        <v>0.56666666666666665</v>
      </c>
      <c r="G3074">
        <f>VLOOKUP($A3074,'Günlük Sayaç'!$A$1:$I$166,7,0)</f>
        <v>12000</v>
      </c>
      <c r="H3074">
        <f>VLOOKUP($A3074,'Günlük Sayaç'!$A$1:$I$166,8,0)</f>
        <v>0.15</v>
      </c>
      <c r="I3074">
        <f>VLOOKUP($A3074,'Günlük Sayaç'!$A$1:$I$166,9,0)*VLOOKUP(WEEKDAY(B3074,2)&amp;D3074,Yoğunluk!$G$1:$J$29,4,0)</f>
        <v>1980.0000000000002</v>
      </c>
      <c r="J3074">
        <f t="shared" ca="1" si="187"/>
        <v>1751</v>
      </c>
      <c r="K3074">
        <f t="shared" ca="1" si="188"/>
        <v>992.23333333333335</v>
      </c>
    </row>
    <row r="3075" spans="1:11" x14ac:dyDescent="0.3">
      <c r="A3075">
        <f t="shared" si="189"/>
        <v>104</v>
      </c>
      <c r="B3075" s="2">
        <f t="shared" si="190"/>
        <v>43119</v>
      </c>
      <c r="C3075" t="str">
        <f>VLOOKUP(A3075,'Günlük Sayaç'!$A$1:$I$166,3,0)</f>
        <v>4. Levent</v>
      </c>
      <c r="D3075" t="str">
        <f>VLOOKUP($A3075,'Günlük Sayaç'!$A$1:$I$166,4,0)</f>
        <v>Sosyal</v>
      </c>
      <c r="E3075" t="str">
        <f>VLOOKUP($A3075,'Günlük Sayaç'!$A$1:$I$166,5,0)</f>
        <v>Sosyal</v>
      </c>
      <c r="F3075">
        <f>VLOOKUP($A3075,'Günlük Sayaç'!$A$1:$I$166,6,0)</f>
        <v>1.425</v>
      </c>
      <c r="G3075">
        <f>VLOOKUP($A3075,'Günlük Sayaç'!$A$1:$I$166,7,0)</f>
        <v>12000</v>
      </c>
      <c r="H3075">
        <f>VLOOKUP($A3075,'Günlük Sayaç'!$A$1:$I$166,8,0)</f>
        <v>0.1</v>
      </c>
      <c r="I3075">
        <f>VLOOKUP($A3075,'Günlük Sayaç'!$A$1:$I$166,9,0)*VLOOKUP(WEEKDAY(B3075,2)&amp;D3075,Yoğunluk!$G$1:$J$29,4,0)</f>
        <v>1056.0000000000002</v>
      </c>
      <c r="J3075">
        <f t="shared" ref="J3075:J3138" ca="1" si="191">FLOOR(I3075+_xlfn.NORM.S.INV(RAND())*I3075/10,1)</f>
        <v>915</v>
      </c>
      <c r="K3075">
        <f t="shared" ref="K3075:K3138" ca="1" si="192">J3075*F3075</f>
        <v>1303.875</v>
      </c>
    </row>
    <row r="3076" spans="1:11" x14ac:dyDescent="0.3">
      <c r="A3076">
        <f t="shared" si="189"/>
        <v>105</v>
      </c>
      <c r="B3076" s="2">
        <f t="shared" si="190"/>
        <v>43119</v>
      </c>
      <c r="C3076" t="str">
        <f>VLOOKUP(A3076,'Günlük Sayaç'!$A$1:$I$166,3,0)</f>
        <v>4. Levent</v>
      </c>
      <c r="D3076" t="str">
        <f>VLOOKUP($A3076,'Günlük Sayaç'!$A$1:$I$166,4,0)</f>
        <v>Sosyal</v>
      </c>
      <c r="E3076" t="str">
        <f>VLOOKUP($A3076,'Günlük Sayaç'!$A$1:$I$166,5,0)</f>
        <v>Sosyal Aylık</v>
      </c>
      <c r="F3076">
        <f>VLOOKUP($A3076,'Günlük Sayaç'!$A$1:$I$166,6,0)</f>
        <v>0.83333333333333337</v>
      </c>
      <c r="G3076">
        <f>VLOOKUP($A3076,'Günlük Sayaç'!$A$1:$I$166,7,0)</f>
        <v>12000</v>
      </c>
      <c r="H3076">
        <f>VLOOKUP($A3076,'Günlük Sayaç'!$A$1:$I$166,8,0)</f>
        <v>0.1</v>
      </c>
      <c r="I3076">
        <f>VLOOKUP($A3076,'Günlük Sayaç'!$A$1:$I$166,9,0)*VLOOKUP(WEEKDAY(B3076,2)&amp;D3076,Yoğunluk!$G$1:$J$29,4,0)</f>
        <v>1056.0000000000002</v>
      </c>
      <c r="J3076">
        <f t="shared" ca="1" si="191"/>
        <v>1038</v>
      </c>
      <c r="K3076">
        <f t="shared" ca="1" si="192"/>
        <v>865</v>
      </c>
    </row>
    <row r="3077" spans="1:11" x14ac:dyDescent="0.3">
      <c r="A3077">
        <f t="shared" si="189"/>
        <v>106</v>
      </c>
      <c r="B3077" s="2">
        <f t="shared" si="190"/>
        <v>43119</v>
      </c>
      <c r="C3077" t="str">
        <f>VLOOKUP(A3077,'Günlük Sayaç'!$A$1:$I$166,3,0)</f>
        <v>4. Levent</v>
      </c>
      <c r="D3077" t="str">
        <f>VLOOKUP($A3077,'Günlük Sayaç'!$A$1:$I$166,4,0)</f>
        <v>Ziyaretçi</v>
      </c>
      <c r="E3077" t="str">
        <f>VLOOKUP($A3077,'Günlük Sayaç'!$A$1:$I$166,5,0)</f>
        <v>Tekli Bilet</v>
      </c>
      <c r="F3077">
        <f>VLOOKUP($A3077,'Günlük Sayaç'!$A$1:$I$166,6,0)</f>
        <v>5</v>
      </c>
      <c r="G3077">
        <f>VLOOKUP($A3077,'Günlük Sayaç'!$A$1:$I$166,7,0)</f>
        <v>12000</v>
      </c>
      <c r="H3077">
        <f>VLOOKUP($A3077,'Günlük Sayaç'!$A$1:$I$166,8,0)</f>
        <v>0.02</v>
      </c>
      <c r="I3077">
        <f>VLOOKUP($A3077,'Günlük Sayaç'!$A$1:$I$166,9,0)*VLOOKUP(WEEKDAY(B3077,2)&amp;D3077,Yoğunluk!$G$1:$J$29,4,0)</f>
        <v>264</v>
      </c>
      <c r="J3077">
        <f t="shared" ca="1" si="191"/>
        <v>290</v>
      </c>
      <c r="K3077">
        <f t="shared" ca="1" si="192"/>
        <v>1450</v>
      </c>
    </row>
    <row r="3078" spans="1:11" x14ac:dyDescent="0.3">
      <c r="A3078">
        <f t="shared" si="189"/>
        <v>107</v>
      </c>
      <c r="B3078" s="2">
        <f t="shared" si="190"/>
        <v>43119</v>
      </c>
      <c r="C3078" t="str">
        <f>VLOOKUP(A3078,'Günlük Sayaç'!$A$1:$I$166,3,0)</f>
        <v>4. Levent</v>
      </c>
      <c r="D3078" t="str">
        <f>VLOOKUP($A3078,'Günlük Sayaç'!$A$1:$I$166,4,0)</f>
        <v>Ziyaretçi</v>
      </c>
      <c r="E3078" t="str">
        <f>VLOOKUP($A3078,'Günlük Sayaç'!$A$1:$I$166,5,0)</f>
        <v>İkili Bilet</v>
      </c>
      <c r="F3078">
        <f>VLOOKUP($A3078,'Günlük Sayaç'!$A$1:$I$166,6,0)</f>
        <v>4</v>
      </c>
      <c r="G3078">
        <f>VLOOKUP($A3078,'Günlük Sayaç'!$A$1:$I$166,7,0)</f>
        <v>12000</v>
      </c>
      <c r="H3078">
        <f>VLOOKUP($A3078,'Günlük Sayaç'!$A$1:$I$166,8,0)</f>
        <v>0.02</v>
      </c>
      <c r="I3078">
        <f>VLOOKUP($A3078,'Günlük Sayaç'!$A$1:$I$166,9,0)*VLOOKUP(WEEKDAY(B3078,2)&amp;D3078,Yoğunluk!$G$1:$J$29,4,0)</f>
        <v>264</v>
      </c>
      <c r="J3078">
        <f t="shared" ca="1" si="191"/>
        <v>261</v>
      </c>
      <c r="K3078">
        <f t="shared" ca="1" si="192"/>
        <v>1044</v>
      </c>
    </row>
    <row r="3079" spans="1:11" x14ac:dyDescent="0.3">
      <c r="A3079">
        <f t="shared" si="189"/>
        <v>108</v>
      </c>
      <c r="B3079" s="2">
        <f t="shared" si="190"/>
        <v>43119</v>
      </c>
      <c r="C3079" t="str">
        <f>VLOOKUP(A3079,'Günlük Sayaç'!$A$1:$I$166,3,0)</f>
        <v>4. Levent</v>
      </c>
      <c r="D3079" t="str">
        <f>VLOOKUP($A3079,'Günlük Sayaç'!$A$1:$I$166,4,0)</f>
        <v>Ziyaretçi</v>
      </c>
      <c r="E3079" t="str">
        <f>VLOOKUP($A3079,'Günlük Sayaç'!$A$1:$I$166,5,0)</f>
        <v>Üçlü Bilet</v>
      </c>
      <c r="F3079">
        <f>VLOOKUP($A3079,'Günlük Sayaç'!$A$1:$I$166,6,0)</f>
        <v>3.6666666666666665</v>
      </c>
      <c r="G3079">
        <f>VLOOKUP($A3079,'Günlük Sayaç'!$A$1:$I$166,7,0)</f>
        <v>12000</v>
      </c>
      <c r="H3079">
        <f>VLOOKUP($A3079,'Günlük Sayaç'!$A$1:$I$166,8,0)</f>
        <v>0.02</v>
      </c>
      <c r="I3079">
        <f>VLOOKUP($A3079,'Günlük Sayaç'!$A$1:$I$166,9,0)*VLOOKUP(WEEKDAY(B3079,2)&amp;D3079,Yoğunluk!$G$1:$J$29,4,0)</f>
        <v>264</v>
      </c>
      <c r="J3079">
        <f t="shared" ca="1" si="191"/>
        <v>273</v>
      </c>
      <c r="K3079">
        <f t="shared" ca="1" si="192"/>
        <v>1001</v>
      </c>
    </row>
    <row r="3080" spans="1:11" x14ac:dyDescent="0.3">
      <c r="A3080">
        <f t="shared" si="189"/>
        <v>109</v>
      </c>
      <c r="B3080" s="2">
        <f t="shared" si="190"/>
        <v>43119</v>
      </c>
      <c r="C3080" t="str">
        <f>VLOOKUP(A3080,'Günlük Sayaç'!$A$1:$I$166,3,0)</f>
        <v>4. Levent</v>
      </c>
      <c r="D3080" t="str">
        <f>VLOOKUP($A3080,'Günlük Sayaç'!$A$1:$I$166,4,0)</f>
        <v>Ziyaretçi</v>
      </c>
      <c r="E3080" t="str">
        <f>VLOOKUP($A3080,'Günlük Sayaç'!$A$1:$I$166,5,0)</f>
        <v>Beşli Bilet</v>
      </c>
      <c r="F3080">
        <f>VLOOKUP($A3080,'Günlük Sayaç'!$A$1:$I$166,6,0)</f>
        <v>3.4</v>
      </c>
      <c r="G3080">
        <f>VLOOKUP($A3080,'Günlük Sayaç'!$A$1:$I$166,7,0)</f>
        <v>12000</v>
      </c>
      <c r="H3080">
        <f>VLOOKUP($A3080,'Günlük Sayaç'!$A$1:$I$166,8,0)</f>
        <v>0.02</v>
      </c>
      <c r="I3080">
        <f>VLOOKUP($A3080,'Günlük Sayaç'!$A$1:$I$166,9,0)*VLOOKUP(WEEKDAY(B3080,2)&amp;D3080,Yoğunluk!$G$1:$J$29,4,0)</f>
        <v>264</v>
      </c>
      <c r="J3080">
        <f t="shared" ca="1" si="191"/>
        <v>248</v>
      </c>
      <c r="K3080">
        <f t="shared" ca="1" si="192"/>
        <v>843.19999999999993</v>
      </c>
    </row>
    <row r="3081" spans="1:11" x14ac:dyDescent="0.3">
      <c r="A3081">
        <f t="shared" si="189"/>
        <v>110</v>
      </c>
      <c r="B3081" s="2">
        <f t="shared" si="190"/>
        <v>43119</v>
      </c>
      <c r="C3081" t="str">
        <f>VLOOKUP(A3081,'Günlük Sayaç'!$A$1:$I$166,3,0)</f>
        <v>4. Levent</v>
      </c>
      <c r="D3081" t="str">
        <f>VLOOKUP($A3081,'Günlük Sayaç'!$A$1:$I$166,4,0)</f>
        <v>Ziyaretçi</v>
      </c>
      <c r="E3081" t="str">
        <f>VLOOKUP($A3081,'Günlük Sayaç'!$A$1:$I$166,5,0)</f>
        <v>Onlu Bilet</v>
      </c>
      <c r="F3081">
        <f>VLOOKUP($A3081,'Günlük Sayaç'!$A$1:$I$166,6,0)</f>
        <v>3.2</v>
      </c>
      <c r="G3081">
        <f>VLOOKUP($A3081,'Günlük Sayaç'!$A$1:$I$166,7,0)</f>
        <v>12000</v>
      </c>
      <c r="H3081">
        <f>VLOOKUP($A3081,'Günlük Sayaç'!$A$1:$I$166,8,0)</f>
        <v>0.02</v>
      </c>
      <c r="I3081">
        <f>VLOOKUP($A3081,'Günlük Sayaç'!$A$1:$I$166,9,0)*VLOOKUP(WEEKDAY(B3081,2)&amp;D3081,Yoğunluk!$G$1:$J$29,4,0)</f>
        <v>264</v>
      </c>
      <c r="J3081">
        <f t="shared" ca="1" si="191"/>
        <v>246</v>
      </c>
      <c r="K3081">
        <f t="shared" ca="1" si="192"/>
        <v>787.2</v>
      </c>
    </row>
    <row r="3082" spans="1:11" x14ac:dyDescent="0.3">
      <c r="A3082">
        <f t="shared" ref="A3082:A3145" si="193">IF(A3081=165,1,A3081+1)</f>
        <v>111</v>
      </c>
      <c r="B3082" s="2">
        <f t="shared" ref="B3082:B3145" si="194">IF(A3082=1,B3081+1,B3081)</f>
        <v>43119</v>
      </c>
      <c r="C3082" t="str">
        <f>VLOOKUP(A3082,'Günlük Sayaç'!$A$1:$I$166,3,0)</f>
        <v>Sanayi Mah.</v>
      </c>
      <c r="D3082" t="str">
        <f>VLOOKUP($A3082,'Günlük Sayaç'!$A$1:$I$166,4,0)</f>
        <v>Tam</v>
      </c>
      <c r="E3082" t="str">
        <f>VLOOKUP($A3082,'Günlük Sayaç'!$A$1:$I$166,5,0)</f>
        <v>Akbil</v>
      </c>
      <c r="F3082">
        <f>VLOOKUP($A3082,'Günlük Sayaç'!$A$1:$I$166,6,0)</f>
        <v>2.2250000000000001</v>
      </c>
      <c r="G3082">
        <f>VLOOKUP($A3082,'Günlük Sayaç'!$A$1:$I$166,7,0)</f>
        <v>4000</v>
      </c>
      <c r="H3082">
        <f>VLOOKUP($A3082,'Günlük Sayaç'!$A$1:$I$166,8,0)</f>
        <v>0.3</v>
      </c>
      <c r="I3082">
        <f>VLOOKUP($A3082,'Günlük Sayaç'!$A$1:$I$166,9,0)*VLOOKUP(WEEKDAY(B3082,2)&amp;D3082,Yoğunluk!$G$1:$J$29,4,0)</f>
        <v>1980.0000000000002</v>
      </c>
      <c r="J3082">
        <f t="shared" ca="1" si="191"/>
        <v>2172</v>
      </c>
      <c r="K3082">
        <f t="shared" ca="1" si="192"/>
        <v>4832.7</v>
      </c>
    </row>
    <row r="3083" spans="1:11" x14ac:dyDescent="0.3">
      <c r="A3083">
        <f t="shared" si="193"/>
        <v>112</v>
      </c>
      <c r="B3083" s="2">
        <f t="shared" si="194"/>
        <v>43119</v>
      </c>
      <c r="C3083" t="str">
        <f>VLOOKUP(A3083,'Günlük Sayaç'!$A$1:$I$166,3,0)</f>
        <v>Sanayi Mah.</v>
      </c>
      <c r="D3083" t="str">
        <f>VLOOKUP($A3083,'Günlük Sayaç'!$A$1:$I$166,4,0)</f>
        <v>Tam</v>
      </c>
      <c r="E3083" t="str">
        <f>VLOOKUP($A3083,'Günlük Sayaç'!$A$1:$I$166,5,0)</f>
        <v>Mavi Kart</v>
      </c>
      <c r="F3083">
        <f>VLOOKUP($A3083,'Günlük Sayaç'!$A$1:$I$166,6,0)</f>
        <v>1.3666666666666667</v>
      </c>
      <c r="G3083">
        <f>VLOOKUP($A3083,'Günlük Sayaç'!$A$1:$I$166,7,0)</f>
        <v>4000</v>
      </c>
      <c r="H3083">
        <f>VLOOKUP($A3083,'Günlük Sayaç'!$A$1:$I$166,8,0)</f>
        <v>0.35</v>
      </c>
      <c r="I3083">
        <f>VLOOKUP($A3083,'Günlük Sayaç'!$A$1:$I$166,9,0)*VLOOKUP(WEEKDAY(B3083,2)&amp;D3083,Yoğunluk!$G$1:$J$29,4,0)</f>
        <v>2310</v>
      </c>
      <c r="J3083">
        <f t="shared" ca="1" si="191"/>
        <v>2220</v>
      </c>
      <c r="K3083">
        <f t="shared" ca="1" si="192"/>
        <v>3034</v>
      </c>
    </row>
    <row r="3084" spans="1:11" x14ac:dyDescent="0.3">
      <c r="A3084">
        <f t="shared" si="193"/>
        <v>113</v>
      </c>
      <c r="B3084" s="2">
        <f t="shared" si="194"/>
        <v>43119</v>
      </c>
      <c r="C3084" t="str">
        <f>VLOOKUP(A3084,'Günlük Sayaç'!$A$1:$I$166,3,0)</f>
        <v>Sanayi Mah.</v>
      </c>
      <c r="D3084" t="str">
        <f>VLOOKUP($A3084,'Günlük Sayaç'!$A$1:$I$166,4,0)</f>
        <v>Öğrenci</v>
      </c>
      <c r="E3084" t="str">
        <f>VLOOKUP($A3084,'Günlük Sayaç'!$A$1:$I$166,5,0)</f>
        <v>Öğrenci</v>
      </c>
      <c r="F3084">
        <f>VLOOKUP($A3084,'Günlük Sayaç'!$A$1:$I$166,6,0)</f>
        <v>0.9</v>
      </c>
      <c r="G3084">
        <f>VLOOKUP($A3084,'Günlük Sayaç'!$A$1:$I$166,7,0)</f>
        <v>4000</v>
      </c>
      <c r="H3084">
        <f>VLOOKUP($A3084,'Günlük Sayaç'!$A$1:$I$166,8,0)</f>
        <v>0.1</v>
      </c>
      <c r="I3084">
        <f>VLOOKUP($A3084,'Günlük Sayaç'!$A$1:$I$166,9,0)*VLOOKUP(WEEKDAY(B3084,2)&amp;D3084,Yoğunluk!$G$1:$J$29,4,0)</f>
        <v>440.00000000000006</v>
      </c>
      <c r="J3084">
        <f t="shared" ca="1" si="191"/>
        <v>525</v>
      </c>
      <c r="K3084">
        <f t="shared" ca="1" si="192"/>
        <v>472.5</v>
      </c>
    </row>
    <row r="3085" spans="1:11" x14ac:dyDescent="0.3">
      <c r="A3085">
        <f t="shared" si="193"/>
        <v>114</v>
      </c>
      <c r="B3085" s="2">
        <f t="shared" si="194"/>
        <v>43119</v>
      </c>
      <c r="C3085" t="str">
        <f>VLOOKUP(A3085,'Günlük Sayaç'!$A$1:$I$166,3,0)</f>
        <v>Sanayi Mah.</v>
      </c>
      <c r="D3085" t="str">
        <f>VLOOKUP($A3085,'Günlük Sayaç'!$A$1:$I$166,4,0)</f>
        <v>Öğrenci</v>
      </c>
      <c r="E3085" t="str">
        <f>VLOOKUP($A3085,'Günlük Sayaç'!$A$1:$I$166,5,0)</f>
        <v>Öğrenci Aylık</v>
      </c>
      <c r="F3085">
        <f>VLOOKUP($A3085,'Günlük Sayaç'!$A$1:$I$166,6,0)</f>
        <v>0.56666666666666665</v>
      </c>
      <c r="G3085">
        <f>VLOOKUP($A3085,'Günlük Sayaç'!$A$1:$I$166,7,0)</f>
        <v>4000</v>
      </c>
      <c r="H3085">
        <f>VLOOKUP($A3085,'Günlük Sayaç'!$A$1:$I$166,8,0)</f>
        <v>0.1</v>
      </c>
      <c r="I3085">
        <f>VLOOKUP($A3085,'Günlük Sayaç'!$A$1:$I$166,9,0)*VLOOKUP(WEEKDAY(B3085,2)&amp;D3085,Yoğunluk!$G$1:$J$29,4,0)</f>
        <v>440.00000000000006</v>
      </c>
      <c r="J3085">
        <f t="shared" ca="1" si="191"/>
        <v>450</v>
      </c>
      <c r="K3085">
        <f t="shared" ca="1" si="192"/>
        <v>255</v>
      </c>
    </row>
    <row r="3086" spans="1:11" x14ac:dyDescent="0.3">
      <c r="A3086">
        <f t="shared" si="193"/>
        <v>115</v>
      </c>
      <c r="B3086" s="2">
        <f t="shared" si="194"/>
        <v>43119</v>
      </c>
      <c r="C3086" t="str">
        <f>VLOOKUP(A3086,'Günlük Sayaç'!$A$1:$I$166,3,0)</f>
        <v>Sanayi Mah.</v>
      </c>
      <c r="D3086" t="str">
        <f>VLOOKUP($A3086,'Günlük Sayaç'!$A$1:$I$166,4,0)</f>
        <v>Sosyal</v>
      </c>
      <c r="E3086" t="str">
        <f>VLOOKUP($A3086,'Günlük Sayaç'!$A$1:$I$166,5,0)</f>
        <v>Sosyal</v>
      </c>
      <c r="F3086">
        <f>VLOOKUP($A3086,'Günlük Sayaç'!$A$1:$I$166,6,0)</f>
        <v>1.425</v>
      </c>
      <c r="G3086">
        <f>VLOOKUP($A3086,'Günlük Sayaç'!$A$1:$I$166,7,0)</f>
        <v>4000</v>
      </c>
      <c r="H3086">
        <f>VLOOKUP($A3086,'Günlük Sayaç'!$A$1:$I$166,8,0)</f>
        <v>0.05</v>
      </c>
      <c r="I3086">
        <f>VLOOKUP($A3086,'Günlük Sayaç'!$A$1:$I$166,9,0)*VLOOKUP(WEEKDAY(B3086,2)&amp;D3086,Yoğunluk!$G$1:$J$29,4,0)</f>
        <v>176.00000000000003</v>
      </c>
      <c r="J3086">
        <f t="shared" ca="1" si="191"/>
        <v>189</v>
      </c>
      <c r="K3086">
        <f t="shared" ca="1" si="192"/>
        <v>269.32499999999999</v>
      </c>
    </row>
    <row r="3087" spans="1:11" x14ac:dyDescent="0.3">
      <c r="A3087">
        <f t="shared" si="193"/>
        <v>116</v>
      </c>
      <c r="B3087" s="2">
        <f t="shared" si="194"/>
        <v>43119</v>
      </c>
      <c r="C3087" t="str">
        <f>VLOOKUP(A3087,'Günlük Sayaç'!$A$1:$I$166,3,0)</f>
        <v>Sanayi Mah.</v>
      </c>
      <c r="D3087" t="str">
        <f>VLOOKUP($A3087,'Günlük Sayaç'!$A$1:$I$166,4,0)</f>
        <v>Sosyal</v>
      </c>
      <c r="E3087" t="str">
        <f>VLOOKUP($A3087,'Günlük Sayaç'!$A$1:$I$166,5,0)</f>
        <v>Sosyal Aylık</v>
      </c>
      <c r="F3087">
        <f>VLOOKUP($A3087,'Günlük Sayaç'!$A$1:$I$166,6,0)</f>
        <v>0.83333333333333337</v>
      </c>
      <c r="G3087">
        <f>VLOOKUP($A3087,'Günlük Sayaç'!$A$1:$I$166,7,0)</f>
        <v>4000</v>
      </c>
      <c r="H3087">
        <f>VLOOKUP($A3087,'Günlük Sayaç'!$A$1:$I$166,8,0)</f>
        <v>0.05</v>
      </c>
      <c r="I3087">
        <f>VLOOKUP($A3087,'Günlük Sayaç'!$A$1:$I$166,9,0)*VLOOKUP(WEEKDAY(B3087,2)&amp;D3087,Yoğunluk!$G$1:$J$29,4,0)</f>
        <v>176.00000000000003</v>
      </c>
      <c r="J3087">
        <f t="shared" ca="1" si="191"/>
        <v>169</v>
      </c>
      <c r="K3087">
        <f t="shared" ca="1" si="192"/>
        <v>140.83333333333334</v>
      </c>
    </row>
    <row r="3088" spans="1:11" x14ac:dyDescent="0.3">
      <c r="A3088">
        <f t="shared" si="193"/>
        <v>117</v>
      </c>
      <c r="B3088" s="2">
        <f t="shared" si="194"/>
        <v>43119</v>
      </c>
      <c r="C3088" t="str">
        <f>VLOOKUP(A3088,'Günlük Sayaç'!$A$1:$I$166,3,0)</f>
        <v>Sanayi Mah.</v>
      </c>
      <c r="D3088" t="str">
        <f>VLOOKUP($A3088,'Günlük Sayaç'!$A$1:$I$166,4,0)</f>
        <v>Ziyaretçi</v>
      </c>
      <c r="E3088" t="str">
        <f>VLOOKUP($A3088,'Günlük Sayaç'!$A$1:$I$166,5,0)</f>
        <v>Tekli Bilet</v>
      </c>
      <c r="F3088">
        <f>VLOOKUP($A3088,'Günlük Sayaç'!$A$1:$I$166,6,0)</f>
        <v>5</v>
      </c>
      <c r="G3088">
        <f>VLOOKUP($A3088,'Günlük Sayaç'!$A$1:$I$166,7,0)</f>
        <v>4000</v>
      </c>
      <c r="H3088">
        <f>VLOOKUP($A3088,'Günlük Sayaç'!$A$1:$I$166,8,0)</f>
        <v>0.01</v>
      </c>
      <c r="I3088">
        <f>VLOOKUP($A3088,'Günlük Sayaç'!$A$1:$I$166,9,0)*VLOOKUP(WEEKDAY(B3088,2)&amp;D3088,Yoğunluk!$G$1:$J$29,4,0)</f>
        <v>44</v>
      </c>
      <c r="J3088">
        <f t="shared" ca="1" si="191"/>
        <v>45</v>
      </c>
      <c r="K3088">
        <f t="shared" ca="1" si="192"/>
        <v>225</v>
      </c>
    </row>
    <row r="3089" spans="1:11" x14ac:dyDescent="0.3">
      <c r="A3089">
        <f t="shared" si="193"/>
        <v>118</v>
      </c>
      <c r="B3089" s="2">
        <f t="shared" si="194"/>
        <v>43119</v>
      </c>
      <c r="C3089" t="str">
        <f>VLOOKUP(A3089,'Günlük Sayaç'!$A$1:$I$166,3,0)</f>
        <v>Sanayi Mah.</v>
      </c>
      <c r="D3089" t="str">
        <f>VLOOKUP($A3089,'Günlük Sayaç'!$A$1:$I$166,4,0)</f>
        <v>Ziyaretçi</v>
      </c>
      <c r="E3089" t="str">
        <f>VLOOKUP($A3089,'Günlük Sayaç'!$A$1:$I$166,5,0)</f>
        <v>İkili Bilet</v>
      </c>
      <c r="F3089">
        <f>VLOOKUP($A3089,'Günlük Sayaç'!$A$1:$I$166,6,0)</f>
        <v>4</v>
      </c>
      <c r="G3089">
        <f>VLOOKUP($A3089,'Günlük Sayaç'!$A$1:$I$166,7,0)</f>
        <v>4000</v>
      </c>
      <c r="H3089">
        <f>VLOOKUP($A3089,'Günlük Sayaç'!$A$1:$I$166,8,0)</f>
        <v>0.01</v>
      </c>
      <c r="I3089">
        <f>VLOOKUP($A3089,'Günlük Sayaç'!$A$1:$I$166,9,0)*VLOOKUP(WEEKDAY(B3089,2)&amp;D3089,Yoğunluk!$G$1:$J$29,4,0)</f>
        <v>44</v>
      </c>
      <c r="J3089">
        <f t="shared" ca="1" si="191"/>
        <v>47</v>
      </c>
      <c r="K3089">
        <f t="shared" ca="1" si="192"/>
        <v>188</v>
      </c>
    </row>
    <row r="3090" spans="1:11" x14ac:dyDescent="0.3">
      <c r="A3090">
        <f t="shared" si="193"/>
        <v>119</v>
      </c>
      <c r="B3090" s="2">
        <f t="shared" si="194"/>
        <v>43119</v>
      </c>
      <c r="C3090" t="str">
        <f>VLOOKUP(A3090,'Günlük Sayaç'!$A$1:$I$166,3,0)</f>
        <v>Sanayi Mah.</v>
      </c>
      <c r="D3090" t="str">
        <f>VLOOKUP($A3090,'Günlük Sayaç'!$A$1:$I$166,4,0)</f>
        <v>Ziyaretçi</v>
      </c>
      <c r="E3090" t="str">
        <f>VLOOKUP($A3090,'Günlük Sayaç'!$A$1:$I$166,5,0)</f>
        <v>Üçlü Bilet</v>
      </c>
      <c r="F3090">
        <f>VLOOKUP($A3090,'Günlük Sayaç'!$A$1:$I$166,6,0)</f>
        <v>3.6666666666666665</v>
      </c>
      <c r="G3090">
        <f>VLOOKUP($A3090,'Günlük Sayaç'!$A$1:$I$166,7,0)</f>
        <v>4000</v>
      </c>
      <c r="H3090">
        <f>VLOOKUP($A3090,'Günlük Sayaç'!$A$1:$I$166,8,0)</f>
        <v>0.01</v>
      </c>
      <c r="I3090">
        <f>VLOOKUP($A3090,'Günlük Sayaç'!$A$1:$I$166,9,0)*VLOOKUP(WEEKDAY(B3090,2)&amp;D3090,Yoğunluk!$G$1:$J$29,4,0)</f>
        <v>44</v>
      </c>
      <c r="J3090">
        <f t="shared" ca="1" si="191"/>
        <v>44</v>
      </c>
      <c r="K3090">
        <f t="shared" ca="1" si="192"/>
        <v>161.33333333333331</v>
      </c>
    </row>
    <row r="3091" spans="1:11" x14ac:dyDescent="0.3">
      <c r="A3091">
        <f t="shared" si="193"/>
        <v>120</v>
      </c>
      <c r="B3091" s="2">
        <f t="shared" si="194"/>
        <v>43119</v>
      </c>
      <c r="C3091" t="str">
        <f>VLOOKUP(A3091,'Günlük Sayaç'!$A$1:$I$166,3,0)</f>
        <v>Sanayi Mah.</v>
      </c>
      <c r="D3091" t="str">
        <f>VLOOKUP($A3091,'Günlük Sayaç'!$A$1:$I$166,4,0)</f>
        <v>Ziyaretçi</v>
      </c>
      <c r="E3091" t="str">
        <f>VLOOKUP($A3091,'Günlük Sayaç'!$A$1:$I$166,5,0)</f>
        <v>Beşli Bilet</v>
      </c>
      <c r="F3091">
        <f>VLOOKUP($A3091,'Günlük Sayaç'!$A$1:$I$166,6,0)</f>
        <v>3.4</v>
      </c>
      <c r="G3091">
        <f>VLOOKUP($A3091,'Günlük Sayaç'!$A$1:$I$166,7,0)</f>
        <v>4000</v>
      </c>
      <c r="H3091">
        <f>VLOOKUP($A3091,'Günlük Sayaç'!$A$1:$I$166,8,0)</f>
        <v>0.01</v>
      </c>
      <c r="I3091">
        <f>VLOOKUP($A3091,'Günlük Sayaç'!$A$1:$I$166,9,0)*VLOOKUP(WEEKDAY(B3091,2)&amp;D3091,Yoğunluk!$G$1:$J$29,4,0)</f>
        <v>44</v>
      </c>
      <c r="J3091">
        <f t="shared" ca="1" si="191"/>
        <v>42</v>
      </c>
      <c r="K3091">
        <f t="shared" ca="1" si="192"/>
        <v>142.79999999999998</v>
      </c>
    </row>
    <row r="3092" spans="1:11" x14ac:dyDescent="0.3">
      <c r="A3092">
        <f t="shared" si="193"/>
        <v>121</v>
      </c>
      <c r="B3092" s="2">
        <f t="shared" si="194"/>
        <v>43119</v>
      </c>
      <c r="C3092" t="str">
        <f>VLOOKUP(A3092,'Günlük Sayaç'!$A$1:$I$166,3,0)</f>
        <v>Sanayi Mah.</v>
      </c>
      <c r="D3092" t="str">
        <f>VLOOKUP($A3092,'Günlük Sayaç'!$A$1:$I$166,4,0)</f>
        <v>Ziyaretçi</v>
      </c>
      <c r="E3092" t="str">
        <f>VLOOKUP($A3092,'Günlük Sayaç'!$A$1:$I$166,5,0)</f>
        <v>Onlu Bilet</v>
      </c>
      <c r="F3092">
        <f>VLOOKUP($A3092,'Günlük Sayaç'!$A$1:$I$166,6,0)</f>
        <v>3.2</v>
      </c>
      <c r="G3092">
        <f>VLOOKUP($A3092,'Günlük Sayaç'!$A$1:$I$166,7,0)</f>
        <v>4000</v>
      </c>
      <c r="H3092">
        <f>VLOOKUP($A3092,'Günlük Sayaç'!$A$1:$I$166,8,0)</f>
        <v>0.01</v>
      </c>
      <c r="I3092">
        <f>VLOOKUP($A3092,'Günlük Sayaç'!$A$1:$I$166,9,0)*VLOOKUP(WEEKDAY(B3092,2)&amp;D3092,Yoğunluk!$G$1:$J$29,4,0)</f>
        <v>44</v>
      </c>
      <c r="J3092">
        <f t="shared" ca="1" si="191"/>
        <v>42</v>
      </c>
      <c r="K3092">
        <f t="shared" ca="1" si="192"/>
        <v>134.4</v>
      </c>
    </row>
    <row r="3093" spans="1:11" x14ac:dyDescent="0.3">
      <c r="A3093">
        <f t="shared" si="193"/>
        <v>122</v>
      </c>
      <c r="B3093" s="2">
        <f t="shared" si="194"/>
        <v>43119</v>
      </c>
      <c r="C3093" t="str">
        <f>VLOOKUP(A3093,'Günlük Sayaç'!$A$1:$I$166,3,0)</f>
        <v>İTÜ</v>
      </c>
      <c r="D3093" t="str">
        <f>VLOOKUP($A3093,'Günlük Sayaç'!$A$1:$I$166,4,0)</f>
        <v>Tam</v>
      </c>
      <c r="E3093" t="str">
        <f>VLOOKUP($A3093,'Günlük Sayaç'!$A$1:$I$166,5,0)</f>
        <v>Akbil</v>
      </c>
      <c r="F3093">
        <f>VLOOKUP($A3093,'Günlük Sayaç'!$A$1:$I$166,6,0)</f>
        <v>2.2250000000000001</v>
      </c>
      <c r="G3093">
        <f>VLOOKUP($A3093,'Günlük Sayaç'!$A$1:$I$166,7,0)</f>
        <v>15000</v>
      </c>
      <c r="H3093">
        <f>VLOOKUP($A3093,'Günlük Sayaç'!$A$1:$I$166,8,0)</f>
        <v>0.1</v>
      </c>
      <c r="I3093">
        <f>VLOOKUP($A3093,'Günlük Sayaç'!$A$1:$I$166,9,0)*VLOOKUP(WEEKDAY(B3093,2)&amp;D3093,Yoğunluk!$G$1:$J$29,4,0)</f>
        <v>2475</v>
      </c>
      <c r="J3093">
        <f t="shared" ca="1" si="191"/>
        <v>2019</v>
      </c>
      <c r="K3093">
        <f t="shared" ca="1" si="192"/>
        <v>4492.2750000000005</v>
      </c>
    </row>
    <row r="3094" spans="1:11" x14ac:dyDescent="0.3">
      <c r="A3094">
        <f t="shared" si="193"/>
        <v>123</v>
      </c>
      <c r="B3094" s="2">
        <f t="shared" si="194"/>
        <v>43119</v>
      </c>
      <c r="C3094" t="str">
        <f>VLOOKUP(A3094,'Günlük Sayaç'!$A$1:$I$166,3,0)</f>
        <v>İTÜ</v>
      </c>
      <c r="D3094" t="str">
        <f>VLOOKUP($A3094,'Günlük Sayaç'!$A$1:$I$166,4,0)</f>
        <v>Tam</v>
      </c>
      <c r="E3094" t="str">
        <f>VLOOKUP($A3094,'Günlük Sayaç'!$A$1:$I$166,5,0)</f>
        <v>Mavi Kart</v>
      </c>
      <c r="F3094">
        <f>VLOOKUP($A3094,'Günlük Sayaç'!$A$1:$I$166,6,0)</f>
        <v>1.3666666666666667</v>
      </c>
      <c r="G3094">
        <f>VLOOKUP($A3094,'Günlük Sayaç'!$A$1:$I$166,7,0)</f>
        <v>15000</v>
      </c>
      <c r="H3094">
        <f>VLOOKUP($A3094,'Günlük Sayaç'!$A$1:$I$166,8,0)</f>
        <v>7.0000000000000007E-2</v>
      </c>
      <c r="I3094">
        <f>VLOOKUP($A3094,'Günlük Sayaç'!$A$1:$I$166,9,0)*VLOOKUP(WEEKDAY(B3094,2)&amp;D3094,Yoğunluk!$G$1:$J$29,4,0)</f>
        <v>1732.5000000000002</v>
      </c>
      <c r="J3094">
        <f t="shared" ca="1" si="191"/>
        <v>1811</v>
      </c>
      <c r="K3094">
        <f t="shared" ca="1" si="192"/>
        <v>2475.0333333333333</v>
      </c>
    </row>
    <row r="3095" spans="1:11" x14ac:dyDescent="0.3">
      <c r="A3095">
        <f t="shared" si="193"/>
        <v>124</v>
      </c>
      <c r="B3095" s="2">
        <f t="shared" si="194"/>
        <v>43119</v>
      </c>
      <c r="C3095" t="str">
        <f>VLOOKUP(A3095,'Günlük Sayaç'!$A$1:$I$166,3,0)</f>
        <v>İTÜ</v>
      </c>
      <c r="D3095" t="str">
        <f>VLOOKUP($A3095,'Günlük Sayaç'!$A$1:$I$166,4,0)</f>
        <v>Öğrenci</v>
      </c>
      <c r="E3095" t="str">
        <f>VLOOKUP($A3095,'Günlük Sayaç'!$A$1:$I$166,5,0)</f>
        <v>Öğrenci</v>
      </c>
      <c r="F3095">
        <f>VLOOKUP($A3095,'Günlük Sayaç'!$A$1:$I$166,6,0)</f>
        <v>0.9</v>
      </c>
      <c r="G3095">
        <f>VLOOKUP($A3095,'Günlük Sayaç'!$A$1:$I$166,7,0)</f>
        <v>15000</v>
      </c>
      <c r="H3095">
        <f>VLOOKUP($A3095,'Günlük Sayaç'!$A$1:$I$166,8,0)</f>
        <v>0.17</v>
      </c>
      <c r="I3095">
        <f>VLOOKUP($A3095,'Günlük Sayaç'!$A$1:$I$166,9,0)*VLOOKUP(WEEKDAY(B3095,2)&amp;D3095,Yoğunluk!$G$1:$J$29,4,0)</f>
        <v>2805</v>
      </c>
      <c r="J3095">
        <f t="shared" ca="1" si="191"/>
        <v>3071</v>
      </c>
      <c r="K3095">
        <f t="shared" ca="1" si="192"/>
        <v>2763.9</v>
      </c>
    </row>
    <row r="3096" spans="1:11" x14ac:dyDescent="0.3">
      <c r="A3096">
        <f t="shared" si="193"/>
        <v>125</v>
      </c>
      <c r="B3096" s="2">
        <f t="shared" si="194"/>
        <v>43119</v>
      </c>
      <c r="C3096" t="str">
        <f>VLOOKUP(A3096,'Günlük Sayaç'!$A$1:$I$166,3,0)</f>
        <v>İTÜ</v>
      </c>
      <c r="D3096" t="str">
        <f>VLOOKUP($A3096,'Günlük Sayaç'!$A$1:$I$166,4,0)</f>
        <v>Öğrenci</v>
      </c>
      <c r="E3096" t="str">
        <f>VLOOKUP($A3096,'Günlük Sayaç'!$A$1:$I$166,5,0)</f>
        <v>Öğrenci Aylık</v>
      </c>
      <c r="F3096">
        <f>VLOOKUP($A3096,'Günlük Sayaç'!$A$1:$I$166,6,0)</f>
        <v>0.56666666666666665</v>
      </c>
      <c r="G3096">
        <f>VLOOKUP($A3096,'Günlük Sayaç'!$A$1:$I$166,7,0)</f>
        <v>15000</v>
      </c>
      <c r="H3096">
        <f>VLOOKUP($A3096,'Günlük Sayaç'!$A$1:$I$166,8,0)</f>
        <v>0.27</v>
      </c>
      <c r="I3096">
        <f>VLOOKUP($A3096,'Günlük Sayaç'!$A$1:$I$166,9,0)*VLOOKUP(WEEKDAY(B3096,2)&amp;D3096,Yoğunluk!$G$1:$J$29,4,0)</f>
        <v>4455.0000000000009</v>
      </c>
      <c r="J3096">
        <f t="shared" ca="1" si="191"/>
        <v>5070</v>
      </c>
      <c r="K3096">
        <f t="shared" ca="1" si="192"/>
        <v>2873</v>
      </c>
    </row>
    <row r="3097" spans="1:11" x14ac:dyDescent="0.3">
      <c r="A3097">
        <f t="shared" si="193"/>
        <v>126</v>
      </c>
      <c r="B3097" s="2">
        <f t="shared" si="194"/>
        <v>43119</v>
      </c>
      <c r="C3097" t="str">
        <f>VLOOKUP(A3097,'Günlük Sayaç'!$A$1:$I$166,3,0)</f>
        <v>İTÜ</v>
      </c>
      <c r="D3097" t="str">
        <f>VLOOKUP($A3097,'Günlük Sayaç'!$A$1:$I$166,4,0)</f>
        <v>Sosyal</v>
      </c>
      <c r="E3097" t="str">
        <f>VLOOKUP($A3097,'Günlük Sayaç'!$A$1:$I$166,5,0)</f>
        <v>Sosyal</v>
      </c>
      <c r="F3097">
        <f>VLOOKUP($A3097,'Günlük Sayaç'!$A$1:$I$166,6,0)</f>
        <v>1.425</v>
      </c>
      <c r="G3097">
        <f>VLOOKUP($A3097,'Günlük Sayaç'!$A$1:$I$166,7,0)</f>
        <v>15000</v>
      </c>
      <c r="H3097">
        <f>VLOOKUP($A3097,'Günlük Sayaç'!$A$1:$I$166,8,0)</f>
        <v>0.15</v>
      </c>
      <c r="I3097">
        <f>VLOOKUP($A3097,'Günlük Sayaç'!$A$1:$I$166,9,0)*VLOOKUP(WEEKDAY(B3097,2)&amp;D3097,Yoğunluk!$G$1:$J$29,4,0)</f>
        <v>1980.0000000000002</v>
      </c>
      <c r="J3097">
        <f t="shared" ca="1" si="191"/>
        <v>2077</v>
      </c>
      <c r="K3097">
        <f t="shared" ca="1" si="192"/>
        <v>2959.7249999999999</v>
      </c>
    </row>
    <row r="3098" spans="1:11" x14ac:dyDescent="0.3">
      <c r="A3098">
        <f t="shared" si="193"/>
        <v>127</v>
      </c>
      <c r="B3098" s="2">
        <f t="shared" si="194"/>
        <v>43119</v>
      </c>
      <c r="C3098" t="str">
        <f>VLOOKUP(A3098,'Günlük Sayaç'!$A$1:$I$166,3,0)</f>
        <v>İTÜ</v>
      </c>
      <c r="D3098" t="str">
        <f>VLOOKUP($A3098,'Günlük Sayaç'!$A$1:$I$166,4,0)</f>
        <v>Sosyal</v>
      </c>
      <c r="E3098" t="str">
        <f>VLOOKUP($A3098,'Günlük Sayaç'!$A$1:$I$166,5,0)</f>
        <v>Sosyal Aylık</v>
      </c>
      <c r="F3098">
        <f>VLOOKUP($A3098,'Günlük Sayaç'!$A$1:$I$166,6,0)</f>
        <v>0.83333333333333337</v>
      </c>
      <c r="G3098">
        <f>VLOOKUP($A3098,'Günlük Sayaç'!$A$1:$I$166,7,0)</f>
        <v>15000</v>
      </c>
      <c r="H3098">
        <f>VLOOKUP($A3098,'Günlük Sayaç'!$A$1:$I$166,8,0)</f>
        <v>0.15</v>
      </c>
      <c r="I3098">
        <f>VLOOKUP($A3098,'Günlük Sayaç'!$A$1:$I$166,9,0)*VLOOKUP(WEEKDAY(B3098,2)&amp;D3098,Yoğunluk!$G$1:$J$29,4,0)</f>
        <v>1980.0000000000002</v>
      </c>
      <c r="J3098">
        <f t="shared" ca="1" si="191"/>
        <v>2199</v>
      </c>
      <c r="K3098">
        <f t="shared" ca="1" si="192"/>
        <v>1832.5</v>
      </c>
    </row>
    <row r="3099" spans="1:11" x14ac:dyDescent="0.3">
      <c r="A3099">
        <f t="shared" si="193"/>
        <v>128</v>
      </c>
      <c r="B3099" s="2">
        <f t="shared" si="194"/>
        <v>43119</v>
      </c>
      <c r="C3099" t="str">
        <f>VLOOKUP(A3099,'Günlük Sayaç'!$A$1:$I$166,3,0)</f>
        <v>İTÜ</v>
      </c>
      <c r="D3099" t="str">
        <f>VLOOKUP($A3099,'Günlük Sayaç'!$A$1:$I$166,4,0)</f>
        <v>Ziyaretçi</v>
      </c>
      <c r="E3099" t="str">
        <f>VLOOKUP($A3099,'Günlük Sayaç'!$A$1:$I$166,5,0)</f>
        <v>Tekli Bilet</v>
      </c>
      <c r="F3099">
        <f>VLOOKUP($A3099,'Günlük Sayaç'!$A$1:$I$166,6,0)</f>
        <v>5</v>
      </c>
      <c r="G3099">
        <f>VLOOKUP($A3099,'Günlük Sayaç'!$A$1:$I$166,7,0)</f>
        <v>15000</v>
      </c>
      <c r="H3099">
        <f>VLOOKUP($A3099,'Günlük Sayaç'!$A$1:$I$166,8,0)</f>
        <v>0.02</v>
      </c>
      <c r="I3099">
        <f>VLOOKUP($A3099,'Günlük Sayaç'!$A$1:$I$166,9,0)*VLOOKUP(WEEKDAY(B3099,2)&amp;D3099,Yoğunluk!$G$1:$J$29,4,0)</f>
        <v>330</v>
      </c>
      <c r="J3099">
        <f t="shared" ca="1" si="191"/>
        <v>349</v>
      </c>
      <c r="K3099">
        <f t="shared" ca="1" si="192"/>
        <v>1745</v>
      </c>
    </row>
    <row r="3100" spans="1:11" x14ac:dyDescent="0.3">
      <c r="A3100">
        <f t="shared" si="193"/>
        <v>129</v>
      </c>
      <c r="B3100" s="2">
        <f t="shared" si="194"/>
        <v>43119</v>
      </c>
      <c r="C3100" t="str">
        <f>VLOOKUP(A3100,'Günlük Sayaç'!$A$1:$I$166,3,0)</f>
        <v>İTÜ</v>
      </c>
      <c r="D3100" t="str">
        <f>VLOOKUP($A3100,'Günlük Sayaç'!$A$1:$I$166,4,0)</f>
        <v>Ziyaretçi</v>
      </c>
      <c r="E3100" t="str">
        <f>VLOOKUP($A3100,'Günlük Sayaç'!$A$1:$I$166,5,0)</f>
        <v>İkili Bilet</v>
      </c>
      <c r="F3100">
        <f>VLOOKUP($A3100,'Günlük Sayaç'!$A$1:$I$166,6,0)</f>
        <v>4</v>
      </c>
      <c r="G3100">
        <f>VLOOKUP($A3100,'Günlük Sayaç'!$A$1:$I$166,7,0)</f>
        <v>15000</v>
      </c>
      <c r="H3100">
        <f>VLOOKUP($A3100,'Günlük Sayaç'!$A$1:$I$166,8,0)</f>
        <v>0.02</v>
      </c>
      <c r="I3100">
        <f>VLOOKUP($A3100,'Günlük Sayaç'!$A$1:$I$166,9,0)*VLOOKUP(WEEKDAY(B3100,2)&amp;D3100,Yoğunluk!$G$1:$J$29,4,0)</f>
        <v>330</v>
      </c>
      <c r="J3100">
        <f t="shared" ca="1" si="191"/>
        <v>301</v>
      </c>
      <c r="K3100">
        <f t="shared" ca="1" si="192"/>
        <v>1204</v>
      </c>
    </row>
    <row r="3101" spans="1:11" x14ac:dyDescent="0.3">
      <c r="A3101">
        <f t="shared" si="193"/>
        <v>130</v>
      </c>
      <c r="B3101" s="2">
        <f t="shared" si="194"/>
        <v>43119</v>
      </c>
      <c r="C3101" t="str">
        <f>VLOOKUP(A3101,'Günlük Sayaç'!$A$1:$I$166,3,0)</f>
        <v>İTÜ</v>
      </c>
      <c r="D3101" t="str">
        <f>VLOOKUP($A3101,'Günlük Sayaç'!$A$1:$I$166,4,0)</f>
        <v>Ziyaretçi</v>
      </c>
      <c r="E3101" t="str">
        <f>VLOOKUP($A3101,'Günlük Sayaç'!$A$1:$I$166,5,0)</f>
        <v>Üçlü Bilet</v>
      </c>
      <c r="F3101">
        <f>VLOOKUP($A3101,'Günlük Sayaç'!$A$1:$I$166,6,0)</f>
        <v>3.6666666666666665</v>
      </c>
      <c r="G3101">
        <f>VLOOKUP($A3101,'Günlük Sayaç'!$A$1:$I$166,7,0)</f>
        <v>15000</v>
      </c>
      <c r="H3101">
        <f>VLOOKUP($A3101,'Günlük Sayaç'!$A$1:$I$166,8,0)</f>
        <v>0.01</v>
      </c>
      <c r="I3101">
        <f>VLOOKUP($A3101,'Günlük Sayaç'!$A$1:$I$166,9,0)*VLOOKUP(WEEKDAY(B3101,2)&amp;D3101,Yoğunluk!$G$1:$J$29,4,0)</f>
        <v>165</v>
      </c>
      <c r="J3101">
        <f t="shared" ca="1" si="191"/>
        <v>164</v>
      </c>
      <c r="K3101">
        <f t="shared" ca="1" si="192"/>
        <v>601.33333333333326</v>
      </c>
    </row>
    <row r="3102" spans="1:11" x14ac:dyDescent="0.3">
      <c r="A3102">
        <f t="shared" si="193"/>
        <v>131</v>
      </c>
      <c r="B3102" s="2">
        <f t="shared" si="194"/>
        <v>43119</v>
      </c>
      <c r="C3102" t="str">
        <f>VLOOKUP(A3102,'Günlük Sayaç'!$A$1:$I$166,3,0)</f>
        <v>İTÜ</v>
      </c>
      <c r="D3102" t="str">
        <f>VLOOKUP($A3102,'Günlük Sayaç'!$A$1:$I$166,4,0)</f>
        <v>Ziyaretçi</v>
      </c>
      <c r="E3102" t="str">
        <f>VLOOKUP($A3102,'Günlük Sayaç'!$A$1:$I$166,5,0)</f>
        <v>Beşli Bilet</v>
      </c>
      <c r="F3102">
        <f>VLOOKUP($A3102,'Günlük Sayaç'!$A$1:$I$166,6,0)</f>
        <v>3.4</v>
      </c>
      <c r="G3102">
        <f>VLOOKUP($A3102,'Günlük Sayaç'!$A$1:$I$166,7,0)</f>
        <v>15000</v>
      </c>
      <c r="H3102">
        <f>VLOOKUP($A3102,'Günlük Sayaç'!$A$1:$I$166,8,0)</f>
        <v>0.02</v>
      </c>
      <c r="I3102">
        <f>VLOOKUP($A3102,'Günlük Sayaç'!$A$1:$I$166,9,0)*VLOOKUP(WEEKDAY(B3102,2)&amp;D3102,Yoğunluk!$G$1:$J$29,4,0)</f>
        <v>330</v>
      </c>
      <c r="J3102">
        <f t="shared" ca="1" si="191"/>
        <v>350</v>
      </c>
      <c r="K3102">
        <f t="shared" ca="1" si="192"/>
        <v>1190</v>
      </c>
    </row>
    <row r="3103" spans="1:11" x14ac:dyDescent="0.3">
      <c r="A3103">
        <f t="shared" si="193"/>
        <v>132</v>
      </c>
      <c r="B3103" s="2">
        <f t="shared" si="194"/>
        <v>43119</v>
      </c>
      <c r="C3103" t="str">
        <f>VLOOKUP(A3103,'Günlük Sayaç'!$A$1:$I$166,3,0)</f>
        <v>İTÜ</v>
      </c>
      <c r="D3103" t="str">
        <f>VLOOKUP($A3103,'Günlük Sayaç'!$A$1:$I$166,4,0)</f>
        <v>Ziyaretçi</v>
      </c>
      <c r="E3103" t="str">
        <f>VLOOKUP($A3103,'Günlük Sayaç'!$A$1:$I$166,5,0)</f>
        <v>Onlu Bilet</v>
      </c>
      <c r="F3103">
        <f>VLOOKUP($A3103,'Günlük Sayaç'!$A$1:$I$166,6,0)</f>
        <v>3.2</v>
      </c>
      <c r="G3103">
        <f>VLOOKUP($A3103,'Günlük Sayaç'!$A$1:$I$166,7,0)</f>
        <v>15000</v>
      </c>
      <c r="H3103">
        <f>VLOOKUP($A3103,'Günlük Sayaç'!$A$1:$I$166,8,0)</f>
        <v>0.02</v>
      </c>
      <c r="I3103">
        <f>VLOOKUP($A3103,'Günlük Sayaç'!$A$1:$I$166,9,0)*VLOOKUP(WEEKDAY(B3103,2)&amp;D3103,Yoğunluk!$G$1:$J$29,4,0)</f>
        <v>330</v>
      </c>
      <c r="J3103">
        <f t="shared" ca="1" si="191"/>
        <v>336</v>
      </c>
      <c r="K3103">
        <f t="shared" ca="1" si="192"/>
        <v>1075.2</v>
      </c>
    </row>
    <row r="3104" spans="1:11" x14ac:dyDescent="0.3">
      <c r="A3104">
        <f t="shared" si="193"/>
        <v>133</v>
      </c>
      <c r="B3104" s="2">
        <f t="shared" si="194"/>
        <v>43119</v>
      </c>
      <c r="C3104" t="str">
        <f>VLOOKUP(A3104,'Günlük Sayaç'!$A$1:$I$166,3,0)</f>
        <v>Atatürk Oto Sanayi</v>
      </c>
      <c r="D3104" t="str">
        <f>VLOOKUP($A3104,'Günlük Sayaç'!$A$1:$I$166,4,0)</f>
        <v>Tam</v>
      </c>
      <c r="E3104" t="str">
        <f>VLOOKUP($A3104,'Günlük Sayaç'!$A$1:$I$166,5,0)</f>
        <v>Akbil</v>
      </c>
      <c r="F3104">
        <f>VLOOKUP($A3104,'Günlük Sayaç'!$A$1:$I$166,6,0)</f>
        <v>2.2250000000000001</v>
      </c>
      <c r="G3104">
        <f>VLOOKUP($A3104,'Günlük Sayaç'!$A$1:$I$166,7,0)</f>
        <v>5000</v>
      </c>
      <c r="H3104">
        <f>VLOOKUP($A3104,'Günlük Sayaç'!$A$1:$I$166,8,0)</f>
        <v>0.3</v>
      </c>
      <c r="I3104">
        <f>VLOOKUP($A3104,'Günlük Sayaç'!$A$1:$I$166,9,0)*VLOOKUP(WEEKDAY(B3104,2)&amp;D3104,Yoğunluk!$G$1:$J$29,4,0)</f>
        <v>2475</v>
      </c>
      <c r="J3104">
        <f t="shared" ca="1" si="191"/>
        <v>2446</v>
      </c>
      <c r="K3104">
        <f t="shared" ca="1" si="192"/>
        <v>5442.35</v>
      </c>
    </row>
    <row r="3105" spans="1:11" x14ac:dyDescent="0.3">
      <c r="A3105">
        <f t="shared" si="193"/>
        <v>134</v>
      </c>
      <c r="B3105" s="2">
        <f t="shared" si="194"/>
        <v>43119</v>
      </c>
      <c r="C3105" t="str">
        <f>VLOOKUP(A3105,'Günlük Sayaç'!$A$1:$I$166,3,0)</f>
        <v>Atatürk Oto Sanayi</v>
      </c>
      <c r="D3105" t="str">
        <f>VLOOKUP($A3105,'Günlük Sayaç'!$A$1:$I$166,4,0)</f>
        <v>Tam</v>
      </c>
      <c r="E3105" t="str">
        <f>VLOOKUP($A3105,'Günlük Sayaç'!$A$1:$I$166,5,0)</f>
        <v>Mavi Kart</v>
      </c>
      <c r="F3105">
        <f>VLOOKUP($A3105,'Günlük Sayaç'!$A$1:$I$166,6,0)</f>
        <v>1.3666666666666667</v>
      </c>
      <c r="G3105">
        <f>VLOOKUP($A3105,'Günlük Sayaç'!$A$1:$I$166,7,0)</f>
        <v>5000</v>
      </c>
      <c r="H3105">
        <f>VLOOKUP($A3105,'Günlük Sayaç'!$A$1:$I$166,8,0)</f>
        <v>0.35</v>
      </c>
      <c r="I3105">
        <f>VLOOKUP($A3105,'Günlük Sayaç'!$A$1:$I$166,9,0)*VLOOKUP(WEEKDAY(B3105,2)&amp;D3105,Yoğunluk!$G$1:$J$29,4,0)</f>
        <v>2887.5000000000005</v>
      </c>
      <c r="J3105">
        <f t="shared" ca="1" si="191"/>
        <v>2422</v>
      </c>
      <c r="K3105">
        <f t="shared" ca="1" si="192"/>
        <v>3310.0666666666666</v>
      </c>
    </row>
    <row r="3106" spans="1:11" x14ac:dyDescent="0.3">
      <c r="A3106">
        <f t="shared" si="193"/>
        <v>135</v>
      </c>
      <c r="B3106" s="2">
        <f t="shared" si="194"/>
        <v>43119</v>
      </c>
      <c r="C3106" t="str">
        <f>VLOOKUP(A3106,'Günlük Sayaç'!$A$1:$I$166,3,0)</f>
        <v>Atatürk Oto Sanayi</v>
      </c>
      <c r="D3106" t="str">
        <f>VLOOKUP($A3106,'Günlük Sayaç'!$A$1:$I$166,4,0)</f>
        <v>Öğrenci</v>
      </c>
      <c r="E3106" t="str">
        <f>VLOOKUP($A3106,'Günlük Sayaç'!$A$1:$I$166,5,0)</f>
        <v>Öğrenci</v>
      </c>
      <c r="F3106">
        <f>VLOOKUP($A3106,'Günlük Sayaç'!$A$1:$I$166,6,0)</f>
        <v>0.9</v>
      </c>
      <c r="G3106">
        <f>VLOOKUP($A3106,'Günlük Sayaç'!$A$1:$I$166,7,0)</f>
        <v>5000</v>
      </c>
      <c r="H3106">
        <f>VLOOKUP($A3106,'Günlük Sayaç'!$A$1:$I$166,8,0)</f>
        <v>0.1</v>
      </c>
      <c r="I3106">
        <f>VLOOKUP($A3106,'Günlük Sayaç'!$A$1:$I$166,9,0)*VLOOKUP(WEEKDAY(B3106,2)&amp;D3106,Yoğunluk!$G$1:$J$29,4,0)</f>
        <v>550</v>
      </c>
      <c r="J3106">
        <f t="shared" ca="1" si="191"/>
        <v>507</v>
      </c>
      <c r="K3106">
        <f t="shared" ca="1" si="192"/>
        <v>456.3</v>
      </c>
    </row>
    <row r="3107" spans="1:11" x14ac:dyDescent="0.3">
      <c r="A3107">
        <f t="shared" si="193"/>
        <v>136</v>
      </c>
      <c r="B3107" s="2">
        <f t="shared" si="194"/>
        <v>43119</v>
      </c>
      <c r="C3107" t="str">
        <f>VLOOKUP(A3107,'Günlük Sayaç'!$A$1:$I$166,3,0)</f>
        <v>Atatürk Oto Sanayi</v>
      </c>
      <c r="D3107" t="str">
        <f>VLOOKUP($A3107,'Günlük Sayaç'!$A$1:$I$166,4,0)</f>
        <v>Öğrenci</v>
      </c>
      <c r="E3107" t="str">
        <f>VLOOKUP($A3107,'Günlük Sayaç'!$A$1:$I$166,5,0)</f>
        <v>Öğrenci Aylık</v>
      </c>
      <c r="F3107">
        <f>VLOOKUP($A3107,'Günlük Sayaç'!$A$1:$I$166,6,0)</f>
        <v>0.56666666666666665</v>
      </c>
      <c r="G3107">
        <f>VLOOKUP($A3107,'Günlük Sayaç'!$A$1:$I$166,7,0)</f>
        <v>5000</v>
      </c>
      <c r="H3107">
        <f>VLOOKUP($A3107,'Günlük Sayaç'!$A$1:$I$166,8,0)</f>
        <v>0.1</v>
      </c>
      <c r="I3107">
        <f>VLOOKUP($A3107,'Günlük Sayaç'!$A$1:$I$166,9,0)*VLOOKUP(WEEKDAY(B3107,2)&amp;D3107,Yoğunluk!$G$1:$J$29,4,0)</f>
        <v>550</v>
      </c>
      <c r="J3107">
        <f t="shared" ca="1" si="191"/>
        <v>567</v>
      </c>
      <c r="K3107">
        <f t="shared" ca="1" si="192"/>
        <v>321.3</v>
      </c>
    </row>
    <row r="3108" spans="1:11" x14ac:dyDescent="0.3">
      <c r="A3108">
        <f t="shared" si="193"/>
        <v>137</v>
      </c>
      <c r="B3108" s="2">
        <f t="shared" si="194"/>
        <v>43119</v>
      </c>
      <c r="C3108" t="str">
        <f>VLOOKUP(A3108,'Günlük Sayaç'!$A$1:$I$166,3,0)</f>
        <v>Atatürk Oto Sanayi</v>
      </c>
      <c r="D3108" t="str">
        <f>VLOOKUP($A3108,'Günlük Sayaç'!$A$1:$I$166,4,0)</f>
        <v>Sosyal</v>
      </c>
      <c r="E3108" t="str">
        <f>VLOOKUP($A3108,'Günlük Sayaç'!$A$1:$I$166,5,0)</f>
        <v>Sosyal</v>
      </c>
      <c r="F3108">
        <f>VLOOKUP($A3108,'Günlük Sayaç'!$A$1:$I$166,6,0)</f>
        <v>1.425</v>
      </c>
      <c r="G3108">
        <f>VLOOKUP($A3108,'Günlük Sayaç'!$A$1:$I$166,7,0)</f>
        <v>5000</v>
      </c>
      <c r="H3108">
        <f>VLOOKUP($A3108,'Günlük Sayaç'!$A$1:$I$166,8,0)</f>
        <v>0.05</v>
      </c>
      <c r="I3108">
        <f>VLOOKUP($A3108,'Günlük Sayaç'!$A$1:$I$166,9,0)*VLOOKUP(WEEKDAY(B3108,2)&amp;D3108,Yoğunluk!$G$1:$J$29,4,0)</f>
        <v>220.00000000000003</v>
      </c>
      <c r="J3108">
        <f t="shared" ca="1" si="191"/>
        <v>201</v>
      </c>
      <c r="K3108">
        <f t="shared" ca="1" si="192"/>
        <v>286.42500000000001</v>
      </c>
    </row>
    <row r="3109" spans="1:11" x14ac:dyDescent="0.3">
      <c r="A3109">
        <f t="shared" si="193"/>
        <v>138</v>
      </c>
      <c r="B3109" s="2">
        <f t="shared" si="194"/>
        <v>43119</v>
      </c>
      <c r="C3109" t="str">
        <f>VLOOKUP(A3109,'Günlük Sayaç'!$A$1:$I$166,3,0)</f>
        <v>Atatürk Oto Sanayi</v>
      </c>
      <c r="D3109" t="str">
        <f>VLOOKUP($A3109,'Günlük Sayaç'!$A$1:$I$166,4,0)</f>
        <v>Sosyal</v>
      </c>
      <c r="E3109" t="str">
        <f>VLOOKUP($A3109,'Günlük Sayaç'!$A$1:$I$166,5,0)</f>
        <v>Sosyal Aylık</v>
      </c>
      <c r="F3109">
        <f>VLOOKUP($A3109,'Günlük Sayaç'!$A$1:$I$166,6,0)</f>
        <v>0.83333333333333337</v>
      </c>
      <c r="G3109">
        <f>VLOOKUP($A3109,'Günlük Sayaç'!$A$1:$I$166,7,0)</f>
        <v>5000</v>
      </c>
      <c r="H3109">
        <f>VLOOKUP($A3109,'Günlük Sayaç'!$A$1:$I$166,8,0)</f>
        <v>0.05</v>
      </c>
      <c r="I3109">
        <f>VLOOKUP($A3109,'Günlük Sayaç'!$A$1:$I$166,9,0)*VLOOKUP(WEEKDAY(B3109,2)&amp;D3109,Yoğunluk!$G$1:$J$29,4,0)</f>
        <v>220.00000000000003</v>
      </c>
      <c r="J3109">
        <f t="shared" ca="1" si="191"/>
        <v>233</v>
      </c>
      <c r="K3109">
        <f t="shared" ca="1" si="192"/>
        <v>194.16666666666669</v>
      </c>
    </row>
    <row r="3110" spans="1:11" x14ac:dyDescent="0.3">
      <c r="A3110">
        <f t="shared" si="193"/>
        <v>139</v>
      </c>
      <c r="B3110" s="2">
        <f t="shared" si="194"/>
        <v>43119</v>
      </c>
      <c r="C3110" t="str">
        <f>VLOOKUP(A3110,'Günlük Sayaç'!$A$1:$I$166,3,0)</f>
        <v>Atatürk Oto Sanayi</v>
      </c>
      <c r="D3110" t="str">
        <f>VLOOKUP($A3110,'Günlük Sayaç'!$A$1:$I$166,4,0)</f>
        <v>Ziyaretçi</v>
      </c>
      <c r="E3110" t="str">
        <f>VLOOKUP($A3110,'Günlük Sayaç'!$A$1:$I$166,5,0)</f>
        <v>Tekli Bilet</v>
      </c>
      <c r="F3110">
        <f>VLOOKUP($A3110,'Günlük Sayaç'!$A$1:$I$166,6,0)</f>
        <v>5</v>
      </c>
      <c r="G3110">
        <f>VLOOKUP($A3110,'Günlük Sayaç'!$A$1:$I$166,7,0)</f>
        <v>5000</v>
      </c>
      <c r="H3110">
        <f>VLOOKUP($A3110,'Günlük Sayaç'!$A$1:$I$166,8,0)</f>
        <v>0.01</v>
      </c>
      <c r="I3110">
        <f>VLOOKUP($A3110,'Günlük Sayaç'!$A$1:$I$166,9,0)*VLOOKUP(WEEKDAY(B3110,2)&amp;D3110,Yoğunluk!$G$1:$J$29,4,0)</f>
        <v>55.000000000000007</v>
      </c>
      <c r="J3110">
        <f t="shared" ca="1" si="191"/>
        <v>56</v>
      </c>
      <c r="K3110">
        <f t="shared" ca="1" si="192"/>
        <v>280</v>
      </c>
    </row>
    <row r="3111" spans="1:11" x14ac:dyDescent="0.3">
      <c r="A3111">
        <f t="shared" si="193"/>
        <v>140</v>
      </c>
      <c r="B3111" s="2">
        <f t="shared" si="194"/>
        <v>43119</v>
      </c>
      <c r="C3111" t="str">
        <f>VLOOKUP(A3111,'Günlük Sayaç'!$A$1:$I$166,3,0)</f>
        <v>Atatürk Oto Sanayi</v>
      </c>
      <c r="D3111" t="str">
        <f>VLOOKUP($A3111,'Günlük Sayaç'!$A$1:$I$166,4,0)</f>
        <v>Ziyaretçi</v>
      </c>
      <c r="E3111" t="str">
        <f>VLOOKUP($A3111,'Günlük Sayaç'!$A$1:$I$166,5,0)</f>
        <v>İkili Bilet</v>
      </c>
      <c r="F3111">
        <f>VLOOKUP($A3111,'Günlük Sayaç'!$A$1:$I$166,6,0)</f>
        <v>4</v>
      </c>
      <c r="G3111">
        <f>VLOOKUP($A3111,'Günlük Sayaç'!$A$1:$I$166,7,0)</f>
        <v>5000</v>
      </c>
      <c r="H3111">
        <f>VLOOKUP($A3111,'Günlük Sayaç'!$A$1:$I$166,8,0)</f>
        <v>0.01</v>
      </c>
      <c r="I3111">
        <f>VLOOKUP($A3111,'Günlük Sayaç'!$A$1:$I$166,9,0)*VLOOKUP(WEEKDAY(B3111,2)&amp;D3111,Yoğunluk!$G$1:$J$29,4,0)</f>
        <v>55.000000000000007</v>
      </c>
      <c r="J3111">
        <f t="shared" ca="1" si="191"/>
        <v>55</v>
      </c>
      <c r="K3111">
        <f t="shared" ca="1" si="192"/>
        <v>220</v>
      </c>
    </row>
    <row r="3112" spans="1:11" x14ac:dyDescent="0.3">
      <c r="A3112">
        <f t="shared" si="193"/>
        <v>141</v>
      </c>
      <c r="B3112" s="2">
        <f t="shared" si="194"/>
        <v>43119</v>
      </c>
      <c r="C3112" t="str">
        <f>VLOOKUP(A3112,'Günlük Sayaç'!$A$1:$I$166,3,0)</f>
        <v>Atatürk Oto Sanayi</v>
      </c>
      <c r="D3112" t="str">
        <f>VLOOKUP($A3112,'Günlük Sayaç'!$A$1:$I$166,4,0)</f>
        <v>Ziyaretçi</v>
      </c>
      <c r="E3112" t="str">
        <f>VLOOKUP($A3112,'Günlük Sayaç'!$A$1:$I$166,5,0)</f>
        <v>Üçlü Bilet</v>
      </c>
      <c r="F3112">
        <f>VLOOKUP($A3112,'Günlük Sayaç'!$A$1:$I$166,6,0)</f>
        <v>3.6666666666666665</v>
      </c>
      <c r="G3112">
        <f>VLOOKUP($A3112,'Günlük Sayaç'!$A$1:$I$166,7,0)</f>
        <v>5000</v>
      </c>
      <c r="H3112">
        <f>VLOOKUP($A3112,'Günlük Sayaç'!$A$1:$I$166,8,0)</f>
        <v>0.01</v>
      </c>
      <c r="I3112">
        <f>VLOOKUP($A3112,'Günlük Sayaç'!$A$1:$I$166,9,0)*VLOOKUP(WEEKDAY(B3112,2)&amp;D3112,Yoğunluk!$G$1:$J$29,4,0)</f>
        <v>55.000000000000007</v>
      </c>
      <c r="J3112">
        <f t="shared" ca="1" si="191"/>
        <v>57</v>
      </c>
      <c r="K3112">
        <f t="shared" ca="1" si="192"/>
        <v>209</v>
      </c>
    </row>
    <row r="3113" spans="1:11" x14ac:dyDescent="0.3">
      <c r="A3113">
        <f t="shared" si="193"/>
        <v>142</v>
      </c>
      <c r="B3113" s="2">
        <f t="shared" si="194"/>
        <v>43119</v>
      </c>
      <c r="C3113" t="str">
        <f>VLOOKUP(A3113,'Günlük Sayaç'!$A$1:$I$166,3,0)</f>
        <v>Atatürk Oto Sanayi</v>
      </c>
      <c r="D3113" t="str">
        <f>VLOOKUP($A3113,'Günlük Sayaç'!$A$1:$I$166,4,0)</f>
        <v>Ziyaretçi</v>
      </c>
      <c r="E3113" t="str">
        <f>VLOOKUP($A3113,'Günlük Sayaç'!$A$1:$I$166,5,0)</f>
        <v>Beşli Bilet</v>
      </c>
      <c r="F3113">
        <f>VLOOKUP($A3113,'Günlük Sayaç'!$A$1:$I$166,6,0)</f>
        <v>3.4</v>
      </c>
      <c r="G3113">
        <f>VLOOKUP($A3113,'Günlük Sayaç'!$A$1:$I$166,7,0)</f>
        <v>5000</v>
      </c>
      <c r="H3113">
        <f>VLOOKUP($A3113,'Günlük Sayaç'!$A$1:$I$166,8,0)</f>
        <v>0.01</v>
      </c>
      <c r="I3113">
        <f>VLOOKUP($A3113,'Günlük Sayaç'!$A$1:$I$166,9,0)*VLOOKUP(WEEKDAY(B3113,2)&amp;D3113,Yoğunluk!$G$1:$J$29,4,0)</f>
        <v>55.000000000000007</v>
      </c>
      <c r="J3113">
        <f t="shared" ca="1" si="191"/>
        <v>47</v>
      </c>
      <c r="K3113">
        <f t="shared" ca="1" si="192"/>
        <v>159.79999999999998</v>
      </c>
    </row>
    <row r="3114" spans="1:11" x14ac:dyDescent="0.3">
      <c r="A3114">
        <f t="shared" si="193"/>
        <v>143</v>
      </c>
      <c r="B3114" s="2">
        <f t="shared" si="194"/>
        <v>43119</v>
      </c>
      <c r="C3114" t="str">
        <f>VLOOKUP(A3114,'Günlük Sayaç'!$A$1:$I$166,3,0)</f>
        <v>Atatürk Oto Sanayi</v>
      </c>
      <c r="D3114" t="str">
        <f>VLOOKUP($A3114,'Günlük Sayaç'!$A$1:$I$166,4,0)</f>
        <v>Ziyaretçi</v>
      </c>
      <c r="E3114" t="str">
        <f>VLOOKUP($A3114,'Günlük Sayaç'!$A$1:$I$166,5,0)</f>
        <v>Onlu Bilet</v>
      </c>
      <c r="F3114">
        <f>VLOOKUP($A3114,'Günlük Sayaç'!$A$1:$I$166,6,0)</f>
        <v>3.2</v>
      </c>
      <c r="G3114">
        <f>VLOOKUP($A3114,'Günlük Sayaç'!$A$1:$I$166,7,0)</f>
        <v>5000</v>
      </c>
      <c r="H3114">
        <f>VLOOKUP($A3114,'Günlük Sayaç'!$A$1:$I$166,8,0)</f>
        <v>0.01</v>
      </c>
      <c r="I3114">
        <f>VLOOKUP($A3114,'Günlük Sayaç'!$A$1:$I$166,9,0)*VLOOKUP(WEEKDAY(B3114,2)&amp;D3114,Yoğunluk!$G$1:$J$29,4,0)</f>
        <v>55.000000000000007</v>
      </c>
      <c r="J3114">
        <f t="shared" ca="1" si="191"/>
        <v>47</v>
      </c>
      <c r="K3114">
        <f t="shared" ca="1" si="192"/>
        <v>150.4</v>
      </c>
    </row>
    <row r="3115" spans="1:11" x14ac:dyDescent="0.3">
      <c r="A3115">
        <f t="shared" si="193"/>
        <v>144</v>
      </c>
      <c r="B3115" s="2">
        <f t="shared" si="194"/>
        <v>43119</v>
      </c>
      <c r="C3115" t="str">
        <f>VLOOKUP(A3115,'Günlük Sayaç'!$A$1:$I$166,3,0)</f>
        <v>Darüşşafaka</v>
      </c>
      <c r="D3115" t="str">
        <f>VLOOKUP($A3115,'Günlük Sayaç'!$A$1:$I$166,4,0)</f>
        <v>Tam</v>
      </c>
      <c r="E3115" t="str">
        <f>VLOOKUP($A3115,'Günlük Sayaç'!$A$1:$I$166,5,0)</f>
        <v>Akbil</v>
      </c>
      <c r="F3115">
        <f>VLOOKUP($A3115,'Günlük Sayaç'!$A$1:$I$166,6,0)</f>
        <v>2.2250000000000001</v>
      </c>
      <c r="G3115">
        <f>VLOOKUP($A3115,'Günlük Sayaç'!$A$1:$I$166,7,0)</f>
        <v>6000</v>
      </c>
      <c r="H3115">
        <f>VLOOKUP($A3115,'Günlük Sayaç'!$A$1:$I$166,8,0)</f>
        <v>0.2</v>
      </c>
      <c r="I3115">
        <f>VLOOKUP($A3115,'Günlük Sayaç'!$A$1:$I$166,9,0)*VLOOKUP(WEEKDAY(B3115,2)&amp;D3115,Yoğunluk!$G$1:$J$29,4,0)</f>
        <v>1980.0000000000002</v>
      </c>
      <c r="J3115">
        <f t="shared" ca="1" si="191"/>
        <v>1862</v>
      </c>
      <c r="K3115">
        <f t="shared" ca="1" si="192"/>
        <v>4142.95</v>
      </c>
    </row>
    <row r="3116" spans="1:11" x14ac:dyDescent="0.3">
      <c r="A3116">
        <f t="shared" si="193"/>
        <v>145</v>
      </c>
      <c r="B3116" s="2">
        <f t="shared" si="194"/>
        <v>43119</v>
      </c>
      <c r="C3116" t="str">
        <f>VLOOKUP(A3116,'Günlük Sayaç'!$A$1:$I$166,3,0)</f>
        <v>Darüşşafaka</v>
      </c>
      <c r="D3116" t="str">
        <f>VLOOKUP($A3116,'Günlük Sayaç'!$A$1:$I$166,4,0)</f>
        <v>Tam</v>
      </c>
      <c r="E3116" t="str">
        <f>VLOOKUP($A3116,'Günlük Sayaç'!$A$1:$I$166,5,0)</f>
        <v>Mavi Kart</v>
      </c>
      <c r="F3116">
        <f>VLOOKUP($A3116,'Günlük Sayaç'!$A$1:$I$166,6,0)</f>
        <v>1.3666666666666667</v>
      </c>
      <c r="G3116">
        <f>VLOOKUP($A3116,'Günlük Sayaç'!$A$1:$I$166,7,0)</f>
        <v>6000</v>
      </c>
      <c r="H3116">
        <f>VLOOKUP($A3116,'Günlük Sayaç'!$A$1:$I$166,8,0)</f>
        <v>0.2</v>
      </c>
      <c r="I3116">
        <f>VLOOKUP($A3116,'Günlük Sayaç'!$A$1:$I$166,9,0)*VLOOKUP(WEEKDAY(B3116,2)&amp;D3116,Yoğunluk!$G$1:$J$29,4,0)</f>
        <v>1980.0000000000002</v>
      </c>
      <c r="J3116">
        <f t="shared" ca="1" si="191"/>
        <v>1772</v>
      </c>
      <c r="K3116">
        <f t="shared" ca="1" si="192"/>
        <v>2421.7333333333336</v>
      </c>
    </row>
    <row r="3117" spans="1:11" x14ac:dyDescent="0.3">
      <c r="A3117">
        <f t="shared" si="193"/>
        <v>146</v>
      </c>
      <c r="B3117" s="2">
        <f t="shared" si="194"/>
        <v>43119</v>
      </c>
      <c r="C3117" t="str">
        <f>VLOOKUP(A3117,'Günlük Sayaç'!$A$1:$I$166,3,0)</f>
        <v>Darüşşafaka</v>
      </c>
      <c r="D3117" t="str">
        <f>VLOOKUP($A3117,'Günlük Sayaç'!$A$1:$I$166,4,0)</f>
        <v>Öğrenci</v>
      </c>
      <c r="E3117" t="str">
        <f>VLOOKUP($A3117,'Günlük Sayaç'!$A$1:$I$166,5,0)</f>
        <v>Öğrenci</v>
      </c>
      <c r="F3117">
        <f>VLOOKUP($A3117,'Günlük Sayaç'!$A$1:$I$166,6,0)</f>
        <v>0.9</v>
      </c>
      <c r="G3117">
        <f>VLOOKUP($A3117,'Günlük Sayaç'!$A$1:$I$166,7,0)</f>
        <v>6000</v>
      </c>
      <c r="H3117">
        <f>VLOOKUP($A3117,'Günlük Sayaç'!$A$1:$I$166,8,0)</f>
        <v>0.1</v>
      </c>
      <c r="I3117">
        <f>VLOOKUP($A3117,'Günlük Sayaç'!$A$1:$I$166,9,0)*VLOOKUP(WEEKDAY(B3117,2)&amp;D3117,Yoğunluk!$G$1:$J$29,4,0)</f>
        <v>660</v>
      </c>
      <c r="J3117">
        <f t="shared" ca="1" si="191"/>
        <v>641</v>
      </c>
      <c r="K3117">
        <f t="shared" ca="1" si="192"/>
        <v>576.9</v>
      </c>
    </row>
    <row r="3118" spans="1:11" x14ac:dyDescent="0.3">
      <c r="A3118">
        <f t="shared" si="193"/>
        <v>147</v>
      </c>
      <c r="B3118" s="2">
        <f t="shared" si="194"/>
        <v>43119</v>
      </c>
      <c r="C3118" t="str">
        <f>VLOOKUP(A3118,'Günlük Sayaç'!$A$1:$I$166,3,0)</f>
        <v>Darüşşafaka</v>
      </c>
      <c r="D3118" t="str">
        <f>VLOOKUP($A3118,'Günlük Sayaç'!$A$1:$I$166,4,0)</f>
        <v>Öğrenci</v>
      </c>
      <c r="E3118" t="str">
        <f>VLOOKUP($A3118,'Günlük Sayaç'!$A$1:$I$166,5,0)</f>
        <v>Öğrenci Aylık</v>
      </c>
      <c r="F3118">
        <f>VLOOKUP($A3118,'Günlük Sayaç'!$A$1:$I$166,6,0)</f>
        <v>0.56666666666666665</v>
      </c>
      <c r="G3118">
        <f>VLOOKUP($A3118,'Günlük Sayaç'!$A$1:$I$166,7,0)</f>
        <v>6000</v>
      </c>
      <c r="H3118">
        <f>VLOOKUP($A3118,'Günlük Sayaç'!$A$1:$I$166,8,0)</f>
        <v>0.2</v>
      </c>
      <c r="I3118">
        <f>VLOOKUP($A3118,'Günlük Sayaç'!$A$1:$I$166,9,0)*VLOOKUP(WEEKDAY(B3118,2)&amp;D3118,Yoğunluk!$G$1:$J$29,4,0)</f>
        <v>1320</v>
      </c>
      <c r="J3118">
        <f t="shared" ca="1" si="191"/>
        <v>1293</v>
      </c>
      <c r="K3118">
        <f t="shared" ca="1" si="192"/>
        <v>732.69999999999993</v>
      </c>
    </row>
    <row r="3119" spans="1:11" x14ac:dyDescent="0.3">
      <c r="A3119">
        <f t="shared" si="193"/>
        <v>148</v>
      </c>
      <c r="B3119" s="2">
        <f t="shared" si="194"/>
        <v>43119</v>
      </c>
      <c r="C3119" t="str">
        <f>VLOOKUP(A3119,'Günlük Sayaç'!$A$1:$I$166,3,0)</f>
        <v>Darüşşafaka</v>
      </c>
      <c r="D3119" t="str">
        <f>VLOOKUP($A3119,'Günlük Sayaç'!$A$1:$I$166,4,0)</f>
        <v>Sosyal</v>
      </c>
      <c r="E3119" t="str">
        <f>VLOOKUP($A3119,'Günlük Sayaç'!$A$1:$I$166,5,0)</f>
        <v>Sosyal</v>
      </c>
      <c r="F3119">
        <f>VLOOKUP($A3119,'Günlük Sayaç'!$A$1:$I$166,6,0)</f>
        <v>1.425</v>
      </c>
      <c r="G3119">
        <f>VLOOKUP($A3119,'Günlük Sayaç'!$A$1:$I$166,7,0)</f>
        <v>6000</v>
      </c>
      <c r="H3119">
        <f>VLOOKUP($A3119,'Günlük Sayaç'!$A$1:$I$166,8,0)</f>
        <v>0.15</v>
      </c>
      <c r="I3119">
        <f>VLOOKUP($A3119,'Günlük Sayaç'!$A$1:$I$166,9,0)*VLOOKUP(WEEKDAY(B3119,2)&amp;D3119,Yoğunluk!$G$1:$J$29,4,0)</f>
        <v>792.00000000000011</v>
      </c>
      <c r="J3119">
        <f t="shared" ca="1" si="191"/>
        <v>723</v>
      </c>
      <c r="K3119">
        <f t="shared" ca="1" si="192"/>
        <v>1030.2750000000001</v>
      </c>
    </row>
    <row r="3120" spans="1:11" x14ac:dyDescent="0.3">
      <c r="A3120">
        <f t="shared" si="193"/>
        <v>149</v>
      </c>
      <c r="B3120" s="2">
        <f t="shared" si="194"/>
        <v>43119</v>
      </c>
      <c r="C3120" t="str">
        <f>VLOOKUP(A3120,'Günlük Sayaç'!$A$1:$I$166,3,0)</f>
        <v>Darüşşafaka</v>
      </c>
      <c r="D3120" t="str">
        <f>VLOOKUP($A3120,'Günlük Sayaç'!$A$1:$I$166,4,0)</f>
        <v>Sosyal</v>
      </c>
      <c r="E3120" t="str">
        <f>VLOOKUP($A3120,'Günlük Sayaç'!$A$1:$I$166,5,0)</f>
        <v>Sosyal Aylık</v>
      </c>
      <c r="F3120">
        <f>VLOOKUP($A3120,'Günlük Sayaç'!$A$1:$I$166,6,0)</f>
        <v>0.83333333333333337</v>
      </c>
      <c r="G3120">
        <f>VLOOKUP($A3120,'Günlük Sayaç'!$A$1:$I$166,7,0)</f>
        <v>6000</v>
      </c>
      <c r="H3120">
        <f>VLOOKUP($A3120,'Günlük Sayaç'!$A$1:$I$166,8,0)</f>
        <v>0.1</v>
      </c>
      <c r="I3120">
        <f>VLOOKUP($A3120,'Günlük Sayaç'!$A$1:$I$166,9,0)*VLOOKUP(WEEKDAY(B3120,2)&amp;D3120,Yoğunluk!$G$1:$J$29,4,0)</f>
        <v>528.00000000000011</v>
      </c>
      <c r="J3120">
        <f t="shared" ca="1" si="191"/>
        <v>589</v>
      </c>
      <c r="K3120">
        <f t="shared" ca="1" si="192"/>
        <v>490.83333333333337</v>
      </c>
    </row>
    <row r="3121" spans="1:11" x14ac:dyDescent="0.3">
      <c r="A3121">
        <f t="shared" si="193"/>
        <v>150</v>
      </c>
      <c r="B3121" s="2">
        <f t="shared" si="194"/>
        <v>43119</v>
      </c>
      <c r="C3121" t="str">
        <f>VLOOKUP(A3121,'Günlük Sayaç'!$A$1:$I$166,3,0)</f>
        <v>Darüşşafaka</v>
      </c>
      <c r="D3121" t="str">
        <f>VLOOKUP($A3121,'Günlük Sayaç'!$A$1:$I$166,4,0)</f>
        <v>Ziyaretçi</v>
      </c>
      <c r="E3121" t="str">
        <f>VLOOKUP($A3121,'Günlük Sayaç'!$A$1:$I$166,5,0)</f>
        <v>Tekli Bilet</v>
      </c>
      <c r="F3121">
        <f>VLOOKUP($A3121,'Günlük Sayaç'!$A$1:$I$166,6,0)</f>
        <v>5</v>
      </c>
      <c r="G3121">
        <f>VLOOKUP($A3121,'Günlük Sayaç'!$A$1:$I$166,7,0)</f>
        <v>6000</v>
      </c>
      <c r="H3121">
        <f>VLOOKUP($A3121,'Günlük Sayaç'!$A$1:$I$166,8,0)</f>
        <v>0.01</v>
      </c>
      <c r="I3121">
        <f>VLOOKUP($A3121,'Günlük Sayaç'!$A$1:$I$166,9,0)*VLOOKUP(WEEKDAY(B3121,2)&amp;D3121,Yoğunluk!$G$1:$J$29,4,0)</f>
        <v>66</v>
      </c>
      <c r="J3121">
        <f t="shared" ca="1" si="191"/>
        <v>80</v>
      </c>
      <c r="K3121">
        <f t="shared" ca="1" si="192"/>
        <v>400</v>
      </c>
    </row>
    <row r="3122" spans="1:11" x14ac:dyDescent="0.3">
      <c r="A3122">
        <f t="shared" si="193"/>
        <v>151</v>
      </c>
      <c r="B3122" s="2">
        <f t="shared" si="194"/>
        <v>43119</v>
      </c>
      <c r="C3122" t="str">
        <f>VLOOKUP(A3122,'Günlük Sayaç'!$A$1:$I$166,3,0)</f>
        <v>Darüşşafaka</v>
      </c>
      <c r="D3122" t="str">
        <f>VLOOKUP($A3122,'Günlük Sayaç'!$A$1:$I$166,4,0)</f>
        <v>Ziyaretçi</v>
      </c>
      <c r="E3122" t="str">
        <f>VLOOKUP($A3122,'Günlük Sayaç'!$A$1:$I$166,5,0)</f>
        <v>İkili Bilet</v>
      </c>
      <c r="F3122">
        <f>VLOOKUP($A3122,'Günlük Sayaç'!$A$1:$I$166,6,0)</f>
        <v>4</v>
      </c>
      <c r="G3122">
        <f>VLOOKUP($A3122,'Günlük Sayaç'!$A$1:$I$166,7,0)</f>
        <v>6000</v>
      </c>
      <c r="H3122">
        <f>VLOOKUP($A3122,'Günlük Sayaç'!$A$1:$I$166,8,0)</f>
        <v>0.01</v>
      </c>
      <c r="I3122">
        <f>VLOOKUP($A3122,'Günlük Sayaç'!$A$1:$I$166,9,0)*VLOOKUP(WEEKDAY(B3122,2)&amp;D3122,Yoğunluk!$G$1:$J$29,4,0)</f>
        <v>66</v>
      </c>
      <c r="J3122">
        <f t="shared" ca="1" si="191"/>
        <v>64</v>
      </c>
      <c r="K3122">
        <f t="shared" ca="1" si="192"/>
        <v>256</v>
      </c>
    </row>
    <row r="3123" spans="1:11" x14ac:dyDescent="0.3">
      <c r="A3123">
        <f t="shared" si="193"/>
        <v>152</v>
      </c>
      <c r="B3123" s="2">
        <f t="shared" si="194"/>
        <v>43119</v>
      </c>
      <c r="C3123" t="str">
        <f>VLOOKUP(A3123,'Günlük Sayaç'!$A$1:$I$166,3,0)</f>
        <v>Darüşşafaka</v>
      </c>
      <c r="D3123" t="str">
        <f>VLOOKUP($A3123,'Günlük Sayaç'!$A$1:$I$166,4,0)</f>
        <v>Ziyaretçi</v>
      </c>
      <c r="E3123" t="str">
        <f>VLOOKUP($A3123,'Günlük Sayaç'!$A$1:$I$166,5,0)</f>
        <v>Üçlü Bilet</v>
      </c>
      <c r="F3123">
        <f>VLOOKUP($A3123,'Günlük Sayaç'!$A$1:$I$166,6,0)</f>
        <v>3.6666666666666665</v>
      </c>
      <c r="G3123">
        <f>VLOOKUP($A3123,'Günlük Sayaç'!$A$1:$I$166,7,0)</f>
        <v>6000</v>
      </c>
      <c r="H3123">
        <f>VLOOKUP($A3123,'Günlük Sayaç'!$A$1:$I$166,8,0)</f>
        <v>0.01</v>
      </c>
      <c r="I3123">
        <f>VLOOKUP($A3123,'Günlük Sayaç'!$A$1:$I$166,9,0)*VLOOKUP(WEEKDAY(B3123,2)&amp;D3123,Yoğunluk!$G$1:$J$29,4,0)</f>
        <v>66</v>
      </c>
      <c r="J3123">
        <f t="shared" ca="1" si="191"/>
        <v>62</v>
      </c>
      <c r="K3123">
        <f t="shared" ca="1" si="192"/>
        <v>227.33333333333331</v>
      </c>
    </row>
    <row r="3124" spans="1:11" x14ac:dyDescent="0.3">
      <c r="A3124">
        <f t="shared" si="193"/>
        <v>153</v>
      </c>
      <c r="B3124" s="2">
        <f t="shared" si="194"/>
        <v>43119</v>
      </c>
      <c r="C3124" t="str">
        <f>VLOOKUP(A3124,'Günlük Sayaç'!$A$1:$I$166,3,0)</f>
        <v>Darüşşafaka</v>
      </c>
      <c r="D3124" t="str">
        <f>VLOOKUP($A3124,'Günlük Sayaç'!$A$1:$I$166,4,0)</f>
        <v>Ziyaretçi</v>
      </c>
      <c r="E3124" t="str">
        <f>VLOOKUP($A3124,'Günlük Sayaç'!$A$1:$I$166,5,0)</f>
        <v>Beşli Bilet</v>
      </c>
      <c r="F3124">
        <f>VLOOKUP($A3124,'Günlük Sayaç'!$A$1:$I$166,6,0)</f>
        <v>3.4</v>
      </c>
      <c r="G3124">
        <f>VLOOKUP($A3124,'Günlük Sayaç'!$A$1:$I$166,7,0)</f>
        <v>6000</v>
      </c>
      <c r="H3124">
        <f>VLOOKUP($A3124,'Günlük Sayaç'!$A$1:$I$166,8,0)</f>
        <v>0.01</v>
      </c>
      <c r="I3124">
        <f>VLOOKUP($A3124,'Günlük Sayaç'!$A$1:$I$166,9,0)*VLOOKUP(WEEKDAY(B3124,2)&amp;D3124,Yoğunluk!$G$1:$J$29,4,0)</f>
        <v>66</v>
      </c>
      <c r="J3124">
        <f t="shared" ca="1" si="191"/>
        <v>63</v>
      </c>
      <c r="K3124">
        <f t="shared" ca="1" si="192"/>
        <v>214.2</v>
      </c>
    </row>
    <row r="3125" spans="1:11" x14ac:dyDescent="0.3">
      <c r="A3125">
        <f t="shared" si="193"/>
        <v>154</v>
      </c>
      <c r="B3125" s="2">
        <f t="shared" si="194"/>
        <v>43119</v>
      </c>
      <c r="C3125" t="str">
        <f>VLOOKUP(A3125,'Günlük Sayaç'!$A$1:$I$166,3,0)</f>
        <v>Darüşşafaka</v>
      </c>
      <c r="D3125" t="str">
        <f>VLOOKUP($A3125,'Günlük Sayaç'!$A$1:$I$166,4,0)</f>
        <v>Ziyaretçi</v>
      </c>
      <c r="E3125" t="str">
        <f>VLOOKUP($A3125,'Günlük Sayaç'!$A$1:$I$166,5,0)</f>
        <v>Onlu Bilet</v>
      </c>
      <c r="F3125">
        <f>VLOOKUP($A3125,'Günlük Sayaç'!$A$1:$I$166,6,0)</f>
        <v>3.2</v>
      </c>
      <c r="G3125">
        <f>VLOOKUP($A3125,'Günlük Sayaç'!$A$1:$I$166,7,0)</f>
        <v>6000</v>
      </c>
      <c r="H3125">
        <f>VLOOKUP($A3125,'Günlük Sayaç'!$A$1:$I$166,8,0)</f>
        <v>0.01</v>
      </c>
      <c r="I3125">
        <f>VLOOKUP($A3125,'Günlük Sayaç'!$A$1:$I$166,9,0)*VLOOKUP(WEEKDAY(B3125,2)&amp;D3125,Yoğunluk!$G$1:$J$29,4,0)</f>
        <v>66</v>
      </c>
      <c r="J3125">
        <f t="shared" ca="1" si="191"/>
        <v>69</v>
      </c>
      <c r="K3125">
        <f t="shared" ca="1" si="192"/>
        <v>220.8</v>
      </c>
    </row>
    <row r="3126" spans="1:11" x14ac:dyDescent="0.3">
      <c r="A3126">
        <f t="shared" si="193"/>
        <v>155</v>
      </c>
      <c r="B3126" s="2">
        <f t="shared" si="194"/>
        <v>43119</v>
      </c>
      <c r="C3126" t="str">
        <f>VLOOKUP(A3126,'Günlük Sayaç'!$A$1:$I$166,3,0)</f>
        <v>Hacıosman</v>
      </c>
      <c r="D3126" t="str">
        <f>VLOOKUP($A3126,'Günlük Sayaç'!$A$1:$I$166,4,0)</f>
        <v>Tam</v>
      </c>
      <c r="E3126" t="str">
        <f>VLOOKUP($A3126,'Günlük Sayaç'!$A$1:$I$166,5,0)</f>
        <v>Akbil</v>
      </c>
      <c r="F3126">
        <f>VLOOKUP($A3126,'Günlük Sayaç'!$A$1:$I$166,6,0)</f>
        <v>2.2250000000000001</v>
      </c>
      <c r="G3126">
        <f>VLOOKUP($A3126,'Günlük Sayaç'!$A$1:$I$166,7,0)</f>
        <v>4000</v>
      </c>
      <c r="H3126">
        <f>VLOOKUP($A3126,'Günlük Sayaç'!$A$1:$I$166,8,0)</f>
        <v>0.2</v>
      </c>
      <c r="I3126">
        <f>VLOOKUP($A3126,'Günlük Sayaç'!$A$1:$I$166,9,0)*VLOOKUP(WEEKDAY(B3126,2)&amp;D3126,Yoğunluk!$G$1:$J$29,4,0)</f>
        <v>1320</v>
      </c>
      <c r="J3126">
        <f t="shared" ca="1" si="191"/>
        <v>1267</v>
      </c>
      <c r="K3126">
        <f t="shared" ca="1" si="192"/>
        <v>2819.0750000000003</v>
      </c>
    </row>
    <row r="3127" spans="1:11" x14ac:dyDescent="0.3">
      <c r="A3127">
        <f t="shared" si="193"/>
        <v>156</v>
      </c>
      <c r="B3127" s="2">
        <f t="shared" si="194"/>
        <v>43119</v>
      </c>
      <c r="C3127" t="str">
        <f>VLOOKUP(A3127,'Günlük Sayaç'!$A$1:$I$166,3,0)</f>
        <v>Hacıosman</v>
      </c>
      <c r="D3127" t="str">
        <f>VLOOKUP($A3127,'Günlük Sayaç'!$A$1:$I$166,4,0)</f>
        <v>Tam</v>
      </c>
      <c r="E3127" t="str">
        <f>VLOOKUP($A3127,'Günlük Sayaç'!$A$1:$I$166,5,0)</f>
        <v>Mavi Kart</v>
      </c>
      <c r="F3127">
        <f>VLOOKUP($A3127,'Günlük Sayaç'!$A$1:$I$166,6,0)</f>
        <v>1.3666666666666667</v>
      </c>
      <c r="G3127">
        <f>VLOOKUP($A3127,'Günlük Sayaç'!$A$1:$I$166,7,0)</f>
        <v>4000</v>
      </c>
      <c r="H3127">
        <f>VLOOKUP($A3127,'Günlük Sayaç'!$A$1:$I$166,8,0)</f>
        <v>0.2</v>
      </c>
      <c r="I3127">
        <f>VLOOKUP($A3127,'Günlük Sayaç'!$A$1:$I$166,9,0)*VLOOKUP(WEEKDAY(B3127,2)&amp;D3127,Yoğunluk!$G$1:$J$29,4,0)</f>
        <v>1320</v>
      </c>
      <c r="J3127">
        <f t="shared" ca="1" si="191"/>
        <v>1372</v>
      </c>
      <c r="K3127">
        <f t="shared" ca="1" si="192"/>
        <v>1875.0666666666666</v>
      </c>
    </row>
    <row r="3128" spans="1:11" x14ac:dyDescent="0.3">
      <c r="A3128">
        <f t="shared" si="193"/>
        <v>157</v>
      </c>
      <c r="B3128" s="2">
        <f t="shared" si="194"/>
        <v>43119</v>
      </c>
      <c r="C3128" t="str">
        <f>VLOOKUP(A3128,'Günlük Sayaç'!$A$1:$I$166,3,0)</f>
        <v>Hacıosman</v>
      </c>
      <c r="D3128" t="str">
        <f>VLOOKUP($A3128,'Günlük Sayaç'!$A$1:$I$166,4,0)</f>
        <v>Öğrenci</v>
      </c>
      <c r="E3128" t="str">
        <f>VLOOKUP($A3128,'Günlük Sayaç'!$A$1:$I$166,5,0)</f>
        <v>Öğrenci</v>
      </c>
      <c r="F3128">
        <f>VLOOKUP($A3128,'Günlük Sayaç'!$A$1:$I$166,6,0)</f>
        <v>0.9</v>
      </c>
      <c r="G3128">
        <f>VLOOKUP($A3128,'Günlük Sayaç'!$A$1:$I$166,7,0)</f>
        <v>4000</v>
      </c>
      <c r="H3128">
        <f>VLOOKUP($A3128,'Günlük Sayaç'!$A$1:$I$166,8,0)</f>
        <v>0.1</v>
      </c>
      <c r="I3128">
        <f>VLOOKUP($A3128,'Günlük Sayaç'!$A$1:$I$166,9,0)*VLOOKUP(WEEKDAY(B3128,2)&amp;D3128,Yoğunluk!$G$1:$J$29,4,0)</f>
        <v>440.00000000000006</v>
      </c>
      <c r="J3128">
        <f t="shared" ca="1" si="191"/>
        <v>384</v>
      </c>
      <c r="K3128">
        <f t="shared" ca="1" si="192"/>
        <v>345.6</v>
      </c>
    </row>
    <row r="3129" spans="1:11" x14ac:dyDescent="0.3">
      <c r="A3129">
        <f t="shared" si="193"/>
        <v>158</v>
      </c>
      <c r="B3129" s="2">
        <f t="shared" si="194"/>
        <v>43119</v>
      </c>
      <c r="C3129" t="str">
        <f>VLOOKUP(A3129,'Günlük Sayaç'!$A$1:$I$166,3,0)</f>
        <v>Hacıosman</v>
      </c>
      <c r="D3129" t="str">
        <f>VLOOKUP($A3129,'Günlük Sayaç'!$A$1:$I$166,4,0)</f>
        <v>Öğrenci</v>
      </c>
      <c r="E3129" t="str">
        <f>VLOOKUP($A3129,'Günlük Sayaç'!$A$1:$I$166,5,0)</f>
        <v>Öğrenci Aylık</v>
      </c>
      <c r="F3129">
        <f>VLOOKUP($A3129,'Günlük Sayaç'!$A$1:$I$166,6,0)</f>
        <v>0.56666666666666665</v>
      </c>
      <c r="G3129">
        <f>VLOOKUP($A3129,'Günlük Sayaç'!$A$1:$I$166,7,0)</f>
        <v>4000</v>
      </c>
      <c r="H3129">
        <f>VLOOKUP($A3129,'Günlük Sayaç'!$A$1:$I$166,8,0)</f>
        <v>0.2</v>
      </c>
      <c r="I3129">
        <f>VLOOKUP($A3129,'Günlük Sayaç'!$A$1:$I$166,9,0)*VLOOKUP(WEEKDAY(B3129,2)&amp;D3129,Yoğunluk!$G$1:$J$29,4,0)</f>
        <v>880.00000000000011</v>
      </c>
      <c r="J3129">
        <f t="shared" ca="1" si="191"/>
        <v>1003</v>
      </c>
      <c r="K3129">
        <f t="shared" ca="1" si="192"/>
        <v>568.36666666666667</v>
      </c>
    </row>
    <row r="3130" spans="1:11" x14ac:dyDescent="0.3">
      <c r="A3130">
        <f t="shared" si="193"/>
        <v>159</v>
      </c>
      <c r="B3130" s="2">
        <f t="shared" si="194"/>
        <v>43119</v>
      </c>
      <c r="C3130" t="str">
        <f>VLOOKUP(A3130,'Günlük Sayaç'!$A$1:$I$166,3,0)</f>
        <v>Hacıosman</v>
      </c>
      <c r="D3130" t="str">
        <f>VLOOKUP($A3130,'Günlük Sayaç'!$A$1:$I$166,4,0)</f>
        <v>Sosyal</v>
      </c>
      <c r="E3130" t="str">
        <f>VLOOKUP($A3130,'Günlük Sayaç'!$A$1:$I$166,5,0)</f>
        <v>Sosyal</v>
      </c>
      <c r="F3130">
        <f>VLOOKUP($A3130,'Günlük Sayaç'!$A$1:$I$166,6,0)</f>
        <v>1.425</v>
      </c>
      <c r="G3130">
        <f>VLOOKUP($A3130,'Günlük Sayaç'!$A$1:$I$166,7,0)</f>
        <v>4000</v>
      </c>
      <c r="H3130">
        <f>VLOOKUP($A3130,'Günlük Sayaç'!$A$1:$I$166,8,0)</f>
        <v>0.15</v>
      </c>
      <c r="I3130">
        <f>VLOOKUP($A3130,'Günlük Sayaç'!$A$1:$I$166,9,0)*VLOOKUP(WEEKDAY(B3130,2)&amp;D3130,Yoğunluk!$G$1:$J$29,4,0)</f>
        <v>528.00000000000011</v>
      </c>
      <c r="J3130">
        <f t="shared" ca="1" si="191"/>
        <v>484</v>
      </c>
      <c r="K3130">
        <f t="shared" ca="1" si="192"/>
        <v>689.7</v>
      </c>
    </row>
    <row r="3131" spans="1:11" x14ac:dyDescent="0.3">
      <c r="A3131">
        <f t="shared" si="193"/>
        <v>160</v>
      </c>
      <c r="B3131" s="2">
        <f t="shared" si="194"/>
        <v>43119</v>
      </c>
      <c r="C3131" t="str">
        <f>VLOOKUP(A3131,'Günlük Sayaç'!$A$1:$I$166,3,0)</f>
        <v>Hacıosman</v>
      </c>
      <c r="D3131" t="str">
        <f>VLOOKUP($A3131,'Günlük Sayaç'!$A$1:$I$166,4,0)</f>
        <v>Sosyal</v>
      </c>
      <c r="E3131" t="str">
        <f>VLOOKUP($A3131,'Günlük Sayaç'!$A$1:$I$166,5,0)</f>
        <v>Sosyal Aylık</v>
      </c>
      <c r="F3131">
        <f>VLOOKUP($A3131,'Günlük Sayaç'!$A$1:$I$166,6,0)</f>
        <v>0.83333333333333337</v>
      </c>
      <c r="G3131">
        <f>VLOOKUP($A3131,'Günlük Sayaç'!$A$1:$I$166,7,0)</f>
        <v>4000</v>
      </c>
      <c r="H3131">
        <f>VLOOKUP($A3131,'Günlük Sayaç'!$A$1:$I$166,8,0)</f>
        <v>0.1</v>
      </c>
      <c r="I3131">
        <f>VLOOKUP($A3131,'Günlük Sayaç'!$A$1:$I$166,9,0)*VLOOKUP(WEEKDAY(B3131,2)&amp;D3131,Yoğunluk!$G$1:$J$29,4,0)</f>
        <v>352.00000000000006</v>
      </c>
      <c r="J3131">
        <f t="shared" ca="1" si="191"/>
        <v>308</v>
      </c>
      <c r="K3131">
        <f t="shared" ca="1" si="192"/>
        <v>256.66666666666669</v>
      </c>
    </row>
    <row r="3132" spans="1:11" x14ac:dyDescent="0.3">
      <c r="A3132">
        <f t="shared" si="193"/>
        <v>161</v>
      </c>
      <c r="B3132" s="2">
        <f t="shared" si="194"/>
        <v>43119</v>
      </c>
      <c r="C3132" t="str">
        <f>VLOOKUP(A3132,'Günlük Sayaç'!$A$1:$I$166,3,0)</f>
        <v>Hacıosman</v>
      </c>
      <c r="D3132" t="str">
        <f>VLOOKUP($A3132,'Günlük Sayaç'!$A$1:$I$166,4,0)</f>
        <v>Ziyaretçi</v>
      </c>
      <c r="E3132" t="str">
        <f>VLOOKUP($A3132,'Günlük Sayaç'!$A$1:$I$166,5,0)</f>
        <v>Tekli Bilet</v>
      </c>
      <c r="F3132">
        <f>VLOOKUP($A3132,'Günlük Sayaç'!$A$1:$I$166,6,0)</f>
        <v>5</v>
      </c>
      <c r="G3132">
        <f>VLOOKUP($A3132,'Günlük Sayaç'!$A$1:$I$166,7,0)</f>
        <v>4000</v>
      </c>
      <c r="H3132">
        <f>VLOOKUP($A3132,'Günlük Sayaç'!$A$1:$I$166,8,0)</f>
        <v>0.01</v>
      </c>
      <c r="I3132">
        <f>VLOOKUP($A3132,'Günlük Sayaç'!$A$1:$I$166,9,0)*VLOOKUP(WEEKDAY(B3132,2)&amp;D3132,Yoğunluk!$G$1:$J$29,4,0)</f>
        <v>44</v>
      </c>
      <c r="J3132">
        <f t="shared" ca="1" si="191"/>
        <v>44</v>
      </c>
      <c r="K3132">
        <f t="shared" ca="1" si="192"/>
        <v>220</v>
      </c>
    </row>
    <row r="3133" spans="1:11" x14ac:dyDescent="0.3">
      <c r="A3133">
        <f t="shared" si="193"/>
        <v>162</v>
      </c>
      <c r="B3133" s="2">
        <f t="shared" si="194"/>
        <v>43119</v>
      </c>
      <c r="C3133" t="str">
        <f>VLOOKUP(A3133,'Günlük Sayaç'!$A$1:$I$166,3,0)</f>
        <v>Hacıosman</v>
      </c>
      <c r="D3133" t="str">
        <f>VLOOKUP($A3133,'Günlük Sayaç'!$A$1:$I$166,4,0)</f>
        <v>Ziyaretçi</v>
      </c>
      <c r="E3133" t="str">
        <f>VLOOKUP($A3133,'Günlük Sayaç'!$A$1:$I$166,5,0)</f>
        <v>İkili Bilet</v>
      </c>
      <c r="F3133">
        <f>VLOOKUP($A3133,'Günlük Sayaç'!$A$1:$I$166,6,0)</f>
        <v>4</v>
      </c>
      <c r="G3133">
        <f>VLOOKUP($A3133,'Günlük Sayaç'!$A$1:$I$166,7,0)</f>
        <v>4000</v>
      </c>
      <c r="H3133">
        <f>VLOOKUP($A3133,'Günlük Sayaç'!$A$1:$I$166,8,0)</f>
        <v>0.01</v>
      </c>
      <c r="I3133">
        <f>VLOOKUP($A3133,'Günlük Sayaç'!$A$1:$I$166,9,0)*VLOOKUP(WEEKDAY(B3133,2)&amp;D3133,Yoğunluk!$G$1:$J$29,4,0)</f>
        <v>44</v>
      </c>
      <c r="J3133">
        <f t="shared" ca="1" si="191"/>
        <v>42</v>
      </c>
      <c r="K3133">
        <f t="shared" ca="1" si="192"/>
        <v>168</v>
      </c>
    </row>
    <row r="3134" spans="1:11" x14ac:dyDescent="0.3">
      <c r="A3134">
        <f t="shared" si="193"/>
        <v>163</v>
      </c>
      <c r="B3134" s="2">
        <f t="shared" si="194"/>
        <v>43119</v>
      </c>
      <c r="C3134" t="str">
        <f>VLOOKUP(A3134,'Günlük Sayaç'!$A$1:$I$166,3,0)</f>
        <v>Hacıosman</v>
      </c>
      <c r="D3134" t="str">
        <f>VLOOKUP($A3134,'Günlük Sayaç'!$A$1:$I$166,4,0)</f>
        <v>Ziyaretçi</v>
      </c>
      <c r="E3134" t="str">
        <f>VLOOKUP($A3134,'Günlük Sayaç'!$A$1:$I$166,5,0)</f>
        <v>Üçlü Bilet</v>
      </c>
      <c r="F3134">
        <f>VLOOKUP($A3134,'Günlük Sayaç'!$A$1:$I$166,6,0)</f>
        <v>3.6666666666666665</v>
      </c>
      <c r="G3134">
        <f>VLOOKUP($A3134,'Günlük Sayaç'!$A$1:$I$166,7,0)</f>
        <v>4000</v>
      </c>
      <c r="H3134">
        <f>VLOOKUP($A3134,'Günlük Sayaç'!$A$1:$I$166,8,0)</f>
        <v>0.01</v>
      </c>
      <c r="I3134">
        <f>VLOOKUP($A3134,'Günlük Sayaç'!$A$1:$I$166,9,0)*VLOOKUP(WEEKDAY(B3134,2)&amp;D3134,Yoğunluk!$G$1:$J$29,4,0)</f>
        <v>44</v>
      </c>
      <c r="J3134">
        <f t="shared" ca="1" si="191"/>
        <v>52</v>
      </c>
      <c r="K3134">
        <f t="shared" ca="1" si="192"/>
        <v>190.66666666666666</v>
      </c>
    </row>
    <row r="3135" spans="1:11" x14ac:dyDescent="0.3">
      <c r="A3135">
        <f t="shared" si="193"/>
        <v>164</v>
      </c>
      <c r="B3135" s="2">
        <f t="shared" si="194"/>
        <v>43119</v>
      </c>
      <c r="C3135" t="str">
        <f>VLOOKUP(A3135,'Günlük Sayaç'!$A$1:$I$166,3,0)</f>
        <v>Hacıosman</v>
      </c>
      <c r="D3135" t="str">
        <f>VLOOKUP($A3135,'Günlük Sayaç'!$A$1:$I$166,4,0)</f>
        <v>Ziyaretçi</v>
      </c>
      <c r="E3135" t="str">
        <f>VLOOKUP($A3135,'Günlük Sayaç'!$A$1:$I$166,5,0)</f>
        <v>Beşli Bilet</v>
      </c>
      <c r="F3135">
        <f>VLOOKUP($A3135,'Günlük Sayaç'!$A$1:$I$166,6,0)</f>
        <v>3.4</v>
      </c>
      <c r="G3135">
        <f>VLOOKUP($A3135,'Günlük Sayaç'!$A$1:$I$166,7,0)</f>
        <v>4000</v>
      </c>
      <c r="H3135">
        <f>VLOOKUP($A3135,'Günlük Sayaç'!$A$1:$I$166,8,0)</f>
        <v>0.01</v>
      </c>
      <c r="I3135">
        <f>VLOOKUP($A3135,'Günlük Sayaç'!$A$1:$I$166,9,0)*VLOOKUP(WEEKDAY(B3135,2)&amp;D3135,Yoğunluk!$G$1:$J$29,4,0)</f>
        <v>44</v>
      </c>
      <c r="J3135">
        <f t="shared" ca="1" si="191"/>
        <v>50</v>
      </c>
      <c r="K3135">
        <f t="shared" ca="1" si="192"/>
        <v>170</v>
      </c>
    </row>
    <row r="3136" spans="1:11" x14ac:dyDescent="0.3">
      <c r="A3136">
        <f t="shared" si="193"/>
        <v>165</v>
      </c>
      <c r="B3136" s="2">
        <f t="shared" si="194"/>
        <v>43119</v>
      </c>
      <c r="C3136" t="str">
        <f>VLOOKUP(A3136,'Günlük Sayaç'!$A$1:$I$166,3,0)</f>
        <v>Hacıosman</v>
      </c>
      <c r="D3136" t="str">
        <f>VLOOKUP($A3136,'Günlük Sayaç'!$A$1:$I$166,4,0)</f>
        <v>Ziyaretçi</v>
      </c>
      <c r="E3136" t="str">
        <f>VLOOKUP($A3136,'Günlük Sayaç'!$A$1:$I$166,5,0)</f>
        <v>Onlu Bilet</v>
      </c>
      <c r="F3136">
        <f>VLOOKUP($A3136,'Günlük Sayaç'!$A$1:$I$166,6,0)</f>
        <v>3.2</v>
      </c>
      <c r="G3136">
        <f>VLOOKUP($A3136,'Günlük Sayaç'!$A$1:$I$166,7,0)</f>
        <v>4000</v>
      </c>
      <c r="H3136">
        <f>VLOOKUP($A3136,'Günlük Sayaç'!$A$1:$I$166,8,0)</f>
        <v>0.01</v>
      </c>
      <c r="I3136">
        <f>VLOOKUP($A3136,'Günlük Sayaç'!$A$1:$I$166,9,0)*VLOOKUP(WEEKDAY(B3136,2)&amp;D3136,Yoğunluk!$G$1:$J$29,4,0)</f>
        <v>44</v>
      </c>
      <c r="J3136">
        <f t="shared" ca="1" si="191"/>
        <v>43</v>
      </c>
      <c r="K3136">
        <f t="shared" ca="1" si="192"/>
        <v>137.6</v>
      </c>
    </row>
    <row r="3137" spans="1:11" x14ac:dyDescent="0.3">
      <c r="A3137">
        <f t="shared" si="193"/>
        <v>1</v>
      </c>
      <c r="B3137" s="2">
        <f t="shared" si="194"/>
        <v>43120</v>
      </c>
      <c r="C3137" t="str">
        <f>VLOOKUP(A3137,'Günlük Sayaç'!$A$1:$I$166,3,0)</f>
        <v>Yenikapı</v>
      </c>
      <c r="D3137" t="str">
        <f>VLOOKUP($A3137,'Günlük Sayaç'!$A$1:$I$166,4,0)</f>
        <v>Tam</v>
      </c>
      <c r="E3137" t="str">
        <f>VLOOKUP($A3137,'Günlük Sayaç'!$A$1:$I$166,5,0)</f>
        <v>Akbil</v>
      </c>
      <c r="F3137">
        <f>VLOOKUP($A3137,'Günlük Sayaç'!$A$1:$I$166,6,0)</f>
        <v>2.2250000000000001</v>
      </c>
      <c r="G3137">
        <f>VLOOKUP($A3137,'Günlük Sayaç'!$A$1:$I$166,7,0)</f>
        <v>15000</v>
      </c>
      <c r="H3137">
        <f>VLOOKUP($A3137,'Günlük Sayaç'!$A$1:$I$166,8,0)</f>
        <v>0.2</v>
      </c>
      <c r="I3137">
        <f>VLOOKUP($A3137,'Günlük Sayaç'!$A$1:$I$166,9,0)*VLOOKUP(WEEKDAY(B3137,2)&amp;D3137,Yoğunluk!$G$1:$J$29,4,0)</f>
        <v>4800</v>
      </c>
      <c r="J3137">
        <f t="shared" ca="1" si="191"/>
        <v>5341</v>
      </c>
      <c r="K3137">
        <f t="shared" ca="1" si="192"/>
        <v>11883.725</v>
      </c>
    </row>
    <row r="3138" spans="1:11" x14ac:dyDescent="0.3">
      <c r="A3138">
        <f t="shared" si="193"/>
        <v>2</v>
      </c>
      <c r="B3138" s="2">
        <f t="shared" si="194"/>
        <v>43120</v>
      </c>
      <c r="C3138" t="str">
        <f>VLOOKUP(A3138,'Günlük Sayaç'!$A$1:$I$166,3,0)</f>
        <v>Yenikapı</v>
      </c>
      <c r="D3138" t="str">
        <f>VLOOKUP($A3138,'Günlük Sayaç'!$A$1:$I$166,4,0)</f>
        <v>Tam</v>
      </c>
      <c r="E3138" t="str">
        <f>VLOOKUP($A3138,'Günlük Sayaç'!$A$1:$I$166,5,0)</f>
        <v>Mavi Kart</v>
      </c>
      <c r="F3138">
        <f>VLOOKUP($A3138,'Günlük Sayaç'!$A$1:$I$166,6,0)</f>
        <v>1.3666666666666667</v>
      </c>
      <c r="G3138">
        <f>VLOOKUP($A3138,'Günlük Sayaç'!$A$1:$I$166,7,0)</f>
        <v>15000</v>
      </c>
      <c r="H3138">
        <f>VLOOKUP($A3138,'Günlük Sayaç'!$A$1:$I$166,8,0)</f>
        <v>0.1</v>
      </c>
      <c r="I3138">
        <f>VLOOKUP($A3138,'Günlük Sayaç'!$A$1:$I$166,9,0)*VLOOKUP(WEEKDAY(B3138,2)&amp;D3138,Yoğunluk!$G$1:$J$29,4,0)</f>
        <v>2400</v>
      </c>
      <c r="J3138">
        <f t="shared" ca="1" si="191"/>
        <v>2772</v>
      </c>
      <c r="K3138">
        <f t="shared" ca="1" si="192"/>
        <v>3788.4</v>
      </c>
    </row>
    <row r="3139" spans="1:11" x14ac:dyDescent="0.3">
      <c r="A3139">
        <f t="shared" si="193"/>
        <v>3</v>
      </c>
      <c r="B3139" s="2">
        <f t="shared" si="194"/>
        <v>43120</v>
      </c>
      <c r="C3139" t="str">
        <f>VLOOKUP(A3139,'Günlük Sayaç'!$A$1:$I$166,3,0)</f>
        <v>Yenikapı</v>
      </c>
      <c r="D3139" t="str">
        <f>VLOOKUP($A3139,'Günlük Sayaç'!$A$1:$I$166,4,0)</f>
        <v>Öğrenci</v>
      </c>
      <c r="E3139" t="str">
        <f>VLOOKUP($A3139,'Günlük Sayaç'!$A$1:$I$166,5,0)</f>
        <v>Öğrenci</v>
      </c>
      <c r="F3139">
        <f>VLOOKUP($A3139,'Günlük Sayaç'!$A$1:$I$166,6,0)</f>
        <v>0.9</v>
      </c>
      <c r="G3139">
        <f>VLOOKUP($A3139,'Günlük Sayaç'!$A$1:$I$166,7,0)</f>
        <v>15000</v>
      </c>
      <c r="H3139">
        <f>VLOOKUP($A3139,'Günlük Sayaç'!$A$1:$I$166,8,0)</f>
        <v>0.05</v>
      </c>
      <c r="I3139">
        <f>VLOOKUP($A3139,'Günlük Sayaç'!$A$1:$I$166,9,0)*VLOOKUP(WEEKDAY(B3139,2)&amp;D3139,Yoğunluk!$G$1:$J$29,4,0)</f>
        <v>1800.0000000000002</v>
      </c>
      <c r="J3139">
        <f t="shared" ref="J3139:J3202" ca="1" si="195">FLOOR(I3139+_xlfn.NORM.S.INV(RAND())*I3139/10,1)</f>
        <v>1944</v>
      </c>
      <c r="K3139">
        <f t="shared" ref="K3139:K3202" ca="1" si="196">J3139*F3139</f>
        <v>1749.6000000000001</v>
      </c>
    </row>
    <row r="3140" spans="1:11" x14ac:dyDescent="0.3">
      <c r="A3140">
        <f t="shared" si="193"/>
        <v>4</v>
      </c>
      <c r="B3140" s="2">
        <f t="shared" si="194"/>
        <v>43120</v>
      </c>
      <c r="C3140" t="str">
        <f>VLOOKUP(A3140,'Günlük Sayaç'!$A$1:$I$166,3,0)</f>
        <v>Yenikapı</v>
      </c>
      <c r="D3140" t="str">
        <f>VLOOKUP($A3140,'Günlük Sayaç'!$A$1:$I$166,4,0)</f>
        <v>Öğrenci</v>
      </c>
      <c r="E3140" t="str">
        <f>VLOOKUP($A3140,'Günlük Sayaç'!$A$1:$I$166,5,0)</f>
        <v>Öğrenci Aylık</v>
      </c>
      <c r="F3140">
        <f>VLOOKUP($A3140,'Günlük Sayaç'!$A$1:$I$166,6,0)</f>
        <v>0.56666666666666665</v>
      </c>
      <c r="G3140">
        <f>VLOOKUP($A3140,'Günlük Sayaç'!$A$1:$I$166,7,0)</f>
        <v>15000</v>
      </c>
      <c r="H3140">
        <f>VLOOKUP($A3140,'Günlük Sayaç'!$A$1:$I$166,8,0)</f>
        <v>0.1</v>
      </c>
      <c r="I3140">
        <f>VLOOKUP($A3140,'Günlük Sayaç'!$A$1:$I$166,9,0)*VLOOKUP(WEEKDAY(B3140,2)&amp;D3140,Yoğunluk!$G$1:$J$29,4,0)</f>
        <v>3600.0000000000005</v>
      </c>
      <c r="J3140">
        <f t="shared" ca="1" si="195"/>
        <v>3313</v>
      </c>
      <c r="K3140">
        <f t="shared" ca="1" si="196"/>
        <v>1877.3666666666666</v>
      </c>
    </row>
    <row r="3141" spans="1:11" x14ac:dyDescent="0.3">
      <c r="A3141">
        <f t="shared" si="193"/>
        <v>5</v>
      </c>
      <c r="B3141" s="2">
        <f t="shared" si="194"/>
        <v>43120</v>
      </c>
      <c r="C3141" t="str">
        <f>VLOOKUP(A3141,'Günlük Sayaç'!$A$1:$I$166,3,0)</f>
        <v>Yenikapı</v>
      </c>
      <c r="D3141" t="str">
        <f>VLOOKUP($A3141,'Günlük Sayaç'!$A$1:$I$166,4,0)</f>
        <v>Sosyal</v>
      </c>
      <c r="E3141" t="str">
        <f>VLOOKUP($A3141,'Günlük Sayaç'!$A$1:$I$166,5,0)</f>
        <v>Sosyal</v>
      </c>
      <c r="F3141">
        <f>VLOOKUP($A3141,'Günlük Sayaç'!$A$1:$I$166,6,0)</f>
        <v>1.425</v>
      </c>
      <c r="G3141">
        <f>VLOOKUP($A3141,'Günlük Sayaç'!$A$1:$I$166,7,0)</f>
        <v>15000</v>
      </c>
      <c r="H3141">
        <f>VLOOKUP($A3141,'Günlük Sayaç'!$A$1:$I$166,8,0)</f>
        <v>0.1</v>
      </c>
      <c r="I3141">
        <f>VLOOKUP($A3141,'Günlük Sayaç'!$A$1:$I$166,9,0)*VLOOKUP(WEEKDAY(B3141,2)&amp;D3141,Yoğunluk!$G$1:$J$29,4,0)</f>
        <v>2640.0000000000005</v>
      </c>
      <c r="J3141">
        <f t="shared" ca="1" si="195"/>
        <v>2473</v>
      </c>
      <c r="K3141">
        <f t="shared" ca="1" si="196"/>
        <v>3524.0250000000001</v>
      </c>
    </row>
    <row r="3142" spans="1:11" x14ac:dyDescent="0.3">
      <c r="A3142">
        <f t="shared" si="193"/>
        <v>6</v>
      </c>
      <c r="B3142" s="2">
        <f t="shared" si="194"/>
        <v>43120</v>
      </c>
      <c r="C3142" t="str">
        <f>VLOOKUP(A3142,'Günlük Sayaç'!$A$1:$I$166,3,0)</f>
        <v>Yenikapı</v>
      </c>
      <c r="D3142" t="str">
        <f>VLOOKUP($A3142,'Günlük Sayaç'!$A$1:$I$166,4,0)</f>
        <v>Sosyal</v>
      </c>
      <c r="E3142" t="str">
        <f>VLOOKUP($A3142,'Günlük Sayaç'!$A$1:$I$166,5,0)</f>
        <v>Sosyal Aylık</v>
      </c>
      <c r="F3142">
        <f>VLOOKUP($A3142,'Günlük Sayaç'!$A$1:$I$166,6,0)</f>
        <v>0.83333333333333337</v>
      </c>
      <c r="G3142">
        <f>VLOOKUP($A3142,'Günlük Sayaç'!$A$1:$I$166,7,0)</f>
        <v>15000</v>
      </c>
      <c r="H3142">
        <f>VLOOKUP($A3142,'Günlük Sayaç'!$A$1:$I$166,8,0)</f>
        <v>0.05</v>
      </c>
      <c r="I3142">
        <f>VLOOKUP($A3142,'Günlük Sayaç'!$A$1:$I$166,9,0)*VLOOKUP(WEEKDAY(B3142,2)&amp;D3142,Yoğunluk!$G$1:$J$29,4,0)</f>
        <v>1320.0000000000002</v>
      </c>
      <c r="J3142">
        <f t="shared" ca="1" si="195"/>
        <v>1350</v>
      </c>
      <c r="K3142">
        <f t="shared" ca="1" si="196"/>
        <v>1125</v>
      </c>
    </row>
    <row r="3143" spans="1:11" x14ac:dyDescent="0.3">
      <c r="A3143">
        <f t="shared" si="193"/>
        <v>7</v>
      </c>
      <c r="B3143" s="2">
        <f t="shared" si="194"/>
        <v>43120</v>
      </c>
      <c r="C3143" t="str">
        <f>VLOOKUP(A3143,'Günlük Sayaç'!$A$1:$I$166,3,0)</f>
        <v>Yenikapı</v>
      </c>
      <c r="D3143" t="str">
        <f>VLOOKUP($A3143,'Günlük Sayaç'!$A$1:$I$166,4,0)</f>
        <v>Ziyaretçi</v>
      </c>
      <c r="E3143" t="str">
        <f>VLOOKUP($A3143,'Günlük Sayaç'!$A$1:$I$166,5,0)</f>
        <v>Tekli Bilet</v>
      </c>
      <c r="F3143">
        <f>VLOOKUP($A3143,'Günlük Sayaç'!$A$1:$I$166,6,0)</f>
        <v>5</v>
      </c>
      <c r="G3143">
        <f>VLOOKUP($A3143,'Günlük Sayaç'!$A$1:$I$166,7,0)</f>
        <v>15000</v>
      </c>
      <c r="H3143">
        <f>VLOOKUP($A3143,'Günlük Sayaç'!$A$1:$I$166,8,0)</f>
        <v>0.1</v>
      </c>
      <c r="I3143">
        <f>VLOOKUP($A3143,'Günlük Sayaç'!$A$1:$I$166,9,0)*VLOOKUP(WEEKDAY(B3143,2)&amp;D3143,Yoğunluk!$G$1:$J$29,4,0)</f>
        <v>2880</v>
      </c>
      <c r="J3143">
        <f t="shared" ca="1" si="195"/>
        <v>3066</v>
      </c>
      <c r="K3143">
        <f t="shared" ca="1" si="196"/>
        <v>15330</v>
      </c>
    </row>
    <row r="3144" spans="1:11" x14ac:dyDescent="0.3">
      <c r="A3144">
        <f t="shared" si="193"/>
        <v>8</v>
      </c>
      <c r="B3144" s="2">
        <f t="shared" si="194"/>
        <v>43120</v>
      </c>
      <c r="C3144" t="str">
        <f>VLOOKUP(A3144,'Günlük Sayaç'!$A$1:$I$166,3,0)</f>
        <v>Yenikapı</v>
      </c>
      <c r="D3144" t="str">
        <f>VLOOKUP($A3144,'Günlük Sayaç'!$A$1:$I$166,4,0)</f>
        <v>Ziyaretçi</v>
      </c>
      <c r="E3144" t="str">
        <f>VLOOKUP($A3144,'Günlük Sayaç'!$A$1:$I$166,5,0)</f>
        <v>İkili Bilet</v>
      </c>
      <c r="F3144">
        <f>VLOOKUP($A3144,'Günlük Sayaç'!$A$1:$I$166,6,0)</f>
        <v>4</v>
      </c>
      <c r="G3144">
        <f>VLOOKUP($A3144,'Günlük Sayaç'!$A$1:$I$166,7,0)</f>
        <v>15000</v>
      </c>
      <c r="H3144">
        <f>VLOOKUP($A3144,'Günlük Sayaç'!$A$1:$I$166,8,0)</f>
        <v>0.05</v>
      </c>
      <c r="I3144">
        <f>VLOOKUP($A3144,'Günlük Sayaç'!$A$1:$I$166,9,0)*VLOOKUP(WEEKDAY(B3144,2)&amp;D3144,Yoğunluk!$G$1:$J$29,4,0)</f>
        <v>1440</v>
      </c>
      <c r="J3144">
        <f t="shared" ca="1" si="195"/>
        <v>1393</v>
      </c>
      <c r="K3144">
        <f t="shared" ca="1" si="196"/>
        <v>5572</v>
      </c>
    </row>
    <row r="3145" spans="1:11" x14ac:dyDescent="0.3">
      <c r="A3145">
        <f t="shared" si="193"/>
        <v>9</v>
      </c>
      <c r="B3145" s="2">
        <f t="shared" si="194"/>
        <v>43120</v>
      </c>
      <c r="C3145" t="str">
        <f>VLOOKUP(A3145,'Günlük Sayaç'!$A$1:$I$166,3,0)</f>
        <v>Yenikapı</v>
      </c>
      <c r="D3145" t="str">
        <f>VLOOKUP($A3145,'Günlük Sayaç'!$A$1:$I$166,4,0)</f>
        <v>Ziyaretçi</v>
      </c>
      <c r="E3145" t="str">
        <f>VLOOKUP($A3145,'Günlük Sayaç'!$A$1:$I$166,5,0)</f>
        <v>Üçlü Bilet</v>
      </c>
      <c r="F3145">
        <f>VLOOKUP($A3145,'Günlük Sayaç'!$A$1:$I$166,6,0)</f>
        <v>3.6666666666666665</v>
      </c>
      <c r="G3145">
        <f>VLOOKUP($A3145,'Günlük Sayaç'!$A$1:$I$166,7,0)</f>
        <v>15000</v>
      </c>
      <c r="H3145">
        <f>VLOOKUP($A3145,'Günlük Sayaç'!$A$1:$I$166,8,0)</f>
        <v>0.05</v>
      </c>
      <c r="I3145">
        <f>VLOOKUP($A3145,'Günlük Sayaç'!$A$1:$I$166,9,0)*VLOOKUP(WEEKDAY(B3145,2)&amp;D3145,Yoğunluk!$G$1:$J$29,4,0)</f>
        <v>1440</v>
      </c>
      <c r="J3145">
        <f t="shared" ca="1" si="195"/>
        <v>1601</v>
      </c>
      <c r="K3145">
        <f t="shared" ca="1" si="196"/>
        <v>5870.333333333333</v>
      </c>
    </row>
    <row r="3146" spans="1:11" x14ac:dyDescent="0.3">
      <c r="A3146">
        <f t="shared" ref="A3146:A3209" si="197">IF(A3145=165,1,A3145+1)</f>
        <v>10</v>
      </c>
      <c r="B3146" s="2">
        <f t="shared" ref="B3146:B3209" si="198">IF(A3146=1,B3145+1,B3145)</f>
        <v>43120</v>
      </c>
      <c r="C3146" t="str">
        <f>VLOOKUP(A3146,'Günlük Sayaç'!$A$1:$I$166,3,0)</f>
        <v>Yenikapı</v>
      </c>
      <c r="D3146" t="str">
        <f>VLOOKUP($A3146,'Günlük Sayaç'!$A$1:$I$166,4,0)</f>
        <v>Ziyaretçi</v>
      </c>
      <c r="E3146" t="str">
        <f>VLOOKUP($A3146,'Günlük Sayaç'!$A$1:$I$166,5,0)</f>
        <v>Beşli Bilet</v>
      </c>
      <c r="F3146">
        <f>VLOOKUP($A3146,'Günlük Sayaç'!$A$1:$I$166,6,0)</f>
        <v>3.4</v>
      </c>
      <c r="G3146">
        <f>VLOOKUP($A3146,'Günlük Sayaç'!$A$1:$I$166,7,0)</f>
        <v>15000</v>
      </c>
      <c r="H3146">
        <f>VLOOKUP($A3146,'Günlük Sayaç'!$A$1:$I$166,8,0)</f>
        <v>0.1</v>
      </c>
      <c r="I3146">
        <f>VLOOKUP($A3146,'Günlük Sayaç'!$A$1:$I$166,9,0)*VLOOKUP(WEEKDAY(B3146,2)&amp;D3146,Yoğunluk!$G$1:$J$29,4,0)</f>
        <v>2880</v>
      </c>
      <c r="J3146">
        <f t="shared" ca="1" si="195"/>
        <v>2951</v>
      </c>
      <c r="K3146">
        <f t="shared" ca="1" si="196"/>
        <v>10033.4</v>
      </c>
    </row>
    <row r="3147" spans="1:11" x14ac:dyDescent="0.3">
      <c r="A3147">
        <f t="shared" si="197"/>
        <v>11</v>
      </c>
      <c r="B3147" s="2">
        <f t="shared" si="198"/>
        <v>43120</v>
      </c>
      <c r="C3147" t="str">
        <f>VLOOKUP(A3147,'Günlük Sayaç'!$A$1:$I$166,3,0)</f>
        <v>Yenikapı</v>
      </c>
      <c r="D3147" t="str">
        <f>VLOOKUP($A3147,'Günlük Sayaç'!$A$1:$I$166,4,0)</f>
        <v>Ziyaretçi</v>
      </c>
      <c r="E3147" t="str">
        <f>VLOOKUP($A3147,'Günlük Sayaç'!$A$1:$I$166,5,0)</f>
        <v>Onlu Bilet</v>
      </c>
      <c r="F3147">
        <f>VLOOKUP($A3147,'Günlük Sayaç'!$A$1:$I$166,6,0)</f>
        <v>3.2</v>
      </c>
      <c r="G3147">
        <f>VLOOKUP($A3147,'Günlük Sayaç'!$A$1:$I$166,7,0)</f>
        <v>15000</v>
      </c>
      <c r="H3147">
        <f>VLOOKUP($A3147,'Günlük Sayaç'!$A$1:$I$166,8,0)</f>
        <v>0.1</v>
      </c>
      <c r="I3147">
        <f>VLOOKUP($A3147,'Günlük Sayaç'!$A$1:$I$166,9,0)*VLOOKUP(WEEKDAY(B3147,2)&amp;D3147,Yoğunluk!$G$1:$J$29,4,0)</f>
        <v>2880</v>
      </c>
      <c r="J3147">
        <f t="shared" ca="1" si="195"/>
        <v>2758</v>
      </c>
      <c r="K3147">
        <f t="shared" ca="1" si="196"/>
        <v>8825.6</v>
      </c>
    </row>
    <row r="3148" spans="1:11" x14ac:dyDescent="0.3">
      <c r="A3148">
        <f t="shared" si="197"/>
        <v>12</v>
      </c>
      <c r="B3148" s="2">
        <f t="shared" si="198"/>
        <v>43120</v>
      </c>
      <c r="C3148" t="str">
        <f>VLOOKUP(A3148,'Günlük Sayaç'!$A$1:$I$166,3,0)</f>
        <v>Vezneciler</v>
      </c>
      <c r="D3148" t="str">
        <f>VLOOKUP($A3148,'Günlük Sayaç'!$A$1:$I$166,4,0)</f>
        <v>Tam</v>
      </c>
      <c r="E3148" t="str">
        <f>VLOOKUP($A3148,'Günlük Sayaç'!$A$1:$I$166,5,0)</f>
        <v>Akbil</v>
      </c>
      <c r="F3148">
        <f>VLOOKUP($A3148,'Günlük Sayaç'!$A$1:$I$166,6,0)</f>
        <v>2.2250000000000001</v>
      </c>
      <c r="G3148">
        <f>VLOOKUP($A3148,'Günlük Sayaç'!$A$1:$I$166,7,0)</f>
        <v>8000</v>
      </c>
      <c r="H3148">
        <f>VLOOKUP($A3148,'Günlük Sayaç'!$A$1:$I$166,8,0)</f>
        <v>0.1</v>
      </c>
      <c r="I3148">
        <f>VLOOKUP($A3148,'Günlük Sayaç'!$A$1:$I$166,9,0)*VLOOKUP(WEEKDAY(B3148,2)&amp;D3148,Yoğunluk!$G$1:$J$29,4,0)</f>
        <v>1280</v>
      </c>
      <c r="J3148">
        <f t="shared" ca="1" si="195"/>
        <v>1552</v>
      </c>
      <c r="K3148">
        <f t="shared" ca="1" si="196"/>
        <v>3453.2000000000003</v>
      </c>
    </row>
    <row r="3149" spans="1:11" x14ac:dyDescent="0.3">
      <c r="A3149">
        <f t="shared" si="197"/>
        <v>13</v>
      </c>
      <c r="B3149" s="2">
        <f t="shared" si="198"/>
        <v>43120</v>
      </c>
      <c r="C3149" t="str">
        <f>VLOOKUP(A3149,'Günlük Sayaç'!$A$1:$I$166,3,0)</f>
        <v>Vezneciler</v>
      </c>
      <c r="D3149" t="str">
        <f>VLOOKUP($A3149,'Günlük Sayaç'!$A$1:$I$166,4,0)</f>
        <v>Tam</v>
      </c>
      <c r="E3149" t="str">
        <f>VLOOKUP($A3149,'Günlük Sayaç'!$A$1:$I$166,5,0)</f>
        <v>Mavi Kart</v>
      </c>
      <c r="F3149">
        <f>VLOOKUP($A3149,'Günlük Sayaç'!$A$1:$I$166,6,0)</f>
        <v>1.3666666666666667</v>
      </c>
      <c r="G3149">
        <f>VLOOKUP($A3149,'Günlük Sayaç'!$A$1:$I$166,7,0)</f>
        <v>8000</v>
      </c>
      <c r="H3149">
        <f>VLOOKUP($A3149,'Günlük Sayaç'!$A$1:$I$166,8,0)</f>
        <v>7.0000000000000007E-2</v>
      </c>
      <c r="I3149">
        <f>VLOOKUP($A3149,'Günlük Sayaç'!$A$1:$I$166,9,0)*VLOOKUP(WEEKDAY(B3149,2)&amp;D3149,Yoğunluk!$G$1:$J$29,4,0)</f>
        <v>896</v>
      </c>
      <c r="J3149">
        <f t="shared" ca="1" si="195"/>
        <v>1093</v>
      </c>
      <c r="K3149">
        <f t="shared" ca="1" si="196"/>
        <v>1493.7666666666667</v>
      </c>
    </row>
    <row r="3150" spans="1:11" x14ac:dyDescent="0.3">
      <c r="A3150">
        <f t="shared" si="197"/>
        <v>14</v>
      </c>
      <c r="B3150" s="2">
        <f t="shared" si="198"/>
        <v>43120</v>
      </c>
      <c r="C3150" t="str">
        <f>VLOOKUP(A3150,'Günlük Sayaç'!$A$1:$I$166,3,0)</f>
        <v>Vezneciler</v>
      </c>
      <c r="D3150" t="str">
        <f>VLOOKUP($A3150,'Günlük Sayaç'!$A$1:$I$166,4,0)</f>
        <v>Öğrenci</v>
      </c>
      <c r="E3150" t="str">
        <f>VLOOKUP($A3150,'Günlük Sayaç'!$A$1:$I$166,5,0)</f>
        <v>Öğrenci</v>
      </c>
      <c r="F3150">
        <f>VLOOKUP($A3150,'Günlük Sayaç'!$A$1:$I$166,6,0)</f>
        <v>0.9</v>
      </c>
      <c r="G3150">
        <f>VLOOKUP($A3150,'Günlük Sayaç'!$A$1:$I$166,7,0)</f>
        <v>8000</v>
      </c>
      <c r="H3150">
        <f>VLOOKUP($A3150,'Günlük Sayaç'!$A$1:$I$166,8,0)</f>
        <v>0.17</v>
      </c>
      <c r="I3150">
        <f>VLOOKUP($A3150,'Günlük Sayaç'!$A$1:$I$166,9,0)*VLOOKUP(WEEKDAY(B3150,2)&amp;D3150,Yoğunluk!$G$1:$J$29,4,0)</f>
        <v>3264.0000000000005</v>
      </c>
      <c r="J3150">
        <f t="shared" ca="1" si="195"/>
        <v>3342</v>
      </c>
      <c r="K3150">
        <f t="shared" ca="1" si="196"/>
        <v>3007.8</v>
      </c>
    </row>
    <row r="3151" spans="1:11" x14ac:dyDescent="0.3">
      <c r="A3151">
        <f t="shared" si="197"/>
        <v>15</v>
      </c>
      <c r="B3151" s="2">
        <f t="shared" si="198"/>
        <v>43120</v>
      </c>
      <c r="C3151" t="str">
        <f>VLOOKUP(A3151,'Günlük Sayaç'!$A$1:$I$166,3,0)</f>
        <v>Vezneciler</v>
      </c>
      <c r="D3151" t="str">
        <f>VLOOKUP($A3151,'Günlük Sayaç'!$A$1:$I$166,4,0)</f>
        <v>Öğrenci</v>
      </c>
      <c r="E3151" t="str">
        <f>VLOOKUP($A3151,'Günlük Sayaç'!$A$1:$I$166,5,0)</f>
        <v>Öğrenci Aylık</v>
      </c>
      <c r="F3151">
        <f>VLOOKUP($A3151,'Günlük Sayaç'!$A$1:$I$166,6,0)</f>
        <v>0.56666666666666665</v>
      </c>
      <c r="G3151">
        <f>VLOOKUP($A3151,'Günlük Sayaç'!$A$1:$I$166,7,0)</f>
        <v>8000</v>
      </c>
      <c r="H3151">
        <f>VLOOKUP($A3151,'Günlük Sayaç'!$A$1:$I$166,8,0)</f>
        <v>0.27</v>
      </c>
      <c r="I3151">
        <f>VLOOKUP($A3151,'Günlük Sayaç'!$A$1:$I$166,9,0)*VLOOKUP(WEEKDAY(B3151,2)&amp;D3151,Yoğunluk!$G$1:$J$29,4,0)</f>
        <v>5184.0000000000009</v>
      </c>
      <c r="J3151">
        <f t="shared" ca="1" si="195"/>
        <v>5468</v>
      </c>
      <c r="K3151">
        <f t="shared" ca="1" si="196"/>
        <v>3098.5333333333333</v>
      </c>
    </row>
    <row r="3152" spans="1:11" x14ac:dyDescent="0.3">
      <c r="A3152">
        <f t="shared" si="197"/>
        <v>16</v>
      </c>
      <c r="B3152" s="2">
        <f t="shared" si="198"/>
        <v>43120</v>
      </c>
      <c r="C3152" t="str">
        <f>VLOOKUP(A3152,'Günlük Sayaç'!$A$1:$I$166,3,0)</f>
        <v>Vezneciler</v>
      </c>
      <c r="D3152" t="str">
        <f>VLOOKUP($A3152,'Günlük Sayaç'!$A$1:$I$166,4,0)</f>
        <v>Sosyal</v>
      </c>
      <c r="E3152" t="str">
        <f>VLOOKUP($A3152,'Günlük Sayaç'!$A$1:$I$166,5,0)</f>
        <v>Sosyal</v>
      </c>
      <c r="F3152">
        <f>VLOOKUP($A3152,'Günlük Sayaç'!$A$1:$I$166,6,0)</f>
        <v>1.425</v>
      </c>
      <c r="G3152">
        <f>VLOOKUP($A3152,'Günlük Sayaç'!$A$1:$I$166,7,0)</f>
        <v>8000</v>
      </c>
      <c r="H3152">
        <f>VLOOKUP($A3152,'Günlük Sayaç'!$A$1:$I$166,8,0)</f>
        <v>0.15</v>
      </c>
      <c r="I3152">
        <f>VLOOKUP($A3152,'Günlük Sayaç'!$A$1:$I$166,9,0)*VLOOKUP(WEEKDAY(B3152,2)&amp;D3152,Yoğunluk!$G$1:$J$29,4,0)</f>
        <v>2112.0000000000005</v>
      </c>
      <c r="J3152">
        <f t="shared" ca="1" si="195"/>
        <v>2148</v>
      </c>
      <c r="K3152">
        <f t="shared" ca="1" si="196"/>
        <v>3060.9</v>
      </c>
    </row>
    <row r="3153" spans="1:11" x14ac:dyDescent="0.3">
      <c r="A3153">
        <f t="shared" si="197"/>
        <v>17</v>
      </c>
      <c r="B3153" s="2">
        <f t="shared" si="198"/>
        <v>43120</v>
      </c>
      <c r="C3153" t="str">
        <f>VLOOKUP(A3153,'Günlük Sayaç'!$A$1:$I$166,3,0)</f>
        <v>Vezneciler</v>
      </c>
      <c r="D3153" t="str">
        <f>VLOOKUP($A3153,'Günlük Sayaç'!$A$1:$I$166,4,0)</f>
        <v>Sosyal</v>
      </c>
      <c r="E3153" t="str">
        <f>VLOOKUP($A3153,'Günlük Sayaç'!$A$1:$I$166,5,0)</f>
        <v>Sosyal Aylık</v>
      </c>
      <c r="F3153">
        <f>VLOOKUP($A3153,'Günlük Sayaç'!$A$1:$I$166,6,0)</f>
        <v>0.83333333333333337</v>
      </c>
      <c r="G3153">
        <f>VLOOKUP($A3153,'Günlük Sayaç'!$A$1:$I$166,7,0)</f>
        <v>8000</v>
      </c>
      <c r="H3153">
        <f>VLOOKUP($A3153,'Günlük Sayaç'!$A$1:$I$166,8,0)</f>
        <v>0.15</v>
      </c>
      <c r="I3153">
        <f>VLOOKUP($A3153,'Günlük Sayaç'!$A$1:$I$166,9,0)*VLOOKUP(WEEKDAY(B3153,2)&amp;D3153,Yoğunluk!$G$1:$J$29,4,0)</f>
        <v>2112.0000000000005</v>
      </c>
      <c r="J3153">
        <f t="shared" ca="1" si="195"/>
        <v>2446</v>
      </c>
      <c r="K3153">
        <f t="shared" ca="1" si="196"/>
        <v>2038.3333333333335</v>
      </c>
    </row>
    <row r="3154" spans="1:11" x14ac:dyDescent="0.3">
      <c r="A3154">
        <f t="shared" si="197"/>
        <v>18</v>
      </c>
      <c r="B3154" s="2">
        <f t="shared" si="198"/>
        <v>43120</v>
      </c>
      <c r="C3154" t="str">
        <f>VLOOKUP(A3154,'Günlük Sayaç'!$A$1:$I$166,3,0)</f>
        <v>Vezneciler</v>
      </c>
      <c r="D3154" t="str">
        <f>VLOOKUP($A3154,'Günlük Sayaç'!$A$1:$I$166,4,0)</f>
        <v>Ziyaretçi</v>
      </c>
      <c r="E3154" t="str">
        <f>VLOOKUP($A3154,'Günlük Sayaç'!$A$1:$I$166,5,0)</f>
        <v>Tekli Bilet</v>
      </c>
      <c r="F3154">
        <f>VLOOKUP($A3154,'Günlük Sayaç'!$A$1:$I$166,6,0)</f>
        <v>5</v>
      </c>
      <c r="G3154">
        <f>VLOOKUP($A3154,'Günlük Sayaç'!$A$1:$I$166,7,0)</f>
        <v>8000</v>
      </c>
      <c r="H3154">
        <f>VLOOKUP($A3154,'Günlük Sayaç'!$A$1:$I$166,8,0)</f>
        <v>0.02</v>
      </c>
      <c r="I3154">
        <f>VLOOKUP($A3154,'Günlük Sayaç'!$A$1:$I$166,9,0)*VLOOKUP(WEEKDAY(B3154,2)&amp;D3154,Yoğunluk!$G$1:$J$29,4,0)</f>
        <v>307.2</v>
      </c>
      <c r="J3154">
        <f t="shared" ca="1" si="195"/>
        <v>314</v>
      </c>
      <c r="K3154">
        <f t="shared" ca="1" si="196"/>
        <v>1570</v>
      </c>
    </row>
    <row r="3155" spans="1:11" x14ac:dyDescent="0.3">
      <c r="A3155">
        <f t="shared" si="197"/>
        <v>19</v>
      </c>
      <c r="B3155" s="2">
        <f t="shared" si="198"/>
        <v>43120</v>
      </c>
      <c r="C3155" t="str">
        <f>VLOOKUP(A3155,'Günlük Sayaç'!$A$1:$I$166,3,0)</f>
        <v>Vezneciler</v>
      </c>
      <c r="D3155" t="str">
        <f>VLOOKUP($A3155,'Günlük Sayaç'!$A$1:$I$166,4,0)</f>
        <v>Ziyaretçi</v>
      </c>
      <c r="E3155" t="str">
        <f>VLOOKUP($A3155,'Günlük Sayaç'!$A$1:$I$166,5,0)</f>
        <v>İkili Bilet</v>
      </c>
      <c r="F3155">
        <f>VLOOKUP($A3155,'Günlük Sayaç'!$A$1:$I$166,6,0)</f>
        <v>4</v>
      </c>
      <c r="G3155">
        <f>VLOOKUP($A3155,'Günlük Sayaç'!$A$1:$I$166,7,0)</f>
        <v>8000</v>
      </c>
      <c r="H3155">
        <f>VLOOKUP($A3155,'Günlük Sayaç'!$A$1:$I$166,8,0)</f>
        <v>0.02</v>
      </c>
      <c r="I3155">
        <f>VLOOKUP($A3155,'Günlük Sayaç'!$A$1:$I$166,9,0)*VLOOKUP(WEEKDAY(B3155,2)&amp;D3155,Yoğunluk!$G$1:$J$29,4,0)</f>
        <v>307.2</v>
      </c>
      <c r="J3155">
        <f t="shared" ca="1" si="195"/>
        <v>315</v>
      </c>
      <c r="K3155">
        <f t="shared" ca="1" si="196"/>
        <v>1260</v>
      </c>
    </row>
    <row r="3156" spans="1:11" x14ac:dyDescent="0.3">
      <c r="A3156">
        <f t="shared" si="197"/>
        <v>20</v>
      </c>
      <c r="B3156" s="2">
        <f t="shared" si="198"/>
        <v>43120</v>
      </c>
      <c r="C3156" t="str">
        <f>VLOOKUP(A3156,'Günlük Sayaç'!$A$1:$I$166,3,0)</f>
        <v>Vezneciler</v>
      </c>
      <c r="D3156" t="str">
        <f>VLOOKUP($A3156,'Günlük Sayaç'!$A$1:$I$166,4,0)</f>
        <v>Ziyaretçi</v>
      </c>
      <c r="E3156" t="str">
        <f>VLOOKUP($A3156,'Günlük Sayaç'!$A$1:$I$166,5,0)</f>
        <v>Üçlü Bilet</v>
      </c>
      <c r="F3156">
        <f>VLOOKUP($A3156,'Günlük Sayaç'!$A$1:$I$166,6,0)</f>
        <v>3.6666666666666665</v>
      </c>
      <c r="G3156">
        <f>VLOOKUP($A3156,'Günlük Sayaç'!$A$1:$I$166,7,0)</f>
        <v>8000</v>
      </c>
      <c r="H3156">
        <f>VLOOKUP($A3156,'Günlük Sayaç'!$A$1:$I$166,8,0)</f>
        <v>0.01</v>
      </c>
      <c r="I3156">
        <f>VLOOKUP($A3156,'Günlük Sayaç'!$A$1:$I$166,9,0)*VLOOKUP(WEEKDAY(B3156,2)&amp;D3156,Yoğunluk!$G$1:$J$29,4,0)</f>
        <v>153.6</v>
      </c>
      <c r="J3156">
        <f t="shared" ca="1" si="195"/>
        <v>147</v>
      </c>
      <c r="K3156">
        <f t="shared" ca="1" si="196"/>
        <v>539</v>
      </c>
    </row>
    <row r="3157" spans="1:11" x14ac:dyDescent="0.3">
      <c r="A3157">
        <f t="shared" si="197"/>
        <v>21</v>
      </c>
      <c r="B3157" s="2">
        <f t="shared" si="198"/>
        <v>43120</v>
      </c>
      <c r="C3157" t="str">
        <f>VLOOKUP(A3157,'Günlük Sayaç'!$A$1:$I$166,3,0)</f>
        <v>Vezneciler</v>
      </c>
      <c r="D3157" t="str">
        <f>VLOOKUP($A3157,'Günlük Sayaç'!$A$1:$I$166,4,0)</f>
        <v>Ziyaretçi</v>
      </c>
      <c r="E3157" t="str">
        <f>VLOOKUP($A3157,'Günlük Sayaç'!$A$1:$I$166,5,0)</f>
        <v>Beşli Bilet</v>
      </c>
      <c r="F3157">
        <f>VLOOKUP($A3157,'Günlük Sayaç'!$A$1:$I$166,6,0)</f>
        <v>3.4</v>
      </c>
      <c r="G3157">
        <f>VLOOKUP($A3157,'Günlük Sayaç'!$A$1:$I$166,7,0)</f>
        <v>8000</v>
      </c>
      <c r="H3157">
        <f>VLOOKUP($A3157,'Günlük Sayaç'!$A$1:$I$166,8,0)</f>
        <v>0.02</v>
      </c>
      <c r="I3157">
        <f>VLOOKUP($A3157,'Günlük Sayaç'!$A$1:$I$166,9,0)*VLOOKUP(WEEKDAY(B3157,2)&amp;D3157,Yoğunluk!$G$1:$J$29,4,0)</f>
        <v>307.2</v>
      </c>
      <c r="J3157">
        <f t="shared" ca="1" si="195"/>
        <v>320</v>
      </c>
      <c r="K3157">
        <f t="shared" ca="1" si="196"/>
        <v>1088</v>
      </c>
    </row>
    <row r="3158" spans="1:11" x14ac:dyDescent="0.3">
      <c r="A3158">
        <f t="shared" si="197"/>
        <v>22</v>
      </c>
      <c r="B3158" s="2">
        <f t="shared" si="198"/>
        <v>43120</v>
      </c>
      <c r="C3158" t="str">
        <f>VLOOKUP(A3158,'Günlük Sayaç'!$A$1:$I$166,3,0)</f>
        <v>Vezneciler</v>
      </c>
      <c r="D3158" t="str">
        <f>VLOOKUP($A3158,'Günlük Sayaç'!$A$1:$I$166,4,0)</f>
        <v>Ziyaretçi</v>
      </c>
      <c r="E3158" t="str">
        <f>VLOOKUP($A3158,'Günlük Sayaç'!$A$1:$I$166,5,0)</f>
        <v>Onlu Bilet</v>
      </c>
      <c r="F3158">
        <f>VLOOKUP($A3158,'Günlük Sayaç'!$A$1:$I$166,6,0)</f>
        <v>3.2</v>
      </c>
      <c r="G3158">
        <f>VLOOKUP($A3158,'Günlük Sayaç'!$A$1:$I$166,7,0)</f>
        <v>8000</v>
      </c>
      <c r="H3158">
        <f>VLOOKUP($A3158,'Günlük Sayaç'!$A$1:$I$166,8,0)</f>
        <v>0.02</v>
      </c>
      <c r="I3158">
        <f>VLOOKUP($A3158,'Günlük Sayaç'!$A$1:$I$166,9,0)*VLOOKUP(WEEKDAY(B3158,2)&amp;D3158,Yoğunluk!$G$1:$J$29,4,0)</f>
        <v>307.2</v>
      </c>
      <c r="J3158">
        <f t="shared" ca="1" si="195"/>
        <v>289</v>
      </c>
      <c r="K3158">
        <f t="shared" ca="1" si="196"/>
        <v>924.80000000000007</v>
      </c>
    </row>
    <row r="3159" spans="1:11" x14ac:dyDescent="0.3">
      <c r="A3159">
        <f t="shared" si="197"/>
        <v>23</v>
      </c>
      <c r="B3159" s="2">
        <f t="shared" si="198"/>
        <v>43120</v>
      </c>
      <c r="C3159" t="str">
        <f>VLOOKUP(A3159,'Günlük Sayaç'!$A$1:$I$166,3,0)</f>
        <v>Haliç</v>
      </c>
      <c r="D3159" t="str">
        <f>VLOOKUP($A3159,'Günlük Sayaç'!$A$1:$I$166,4,0)</f>
        <v>Tam</v>
      </c>
      <c r="E3159" t="str">
        <f>VLOOKUP($A3159,'Günlük Sayaç'!$A$1:$I$166,5,0)</f>
        <v>Akbil</v>
      </c>
      <c r="F3159">
        <f>VLOOKUP($A3159,'Günlük Sayaç'!$A$1:$I$166,6,0)</f>
        <v>2.2250000000000001</v>
      </c>
      <c r="G3159">
        <f>VLOOKUP($A3159,'Günlük Sayaç'!$A$1:$I$166,7,0)</f>
        <v>9000</v>
      </c>
      <c r="H3159">
        <f>VLOOKUP($A3159,'Günlük Sayaç'!$A$1:$I$166,8,0)</f>
        <v>0.2</v>
      </c>
      <c r="I3159">
        <f>VLOOKUP($A3159,'Günlük Sayaç'!$A$1:$I$166,9,0)*VLOOKUP(WEEKDAY(B3159,2)&amp;D3159,Yoğunluk!$G$1:$J$29,4,0)</f>
        <v>2880</v>
      </c>
      <c r="J3159">
        <f t="shared" ca="1" si="195"/>
        <v>3351</v>
      </c>
      <c r="K3159">
        <f t="shared" ca="1" si="196"/>
        <v>7455.9750000000004</v>
      </c>
    </row>
    <row r="3160" spans="1:11" x14ac:dyDescent="0.3">
      <c r="A3160">
        <f t="shared" si="197"/>
        <v>24</v>
      </c>
      <c r="B3160" s="2">
        <f t="shared" si="198"/>
        <v>43120</v>
      </c>
      <c r="C3160" t="str">
        <f>VLOOKUP(A3160,'Günlük Sayaç'!$A$1:$I$166,3,0)</f>
        <v>Haliç</v>
      </c>
      <c r="D3160" t="str">
        <f>VLOOKUP($A3160,'Günlük Sayaç'!$A$1:$I$166,4,0)</f>
        <v>Tam</v>
      </c>
      <c r="E3160" t="str">
        <f>VLOOKUP($A3160,'Günlük Sayaç'!$A$1:$I$166,5,0)</f>
        <v>Mavi Kart</v>
      </c>
      <c r="F3160">
        <f>VLOOKUP($A3160,'Günlük Sayaç'!$A$1:$I$166,6,0)</f>
        <v>1.3666666666666667</v>
      </c>
      <c r="G3160">
        <f>VLOOKUP($A3160,'Günlük Sayaç'!$A$1:$I$166,7,0)</f>
        <v>9000</v>
      </c>
      <c r="H3160">
        <f>VLOOKUP($A3160,'Günlük Sayaç'!$A$1:$I$166,8,0)</f>
        <v>0.1</v>
      </c>
      <c r="I3160">
        <f>VLOOKUP($A3160,'Günlük Sayaç'!$A$1:$I$166,9,0)*VLOOKUP(WEEKDAY(B3160,2)&amp;D3160,Yoğunluk!$G$1:$J$29,4,0)</f>
        <v>1440</v>
      </c>
      <c r="J3160">
        <f t="shared" ca="1" si="195"/>
        <v>1611</v>
      </c>
      <c r="K3160">
        <f t="shared" ca="1" si="196"/>
        <v>2201.7000000000003</v>
      </c>
    </row>
    <row r="3161" spans="1:11" x14ac:dyDescent="0.3">
      <c r="A3161">
        <f t="shared" si="197"/>
        <v>25</v>
      </c>
      <c r="B3161" s="2">
        <f t="shared" si="198"/>
        <v>43120</v>
      </c>
      <c r="C3161" t="str">
        <f>VLOOKUP(A3161,'Günlük Sayaç'!$A$1:$I$166,3,0)</f>
        <v>Haliç</v>
      </c>
      <c r="D3161" t="str">
        <f>VLOOKUP($A3161,'Günlük Sayaç'!$A$1:$I$166,4,0)</f>
        <v>Öğrenci</v>
      </c>
      <c r="E3161" t="str">
        <f>VLOOKUP($A3161,'Günlük Sayaç'!$A$1:$I$166,5,0)</f>
        <v>Öğrenci</v>
      </c>
      <c r="F3161">
        <f>VLOOKUP($A3161,'Günlük Sayaç'!$A$1:$I$166,6,0)</f>
        <v>0.9</v>
      </c>
      <c r="G3161">
        <f>VLOOKUP($A3161,'Günlük Sayaç'!$A$1:$I$166,7,0)</f>
        <v>9000</v>
      </c>
      <c r="H3161">
        <f>VLOOKUP($A3161,'Günlük Sayaç'!$A$1:$I$166,8,0)</f>
        <v>0.05</v>
      </c>
      <c r="I3161">
        <f>VLOOKUP($A3161,'Günlük Sayaç'!$A$1:$I$166,9,0)*VLOOKUP(WEEKDAY(B3161,2)&amp;D3161,Yoğunluk!$G$1:$J$29,4,0)</f>
        <v>1080.0000000000002</v>
      </c>
      <c r="J3161">
        <f t="shared" ca="1" si="195"/>
        <v>1129</v>
      </c>
      <c r="K3161">
        <f t="shared" ca="1" si="196"/>
        <v>1016.1</v>
      </c>
    </row>
    <row r="3162" spans="1:11" x14ac:dyDescent="0.3">
      <c r="A3162">
        <f t="shared" si="197"/>
        <v>26</v>
      </c>
      <c r="B3162" s="2">
        <f t="shared" si="198"/>
        <v>43120</v>
      </c>
      <c r="C3162" t="str">
        <f>VLOOKUP(A3162,'Günlük Sayaç'!$A$1:$I$166,3,0)</f>
        <v>Haliç</v>
      </c>
      <c r="D3162" t="str">
        <f>VLOOKUP($A3162,'Günlük Sayaç'!$A$1:$I$166,4,0)</f>
        <v>Öğrenci</v>
      </c>
      <c r="E3162" t="str">
        <f>VLOOKUP($A3162,'Günlük Sayaç'!$A$1:$I$166,5,0)</f>
        <v>Öğrenci Aylık</v>
      </c>
      <c r="F3162">
        <f>VLOOKUP($A3162,'Günlük Sayaç'!$A$1:$I$166,6,0)</f>
        <v>0.56666666666666665</v>
      </c>
      <c r="G3162">
        <f>VLOOKUP($A3162,'Günlük Sayaç'!$A$1:$I$166,7,0)</f>
        <v>9000</v>
      </c>
      <c r="H3162">
        <f>VLOOKUP($A3162,'Günlük Sayaç'!$A$1:$I$166,8,0)</f>
        <v>0.1</v>
      </c>
      <c r="I3162">
        <f>VLOOKUP($A3162,'Günlük Sayaç'!$A$1:$I$166,9,0)*VLOOKUP(WEEKDAY(B3162,2)&amp;D3162,Yoğunluk!$G$1:$J$29,4,0)</f>
        <v>2160.0000000000005</v>
      </c>
      <c r="J3162">
        <f t="shared" ca="1" si="195"/>
        <v>2596</v>
      </c>
      <c r="K3162">
        <f t="shared" ca="1" si="196"/>
        <v>1471.0666666666666</v>
      </c>
    </row>
    <row r="3163" spans="1:11" x14ac:dyDescent="0.3">
      <c r="A3163">
        <f t="shared" si="197"/>
        <v>27</v>
      </c>
      <c r="B3163" s="2">
        <f t="shared" si="198"/>
        <v>43120</v>
      </c>
      <c r="C3163" t="str">
        <f>VLOOKUP(A3163,'Günlük Sayaç'!$A$1:$I$166,3,0)</f>
        <v>Haliç</v>
      </c>
      <c r="D3163" t="str">
        <f>VLOOKUP($A3163,'Günlük Sayaç'!$A$1:$I$166,4,0)</f>
        <v>Sosyal</v>
      </c>
      <c r="E3163" t="str">
        <f>VLOOKUP($A3163,'Günlük Sayaç'!$A$1:$I$166,5,0)</f>
        <v>Sosyal</v>
      </c>
      <c r="F3163">
        <f>VLOOKUP($A3163,'Günlük Sayaç'!$A$1:$I$166,6,0)</f>
        <v>1.425</v>
      </c>
      <c r="G3163">
        <f>VLOOKUP($A3163,'Günlük Sayaç'!$A$1:$I$166,7,0)</f>
        <v>9000</v>
      </c>
      <c r="H3163">
        <f>VLOOKUP($A3163,'Günlük Sayaç'!$A$1:$I$166,8,0)</f>
        <v>0.1</v>
      </c>
      <c r="I3163">
        <f>VLOOKUP($A3163,'Günlük Sayaç'!$A$1:$I$166,9,0)*VLOOKUP(WEEKDAY(B3163,2)&amp;D3163,Yoğunluk!$G$1:$J$29,4,0)</f>
        <v>1584.0000000000002</v>
      </c>
      <c r="J3163">
        <f t="shared" ca="1" si="195"/>
        <v>1286</v>
      </c>
      <c r="K3163">
        <f t="shared" ca="1" si="196"/>
        <v>1832.55</v>
      </c>
    </row>
    <row r="3164" spans="1:11" x14ac:dyDescent="0.3">
      <c r="A3164">
        <f t="shared" si="197"/>
        <v>28</v>
      </c>
      <c r="B3164" s="2">
        <f t="shared" si="198"/>
        <v>43120</v>
      </c>
      <c r="C3164" t="str">
        <f>VLOOKUP(A3164,'Günlük Sayaç'!$A$1:$I$166,3,0)</f>
        <v>Haliç</v>
      </c>
      <c r="D3164" t="str">
        <f>VLOOKUP($A3164,'Günlük Sayaç'!$A$1:$I$166,4,0)</f>
        <v>Sosyal</v>
      </c>
      <c r="E3164" t="str">
        <f>VLOOKUP($A3164,'Günlük Sayaç'!$A$1:$I$166,5,0)</f>
        <v>Sosyal Aylık</v>
      </c>
      <c r="F3164">
        <f>VLOOKUP($A3164,'Günlük Sayaç'!$A$1:$I$166,6,0)</f>
        <v>0.83333333333333337</v>
      </c>
      <c r="G3164">
        <f>VLOOKUP($A3164,'Günlük Sayaç'!$A$1:$I$166,7,0)</f>
        <v>9000</v>
      </c>
      <c r="H3164">
        <f>VLOOKUP($A3164,'Günlük Sayaç'!$A$1:$I$166,8,0)</f>
        <v>0.05</v>
      </c>
      <c r="I3164">
        <f>VLOOKUP($A3164,'Günlük Sayaç'!$A$1:$I$166,9,0)*VLOOKUP(WEEKDAY(B3164,2)&amp;D3164,Yoğunluk!$G$1:$J$29,4,0)</f>
        <v>792.00000000000011</v>
      </c>
      <c r="J3164">
        <f t="shared" ca="1" si="195"/>
        <v>937</v>
      </c>
      <c r="K3164">
        <f t="shared" ca="1" si="196"/>
        <v>780.83333333333337</v>
      </c>
    </row>
    <row r="3165" spans="1:11" x14ac:dyDescent="0.3">
      <c r="A3165">
        <f t="shared" si="197"/>
        <v>29</v>
      </c>
      <c r="B3165" s="2">
        <f t="shared" si="198"/>
        <v>43120</v>
      </c>
      <c r="C3165" t="str">
        <f>VLOOKUP(A3165,'Günlük Sayaç'!$A$1:$I$166,3,0)</f>
        <v>Haliç</v>
      </c>
      <c r="D3165" t="str">
        <f>VLOOKUP($A3165,'Günlük Sayaç'!$A$1:$I$166,4,0)</f>
        <v>Ziyaretçi</v>
      </c>
      <c r="E3165" t="str">
        <f>VLOOKUP($A3165,'Günlük Sayaç'!$A$1:$I$166,5,0)</f>
        <v>Tekli Bilet</v>
      </c>
      <c r="F3165">
        <f>VLOOKUP($A3165,'Günlük Sayaç'!$A$1:$I$166,6,0)</f>
        <v>5</v>
      </c>
      <c r="G3165">
        <f>VLOOKUP($A3165,'Günlük Sayaç'!$A$1:$I$166,7,0)</f>
        <v>9000</v>
      </c>
      <c r="H3165">
        <f>VLOOKUP($A3165,'Günlük Sayaç'!$A$1:$I$166,8,0)</f>
        <v>0.1</v>
      </c>
      <c r="I3165">
        <f>VLOOKUP($A3165,'Günlük Sayaç'!$A$1:$I$166,9,0)*VLOOKUP(WEEKDAY(B3165,2)&amp;D3165,Yoğunluk!$G$1:$J$29,4,0)</f>
        <v>1728</v>
      </c>
      <c r="J3165">
        <f t="shared" ca="1" si="195"/>
        <v>1775</v>
      </c>
      <c r="K3165">
        <f t="shared" ca="1" si="196"/>
        <v>8875</v>
      </c>
    </row>
    <row r="3166" spans="1:11" x14ac:dyDescent="0.3">
      <c r="A3166">
        <f t="shared" si="197"/>
        <v>30</v>
      </c>
      <c r="B3166" s="2">
        <f t="shared" si="198"/>
        <v>43120</v>
      </c>
      <c r="C3166" t="str">
        <f>VLOOKUP(A3166,'Günlük Sayaç'!$A$1:$I$166,3,0)</f>
        <v>Haliç</v>
      </c>
      <c r="D3166" t="str">
        <f>VLOOKUP($A3166,'Günlük Sayaç'!$A$1:$I$166,4,0)</f>
        <v>Ziyaretçi</v>
      </c>
      <c r="E3166" t="str">
        <f>VLOOKUP($A3166,'Günlük Sayaç'!$A$1:$I$166,5,0)</f>
        <v>İkili Bilet</v>
      </c>
      <c r="F3166">
        <f>VLOOKUP($A3166,'Günlük Sayaç'!$A$1:$I$166,6,0)</f>
        <v>4</v>
      </c>
      <c r="G3166">
        <f>VLOOKUP($A3166,'Günlük Sayaç'!$A$1:$I$166,7,0)</f>
        <v>9000</v>
      </c>
      <c r="H3166">
        <f>VLOOKUP($A3166,'Günlük Sayaç'!$A$1:$I$166,8,0)</f>
        <v>0.05</v>
      </c>
      <c r="I3166">
        <f>VLOOKUP($A3166,'Günlük Sayaç'!$A$1:$I$166,9,0)*VLOOKUP(WEEKDAY(B3166,2)&amp;D3166,Yoğunluk!$G$1:$J$29,4,0)</f>
        <v>864</v>
      </c>
      <c r="J3166">
        <f t="shared" ca="1" si="195"/>
        <v>1007</v>
      </c>
      <c r="K3166">
        <f t="shared" ca="1" si="196"/>
        <v>4028</v>
      </c>
    </row>
    <row r="3167" spans="1:11" x14ac:dyDescent="0.3">
      <c r="A3167">
        <f t="shared" si="197"/>
        <v>31</v>
      </c>
      <c r="B3167" s="2">
        <f t="shared" si="198"/>
        <v>43120</v>
      </c>
      <c r="C3167" t="str">
        <f>VLOOKUP(A3167,'Günlük Sayaç'!$A$1:$I$166,3,0)</f>
        <v>Haliç</v>
      </c>
      <c r="D3167" t="str">
        <f>VLOOKUP($A3167,'Günlük Sayaç'!$A$1:$I$166,4,0)</f>
        <v>Ziyaretçi</v>
      </c>
      <c r="E3167" t="str">
        <f>VLOOKUP($A3167,'Günlük Sayaç'!$A$1:$I$166,5,0)</f>
        <v>Üçlü Bilet</v>
      </c>
      <c r="F3167">
        <f>VLOOKUP($A3167,'Günlük Sayaç'!$A$1:$I$166,6,0)</f>
        <v>3.6666666666666665</v>
      </c>
      <c r="G3167">
        <f>VLOOKUP($A3167,'Günlük Sayaç'!$A$1:$I$166,7,0)</f>
        <v>9000</v>
      </c>
      <c r="H3167">
        <f>VLOOKUP($A3167,'Günlük Sayaç'!$A$1:$I$166,8,0)</f>
        <v>0.05</v>
      </c>
      <c r="I3167">
        <f>VLOOKUP($A3167,'Günlük Sayaç'!$A$1:$I$166,9,0)*VLOOKUP(WEEKDAY(B3167,2)&amp;D3167,Yoğunluk!$G$1:$J$29,4,0)</f>
        <v>864</v>
      </c>
      <c r="J3167">
        <f t="shared" ca="1" si="195"/>
        <v>849</v>
      </c>
      <c r="K3167">
        <f t="shared" ca="1" si="196"/>
        <v>3113</v>
      </c>
    </row>
    <row r="3168" spans="1:11" x14ac:dyDescent="0.3">
      <c r="A3168">
        <f t="shared" si="197"/>
        <v>32</v>
      </c>
      <c r="B3168" s="2">
        <f t="shared" si="198"/>
        <v>43120</v>
      </c>
      <c r="C3168" t="str">
        <f>VLOOKUP(A3168,'Günlük Sayaç'!$A$1:$I$166,3,0)</f>
        <v>Haliç</v>
      </c>
      <c r="D3168" t="str">
        <f>VLOOKUP($A3168,'Günlük Sayaç'!$A$1:$I$166,4,0)</f>
        <v>Ziyaretçi</v>
      </c>
      <c r="E3168" t="str">
        <f>VLOOKUP($A3168,'Günlük Sayaç'!$A$1:$I$166,5,0)</f>
        <v>Beşli Bilet</v>
      </c>
      <c r="F3168">
        <f>VLOOKUP($A3168,'Günlük Sayaç'!$A$1:$I$166,6,0)</f>
        <v>3.4</v>
      </c>
      <c r="G3168">
        <f>VLOOKUP($A3168,'Günlük Sayaç'!$A$1:$I$166,7,0)</f>
        <v>9000</v>
      </c>
      <c r="H3168">
        <f>VLOOKUP($A3168,'Günlük Sayaç'!$A$1:$I$166,8,0)</f>
        <v>0.1</v>
      </c>
      <c r="I3168">
        <f>VLOOKUP($A3168,'Günlük Sayaç'!$A$1:$I$166,9,0)*VLOOKUP(WEEKDAY(B3168,2)&amp;D3168,Yoğunluk!$G$1:$J$29,4,0)</f>
        <v>1728</v>
      </c>
      <c r="J3168">
        <f t="shared" ca="1" si="195"/>
        <v>1887</v>
      </c>
      <c r="K3168">
        <f t="shared" ca="1" si="196"/>
        <v>6415.8</v>
      </c>
    </row>
    <row r="3169" spans="1:11" x14ac:dyDescent="0.3">
      <c r="A3169">
        <f t="shared" si="197"/>
        <v>33</v>
      </c>
      <c r="B3169" s="2">
        <f t="shared" si="198"/>
        <v>43120</v>
      </c>
      <c r="C3169" t="str">
        <f>VLOOKUP(A3169,'Günlük Sayaç'!$A$1:$I$166,3,0)</f>
        <v>Haliç</v>
      </c>
      <c r="D3169" t="str">
        <f>VLOOKUP($A3169,'Günlük Sayaç'!$A$1:$I$166,4,0)</f>
        <v>Ziyaretçi</v>
      </c>
      <c r="E3169" t="str">
        <f>VLOOKUP($A3169,'Günlük Sayaç'!$A$1:$I$166,5,0)</f>
        <v>Onlu Bilet</v>
      </c>
      <c r="F3169">
        <f>VLOOKUP($A3169,'Günlük Sayaç'!$A$1:$I$166,6,0)</f>
        <v>3.2</v>
      </c>
      <c r="G3169">
        <f>VLOOKUP($A3169,'Günlük Sayaç'!$A$1:$I$166,7,0)</f>
        <v>9000</v>
      </c>
      <c r="H3169">
        <f>VLOOKUP($A3169,'Günlük Sayaç'!$A$1:$I$166,8,0)</f>
        <v>0.1</v>
      </c>
      <c r="I3169">
        <f>VLOOKUP($A3169,'Günlük Sayaç'!$A$1:$I$166,9,0)*VLOOKUP(WEEKDAY(B3169,2)&amp;D3169,Yoğunluk!$G$1:$J$29,4,0)</f>
        <v>1728</v>
      </c>
      <c r="J3169">
        <f t="shared" ca="1" si="195"/>
        <v>1723</v>
      </c>
      <c r="K3169">
        <f t="shared" ca="1" si="196"/>
        <v>5513.6</v>
      </c>
    </row>
    <row r="3170" spans="1:11" x14ac:dyDescent="0.3">
      <c r="A3170">
        <f t="shared" si="197"/>
        <v>34</v>
      </c>
      <c r="B3170" s="2">
        <f t="shared" si="198"/>
        <v>43120</v>
      </c>
      <c r="C3170" t="str">
        <f>VLOOKUP(A3170,'Günlük Sayaç'!$A$1:$I$166,3,0)</f>
        <v>Şişhane</v>
      </c>
      <c r="D3170" t="str">
        <f>VLOOKUP($A3170,'Günlük Sayaç'!$A$1:$I$166,4,0)</f>
        <v>Tam</v>
      </c>
      <c r="E3170" t="str">
        <f>VLOOKUP($A3170,'Günlük Sayaç'!$A$1:$I$166,5,0)</f>
        <v>Akbil</v>
      </c>
      <c r="F3170">
        <f>VLOOKUP($A3170,'Günlük Sayaç'!$A$1:$I$166,6,0)</f>
        <v>2.2250000000000001</v>
      </c>
      <c r="G3170">
        <f>VLOOKUP($A3170,'Günlük Sayaç'!$A$1:$I$166,7,0)</f>
        <v>7000</v>
      </c>
      <c r="H3170">
        <f>VLOOKUP($A3170,'Günlük Sayaç'!$A$1:$I$166,8,0)</f>
        <v>0.25</v>
      </c>
      <c r="I3170">
        <f>VLOOKUP($A3170,'Günlük Sayaç'!$A$1:$I$166,9,0)*VLOOKUP(WEEKDAY(B3170,2)&amp;D3170,Yoğunluk!$G$1:$J$29,4,0)</f>
        <v>2800</v>
      </c>
      <c r="J3170">
        <f t="shared" ca="1" si="195"/>
        <v>2595</v>
      </c>
      <c r="K3170">
        <f t="shared" ca="1" si="196"/>
        <v>5773.875</v>
      </c>
    </row>
    <row r="3171" spans="1:11" x14ac:dyDescent="0.3">
      <c r="A3171">
        <f t="shared" si="197"/>
        <v>35</v>
      </c>
      <c r="B3171" s="2">
        <f t="shared" si="198"/>
        <v>43120</v>
      </c>
      <c r="C3171" t="str">
        <f>VLOOKUP(A3171,'Günlük Sayaç'!$A$1:$I$166,3,0)</f>
        <v>Şişhane</v>
      </c>
      <c r="D3171" t="str">
        <f>VLOOKUP($A3171,'Günlük Sayaç'!$A$1:$I$166,4,0)</f>
        <v>Tam</v>
      </c>
      <c r="E3171" t="str">
        <f>VLOOKUP($A3171,'Günlük Sayaç'!$A$1:$I$166,5,0)</f>
        <v>Mavi Kart</v>
      </c>
      <c r="F3171">
        <f>VLOOKUP($A3171,'Günlük Sayaç'!$A$1:$I$166,6,0)</f>
        <v>1.3666666666666667</v>
      </c>
      <c r="G3171">
        <f>VLOOKUP($A3171,'Günlük Sayaç'!$A$1:$I$166,7,0)</f>
        <v>7000</v>
      </c>
      <c r="H3171">
        <f>VLOOKUP($A3171,'Günlük Sayaç'!$A$1:$I$166,8,0)</f>
        <v>0.1</v>
      </c>
      <c r="I3171">
        <f>VLOOKUP($A3171,'Günlük Sayaç'!$A$1:$I$166,9,0)*VLOOKUP(WEEKDAY(B3171,2)&amp;D3171,Yoğunluk!$G$1:$J$29,4,0)</f>
        <v>1120</v>
      </c>
      <c r="J3171">
        <f t="shared" ca="1" si="195"/>
        <v>1248</v>
      </c>
      <c r="K3171">
        <f t="shared" ca="1" si="196"/>
        <v>1705.6000000000001</v>
      </c>
    </row>
    <row r="3172" spans="1:11" x14ac:dyDescent="0.3">
      <c r="A3172">
        <f t="shared" si="197"/>
        <v>36</v>
      </c>
      <c r="B3172" s="2">
        <f t="shared" si="198"/>
        <v>43120</v>
      </c>
      <c r="C3172" t="str">
        <f>VLOOKUP(A3172,'Günlük Sayaç'!$A$1:$I$166,3,0)</f>
        <v>Şişhane</v>
      </c>
      <c r="D3172" t="str">
        <f>VLOOKUP($A3172,'Günlük Sayaç'!$A$1:$I$166,4,0)</f>
        <v>Öğrenci</v>
      </c>
      <c r="E3172" t="str">
        <f>VLOOKUP($A3172,'Günlük Sayaç'!$A$1:$I$166,5,0)</f>
        <v>Öğrenci</v>
      </c>
      <c r="F3172">
        <f>VLOOKUP($A3172,'Günlük Sayaç'!$A$1:$I$166,6,0)</f>
        <v>0.9</v>
      </c>
      <c r="G3172">
        <f>VLOOKUP($A3172,'Günlük Sayaç'!$A$1:$I$166,7,0)</f>
        <v>7000</v>
      </c>
      <c r="H3172">
        <f>VLOOKUP($A3172,'Günlük Sayaç'!$A$1:$I$166,8,0)</f>
        <v>0.1</v>
      </c>
      <c r="I3172">
        <f>VLOOKUP($A3172,'Günlük Sayaç'!$A$1:$I$166,9,0)*VLOOKUP(WEEKDAY(B3172,2)&amp;D3172,Yoğunluk!$G$1:$J$29,4,0)</f>
        <v>1680.0000000000002</v>
      </c>
      <c r="J3172">
        <f t="shared" ca="1" si="195"/>
        <v>1502</v>
      </c>
      <c r="K3172">
        <f t="shared" ca="1" si="196"/>
        <v>1351.8</v>
      </c>
    </row>
    <row r="3173" spans="1:11" x14ac:dyDescent="0.3">
      <c r="A3173">
        <f t="shared" si="197"/>
        <v>37</v>
      </c>
      <c r="B3173" s="2">
        <f t="shared" si="198"/>
        <v>43120</v>
      </c>
      <c r="C3173" t="str">
        <f>VLOOKUP(A3173,'Günlük Sayaç'!$A$1:$I$166,3,0)</f>
        <v>Şişhane</v>
      </c>
      <c r="D3173" t="str">
        <f>VLOOKUP($A3173,'Günlük Sayaç'!$A$1:$I$166,4,0)</f>
        <v>Öğrenci</v>
      </c>
      <c r="E3173" t="str">
        <f>VLOOKUP($A3173,'Günlük Sayaç'!$A$1:$I$166,5,0)</f>
        <v>Öğrenci Aylık</v>
      </c>
      <c r="F3173">
        <f>VLOOKUP($A3173,'Günlük Sayaç'!$A$1:$I$166,6,0)</f>
        <v>0.56666666666666665</v>
      </c>
      <c r="G3173">
        <f>VLOOKUP($A3173,'Günlük Sayaç'!$A$1:$I$166,7,0)</f>
        <v>7000</v>
      </c>
      <c r="H3173">
        <f>VLOOKUP($A3173,'Günlük Sayaç'!$A$1:$I$166,8,0)</f>
        <v>0.15</v>
      </c>
      <c r="I3173">
        <f>VLOOKUP($A3173,'Günlük Sayaç'!$A$1:$I$166,9,0)*VLOOKUP(WEEKDAY(B3173,2)&amp;D3173,Yoğunluk!$G$1:$J$29,4,0)</f>
        <v>2520.0000000000005</v>
      </c>
      <c r="J3173">
        <f t="shared" ca="1" si="195"/>
        <v>2695</v>
      </c>
      <c r="K3173">
        <f t="shared" ca="1" si="196"/>
        <v>1527.1666666666665</v>
      </c>
    </row>
    <row r="3174" spans="1:11" x14ac:dyDescent="0.3">
      <c r="A3174">
        <f t="shared" si="197"/>
        <v>38</v>
      </c>
      <c r="B3174" s="2">
        <f t="shared" si="198"/>
        <v>43120</v>
      </c>
      <c r="C3174" t="str">
        <f>VLOOKUP(A3174,'Günlük Sayaç'!$A$1:$I$166,3,0)</f>
        <v>Şişhane</v>
      </c>
      <c r="D3174" t="str">
        <f>VLOOKUP($A3174,'Günlük Sayaç'!$A$1:$I$166,4,0)</f>
        <v>Sosyal</v>
      </c>
      <c r="E3174" t="str">
        <f>VLOOKUP($A3174,'Günlük Sayaç'!$A$1:$I$166,5,0)</f>
        <v>Sosyal</v>
      </c>
      <c r="F3174">
        <f>VLOOKUP($A3174,'Günlük Sayaç'!$A$1:$I$166,6,0)</f>
        <v>1.425</v>
      </c>
      <c r="G3174">
        <f>VLOOKUP($A3174,'Günlük Sayaç'!$A$1:$I$166,7,0)</f>
        <v>7000</v>
      </c>
      <c r="H3174">
        <f>VLOOKUP($A3174,'Günlük Sayaç'!$A$1:$I$166,8,0)</f>
        <v>0.15</v>
      </c>
      <c r="I3174">
        <f>VLOOKUP($A3174,'Günlük Sayaç'!$A$1:$I$166,9,0)*VLOOKUP(WEEKDAY(B3174,2)&amp;D3174,Yoğunluk!$G$1:$J$29,4,0)</f>
        <v>1848.0000000000002</v>
      </c>
      <c r="J3174">
        <f t="shared" ca="1" si="195"/>
        <v>2001</v>
      </c>
      <c r="K3174">
        <f t="shared" ca="1" si="196"/>
        <v>2851.4250000000002</v>
      </c>
    </row>
    <row r="3175" spans="1:11" x14ac:dyDescent="0.3">
      <c r="A3175">
        <f t="shared" si="197"/>
        <v>39</v>
      </c>
      <c r="B3175" s="2">
        <f t="shared" si="198"/>
        <v>43120</v>
      </c>
      <c r="C3175" t="str">
        <f>VLOOKUP(A3175,'Günlük Sayaç'!$A$1:$I$166,3,0)</f>
        <v>Şişhane</v>
      </c>
      <c r="D3175" t="str">
        <f>VLOOKUP($A3175,'Günlük Sayaç'!$A$1:$I$166,4,0)</f>
        <v>Sosyal</v>
      </c>
      <c r="E3175" t="str">
        <f>VLOOKUP($A3175,'Günlük Sayaç'!$A$1:$I$166,5,0)</f>
        <v>Sosyal Aylık</v>
      </c>
      <c r="F3175">
        <f>VLOOKUP($A3175,'Günlük Sayaç'!$A$1:$I$166,6,0)</f>
        <v>0.83333333333333337</v>
      </c>
      <c r="G3175">
        <f>VLOOKUP($A3175,'Günlük Sayaç'!$A$1:$I$166,7,0)</f>
        <v>7000</v>
      </c>
      <c r="H3175">
        <f>VLOOKUP($A3175,'Günlük Sayaç'!$A$1:$I$166,8,0)</f>
        <v>0.05</v>
      </c>
      <c r="I3175">
        <f>VLOOKUP($A3175,'Günlük Sayaç'!$A$1:$I$166,9,0)*VLOOKUP(WEEKDAY(B3175,2)&amp;D3175,Yoğunluk!$G$1:$J$29,4,0)</f>
        <v>616.00000000000011</v>
      </c>
      <c r="J3175">
        <f t="shared" ca="1" si="195"/>
        <v>664</v>
      </c>
      <c r="K3175">
        <f t="shared" ca="1" si="196"/>
        <v>553.33333333333337</v>
      </c>
    </row>
    <row r="3176" spans="1:11" x14ac:dyDescent="0.3">
      <c r="A3176">
        <f t="shared" si="197"/>
        <v>40</v>
      </c>
      <c r="B3176" s="2">
        <f t="shared" si="198"/>
        <v>43120</v>
      </c>
      <c r="C3176" t="str">
        <f>VLOOKUP(A3176,'Günlük Sayaç'!$A$1:$I$166,3,0)</f>
        <v>Şişhane</v>
      </c>
      <c r="D3176" t="str">
        <f>VLOOKUP($A3176,'Günlük Sayaç'!$A$1:$I$166,4,0)</f>
        <v>Ziyaretçi</v>
      </c>
      <c r="E3176" t="str">
        <f>VLOOKUP($A3176,'Günlük Sayaç'!$A$1:$I$166,5,0)</f>
        <v>Tekli Bilet</v>
      </c>
      <c r="F3176">
        <f>VLOOKUP($A3176,'Günlük Sayaç'!$A$1:$I$166,6,0)</f>
        <v>5</v>
      </c>
      <c r="G3176">
        <f>VLOOKUP($A3176,'Günlük Sayaç'!$A$1:$I$166,7,0)</f>
        <v>7000</v>
      </c>
      <c r="H3176">
        <f>VLOOKUP($A3176,'Günlük Sayaç'!$A$1:$I$166,8,0)</f>
        <v>0.05</v>
      </c>
      <c r="I3176">
        <f>VLOOKUP($A3176,'Günlük Sayaç'!$A$1:$I$166,9,0)*VLOOKUP(WEEKDAY(B3176,2)&amp;D3176,Yoğunluk!$G$1:$J$29,4,0)</f>
        <v>672</v>
      </c>
      <c r="J3176">
        <f t="shared" ca="1" si="195"/>
        <v>777</v>
      </c>
      <c r="K3176">
        <f t="shared" ca="1" si="196"/>
        <v>3885</v>
      </c>
    </row>
    <row r="3177" spans="1:11" x14ac:dyDescent="0.3">
      <c r="A3177">
        <f t="shared" si="197"/>
        <v>41</v>
      </c>
      <c r="B3177" s="2">
        <f t="shared" si="198"/>
        <v>43120</v>
      </c>
      <c r="C3177" t="str">
        <f>VLOOKUP(A3177,'Günlük Sayaç'!$A$1:$I$166,3,0)</f>
        <v>Şişhane</v>
      </c>
      <c r="D3177" t="str">
        <f>VLOOKUP($A3177,'Günlük Sayaç'!$A$1:$I$166,4,0)</f>
        <v>Ziyaretçi</v>
      </c>
      <c r="E3177" t="str">
        <f>VLOOKUP($A3177,'Günlük Sayaç'!$A$1:$I$166,5,0)</f>
        <v>İkili Bilet</v>
      </c>
      <c r="F3177">
        <f>VLOOKUP($A3177,'Günlük Sayaç'!$A$1:$I$166,6,0)</f>
        <v>4</v>
      </c>
      <c r="G3177">
        <f>VLOOKUP($A3177,'Günlük Sayaç'!$A$1:$I$166,7,0)</f>
        <v>7000</v>
      </c>
      <c r="H3177">
        <f>VLOOKUP($A3177,'Günlük Sayaç'!$A$1:$I$166,8,0)</f>
        <v>0.03</v>
      </c>
      <c r="I3177">
        <f>VLOOKUP($A3177,'Günlük Sayaç'!$A$1:$I$166,9,0)*VLOOKUP(WEEKDAY(B3177,2)&amp;D3177,Yoğunluk!$G$1:$J$29,4,0)</f>
        <v>403.2</v>
      </c>
      <c r="J3177">
        <f t="shared" ca="1" si="195"/>
        <v>390</v>
      </c>
      <c r="K3177">
        <f t="shared" ca="1" si="196"/>
        <v>1560</v>
      </c>
    </row>
    <row r="3178" spans="1:11" x14ac:dyDescent="0.3">
      <c r="A3178">
        <f t="shared" si="197"/>
        <v>42</v>
      </c>
      <c r="B3178" s="2">
        <f t="shared" si="198"/>
        <v>43120</v>
      </c>
      <c r="C3178" t="str">
        <f>VLOOKUP(A3178,'Günlük Sayaç'!$A$1:$I$166,3,0)</f>
        <v>Şişhane</v>
      </c>
      <c r="D3178" t="str">
        <f>VLOOKUP($A3178,'Günlük Sayaç'!$A$1:$I$166,4,0)</f>
        <v>Ziyaretçi</v>
      </c>
      <c r="E3178" t="str">
        <f>VLOOKUP($A3178,'Günlük Sayaç'!$A$1:$I$166,5,0)</f>
        <v>Üçlü Bilet</v>
      </c>
      <c r="F3178">
        <f>VLOOKUP($A3178,'Günlük Sayaç'!$A$1:$I$166,6,0)</f>
        <v>3.6666666666666665</v>
      </c>
      <c r="G3178">
        <f>VLOOKUP($A3178,'Günlük Sayaç'!$A$1:$I$166,7,0)</f>
        <v>7000</v>
      </c>
      <c r="H3178">
        <f>VLOOKUP($A3178,'Günlük Sayaç'!$A$1:$I$166,8,0)</f>
        <v>0.02</v>
      </c>
      <c r="I3178">
        <f>VLOOKUP($A3178,'Günlük Sayaç'!$A$1:$I$166,9,0)*VLOOKUP(WEEKDAY(B3178,2)&amp;D3178,Yoğunluk!$G$1:$J$29,4,0)</f>
        <v>268.8</v>
      </c>
      <c r="J3178">
        <f t="shared" ca="1" si="195"/>
        <v>228</v>
      </c>
      <c r="K3178">
        <f t="shared" ca="1" si="196"/>
        <v>836</v>
      </c>
    </row>
    <row r="3179" spans="1:11" x14ac:dyDescent="0.3">
      <c r="A3179">
        <f t="shared" si="197"/>
        <v>43</v>
      </c>
      <c r="B3179" s="2">
        <f t="shared" si="198"/>
        <v>43120</v>
      </c>
      <c r="C3179" t="str">
        <f>VLOOKUP(A3179,'Günlük Sayaç'!$A$1:$I$166,3,0)</f>
        <v>Şişhane</v>
      </c>
      <c r="D3179" t="str">
        <f>VLOOKUP($A3179,'Günlük Sayaç'!$A$1:$I$166,4,0)</f>
        <v>Ziyaretçi</v>
      </c>
      <c r="E3179" t="str">
        <f>VLOOKUP($A3179,'Günlük Sayaç'!$A$1:$I$166,5,0)</f>
        <v>Beşli Bilet</v>
      </c>
      <c r="F3179">
        <f>VLOOKUP($A3179,'Günlük Sayaç'!$A$1:$I$166,6,0)</f>
        <v>3.4</v>
      </c>
      <c r="G3179">
        <f>VLOOKUP($A3179,'Günlük Sayaç'!$A$1:$I$166,7,0)</f>
        <v>7000</v>
      </c>
      <c r="H3179">
        <f>VLOOKUP($A3179,'Günlük Sayaç'!$A$1:$I$166,8,0)</f>
        <v>0.05</v>
      </c>
      <c r="I3179">
        <f>VLOOKUP($A3179,'Günlük Sayaç'!$A$1:$I$166,9,0)*VLOOKUP(WEEKDAY(B3179,2)&amp;D3179,Yoğunluk!$G$1:$J$29,4,0)</f>
        <v>672</v>
      </c>
      <c r="J3179">
        <f t="shared" ca="1" si="195"/>
        <v>623</v>
      </c>
      <c r="K3179">
        <f t="shared" ca="1" si="196"/>
        <v>2118.1999999999998</v>
      </c>
    </row>
    <row r="3180" spans="1:11" x14ac:dyDescent="0.3">
      <c r="A3180">
        <f t="shared" si="197"/>
        <v>44</v>
      </c>
      <c r="B3180" s="2">
        <f t="shared" si="198"/>
        <v>43120</v>
      </c>
      <c r="C3180" t="str">
        <f>VLOOKUP(A3180,'Günlük Sayaç'!$A$1:$I$166,3,0)</f>
        <v>Şişhane</v>
      </c>
      <c r="D3180" t="str">
        <f>VLOOKUP($A3180,'Günlük Sayaç'!$A$1:$I$166,4,0)</f>
        <v>Ziyaretçi</v>
      </c>
      <c r="E3180" t="str">
        <f>VLOOKUP($A3180,'Günlük Sayaç'!$A$1:$I$166,5,0)</f>
        <v>Onlu Bilet</v>
      </c>
      <c r="F3180">
        <f>VLOOKUP($A3180,'Günlük Sayaç'!$A$1:$I$166,6,0)</f>
        <v>3.2</v>
      </c>
      <c r="G3180">
        <f>VLOOKUP($A3180,'Günlük Sayaç'!$A$1:$I$166,7,0)</f>
        <v>7000</v>
      </c>
      <c r="H3180">
        <f>VLOOKUP($A3180,'Günlük Sayaç'!$A$1:$I$166,8,0)</f>
        <v>0.05</v>
      </c>
      <c r="I3180">
        <f>VLOOKUP($A3180,'Günlük Sayaç'!$A$1:$I$166,9,0)*VLOOKUP(WEEKDAY(B3180,2)&amp;D3180,Yoğunluk!$G$1:$J$29,4,0)</f>
        <v>672</v>
      </c>
      <c r="J3180">
        <f t="shared" ca="1" si="195"/>
        <v>615</v>
      </c>
      <c r="K3180">
        <f t="shared" ca="1" si="196"/>
        <v>1968</v>
      </c>
    </row>
    <row r="3181" spans="1:11" x14ac:dyDescent="0.3">
      <c r="A3181">
        <f t="shared" si="197"/>
        <v>45</v>
      </c>
      <c r="B3181" s="2">
        <f t="shared" si="198"/>
        <v>43120</v>
      </c>
      <c r="C3181" t="str">
        <f>VLOOKUP(A3181,'Günlük Sayaç'!$A$1:$I$166,3,0)</f>
        <v>Taksim</v>
      </c>
      <c r="D3181" t="str">
        <f>VLOOKUP($A3181,'Günlük Sayaç'!$A$1:$I$166,4,0)</f>
        <v>Tam</v>
      </c>
      <c r="E3181" t="str">
        <f>VLOOKUP($A3181,'Günlük Sayaç'!$A$1:$I$166,5,0)</f>
        <v>Akbil</v>
      </c>
      <c r="F3181">
        <f>VLOOKUP($A3181,'Günlük Sayaç'!$A$1:$I$166,6,0)</f>
        <v>2.2250000000000001</v>
      </c>
      <c r="G3181">
        <f>VLOOKUP($A3181,'Günlük Sayaç'!$A$1:$I$166,7,0)</f>
        <v>15000</v>
      </c>
      <c r="H3181">
        <f>VLOOKUP($A3181,'Günlük Sayaç'!$A$1:$I$166,8,0)</f>
        <v>0.2</v>
      </c>
      <c r="I3181">
        <f>VLOOKUP($A3181,'Günlük Sayaç'!$A$1:$I$166,9,0)*VLOOKUP(WEEKDAY(B3181,2)&amp;D3181,Yoğunluk!$G$1:$J$29,4,0)</f>
        <v>4800</v>
      </c>
      <c r="J3181">
        <f t="shared" ca="1" si="195"/>
        <v>5031</v>
      </c>
      <c r="K3181">
        <f t="shared" ca="1" si="196"/>
        <v>11193.975</v>
      </c>
    </row>
    <row r="3182" spans="1:11" x14ac:dyDescent="0.3">
      <c r="A3182">
        <f t="shared" si="197"/>
        <v>46</v>
      </c>
      <c r="B3182" s="2">
        <f t="shared" si="198"/>
        <v>43120</v>
      </c>
      <c r="C3182" t="str">
        <f>VLOOKUP(A3182,'Günlük Sayaç'!$A$1:$I$166,3,0)</f>
        <v>Taksim</v>
      </c>
      <c r="D3182" t="str">
        <f>VLOOKUP($A3182,'Günlük Sayaç'!$A$1:$I$166,4,0)</f>
        <v>Tam</v>
      </c>
      <c r="E3182" t="str">
        <f>VLOOKUP($A3182,'Günlük Sayaç'!$A$1:$I$166,5,0)</f>
        <v>Mavi Kart</v>
      </c>
      <c r="F3182">
        <f>VLOOKUP($A3182,'Günlük Sayaç'!$A$1:$I$166,6,0)</f>
        <v>1.3666666666666667</v>
      </c>
      <c r="G3182">
        <f>VLOOKUP($A3182,'Günlük Sayaç'!$A$1:$I$166,7,0)</f>
        <v>15000</v>
      </c>
      <c r="H3182">
        <f>VLOOKUP($A3182,'Günlük Sayaç'!$A$1:$I$166,8,0)</f>
        <v>0.1</v>
      </c>
      <c r="I3182">
        <f>VLOOKUP($A3182,'Günlük Sayaç'!$A$1:$I$166,9,0)*VLOOKUP(WEEKDAY(B3182,2)&amp;D3182,Yoğunluk!$G$1:$J$29,4,0)</f>
        <v>2400</v>
      </c>
      <c r="J3182">
        <f t="shared" ca="1" si="195"/>
        <v>2464</v>
      </c>
      <c r="K3182">
        <f t="shared" ca="1" si="196"/>
        <v>3367.4666666666667</v>
      </c>
    </row>
    <row r="3183" spans="1:11" x14ac:dyDescent="0.3">
      <c r="A3183">
        <f t="shared" si="197"/>
        <v>47</v>
      </c>
      <c r="B3183" s="2">
        <f t="shared" si="198"/>
        <v>43120</v>
      </c>
      <c r="C3183" t="str">
        <f>VLOOKUP(A3183,'Günlük Sayaç'!$A$1:$I$166,3,0)</f>
        <v>Taksim</v>
      </c>
      <c r="D3183" t="str">
        <f>VLOOKUP($A3183,'Günlük Sayaç'!$A$1:$I$166,4,0)</f>
        <v>Öğrenci</v>
      </c>
      <c r="E3183" t="str">
        <f>VLOOKUP($A3183,'Günlük Sayaç'!$A$1:$I$166,5,0)</f>
        <v>Öğrenci</v>
      </c>
      <c r="F3183">
        <f>VLOOKUP($A3183,'Günlük Sayaç'!$A$1:$I$166,6,0)</f>
        <v>0.9</v>
      </c>
      <c r="G3183">
        <f>VLOOKUP($A3183,'Günlük Sayaç'!$A$1:$I$166,7,0)</f>
        <v>15000</v>
      </c>
      <c r="H3183">
        <f>VLOOKUP($A3183,'Günlük Sayaç'!$A$1:$I$166,8,0)</f>
        <v>0.1</v>
      </c>
      <c r="I3183">
        <f>VLOOKUP($A3183,'Günlük Sayaç'!$A$1:$I$166,9,0)*VLOOKUP(WEEKDAY(B3183,2)&amp;D3183,Yoğunluk!$G$1:$J$29,4,0)</f>
        <v>3600.0000000000005</v>
      </c>
      <c r="J3183">
        <f t="shared" ca="1" si="195"/>
        <v>3579</v>
      </c>
      <c r="K3183">
        <f t="shared" ca="1" si="196"/>
        <v>3221.1</v>
      </c>
    </row>
    <row r="3184" spans="1:11" x14ac:dyDescent="0.3">
      <c r="A3184">
        <f t="shared" si="197"/>
        <v>48</v>
      </c>
      <c r="B3184" s="2">
        <f t="shared" si="198"/>
        <v>43120</v>
      </c>
      <c r="C3184" t="str">
        <f>VLOOKUP(A3184,'Günlük Sayaç'!$A$1:$I$166,3,0)</f>
        <v>Taksim</v>
      </c>
      <c r="D3184" t="str">
        <f>VLOOKUP($A3184,'Günlük Sayaç'!$A$1:$I$166,4,0)</f>
        <v>Öğrenci</v>
      </c>
      <c r="E3184" t="str">
        <f>VLOOKUP($A3184,'Günlük Sayaç'!$A$1:$I$166,5,0)</f>
        <v>Öğrenci Aylık</v>
      </c>
      <c r="F3184">
        <f>VLOOKUP($A3184,'Günlük Sayaç'!$A$1:$I$166,6,0)</f>
        <v>0.56666666666666665</v>
      </c>
      <c r="G3184">
        <f>VLOOKUP($A3184,'Günlük Sayaç'!$A$1:$I$166,7,0)</f>
        <v>15000</v>
      </c>
      <c r="H3184">
        <f>VLOOKUP($A3184,'Günlük Sayaç'!$A$1:$I$166,8,0)</f>
        <v>0.2</v>
      </c>
      <c r="I3184">
        <f>VLOOKUP($A3184,'Günlük Sayaç'!$A$1:$I$166,9,0)*VLOOKUP(WEEKDAY(B3184,2)&amp;D3184,Yoğunluk!$G$1:$J$29,4,0)</f>
        <v>7200.0000000000009</v>
      </c>
      <c r="J3184">
        <f t="shared" ca="1" si="195"/>
        <v>7328</v>
      </c>
      <c r="K3184">
        <f t="shared" ca="1" si="196"/>
        <v>4152.5333333333328</v>
      </c>
    </row>
    <row r="3185" spans="1:11" x14ac:dyDescent="0.3">
      <c r="A3185">
        <f t="shared" si="197"/>
        <v>49</v>
      </c>
      <c r="B3185" s="2">
        <f t="shared" si="198"/>
        <v>43120</v>
      </c>
      <c r="C3185" t="str">
        <f>VLOOKUP(A3185,'Günlük Sayaç'!$A$1:$I$166,3,0)</f>
        <v>Taksim</v>
      </c>
      <c r="D3185" t="str">
        <f>VLOOKUP($A3185,'Günlük Sayaç'!$A$1:$I$166,4,0)</f>
        <v>Sosyal</v>
      </c>
      <c r="E3185" t="str">
        <f>VLOOKUP($A3185,'Günlük Sayaç'!$A$1:$I$166,5,0)</f>
        <v>Sosyal</v>
      </c>
      <c r="F3185">
        <f>VLOOKUP($A3185,'Günlük Sayaç'!$A$1:$I$166,6,0)</f>
        <v>1.425</v>
      </c>
      <c r="G3185">
        <f>VLOOKUP($A3185,'Günlük Sayaç'!$A$1:$I$166,7,0)</f>
        <v>15000</v>
      </c>
      <c r="H3185">
        <f>VLOOKUP($A3185,'Günlük Sayaç'!$A$1:$I$166,8,0)</f>
        <v>0.15</v>
      </c>
      <c r="I3185">
        <f>VLOOKUP($A3185,'Günlük Sayaç'!$A$1:$I$166,9,0)*VLOOKUP(WEEKDAY(B3185,2)&amp;D3185,Yoğunluk!$G$1:$J$29,4,0)</f>
        <v>3960.0000000000005</v>
      </c>
      <c r="J3185">
        <f t="shared" ca="1" si="195"/>
        <v>3733</v>
      </c>
      <c r="K3185">
        <f t="shared" ca="1" si="196"/>
        <v>5319.5250000000005</v>
      </c>
    </row>
    <row r="3186" spans="1:11" x14ac:dyDescent="0.3">
      <c r="A3186">
        <f t="shared" si="197"/>
        <v>50</v>
      </c>
      <c r="B3186" s="2">
        <f t="shared" si="198"/>
        <v>43120</v>
      </c>
      <c r="C3186" t="str">
        <f>VLOOKUP(A3186,'Günlük Sayaç'!$A$1:$I$166,3,0)</f>
        <v>Taksim</v>
      </c>
      <c r="D3186" t="str">
        <f>VLOOKUP($A3186,'Günlük Sayaç'!$A$1:$I$166,4,0)</f>
        <v>Sosyal</v>
      </c>
      <c r="E3186" t="str">
        <f>VLOOKUP($A3186,'Günlük Sayaç'!$A$1:$I$166,5,0)</f>
        <v>Sosyal Aylık</v>
      </c>
      <c r="F3186">
        <f>VLOOKUP($A3186,'Günlük Sayaç'!$A$1:$I$166,6,0)</f>
        <v>0.83333333333333337</v>
      </c>
      <c r="G3186">
        <f>VLOOKUP($A3186,'Günlük Sayaç'!$A$1:$I$166,7,0)</f>
        <v>15000</v>
      </c>
      <c r="H3186">
        <f>VLOOKUP($A3186,'Günlük Sayaç'!$A$1:$I$166,8,0)</f>
        <v>0.05</v>
      </c>
      <c r="I3186">
        <f>VLOOKUP($A3186,'Günlük Sayaç'!$A$1:$I$166,9,0)*VLOOKUP(WEEKDAY(B3186,2)&amp;D3186,Yoğunluk!$G$1:$J$29,4,0)</f>
        <v>1320.0000000000002</v>
      </c>
      <c r="J3186">
        <f t="shared" ca="1" si="195"/>
        <v>1369</v>
      </c>
      <c r="K3186">
        <f t="shared" ca="1" si="196"/>
        <v>1140.8333333333335</v>
      </c>
    </row>
    <row r="3187" spans="1:11" x14ac:dyDescent="0.3">
      <c r="A3187">
        <f t="shared" si="197"/>
        <v>51</v>
      </c>
      <c r="B3187" s="2">
        <f t="shared" si="198"/>
        <v>43120</v>
      </c>
      <c r="C3187" t="str">
        <f>VLOOKUP(A3187,'Günlük Sayaç'!$A$1:$I$166,3,0)</f>
        <v>Taksim</v>
      </c>
      <c r="D3187" t="str">
        <f>VLOOKUP($A3187,'Günlük Sayaç'!$A$1:$I$166,4,0)</f>
        <v>Ziyaretçi</v>
      </c>
      <c r="E3187" t="str">
        <f>VLOOKUP($A3187,'Günlük Sayaç'!$A$1:$I$166,5,0)</f>
        <v>Tekli Bilet</v>
      </c>
      <c r="F3187">
        <f>VLOOKUP($A3187,'Günlük Sayaç'!$A$1:$I$166,6,0)</f>
        <v>5</v>
      </c>
      <c r="G3187">
        <f>VLOOKUP($A3187,'Günlük Sayaç'!$A$1:$I$166,7,0)</f>
        <v>15000</v>
      </c>
      <c r="H3187">
        <f>VLOOKUP($A3187,'Günlük Sayaç'!$A$1:$I$166,8,0)</f>
        <v>0.05</v>
      </c>
      <c r="I3187">
        <f>VLOOKUP($A3187,'Günlük Sayaç'!$A$1:$I$166,9,0)*VLOOKUP(WEEKDAY(B3187,2)&amp;D3187,Yoğunluk!$G$1:$J$29,4,0)</f>
        <v>1440</v>
      </c>
      <c r="J3187">
        <f t="shared" ca="1" si="195"/>
        <v>1668</v>
      </c>
      <c r="K3187">
        <f t="shared" ca="1" si="196"/>
        <v>8340</v>
      </c>
    </row>
    <row r="3188" spans="1:11" x14ac:dyDescent="0.3">
      <c r="A3188">
        <f t="shared" si="197"/>
        <v>52</v>
      </c>
      <c r="B3188" s="2">
        <f t="shared" si="198"/>
        <v>43120</v>
      </c>
      <c r="C3188" t="str">
        <f>VLOOKUP(A3188,'Günlük Sayaç'!$A$1:$I$166,3,0)</f>
        <v>Taksim</v>
      </c>
      <c r="D3188" t="str">
        <f>VLOOKUP($A3188,'Günlük Sayaç'!$A$1:$I$166,4,0)</f>
        <v>Ziyaretçi</v>
      </c>
      <c r="E3188" t="str">
        <f>VLOOKUP($A3188,'Günlük Sayaç'!$A$1:$I$166,5,0)</f>
        <v>İkili Bilet</v>
      </c>
      <c r="F3188">
        <f>VLOOKUP($A3188,'Günlük Sayaç'!$A$1:$I$166,6,0)</f>
        <v>4</v>
      </c>
      <c r="G3188">
        <f>VLOOKUP($A3188,'Günlük Sayaç'!$A$1:$I$166,7,0)</f>
        <v>15000</v>
      </c>
      <c r="H3188">
        <f>VLOOKUP($A3188,'Günlük Sayaç'!$A$1:$I$166,8,0)</f>
        <v>0.03</v>
      </c>
      <c r="I3188">
        <f>VLOOKUP($A3188,'Günlük Sayaç'!$A$1:$I$166,9,0)*VLOOKUP(WEEKDAY(B3188,2)&amp;D3188,Yoğunluk!$G$1:$J$29,4,0)</f>
        <v>864</v>
      </c>
      <c r="J3188">
        <f t="shared" ca="1" si="195"/>
        <v>1006</v>
      </c>
      <c r="K3188">
        <f t="shared" ca="1" si="196"/>
        <v>4024</v>
      </c>
    </row>
    <row r="3189" spans="1:11" x14ac:dyDescent="0.3">
      <c r="A3189">
        <f t="shared" si="197"/>
        <v>53</v>
      </c>
      <c r="B3189" s="2">
        <f t="shared" si="198"/>
        <v>43120</v>
      </c>
      <c r="C3189" t="str">
        <f>VLOOKUP(A3189,'Günlük Sayaç'!$A$1:$I$166,3,0)</f>
        <v>Taksim</v>
      </c>
      <c r="D3189" t="str">
        <f>VLOOKUP($A3189,'Günlük Sayaç'!$A$1:$I$166,4,0)</f>
        <v>Ziyaretçi</v>
      </c>
      <c r="E3189" t="str">
        <f>VLOOKUP($A3189,'Günlük Sayaç'!$A$1:$I$166,5,0)</f>
        <v>Üçlü Bilet</v>
      </c>
      <c r="F3189">
        <f>VLOOKUP($A3189,'Günlük Sayaç'!$A$1:$I$166,6,0)</f>
        <v>3.6666666666666665</v>
      </c>
      <c r="G3189">
        <f>VLOOKUP($A3189,'Günlük Sayaç'!$A$1:$I$166,7,0)</f>
        <v>15000</v>
      </c>
      <c r="H3189">
        <f>VLOOKUP($A3189,'Günlük Sayaç'!$A$1:$I$166,8,0)</f>
        <v>0.02</v>
      </c>
      <c r="I3189">
        <f>VLOOKUP($A3189,'Günlük Sayaç'!$A$1:$I$166,9,0)*VLOOKUP(WEEKDAY(B3189,2)&amp;D3189,Yoğunluk!$G$1:$J$29,4,0)</f>
        <v>576</v>
      </c>
      <c r="J3189">
        <f t="shared" ca="1" si="195"/>
        <v>566</v>
      </c>
      <c r="K3189">
        <f t="shared" ca="1" si="196"/>
        <v>2075.333333333333</v>
      </c>
    </row>
    <row r="3190" spans="1:11" x14ac:dyDescent="0.3">
      <c r="A3190">
        <f t="shared" si="197"/>
        <v>54</v>
      </c>
      <c r="B3190" s="2">
        <f t="shared" si="198"/>
        <v>43120</v>
      </c>
      <c r="C3190" t="str">
        <f>VLOOKUP(A3190,'Günlük Sayaç'!$A$1:$I$166,3,0)</f>
        <v>Taksim</v>
      </c>
      <c r="D3190" t="str">
        <f>VLOOKUP($A3190,'Günlük Sayaç'!$A$1:$I$166,4,0)</f>
        <v>Ziyaretçi</v>
      </c>
      <c r="E3190" t="str">
        <f>VLOOKUP($A3190,'Günlük Sayaç'!$A$1:$I$166,5,0)</f>
        <v>Beşli Bilet</v>
      </c>
      <c r="F3190">
        <f>VLOOKUP($A3190,'Günlük Sayaç'!$A$1:$I$166,6,0)</f>
        <v>3.4</v>
      </c>
      <c r="G3190">
        <f>VLOOKUP($A3190,'Günlük Sayaç'!$A$1:$I$166,7,0)</f>
        <v>15000</v>
      </c>
      <c r="H3190">
        <f>VLOOKUP($A3190,'Günlük Sayaç'!$A$1:$I$166,8,0)</f>
        <v>0.05</v>
      </c>
      <c r="I3190">
        <f>VLOOKUP($A3190,'Günlük Sayaç'!$A$1:$I$166,9,0)*VLOOKUP(WEEKDAY(B3190,2)&amp;D3190,Yoğunluk!$G$1:$J$29,4,0)</f>
        <v>1440</v>
      </c>
      <c r="J3190">
        <f t="shared" ca="1" si="195"/>
        <v>1470</v>
      </c>
      <c r="K3190">
        <f t="shared" ca="1" si="196"/>
        <v>4998</v>
      </c>
    </row>
    <row r="3191" spans="1:11" x14ac:dyDescent="0.3">
      <c r="A3191">
        <f t="shared" si="197"/>
        <v>55</v>
      </c>
      <c r="B3191" s="2">
        <f t="shared" si="198"/>
        <v>43120</v>
      </c>
      <c r="C3191" t="str">
        <f>VLOOKUP(A3191,'Günlük Sayaç'!$A$1:$I$166,3,0)</f>
        <v>Taksim</v>
      </c>
      <c r="D3191" t="str">
        <f>VLOOKUP($A3191,'Günlük Sayaç'!$A$1:$I$166,4,0)</f>
        <v>Ziyaretçi</v>
      </c>
      <c r="E3191" t="str">
        <f>VLOOKUP($A3191,'Günlük Sayaç'!$A$1:$I$166,5,0)</f>
        <v>Onlu Bilet</v>
      </c>
      <c r="F3191">
        <f>VLOOKUP($A3191,'Günlük Sayaç'!$A$1:$I$166,6,0)</f>
        <v>3.2</v>
      </c>
      <c r="G3191">
        <f>VLOOKUP($A3191,'Günlük Sayaç'!$A$1:$I$166,7,0)</f>
        <v>15000</v>
      </c>
      <c r="H3191">
        <f>VLOOKUP($A3191,'Günlük Sayaç'!$A$1:$I$166,8,0)</f>
        <v>0.05</v>
      </c>
      <c r="I3191">
        <f>VLOOKUP($A3191,'Günlük Sayaç'!$A$1:$I$166,9,0)*VLOOKUP(WEEKDAY(B3191,2)&amp;D3191,Yoğunluk!$G$1:$J$29,4,0)</f>
        <v>1440</v>
      </c>
      <c r="J3191">
        <f t="shared" ca="1" si="195"/>
        <v>1586</v>
      </c>
      <c r="K3191">
        <f t="shared" ca="1" si="196"/>
        <v>5075.2000000000007</v>
      </c>
    </row>
    <row r="3192" spans="1:11" x14ac:dyDescent="0.3">
      <c r="A3192">
        <f t="shared" si="197"/>
        <v>56</v>
      </c>
      <c r="B3192" s="2">
        <f t="shared" si="198"/>
        <v>43120</v>
      </c>
      <c r="C3192" t="str">
        <f>VLOOKUP(A3192,'Günlük Sayaç'!$A$1:$I$166,3,0)</f>
        <v>Osmanbey</v>
      </c>
      <c r="D3192" t="str">
        <f>VLOOKUP($A3192,'Günlük Sayaç'!$A$1:$I$166,4,0)</f>
        <v>Tam</v>
      </c>
      <c r="E3192" t="str">
        <f>VLOOKUP($A3192,'Günlük Sayaç'!$A$1:$I$166,5,0)</f>
        <v>Akbil</v>
      </c>
      <c r="F3192">
        <f>VLOOKUP($A3192,'Günlük Sayaç'!$A$1:$I$166,6,0)</f>
        <v>2.2250000000000001</v>
      </c>
      <c r="G3192">
        <f>VLOOKUP($A3192,'Günlük Sayaç'!$A$1:$I$166,7,0)</f>
        <v>5500</v>
      </c>
      <c r="H3192">
        <f>VLOOKUP($A3192,'Günlük Sayaç'!$A$1:$I$166,8,0)</f>
        <v>0.4</v>
      </c>
      <c r="I3192">
        <f>VLOOKUP($A3192,'Günlük Sayaç'!$A$1:$I$166,9,0)*VLOOKUP(WEEKDAY(B3192,2)&amp;D3192,Yoğunluk!$G$1:$J$29,4,0)</f>
        <v>3520</v>
      </c>
      <c r="J3192">
        <f t="shared" ca="1" si="195"/>
        <v>3332</v>
      </c>
      <c r="K3192">
        <f t="shared" ca="1" si="196"/>
        <v>7413.7000000000007</v>
      </c>
    </row>
    <row r="3193" spans="1:11" x14ac:dyDescent="0.3">
      <c r="A3193">
        <f t="shared" si="197"/>
        <v>57</v>
      </c>
      <c r="B3193" s="2">
        <f t="shared" si="198"/>
        <v>43120</v>
      </c>
      <c r="C3193" t="str">
        <f>VLOOKUP(A3193,'Günlük Sayaç'!$A$1:$I$166,3,0)</f>
        <v>Osmanbey</v>
      </c>
      <c r="D3193" t="str">
        <f>VLOOKUP($A3193,'Günlük Sayaç'!$A$1:$I$166,4,0)</f>
        <v>Tam</v>
      </c>
      <c r="E3193" t="str">
        <f>VLOOKUP($A3193,'Günlük Sayaç'!$A$1:$I$166,5,0)</f>
        <v>Mavi Kart</v>
      </c>
      <c r="F3193">
        <f>VLOOKUP($A3193,'Günlük Sayaç'!$A$1:$I$166,6,0)</f>
        <v>1.3666666666666667</v>
      </c>
      <c r="G3193">
        <f>VLOOKUP($A3193,'Günlük Sayaç'!$A$1:$I$166,7,0)</f>
        <v>5500</v>
      </c>
      <c r="H3193">
        <f>VLOOKUP($A3193,'Günlük Sayaç'!$A$1:$I$166,8,0)</f>
        <v>0.1</v>
      </c>
      <c r="I3193">
        <f>VLOOKUP($A3193,'Günlük Sayaç'!$A$1:$I$166,9,0)*VLOOKUP(WEEKDAY(B3193,2)&amp;D3193,Yoğunluk!$G$1:$J$29,4,0)</f>
        <v>880</v>
      </c>
      <c r="J3193">
        <f t="shared" ca="1" si="195"/>
        <v>876</v>
      </c>
      <c r="K3193">
        <f t="shared" ca="1" si="196"/>
        <v>1197.2</v>
      </c>
    </row>
    <row r="3194" spans="1:11" x14ac:dyDescent="0.3">
      <c r="A3194">
        <f t="shared" si="197"/>
        <v>58</v>
      </c>
      <c r="B3194" s="2">
        <f t="shared" si="198"/>
        <v>43120</v>
      </c>
      <c r="C3194" t="str">
        <f>VLOOKUP(A3194,'Günlük Sayaç'!$A$1:$I$166,3,0)</f>
        <v>Osmanbey</v>
      </c>
      <c r="D3194" t="str">
        <f>VLOOKUP($A3194,'Günlük Sayaç'!$A$1:$I$166,4,0)</f>
        <v>Öğrenci</v>
      </c>
      <c r="E3194" t="str">
        <f>VLOOKUP($A3194,'Günlük Sayaç'!$A$1:$I$166,5,0)</f>
        <v>Öğrenci</v>
      </c>
      <c r="F3194">
        <f>VLOOKUP($A3194,'Günlük Sayaç'!$A$1:$I$166,6,0)</f>
        <v>0.9</v>
      </c>
      <c r="G3194">
        <f>VLOOKUP($A3194,'Günlük Sayaç'!$A$1:$I$166,7,0)</f>
        <v>5500</v>
      </c>
      <c r="H3194">
        <f>VLOOKUP($A3194,'Günlük Sayaç'!$A$1:$I$166,8,0)</f>
        <v>0.1</v>
      </c>
      <c r="I3194">
        <f>VLOOKUP($A3194,'Günlük Sayaç'!$A$1:$I$166,9,0)*VLOOKUP(WEEKDAY(B3194,2)&amp;D3194,Yoğunluk!$G$1:$J$29,4,0)</f>
        <v>1320.0000000000002</v>
      </c>
      <c r="J3194">
        <f t="shared" ca="1" si="195"/>
        <v>1252</v>
      </c>
      <c r="K3194">
        <f t="shared" ca="1" si="196"/>
        <v>1126.8</v>
      </c>
    </row>
    <row r="3195" spans="1:11" x14ac:dyDescent="0.3">
      <c r="A3195">
        <f t="shared" si="197"/>
        <v>59</v>
      </c>
      <c r="B3195" s="2">
        <f t="shared" si="198"/>
        <v>43120</v>
      </c>
      <c r="C3195" t="str">
        <f>VLOOKUP(A3195,'Günlük Sayaç'!$A$1:$I$166,3,0)</f>
        <v>Osmanbey</v>
      </c>
      <c r="D3195" t="str">
        <f>VLOOKUP($A3195,'Günlük Sayaç'!$A$1:$I$166,4,0)</f>
        <v>Öğrenci</v>
      </c>
      <c r="E3195" t="str">
        <f>VLOOKUP($A3195,'Günlük Sayaç'!$A$1:$I$166,5,0)</f>
        <v>Öğrenci Aylık</v>
      </c>
      <c r="F3195">
        <f>VLOOKUP($A3195,'Günlük Sayaç'!$A$1:$I$166,6,0)</f>
        <v>0.56666666666666665</v>
      </c>
      <c r="G3195">
        <f>VLOOKUP($A3195,'Günlük Sayaç'!$A$1:$I$166,7,0)</f>
        <v>5500</v>
      </c>
      <c r="H3195">
        <f>VLOOKUP($A3195,'Günlük Sayaç'!$A$1:$I$166,8,0)</f>
        <v>0.2</v>
      </c>
      <c r="I3195">
        <f>VLOOKUP($A3195,'Günlük Sayaç'!$A$1:$I$166,9,0)*VLOOKUP(WEEKDAY(B3195,2)&amp;D3195,Yoğunluk!$G$1:$J$29,4,0)</f>
        <v>2640.0000000000005</v>
      </c>
      <c r="J3195">
        <f t="shared" ca="1" si="195"/>
        <v>2223</v>
      </c>
      <c r="K3195">
        <f t="shared" ca="1" si="196"/>
        <v>1259.7</v>
      </c>
    </row>
    <row r="3196" spans="1:11" x14ac:dyDescent="0.3">
      <c r="A3196">
        <f t="shared" si="197"/>
        <v>60</v>
      </c>
      <c r="B3196" s="2">
        <f t="shared" si="198"/>
        <v>43120</v>
      </c>
      <c r="C3196" t="str">
        <f>VLOOKUP(A3196,'Günlük Sayaç'!$A$1:$I$166,3,0)</f>
        <v>Osmanbey</v>
      </c>
      <c r="D3196" t="str">
        <f>VLOOKUP($A3196,'Günlük Sayaç'!$A$1:$I$166,4,0)</f>
        <v>Sosyal</v>
      </c>
      <c r="E3196" t="str">
        <f>VLOOKUP($A3196,'Günlük Sayaç'!$A$1:$I$166,5,0)</f>
        <v>Sosyal</v>
      </c>
      <c r="F3196">
        <f>VLOOKUP($A3196,'Günlük Sayaç'!$A$1:$I$166,6,0)</f>
        <v>1.425</v>
      </c>
      <c r="G3196">
        <f>VLOOKUP($A3196,'Günlük Sayaç'!$A$1:$I$166,7,0)</f>
        <v>5500</v>
      </c>
      <c r="H3196">
        <f>VLOOKUP($A3196,'Günlük Sayaç'!$A$1:$I$166,8,0)</f>
        <v>0.1</v>
      </c>
      <c r="I3196">
        <f>VLOOKUP($A3196,'Günlük Sayaç'!$A$1:$I$166,9,0)*VLOOKUP(WEEKDAY(B3196,2)&amp;D3196,Yoğunluk!$G$1:$J$29,4,0)</f>
        <v>968.00000000000011</v>
      </c>
      <c r="J3196">
        <f t="shared" ca="1" si="195"/>
        <v>956</v>
      </c>
      <c r="K3196">
        <f t="shared" ca="1" si="196"/>
        <v>1362.3</v>
      </c>
    </row>
    <row r="3197" spans="1:11" x14ac:dyDescent="0.3">
      <c r="A3197">
        <f t="shared" si="197"/>
        <v>61</v>
      </c>
      <c r="B3197" s="2">
        <f t="shared" si="198"/>
        <v>43120</v>
      </c>
      <c r="C3197" t="str">
        <f>VLOOKUP(A3197,'Günlük Sayaç'!$A$1:$I$166,3,0)</f>
        <v>Osmanbey</v>
      </c>
      <c r="D3197" t="str">
        <f>VLOOKUP($A3197,'Günlük Sayaç'!$A$1:$I$166,4,0)</f>
        <v>Sosyal</v>
      </c>
      <c r="E3197" t="str">
        <f>VLOOKUP($A3197,'Günlük Sayaç'!$A$1:$I$166,5,0)</f>
        <v>Sosyal Aylık</v>
      </c>
      <c r="F3197">
        <f>VLOOKUP($A3197,'Günlük Sayaç'!$A$1:$I$166,6,0)</f>
        <v>0.83333333333333337</v>
      </c>
      <c r="G3197">
        <f>VLOOKUP($A3197,'Günlük Sayaç'!$A$1:$I$166,7,0)</f>
        <v>5500</v>
      </c>
      <c r="H3197">
        <f>VLOOKUP($A3197,'Günlük Sayaç'!$A$1:$I$166,8,0)</f>
        <v>0.05</v>
      </c>
      <c r="I3197">
        <f>VLOOKUP($A3197,'Günlük Sayaç'!$A$1:$I$166,9,0)*VLOOKUP(WEEKDAY(B3197,2)&amp;D3197,Yoğunluk!$G$1:$J$29,4,0)</f>
        <v>484.00000000000006</v>
      </c>
      <c r="J3197">
        <f t="shared" ca="1" si="195"/>
        <v>529</v>
      </c>
      <c r="K3197">
        <f t="shared" ca="1" si="196"/>
        <v>440.83333333333337</v>
      </c>
    </row>
    <row r="3198" spans="1:11" x14ac:dyDescent="0.3">
      <c r="A3198">
        <f t="shared" si="197"/>
        <v>62</v>
      </c>
      <c r="B3198" s="2">
        <f t="shared" si="198"/>
        <v>43120</v>
      </c>
      <c r="C3198" t="str">
        <f>VLOOKUP(A3198,'Günlük Sayaç'!$A$1:$I$166,3,0)</f>
        <v>Osmanbey</v>
      </c>
      <c r="D3198" t="str">
        <f>VLOOKUP($A3198,'Günlük Sayaç'!$A$1:$I$166,4,0)</f>
        <v>Ziyaretçi</v>
      </c>
      <c r="E3198" t="str">
        <f>VLOOKUP($A3198,'Günlük Sayaç'!$A$1:$I$166,5,0)</f>
        <v>Tekli Bilet</v>
      </c>
      <c r="F3198">
        <f>VLOOKUP($A3198,'Günlük Sayaç'!$A$1:$I$166,6,0)</f>
        <v>5</v>
      </c>
      <c r="G3198">
        <f>VLOOKUP($A3198,'Günlük Sayaç'!$A$1:$I$166,7,0)</f>
        <v>5500</v>
      </c>
      <c r="H3198">
        <f>VLOOKUP($A3198,'Günlük Sayaç'!$A$1:$I$166,8,0)</f>
        <v>0.01</v>
      </c>
      <c r="I3198">
        <f>VLOOKUP($A3198,'Günlük Sayaç'!$A$1:$I$166,9,0)*VLOOKUP(WEEKDAY(B3198,2)&amp;D3198,Yoğunluk!$G$1:$J$29,4,0)</f>
        <v>105.6</v>
      </c>
      <c r="J3198">
        <f t="shared" ca="1" si="195"/>
        <v>107</v>
      </c>
      <c r="K3198">
        <f t="shared" ca="1" si="196"/>
        <v>535</v>
      </c>
    </row>
    <row r="3199" spans="1:11" x14ac:dyDescent="0.3">
      <c r="A3199">
        <f t="shared" si="197"/>
        <v>63</v>
      </c>
      <c r="B3199" s="2">
        <f t="shared" si="198"/>
        <v>43120</v>
      </c>
      <c r="C3199" t="str">
        <f>VLOOKUP(A3199,'Günlük Sayaç'!$A$1:$I$166,3,0)</f>
        <v>Osmanbey</v>
      </c>
      <c r="D3199" t="str">
        <f>VLOOKUP($A3199,'Günlük Sayaç'!$A$1:$I$166,4,0)</f>
        <v>Ziyaretçi</v>
      </c>
      <c r="E3199" t="str">
        <f>VLOOKUP($A3199,'Günlük Sayaç'!$A$1:$I$166,5,0)</f>
        <v>İkili Bilet</v>
      </c>
      <c r="F3199">
        <f>VLOOKUP($A3199,'Günlük Sayaç'!$A$1:$I$166,6,0)</f>
        <v>4</v>
      </c>
      <c r="G3199">
        <f>VLOOKUP($A3199,'Günlük Sayaç'!$A$1:$I$166,7,0)</f>
        <v>5500</v>
      </c>
      <c r="H3199">
        <f>VLOOKUP($A3199,'Günlük Sayaç'!$A$1:$I$166,8,0)</f>
        <v>0.01</v>
      </c>
      <c r="I3199">
        <f>VLOOKUP($A3199,'Günlük Sayaç'!$A$1:$I$166,9,0)*VLOOKUP(WEEKDAY(B3199,2)&amp;D3199,Yoğunluk!$G$1:$J$29,4,0)</f>
        <v>105.6</v>
      </c>
      <c r="J3199">
        <f t="shared" ca="1" si="195"/>
        <v>111</v>
      </c>
      <c r="K3199">
        <f t="shared" ca="1" si="196"/>
        <v>444</v>
      </c>
    </row>
    <row r="3200" spans="1:11" x14ac:dyDescent="0.3">
      <c r="A3200">
        <f t="shared" si="197"/>
        <v>64</v>
      </c>
      <c r="B3200" s="2">
        <f t="shared" si="198"/>
        <v>43120</v>
      </c>
      <c r="C3200" t="str">
        <f>VLOOKUP(A3200,'Günlük Sayaç'!$A$1:$I$166,3,0)</f>
        <v>Osmanbey</v>
      </c>
      <c r="D3200" t="str">
        <f>VLOOKUP($A3200,'Günlük Sayaç'!$A$1:$I$166,4,0)</f>
        <v>Ziyaretçi</v>
      </c>
      <c r="E3200" t="str">
        <f>VLOOKUP($A3200,'Günlük Sayaç'!$A$1:$I$166,5,0)</f>
        <v>Üçlü Bilet</v>
      </c>
      <c r="F3200">
        <f>VLOOKUP($A3200,'Günlük Sayaç'!$A$1:$I$166,6,0)</f>
        <v>3.6666666666666665</v>
      </c>
      <c r="G3200">
        <f>VLOOKUP($A3200,'Günlük Sayaç'!$A$1:$I$166,7,0)</f>
        <v>5500</v>
      </c>
      <c r="H3200">
        <f>VLOOKUP($A3200,'Günlük Sayaç'!$A$1:$I$166,8,0)</f>
        <v>0.01</v>
      </c>
      <c r="I3200">
        <f>VLOOKUP($A3200,'Günlük Sayaç'!$A$1:$I$166,9,0)*VLOOKUP(WEEKDAY(B3200,2)&amp;D3200,Yoğunluk!$G$1:$J$29,4,0)</f>
        <v>105.6</v>
      </c>
      <c r="J3200">
        <f t="shared" ca="1" si="195"/>
        <v>100</v>
      </c>
      <c r="K3200">
        <f t="shared" ca="1" si="196"/>
        <v>366.66666666666663</v>
      </c>
    </row>
    <row r="3201" spans="1:11" x14ac:dyDescent="0.3">
      <c r="A3201">
        <f t="shared" si="197"/>
        <v>65</v>
      </c>
      <c r="B3201" s="2">
        <f t="shared" si="198"/>
        <v>43120</v>
      </c>
      <c r="C3201" t="str">
        <f>VLOOKUP(A3201,'Günlük Sayaç'!$A$1:$I$166,3,0)</f>
        <v>Osmanbey</v>
      </c>
      <c r="D3201" t="str">
        <f>VLOOKUP($A3201,'Günlük Sayaç'!$A$1:$I$166,4,0)</f>
        <v>Ziyaretçi</v>
      </c>
      <c r="E3201" t="str">
        <f>VLOOKUP($A3201,'Günlük Sayaç'!$A$1:$I$166,5,0)</f>
        <v>Beşli Bilet</v>
      </c>
      <c r="F3201">
        <f>VLOOKUP($A3201,'Günlük Sayaç'!$A$1:$I$166,6,0)</f>
        <v>3.4</v>
      </c>
      <c r="G3201">
        <f>VLOOKUP($A3201,'Günlük Sayaç'!$A$1:$I$166,7,0)</f>
        <v>5500</v>
      </c>
      <c r="H3201">
        <f>VLOOKUP($A3201,'Günlük Sayaç'!$A$1:$I$166,8,0)</f>
        <v>0.01</v>
      </c>
      <c r="I3201">
        <f>VLOOKUP($A3201,'Günlük Sayaç'!$A$1:$I$166,9,0)*VLOOKUP(WEEKDAY(B3201,2)&amp;D3201,Yoğunluk!$G$1:$J$29,4,0)</f>
        <v>105.6</v>
      </c>
      <c r="J3201">
        <f t="shared" ca="1" si="195"/>
        <v>98</v>
      </c>
      <c r="K3201">
        <f t="shared" ca="1" si="196"/>
        <v>333.2</v>
      </c>
    </row>
    <row r="3202" spans="1:11" x14ac:dyDescent="0.3">
      <c r="A3202">
        <f t="shared" si="197"/>
        <v>66</v>
      </c>
      <c r="B3202" s="2">
        <f t="shared" si="198"/>
        <v>43120</v>
      </c>
      <c r="C3202" t="str">
        <f>VLOOKUP(A3202,'Günlük Sayaç'!$A$1:$I$166,3,0)</f>
        <v>Osmanbey</v>
      </c>
      <c r="D3202" t="str">
        <f>VLOOKUP($A3202,'Günlük Sayaç'!$A$1:$I$166,4,0)</f>
        <v>Ziyaretçi</v>
      </c>
      <c r="E3202" t="str">
        <f>VLOOKUP($A3202,'Günlük Sayaç'!$A$1:$I$166,5,0)</f>
        <v>Onlu Bilet</v>
      </c>
      <c r="F3202">
        <f>VLOOKUP($A3202,'Günlük Sayaç'!$A$1:$I$166,6,0)</f>
        <v>3.2</v>
      </c>
      <c r="G3202">
        <f>VLOOKUP($A3202,'Günlük Sayaç'!$A$1:$I$166,7,0)</f>
        <v>5500</v>
      </c>
      <c r="H3202">
        <f>VLOOKUP($A3202,'Günlük Sayaç'!$A$1:$I$166,8,0)</f>
        <v>0.01</v>
      </c>
      <c r="I3202">
        <f>VLOOKUP($A3202,'Günlük Sayaç'!$A$1:$I$166,9,0)*VLOOKUP(WEEKDAY(B3202,2)&amp;D3202,Yoğunluk!$G$1:$J$29,4,0)</f>
        <v>105.6</v>
      </c>
      <c r="J3202">
        <f t="shared" ca="1" si="195"/>
        <v>114</v>
      </c>
      <c r="K3202">
        <f t="shared" ca="1" si="196"/>
        <v>364.8</v>
      </c>
    </row>
    <row r="3203" spans="1:11" x14ac:dyDescent="0.3">
      <c r="A3203">
        <f t="shared" si="197"/>
        <v>67</v>
      </c>
      <c r="B3203" s="2">
        <f t="shared" si="198"/>
        <v>43120</v>
      </c>
      <c r="C3203" t="str">
        <f>VLOOKUP(A3203,'Günlük Sayaç'!$A$1:$I$166,3,0)</f>
        <v>Şişli</v>
      </c>
      <c r="D3203" t="str">
        <f>VLOOKUP($A3203,'Günlük Sayaç'!$A$1:$I$166,4,0)</f>
        <v>Tam</v>
      </c>
      <c r="E3203" t="str">
        <f>VLOOKUP($A3203,'Günlük Sayaç'!$A$1:$I$166,5,0)</f>
        <v>Akbil</v>
      </c>
      <c r="F3203">
        <f>VLOOKUP($A3203,'Günlük Sayaç'!$A$1:$I$166,6,0)</f>
        <v>2.2250000000000001</v>
      </c>
      <c r="G3203">
        <f>VLOOKUP($A3203,'Günlük Sayaç'!$A$1:$I$166,7,0)</f>
        <v>12000</v>
      </c>
      <c r="H3203">
        <f>VLOOKUP($A3203,'Günlük Sayaç'!$A$1:$I$166,8,0)</f>
        <v>0.3</v>
      </c>
      <c r="I3203">
        <f>VLOOKUP($A3203,'Günlük Sayaç'!$A$1:$I$166,9,0)*VLOOKUP(WEEKDAY(B3203,2)&amp;D3203,Yoğunluk!$G$1:$J$29,4,0)</f>
        <v>5760</v>
      </c>
      <c r="J3203">
        <f t="shared" ref="J3203:J3266" ca="1" si="199">FLOOR(I3203+_xlfn.NORM.S.INV(RAND())*I3203/10,1)</f>
        <v>5924</v>
      </c>
      <c r="K3203">
        <f t="shared" ref="K3203:K3266" ca="1" si="200">J3203*F3203</f>
        <v>13180.9</v>
      </c>
    </row>
    <row r="3204" spans="1:11" x14ac:dyDescent="0.3">
      <c r="A3204">
        <f t="shared" si="197"/>
        <v>68</v>
      </c>
      <c r="B3204" s="2">
        <f t="shared" si="198"/>
        <v>43120</v>
      </c>
      <c r="C3204" t="str">
        <f>VLOOKUP(A3204,'Günlük Sayaç'!$A$1:$I$166,3,0)</f>
        <v>Şişli</v>
      </c>
      <c r="D3204" t="str">
        <f>VLOOKUP($A3204,'Günlük Sayaç'!$A$1:$I$166,4,0)</f>
        <v>Tam</v>
      </c>
      <c r="E3204" t="str">
        <f>VLOOKUP($A3204,'Günlük Sayaç'!$A$1:$I$166,5,0)</f>
        <v>Mavi Kart</v>
      </c>
      <c r="F3204">
        <f>VLOOKUP($A3204,'Günlük Sayaç'!$A$1:$I$166,6,0)</f>
        <v>1.3666666666666667</v>
      </c>
      <c r="G3204">
        <f>VLOOKUP($A3204,'Günlük Sayaç'!$A$1:$I$166,7,0)</f>
        <v>12000</v>
      </c>
      <c r="H3204">
        <f>VLOOKUP($A3204,'Günlük Sayaç'!$A$1:$I$166,8,0)</f>
        <v>0.15</v>
      </c>
      <c r="I3204">
        <f>VLOOKUP($A3204,'Günlük Sayaç'!$A$1:$I$166,9,0)*VLOOKUP(WEEKDAY(B3204,2)&amp;D3204,Yoğunluk!$G$1:$J$29,4,0)</f>
        <v>2880</v>
      </c>
      <c r="J3204">
        <f t="shared" ca="1" si="199"/>
        <v>2658</v>
      </c>
      <c r="K3204">
        <f t="shared" ca="1" si="200"/>
        <v>3632.6</v>
      </c>
    </row>
    <row r="3205" spans="1:11" x14ac:dyDescent="0.3">
      <c r="A3205">
        <f t="shared" si="197"/>
        <v>69</v>
      </c>
      <c r="B3205" s="2">
        <f t="shared" si="198"/>
        <v>43120</v>
      </c>
      <c r="C3205" t="str">
        <f>VLOOKUP(A3205,'Günlük Sayaç'!$A$1:$I$166,3,0)</f>
        <v>Şişli</v>
      </c>
      <c r="D3205" t="str">
        <f>VLOOKUP($A3205,'Günlük Sayaç'!$A$1:$I$166,4,0)</f>
        <v>Öğrenci</v>
      </c>
      <c r="E3205" t="str">
        <f>VLOOKUP($A3205,'Günlük Sayaç'!$A$1:$I$166,5,0)</f>
        <v>Öğrenci</v>
      </c>
      <c r="F3205">
        <f>VLOOKUP($A3205,'Günlük Sayaç'!$A$1:$I$166,6,0)</f>
        <v>0.9</v>
      </c>
      <c r="G3205">
        <f>VLOOKUP($A3205,'Günlük Sayaç'!$A$1:$I$166,7,0)</f>
        <v>12000</v>
      </c>
      <c r="H3205">
        <f>VLOOKUP($A3205,'Günlük Sayaç'!$A$1:$I$166,8,0)</f>
        <v>0.1</v>
      </c>
      <c r="I3205">
        <f>VLOOKUP($A3205,'Günlük Sayaç'!$A$1:$I$166,9,0)*VLOOKUP(WEEKDAY(B3205,2)&amp;D3205,Yoğunluk!$G$1:$J$29,4,0)</f>
        <v>2880.0000000000005</v>
      </c>
      <c r="J3205">
        <f t="shared" ca="1" si="199"/>
        <v>3001</v>
      </c>
      <c r="K3205">
        <f t="shared" ca="1" si="200"/>
        <v>2700.9</v>
      </c>
    </row>
    <row r="3206" spans="1:11" x14ac:dyDescent="0.3">
      <c r="A3206">
        <f t="shared" si="197"/>
        <v>70</v>
      </c>
      <c r="B3206" s="2">
        <f t="shared" si="198"/>
        <v>43120</v>
      </c>
      <c r="C3206" t="str">
        <f>VLOOKUP(A3206,'Günlük Sayaç'!$A$1:$I$166,3,0)</f>
        <v>Şişli</v>
      </c>
      <c r="D3206" t="str">
        <f>VLOOKUP($A3206,'Günlük Sayaç'!$A$1:$I$166,4,0)</f>
        <v>Öğrenci</v>
      </c>
      <c r="E3206" t="str">
        <f>VLOOKUP($A3206,'Günlük Sayaç'!$A$1:$I$166,5,0)</f>
        <v>Öğrenci Aylık</v>
      </c>
      <c r="F3206">
        <f>VLOOKUP($A3206,'Günlük Sayaç'!$A$1:$I$166,6,0)</f>
        <v>0.56666666666666665</v>
      </c>
      <c r="G3206">
        <f>VLOOKUP($A3206,'Günlük Sayaç'!$A$1:$I$166,7,0)</f>
        <v>12000</v>
      </c>
      <c r="H3206">
        <f>VLOOKUP($A3206,'Günlük Sayaç'!$A$1:$I$166,8,0)</f>
        <v>0.2</v>
      </c>
      <c r="I3206">
        <f>VLOOKUP($A3206,'Günlük Sayaç'!$A$1:$I$166,9,0)*VLOOKUP(WEEKDAY(B3206,2)&amp;D3206,Yoğunluk!$G$1:$J$29,4,0)</f>
        <v>5760.0000000000009</v>
      </c>
      <c r="J3206">
        <f t="shared" ca="1" si="199"/>
        <v>6245</v>
      </c>
      <c r="K3206">
        <f t="shared" ca="1" si="200"/>
        <v>3538.833333333333</v>
      </c>
    </row>
    <row r="3207" spans="1:11" x14ac:dyDescent="0.3">
      <c r="A3207">
        <f t="shared" si="197"/>
        <v>71</v>
      </c>
      <c r="B3207" s="2">
        <f t="shared" si="198"/>
        <v>43120</v>
      </c>
      <c r="C3207" t="str">
        <f>VLOOKUP(A3207,'Günlük Sayaç'!$A$1:$I$166,3,0)</f>
        <v>Şişli</v>
      </c>
      <c r="D3207" t="str">
        <f>VLOOKUP($A3207,'Günlük Sayaç'!$A$1:$I$166,4,0)</f>
        <v>Sosyal</v>
      </c>
      <c r="E3207" t="str">
        <f>VLOOKUP($A3207,'Günlük Sayaç'!$A$1:$I$166,5,0)</f>
        <v>Sosyal</v>
      </c>
      <c r="F3207">
        <f>VLOOKUP($A3207,'Günlük Sayaç'!$A$1:$I$166,6,0)</f>
        <v>1.425</v>
      </c>
      <c r="G3207">
        <f>VLOOKUP($A3207,'Günlük Sayaç'!$A$1:$I$166,7,0)</f>
        <v>12000</v>
      </c>
      <c r="H3207">
        <f>VLOOKUP($A3207,'Günlük Sayaç'!$A$1:$I$166,8,0)</f>
        <v>0.1</v>
      </c>
      <c r="I3207">
        <f>VLOOKUP($A3207,'Günlük Sayaç'!$A$1:$I$166,9,0)*VLOOKUP(WEEKDAY(B3207,2)&amp;D3207,Yoğunluk!$G$1:$J$29,4,0)</f>
        <v>2112.0000000000005</v>
      </c>
      <c r="J3207">
        <f t="shared" ca="1" si="199"/>
        <v>2174</v>
      </c>
      <c r="K3207">
        <f t="shared" ca="1" si="200"/>
        <v>3097.9500000000003</v>
      </c>
    </row>
    <row r="3208" spans="1:11" x14ac:dyDescent="0.3">
      <c r="A3208">
        <f t="shared" si="197"/>
        <v>72</v>
      </c>
      <c r="B3208" s="2">
        <f t="shared" si="198"/>
        <v>43120</v>
      </c>
      <c r="C3208" t="str">
        <f>VLOOKUP(A3208,'Günlük Sayaç'!$A$1:$I$166,3,0)</f>
        <v>Şişli</v>
      </c>
      <c r="D3208" t="str">
        <f>VLOOKUP($A3208,'Günlük Sayaç'!$A$1:$I$166,4,0)</f>
        <v>Sosyal</v>
      </c>
      <c r="E3208" t="str">
        <f>VLOOKUP($A3208,'Günlük Sayaç'!$A$1:$I$166,5,0)</f>
        <v>Sosyal Aylık</v>
      </c>
      <c r="F3208">
        <f>VLOOKUP($A3208,'Günlük Sayaç'!$A$1:$I$166,6,0)</f>
        <v>0.83333333333333337</v>
      </c>
      <c r="G3208">
        <f>VLOOKUP($A3208,'Günlük Sayaç'!$A$1:$I$166,7,0)</f>
        <v>12000</v>
      </c>
      <c r="H3208">
        <f>VLOOKUP($A3208,'Günlük Sayaç'!$A$1:$I$166,8,0)</f>
        <v>0.1</v>
      </c>
      <c r="I3208">
        <f>VLOOKUP($A3208,'Günlük Sayaç'!$A$1:$I$166,9,0)*VLOOKUP(WEEKDAY(B3208,2)&amp;D3208,Yoğunluk!$G$1:$J$29,4,0)</f>
        <v>2112.0000000000005</v>
      </c>
      <c r="J3208">
        <f t="shared" ca="1" si="199"/>
        <v>2418</v>
      </c>
      <c r="K3208">
        <f t="shared" ca="1" si="200"/>
        <v>2015</v>
      </c>
    </row>
    <row r="3209" spans="1:11" x14ac:dyDescent="0.3">
      <c r="A3209">
        <f t="shared" si="197"/>
        <v>73</v>
      </c>
      <c r="B3209" s="2">
        <f t="shared" si="198"/>
        <v>43120</v>
      </c>
      <c r="C3209" t="str">
        <f>VLOOKUP(A3209,'Günlük Sayaç'!$A$1:$I$166,3,0)</f>
        <v>Şişli</v>
      </c>
      <c r="D3209" t="str">
        <f>VLOOKUP($A3209,'Günlük Sayaç'!$A$1:$I$166,4,0)</f>
        <v>Ziyaretçi</v>
      </c>
      <c r="E3209" t="str">
        <f>VLOOKUP($A3209,'Günlük Sayaç'!$A$1:$I$166,5,0)</f>
        <v>Tekli Bilet</v>
      </c>
      <c r="F3209">
        <f>VLOOKUP($A3209,'Günlük Sayaç'!$A$1:$I$166,6,0)</f>
        <v>5</v>
      </c>
      <c r="G3209">
        <f>VLOOKUP($A3209,'Günlük Sayaç'!$A$1:$I$166,7,0)</f>
        <v>12000</v>
      </c>
      <c r="H3209">
        <f>VLOOKUP($A3209,'Günlük Sayaç'!$A$1:$I$166,8,0)</f>
        <v>0.01</v>
      </c>
      <c r="I3209">
        <f>VLOOKUP($A3209,'Günlük Sayaç'!$A$1:$I$166,9,0)*VLOOKUP(WEEKDAY(B3209,2)&amp;D3209,Yoğunluk!$G$1:$J$29,4,0)</f>
        <v>230.39999999999998</v>
      </c>
      <c r="J3209">
        <f t="shared" ca="1" si="199"/>
        <v>226</v>
      </c>
      <c r="K3209">
        <f t="shared" ca="1" si="200"/>
        <v>1130</v>
      </c>
    </row>
    <row r="3210" spans="1:11" x14ac:dyDescent="0.3">
      <c r="A3210">
        <f t="shared" ref="A3210:A3273" si="201">IF(A3209=165,1,A3209+1)</f>
        <v>74</v>
      </c>
      <c r="B3210" s="2">
        <f t="shared" ref="B3210:B3273" si="202">IF(A3210=1,B3209+1,B3209)</f>
        <v>43120</v>
      </c>
      <c r="C3210" t="str">
        <f>VLOOKUP(A3210,'Günlük Sayaç'!$A$1:$I$166,3,0)</f>
        <v>Şişli</v>
      </c>
      <c r="D3210" t="str">
        <f>VLOOKUP($A3210,'Günlük Sayaç'!$A$1:$I$166,4,0)</f>
        <v>Ziyaretçi</v>
      </c>
      <c r="E3210" t="str">
        <f>VLOOKUP($A3210,'Günlük Sayaç'!$A$1:$I$166,5,0)</f>
        <v>İkili Bilet</v>
      </c>
      <c r="F3210">
        <f>VLOOKUP($A3210,'Günlük Sayaç'!$A$1:$I$166,6,0)</f>
        <v>4</v>
      </c>
      <c r="G3210">
        <f>VLOOKUP($A3210,'Günlük Sayaç'!$A$1:$I$166,7,0)</f>
        <v>12000</v>
      </c>
      <c r="H3210">
        <f>VLOOKUP($A3210,'Günlük Sayaç'!$A$1:$I$166,8,0)</f>
        <v>0.01</v>
      </c>
      <c r="I3210">
        <f>VLOOKUP($A3210,'Günlük Sayaç'!$A$1:$I$166,9,0)*VLOOKUP(WEEKDAY(B3210,2)&amp;D3210,Yoğunluk!$G$1:$J$29,4,0)</f>
        <v>230.39999999999998</v>
      </c>
      <c r="J3210">
        <f t="shared" ca="1" si="199"/>
        <v>215</v>
      </c>
      <c r="K3210">
        <f t="shared" ca="1" si="200"/>
        <v>860</v>
      </c>
    </row>
    <row r="3211" spans="1:11" x14ac:dyDescent="0.3">
      <c r="A3211">
        <f t="shared" si="201"/>
        <v>75</v>
      </c>
      <c r="B3211" s="2">
        <f t="shared" si="202"/>
        <v>43120</v>
      </c>
      <c r="C3211" t="str">
        <f>VLOOKUP(A3211,'Günlük Sayaç'!$A$1:$I$166,3,0)</f>
        <v>Şişli</v>
      </c>
      <c r="D3211" t="str">
        <f>VLOOKUP($A3211,'Günlük Sayaç'!$A$1:$I$166,4,0)</f>
        <v>Ziyaretçi</v>
      </c>
      <c r="E3211" t="str">
        <f>VLOOKUP($A3211,'Günlük Sayaç'!$A$1:$I$166,5,0)</f>
        <v>Üçlü Bilet</v>
      </c>
      <c r="F3211">
        <f>VLOOKUP($A3211,'Günlük Sayaç'!$A$1:$I$166,6,0)</f>
        <v>3.6666666666666665</v>
      </c>
      <c r="G3211">
        <f>VLOOKUP($A3211,'Günlük Sayaç'!$A$1:$I$166,7,0)</f>
        <v>12000</v>
      </c>
      <c r="H3211">
        <f>VLOOKUP($A3211,'Günlük Sayaç'!$A$1:$I$166,8,0)</f>
        <v>0.01</v>
      </c>
      <c r="I3211">
        <f>VLOOKUP($A3211,'Günlük Sayaç'!$A$1:$I$166,9,0)*VLOOKUP(WEEKDAY(B3211,2)&amp;D3211,Yoğunluk!$G$1:$J$29,4,0)</f>
        <v>230.39999999999998</v>
      </c>
      <c r="J3211">
        <f t="shared" ca="1" si="199"/>
        <v>214</v>
      </c>
      <c r="K3211">
        <f t="shared" ca="1" si="200"/>
        <v>784.66666666666663</v>
      </c>
    </row>
    <row r="3212" spans="1:11" x14ac:dyDescent="0.3">
      <c r="A3212">
        <f t="shared" si="201"/>
        <v>76</v>
      </c>
      <c r="B3212" s="2">
        <f t="shared" si="202"/>
        <v>43120</v>
      </c>
      <c r="C3212" t="str">
        <f>VLOOKUP(A3212,'Günlük Sayaç'!$A$1:$I$166,3,0)</f>
        <v>Şişli</v>
      </c>
      <c r="D3212" t="str">
        <f>VLOOKUP($A3212,'Günlük Sayaç'!$A$1:$I$166,4,0)</f>
        <v>Ziyaretçi</v>
      </c>
      <c r="E3212" t="str">
        <f>VLOOKUP($A3212,'Günlük Sayaç'!$A$1:$I$166,5,0)</f>
        <v>Beşli Bilet</v>
      </c>
      <c r="F3212">
        <f>VLOOKUP($A3212,'Günlük Sayaç'!$A$1:$I$166,6,0)</f>
        <v>3.4</v>
      </c>
      <c r="G3212">
        <f>VLOOKUP($A3212,'Günlük Sayaç'!$A$1:$I$166,7,0)</f>
        <v>12000</v>
      </c>
      <c r="H3212">
        <f>VLOOKUP($A3212,'Günlük Sayaç'!$A$1:$I$166,8,0)</f>
        <v>0.01</v>
      </c>
      <c r="I3212">
        <f>VLOOKUP($A3212,'Günlük Sayaç'!$A$1:$I$166,9,0)*VLOOKUP(WEEKDAY(B3212,2)&amp;D3212,Yoğunluk!$G$1:$J$29,4,0)</f>
        <v>230.39999999999998</v>
      </c>
      <c r="J3212">
        <f t="shared" ca="1" si="199"/>
        <v>228</v>
      </c>
      <c r="K3212">
        <f t="shared" ca="1" si="200"/>
        <v>775.19999999999993</v>
      </c>
    </row>
    <row r="3213" spans="1:11" x14ac:dyDescent="0.3">
      <c r="A3213">
        <f t="shared" si="201"/>
        <v>77</v>
      </c>
      <c r="B3213" s="2">
        <f t="shared" si="202"/>
        <v>43120</v>
      </c>
      <c r="C3213" t="str">
        <f>VLOOKUP(A3213,'Günlük Sayaç'!$A$1:$I$166,3,0)</f>
        <v>Şişli</v>
      </c>
      <c r="D3213" t="str">
        <f>VLOOKUP($A3213,'Günlük Sayaç'!$A$1:$I$166,4,0)</f>
        <v>Ziyaretçi</v>
      </c>
      <c r="E3213" t="str">
        <f>VLOOKUP($A3213,'Günlük Sayaç'!$A$1:$I$166,5,0)</f>
        <v>Onlu Bilet</v>
      </c>
      <c r="F3213">
        <f>VLOOKUP($A3213,'Günlük Sayaç'!$A$1:$I$166,6,0)</f>
        <v>3.2</v>
      </c>
      <c r="G3213">
        <f>VLOOKUP($A3213,'Günlük Sayaç'!$A$1:$I$166,7,0)</f>
        <v>12000</v>
      </c>
      <c r="H3213">
        <f>VLOOKUP($A3213,'Günlük Sayaç'!$A$1:$I$166,8,0)</f>
        <v>0.01</v>
      </c>
      <c r="I3213">
        <f>VLOOKUP($A3213,'Günlük Sayaç'!$A$1:$I$166,9,0)*VLOOKUP(WEEKDAY(B3213,2)&amp;D3213,Yoğunluk!$G$1:$J$29,4,0)</f>
        <v>230.39999999999998</v>
      </c>
      <c r="J3213">
        <f t="shared" ca="1" si="199"/>
        <v>253</v>
      </c>
      <c r="K3213">
        <f t="shared" ca="1" si="200"/>
        <v>809.6</v>
      </c>
    </row>
    <row r="3214" spans="1:11" x14ac:dyDescent="0.3">
      <c r="A3214">
        <f t="shared" si="201"/>
        <v>78</v>
      </c>
      <c r="B3214" s="2">
        <f t="shared" si="202"/>
        <v>43120</v>
      </c>
      <c r="C3214" t="str">
        <f>VLOOKUP(A3214,'Günlük Sayaç'!$A$1:$I$166,3,0)</f>
        <v>Gayrettepe</v>
      </c>
      <c r="D3214" t="str">
        <f>VLOOKUP($A3214,'Günlük Sayaç'!$A$1:$I$166,4,0)</f>
        <v>Tam</v>
      </c>
      <c r="E3214" t="str">
        <f>VLOOKUP($A3214,'Günlük Sayaç'!$A$1:$I$166,5,0)</f>
        <v>Akbil</v>
      </c>
      <c r="F3214">
        <f>VLOOKUP($A3214,'Günlük Sayaç'!$A$1:$I$166,6,0)</f>
        <v>2.2250000000000001</v>
      </c>
      <c r="G3214">
        <f>VLOOKUP($A3214,'Günlük Sayaç'!$A$1:$I$166,7,0)</f>
        <v>20000</v>
      </c>
      <c r="H3214">
        <f>VLOOKUP($A3214,'Günlük Sayaç'!$A$1:$I$166,8,0)</f>
        <v>0.3</v>
      </c>
      <c r="I3214">
        <f>VLOOKUP($A3214,'Günlük Sayaç'!$A$1:$I$166,9,0)*VLOOKUP(WEEKDAY(B3214,2)&amp;D3214,Yoğunluk!$G$1:$J$29,4,0)</f>
        <v>9600</v>
      </c>
      <c r="J3214">
        <f t="shared" ca="1" si="199"/>
        <v>9236</v>
      </c>
      <c r="K3214">
        <f t="shared" ca="1" si="200"/>
        <v>20550.100000000002</v>
      </c>
    </row>
    <row r="3215" spans="1:11" x14ac:dyDescent="0.3">
      <c r="A3215">
        <f t="shared" si="201"/>
        <v>79</v>
      </c>
      <c r="B3215" s="2">
        <f t="shared" si="202"/>
        <v>43120</v>
      </c>
      <c r="C3215" t="str">
        <f>VLOOKUP(A3215,'Günlük Sayaç'!$A$1:$I$166,3,0)</f>
        <v>Gayrettepe</v>
      </c>
      <c r="D3215" t="str">
        <f>VLOOKUP($A3215,'Günlük Sayaç'!$A$1:$I$166,4,0)</f>
        <v>Tam</v>
      </c>
      <c r="E3215" t="str">
        <f>VLOOKUP($A3215,'Günlük Sayaç'!$A$1:$I$166,5,0)</f>
        <v>Mavi Kart</v>
      </c>
      <c r="F3215">
        <f>VLOOKUP($A3215,'Günlük Sayaç'!$A$1:$I$166,6,0)</f>
        <v>1.3666666666666667</v>
      </c>
      <c r="G3215">
        <f>VLOOKUP($A3215,'Günlük Sayaç'!$A$1:$I$166,7,0)</f>
        <v>20000</v>
      </c>
      <c r="H3215">
        <f>VLOOKUP($A3215,'Günlük Sayaç'!$A$1:$I$166,8,0)</f>
        <v>0.15</v>
      </c>
      <c r="I3215">
        <f>VLOOKUP($A3215,'Günlük Sayaç'!$A$1:$I$166,9,0)*VLOOKUP(WEEKDAY(B3215,2)&amp;D3215,Yoğunluk!$G$1:$J$29,4,0)</f>
        <v>4800</v>
      </c>
      <c r="J3215">
        <f t="shared" ca="1" si="199"/>
        <v>4968</v>
      </c>
      <c r="K3215">
        <f t="shared" ca="1" si="200"/>
        <v>6789.6</v>
      </c>
    </row>
    <row r="3216" spans="1:11" x14ac:dyDescent="0.3">
      <c r="A3216">
        <f t="shared" si="201"/>
        <v>80</v>
      </c>
      <c r="B3216" s="2">
        <f t="shared" si="202"/>
        <v>43120</v>
      </c>
      <c r="C3216" t="str">
        <f>VLOOKUP(A3216,'Günlük Sayaç'!$A$1:$I$166,3,0)</f>
        <v>Gayrettepe</v>
      </c>
      <c r="D3216" t="str">
        <f>VLOOKUP($A3216,'Günlük Sayaç'!$A$1:$I$166,4,0)</f>
        <v>Öğrenci</v>
      </c>
      <c r="E3216" t="str">
        <f>VLOOKUP($A3216,'Günlük Sayaç'!$A$1:$I$166,5,0)</f>
        <v>Öğrenci</v>
      </c>
      <c r="F3216">
        <f>VLOOKUP($A3216,'Günlük Sayaç'!$A$1:$I$166,6,0)</f>
        <v>0.9</v>
      </c>
      <c r="G3216">
        <f>VLOOKUP($A3216,'Günlük Sayaç'!$A$1:$I$166,7,0)</f>
        <v>20000</v>
      </c>
      <c r="H3216">
        <f>VLOOKUP($A3216,'Günlük Sayaç'!$A$1:$I$166,8,0)</f>
        <v>0.1</v>
      </c>
      <c r="I3216">
        <f>VLOOKUP($A3216,'Günlük Sayaç'!$A$1:$I$166,9,0)*VLOOKUP(WEEKDAY(B3216,2)&amp;D3216,Yoğunluk!$G$1:$J$29,4,0)</f>
        <v>4800.0000000000009</v>
      </c>
      <c r="J3216">
        <f t="shared" ca="1" si="199"/>
        <v>5372</v>
      </c>
      <c r="K3216">
        <f t="shared" ca="1" si="200"/>
        <v>4834.8</v>
      </c>
    </row>
    <row r="3217" spans="1:11" x14ac:dyDescent="0.3">
      <c r="A3217">
        <f t="shared" si="201"/>
        <v>81</v>
      </c>
      <c r="B3217" s="2">
        <f t="shared" si="202"/>
        <v>43120</v>
      </c>
      <c r="C3217" t="str">
        <f>VLOOKUP(A3217,'Günlük Sayaç'!$A$1:$I$166,3,0)</f>
        <v>Gayrettepe</v>
      </c>
      <c r="D3217" t="str">
        <f>VLOOKUP($A3217,'Günlük Sayaç'!$A$1:$I$166,4,0)</f>
        <v>Öğrenci</v>
      </c>
      <c r="E3217" t="str">
        <f>VLOOKUP($A3217,'Günlük Sayaç'!$A$1:$I$166,5,0)</f>
        <v>Öğrenci Aylık</v>
      </c>
      <c r="F3217">
        <f>VLOOKUP($A3217,'Günlük Sayaç'!$A$1:$I$166,6,0)</f>
        <v>0.56666666666666665</v>
      </c>
      <c r="G3217">
        <f>VLOOKUP($A3217,'Günlük Sayaç'!$A$1:$I$166,7,0)</f>
        <v>20000</v>
      </c>
      <c r="H3217">
        <f>VLOOKUP($A3217,'Günlük Sayaç'!$A$1:$I$166,8,0)</f>
        <v>0.15</v>
      </c>
      <c r="I3217">
        <f>VLOOKUP($A3217,'Günlük Sayaç'!$A$1:$I$166,9,0)*VLOOKUP(WEEKDAY(B3217,2)&amp;D3217,Yoğunluk!$G$1:$J$29,4,0)</f>
        <v>7200.0000000000009</v>
      </c>
      <c r="J3217">
        <f t="shared" ca="1" si="199"/>
        <v>5730</v>
      </c>
      <c r="K3217">
        <f t="shared" ca="1" si="200"/>
        <v>3247</v>
      </c>
    </row>
    <row r="3218" spans="1:11" x14ac:dyDescent="0.3">
      <c r="A3218">
        <f t="shared" si="201"/>
        <v>82</v>
      </c>
      <c r="B3218" s="2">
        <f t="shared" si="202"/>
        <v>43120</v>
      </c>
      <c r="C3218" t="str">
        <f>VLOOKUP(A3218,'Günlük Sayaç'!$A$1:$I$166,3,0)</f>
        <v>Gayrettepe</v>
      </c>
      <c r="D3218" t="str">
        <f>VLOOKUP($A3218,'Günlük Sayaç'!$A$1:$I$166,4,0)</f>
        <v>Sosyal</v>
      </c>
      <c r="E3218" t="str">
        <f>VLOOKUP($A3218,'Günlük Sayaç'!$A$1:$I$166,5,0)</f>
        <v>Sosyal</v>
      </c>
      <c r="F3218">
        <f>VLOOKUP($A3218,'Günlük Sayaç'!$A$1:$I$166,6,0)</f>
        <v>1.425</v>
      </c>
      <c r="G3218">
        <f>VLOOKUP($A3218,'Günlük Sayaç'!$A$1:$I$166,7,0)</f>
        <v>20000</v>
      </c>
      <c r="H3218">
        <f>VLOOKUP($A3218,'Günlük Sayaç'!$A$1:$I$166,8,0)</f>
        <v>0.1</v>
      </c>
      <c r="I3218">
        <f>VLOOKUP($A3218,'Günlük Sayaç'!$A$1:$I$166,9,0)*VLOOKUP(WEEKDAY(B3218,2)&amp;D3218,Yoğunluk!$G$1:$J$29,4,0)</f>
        <v>3520.0000000000005</v>
      </c>
      <c r="J3218">
        <f t="shared" ca="1" si="199"/>
        <v>3775</v>
      </c>
      <c r="K3218">
        <f t="shared" ca="1" si="200"/>
        <v>5379.375</v>
      </c>
    </row>
    <row r="3219" spans="1:11" x14ac:dyDescent="0.3">
      <c r="A3219">
        <f t="shared" si="201"/>
        <v>83</v>
      </c>
      <c r="B3219" s="2">
        <f t="shared" si="202"/>
        <v>43120</v>
      </c>
      <c r="C3219" t="str">
        <f>VLOOKUP(A3219,'Günlük Sayaç'!$A$1:$I$166,3,0)</f>
        <v>Gayrettepe</v>
      </c>
      <c r="D3219" t="str">
        <f>VLOOKUP($A3219,'Günlük Sayaç'!$A$1:$I$166,4,0)</f>
        <v>Sosyal</v>
      </c>
      <c r="E3219" t="str">
        <f>VLOOKUP($A3219,'Günlük Sayaç'!$A$1:$I$166,5,0)</f>
        <v>Sosyal Aylık</v>
      </c>
      <c r="F3219">
        <f>VLOOKUP($A3219,'Günlük Sayaç'!$A$1:$I$166,6,0)</f>
        <v>0.83333333333333337</v>
      </c>
      <c r="G3219">
        <f>VLOOKUP($A3219,'Günlük Sayaç'!$A$1:$I$166,7,0)</f>
        <v>20000</v>
      </c>
      <c r="H3219">
        <f>VLOOKUP($A3219,'Günlük Sayaç'!$A$1:$I$166,8,0)</f>
        <v>0.1</v>
      </c>
      <c r="I3219">
        <f>VLOOKUP($A3219,'Günlük Sayaç'!$A$1:$I$166,9,0)*VLOOKUP(WEEKDAY(B3219,2)&amp;D3219,Yoğunluk!$G$1:$J$29,4,0)</f>
        <v>3520.0000000000005</v>
      </c>
      <c r="J3219">
        <f t="shared" ca="1" si="199"/>
        <v>3547</v>
      </c>
      <c r="K3219">
        <f t="shared" ca="1" si="200"/>
        <v>2955.8333333333335</v>
      </c>
    </row>
    <row r="3220" spans="1:11" x14ac:dyDescent="0.3">
      <c r="A3220">
        <f t="shared" si="201"/>
        <v>84</v>
      </c>
      <c r="B3220" s="2">
        <f t="shared" si="202"/>
        <v>43120</v>
      </c>
      <c r="C3220" t="str">
        <f>VLOOKUP(A3220,'Günlük Sayaç'!$A$1:$I$166,3,0)</f>
        <v>Gayrettepe</v>
      </c>
      <c r="D3220" t="str">
        <f>VLOOKUP($A3220,'Günlük Sayaç'!$A$1:$I$166,4,0)</f>
        <v>Ziyaretçi</v>
      </c>
      <c r="E3220" t="str">
        <f>VLOOKUP($A3220,'Günlük Sayaç'!$A$1:$I$166,5,0)</f>
        <v>Tekli Bilet</v>
      </c>
      <c r="F3220">
        <f>VLOOKUP($A3220,'Günlük Sayaç'!$A$1:$I$166,6,0)</f>
        <v>5</v>
      </c>
      <c r="G3220">
        <f>VLOOKUP($A3220,'Günlük Sayaç'!$A$1:$I$166,7,0)</f>
        <v>20000</v>
      </c>
      <c r="H3220">
        <f>VLOOKUP($A3220,'Günlük Sayaç'!$A$1:$I$166,8,0)</f>
        <v>0.02</v>
      </c>
      <c r="I3220">
        <f>VLOOKUP($A3220,'Günlük Sayaç'!$A$1:$I$166,9,0)*VLOOKUP(WEEKDAY(B3220,2)&amp;D3220,Yoğunluk!$G$1:$J$29,4,0)</f>
        <v>768</v>
      </c>
      <c r="J3220">
        <f t="shared" ca="1" si="199"/>
        <v>765</v>
      </c>
      <c r="K3220">
        <f t="shared" ca="1" si="200"/>
        <v>3825</v>
      </c>
    </row>
    <row r="3221" spans="1:11" x14ac:dyDescent="0.3">
      <c r="A3221">
        <f t="shared" si="201"/>
        <v>85</v>
      </c>
      <c r="B3221" s="2">
        <f t="shared" si="202"/>
        <v>43120</v>
      </c>
      <c r="C3221" t="str">
        <f>VLOOKUP(A3221,'Günlük Sayaç'!$A$1:$I$166,3,0)</f>
        <v>Gayrettepe</v>
      </c>
      <c r="D3221" t="str">
        <f>VLOOKUP($A3221,'Günlük Sayaç'!$A$1:$I$166,4,0)</f>
        <v>Ziyaretçi</v>
      </c>
      <c r="E3221" t="str">
        <f>VLOOKUP($A3221,'Günlük Sayaç'!$A$1:$I$166,5,0)</f>
        <v>İkili Bilet</v>
      </c>
      <c r="F3221">
        <f>VLOOKUP($A3221,'Günlük Sayaç'!$A$1:$I$166,6,0)</f>
        <v>4</v>
      </c>
      <c r="G3221">
        <f>VLOOKUP($A3221,'Günlük Sayaç'!$A$1:$I$166,7,0)</f>
        <v>20000</v>
      </c>
      <c r="H3221">
        <f>VLOOKUP($A3221,'Günlük Sayaç'!$A$1:$I$166,8,0)</f>
        <v>0.02</v>
      </c>
      <c r="I3221">
        <f>VLOOKUP($A3221,'Günlük Sayaç'!$A$1:$I$166,9,0)*VLOOKUP(WEEKDAY(B3221,2)&amp;D3221,Yoğunluk!$G$1:$J$29,4,0)</f>
        <v>768</v>
      </c>
      <c r="J3221">
        <f t="shared" ca="1" si="199"/>
        <v>673</v>
      </c>
      <c r="K3221">
        <f t="shared" ca="1" si="200"/>
        <v>2692</v>
      </c>
    </row>
    <row r="3222" spans="1:11" x14ac:dyDescent="0.3">
      <c r="A3222">
        <f t="shared" si="201"/>
        <v>86</v>
      </c>
      <c r="B3222" s="2">
        <f t="shared" si="202"/>
        <v>43120</v>
      </c>
      <c r="C3222" t="str">
        <f>VLOOKUP(A3222,'Günlük Sayaç'!$A$1:$I$166,3,0)</f>
        <v>Gayrettepe</v>
      </c>
      <c r="D3222" t="str">
        <f>VLOOKUP($A3222,'Günlük Sayaç'!$A$1:$I$166,4,0)</f>
        <v>Ziyaretçi</v>
      </c>
      <c r="E3222" t="str">
        <f>VLOOKUP($A3222,'Günlük Sayaç'!$A$1:$I$166,5,0)</f>
        <v>Üçlü Bilet</v>
      </c>
      <c r="F3222">
        <f>VLOOKUP($A3222,'Günlük Sayaç'!$A$1:$I$166,6,0)</f>
        <v>3.6666666666666665</v>
      </c>
      <c r="G3222">
        <f>VLOOKUP($A3222,'Günlük Sayaç'!$A$1:$I$166,7,0)</f>
        <v>20000</v>
      </c>
      <c r="H3222">
        <f>VLOOKUP($A3222,'Günlük Sayaç'!$A$1:$I$166,8,0)</f>
        <v>0.02</v>
      </c>
      <c r="I3222">
        <f>VLOOKUP($A3222,'Günlük Sayaç'!$A$1:$I$166,9,0)*VLOOKUP(WEEKDAY(B3222,2)&amp;D3222,Yoğunluk!$G$1:$J$29,4,0)</f>
        <v>768</v>
      </c>
      <c r="J3222">
        <f t="shared" ca="1" si="199"/>
        <v>750</v>
      </c>
      <c r="K3222">
        <f t="shared" ca="1" si="200"/>
        <v>2750</v>
      </c>
    </row>
    <row r="3223" spans="1:11" x14ac:dyDescent="0.3">
      <c r="A3223">
        <f t="shared" si="201"/>
        <v>87</v>
      </c>
      <c r="B3223" s="2">
        <f t="shared" si="202"/>
        <v>43120</v>
      </c>
      <c r="C3223" t="str">
        <f>VLOOKUP(A3223,'Günlük Sayaç'!$A$1:$I$166,3,0)</f>
        <v>Gayrettepe</v>
      </c>
      <c r="D3223" t="str">
        <f>VLOOKUP($A3223,'Günlük Sayaç'!$A$1:$I$166,4,0)</f>
        <v>Ziyaretçi</v>
      </c>
      <c r="E3223" t="str">
        <f>VLOOKUP($A3223,'Günlük Sayaç'!$A$1:$I$166,5,0)</f>
        <v>Beşli Bilet</v>
      </c>
      <c r="F3223">
        <f>VLOOKUP($A3223,'Günlük Sayaç'!$A$1:$I$166,6,0)</f>
        <v>3.4</v>
      </c>
      <c r="G3223">
        <f>VLOOKUP($A3223,'Günlük Sayaç'!$A$1:$I$166,7,0)</f>
        <v>20000</v>
      </c>
      <c r="H3223">
        <f>VLOOKUP($A3223,'Günlük Sayaç'!$A$1:$I$166,8,0)</f>
        <v>0.02</v>
      </c>
      <c r="I3223">
        <f>VLOOKUP($A3223,'Günlük Sayaç'!$A$1:$I$166,9,0)*VLOOKUP(WEEKDAY(B3223,2)&amp;D3223,Yoğunluk!$G$1:$J$29,4,0)</f>
        <v>768</v>
      </c>
      <c r="J3223">
        <f t="shared" ca="1" si="199"/>
        <v>745</v>
      </c>
      <c r="K3223">
        <f t="shared" ca="1" si="200"/>
        <v>2533</v>
      </c>
    </row>
    <row r="3224" spans="1:11" x14ac:dyDescent="0.3">
      <c r="A3224">
        <f t="shared" si="201"/>
        <v>88</v>
      </c>
      <c r="B3224" s="2">
        <f t="shared" si="202"/>
        <v>43120</v>
      </c>
      <c r="C3224" t="str">
        <f>VLOOKUP(A3224,'Günlük Sayaç'!$A$1:$I$166,3,0)</f>
        <v>Gayrettepe</v>
      </c>
      <c r="D3224" t="str">
        <f>VLOOKUP($A3224,'Günlük Sayaç'!$A$1:$I$166,4,0)</f>
        <v>Ziyaretçi</v>
      </c>
      <c r="E3224" t="str">
        <f>VLOOKUP($A3224,'Günlük Sayaç'!$A$1:$I$166,5,0)</f>
        <v>Onlu Bilet</v>
      </c>
      <c r="F3224">
        <f>VLOOKUP($A3224,'Günlük Sayaç'!$A$1:$I$166,6,0)</f>
        <v>3.2</v>
      </c>
      <c r="G3224">
        <f>VLOOKUP($A3224,'Günlük Sayaç'!$A$1:$I$166,7,0)</f>
        <v>20000</v>
      </c>
      <c r="H3224">
        <f>VLOOKUP($A3224,'Günlük Sayaç'!$A$1:$I$166,8,0)</f>
        <v>0.02</v>
      </c>
      <c r="I3224">
        <f>VLOOKUP($A3224,'Günlük Sayaç'!$A$1:$I$166,9,0)*VLOOKUP(WEEKDAY(B3224,2)&amp;D3224,Yoğunluk!$G$1:$J$29,4,0)</f>
        <v>768</v>
      </c>
      <c r="J3224">
        <f t="shared" ca="1" si="199"/>
        <v>764</v>
      </c>
      <c r="K3224">
        <f t="shared" ca="1" si="200"/>
        <v>2444.8000000000002</v>
      </c>
    </row>
    <row r="3225" spans="1:11" x14ac:dyDescent="0.3">
      <c r="A3225">
        <f t="shared" si="201"/>
        <v>89</v>
      </c>
      <c r="B3225" s="2">
        <f t="shared" si="202"/>
        <v>43120</v>
      </c>
      <c r="C3225" t="str">
        <f>VLOOKUP(A3225,'Günlük Sayaç'!$A$1:$I$166,3,0)</f>
        <v>Levent</v>
      </c>
      <c r="D3225" t="str">
        <f>VLOOKUP($A3225,'Günlük Sayaç'!$A$1:$I$166,4,0)</f>
        <v>Tam</v>
      </c>
      <c r="E3225" t="str">
        <f>VLOOKUP($A3225,'Günlük Sayaç'!$A$1:$I$166,5,0)</f>
        <v>Akbil</v>
      </c>
      <c r="F3225">
        <f>VLOOKUP($A3225,'Günlük Sayaç'!$A$1:$I$166,6,0)</f>
        <v>2.2250000000000001</v>
      </c>
      <c r="G3225">
        <f>VLOOKUP($A3225,'Günlük Sayaç'!$A$1:$I$166,7,0)</f>
        <v>15000</v>
      </c>
      <c r="H3225">
        <f>VLOOKUP($A3225,'Günlük Sayaç'!$A$1:$I$166,8,0)</f>
        <v>0.3</v>
      </c>
      <c r="I3225">
        <f>VLOOKUP($A3225,'Günlük Sayaç'!$A$1:$I$166,9,0)*VLOOKUP(WEEKDAY(B3225,2)&amp;D3225,Yoğunluk!$G$1:$J$29,4,0)</f>
        <v>7200</v>
      </c>
      <c r="J3225">
        <f t="shared" ca="1" si="199"/>
        <v>7101</v>
      </c>
      <c r="K3225">
        <f t="shared" ca="1" si="200"/>
        <v>15799.725</v>
      </c>
    </row>
    <row r="3226" spans="1:11" x14ac:dyDescent="0.3">
      <c r="A3226">
        <f t="shared" si="201"/>
        <v>90</v>
      </c>
      <c r="B3226" s="2">
        <f t="shared" si="202"/>
        <v>43120</v>
      </c>
      <c r="C3226" t="str">
        <f>VLOOKUP(A3226,'Günlük Sayaç'!$A$1:$I$166,3,0)</f>
        <v>Levent</v>
      </c>
      <c r="D3226" t="str">
        <f>VLOOKUP($A3226,'Günlük Sayaç'!$A$1:$I$166,4,0)</f>
        <v>Tam</v>
      </c>
      <c r="E3226" t="str">
        <f>VLOOKUP($A3226,'Günlük Sayaç'!$A$1:$I$166,5,0)</f>
        <v>Mavi Kart</v>
      </c>
      <c r="F3226">
        <f>VLOOKUP($A3226,'Günlük Sayaç'!$A$1:$I$166,6,0)</f>
        <v>1.3666666666666667</v>
      </c>
      <c r="G3226">
        <f>VLOOKUP($A3226,'Günlük Sayaç'!$A$1:$I$166,7,0)</f>
        <v>15000</v>
      </c>
      <c r="H3226">
        <f>VLOOKUP($A3226,'Günlük Sayaç'!$A$1:$I$166,8,0)</f>
        <v>0.15</v>
      </c>
      <c r="I3226">
        <f>VLOOKUP($A3226,'Günlük Sayaç'!$A$1:$I$166,9,0)*VLOOKUP(WEEKDAY(B3226,2)&amp;D3226,Yoğunluk!$G$1:$J$29,4,0)</f>
        <v>3600</v>
      </c>
      <c r="J3226">
        <f t="shared" ca="1" si="199"/>
        <v>3581</v>
      </c>
      <c r="K3226">
        <f t="shared" ca="1" si="200"/>
        <v>4894.0333333333338</v>
      </c>
    </row>
    <row r="3227" spans="1:11" x14ac:dyDescent="0.3">
      <c r="A3227">
        <f t="shared" si="201"/>
        <v>91</v>
      </c>
      <c r="B3227" s="2">
        <f t="shared" si="202"/>
        <v>43120</v>
      </c>
      <c r="C3227" t="str">
        <f>VLOOKUP(A3227,'Günlük Sayaç'!$A$1:$I$166,3,0)</f>
        <v>Levent</v>
      </c>
      <c r="D3227" t="str">
        <f>VLOOKUP($A3227,'Günlük Sayaç'!$A$1:$I$166,4,0)</f>
        <v>Öğrenci</v>
      </c>
      <c r="E3227" t="str">
        <f>VLOOKUP($A3227,'Günlük Sayaç'!$A$1:$I$166,5,0)</f>
        <v>Öğrenci</v>
      </c>
      <c r="F3227">
        <f>VLOOKUP($A3227,'Günlük Sayaç'!$A$1:$I$166,6,0)</f>
        <v>0.9</v>
      </c>
      <c r="G3227">
        <f>VLOOKUP($A3227,'Günlük Sayaç'!$A$1:$I$166,7,0)</f>
        <v>15000</v>
      </c>
      <c r="H3227">
        <f>VLOOKUP($A3227,'Günlük Sayaç'!$A$1:$I$166,8,0)</f>
        <v>0.1</v>
      </c>
      <c r="I3227">
        <f>VLOOKUP($A3227,'Günlük Sayaç'!$A$1:$I$166,9,0)*VLOOKUP(WEEKDAY(B3227,2)&amp;D3227,Yoğunluk!$G$1:$J$29,4,0)</f>
        <v>3600.0000000000005</v>
      </c>
      <c r="J3227">
        <f t="shared" ca="1" si="199"/>
        <v>3250</v>
      </c>
      <c r="K3227">
        <f t="shared" ca="1" si="200"/>
        <v>2925</v>
      </c>
    </row>
    <row r="3228" spans="1:11" x14ac:dyDescent="0.3">
      <c r="A3228">
        <f t="shared" si="201"/>
        <v>92</v>
      </c>
      <c r="B3228" s="2">
        <f t="shared" si="202"/>
        <v>43120</v>
      </c>
      <c r="C3228" t="str">
        <f>VLOOKUP(A3228,'Günlük Sayaç'!$A$1:$I$166,3,0)</f>
        <v>Levent</v>
      </c>
      <c r="D3228" t="str">
        <f>VLOOKUP($A3228,'Günlük Sayaç'!$A$1:$I$166,4,0)</f>
        <v>Öğrenci</v>
      </c>
      <c r="E3228" t="str">
        <f>VLOOKUP($A3228,'Günlük Sayaç'!$A$1:$I$166,5,0)</f>
        <v>Öğrenci Aylık</v>
      </c>
      <c r="F3228">
        <f>VLOOKUP($A3228,'Günlük Sayaç'!$A$1:$I$166,6,0)</f>
        <v>0.56666666666666665</v>
      </c>
      <c r="G3228">
        <f>VLOOKUP($A3228,'Günlük Sayaç'!$A$1:$I$166,7,0)</f>
        <v>15000</v>
      </c>
      <c r="H3228">
        <f>VLOOKUP($A3228,'Günlük Sayaç'!$A$1:$I$166,8,0)</f>
        <v>0.15</v>
      </c>
      <c r="I3228">
        <f>VLOOKUP($A3228,'Günlük Sayaç'!$A$1:$I$166,9,0)*VLOOKUP(WEEKDAY(B3228,2)&amp;D3228,Yoğunluk!$G$1:$J$29,4,0)</f>
        <v>5400.0000000000009</v>
      </c>
      <c r="J3228">
        <f t="shared" ca="1" si="199"/>
        <v>4988</v>
      </c>
      <c r="K3228">
        <f t="shared" ca="1" si="200"/>
        <v>2826.5333333333333</v>
      </c>
    </row>
    <row r="3229" spans="1:11" x14ac:dyDescent="0.3">
      <c r="A3229">
        <f t="shared" si="201"/>
        <v>93</v>
      </c>
      <c r="B3229" s="2">
        <f t="shared" si="202"/>
        <v>43120</v>
      </c>
      <c r="C3229" t="str">
        <f>VLOOKUP(A3229,'Günlük Sayaç'!$A$1:$I$166,3,0)</f>
        <v>Levent</v>
      </c>
      <c r="D3229" t="str">
        <f>VLOOKUP($A3229,'Günlük Sayaç'!$A$1:$I$166,4,0)</f>
        <v>Sosyal</v>
      </c>
      <c r="E3229" t="str">
        <f>VLOOKUP($A3229,'Günlük Sayaç'!$A$1:$I$166,5,0)</f>
        <v>Sosyal</v>
      </c>
      <c r="F3229">
        <f>VLOOKUP($A3229,'Günlük Sayaç'!$A$1:$I$166,6,0)</f>
        <v>1.425</v>
      </c>
      <c r="G3229">
        <f>VLOOKUP($A3229,'Günlük Sayaç'!$A$1:$I$166,7,0)</f>
        <v>15000</v>
      </c>
      <c r="H3229">
        <f>VLOOKUP($A3229,'Günlük Sayaç'!$A$1:$I$166,8,0)</f>
        <v>0.1</v>
      </c>
      <c r="I3229">
        <f>VLOOKUP($A3229,'Günlük Sayaç'!$A$1:$I$166,9,0)*VLOOKUP(WEEKDAY(B3229,2)&amp;D3229,Yoğunluk!$G$1:$J$29,4,0)</f>
        <v>2640.0000000000005</v>
      </c>
      <c r="J3229">
        <f t="shared" ca="1" si="199"/>
        <v>2723</v>
      </c>
      <c r="K3229">
        <f t="shared" ca="1" si="200"/>
        <v>3880.2750000000001</v>
      </c>
    </row>
    <row r="3230" spans="1:11" x14ac:dyDescent="0.3">
      <c r="A3230">
        <f t="shared" si="201"/>
        <v>94</v>
      </c>
      <c r="B3230" s="2">
        <f t="shared" si="202"/>
        <v>43120</v>
      </c>
      <c r="C3230" t="str">
        <f>VLOOKUP(A3230,'Günlük Sayaç'!$A$1:$I$166,3,0)</f>
        <v>Levent</v>
      </c>
      <c r="D3230" t="str">
        <f>VLOOKUP($A3230,'Günlük Sayaç'!$A$1:$I$166,4,0)</f>
        <v>Sosyal</v>
      </c>
      <c r="E3230" t="str">
        <f>VLOOKUP($A3230,'Günlük Sayaç'!$A$1:$I$166,5,0)</f>
        <v>Sosyal Aylık</v>
      </c>
      <c r="F3230">
        <f>VLOOKUP($A3230,'Günlük Sayaç'!$A$1:$I$166,6,0)</f>
        <v>0.83333333333333337</v>
      </c>
      <c r="G3230">
        <f>VLOOKUP($A3230,'Günlük Sayaç'!$A$1:$I$166,7,0)</f>
        <v>15000</v>
      </c>
      <c r="H3230">
        <f>VLOOKUP($A3230,'Günlük Sayaç'!$A$1:$I$166,8,0)</f>
        <v>0.1</v>
      </c>
      <c r="I3230">
        <f>VLOOKUP($A3230,'Günlük Sayaç'!$A$1:$I$166,9,0)*VLOOKUP(WEEKDAY(B3230,2)&amp;D3230,Yoğunluk!$G$1:$J$29,4,0)</f>
        <v>2640.0000000000005</v>
      </c>
      <c r="J3230">
        <f t="shared" ca="1" si="199"/>
        <v>2625</v>
      </c>
      <c r="K3230">
        <f t="shared" ca="1" si="200"/>
        <v>2187.5</v>
      </c>
    </row>
    <row r="3231" spans="1:11" x14ac:dyDescent="0.3">
      <c r="A3231">
        <f t="shared" si="201"/>
        <v>95</v>
      </c>
      <c r="B3231" s="2">
        <f t="shared" si="202"/>
        <v>43120</v>
      </c>
      <c r="C3231" t="str">
        <f>VLOOKUP(A3231,'Günlük Sayaç'!$A$1:$I$166,3,0)</f>
        <v>Levent</v>
      </c>
      <c r="D3231" t="str">
        <f>VLOOKUP($A3231,'Günlük Sayaç'!$A$1:$I$166,4,0)</f>
        <v>Ziyaretçi</v>
      </c>
      <c r="E3231" t="str">
        <f>VLOOKUP($A3231,'Günlük Sayaç'!$A$1:$I$166,5,0)</f>
        <v>Tekli Bilet</v>
      </c>
      <c r="F3231">
        <f>VLOOKUP($A3231,'Günlük Sayaç'!$A$1:$I$166,6,0)</f>
        <v>5</v>
      </c>
      <c r="G3231">
        <f>VLOOKUP($A3231,'Günlük Sayaç'!$A$1:$I$166,7,0)</f>
        <v>15000</v>
      </c>
      <c r="H3231">
        <f>VLOOKUP($A3231,'Günlük Sayaç'!$A$1:$I$166,8,0)</f>
        <v>0.02</v>
      </c>
      <c r="I3231">
        <f>VLOOKUP($A3231,'Günlük Sayaç'!$A$1:$I$166,9,0)*VLOOKUP(WEEKDAY(B3231,2)&amp;D3231,Yoğunluk!$G$1:$J$29,4,0)</f>
        <v>576</v>
      </c>
      <c r="J3231">
        <f t="shared" ca="1" si="199"/>
        <v>515</v>
      </c>
      <c r="K3231">
        <f t="shared" ca="1" si="200"/>
        <v>2575</v>
      </c>
    </row>
    <row r="3232" spans="1:11" x14ac:dyDescent="0.3">
      <c r="A3232">
        <f t="shared" si="201"/>
        <v>96</v>
      </c>
      <c r="B3232" s="2">
        <f t="shared" si="202"/>
        <v>43120</v>
      </c>
      <c r="C3232" t="str">
        <f>VLOOKUP(A3232,'Günlük Sayaç'!$A$1:$I$166,3,0)</f>
        <v>Levent</v>
      </c>
      <c r="D3232" t="str">
        <f>VLOOKUP($A3232,'Günlük Sayaç'!$A$1:$I$166,4,0)</f>
        <v>Ziyaretçi</v>
      </c>
      <c r="E3232" t="str">
        <f>VLOOKUP($A3232,'Günlük Sayaç'!$A$1:$I$166,5,0)</f>
        <v>İkili Bilet</v>
      </c>
      <c r="F3232">
        <f>VLOOKUP($A3232,'Günlük Sayaç'!$A$1:$I$166,6,0)</f>
        <v>4</v>
      </c>
      <c r="G3232">
        <f>VLOOKUP($A3232,'Günlük Sayaç'!$A$1:$I$166,7,0)</f>
        <v>15000</v>
      </c>
      <c r="H3232">
        <f>VLOOKUP($A3232,'Günlük Sayaç'!$A$1:$I$166,8,0)</f>
        <v>0.02</v>
      </c>
      <c r="I3232">
        <f>VLOOKUP($A3232,'Günlük Sayaç'!$A$1:$I$166,9,0)*VLOOKUP(WEEKDAY(B3232,2)&amp;D3232,Yoğunluk!$G$1:$J$29,4,0)</f>
        <v>576</v>
      </c>
      <c r="J3232">
        <f t="shared" ca="1" si="199"/>
        <v>475</v>
      </c>
      <c r="K3232">
        <f t="shared" ca="1" si="200"/>
        <v>1900</v>
      </c>
    </row>
    <row r="3233" spans="1:11" x14ac:dyDescent="0.3">
      <c r="A3233">
        <f t="shared" si="201"/>
        <v>97</v>
      </c>
      <c r="B3233" s="2">
        <f t="shared" si="202"/>
        <v>43120</v>
      </c>
      <c r="C3233" t="str">
        <f>VLOOKUP(A3233,'Günlük Sayaç'!$A$1:$I$166,3,0)</f>
        <v>Levent</v>
      </c>
      <c r="D3233" t="str">
        <f>VLOOKUP($A3233,'Günlük Sayaç'!$A$1:$I$166,4,0)</f>
        <v>Ziyaretçi</v>
      </c>
      <c r="E3233" t="str">
        <f>VLOOKUP($A3233,'Günlük Sayaç'!$A$1:$I$166,5,0)</f>
        <v>Üçlü Bilet</v>
      </c>
      <c r="F3233">
        <f>VLOOKUP($A3233,'Günlük Sayaç'!$A$1:$I$166,6,0)</f>
        <v>3.6666666666666665</v>
      </c>
      <c r="G3233">
        <f>VLOOKUP($A3233,'Günlük Sayaç'!$A$1:$I$166,7,0)</f>
        <v>15000</v>
      </c>
      <c r="H3233">
        <f>VLOOKUP($A3233,'Günlük Sayaç'!$A$1:$I$166,8,0)</f>
        <v>0.02</v>
      </c>
      <c r="I3233">
        <f>VLOOKUP($A3233,'Günlük Sayaç'!$A$1:$I$166,9,0)*VLOOKUP(WEEKDAY(B3233,2)&amp;D3233,Yoğunluk!$G$1:$J$29,4,0)</f>
        <v>576</v>
      </c>
      <c r="J3233">
        <f t="shared" ca="1" si="199"/>
        <v>631</v>
      </c>
      <c r="K3233">
        <f t="shared" ca="1" si="200"/>
        <v>2313.6666666666665</v>
      </c>
    </row>
    <row r="3234" spans="1:11" x14ac:dyDescent="0.3">
      <c r="A3234">
        <f t="shared" si="201"/>
        <v>98</v>
      </c>
      <c r="B3234" s="2">
        <f t="shared" si="202"/>
        <v>43120</v>
      </c>
      <c r="C3234" t="str">
        <f>VLOOKUP(A3234,'Günlük Sayaç'!$A$1:$I$166,3,0)</f>
        <v>Levent</v>
      </c>
      <c r="D3234" t="str">
        <f>VLOOKUP($A3234,'Günlük Sayaç'!$A$1:$I$166,4,0)</f>
        <v>Ziyaretçi</v>
      </c>
      <c r="E3234" t="str">
        <f>VLOOKUP($A3234,'Günlük Sayaç'!$A$1:$I$166,5,0)</f>
        <v>Beşli Bilet</v>
      </c>
      <c r="F3234">
        <f>VLOOKUP($A3234,'Günlük Sayaç'!$A$1:$I$166,6,0)</f>
        <v>3.4</v>
      </c>
      <c r="G3234">
        <f>VLOOKUP($A3234,'Günlük Sayaç'!$A$1:$I$166,7,0)</f>
        <v>15000</v>
      </c>
      <c r="H3234">
        <f>VLOOKUP($A3234,'Günlük Sayaç'!$A$1:$I$166,8,0)</f>
        <v>0.02</v>
      </c>
      <c r="I3234">
        <f>VLOOKUP($A3234,'Günlük Sayaç'!$A$1:$I$166,9,0)*VLOOKUP(WEEKDAY(B3234,2)&amp;D3234,Yoğunluk!$G$1:$J$29,4,0)</f>
        <v>576</v>
      </c>
      <c r="J3234">
        <f t="shared" ca="1" si="199"/>
        <v>540</v>
      </c>
      <c r="K3234">
        <f t="shared" ca="1" si="200"/>
        <v>1836</v>
      </c>
    </row>
    <row r="3235" spans="1:11" x14ac:dyDescent="0.3">
      <c r="A3235">
        <f t="shared" si="201"/>
        <v>99</v>
      </c>
      <c r="B3235" s="2">
        <f t="shared" si="202"/>
        <v>43120</v>
      </c>
      <c r="C3235" t="str">
        <f>VLOOKUP(A3235,'Günlük Sayaç'!$A$1:$I$166,3,0)</f>
        <v>Levent</v>
      </c>
      <c r="D3235" t="str">
        <f>VLOOKUP($A3235,'Günlük Sayaç'!$A$1:$I$166,4,0)</f>
        <v>Ziyaretçi</v>
      </c>
      <c r="E3235" t="str">
        <f>VLOOKUP($A3235,'Günlük Sayaç'!$A$1:$I$166,5,0)</f>
        <v>Onlu Bilet</v>
      </c>
      <c r="F3235">
        <f>VLOOKUP($A3235,'Günlük Sayaç'!$A$1:$I$166,6,0)</f>
        <v>3.2</v>
      </c>
      <c r="G3235">
        <f>VLOOKUP($A3235,'Günlük Sayaç'!$A$1:$I$166,7,0)</f>
        <v>15000</v>
      </c>
      <c r="H3235">
        <f>VLOOKUP($A3235,'Günlük Sayaç'!$A$1:$I$166,8,0)</f>
        <v>0.02</v>
      </c>
      <c r="I3235">
        <f>VLOOKUP($A3235,'Günlük Sayaç'!$A$1:$I$166,9,0)*VLOOKUP(WEEKDAY(B3235,2)&amp;D3235,Yoğunluk!$G$1:$J$29,4,0)</f>
        <v>576</v>
      </c>
      <c r="J3235">
        <f t="shared" ca="1" si="199"/>
        <v>604</v>
      </c>
      <c r="K3235">
        <f t="shared" ca="1" si="200"/>
        <v>1932.8000000000002</v>
      </c>
    </row>
    <row r="3236" spans="1:11" x14ac:dyDescent="0.3">
      <c r="A3236">
        <f t="shared" si="201"/>
        <v>100</v>
      </c>
      <c r="B3236" s="2">
        <f t="shared" si="202"/>
        <v>43120</v>
      </c>
      <c r="C3236" t="str">
        <f>VLOOKUP(A3236,'Günlük Sayaç'!$A$1:$I$166,3,0)</f>
        <v>4. Levent</v>
      </c>
      <c r="D3236" t="str">
        <f>VLOOKUP($A3236,'Günlük Sayaç'!$A$1:$I$166,4,0)</f>
        <v>Tam</v>
      </c>
      <c r="E3236" t="str">
        <f>VLOOKUP($A3236,'Günlük Sayaç'!$A$1:$I$166,5,0)</f>
        <v>Akbil</v>
      </c>
      <c r="F3236">
        <f>VLOOKUP($A3236,'Günlük Sayaç'!$A$1:$I$166,6,0)</f>
        <v>2.2250000000000001</v>
      </c>
      <c r="G3236">
        <f>VLOOKUP($A3236,'Günlük Sayaç'!$A$1:$I$166,7,0)</f>
        <v>12000</v>
      </c>
      <c r="H3236">
        <f>VLOOKUP($A3236,'Günlük Sayaç'!$A$1:$I$166,8,0)</f>
        <v>0.3</v>
      </c>
      <c r="I3236">
        <f>VLOOKUP($A3236,'Günlük Sayaç'!$A$1:$I$166,9,0)*VLOOKUP(WEEKDAY(B3236,2)&amp;D3236,Yoğunluk!$G$1:$J$29,4,0)</f>
        <v>5760</v>
      </c>
      <c r="J3236">
        <f t="shared" ca="1" si="199"/>
        <v>5301</v>
      </c>
      <c r="K3236">
        <f t="shared" ca="1" si="200"/>
        <v>11794.725</v>
      </c>
    </row>
    <row r="3237" spans="1:11" x14ac:dyDescent="0.3">
      <c r="A3237">
        <f t="shared" si="201"/>
        <v>101</v>
      </c>
      <c r="B3237" s="2">
        <f t="shared" si="202"/>
        <v>43120</v>
      </c>
      <c r="C3237" t="str">
        <f>VLOOKUP(A3237,'Günlük Sayaç'!$A$1:$I$166,3,0)</f>
        <v>4. Levent</v>
      </c>
      <c r="D3237" t="str">
        <f>VLOOKUP($A3237,'Günlük Sayaç'!$A$1:$I$166,4,0)</f>
        <v>Tam</v>
      </c>
      <c r="E3237" t="str">
        <f>VLOOKUP($A3237,'Günlük Sayaç'!$A$1:$I$166,5,0)</f>
        <v>Mavi Kart</v>
      </c>
      <c r="F3237">
        <f>VLOOKUP($A3237,'Günlük Sayaç'!$A$1:$I$166,6,0)</f>
        <v>1.3666666666666667</v>
      </c>
      <c r="G3237">
        <f>VLOOKUP($A3237,'Günlük Sayaç'!$A$1:$I$166,7,0)</f>
        <v>12000</v>
      </c>
      <c r="H3237">
        <f>VLOOKUP($A3237,'Günlük Sayaç'!$A$1:$I$166,8,0)</f>
        <v>0.15</v>
      </c>
      <c r="I3237">
        <f>VLOOKUP($A3237,'Günlük Sayaç'!$A$1:$I$166,9,0)*VLOOKUP(WEEKDAY(B3237,2)&amp;D3237,Yoğunluk!$G$1:$J$29,4,0)</f>
        <v>2880</v>
      </c>
      <c r="J3237">
        <f t="shared" ca="1" si="199"/>
        <v>3234</v>
      </c>
      <c r="K3237">
        <f t="shared" ca="1" si="200"/>
        <v>4419.8</v>
      </c>
    </row>
    <row r="3238" spans="1:11" x14ac:dyDescent="0.3">
      <c r="A3238">
        <f t="shared" si="201"/>
        <v>102</v>
      </c>
      <c r="B3238" s="2">
        <f t="shared" si="202"/>
        <v>43120</v>
      </c>
      <c r="C3238" t="str">
        <f>VLOOKUP(A3238,'Günlük Sayaç'!$A$1:$I$166,3,0)</f>
        <v>4. Levent</v>
      </c>
      <c r="D3238" t="str">
        <f>VLOOKUP($A3238,'Günlük Sayaç'!$A$1:$I$166,4,0)</f>
        <v>Öğrenci</v>
      </c>
      <c r="E3238" t="str">
        <f>VLOOKUP($A3238,'Günlük Sayaç'!$A$1:$I$166,5,0)</f>
        <v>Öğrenci</v>
      </c>
      <c r="F3238">
        <f>VLOOKUP($A3238,'Günlük Sayaç'!$A$1:$I$166,6,0)</f>
        <v>0.9</v>
      </c>
      <c r="G3238">
        <f>VLOOKUP($A3238,'Günlük Sayaç'!$A$1:$I$166,7,0)</f>
        <v>12000</v>
      </c>
      <c r="H3238">
        <f>VLOOKUP($A3238,'Günlük Sayaç'!$A$1:$I$166,8,0)</f>
        <v>0.1</v>
      </c>
      <c r="I3238">
        <f>VLOOKUP($A3238,'Günlük Sayaç'!$A$1:$I$166,9,0)*VLOOKUP(WEEKDAY(B3238,2)&amp;D3238,Yoğunluk!$G$1:$J$29,4,0)</f>
        <v>2880.0000000000005</v>
      </c>
      <c r="J3238">
        <f t="shared" ca="1" si="199"/>
        <v>3476</v>
      </c>
      <c r="K3238">
        <f t="shared" ca="1" si="200"/>
        <v>3128.4</v>
      </c>
    </row>
    <row r="3239" spans="1:11" x14ac:dyDescent="0.3">
      <c r="A3239">
        <f t="shared" si="201"/>
        <v>103</v>
      </c>
      <c r="B3239" s="2">
        <f t="shared" si="202"/>
        <v>43120</v>
      </c>
      <c r="C3239" t="str">
        <f>VLOOKUP(A3239,'Günlük Sayaç'!$A$1:$I$166,3,0)</f>
        <v>4. Levent</v>
      </c>
      <c r="D3239" t="str">
        <f>VLOOKUP($A3239,'Günlük Sayaç'!$A$1:$I$166,4,0)</f>
        <v>Öğrenci</v>
      </c>
      <c r="E3239" t="str">
        <f>VLOOKUP($A3239,'Günlük Sayaç'!$A$1:$I$166,5,0)</f>
        <v>Öğrenci Aylık</v>
      </c>
      <c r="F3239">
        <f>VLOOKUP($A3239,'Günlük Sayaç'!$A$1:$I$166,6,0)</f>
        <v>0.56666666666666665</v>
      </c>
      <c r="G3239">
        <f>VLOOKUP($A3239,'Günlük Sayaç'!$A$1:$I$166,7,0)</f>
        <v>12000</v>
      </c>
      <c r="H3239">
        <f>VLOOKUP($A3239,'Günlük Sayaç'!$A$1:$I$166,8,0)</f>
        <v>0.15</v>
      </c>
      <c r="I3239">
        <f>VLOOKUP($A3239,'Günlük Sayaç'!$A$1:$I$166,9,0)*VLOOKUP(WEEKDAY(B3239,2)&amp;D3239,Yoğunluk!$G$1:$J$29,4,0)</f>
        <v>4320.0000000000009</v>
      </c>
      <c r="J3239">
        <f t="shared" ca="1" si="199"/>
        <v>3730</v>
      </c>
      <c r="K3239">
        <f t="shared" ca="1" si="200"/>
        <v>2113.6666666666665</v>
      </c>
    </row>
    <row r="3240" spans="1:11" x14ac:dyDescent="0.3">
      <c r="A3240">
        <f t="shared" si="201"/>
        <v>104</v>
      </c>
      <c r="B3240" s="2">
        <f t="shared" si="202"/>
        <v>43120</v>
      </c>
      <c r="C3240" t="str">
        <f>VLOOKUP(A3240,'Günlük Sayaç'!$A$1:$I$166,3,0)</f>
        <v>4. Levent</v>
      </c>
      <c r="D3240" t="str">
        <f>VLOOKUP($A3240,'Günlük Sayaç'!$A$1:$I$166,4,0)</f>
        <v>Sosyal</v>
      </c>
      <c r="E3240" t="str">
        <f>VLOOKUP($A3240,'Günlük Sayaç'!$A$1:$I$166,5,0)</f>
        <v>Sosyal</v>
      </c>
      <c r="F3240">
        <f>VLOOKUP($A3240,'Günlük Sayaç'!$A$1:$I$166,6,0)</f>
        <v>1.425</v>
      </c>
      <c r="G3240">
        <f>VLOOKUP($A3240,'Günlük Sayaç'!$A$1:$I$166,7,0)</f>
        <v>12000</v>
      </c>
      <c r="H3240">
        <f>VLOOKUP($A3240,'Günlük Sayaç'!$A$1:$I$166,8,0)</f>
        <v>0.1</v>
      </c>
      <c r="I3240">
        <f>VLOOKUP($A3240,'Günlük Sayaç'!$A$1:$I$166,9,0)*VLOOKUP(WEEKDAY(B3240,2)&amp;D3240,Yoğunluk!$G$1:$J$29,4,0)</f>
        <v>2112.0000000000005</v>
      </c>
      <c r="J3240">
        <f t="shared" ca="1" si="199"/>
        <v>2030</v>
      </c>
      <c r="K3240">
        <f t="shared" ca="1" si="200"/>
        <v>2892.75</v>
      </c>
    </row>
    <row r="3241" spans="1:11" x14ac:dyDescent="0.3">
      <c r="A3241">
        <f t="shared" si="201"/>
        <v>105</v>
      </c>
      <c r="B3241" s="2">
        <f t="shared" si="202"/>
        <v>43120</v>
      </c>
      <c r="C3241" t="str">
        <f>VLOOKUP(A3241,'Günlük Sayaç'!$A$1:$I$166,3,0)</f>
        <v>4. Levent</v>
      </c>
      <c r="D3241" t="str">
        <f>VLOOKUP($A3241,'Günlük Sayaç'!$A$1:$I$166,4,0)</f>
        <v>Sosyal</v>
      </c>
      <c r="E3241" t="str">
        <f>VLOOKUP($A3241,'Günlük Sayaç'!$A$1:$I$166,5,0)</f>
        <v>Sosyal Aylık</v>
      </c>
      <c r="F3241">
        <f>VLOOKUP($A3241,'Günlük Sayaç'!$A$1:$I$166,6,0)</f>
        <v>0.83333333333333337</v>
      </c>
      <c r="G3241">
        <f>VLOOKUP($A3241,'Günlük Sayaç'!$A$1:$I$166,7,0)</f>
        <v>12000</v>
      </c>
      <c r="H3241">
        <f>VLOOKUP($A3241,'Günlük Sayaç'!$A$1:$I$166,8,0)</f>
        <v>0.1</v>
      </c>
      <c r="I3241">
        <f>VLOOKUP($A3241,'Günlük Sayaç'!$A$1:$I$166,9,0)*VLOOKUP(WEEKDAY(B3241,2)&amp;D3241,Yoğunluk!$G$1:$J$29,4,0)</f>
        <v>2112.0000000000005</v>
      </c>
      <c r="J3241">
        <f t="shared" ca="1" si="199"/>
        <v>1646</v>
      </c>
      <c r="K3241">
        <f t="shared" ca="1" si="200"/>
        <v>1371.6666666666667</v>
      </c>
    </row>
    <row r="3242" spans="1:11" x14ac:dyDescent="0.3">
      <c r="A3242">
        <f t="shared" si="201"/>
        <v>106</v>
      </c>
      <c r="B3242" s="2">
        <f t="shared" si="202"/>
        <v>43120</v>
      </c>
      <c r="C3242" t="str">
        <f>VLOOKUP(A3242,'Günlük Sayaç'!$A$1:$I$166,3,0)</f>
        <v>4. Levent</v>
      </c>
      <c r="D3242" t="str">
        <f>VLOOKUP($A3242,'Günlük Sayaç'!$A$1:$I$166,4,0)</f>
        <v>Ziyaretçi</v>
      </c>
      <c r="E3242" t="str">
        <f>VLOOKUP($A3242,'Günlük Sayaç'!$A$1:$I$166,5,0)</f>
        <v>Tekli Bilet</v>
      </c>
      <c r="F3242">
        <f>VLOOKUP($A3242,'Günlük Sayaç'!$A$1:$I$166,6,0)</f>
        <v>5</v>
      </c>
      <c r="G3242">
        <f>VLOOKUP($A3242,'Günlük Sayaç'!$A$1:$I$166,7,0)</f>
        <v>12000</v>
      </c>
      <c r="H3242">
        <f>VLOOKUP($A3242,'Günlük Sayaç'!$A$1:$I$166,8,0)</f>
        <v>0.02</v>
      </c>
      <c r="I3242">
        <f>VLOOKUP($A3242,'Günlük Sayaç'!$A$1:$I$166,9,0)*VLOOKUP(WEEKDAY(B3242,2)&amp;D3242,Yoğunluk!$G$1:$J$29,4,0)</f>
        <v>460.79999999999995</v>
      </c>
      <c r="J3242">
        <f t="shared" ca="1" si="199"/>
        <v>534</v>
      </c>
      <c r="K3242">
        <f t="shared" ca="1" si="200"/>
        <v>2670</v>
      </c>
    </row>
    <row r="3243" spans="1:11" x14ac:dyDescent="0.3">
      <c r="A3243">
        <f t="shared" si="201"/>
        <v>107</v>
      </c>
      <c r="B3243" s="2">
        <f t="shared" si="202"/>
        <v>43120</v>
      </c>
      <c r="C3243" t="str">
        <f>VLOOKUP(A3243,'Günlük Sayaç'!$A$1:$I$166,3,0)</f>
        <v>4. Levent</v>
      </c>
      <c r="D3243" t="str">
        <f>VLOOKUP($A3243,'Günlük Sayaç'!$A$1:$I$166,4,0)</f>
        <v>Ziyaretçi</v>
      </c>
      <c r="E3243" t="str">
        <f>VLOOKUP($A3243,'Günlük Sayaç'!$A$1:$I$166,5,0)</f>
        <v>İkili Bilet</v>
      </c>
      <c r="F3243">
        <f>VLOOKUP($A3243,'Günlük Sayaç'!$A$1:$I$166,6,0)</f>
        <v>4</v>
      </c>
      <c r="G3243">
        <f>VLOOKUP($A3243,'Günlük Sayaç'!$A$1:$I$166,7,0)</f>
        <v>12000</v>
      </c>
      <c r="H3243">
        <f>VLOOKUP($A3243,'Günlük Sayaç'!$A$1:$I$166,8,0)</f>
        <v>0.02</v>
      </c>
      <c r="I3243">
        <f>VLOOKUP($A3243,'Günlük Sayaç'!$A$1:$I$166,9,0)*VLOOKUP(WEEKDAY(B3243,2)&amp;D3243,Yoğunluk!$G$1:$J$29,4,0)</f>
        <v>460.79999999999995</v>
      </c>
      <c r="J3243">
        <f t="shared" ca="1" si="199"/>
        <v>425</v>
      </c>
      <c r="K3243">
        <f t="shared" ca="1" si="200"/>
        <v>1700</v>
      </c>
    </row>
    <row r="3244" spans="1:11" x14ac:dyDescent="0.3">
      <c r="A3244">
        <f t="shared" si="201"/>
        <v>108</v>
      </c>
      <c r="B3244" s="2">
        <f t="shared" si="202"/>
        <v>43120</v>
      </c>
      <c r="C3244" t="str">
        <f>VLOOKUP(A3244,'Günlük Sayaç'!$A$1:$I$166,3,0)</f>
        <v>4. Levent</v>
      </c>
      <c r="D3244" t="str">
        <f>VLOOKUP($A3244,'Günlük Sayaç'!$A$1:$I$166,4,0)</f>
        <v>Ziyaretçi</v>
      </c>
      <c r="E3244" t="str">
        <f>VLOOKUP($A3244,'Günlük Sayaç'!$A$1:$I$166,5,0)</f>
        <v>Üçlü Bilet</v>
      </c>
      <c r="F3244">
        <f>VLOOKUP($A3244,'Günlük Sayaç'!$A$1:$I$166,6,0)</f>
        <v>3.6666666666666665</v>
      </c>
      <c r="G3244">
        <f>VLOOKUP($A3244,'Günlük Sayaç'!$A$1:$I$166,7,0)</f>
        <v>12000</v>
      </c>
      <c r="H3244">
        <f>VLOOKUP($A3244,'Günlük Sayaç'!$A$1:$I$166,8,0)</f>
        <v>0.02</v>
      </c>
      <c r="I3244">
        <f>VLOOKUP($A3244,'Günlük Sayaç'!$A$1:$I$166,9,0)*VLOOKUP(WEEKDAY(B3244,2)&amp;D3244,Yoğunluk!$G$1:$J$29,4,0)</f>
        <v>460.79999999999995</v>
      </c>
      <c r="J3244">
        <f t="shared" ca="1" si="199"/>
        <v>469</v>
      </c>
      <c r="K3244">
        <f t="shared" ca="1" si="200"/>
        <v>1719.6666666666665</v>
      </c>
    </row>
    <row r="3245" spans="1:11" x14ac:dyDescent="0.3">
      <c r="A3245">
        <f t="shared" si="201"/>
        <v>109</v>
      </c>
      <c r="B3245" s="2">
        <f t="shared" si="202"/>
        <v>43120</v>
      </c>
      <c r="C3245" t="str">
        <f>VLOOKUP(A3245,'Günlük Sayaç'!$A$1:$I$166,3,0)</f>
        <v>4. Levent</v>
      </c>
      <c r="D3245" t="str">
        <f>VLOOKUP($A3245,'Günlük Sayaç'!$A$1:$I$166,4,0)</f>
        <v>Ziyaretçi</v>
      </c>
      <c r="E3245" t="str">
        <f>VLOOKUP($A3245,'Günlük Sayaç'!$A$1:$I$166,5,0)</f>
        <v>Beşli Bilet</v>
      </c>
      <c r="F3245">
        <f>VLOOKUP($A3245,'Günlük Sayaç'!$A$1:$I$166,6,0)</f>
        <v>3.4</v>
      </c>
      <c r="G3245">
        <f>VLOOKUP($A3245,'Günlük Sayaç'!$A$1:$I$166,7,0)</f>
        <v>12000</v>
      </c>
      <c r="H3245">
        <f>VLOOKUP($A3245,'Günlük Sayaç'!$A$1:$I$166,8,0)</f>
        <v>0.02</v>
      </c>
      <c r="I3245">
        <f>VLOOKUP($A3245,'Günlük Sayaç'!$A$1:$I$166,9,0)*VLOOKUP(WEEKDAY(B3245,2)&amp;D3245,Yoğunluk!$G$1:$J$29,4,0)</f>
        <v>460.79999999999995</v>
      </c>
      <c r="J3245">
        <f t="shared" ca="1" si="199"/>
        <v>455</v>
      </c>
      <c r="K3245">
        <f t="shared" ca="1" si="200"/>
        <v>1547</v>
      </c>
    </row>
    <row r="3246" spans="1:11" x14ac:dyDescent="0.3">
      <c r="A3246">
        <f t="shared" si="201"/>
        <v>110</v>
      </c>
      <c r="B3246" s="2">
        <f t="shared" si="202"/>
        <v>43120</v>
      </c>
      <c r="C3246" t="str">
        <f>VLOOKUP(A3246,'Günlük Sayaç'!$A$1:$I$166,3,0)</f>
        <v>4. Levent</v>
      </c>
      <c r="D3246" t="str">
        <f>VLOOKUP($A3246,'Günlük Sayaç'!$A$1:$I$166,4,0)</f>
        <v>Ziyaretçi</v>
      </c>
      <c r="E3246" t="str">
        <f>VLOOKUP($A3246,'Günlük Sayaç'!$A$1:$I$166,5,0)</f>
        <v>Onlu Bilet</v>
      </c>
      <c r="F3246">
        <f>VLOOKUP($A3246,'Günlük Sayaç'!$A$1:$I$166,6,0)</f>
        <v>3.2</v>
      </c>
      <c r="G3246">
        <f>VLOOKUP($A3246,'Günlük Sayaç'!$A$1:$I$166,7,0)</f>
        <v>12000</v>
      </c>
      <c r="H3246">
        <f>VLOOKUP($A3246,'Günlük Sayaç'!$A$1:$I$166,8,0)</f>
        <v>0.02</v>
      </c>
      <c r="I3246">
        <f>VLOOKUP($A3246,'Günlük Sayaç'!$A$1:$I$166,9,0)*VLOOKUP(WEEKDAY(B3246,2)&amp;D3246,Yoğunluk!$G$1:$J$29,4,0)</f>
        <v>460.79999999999995</v>
      </c>
      <c r="J3246">
        <f t="shared" ca="1" si="199"/>
        <v>487</v>
      </c>
      <c r="K3246">
        <f t="shared" ca="1" si="200"/>
        <v>1558.4</v>
      </c>
    </row>
    <row r="3247" spans="1:11" x14ac:dyDescent="0.3">
      <c r="A3247">
        <f t="shared" si="201"/>
        <v>111</v>
      </c>
      <c r="B3247" s="2">
        <f t="shared" si="202"/>
        <v>43120</v>
      </c>
      <c r="C3247" t="str">
        <f>VLOOKUP(A3247,'Günlük Sayaç'!$A$1:$I$166,3,0)</f>
        <v>Sanayi Mah.</v>
      </c>
      <c r="D3247" t="str">
        <f>VLOOKUP($A3247,'Günlük Sayaç'!$A$1:$I$166,4,0)</f>
        <v>Tam</v>
      </c>
      <c r="E3247" t="str">
        <f>VLOOKUP($A3247,'Günlük Sayaç'!$A$1:$I$166,5,0)</f>
        <v>Akbil</v>
      </c>
      <c r="F3247">
        <f>VLOOKUP($A3247,'Günlük Sayaç'!$A$1:$I$166,6,0)</f>
        <v>2.2250000000000001</v>
      </c>
      <c r="G3247">
        <f>VLOOKUP($A3247,'Günlük Sayaç'!$A$1:$I$166,7,0)</f>
        <v>4000</v>
      </c>
      <c r="H3247">
        <f>VLOOKUP($A3247,'Günlük Sayaç'!$A$1:$I$166,8,0)</f>
        <v>0.3</v>
      </c>
      <c r="I3247">
        <f>VLOOKUP($A3247,'Günlük Sayaç'!$A$1:$I$166,9,0)*VLOOKUP(WEEKDAY(B3247,2)&amp;D3247,Yoğunluk!$G$1:$J$29,4,0)</f>
        <v>1920</v>
      </c>
      <c r="J3247">
        <f t="shared" ca="1" si="199"/>
        <v>2077</v>
      </c>
      <c r="K3247">
        <f t="shared" ca="1" si="200"/>
        <v>4621.3249999999998</v>
      </c>
    </row>
    <row r="3248" spans="1:11" x14ac:dyDescent="0.3">
      <c r="A3248">
        <f t="shared" si="201"/>
        <v>112</v>
      </c>
      <c r="B3248" s="2">
        <f t="shared" si="202"/>
        <v>43120</v>
      </c>
      <c r="C3248" t="str">
        <f>VLOOKUP(A3248,'Günlük Sayaç'!$A$1:$I$166,3,0)</f>
        <v>Sanayi Mah.</v>
      </c>
      <c r="D3248" t="str">
        <f>VLOOKUP($A3248,'Günlük Sayaç'!$A$1:$I$166,4,0)</f>
        <v>Tam</v>
      </c>
      <c r="E3248" t="str">
        <f>VLOOKUP($A3248,'Günlük Sayaç'!$A$1:$I$166,5,0)</f>
        <v>Mavi Kart</v>
      </c>
      <c r="F3248">
        <f>VLOOKUP($A3248,'Günlük Sayaç'!$A$1:$I$166,6,0)</f>
        <v>1.3666666666666667</v>
      </c>
      <c r="G3248">
        <f>VLOOKUP($A3248,'Günlük Sayaç'!$A$1:$I$166,7,0)</f>
        <v>4000</v>
      </c>
      <c r="H3248">
        <f>VLOOKUP($A3248,'Günlük Sayaç'!$A$1:$I$166,8,0)</f>
        <v>0.35</v>
      </c>
      <c r="I3248">
        <f>VLOOKUP($A3248,'Günlük Sayaç'!$A$1:$I$166,9,0)*VLOOKUP(WEEKDAY(B3248,2)&amp;D3248,Yoğunluk!$G$1:$J$29,4,0)</f>
        <v>2240</v>
      </c>
      <c r="J3248">
        <f t="shared" ca="1" si="199"/>
        <v>2336</v>
      </c>
      <c r="K3248">
        <f t="shared" ca="1" si="200"/>
        <v>3192.5333333333333</v>
      </c>
    </row>
    <row r="3249" spans="1:11" x14ac:dyDescent="0.3">
      <c r="A3249">
        <f t="shared" si="201"/>
        <v>113</v>
      </c>
      <c r="B3249" s="2">
        <f t="shared" si="202"/>
        <v>43120</v>
      </c>
      <c r="C3249" t="str">
        <f>VLOOKUP(A3249,'Günlük Sayaç'!$A$1:$I$166,3,0)</f>
        <v>Sanayi Mah.</v>
      </c>
      <c r="D3249" t="str">
        <f>VLOOKUP($A3249,'Günlük Sayaç'!$A$1:$I$166,4,0)</f>
        <v>Öğrenci</v>
      </c>
      <c r="E3249" t="str">
        <f>VLOOKUP($A3249,'Günlük Sayaç'!$A$1:$I$166,5,0)</f>
        <v>Öğrenci</v>
      </c>
      <c r="F3249">
        <f>VLOOKUP($A3249,'Günlük Sayaç'!$A$1:$I$166,6,0)</f>
        <v>0.9</v>
      </c>
      <c r="G3249">
        <f>VLOOKUP($A3249,'Günlük Sayaç'!$A$1:$I$166,7,0)</f>
        <v>4000</v>
      </c>
      <c r="H3249">
        <f>VLOOKUP($A3249,'Günlük Sayaç'!$A$1:$I$166,8,0)</f>
        <v>0.1</v>
      </c>
      <c r="I3249">
        <f>VLOOKUP($A3249,'Günlük Sayaç'!$A$1:$I$166,9,0)*VLOOKUP(WEEKDAY(B3249,2)&amp;D3249,Yoğunluk!$G$1:$J$29,4,0)</f>
        <v>960.00000000000011</v>
      </c>
      <c r="J3249">
        <f t="shared" ca="1" si="199"/>
        <v>919</v>
      </c>
      <c r="K3249">
        <f t="shared" ca="1" si="200"/>
        <v>827.1</v>
      </c>
    </row>
    <row r="3250" spans="1:11" x14ac:dyDescent="0.3">
      <c r="A3250">
        <f t="shared" si="201"/>
        <v>114</v>
      </c>
      <c r="B3250" s="2">
        <f t="shared" si="202"/>
        <v>43120</v>
      </c>
      <c r="C3250" t="str">
        <f>VLOOKUP(A3250,'Günlük Sayaç'!$A$1:$I$166,3,0)</f>
        <v>Sanayi Mah.</v>
      </c>
      <c r="D3250" t="str">
        <f>VLOOKUP($A3250,'Günlük Sayaç'!$A$1:$I$166,4,0)</f>
        <v>Öğrenci</v>
      </c>
      <c r="E3250" t="str">
        <f>VLOOKUP($A3250,'Günlük Sayaç'!$A$1:$I$166,5,0)</f>
        <v>Öğrenci Aylık</v>
      </c>
      <c r="F3250">
        <f>VLOOKUP($A3250,'Günlük Sayaç'!$A$1:$I$166,6,0)</f>
        <v>0.56666666666666665</v>
      </c>
      <c r="G3250">
        <f>VLOOKUP($A3250,'Günlük Sayaç'!$A$1:$I$166,7,0)</f>
        <v>4000</v>
      </c>
      <c r="H3250">
        <f>VLOOKUP($A3250,'Günlük Sayaç'!$A$1:$I$166,8,0)</f>
        <v>0.1</v>
      </c>
      <c r="I3250">
        <f>VLOOKUP($A3250,'Günlük Sayaç'!$A$1:$I$166,9,0)*VLOOKUP(WEEKDAY(B3250,2)&amp;D3250,Yoğunluk!$G$1:$J$29,4,0)</f>
        <v>960.00000000000011</v>
      </c>
      <c r="J3250">
        <f t="shared" ca="1" si="199"/>
        <v>861</v>
      </c>
      <c r="K3250">
        <f t="shared" ca="1" si="200"/>
        <v>487.9</v>
      </c>
    </row>
    <row r="3251" spans="1:11" x14ac:dyDescent="0.3">
      <c r="A3251">
        <f t="shared" si="201"/>
        <v>115</v>
      </c>
      <c r="B3251" s="2">
        <f t="shared" si="202"/>
        <v>43120</v>
      </c>
      <c r="C3251" t="str">
        <f>VLOOKUP(A3251,'Günlük Sayaç'!$A$1:$I$166,3,0)</f>
        <v>Sanayi Mah.</v>
      </c>
      <c r="D3251" t="str">
        <f>VLOOKUP($A3251,'Günlük Sayaç'!$A$1:$I$166,4,0)</f>
        <v>Sosyal</v>
      </c>
      <c r="E3251" t="str">
        <f>VLOOKUP($A3251,'Günlük Sayaç'!$A$1:$I$166,5,0)</f>
        <v>Sosyal</v>
      </c>
      <c r="F3251">
        <f>VLOOKUP($A3251,'Günlük Sayaç'!$A$1:$I$166,6,0)</f>
        <v>1.425</v>
      </c>
      <c r="G3251">
        <f>VLOOKUP($A3251,'Günlük Sayaç'!$A$1:$I$166,7,0)</f>
        <v>4000</v>
      </c>
      <c r="H3251">
        <f>VLOOKUP($A3251,'Günlük Sayaç'!$A$1:$I$166,8,0)</f>
        <v>0.05</v>
      </c>
      <c r="I3251">
        <f>VLOOKUP($A3251,'Günlük Sayaç'!$A$1:$I$166,9,0)*VLOOKUP(WEEKDAY(B3251,2)&amp;D3251,Yoğunluk!$G$1:$J$29,4,0)</f>
        <v>352.00000000000006</v>
      </c>
      <c r="J3251">
        <f t="shared" ca="1" si="199"/>
        <v>367</v>
      </c>
      <c r="K3251">
        <f t="shared" ca="1" si="200"/>
        <v>522.97500000000002</v>
      </c>
    </row>
    <row r="3252" spans="1:11" x14ac:dyDescent="0.3">
      <c r="A3252">
        <f t="shared" si="201"/>
        <v>116</v>
      </c>
      <c r="B3252" s="2">
        <f t="shared" si="202"/>
        <v>43120</v>
      </c>
      <c r="C3252" t="str">
        <f>VLOOKUP(A3252,'Günlük Sayaç'!$A$1:$I$166,3,0)</f>
        <v>Sanayi Mah.</v>
      </c>
      <c r="D3252" t="str">
        <f>VLOOKUP($A3252,'Günlük Sayaç'!$A$1:$I$166,4,0)</f>
        <v>Sosyal</v>
      </c>
      <c r="E3252" t="str">
        <f>VLOOKUP($A3252,'Günlük Sayaç'!$A$1:$I$166,5,0)</f>
        <v>Sosyal Aylık</v>
      </c>
      <c r="F3252">
        <f>VLOOKUP($A3252,'Günlük Sayaç'!$A$1:$I$166,6,0)</f>
        <v>0.83333333333333337</v>
      </c>
      <c r="G3252">
        <f>VLOOKUP($A3252,'Günlük Sayaç'!$A$1:$I$166,7,0)</f>
        <v>4000</v>
      </c>
      <c r="H3252">
        <f>VLOOKUP($A3252,'Günlük Sayaç'!$A$1:$I$166,8,0)</f>
        <v>0.05</v>
      </c>
      <c r="I3252">
        <f>VLOOKUP($A3252,'Günlük Sayaç'!$A$1:$I$166,9,0)*VLOOKUP(WEEKDAY(B3252,2)&amp;D3252,Yoğunluk!$G$1:$J$29,4,0)</f>
        <v>352.00000000000006</v>
      </c>
      <c r="J3252">
        <f t="shared" ca="1" si="199"/>
        <v>342</v>
      </c>
      <c r="K3252">
        <f t="shared" ca="1" si="200"/>
        <v>285</v>
      </c>
    </row>
    <row r="3253" spans="1:11" x14ac:dyDescent="0.3">
      <c r="A3253">
        <f t="shared" si="201"/>
        <v>117</v>
      </c>
      <c r="B3253" s="2">
        <f t="shared" si="202"/>
        <v>43120</v>
      </c>
      <c r="C3253" t="str">
        <f>VLOOKUP(A3253,'Günlük Sayaç'!$A$1:$I$166,3,0)</f>
        <v>Sanayi Mah.</v>
      </c>
      <c r="D3253" t="str">
        <f>VLOOKUP($A3253,'Günlük Sayaç'!$A$1:$I$166,4,0)</f>
        <v>Ziyaretçi</v>
      </c>
      <c r="E3253" t="str">
        <f>VLOOKUP($A3253,'Günlük Sayaç'!$A$1:$I$166,5,0)</f>
        <v>Tekli Bilet</v>
      </c>
      <c r="F3253">
        <f>VLOOKUP($A3253,'Günlük Sayaç'!$A$1:$I$166,6,0)</f>
        <v>5</v>
      </c>
      <c r="G3253">
        <f>VLOOKUP($A3253,'Günlük Sayaç'!$A$1:$I$166,7,0)</f>
        <v>4000</v>
      </c>
      <c r="H3253">
        <f>VLOOKUP($A3253,'Günlük Sayaç'!$A$1:$I$166,8,0)</f>
        <v>0.01</v>
      </c>
      <c r="I3253">
        <f>VLOOKUP($A3253,'Günlük Sayaç'!$A$1:$I$166,9,0)*VLOOKUP(WEEKDAY(B3253,2)&amp;D3253,Yoğunluk!$G$1:$J$29,4,0)</f>
        <v>76.8</v>
      </c>
      <c r="J3253">
        <f t="shared" ca="1" si="199"/>
        <v>69</v>
      </c>
      <c r="K3253">
        <f t="shared" ca="1" si="200"/>
        <v>345</v>
      </c>
    </row>
    <row r="3254" spans="1:11" x14ac:dyDescent="0.3">
      <c r="A3254">
        <f t="shared" si="201"/>
        <v>118</v>
      </c>
      <c r="B3254" s="2">
        <f t="shared" si="202"/>
        <v>43120</v>
      </c>
      <c r="C3254" t="str">
        <f>VLOOKUP(A3254,'Günlük Sayaç'!$A$1:$I$166,3,0)</f>
        <v>Sanayi Mah.</v>
      </c>
      <c r="D3254" t="str">
        <f>VLOOKUP($A3254,'Günlük Sayaç'!$A$1:$I$166,4,0)</f>
        <v>Ziyaretçi</v>
      </c>
      <c r="E3254" t="str">
        <f>VLOOKUP($A3254,'Günlük Sayaç'!$A$1:$I$166,5,0)</f>
        <v>İkili Bilet</v>
      </c>
      <c r="F3254">
        <f>VLOOKUP($A3254,'Günlük Sayaç'!$A$1:$I$166,6,0)</f>
        <v>4</v>
      </c>
      <c r="G3254">
        <f>VLOOKUP($A3254,'Günlük Sayaç'!$A$1:$I$166,7,0)</f>
        <v>4000</v>
      </c>
      <c r="H3254">
        <f>VLOOKUP($A3254,'Günlük Sayaç'!$A$1:$I$166,8,0)</f>
        <v>0.01</v>
      </c>
      <c r="I3254">
        <f>VLOOKUP($A3254,'Günlük Sayaç'!$A$1:$I$166,9,0)*VLOOKUP(WEEKDAY(B3254,2)&amp;D3254,Yoğunluk!$G$1:$J$29,4,0)</f>
        <v>76.8</v>
      </c>
      <c r="J3254">
        <f t="shared" ca="1" si="199"/>
        <v>79</v>
      </c>
      <c r="K3254">
        <f t="shared" ca="1" si="200"/>
        <v>316</v>
      </c>
    </row>
    <row r="3255" spans="1:11" x14ac:dyDescent="0.3">
      <c r="A3255">
        <f t="shared" si="201"/>
        <v>119</v>
      </c>
      <c r="B3255" s="2">
        <f t="shared" si="202"/>
        <v>43120</v>
      </c>
      <c r="C3255" t="str">
        <f>VLOOKUP(A3255,'Günlük Sayaç'!$A$1:$I$166,3,0)</f>
        <v>Sanayi Mah.</v>
      </c>
      <c r="D3255" t="str">
        <f>VLOOKUP($A3255,'Günlük Sayaç'!$A$1:$I$166,4,0)</f>
        <v>Ziyaretçi</v>
      </c>
      <c r="E3255" t="str">
        <f>VLOOKUP($A3255,'Günlük Sayaç'!$A$1:$I$166,5,0)</f>
        <v>Üçlü Bilet</v>
      </c>
      <c r="F3255">
        <f>VLOOKUP($A3255,'Günlük Sayaç'!$A$1:$I$166,6,0)</f>
        <v>3.6666666666666665</v>
      </c>
      <c r="G3255">
        <f>VLOOKUP($A3255,'Günlük Sayaç'!$A$1:$I$166,7,0)</f>
        <v>4000</v>
      </c>
      <c r="H3255">
        <f>VLOOKUP($A3255,'Günlük Sayaç'!$A$1:$I$166,8,0)</f>
        <v>0.01</v>
      </c>
      <c r="I3255">
        <f>VLOOKUP($A3255,'Günlük Sayaç'!$A$1:$I$166,9,0)*VLOOKUP(WEEKDAY(B3255,2)&amp;D3255,Yoğunluk!$G$1:$J$29,4,0)</f>
        <v>76.8</v>
      </c>
      <c r="J3255">
        <f t="shared" ca="1" si="199"/>
        <v>82</v>
      </c>
      <c r="K3255">
        <f t="shared" ca="1" si="200"/>
        <v>300.66666666666663</v>
      </c>
    </row>
    <row r="3256" spans="1:11" x14ac:dyDescent="0.3">
      <c r="A3256">
        <f t="shared" si="201"/>
        <v>120</v>
      </c>
      <c r="B3256" s="2">
        <f t="shared" si="202"/>
        <v>43120</v>
      </c>
      <c r="C3256" t="str">
        <f>VLOOKUP(A3256,'Günlük Sayaç'!$A$1:$I$166,3,0)</f>
        <v>Sanayi Mah.</v>
      </c>
      <c r="D3256" t="str">
        <f>VLOOKUP($A3256,'Günlük Sayaç'!$A$1:$I$166,4,0)</f>
        <v>Ziyaretçi</v>
      </c>
      <c r="E3256" t="str">
        <f>VLOOKUP($A3256,'Günlük Sayaç'!$A$1:$I$166,5,0)</f>
        <v>Beşli Bilet</v>
      </c>
      <c r="F3256">
        <f>VLOOKUP($A3256,'Günlük Sayaç'!$A$1:$I$166,6,0)</f>
        <v>3.4</v>
      </c>
      <c r="G3256">
        <f>VLOOKUP($A3256,'Günlük Sayaç'!$A$1:$I$166,7,0)</f>
        <v>4000</v>
      </c>
      <c r="H3256">
        <f>VLOOKUP($A3256,'Günlük Sayaç'!$A$1:$I$166,8,0)</f>
        <v>0.01</v>
      </c>
      <c r="I3256">
        <f>VLOOKUP($A3256,'Günlük Sayaç'!$A$1:$I$166,9,0)*VLOOKUP(WEEKDAY(B3256,2)&amp;D3256,Yoğunluk!$G$1:$J$29,4,0)</f>
        <v>76.8</v>
      </c>
      <c r="J3256">
        <f t="shared" ca="1" si="199"/>
        <v>83</v>
      </c>
      <c r="K3256">
        <f t="shared" ca="1" si="200"/>
        <v>282.2</v>
      </c>
    </row>
    <row r="3257" spans="1:11" x14ac:dyDescent="0.3">
      <c r="A3257">
        <f t="shared" si="201"/>
        <v>121</v>
      </c>
      <c r="B3257" s="2">
        <f t="shared" si="202"/>
        <v>43120</v>
      </c>
      <c r="C3257" t="str">
        <f>VLOOKUP(A3257,'Günlük Sayaç'!$A$1:$I$166,3,0)</f>
        <v>Sanayi Mah.</v>
      </c>
      <c r="D3257" t="str">
        <f>VLOOKUP($A3257,'Günlük Sayaç'!$A$1:$I$166,4,0)</f>
        <v>Ziyaretçi</v>
      </c>
      <c r="E3257" t="str">
        <f>VLOOKUP($A3257,'Günlük Sayaç'!$A$1:$I$166,5,0)</f>
        <v>Onlu Bilet</v>
      </c>
      <c r="F3257">
        <f>VLOOKUP($A3257,'Günlük Sayaç'!$A$1:$I$166,6,0)</f>
        <v>3.2</v>
      </c>
      <c r="G3257">
        <f>VLOOKUP($A3257,'Günlük Sayaç'!$A$1:$I$166,7,0)</f>
        <v>4000</v>
      </c>
      <c r="H3257">
        <f>VLOOKUP($A3257,'Günlük Sayaç'!$A$1:$I$166,8,0)</f>
        <v>0.01</v>
      </c>
      <c r="I3257">
        <f>VLOOKUP($A3257,'Günlük Sayaç'!$A$1:$I$166,9,0)*VLOOKUP(WEEKDAY(B3257,2)&amp;D3257,Yoğunluk!$G$1:$J$29,4,0)</f>
        <v>76.8</v>
      </c>
      <c r="J3257">
        <f t="shared" ca="1" si="199"/>
        <v>71</v>
      </c>
      <c r="K3257">
        <f t="shared" ca="1" si="200"/>
        <v>227.20000000000002</v>
      </c>
    </row>
    <row r="3258" spans="1:11" x14ac:dyDescent="0.3">
      <c r="A3258">
        <f t="shared" si="201"/>
        <v>122</v>
      </c>
      <c r="B3258" s="2">
        <f t="shared" si="202"/>
        <v>43120</v>
      </c>
      <c r="C3258" t="str">
        <f>VLOOKUP(A3258,'Günlük Sayaç'!$A$1:$I$166,3,0)</f>
        <v>İTÜ</v>
      </c>
      <c r="D3258" t="str">
        <f>VLOOKUP($A3258,'Günlük Sayaç'!$A$1:$I$166,4,0)</f>
        <v>Tam</v>
      </c>
      <c r="E3258" t="str">
        <f>VLOOKUP($A3258,'Günlük Sayaç'!$A$1:$I$166,5,0)</f>
        <v>Akbil</v>
      </c>
      <c r="F3258">
        <f>VLOOKUP($A3258,'Günlük Sayaç'!$A$1:$I$166,6,0)</f>
        <v>2.2250000000000001</v>
      </c>
      <c r="G3258">
        <f>VLOOKUP($A3258,'Günlük Sayaç'!$A$1:$I$166,7,0)</f>
        <v>15000</v>
      </c>
      <c r="H3258">
        <f>VLOOKUP($A3258,'Günlük Sayaç'!$A$1:$I$166,8,0)</f>
        <v>0.1</v>
      </c>
      <c r="I3258">
        <f>VLOOKUP($A3258,'Günlük Sayaç'!$A$1:$I$166,9,0)*VLOOKUP(WEEKDAY(B3258,2)&amp;D3258,Yoğunluk!$G$1:$J$29,4,0)</f>
        <v>2400</v>
      </c>
      <c r="J3258">
        <f t="shared" ca="1" si="199"/>
        <v>2372</v>
      </c>
      <c r="K3258">
        <f t="shared" ca="1" si="200"/>
        <v>5277.7</v>
      </c>
    </row>
    <row r="3259" spans="1:11" x14ac:dyDescent="0.3">
      <c r="A3259">
        <f t="shared" si="201"/>
        <v>123</v>
      </c>
      <c r="B3259" s="2">
        <f t="shared" si="202"/>
        <v>43120</v>
      </c>
      <c r="C3259" t="str">
        <f>VLOOKUP(A3259,'Günlük Sayaç'!$A$1:$I$166,3,0)</f>
        <v>İTÜ</v>
      </c>
      <c r="D3259" t="str">
        <f>VLOOKUP($A3259,'Günlük Sayaç'!$A$1:$I$166,4,0)</f>
        <v>Tam</v>
      </c>
      <c r="E3259" t="str">
        <f>VLOOKUP($A3259,'Günlük Sayaç'!$A$1:$I$166,5,0)</f>
        <v>Mavi Kart</v>
      </c>
      <c r="F3259">
        <f>VLOOKUP($A3259,'Günlük Sayaç'!$A$1:$I$166,6,0)</f>
        <v>1.3666666666666667</v>
      </c>
      <c r="G3259">
        <f>VLOOKUP($A3259,'Günlük Sayaç'!$A$1:$I$166,7,0)</f>
        <v>15000</v>
      </c>
      <c r="H3259">
        <f>VLOOKUP($A3259,'Günlük Sayaç'!$A$1:$I$166,8,0)</f>
        <v>7.0000000000000007E-2</v>
      </c>
      <c r="I3259">
        <f>VLOOKUP($A3259,'Günlük Sayaç'!$A$1:$I$166,9,0)*VLOOKUP(WEEKDAY(B3259,2)&amp;D3259,Yoğunluk!$G$1:$J$29,4,0)</f>
        <v>1680</v>
      </c>
      <c r="J3259">
        <f t="shared" ca="1" si="199"/>
        <v>1763</v>
      </c>
      <c r="K3259">
        <f t="shared" ca="1" si="200"/>
        <v>2409.4333333333334</v>
      </c>
    </row>
    <row r="3260" spans="1:11" x14ac:dyDescent="0.3">
      <c r="A3260">
        <f t="shared" si="201"/>
        <v>124</v>
      </c>
      <c r="B3260" s="2">
        <f t="shared" si="202"/>
        <v>43120</v>
      </c>
      <c r="C3260" t="str">
        <f>VLOOKUP(A3260,'Günlük Sayaç'!$A$1:$I$166,3,0)</f>
        <v>İTÜ</v>
      </c>
      <c r="D3260" t="str">
        <f>VLOOKUP($A3260,'Günlük Sayaç'!$A$1:$I$166,4,0)</f>
        <v>Öğrenci</v>
      </c>
      <c r="E3260" t="str">
        <f>VLOOKUP($A3260,'Günlük Sayaç'!$A$1:$I$166,5,0)</f>
        <v>Öğrenci</v>
      </c>
      <c r="F3260">
        <f>VLOOKUP($A3260,'Günlük Sayaç'!$A$1:$I$166,6,0)</f>
        <v>0.9</v>
      </c>
      <c r="G3260">
        <f>VLOOKUP($A3260,'Günlük Sayaç'!$A$1:$I$166,7,0)</f>
        <v>15000</v>
      </c>
      <c r="H3260">
        <f>VLOOKUP($A3260,'Günlük Sayaç'!$A$1:$I$166,8,0)</f>
        <v>0.17</v>
      </c>
      <c r="I3260">
        <f>VLOOKUP($A3260,'Günlük Sayaç'!$A$1:$I$166,9,0)*VLOOKUP(WEEKDAY(B3260,2)&amp;D3260,Yoğunluk!$G$1:$J$29,4,0)</f>
        <v>6120.0000000000009</v>
      </c>
      <c r="J3260">
        <f t="shared" ca="1" si="199"/>
        <v>5867</v>
      </c>
      <c r="K3260">
        <f t="shared" ca="1" si="200"/>
        <v>5280.3</v>
      </c>
    </row>
    <row r="3261" spans="1:11" x14ac:dyDescent="0.3">
      <c r="A3261">
        <f t="shared" si="201"/>
        <v>125</v>
      </c>
      <c r="B3261" s="2">
        <f t="shared" si="202"/>
        <v>43120</v>
      </c>
      <c r="C3261" t="str">
        <f>VLOOKUP(A3261,'Günlük Sayaç'!$A$1:$I$166,3,0)</f>
        <v>İTÜ</v>
      </c>
      <c r="D3261" t="str">
        <f>VLOOKUP($A3261,'Günlük Sayaç'!$A$1:$I$166,4,0)</f>
        <v>Öğrenci</v>
      </c>
      <c r="E3261" t="str">
        <f>VLOOKUP($A3261,'Günlük Sayaç'!$A$1:$I$166,5,0)</f>
        <v>Öğrenci Aylık</v>
      </c>
      <c r="F3261">
        <f>VLOOKUP($A3261,'Günlük Sayaç'!$A$1:$I$166,6,0)</f>
        <v>0.56666666666666665</v>
      </c>
      <c r="G3261">
        <f>VLOOKUP($A3261,'Günlük Sayaç'!$A$1:$I$166,7,0)</f>
        <v>15000</v>
      </c>
      <c r="H3261">
        <f>VLOOKUP($A3261,'Günlük Sayaç'!$A$1:$I$166,8,0)</f>
        <v>0.27</v>
      </c>
      <c r="I3261">
        <f>VLOOKUP($A3261,'Günlük Sayaç'!$A$1:$I$166,9,0)*VLOOKUP(WEEKDAY(B3261,2)&amp;D3261,Yoğunluk!$G$1:$J$29,4,0)</f>
        <v>9720.0000000000018</v>
      </c>
      <c r="J3261">
        <f t="shared" ca="1" si="199"/>
        <v>9005</v>
      </c>
      <c r="K3261">
        <f t="shared" ca="1" si="200"/>
        <v>5102.833333333333</v>
      </c>
    </row>
    <row r="3262" spans="1:11" x14ac:dyDescent="0.3">
      <c r="A3262">
        <f t="shared" si="201"/>
        <v>126</v>
      </c>
      <c r="B3262" s="2">
        <f t="shared" si="202"/>
        <v>43120</v>
      </c>
      <c r="C3262" t="str">
        <f>VLOOKUP(A3262,'Günlük Sayaç'!$A$1:$I$166,3,0)</f>
        <v>İTÜ</v>
      </c>
      <c r="D3262" t="str">
        <f>VLOOKUP($A3262,'Günlük Sayaç'!$A$1:$I$166,4,0)</f>
        <v>Sosyal</v>
      </c>
      <c r="E3262" t="str">
        <f>VLOOKUP($A3262,'Günlük Sayaç'!$A$1:$I$166,5,0)</f>
        <v>Sosyal</v>
      </c>
      <c r="F3262">
        <f>VLOOKUP($A3262,'Günlük Sayaç'!$A$1:$I$166,6,0)</f>
        <v>1.425</v>
      </c>
      <c r="G3262">
        <f>VLOOKUP($A3262,'Günlük Sayaç'!$A$1:$I$166,7,0)</f>
        <v>15000</v>
      </c>
      <c r="H3262">
        <f>VLOOKUP($A3262,'Günlük Sayaç'!$A$1:$I$166,8,0)</f>
        <v>0.15</v>
      </c>
      <c r="I3262">
        <f>VLOOKUP($A3262,'Günlük Sayaç'!$A$1:$I$166,9,0)*VLOOKUP(WEEKDAY(B3262,2)&amp;D3262,Yoğunluk!$G$1:$J$29,4,0)</f>
        <v>3960.0000000000005</v>
      </c>
      <c r="J3262">
        <f t="shared" ca="1" si="199"/>
        <v>4212</v>
      </c>
      <c r="K3262">
        <f t="shared" ca="1" si="200"/>
        <v>6002.1</v>
      </c>
    </row>
    <row r="3263" spans="1:11" x14ac:dyDescent="0.3">
      <c r="A3263">
        <f t="shared" si="201"/>
        <v>127</v>
      </c>
      <c r="B3263" s="2">
        <f t="shared" si="202"/>
        <v>43120</v>
      </c>
      <c r="C3263" t="str">
        <f>VLOOKUP(A3263,'Günlük Sayaç'!$A$1:$I$166,3,0)</f>
        <v>İTÜ</v>
      </c>
      <c r="D3263" t="str">
        <f>VLOOKUP($A3263,'Günlük Sayaç'!$A$1:$I$166,4,0)</f>
        <v>Sosyal</v>
      </c>
      <c r="E3263" t="str">
        <f>VLOOKUP($A3263,'Günlük Sayaç'!$A$1:$I$166,5,0)</f>
        <v>Sosyal Aylık</v>
      </c>
      <c r="F3263">
        <f>VLOOKUP($A3263,'Günlük Sayaç'!$A$1:$I$166,6,0)</f>
        <v>0.83333333333333337</v>
      </c>
      <c r="G3263">
        <f>VLOOKUP($A3263,'Günlük Sayaç'!$A$1:$I$166,7,0)</f>
        <v>15000</v>
      </c>
      <c r="H3263">
        <f>VLOOKUP($A3263,'Günlük Sayaç'!$A$1:$I$166,8,0)</f>
        <v>0.15</v>
      </c>
      <c r="I3263">
        <f>VLOOKUP($A3263,'Günlük Sayaç'!$A$1:$I$166,9,0)*VLOOKUP(WEEKDAY(B3263,2)&amp;D3263,Yoğunluk!$G$1:$J$29,4,0)</f>
        <v>3960.0000000000005</v>
      </c>
      <c r="J3263">
        <f t="shared" ca="1" si="199"/>
        <v>3925</v>
      </c>
      <c r="K3263">
        <f t="shared" ca="1" si="200"/>
        <v>3270.8333333333335</v>
      </c>
    </row>
    <row r="3264" spans="1:11" x14ac:dyDescent="0.3">
      <c r="A3264">
        <f t="shared" si="201"/>
        <v>128</v>
      </c>
      <c r="B3264" s="2">
        <f t="shared" si="202"/>
        <v>43120</v>
      </c>
      <c r="C3264" t="str">
        <f>VLOOKUP(A3264,'Günlük Sayaç'!$A$1:$I$166,3,0)</f>
        <v>İTÜ</v>
      </c>
      <c r="D3264" t="str">
        <f>VLOOKUP($A3264,'Günlük Sayaç'!$A$1:$I$166,4,0)</f>
        <v>Ziyaretçi</v>
      </c>
      <c r="E3264" t="str">
        <f>VLOOKUP($A3264,'Günlük Sayaç'!$A$1:$I$166,5,0)</f>
        <v>Tekli Bilet</v>
      </c>
      <c r="F3264">
        <f>VLOOKUP($A3264,'Günlük Sayaç'!$A$1:$I$166,6,0)</f>
        <v>5</v>
      </c>
      <c r="G3264">
        <f>VLOOKUP($A3264,'Günlük Sayaç'!$A$1:$I$166,7,0)</f>
        <v>15000</v>
      </c>
      <c r="H3264">
        <f>VLOOKUP($A3264,'Günlük Sayaç'!$A$1:$I$166,8,0)</f>
        <v>0.02</v>
      </c>
      <c r="I3264">
        <f>VLOOKUP($A3264,'Günlük Sayaç'!$A$1:$I$166,9,0)*VLOOKUP(WEEKDAY(B3264,2)&amp;D3264,Yoğunluk!$G$1:$J$29,4,0)</f>
        <v>576</v>
      </c>
      <c r="J3264">
        <f t="shared" ca="1" si="199"/>
        <v>576</v>
      </c>
      <c r="K3264">
        <f t="shared" ca="1" si="200"/>
        <v>2880</v>
      </c>
    </row>
    <row r="3265" spans="1:11" x14ac:dyDescent="0.3">
      <c r="A3265">
        <f t="shared" si="201"/>
        <v>129</v>
      </c>
      <c r="B3265" s="2">
        <f t="shared" si="202"/>
        <v>43120</v>
      </c>
      <c r="C3265" t="str">
        <f>VLOOKUP(A3265,'Günlük Sayaç'!$A$1:$I$166,3,0)</f>
        <v>İTÜ</v>
      </c>
      <c r="D3265" t="str">
        <f>VLOOKUP($A3265,'Günlük Sayaç'!$A$1:$I$166,4,0)</f>
        <v>Ziyaretçi</v>
      </c>
      <c r="E3265" t="str">
        <f>VLOOKUP($A3265,'Günlük Sayaç'!$A$1:$I$166,5,0)</f>
        <v>İkili Bilet</v>
      </c>
      <c r="F3265">
        <f>VLOOKUP($A3265,'Günlük Sayaç'!$A$1:$I$166,6,0)</f>
        <v>4</v>
      </c>
      <c r="G3265">
        <f>VLOOKUP($A3265,'Günlük Sayaç'!$A$1:$I$166,7,0)</f>
        <v>15000</v>
      </c>
      <c r="H3265">
        <f>VLOOKUP($A3265,'Günlük Sayaç'!$A$1:$I$166,8,0)</f>
        <v>0.02</v>
      </c>
      <c r="I3265">
        <f>VLOOKUP($A3265,'Günlük Sayaç'!$A$1:$I$166,9,0)*VLOOKUP(WEEKDAY(B3265,2)&amp;D3265,Yoğunluk!$G$1:$J$29,4,0)</f>
        <v>576</v>
      </c>
      <c r="J3265">
        <f t="shared" ca="1" si="199"/>
        <v>530</v>
      </c>
      <c r="K3265">
        <f t="shared" ca="1" si="200"/>
        <v>2120</v>
      </c>
    </row>
    <row r="3266" spans="1:11" x14ac:dyDescent="0.3">
      <c r="A3266">
        <f t="shared" si="201"/>
        <v>130</v>
      </c>
      <c r="B3266" s="2">
        <f t="shared" si="202"/>
        <v>43120</v>
      </c>
      <c r="C3266" t="str">
        <f>VLOOKUP(A3266,'Günlük Sayaç'!$A$1:$I$166,3,0)</f>
        <v>İTÜ</v>
      </c>
      <c r="D3266" t="str">
        <f>VLOOKUP($A3266,'Günlük Sayaç'!$A$1:$I$166,4,0)</f>
        <v>Ziyaretçi</v>
      </c>
      <c r="E3266" t="str">
        <f>VLOOKUP($A3266,'Günlük Sayaç'!$A$1:$I$166,5,0)</f>
        <v>Üçlü Bilet</v>
      </c>
      <c r="F3266">
        <f>VLOOKUP($A3266,'Günlük Sayaç'!$A$1:$I$166,6,0)</f>
        <v>3.6666666666666665</v>
      </c>
      <c r="G3266">
        <f>VLOOKUP($A3266,'Günlük Sayaç'!$A$1:$I$166,7,0)</f>
        <v>15000</v>
      </c>
      <c r="H3266">
        <f>VLOOKUP($A3266,'Günlük Sayaç'!$A$1:$I$166,8,0)</f>
        <v>0.01</v>
      </c>
      <c r="I3266">
        <f>VLOOKUP($A3266,'Günlük Sayaç'!$A$1:$I$166,9,0)*VLOOKUP(WEEKDAY(B3266,2)&amp;D3266,Yoğunluk!$G$1:$J$29,4,0)</f>
        <v>288</v>
      </c>
      <c r="J3266">
        <f t="shared" ca="1" si="199"/>
        <v>255</v>
      </c>
      <c r="K3266">
        <f t="shared" ca="1" si="200"/>
        <v>935</v>
      </c>
    </row>
    <row r="3267" spans="1:11" x14ac:dyDescent="0.3">
      <c r="A3267">
        <f t="shared" si="201"/>
        <v>131</v>
      </c>
      <c r="B3267" s="2">
        <f t="shared" si="202"/>
        <v>43120</v>
      </c>
      <c r="C3267" t="str">
        <f>VLOOKUP(A3267,'Günlük Sayaç'!$A$1:$I$166,3,0)</f>
        <v>İTÜ</v>
      </c>
      <c r="D3267" t="str">
        <f>VLOOKUP($A3267,'Günlük Sayaç'!$A$1:$I$166,4,0)</f>
        <v>Ziyaretçi</v>
      </c>
      <c r="E3267" t="str">
        <f>VLOOKUP($A3267,'Günlük Sayaç'!$A$1:$I$166,5,0)</f>
        <v>Beşli Bilet</v>
      </c>
      <c r="F3267">
        <f>VLOOKUP($A3267,'Günlük Sayaç'!$A$1:$I$166,6,0)</f>
        <v>3.4</v>
      </c>
      <c r="G3267">
        <f>VLOOKUP($A3267,'Günlük Sayaç'!$A$1:$I$166,7,0)</f>
        <v>15000</v>
      </c>
      <c r="H3267">
        <f>VLOOKUP($A3267,'Günlük Sayaç'!$A$1:$I$166,8,0)</f>
        <v>0.02</v>
      </c>
      <c r="I3267">
        <f>VLOOKUP($A3267,'Günlük Sayaç'!$A$1:$I$166,9,0)*VLOOKUP(WEEKDAY(B3267,2)&amp;D3267,Yoğunluk!$G$1:$J$29,4,0)</f>
        <v>576</v>
      </c>
      <c r="J3267">
        <f t="shared" ref="J3267:J3330" ca="1" si="203">FLOOR(I3267+_xlfn.NORM.S.INV(RAND())*I3267/10,1)</f>
        <v>693</v>
      </c>
      <c r="K3267">
        <f t="shared" ref="K3267:K3330" ca="1" si="204">J3267*F3267</f>
        <v>2356.1999999999998</v>
      </c>
    </row>
    <row r="3268" spans="1:11" x14ac:dyDescent="0.3">
      <c r="A3268">
        <f t="shared" si="201"/>
        <v>132</v>
      </c>
      <c r="B3268" s="2">
        <f t="shared" si="202"/>
        <v>43120</v>
      </c>
      <c r="C3268" t="str">
        <f>VLOOKUP(A3268,'Günlük Sayaç'!$A$1:$I$166,3,0)</f>
        <v>İTÜ</v>
      </c>
      <c r="D3268" t="str">
        <f>VLOOKUP($A3268,'Günlük Sayaç'!$A$1:$I$166,4,0)</f>
        <v>Ziyaretçi</v>
      </c>
      <c r="E3268" t="str">
        <f>VLOOKUP($A3268,'Günlük Sayaç'!$A$1:$I$166,5,0)</f>
        <v>Onlu Bilet</v>
      </c>
      <c r="F3268">
        <f>VLOOKUP($A3268,'Günlük Sayaç'!$A$1:$I$166,6,0)</f>
        <v>3.2</v>
      </c>
      <c r="G3268">
        <f>VLOOKUP($A3268,'Günlük Sayaç'!$A$1:$I$166,7,0)</f>
        <v>15000</v>
      </c>
      <c r="H3268">
        <f>VLOOKUP($A3268,'Günlük Sayaç'!$A$1:$I$166,8,0)</f>
        <v>0.02</v>
      </c>
      <c r="I3268">
        <f>VLOOKUP($A3268,'Günlük Sayaç'!$A$1:$I$166,9,0)*VLOOKUP(WEEKDAY(B3268,2)&amp;D3268,Yoğunluk!$G$1:$J$29,4,0)</f>
        <v>576</v>
      </c>
      <c r="J3268">
        <f t="shared" ca="1" si="203"/>
        <v>661</v>
      </c>
      <c r="K3268">
        <f t="shared" ca="1" si="204"/>
        <v>2115.2000000000003</v>
      </c>
    </row>
    <row r="3269" spans="1:11" x14ac:dyDescent="0.3">
      <c r="A3269">
        <f t="shared" si="201"/>
        <v>133</v>
      </c>
      <c r="B3269" s="2">
        <f t="shared" si="202"/>
        <v>43120</v>
      </c>
      <c r="C3269" t="str">
        <f>VLOOKUP(A3269,'Günlük Sayaç'!$A$1:$I$166,3,0)</f>
        <v>Atatürk Oto Sanayi</v>
      </c>
      <c r="D3269" t="str">
        <f>VLOOKUP($A3269,'Günlük Sayaç'!$A$1:$I$166,4,0)</f>
        <v>Tam</v>
      </c>
      <c r="E3269" t="str">
        <f>VLOOKUP($A3269,'Günlük Sayaç'!$A$1:$I$166,5,0)</f>
        <v>Akbil</v>
      </c>
      <c r="F3269">
        <f>VLOOKUP($A3269,'Günlük Sayaç'!$A$1:$I$166,6,0)</f>
        <v>2.2250000000000001</v>
      </c>
      <c r="G3269">
        <f>VLOOKUP($A3269,'Günlük Sayaç'!$A$1:$I$166,7,0)</f>
        <v>5000</v>
      </c>
      <c r="H3269">
        <f>VLOOKUP($A3269,'Günlük Sayaç'!$A$1:$I$166,8,0)</f>
        <v>0.3</v>
      </c>
      <c r="I3269">
        <f>VLOOKUP($A3269,'Günlük Sayaç'!$A$1:$I$166,9,0)*VLOOKUP(WEEKDAY(B3269,2)&amp;D3269,Yoğunluk!$G$1:$J$29,4,0)</f>
        <v>2400</v>
      </c>
      <c r="J3269">
        <f t="shared" ca="1" si="203"/>
        <v>2571</v>
      </c>
      <c r="K3269">
        <f t="shared" ca="1" si="204"/>
        <v>5720.4750000000004</v>
      </c>
    </row>
    <row r="3270" spans="1:11" x14ac:dyDescent="0.3">
      <c r="A3270">
        <f t="shared" si="201"/>
        <v>134</v>
      </c>
      <c r="B3270" s="2">
        <f t="shared" si="202"/>
        <v>43120</v>
      </c>
      <c r="C3270" t="str">
        <f>VLOOKUP(A3270,'Günlük Sayaç'!$A$1:$I$166,3,0)</f>
        <v>Atatürk Oto Sanayi</v>
      </c>
      <c r="D3270" t="str">
        <f>VLOOKUP($A3270,'Günlük Sayaç'!$A$1:$I$166,4,0)</f>
        <v>Tam</v>
      </c>
      <c r="E3270" t="str">
        <f>VLOOKUP($A3270,'Günlük Sayaç'!$A$1:$I$166,5,0)</f>
        <v>Mavi Kart</v>
      </c>
      <c r="F3270">
        <f>VLOOKUP($A3270,'Günlük Sayaç'!$A$1:$I$166,6,0)</f>
        <v>1.3666666666666667</v>
      </c>
      <c r="G3270">
        <f>VLOOKUP($A3270,'Günlük Sayaç'!$A$1:$I$166,7,0)</f>
        <v>5000</v>
      </c>
      <c r="H3270">
        <f>VLOOKUP($A3270,'Günlük Sayaç'!$A$1:$I$166,8,0)</f>
        <v>0.35</v>
      </c>
      <c r="I3270">
        <f>VLOOKUP($A3270,'Günlük Sayaç'!$A$1:$I$166,9,0)*VLOOKUP(WEEKDAY(B3270,2)&amp;D3270,Yoğunluk!$G$1:$J$29,4,0)</f>
        <v>2800</v>
      </c>
      <c r="J3270">
        <f t="shared" ca="1" si="203"/>
        <v>2719</v>
      </c>
      <c r="K3270">
        <f t="shared" ca="1" si="204"/>
        <v>3715.9666666666667</v>
      </c>
    </row>
    <row r="3271" spans="1:11" x14ac:dyDescent="0.3">
      <c r="A3271">
        <f t="shared" si="201"/>
        <v>135</v>
      </c>
      <c r="B3271" s="2">
        <f t="shared" si="202"/>
        <v>43120</v>
      </c>
      <c r="C3271" t="str">
        <f>VLOOKUP(A3271,'Günlük Sayaç'!$A$1:$I$166,3,0)</f>
        <v>Atatürk Oto Sanayi</v>
      </c>
      <c r="D3271" t="str">
        <f>VLOOKUP($A3271,'Günlük Sayaç'!$A$1:$I$166,4,0)</f>
        <v>Öğrenci</v>
      </c>
      <c r="E3271" t="str">
        <f>VLOOKUP($A3271,'Günlük Sayaç'!$A$1:$I$166,5,0)</f>
        <v>Öğrenci</v>
      </c>
      <c r="F3271">
        <f>VLOOKUP($A3271,'Günlük Sayaç'!$A$1:$I$166,6,0)</f>
        <v>0.9</v>
      </c>
      <c r="G3271">
        <f>VLOOKUP($A3271,'Günlük Sayaç'!$A$1:$I$166,7,0)</f>
        <v>5000</v>
      </c>
      <c r="H3271">
        <f>VLOOKUP($A3271,'Günlük Sayaç'!$A$1:$I$166,8,0)</f>
        <v>0.1</v>
      </c>
      <c r="I3271">
        <f>VLOOKUP($A3271,'Günlük Sayaç'!$A$1:$I$166,9,0)*VLOOKUP(WEEKDAY(B3271,2)&amp;D3271,Yoğunluk!$G$1:$J$29,4,0)</f>
        <v>1200.0000000000002</v>
      </c>
      <c r="J3271">
        <f t="shared" ca="1" si="203"/>
        <v>1314</v>
      </c>
      <c r="K3271">
        <f t="shared" ca="1" si="204"/>
        <v>1182.6000000000001</v>
      </c>
    </row>
    <row r="3272" spans="1:11" x14ac:dyDescent="0.3">
      <c r="A3272">
        <f t="shared" si="201"/>
        <v>136</v>
      </c>
      <c r="B3272" s="2">
        <f t="shared" si="202"/>
        <v>43120</v>
      </c>
      <c r="C3272" t="str">
        <f>VLOOKUP(A3272,'Günlük Sayaç'!$A$1:$I$166,3,0)</f>
        <v>Atatürk Oto Sanayi</v>
      </c>
      <c r="D3272" t="str">
        <f>VLOOKUP($A3272,'Günlük Sayaç'!$A$1:$I$166,4,0)</f>
        <v>Öğrenci</v>
      </c>
      <c r="E3272" t="str">
        <f>VLOOKUP($A3272,'Günlük Sayaç'!$A$1:$I$166,5,0)</f>
        <v>Öğrenci Aylık</v>
      </c>
      <c r="F3272">
        <f>VLOOKUP($A3272,'Günlük Sayaç'!$A$1:$I$166,6,0)</f>
        <v>0.56666666666666665</v>
      </c>
      <c r="G3272">
        <f>VLOOKUP($A3272,'Günlük Sayaç'!$A$1:$I$166,7,0)</f>
        <v>5000</v>
      </c>
      <c r="H3272">
        <f>VLOOKUP($A3272,'Günlük Sayaç'!$A$1:$I$166,8,0)</f>
        <v>0.1</v>
      </c>
      <c r="I3272">
        <f>VLOOKUP($A3272,'Günlük Sayaç'!$A$1:$I$166,9,0)*VLOOKUP(WEEKDAY(B3272,2)&amp;D3272,Yoğunluk!$G$1:$J$29,4,0)</f>
        <v>1200.0000000000002</v>
      </c>
      <c r="J3272">
        <f t="shared" ca="1" si="203"/>
        <v>1137</v>
      </c>
      <c r="K3272">
        <f t="shared" ca="1" si="204"/>
        <v>644.29999999999995</v>
      </c>
    </row>
    <row r="3273" spans="1:11" x14ac:dyDescent="0.3">
      <c r="A3273">
        <f t="shared" si="201"/>
        <v>137</v>
      </c>
      <c r="B3273" s="2">
        <f t="shared" si="202"/>
        <v>43120</v>
      </c>
      <c r="C3273" t="str">
        <f>VLOOKUP(A3273,'Günlük Sayaç'!$A$1:$I$166,3,0)</f>
        <v>Atatürk Oto Sanayi</v>
      </c>
      <c r="D3273" t="str">
        <f>VLOOKUP($A3273,'Günlük Sayaç'!$A$1:$I$166,4,0)</f>
        <v>Sosyal</v>
      </c>
      <c r="E3273" t="str">
        <f>VLOOKUP($A3273,'Günlük Sayaç'!$A$1:$I$166,5,0)</f>
        <v>Sosyal</v>
      </c>
      <c r="F3273">
        <f>VLOOKUP($A3273,'Günlük Sayaç'!$A$1:$I$166,6,0)</f>
        <v>1.425</v>
      </c>
      <c r="G3273">
        <f>VLOOKUP($A3273,'Günlük Sayaç'!$A$1:$I$166,7,0)</f>
        <v>5000</v>
      </c>
      <c r="H3273">
        <f>VLOOKUP($A3273,'Günlük Sayaç'!$A$1:$I$166,8,0)</f>
        <v>0.05</v>
      </c>
      <c r="I3273">
        <f>VLOOKUP($A3273,'Günlük Sayaç'!$A$1:$I$166,9,0)*VLOOKUP(WEEKDAY(B3273,2)&amp;D3273,Yoğunluk!$G$1:$J$29,4,0)</f>
        <v>440.00000000000006</v>
      </c>
      <c r="J3273">
        <f t="shared" ca="1" si="203"/>
        <v>439</v>
      </c>
      <c r="K3273">
        <f t="shared" ca="1" si="204"/>
        <v>625.57500000000005</v>
      </c>
    </row>
    <row r="3274" spans="1:11" x14ac:dyDescent="0.3">
      <c r="A3274">
        <f t="shared" ref="A3274:A3337" si="205">IF(A3273=165,1,A3273+1)</f>
        <v>138</v>
      </c>
      <c r="B3274" s="2">
        <f t="shared" ref="B3274:B3337" si="206">IF(A3274=1,B3273+1,B3273)</f>
        <v>43120</v>
      </c>
      <c r="C3274" t="str">
        <f>VLOOKUP(A3274,'Günlük Sayaç'!$A$1:$I$166,3,0)</f>
        <v>Atatürk Oto Sanayi</v>
      </c>
      <c r="D3274" t="str">
        <f>VLOOKUP($A3274,'Günlük Sayaç'!$A$1:$I$166,4,0)</f>
        <v>Sosyal</v>
      </c>
      <c r="E3274" t="str">
        <f>VLOOKUP($A3274,'Günlük Sayaç'!$A$1:$I$166,5,0)</f>
        <v>Sosyal Aylık</v>
      </c>
      <c r="F3274">
        <f>VLOOKUP($A3274,'Günlük Sayaç'!$A$1:$I$166,6,0)</f>
        <v>0.83333333333333337</v>
      </c>
      <c r="G3274">
        <f>VLOOKUP($A3274,'Günlük Sayaç'!$A$1:$I$166,7,0)</f>
        <v>5000</v>
      </c>
      <c r="H3274">
        <f>VLOOKUP($A3274,'Günlük Sayaç'!$A$1:$I$166,8,0)</f>
        <v>0.05</v>
      </c>
      <c r="I3274">
        <f>VLOOKUP($A3274,'Günlük Sayaç'!$A$1:$I$166,9,0)*VLOOKUP(WEEKDAY(B3274,2)&amp;D3274,Yoğunluk!$G$1:$J$29,4,0)</f>
        <v>440.00000000000006</v>
      </c>
      <c r="J3274">
        <f t="shared" ca="1" si="203"/>
        <v>451</v>
      </c>
      <c r="K3274">
        <f t="shared" ca="1" si="204"/>
        <v>375.83333333333337</v>
      </c>
    </row>
    <row r="3275" spans="1:11" x14ac:dyDescent="0.3">
      <c r="A3275">
        <f t="shared" si="205"/>
        <v>139</v>
      </c>
      <c r="B3275" s="2">
        <f t="shared" si="206"/>
        <v>43120</v>
      </c>
      <c r="C3275" t="str">
        <f>VLOOKUP(A3275,'Günlük Sayaç'!$A$1:$I$166,3,0)</f>
        <v>Atatürk Oto Sanayi</v>
      </c>
      <c r="D3275" t="str">
        <f>VLOOKUP($A3275,'Günlük Sayaç'!$A$1:$I$166,4,0)</f>
        <v>Ziyaretçi</v>
      </c>
      <c r="E3275" t="str">
        <f>VLOOKUP($A3275,'Günlük Sayaç'!$A$1:$I$166,5,0)</f>
        <v>Tekli Bilet</v>
      </c>
      <c r="F3275">
        <f>VLOOKUP($A3275,'Günlük Sayaç'!$A$1:$I$166,6,0)</f>
        <v>5</v>
      </c>
      <c r="G3275">
        <f>VLOOKUP($A3275,'Günlük Sayaç'!$A$1:$I$166,7,0)</f>
        <v>5000</v>
      </c>
      <c r="H3275">
        <f>VLOOKUP($A3275,'Günlük Sayaç'!$A$1:$I$166,8,0)</f>
        <v>0.01</v>
      </c>
      <c r="I3275">
        <f>VLOOKUP($A3275,'Günlük Sayaç'!$A$1:$I$166,9,0)*VLOOKUP(WEEKDAY(B3275,2)&amp;D3275,Yoğunluk!$G$1:$J$29,4,0)</f>
        <v>96</v>
      </c>
      <c r="J3275">
        <f t="shared" ca="1" si="203"/>
        <v>95</v>
      </c>
      <c r="K3275">
        <f t="shared" ca="1" si="204"/>
        <v>475</v>
      </c>
    </row>
    <row r="3276" spans="1:11" x14ac:dyDescent="0.3">
      <c r="A3276">
        <f t="shared" si="205"/>
        <v>140</v>
      </c>
      <c r="B3276" s="2">
        <f t="shared" si="206"/>
        <v>43120</v>
      </c>
      <c r="C3276" t="str">
        <f>VLOOKUP(A3276,'Günlük Sayaç'!$A$1:$I$166,3,0)</f>
        <v>Atatürk Oto Sanayi</v>
      </c>
      <c r="D3276" t="str">
        <f>VLOOKUP($A3276,'Günlük Sayaç'!$A$1:$I$166,4,0)</f>
        <v>Ziyaretçi</v>
      </c>
      <c r="E3276" t="str">
        <f>VLOOKUP($A3276,'Günlük Sayaç'!$A$1:$I$166,5,0)</f>
        <v>İkili Bilet</v>
      </c>
      <c r="F3276">
        <f>VLOOKUP($A3276,'Günlük Sayaç'!$A$1:$I$166,6,0)</f>
        <v>4</v>
      </c>
      <c r="G3276">
        <f>VLOOKUP($A3276,'Günlük Sayaç'!$A$1:$I$166,7,0)</f>
        <v>5000</v>
      </c>
      <c r="H3276">
        <f>VLOOKUP($A3276,'Günlük Sayaç'!$A$1:$I$166,8,0)</f>
        <v>0.01</v>
      </c>
      <c r="I3276">
        <f>VLOOKUP($A3276,'Günlük Sayaç'!$A$1:$I$166,9,0)*VLOOKUP(WEEKDAY(B3276,2)&amp;D3276,Yoğunluk!$G$1:$J$29,4,0)</f>
        <v>96</v>
      </c>
      <c r="J3276">
        <f t="shared" ca="1" si="203"/>
        <v>90</v>
      </c>
      <c r="K3276">
        <f t="shared" ca="1" si="204"/>
        <v>360</v>
      </c>
    </row>
    <row r="3277" spans="1:11" x14ac:dyDescent="0.3">
      <c r="A3277">
        <f t="shared" si="205"/>
        <v>141</v>
      </c>
      <c r="B3277" s="2">
        <f t="shared" si="206"/>
        <v>43120</v>
      </c>
      <c r="C3277" t="str">
        <f>VLOOKUP(A3277,'Günlük Sayaç'!$A$1:$I$166,3,0)</f>
        <v>Atatürk Oto Sanayi</v>
      </c>
      <c r="D3277" t="str">
        <f>VLOOKUP($A3277,'Günlük Sayaç'!$A$1:$I$166,4,0)</f>
        <v>Ziyaretçi</v>
      </c>
      <c r="E3277" t="str">
        <f>VLOOKUP($A3277,'Günlük Sayaç'!$A$1:$I$166,5,0)</f>
        <v>Üçlü Bilet</v>
      </c>
      <c r="F3277">
        <f>VLOOKUP($A3277,'Günlük Sayaç'!$A$1:$I$166,6,0)</f>
        <v>3.6666666666666665</v>
      </c>
      <c r="G3277">
        <f>VLOOKUP($A3277,'Günlük Sayaç'!$A$1:$I$166,7,0)</f>
        <v>5000</v>
      </c>
      <c r="H3277">
        <f>VLOOKUP($A3277,'Günlük Sayaç'!$A$1:$I$166,8,0)</f>
        <v>0.01</v>
      </c>
      <c r="I3277">
        <f>VLOOKUP($A3277,'Günlük Sayaç'!$A$1:$I$166,9,0)*VLOOKUP(WEEKDAY(B3277,2)&amp;D3277,Yoğunluk!$G$1:$J$29,4,0)</f>
        <v>96</v>
      </c>
      <c r="J3277">
        <f t="shared" ca="1" si="203"/>
        <v>111</v>
      </c>
      <c r="K3277">
        <f t="shared" ca="1" si="204"/>
        <v>407</v>
      </c>
    </row>
    <row r="3278" spans="1:11" x14ac:dyDescent="0.3">
      <c r="A3278">
        <f t="shared" si="205"/>
        <v>142</v>
      </c>
      <c r="B3278" s="2">
        <f t="shared" si="206"/>
        <v>43120</v>
      </c>
      <c r="C3278" t="str">
        <f>VLOOKUP(A3278,'Günlük Sayaç'!$A$1:$I$166,3,0)</f>
        <v>Atatürk Oto Sanayi</v>
      </c>
      <c r="D3278" t="str">
        <f>VLOOKUP($A3278,'Günlük Sayaç'!$A$1:$I$166,4,0)</f>
        <v>Ziyaretçi</v>
      </c>
      <c r="E3278" t="str">
        <f>VLOOKUP($A3278,'Günlük Sayaç'!$A$1:$I$166,5,0)</f>
        <v>Beşli Bilet</v>
      </c>
      <c r="F3278">
        <f>VLOOKUP($A3278,'Günlük Sayaç'!$A$1:$I$166,6,0)</f>
        <v>3.4</v>
      </c>
      <c r="G3278">
        <f>VLOOKUP($A3278,'Günlük Sayaç'!$A$1:$I$166,7,0)</f>
        <v>5000</v>
      </c>
      <c r="H3278">
        <f>VLOOKUP($A3278,'Günlük Sayaç'!$A$1:$I$166,8,0)</f>
        <v>0.01</v>
      </c>
      <c r="I3278">
        <f>VLOOKUP($A3278,'Günlük Sayaç'!$A$1:$I$166,9,0)*VLOOKUP(WEEKDAY(B3278,2)&amp;D3278,Yoğunluk!$G$1:$J$29,4,0)</f>
        <v>96</v>
      </c>
      <c r="J3278">
        <f t="shared" ca="1" si="203"/>
        <v>78</v>
      </c>
      <c r="K3278">
        <f t="shared" ca="1" si="204"/>
        <v>265.2</v>
      </c>
    </row>
    <row r="3279" spans="1:11" x14ac:dyDescent="0.3">
      <c r="A3279">
        <f t="shared" si="205"/>
        <v>143</v>
      </c>
      <c r="B3279" s="2">
        <f t="shared" si="206"/>
        <v>43120</v>
      </c>
      <c r="C3279" t="str">
        <f>VLOOKUP(A3279,'Günlük Sayaç'!$A$1:$I$166,3,0)</f>
        <v>Atatürk Oto Sanayi</v>
      </c>
      <c r="D3279" t="str">
        <f>VLOOKUP($A3279,'Günlük Sayaç'!$A$1:$I$166,4,0)</f>
        <v>Ziyaretçi</v>
      </c>
      <c r="E3279" t="str">
        <f>VLOOKUP($A3279,'Günlük Sayaç'!$A$1:$I$166,5,0)</f>
        <v>Onlu Bilet</v>
      </c>
      <c r="F3279">
        <f>VLOOKUP($A3279,'Günlük Sayaç'!$A$1:$I$166,6,0)</f>
        <v>3.2</v>
      </c>
      <c r="G3279">
        <f>VLOOKUP($A3279,'Günlük Sayaç'!$A$1:$I$166,7,0)</f>
        <v>5000</v>
      </c>
      <c r="H3279">
        <f>VLOOKUP($A3279,'Günlük Sayaç'!$A$1:$I$166,8,0)</f>
        <v>0.01</v>
      </c>
      <c r="I3279">
        <f>VLOOKUP($A3279,'Günlük Sayaç'!$A$1:$I$166,9,0)*VLOOKUP(WEEKDAY(B3279,2)&amp;D3279,Yoğunluk!$G$1:$J$29,4,0)</f>
        <v>96</v>
      </c>
      <c r="J3279">
        <f t="shared" ca="1" si="203"/>
        <v>101</v>
      </c>
      <c r="K3279">
        <f t="shared" ca="1" si="204"/>
        <v>323.20000000000005</v>
      </c>
    </row>
    <row r="3280" spans="1:11" x14ac:dyDescent="0.3">
      <c r="A3280">
        <f t="shared" si="205"/>
        <v>144</v>
      </c>
      <c r="B3280" s="2">
        <f t="shared" si="206"/>
        <v>43120</v>
      </c>
      <c r="C3280" t="str">
        <f>VLOOKUP(A3280,'Günlük Sayaç'!$A$1:$I$166,3,0)</f>
        <v>Darüşşafaka</v>
      </c>
      <c r="D3280" t="str">
        <f>VLOOKUP($A3280,'Günlük Sayaç'!$A$1:$I$166,4,0)</f>
        <v>Tam</v>
      </c>
      <c r="E3280" t="str">
        <f>VLOOKUP($A3280,'Günlük Sayaç'!$A$1:$I$166,5,0)</f>
        <v>Akbil</v>
      </c>
      <c r="F3280">
        <f>VLOOKUP($A3280,'Günlük Sayaç'!$A$1:$I$166,6,0)</f>
        <v>2.2250000000000001</v>
      </c>
      <c r="G3280">
        <f>VLOOKUP($A3280,'Günlük Sayaç'!$A$1:$I$166,7,0)</f>
        <v>6000</v>
      </c>
      <c r="H3280">
        <f>VLOOKUP($A3280,'Günlük Sayaç'!$A$1:$I$166,8,0)</f>
        <v>0.2</v>
      </c>
      <c r="I3280">
        <f>VLOOKUP($A3280,'Günlük Sayaç'!$A$1:$I$166,9,0)*VLOOKUP(WEEKDAY(B3280,2)&amp;D3280,Yoğunluk!$G$1:$J$29,4,0)</f>
        <v>1920</v>
      </c>
      <c r="J3280">
        <f t="shared" ca="1" si="203"/>
        <v>1741</v>
      </c>
      <c r="K3280">
        <f t="shared" ca="1" si="204"/>
        <v>3873.7250000000004</v>
      </c>
    </row>
    <row r="3281" spans="1:11" x14ac:dyDescent="0.3">
      <c r="A3281">
        <f t="shared" si="205"/>
        <v>145</v>
      </c>
      <c r="B3281" s="2">
        <f t="shared" si="206"/>
        <v>43120</v>
      </c>
      <c r="C3281" t="str">
        <f>VLOOKUP(A3281,'Günlük Sayaç'!$A$1:$I$166,3,0)</f>
        <v>Darüşşafaka</v>
      </c>
      <c r="D3281" t="str">
        <f>VLOOKUP($A3281,'Günlük Sayaç'!$A$1:$I$166,4,0)</f>
        <v>Tam</v>
      </c>
      <c r="E3281" t="str">
        <f>VLOOKUP($A3281,'Günlük Sayaç'!$A$1:$I$166,5,0)</f>
        <v>Mavi Kart</v>
      </c>
      <c r="F3281">
        <f>VLOOKUP($A3281,'Günlük Sayaç'!$A$1:$I$166,6,0)</f>
        <v>1.3666666666666667</v>
      </c>
      <c r="G3281">
        <f>VLOOKUP($A3281,'Günlük Sayaç'!$A$1:$I$166,7,0)</f>
        <v>6000</v>
      </c>
      <c r="H3281">
        <f>VLOOKUP($A3281,'Günlük Sayaç'!$A$1:$I$166,8,0)</f>
        <v>0.2</v>
      </c>
      <c r="I3281">
        <f>VLOOKUP($A3281,'Günlük Sayaç'!$A$1:$I$166,9,0)*VLOOKUP(WEEKDAY(B3281,2)&amp;D3281,Yoğunluk!$G$1:$J$29,4,0)</f>
        <v>1920</v>
      </c>
      <c r="J3281">
        <f t="shared" ca="1" si="203"/>
        <v>2027</v>
      </c>
      <c r="K3281">
        <f t="shared" ca="1" si="204"/>
        <v>2770.2333333333336</v>
      </c>
    </row>
    <row r="3282" spans="1:11" x14ac:dyDescent="0.3">
      <c r="A3282">
        <f t="shared" si="205"/>
        <v>146</v>
      </c>
      <c r="B3282" s="2">
        <f t="shared" si="206"/>
        <v>43120</v>
      </c>
      <c r="C3282" t="str">
        <f>VLOOKUP(A3282,'Günlük Sayaç'!$A$1:$I$166,3,0)</f>
        <v>Darüşşafaka</v>
      </c>
      <c r="D3282" t="str">
        <f>VLOOKUP($A3282,'Günlük Sayaç'!$A$1:$I$166,4,0)</f>
        <v>Öğrenci</v>
      </c>
      <c r="E3282" t="str">
        <f>VLOOKUP($A3282,'Günlük Sayaç'!$A$1:$I$166,5,0)</f>
        <v>Öğrenci</v>
      </c>
      <c r="F3282">
        <f>VLOOKUP($A3282,'Günlük Sayaç'!$A$1:$I$166,6,0)</f>
        <v>0.9</v>
      </c>
      <c r="G3282">
        <f>VLOOKUP($A3282,'Günlük Sayaç'!$A$1:$I$166,7,0)</f>
        <v>6000</v>
      </c>
      <c r="H3282">
        <f>VLOOKUP($A3282,'Günlük Sayaç'!$A$1:$I$166,8,0)</f>
        <v>0.1</v>
      </c>
      <c r="I3282">
        <f>VLOOKUP($A3282,'Günlük Sayaç'!$A$1:$I$166,9,0)*VLOOKUP(WEEKDAY(B3282,2)&amp;D3282,Yoğunluk!$G$1:$J$29,4,0)</f>
        <v>1440.0000000000002</v>
      </c>
      <c r="J3282">
        <f t="shared" ca="1" si="203"/>
        <v>1406</v>
      </c>
      <c r="K3282">
        <f t="shared" ca="1" si="204"/>
        <v>1265.4000000000001</v>
      </c>
    </row>
    <row r="3283" spans="1:11" x14ac:dyDescent="0.3">
      <c r="A3283">
        <f t="shared" si="205"/>
        <v>147</v>
      </c>
      <c r="B3283" s="2">
        <f t="shared" si="206"/>
        <v>43120</v>
      </c>
      <c r="C3283" t="str">
        <f>VLOOKUP(A3283,'Günlük Sayaç'!$A$1:$I$166,3,0)</f>
        <v>Darüşşafaka</v>
      </c>
      <c r="D3283" t="str">
        <f>VLOOKUP($A3283,'Günlük Sayaç'!$A$1:$I$166,4,0)</f>
        <v>Öğrenci</v>
      </c>
      <c r="E3283" t="str">
        <f>VLOOKUP($A3283,'Günlük Sayaç'!$A$1:$I$166,5,0)</f>
        <v>Öğrenci Aylık</v>
      </c>
      <c r="F3283">
        <f>VLOOKUP($A3283,'Günlük Sayaç'!$A$1:$I$166,6,0)</f>
        <v>0.56666666666666665</v>
      </c>
      <c r="G3283">
        <f>VLOOKUP($A3283,'Günlük Sayaç'!$A$1:$I$166,7,0)</f>
        <v>6000</v>
      </c>
      <c r="H3283">
        <f>VLOOKUP($A3283,'Günlük Sayaç'!$A$1:$I$166,8,0)</f>
        <v>0.2</v>
      </c>
      <c r="I3283">
        <f>VLOOKUP($A3283,'Günlük Sayaç'!$A$1:$I$166,9,0)*VLOOKUP(WEEKDAY(B3283,2)&amp;D3283,Yoğunluk!$G$1:$J$29,4,0)</f>
        <v>2880.0000000000005</v>
      </c>
      <c r="J3283">
        <f t="shared" ca="1" si="203"/>
        <v>2548</v>
      </c>
      <c r="K3283">
        <f t="shared" ca="1" si="204"/>
        <v>1443.8666666666666</v>
      </c>
    </row>
    <row r="3284" spans="1:11" x14ac:dyDescent="0.3">
      <c r="A3284">
        <f t="shared" si="205"/>
        <v>148</v>
      </c>
      <c r="B3284" s="2">
        <f t="shared" si="206"/>
        <v>43120</v>
      </c>
      <c r="C3284" t="str">
        <f>VLOOKUP(A3284,'Günlük Sayaç'!$A$1:$I$166,3,0)</f>
        <v>Darüşşafaka</v>
      </c>
      <c r="D3284" t="str">
        <f>VLOOKUP($A3284,'Günlük Sayaç'!$A$1:$I$166,4,0)</f>
        <v>Sosyal</v>
      </c>
      <c r="E3284" t="str">
        <f>VLOOKUP($A3284,'Günlük Sayaç'!$A$1:$I$166,5,0)</f>
        <v>Sosyal</v>
      </c>
      <c r="F3284">
        <f>VLOOKUP($A3284,'Günlük Sayaç'!$A$1:$I$166,6,0)</f>
        <v>1.425</v>
      </c>
      <c r="G3284">
        <f>VLOOKUP($A3284,'Günlük Sayaç'!$A$1:$I$166,7,0)</f>
        <v>6000</v>
      </c>
      <c r="H3284">
        <f>VLOOKUP($A3284,'Günlük Sayaç'!$A$1:$I$166,8,0)</f>
        <v>0.15</v>
      </c>
      <c r="I3284">
        <f>VLOOKUP($A3284,'Günlük Sayaç'!$A$1:$I$166,9,0)*VLOOKUP(WEEKDAY(B3284,2)&amp;D3284,Yoğunluk!$G$1:$J$29,4,0)</f>
        <v>1584.0000000000002</v>
      </c>
      <c r="J3284">
        <f t="shared" ca="1" si="203"/>
        <v>1458</v>
      </c>
      <c r="K3284">
        <f t="shared" ca="1" si="204"/>
        <v>2077.65</v>
      </c>
    </row>
    <row r="3285" spans="1:11" x14ac:dyDescent="0.3">
      <c r="A3285">
        <f t="shared" si="205"/>
        <v>149</v>
      </c>
      <c r="B3285" s="2">
        <f t="shared" si="206"/>
        <v>43120</v>
      </c>
      <c r="C3285" t="str">
        <f>VLOOKUP(A3285,'Günlük Sayaç'!$A$1:$I$166,3,0)</f>
        <v>Darüşşafaka</v>
      </c>
      <c r="D3285" t="str">
        <f>VLOOKUP($A3285,'Günlük Sayaç'!$A$1:$I$166,4,0)</f>
        <v>Sosyal</v>
      </c>
      <c r="E3285" t="str">
        <f>VLOOKUP($A3285,'Günlük Sayaç'!$A$1:$I$166,5,0)</f>
        <v>Sosyal Aylık</v>
      </c>
      <c r="F3285">
        <f>VLOOKUP($A3285,'Günlük Sayaç'!$A$1:$I$166,6,0)</f>
        <v>0.83333333333333337</v>
      </c>
      <c r="G3285">
        <f>VLOOKUP($A3285,'Günlük Sayaç'!$A$1:$I$166,7,0)</f>
        <v>6000</v>
      </c>
      <c r="H3285">
        <f>VLOOKUP($A3285,'Günlük Sayaç'!$A$1:$I$166,8,0)</f>
        <v>0.1</v>
      </c>
      <c r="I3285">
        <f>VLOOKUP($A3285,'Günlük Sayaç'!$A$1:$I$166,9,0)*VLOOKUP(WEEKDAY(B3285,2)&amp;D3285,Yoğunluk!$G$1:$J$29,4,0)</f>
        <v>1056.0000000000002</v>
      </c>
      <c r="J3285">
        <f t="shared" ca="1" si="203"/>
        <v>1126</v>
      </c>
      <c r="K3285">
        <f t="shared" ca="1" si="204"/>
        <v>938.33333333333337</v>
      </c>
    </row>
    <row r="3286" spans="1:11" x14ac:dyDescent="0.3">
      <c r="A3286">
        <f t="shared" si="205"/>
        <v>150</v>
      </c>
      <c r="B3286" s="2">
        <f t="shared" si="206"/>
        <v>43120</v>
      </c>
      <c r="C3286" t="str">
        <f>VLOOKUP(A3286,'Günlük Sayaç'!$A$1:$I$166,3,0)</f>
        <v>Darüşşafaka</v>
      </c>
      <c r="D3286" t="str">
        <f>VLOOKUP($A3286,'Günlük Sayaç'!$A$1:$I$166,4,0)</f>
        <v>Ziyaretçi</v>
      </c>
      <c r="E3286" t="str">
        <f>VLOOKUP($A3286,'Günlük Sayaç'!$A$1:$I$166,5,0)</f>
        <v>Tekli Bilet</v>
      </c>
      <c r="F3286">
        <f>VLOOKUP($A3286,'Günlük Sayaç'!$A$1:$I$166,6,0)</f>
        <v>5</v>
      </c>
      <c r="G3286">
        <f>VLOOKUP($A3286,'Günlük Sayaç'!$A$1:$I$166,7,0)</f>
        <v>6000</v>
      </c>
      <c r="H3286">
        <f>VLOOKUP($A3286,'Günlük Sayaç'!$A$1:$I$166,8,0)</f>
        <v>0.01</v>
      </c>
      <c r="I3286">
        <f>VLOOKUP($A3286,'Günlük Sayaç'!$A$1:$I$166,9,0)*VLOOKUP(WEEKDAY(B3286,2)&amp;D3286,Yoğunluk!$G$1:$J$29,4,0)</f>
        <v>115.19999999999999</v>
      </c>
      <c r="J3286">
        <f t="shared" ca="1" si="203"/>
        <v>129</v>
      </c>
      <c r="K3286">
        <f t="shared" ca="1" si="204"/>
        <v>645</v>
      </c>
    </row>
    <row r="3287" spans="1:11" x14ac:dyDescent="0.3">
      <c r="A3287">
        <f t="shared" si="205"/>
        <v>151</v>
      </c>
      <c r="B3287" s="2">
        <f t="shared" si="206"/>
        <v>43120</v>
      </c>
      <c r="C3287" t="str">
        <f>VLOOKUP(A3287,'Günlük Sayaç'!$A$1:$I$166,3,0)</f>
        <v>Darüşşafaka</v>
      </c>
      <c r="D3287" t="str">
        <f>VLOOKUP($A3287,'Günlük Sayaç'!$A$1:$I$166,4,0)</f>
        <v>Ziyaretçi</v>
      </c>
      <c r="E3287" t="str">
        <f>VLOOKUP($A3287,'Günlük Sayaç'!$A$1:$I$166,5,0)</f>
        <v>İkili Bilet</v>
      </c>
      <c r="F3287">
        <f>VLOOKUP($A3287,'Günlük Sayaç'!$A$1:$I$166,6,0)</f>
        <v>4</v>
      </c>
      <c r="G3287">
        <f>VLOOKUP($A3287,'Günlük Sayaç'!$A$1:$I$166,7,0)</f>
        <v>6000</v>
      </c>
      <c r="H3287">
        <f>VLOOKUP($A3287,'Günlük Sayaç'!$A$1:$I$166,8,0)</f>
        <v>0.01</v>
      </c>
      <c r="I3287">
        <f>VLOOKUP($A3287,'Günlük Sayaç'!$A$1:$I$166,9,0)*VLOOKUP(WEEKDAY(B3287,2)&amp;D3287,Yoğunluk!$G$1:$J$29,4,0)</f>
        <v>115.19999999999999</v>
      </c>
      <c r="J3287">
        <f t="shared" ca="1" si="203"/>
        <v>109</v>
      </c>
      <c r="K3287">
        <f t="shared" ca="1" si="204"/>
        <v>436</v>
      </c>
    </row>
    <row r="3288" spans="1:11" x14ac:dyDescent="0.3">
      <c r="A3288">
        <f t="shared" si="205"/>
        <v>152</v>
      </c>
      <c r="B3288" s="2">
        <f t="shared" si="206"/>
        <v>43120</v>
      </c>
      <c r="C3288" t="str">
        <f>VLOOKUP(A3288,'Günlük Sayaç'!$A$1:$I$166,3,0)</f>
        <v>Darüşşafaka</v>
      </c>
      <c r="D3288" t="str">
        <f>VLOOKUP($A3288,'Günlük Sayaç'!$A$1:$I$166,4,0)</f>
        <v>Ziyaretçi</v>
      </c>
      <c r="E3288" t="str">
        <f>VLOOKUP($A3288,'Günlük Sayaç'!$A$1:$I$166,5,0)</f>
        <v>Üçlü Bilet</v>
      </c>
      <c r="F3288">
        <f>VLOOKUP($A3288,'Günlük Sayaç'!$A$1:$I$166,6,0)</f>
        <v>3.6666666666666665</v>
      </c>
      <c r="G3288">
        <f>VLOOKUP($A3288,'Günlük Sayaç'!$A$1:$I$166,7,0)</f>
        <v>6000</v>
      </c>
      <c r="H3288">
        <f>VLOOKUP($A3288,'Günlük Sayaç'!$A$1:$I$166,8,0)</f>
        <v>0.01</v>
      </c>
      <c r="I3288">
        <f>VLOOKUP($A3288,'Günlük Sayaç'!$A$1:$I$166,9,0)*VLOOKUP(WEEKDAY(B3288,2)&amp;D3288,Yoğunluk!$G$1:$J$29,4,0)</f>
        <v>115.19999999999999</v>
      </c>
      <c r="J3288">
        <f t="shared" ca="1" si="203"/>
        <v>98</v>
      </c>
      <c r="K3288">
        <f t="shared" ca="1" si="204"/>
        <v>359.33333333333331</v>
      </c>
    </row>
    <row r="3289" spans="1:11" x14ac:dyDescent="0.3">
      <c r="A3289">
        <f t="shared" si="205"/>
        <v>153</v>
      </c>
      <c r="B3289" s="2">
        <f t="shared" si="206"/>
        <v>43120</v>
      </c>
      <c r="C3289" t="str">
        <f>VLOOKUP(A3289,'Günlük Sayaç'!$A$1:$I$166,3,0)</f>
        <v>Darüşşafaka</v>
      </c>
      <c r="D3289" t="str">
        <f>VLOOKUP($A3289,'Günlük Sayaç'!$A$1:$I$166,4,0)</f>
        <v>Ziyaretçi</v>
      </c>
      <c r="E3289" t="str">
        <f>VLOOKUP($A3289,'Günlük Sayaç'!$A$1:$I$166,5,0)</f>
        <v>Beşli Bilet</v>
      </c>
      <c r="F3289">
        <f>VLOOKUP($A3289,'Günlük Sayaç'!$A$1:$I$166,6,0)</f>
        <v>3.4</v>
      </c>
      <c r="G3289">
        <f>VLOOKUP($A3289,'Günlük Sayaç'!$A$1:$I$166,7,0)</f>
        <v>6000</v>
      </c>
      <c r="H3289">
        <f>VLOOKUP($A3289,'Günlük Sayaç'!$A$1:$I$166,8,0)</f>
        <v>0.01</v>
      </c>
      <c r="I3289">
        <f>VLOOKUP($A3289,'Günlük Sayaç'!$A$1:$I$166,9,0)*VLOOKUP(WEEKDAY(B3289,2)&amp;D3289,Yoğunluk!$G$1:$J$29,4,0)</f>
        <v>115.19999999999999</v>
      </c>
      <c r="J3289">
        <f t="shared" ca="1" si="203"/>
        <v>134</v>
      </c>
      <c r="K3289">
        <f t="shared" ca="1" si="204"/>
        <v>455.59999999999997</v>
      </c>
    </row>
    <row r="3290" spans="1:11" x14ac:dyDescent="0.3">
      <c r="A3290">
        <f t="shared" si="205"/>
        <v>154</v>
      </c>
      <c r="B3290" s="2">
        <f t="shared" si="206"/>
        <v>43120</v>
      </c>
      <c r="C3290" t="str">
        <f>VLOOKUP(A3290,'Günlük Sayaç'!$A$1:$I$166,3,0)</f>
        <v>Darüşşafaka</v>
      </c>
      <c r="D3290" t="str">
        <f>VLOOKUP($A3290,'Günlük Sayaç'!$A$1:$I$166,4,0)</f>
        <v>Ziyaretçi</v>
      </c>
      <c r="E3290" t="str">
        <f>VLOOKUP($A3290,'Günlük Sayaç'!$A$1:$I$166,5,0)</f>
        <v>Onlu Bilet</v>
      </c>
      <c r="F3290">
        <f>VLOOKUP($A3290,'Günlük Sayaç'!$A$1:$I$166,6,0)</f>
        <v>3.2</v>
      </c>
      <c r="G3290">
        <f>VLOOKUP($A3290,'Günlük Sayaç'!$A$1:$I$166,7,0)</f>
        <v>6000</v>
      </c>
      <c r="H3290">
        <f>VLOOKUP($A3290,'Günlük Sayaç'!$A$1:$I$166,8,0)</f>
        <v>0.01</v>
      </c>
      <c r="I3290">
        <f>VLOOKUP($A3290,'Günlük Sayaç'!$A$1:$I$166,9,0)*VLOOKUP(WEEKDAY(B3290,2)&amp;D3290,Yoğunluk!$G$1:$J$29,4,0)</f>
        <v>115.19999999999999</v>
      </c>
      <c r="J3290">
        <f t="shared" ca="1" si="203"/>
        <v>116</v>
      </c>
      <c r="K3290">
        <f t="shared" ca="1" si="204"/>
        <v>371.20000000000005</v>
      </c>
    </row>
    <row r="3291" spans="1:11" x14ac:dyDescent="0.3">
      <c r="A3291">
        <f t="shared" si="205"/>
        <v>155</v>
      </c>
      <c r="B3291" s="2">
        <f t="shared" si="206"/>
        <v>43120</v>
      </c>
      <c r="C3291" t="str">
        <f>VLOOKUP(A3291,'Günlük Sayaç'!$A$1:$I$166,3,0)</f>
        <v>Hacıosman</v>
      </c>
      <c r="D3291" t="str">
        <f>VLOOKUP($A3291,'Günlük Sayaç'!$A$1:$I$166,4,0)</f>
        <v>Tam</v>
      </c>
      <c r="E3291" t="str">
        <f>VLOOKUP($A3291,'Günlük Sayaç'!$A$1:$I$166,5,0)</f>
        <v>Akbil</v>
      </c>
      <c r="F3291">
        <f>VLOOKUP($A3291,'Günlük Sayaç'!$A$1:$I$166,6,0)</f>
        <v>2.2250000000000001</v>
      </c>
      <c r="G3291">
        <f>VLOOKUP($A3291,'Günlük Sayaç'!$A$1:$I$166,7,0)</f>
        <v>4000</v>
      </c>
      <c r="H3291">
        <f>VLOOKUP($A3291,'Günlük Sayaç'!$A$1:$I$166,8,0)</f>
        <v>0.2</v>
      </c>
      <c r="I3291">
        <f>VLOOKUP($A3291,'Günlük Sayaç'!$A$1:$I$166,9,0)*VLOOKUP(WEEKDAY(B3291,2)&amp;D3291,Yoğunluk!$G$1:$J$29,4,0)</f>
        <v>1280</v>
      </c>
      <c r="J3291">
        <f t="shared" ca="1" si="203"/>
        <v>1425</v>
      </c>
      <c r="K3291">
        <f t="shared" ca="1" si="204"/>
        <v>3170.625</v>
      </c>
    </row>
    <row r="3292" spans="1:11" x14ac:dyDescent="0.3">
      <c r="A3292">
        <f t="shared" si="205"/>
        <v>156</v>
      </c>
      <c r="B3292" s="2">
        <f t="shared" si="206"/>
        <v>43120</v>
      </c>
      <c r="C3292" t="str">
        <f>VLOOKUP(A3292,'Günlük Sayaç'!$A$1:$I$166,3,0)</f>
        <v>Hacıosman</v>
      </c>
      <c r="D3292" t="str">
        <f>VLOOKUP($A3292,'Günlük Sayaç'!$A$1:$I$166,4,0)</f>
        <v>Tam</v>
      </c>
      <c r="E3292" t="str">
        <f>VLOOKUP($A3292,'Günlük Sayaç'!$A$1:$I$166,5,0)</f>
        <v>Mavi Kart</v>
      </c>
      <c r="F3292">
        <f>VLOOKUP($A3292,'Günlük Sayaç'!$A$1:$I$166,6,0)</f>
        <v>1.3666666666666667</v>
      </c>
      <c r="G3292">
        <f>VLOOKUP($A3292,'Günlük Sayaç'!$A$1:$I$166,7,0)</f>
        <v>4000</v>
      </c>
      <c r="H3292">
        <f>VLOOKUP($A3292,'Günlük Sayaç'!$A$1:$I$166,8,0)</f>
        <v>0.2</v>
      </c>
      <c r="I3292">
        <f>VLOOKUP($A3292,'Günlük Sayaç'!$A$1:$I$166,9,0)*VLOOKUP(WEEKDAY(B3292,2)&amp;D3292,Yoğunluk!$G$1:$J$29,4,0)</f>
        <v>1280</v>
      </c>
      <c r="J3292">
        <f t="shared" ca="1" si="203"/>
        <v>1368</v>
      </c>
      <c r="K3292">
        <f t="shared" ca="1" si="204"/>
        <v>1869.6000000000001</v>
      </c>
    </row>
    <row r="3293" spans="1:11" x14ac:dyDescent="0.3">
      <c r="A3293">
        <f t="shared" si="205"/>
        <v>157</v>
      </c>
      <c r="B3293" s="2">
        <f t="shared" si="206"/>
        <v>43120</v>
      </c>
      <c r="C3293" t="str">
        <f>VLOOKUP(A3293,'Günlük Sayaç'!$A$1:$I$166,3,0)</f>
        <v>Hacıosman</v>
      </c>
      <c r="D3293" t="str">
        <f>VLOOKUP($A3293,'Günlük Sayaç'!$A$1:$I$166,4,0)</f>
        <v>Öğrenci</v>
      </c>
      <c r="E3293" t="str">
        <f>VLOOKUP($A3293,'Günlük Sayaç'!$A$1:$I$166,5,0)</f>
        <v>Öğrenci</v>
      </c>
      <c r="F3293">
        <f>VLOOKUP($A3293,'Günlük Sayaç'!$A$1:$I$166,6,0)</f>
        <v>0.9</v>
      </c>
      <c r="G3293">
        <f>VLOOKUP($A3293,'Günlük Sayaç'!$A$1:$I$166,7,0)</f>
        <v>4000</v>
      </c>
      <c r="H3293">
        <f>VLOOKUP($A3293,'Günlük Sayaç'!$A$1:$I$166,8,0)</f>
        <v>0.1</v>
      </c>
      <c r="I3293">
        <f>VLOOKUP($A3293,'Günlük Sayaç'!$A$1:$I$166,9,0)*VLOOKUP(WEEKDAY(B3293,2)&amp;D3293,Yoğunluk!$G$1:$J$29,4,0)</f>
        <v>960.00000000000011</v>
      </c>
      <c r="J3293">
        <f t="shared" ca="1" si="203"/>
        <v>986</v>
      </c>
      <c r="K3293">
        <f t="shared" ca="1" si="204"/>
        <v>887.4</v>
      </c>
    </row>
    <row r="3294" spans="1:11" x14ac:dyDescent="0.3">
      <c r="A3294">
        <f t="shared" si="205"/>
        <v>158</v>
      </c>
      <c r="B3294" s="2">
        <f t="shared" si="206"/>
        <v>43120</v>
      </c>
      <c r="C3294" t="str">
        <f>VLOOKUP(A3294,'Günlük Sayaç'!$A$1:$I$166,3,0)</f>
        <v>Hacıosman</v>
      </c>
      <c r="D3294" t="str">
        <f>VLOOKUP($A3294,'Günlük Sayaç'!$A$1:$I$166,4,0)</f>
        <v>Öğrenci</v>
      </c>
      <c r="E3294" t="str">
        <f>VLOOKUP($A3294,'Günlük Sayaç'!$A$1:$I$166,5,0)</f>
        <v>Öğrenci Aylık</v>
      </c>
      <c r="F3294">
        <f>VLOOKUP($A3294,'Günlük Sayaç'!$A$1:$I$166,6,0)</f>
        <v>0.56666666666666665</v>
      </c>
      <c r="G3294">
        <f>VLOOKUP($A3294,'Günlük Sayaç'!$A$1:$I$166,7,0)</f>
        <v>4000</v>
      </c>
      <c r="H3294">
        <f>VLOOKUP($A3294,'Günlük Sayaç'!$A$1:$I$166,8,0)</f>
        <v>0.2</v>
      </c>
      <c r="I3294">
        <f>VLOOKUP($A3294,'Günlük Sayaç'!$A$1:$I$166,9,0)*VLOOKUP(WEEKDAY(B3294,2)&amp;D3294,Yoğunluk!$G$1:$J$29,4,0)</f>
        <v>1920.0000000000002</v>
      </c>
      <c r="J3294">
        <f t="shared" ca="1" si="203"/>
        <v>2094</v>
      </c>
      <c r="K3294">
        <f t="shared" ca="1" si="204"/>
        <v>1186.5999999999999</v>
      </c>
    </row>
    <row r="3295" spans="1:11" x14ac:dyDescent="0.3">
      <c r="A3295">
        <f t="shared" si="205"/>
        <v>159</v>
      </c>
      <c r="B3295" s="2">
        <f t="shared" si="206"/>
        <v>43120</v>
      </c>
      <c r="C3295" t="str">
        <f>VLOOKUP(A3295,'Günlük Sayaç'!$A$1:$I$166,3,0)</f>
        <v>Hacıosman</v>
      </c>
      <c r="D3295" t="str">
        <f>VLOOKUP($A3295,'Günlük Sayaç'!$A$1:$I$166,4,0)</f>
        <v>Sosyal</v>
      </c>
      <c r="E3295" t="str">
        <f>VLOOKUP($A3295,'Günlük Sayaç'!$A$1:$I$166,5,0)</f>
        <v>Sosyal</v>
      </c>
      <c r="F3295">
        <f>VLOOKUP($A3295,'Günlük Sayaç'!$A$1:$I$166,6,0)</f>
        <v>1.425</v>
      </c>
      <c r="G3295">
        <f>VLOOKUP($A3295,'Günlük Sayaç'!$A$1:$I$166,7,0)</f>
        <v>4000</v>
      </c>
      <c r="H3295">
        <f>VLOOKUP($A3295,'Günlük Sayaç'!$A$1:$I$166,8,0)</f>
        <v>0.15</v>
      </c>
      <c r="I3295">
        <f>VLOOKUP($A3295,'Günlük Sayaç'!$A$1:$I$166,9,0)*VLOOKUP(WEEKDAY(B3295,2)&amp;D3295,Yoğunluk!$G$1:$J$29,4,0)</f>
        <v>1056.0000000000002</v>
      </c>
      <c r="J3295">
        <f t="shared" ca="1" si="203"/>
        <v>961</v>
      </c>
      <c r="K3295">
        <f t="shared" ca="1" si="204"/>
        <v>1369.425</v>
      </c>
    </row>
    <row r="3296" spans="1:11" x14ac:dyDescent="0.3">
      <c r="A3296">
        <f t="shared" si="205"/>
        <v>160</v>
      </c>
      <c r="B3296" s="2">
        <f t="shared" si="206"/>
        <v>43120</v>
      </c>
      <c r="C3296" t="str">
        <f>VLOOKUP(A3296,'Günlük Sayaç'!$A$1:$I$166,3,0)</f>
        <v>Hacıosman</v>
      </c>
      <c r="D3296" t="str">
        <f>VLOOKUP($A3296,'Günlük Sayaç'!$A$1:$I$166,4,0)</f>
        <v>Sosyal</v>
      </c>
      <c r="E3296" t="str">
        <f>VLOOKUP($A3296,'Günlük Sayaç'!$A$1:$I$166,5,0)</f>
        <v>Sosyal Aylık</v>
      </c>
      <c r="F3296">
        <f>VLOOKUP($A3296,'Günlük Sayaç'!$A$1:$I$166,6,0)</f>
        <v>0.83333333333333337</v>
      </c>
      <c r="G3296">
        <f>VLOOKUP($A3296,'Günlük Sayaç'!$A$1:$I$166,7,0)</f>
        <v>4000</v>
      </c>
      <c r="H3296">
        <f>VLOOKUP($A3296,'Günlük Sayaç'!$A$1:$I$166,8,0)</f>
        <v>0.1</v>
      </c>
      <c r="I3296">
        <f>VLOOKUP($A3296,'Günlük Sayaç'!$A$1:$I$166,9,0)*VLOOKUP(WEEKDAY(B3296,2)&amp;D3296,Yoğunluk!$G$1:$J$29,4,0)</f>
        <v>704.00000000000011</v>
      </c>
      <c r="J3296">
        <f t="shared" ca="1" si="203"/>
        <v>693</v>
      </c>
      <c r="K3296">
        <f t="shared" ca="1" si="204"/>
        <v>577.5</v>
      </c>
    </row>
    <row r="3297" spans="1:11" x14ac:dyDescent="0.3">
      <c r="A3297">
        <f t="shared" si="205"/>
        <v>161</v>
      </c>
      <c r="B3297" s="2">
        <f t="shared" si="206"/>
        <v>43120</v>
      </c>
      <c r="C3297" t="str">
        <f>VLOOKUP(A3297,'Günlük Sayaç'!$A$1:$I$166,3,0)</f>
        <v>Hacıosman</v>
      </c>
      <c r="D3297" t="str">
        <f>VLOOKUP($A3297,'Günlük Sayaç'!$A$1:$I$166,4,0)</f>
        <v>Ziyaretçi</v>
      </c>
      <c r="E3297" t="str">
        <f>VLOOKUP($A3297,'Günlük Sayaç'!$A$1:$I$166,5,0)</f>
        <v>Tekli Bilet</v>
      </c>
      <c r="F3297">
        <f>VLOOKUP($A3297,'Günlük Sayaç'!$A$1:$I$166,6,0)</f>
        <v>5</v>
      </c>
      <c r="G3297">
        <f>VLOOKUP($A3297,'Günlük Sayaç'!$A$1:$I$166,7,0)</f>
        <v>4000</v>
      </c>
      <c r="H3297">
        <f>VLOOKUP($A3297,'Günlük Sayaç'!$A$1:$I$166,8,0)</f>
        <v>0.01</v>
      </c>
      <c r="I3297">
        <f>VLOOKUP($A3297,'Günlük Sayaç'!$A$1:$I$166,9,0)*VLOOKUP(WEEKDAY(B3297,2)&amp;D3297,Yoğunluk!$G$1:$J$29,4,0)</f>
        <v>76.8</v>
      </c>
      <c r="J3297">
        <f t="shared" ca="1" si="203"/>
        <v>80</v>
      </c>
      <c r="K3297">
        <f t="shared" ca="1" si="204"/>
        <v>400</v>
      </c>
    </row>
    <row r="3298" spans="1:11" x14ac:dyDescent="0.3">
      <c r="A3298">
        <f t="shared" si="205"/>
        <v>162</v>
      </c>
      <c r="B3298" s="2">
        <f t="shared" si="206"/>
        <v>43120</v>
      </c>
      <c r="C3298" t="str">
        <f>VLOOKUP(A3298,'Günlük Sayaç'!$A$1:$I$166,3,0)</f>
        <v>Hacıosman</v>
      </c>
      <c r="D3298" t="str">
        <f>VLOOKUP($A3298,'Günlük Sayaç'!$A$1:$I$166,4,0)</f>
        <v>Ziyaretçi</v>
      </c>
      <c r="E3298" t="str">
        <f>VLOOKUP($A3298,'Günlük Sayaç'!$A$1:$I$166,5,0)</f>
        <v>İkili Bilet</v>
      </c>
      <c r="F3298">
        <f>VLOOKUP($A3298,'Günlük Sayaç'!$A$1:$I$166,6,0)</f>
        <v>4</v>
      </c>
      <c r="G3298">
        <f>VLOOKUP($A3298,'Günlük Sayaç'!$A$1:$I$166,7,0)</f>
        <v>4000</v>
      </c>
      <c r="H3298">
        <f>VLOOKUP($A3298,'Günlük Sayaç'!$A$1:$I$166,8,0)</f>
        <v>0.01</v>
      </c>
      <c r="I3298">
        <f>VLOOKUP($A3298,'Günlük Sayaç'!$A$1:$I$166,9,0)*VLOOKUP(WEEKDAY(B3298,2)&amp;D3298,Yoğunluk!$G$1:$J$29,4,0)</f>
        <v>76.8</v>
      </c>
      <c r="J3298">
        <f t="shared" ca="1" si="203"/>
        <v>75</v>
      </c>
      <c r="K3298">
        <f t="shared" ca="1" si="204"/>
        <v>300</v>
      </c>
    </row>
    <row r="3299" spans="1:11" x14ac:dyDescent="0.3">
      <c r="A3299">
        <f t="shared" si="205"/>
        <v>163</v>
      </c>
      <c r="B3299" s="2">
        <f t="shared" si="206"/>
        <v>43120</v>
      </c>
      <c r="C3299" t="str">
        <f>VLOOKUP(A3299,'Günlük Sayaç'!$A$1:$I$166,3,0)</f>
        <v>Hacıosman</v>
      </c>
      <c r="D3299" t="str">
        <f>VLOOKUP($A3299,'Günlük Sayaç'!$A$1:$I$166,4,0)</f>
        <v>Ziyaretçi</v>
      </c>
      <c r="E3299" t="str">
        <f>VLOOKUP($A3299,'Günlük Sayaç'!$A$1:$I$166,5,0)</f>
        <v>Üçlü Bilet</v>
      </c>
      <c r="F3299">
        <f>VLOOKUP($A3299,'Günlük Sayaç'!$A$1:$I$166,6,0)</f>
        <v>3.6666666666666665</v>
      </c>
      <c r="G3299">
        <f>VLOOKUP($A3299,'Günlük Sayaç'!$A$1:$I$166,7,0)</f>
        <v>4000</v>
      </c>
      <c r="H3299">
        <f>VLOOKUP($A3299,'Günlük Sayaç'!$A$1:$I$166,8,0)</f>
        <v>0.01</v>
      </c>
      <c r="I3299">
        <f>VLOOKUP($A3299,'Günlük Sayaç'!$A$1:$I$166,9,0)*VLOOKUP(WEEKDAY(B3299,2)&amp;D3299,Yoğunluk!$G$1:$J$29,4,0)</f>
        <v>76.8</v>
      </c>
      <c r="J3299">
        <f t="shared" ca="1" si="203"/>
        <v>66</v>
      </c>
      <c r="K3299">
        <f t="shared" ca="1" si="204"/>
        <v>242</v>
      </c>
    </row>
    <row r="3300" spans="1:11" x14ac:dyDescent="0.3">
      <c r="A3300">
        <f t="shared" si="205"/>
        <v>164</v>
      </c>
      <c r="B3300" s="2">
        <f t="shared" si="206"/>
        <v>43120</v>
      </c>
      <c r="C3300" t="str">
        <f>VLOOKUP(A3300,'Günlük Sayaç'!$A$1:$I$166,3,0)</f>
        <v>Hacıosman</v>
      </c>
      <c r="D3300" t="str">
        <f>VLOOKUP($A3300,'Günlük Sayaç'!$A$1:$I$166,4,0)</f>
        <v>Ziyaretçi</v>
      </c>
      <c r="E3300" t="str">
        <f>VLOOKUP($A3300,'Günlük Sayaç'!$A$1:$I$166,5,0)</f>
        <v>Beşli Bilet</v>
      </c>
      <c r="F3300">
        <f>VLOOKUP($A3300,'Günlük Sayaç'!$A$1:$I$166,6,0)</f>
        <v>3.4</v>
      </c>
      <c r="G3300">
        <f>VLOOKUP($A3300,'Günlük Sayaç'!$A$1:$I$166,7,0)</f>
        <v>4000</v>
      </c>
      <c r="H3300">
        <f>VLOOKUP($A3300,'Günlük Sayaç'!$A$1:$I$166,8,0)</f>
        <v>0.01</v>
      </c>
      <c r="I3300">
        <f>VLOOKUP($A3300,'Günlük Sayaç'!$A$1:$I$166,9,0)*VLOOKUP(WEEKDAY(B3300,2)&amp;D3300,Yoğunluk!$G$1:$J$29,4,0)</f>
        <v>76.8</v>
      </c>
      <c r="J3300">
        <f t="shared" ca="1" si="203"/>
        <v>85</v>
      </c>
      <c r="K3300">
        <f t="shared" ca="1" si="204"/>
        <v>289</v>
      </c>
    </row>
    <row r="3301" spans="1:11" x14ac:dyDescent="0.3">
      <c r="A3301">
        <f t="shared" si="205"/>
        <v>165</v>
      </c>
      <c r="B3301" s="2">
        <f t="shared" si="206"/>
        <v>43120</v>
      </c>
      <c r="C3301" t="str">
        <f>VLOOKUP(A3301,'Günlük Sayaç'!$A$1:$I$166,3,0)</f>
        <v>Hacıosman</v>
      </c>
      <c r="D3301" t="str">
        <f>VLOOKUP($A3301,'Günlük Sayaç'!$A$1:$I$166,4,0)</f>
        <v>Ziyaretçi</v>
      </c>
      <c r="E3301" t="str">
        <f>VLOOKUP($A3301,'Günlük Sayaç'!$A$1:$I$166,5,0)</f>
        <v>Onlu Bilet</v>
      </c>
      <c r="F3301">
        <f>VLOOKUP($A3301,'Günlük Sayaç'!$A$1:$I$166,6,0)</f>
        <v>3.2</v>
      </c>
      <c r="G3301">
        <f>VLOOKUP($A3301,'Günlük Sayaç'!$A$1:$I$166,7,0)</f>
        <v>4000</v>
      </c>
      <c r="H3301">
        <f>VLOOKUP($A3301,'Günlük Sayaç'!$A$1:$I$166,8,0)</f>
        <v>0.01</v>
      </c>
      <c r="I3301">
        <f>VLOOKUP($A3301,'Günlük Sayaç'!$A$1:$I$166,9,0)*VLOOKUP(WEEKDAY(B3301,2)&amp;D3301,Yoğunluk!$G$1:$J$29,4,0)</f>
        <v>76.8</v>
      </c>
      <c r="J3301">
        <f t="shared" ca="1" si="203"/>
        <v>75</v>
      </c>
      <c r="K3301">
        <f t="shared" ca="1" si="204"/>
        <v>240</v>
      </c>
    </row>
    <row r="3302" spans="1:11" x14ac:dyDescent="0.3">
      <c r="A3302">
        <f t="shared" si="205"/>
        <v>1</v>
      </c>
      <c r="B3302" s="2">
        <f t="shared" si="206"/>
        <v>43121</v>
      </c>
      <c r="C3302" t="str">
        <f>VLOOKUP(A3302,'Günlük Sayaç'!$A$1:$I$166,3,0)</f>
        <v>Yenikapı</v>
      </c>
      <c r="D3302" t="str">
        <f>VLOOKUP($A3302,'Günlük Sayaç'!$A$1:$I$166,4,0)</f>
        <v>Tam</v>
      </c>
      <c r="E3302" t="str">
        <f>VLOOKUP($A3302,'Günlük Sayaç'!$A$1:$I$166,5,0)</f>
        <v>Akbil</v>
      </c>
      <c r="F3302">
        <f>VLOOKUP($A3302,'Günlük Sayaç'!$A$1:$I$166,6,0)</f>
        <v>2.2250000000000001</v>
      </c>
      <c r="G3302">
        <f>VLOOKUP($A3302,'Günlük Sayaç'!$A$1:$I$166,7,0)</f>
        <v>15000</v>
      </c>
      <c r="H3302">
        <f>VLOOKUP($A3302,'Günlük Sayaç'!$A$1:$I$166,8,0)</f>
        <v>0.2</v>
      </c>
      <c r="I3302">
        <f>VLOOKUP($A3302,'Günlük Sayaç'!$A$1:$I$166,9,0)*VLOOKUP(WEEKDAY(B3302,2)&amp;D3302,Yoğunluk!$G$1:$J$29,4,0)</f>
        <v>4500</v>
      </c>
      <c r="J3302">
        <f t="shared" ca="1" si="203"/>
        <v>4377</v>
      </c>
      <c r="K3302">
        <f t="shared" ca="1" si="204"/>
        <v>9738.8250000000007</v>
      </c>
    </row>
    <row r="3303" spans="1:11" x14ac:dyDescent="0.3">
      <c r="A3303">
        <f t="shared" si="205"/>
        <v>2</v>
      </c>
      <c r="B3303" s="2">
        <f t="shared" si="206"/>
        <v>43121</v>
      </c>
      <c r="C3303" t="str">
        <f>VLOOKUP(A3303,'Günlük Sayaç'!$A$1:$I$166,3,0)</f>
        <v>Yenikapı</v>
      </c>
      <c r="D3303" t="str">
        <f>VLOOKUP($A3303,'Günlük Sayaç'!$A$1:$I$166,4,0)</f>
        <v>Tam</v>
      </c>
      <c r="E3303" t="str">
        <f>VLOOKUP($A3303,'Günlük Sayaç'!$A$1:$I$166,5,0)</f>
        <v>Mavi Kart</v>
      </c>
      <c r="F3303">
        <f>VLOOKUP($A3303,'Günlük Sayaç'!$A$1:$I$166,6,0)</f>
        <v>1.3666666666666667</v>
      </c>
      <c r="G3303">
        <f>VLOOKUP($A3303,'Günlük Sayaç'!$A$1:$I$166,7,0)</f>
        <v>15000</v>
      </c>
      <c r="H3303">
        <f>VLOOKUP($A3303,'Günlük Sayaç'!$A$1:$I$166,8,0)</f>
        <v>0.1</v>
      </c>
      <c r="I3303">
        <f>VLOOKUP($A3303,'Günlük Sayaç'!$A$1:$I$166,9,0)*VLOOKUP(WEEKDAY(B3303,2)&amp;D3303,Yoğunluk!$G$1:$J$29,4,0)</f>
        <v>2250</v>
      </c>
      <c r="J3303">
        <f t="shared" ca="1" si="203"/>
        <v>2065</v>
      </c>
      <c r="K3303">
        <f t="shared" ca="1" si="204"/>
        <v>2822.1666666666665</v>
      </c>
    </row>
    <row r="3304" spans="1:11" x14ac:dyDescent="0.3">
      <c r="A3304">
        <f t="shared" si="205"/>
        <v>3</v>
      </c>
      <c r="B3304" s="2">
        <f t="shared" si="206"/>
        <v>43121</v>
      </c>
      <c r="C3304" t="str">
        <f>VLOOKUP(A3304,'Günlük Sayaç'!$A$1:$I$166,3,0)</f>
        <v>Yenikapı</v>
      </c>
      <c r="D3304" t="str">
        <f>VLOOKUP($A3304,'Günlük Sayaç'!$A$1:$I$166,4,0)</f>
        <v>Öğrenci</v>
      </c>
      <c r="E3304" t="str">
        <f>VLOOKUP($A3304,'Günlük Sayaç'!$A$1:$I$166,5,0)</f>
        <v>Öğrenci</v>
      </c>
      <c r="F3304">
        <f>VLOOKUP($A3304,'Günlük Sayaç'!$A$1:$I$166,6,0)</f>
        <v>0.9</v>
      </c>
      <c r="G3304">
        <f>VLOOKUP($A3304,'Günlük Sayaç'!$A$1:$I$166,7,0)</f>
        <v>15000</v>
      </c>
      <c r="H3304">
        <f>VLOOKUP($A3304,'Günlük Sayaç'!$A$1:$I$166,8,0)</f>
        <v>0.05</v>
      </c>
      <c r="I3304">
        <f>VLOOKUP($A3304,'Günlük Sayaç'!$A$1:$I$166,9,0)*VLOOKUP(WEEKDAY(B3304,2)&amp;D3304,Yoğunluk!$G$1:$J$29,4,0)</f>
        <v>1687.5</v>
      </c>
      <c r="J3304">
        <f t="shared" ca="1" si="203"/>
        <v>1572</v>
      </c>
      <c r="K3304">
        <f t="shared" ca="1" si="204"/>
        <v>1414.8</v>
      </c>
    </row>
    <row r="3305" spans="1:11" x14ac:dyDescent="0.3">
      <c r="A3305">
        <f t="shared" si="205"/>
        <v>4</v>
      </c>
      <c r="B3305" s="2">
        <f t="shared" si="206"/>
        <v>43121</v>
      </c>
      <c r="C3305" t="str">
        <f>VLOOKUP(A3305,'Günlük Sayaç'!$A$1:$I$166,3,0)</f>
        <v>Yenikapı</v>
      </c>
      <c r="D3305" t="str">
        <f>VLOOKUP($A3305,'Günlük Sayaç'!$A$1:$I$166,4,0)</f>
        <v>Öğrenci</v>
      </c>
      <c r="E3305" t="str">
        <f>VLOOKUP($A3305,'Günlük Sayaç'!$A$1:$I$166,5,0)</f>
        <v>Öğrenci Aylık</v>
      </c>
      <c r="F3305">
        <f>VLOOKUP($A3305,'Günlük Sayaç'!$A$1:$I$166,6,0)</f>
        <v>0.56666666666666665</v>
      </c>
      <c r="G3305">
        <f>VLOOKUP($A3305,'Günlük Sayaç'!$A$1:$I$166,7,0)</f>
        <v>15000</v>
      </c>
      <c r="H3305">
        <f>VLOOKUP($A3305,'Günlük Sayaç'!$A$1:$I$166,8,0)</f>
        <v>0.1</v>
      </c>
      <c r="I3305">
        <f>VLOOKUP($A3305,'Günlük Sayaç'!$A$1:$I$166,9,0)*VLOOKUP(WEEKDAY(B3305,2)&amp;D3305,Yoğunluk!$G$1:$J$29,4,0)</f>
        <v>3375</v>
      </c>
      <c r="J3305">
        <f t="shared" ca="1" si="203"/>
        <v>3112</v>
      </c>
      <c r="K3305">
        <f t="shared" ca="1" si="204"/>
        <v>1763.4666666666667</v>
      </c>
    </row>
    <row r="3306" spans="1:11" x14ac:dyDescent="0.3">
      <c r="A3306">
        <f t="shared" si="205"/>
        <v>5</v>
      </c>
      <c r="B3306" s="2">
        <f t="shared" si="206"/>
        <v>43121</v>
      </c>
      <c r="C3306" t="str">
        <f>VLOOKUP(A3306,'Günlük Sayaç'!$A$1:$I$166,3,0)</f>
        <v>Yenikapı</v>
      </c>
      <c r="D3306" t="str">
        <f>VLOOKUP($A3306,'Günlük Sayaç'!$A$1:$I$166,4,0)</f>
        <v>Sosyal</v>
      </c>
      <c r="E3306" t="str">
        <f>VLOOKUP($A3306,'Günlük Sayaç'!$A$1:$I$166,5,0)</f>
        <v>Sosyal</v>
      </c>
      <c r="F3306">
        <f>VLOOKUP($A3306,'Günlük Sayaç'!$A$1:$I$166,6,0)</f>
        <v>1.425</v>
      </c>
      <c r="G3306">
        <f>VLOOKUP($A3306,'Günlük Sayaç'!$A$1:$I$166,7,0)</f>
        <v>15000</v>
      </c>
      <c r="H3306">
        <f>VLOOKUP($A3306,'Günlük Sayaç'!$A$1:$I$166,8,0)</f>
        <v>0.1</v>
      </c>
      <c r="I3306">
        <f>VLOOKUP($A3306,'Günlük Sayaç'!$A$1:$I$166,9,0)*VLOOKUP(WEEKDAY(B3306,2)&amp;D3306,Yoğunluk!$G$1:$J$29,4,0)</f>
        <v>2475</v>
      </c>
      <c r="J3306">
        <f t="shared" ca="1" si="203"/>
        <v>2260</v>
      </c>
      <c r="K3306">
        <f t="shared" ca="1" si="204"/>
        <v>3220.5</v>
      </c>
    </row>
    <row r="3307" spans="1:11" x14ac:dyDescent="0.3">
      <c r="A3307">
        <f t="shared" si="205"/>
        <v>6</v>
      </c>
      <c r="B3307" s="2">
        <f t="shared" si="206"/>
        <v>43121</v>
      </c>
      <c r="C3307" t="str">
        <f>VLOOKUP(A3307,'Günlük Sayaç'!$A$1:$I$166,3,0)</f>
        <v>Yenikapı</v>
      </c>
      <c r="D3307" t="str">
        <f>VLOOKUP($A3307,'Günlük Sayaç'!$A$1:$I$166,4,0)</f>
        <v>Sosyal</v>
      </c>
      <c r="E3307" t="str">
        <f>VLOOKUP($A3307,'Günlük Sayaç'!$A$1:$I$166,5,0)</f>
        <v>Sosyal Aylık</v>
      </c>
      <c r="F3307">
        <f>VLOOKUP($A3307,'Günlük Sayaç'!$A$1:$I$166,6,0)</f>
        <v>0.83333333333333337</v>
      </c>
      <c r="G3307">
        <f>VLOOKUP($A3307,'Günlük Sayaç'!$A$1:$I$166,7,0)</f>
        <v>15000</v>
      </c>
      <c r="H3307">
        <f>VLOOKUP($A3307,'Günlük Sayaç'!$A$1:$I$166,8,0)</f>
        <v>0.05</v>
      </c>
      <c r="I3307">
        <f>VLOOKUP($A3307,'Günlük Sayaç'!$A$1:$I$166,9,0)*VLOOKUP(WEEKDAY(B3307,2)&amp;D3307,Yoğunluk!$G$1:$J$29,4,0)</f>
        <v>1237.5</v>
      </c>
      <c r="J3307">
        <f t="shared" ca="1" si="203"/>
        <v>1179</v>
      </c>
      <c r="K3307">
        <f t="shared" ca="1" si="204"/>
        <v>982.5</v>
      </c>
    </row>
    <row r="3308" spans="1:11" x14ac:dyDescent="0.3">
      <c r="A3308">
        <f t="shared" si="205"/>
        <v>7</v>
      </c>
      <c r="B3308" s="2">
        <f t="shared" si="206"/>
        <v>43121</v>
      </c>
      <c r="C3308" t="str">
        <f>VLOOKUP(A3308,'Günlük Sayaç'!$A$1:$I$166,3,0)</f>
        <v>Yenikapı</v>
      </c>
      <c r="D3308" t="str">
        <f>VLOOKUP($A3308,'Günlük Sayaç'!$A$1:$I$166,4,0)</f>
        <v>Ziyaretçi</v>
      </c>
      <c r="E3308" t="str">
        <f>VLOOKUP($A3308,'Günlük Sayaç'!$A$1:$I$166,5,0)</f>
        <v>Tekli Bilet</v>
      </c>
      <c r="F3308">
        <f>VLOOKUP($A3308,'Günlük Sayaç'!$A$1:$I$166,6,0)</f>
        <v>5</v>
      </c>
      <c r="G3308">
        <f>VLOOKUP($A3308,'Günlük Sayaç'!$A$1:$I$166,7,0)</f>
        <v>15000</v>
      </c>
      <c r="H3308">
        <f>VLOOKUP($A3308,'Günlük Sayaç'!$A$1:$I$166,8,0)</f>
        <v>0.1</v>
      </c>
      <c r="I3308">
        <f>VLOOKUP($A3308,'Günlük Sayaç'!$A$1:$I$166,9,0)*VLOOKUP(WEEKDAY(B3308,2)&amp;D3308,Yoğunluk!$G$1:$J$29,4,0)</f>
        <v>3149.9999999999995</v>
      </c>
      <c r="J3308">
        <f t="shared" ca="1" si="203"/>
        <v>3094</v>
      </c>
      <c r="K3308">
        <f t="shared" ca="1" si="204"/>
        <v>15470</v>
      </c>
    </row>
    <row r="3309" spans="1:11" x14ac:dyDescent="0.3">
      <c r="A3309">
        <f t="shared" si="205"/>
        <v>8</v>
      </c>
      <c r="B3309" s="2">
        <f t="shared" si="206"/>
        <v>43121</v>
      </c>
      <c r="C3309" t="str">
        <f>VLOOKUP(A3309,'Günlük Sayaç'!$A$1:$I$166,3,0)</f>
        <v>Yenikapı</v>
      </c>
      <c r="D3309" t="str">
        <f>VLOOKUP($A3309,'Günlük Sayaç'!$A$1:$I$166,4,0)</f>
        <v>Ziyaretçi</v>
      </c>
      <c r="E3309" t="str">
        <f>VLOOKUP($A3309,'Günlük Sayaç'!$A$1:$I$166,5,0)</f>
        <v>İkili Bilet</v>
      </c>
      <c r="F3309">
        <f>VLOOKUP($A3309,'Günlük Sayaç'!$A$1:$I$166,6,0)</f>
        <v>4</v>
      </c>
      <c r="G3309">
        <f>VLOOKUP($A3309,'Günlük Sayaç'!$A$1:$I$166,7,0)</f>
        <v>15000</v>
      </c>
      <c r="H3309">
        <f>VLOOKUP($A3309,'Günlük Sayaç'!$A$1:$I$166,8,0)</f>
        <v>0.05</v>
      </c>
      <c r="I3309">
        <f>VLOOKUP($A3309,'Günlük Sayaç'!$A$1:$I$166,9,0)*VLOOKUP(WEEKDAY(B3309,2)&amp;D3309,Yoğunluk!$G$1:$J$29,4,0)</f>
        <v>1574.9999999999998</v>
      </c>
      <c r="J3309">
        <f t="shared" ca="1" si="203"/>
        <v>1222</v>
      </c>
      <c r="K3309">
        <f t="shared" ca="1" si="204"/>
        <v>4888</v>
      </c>
    </row>
    <row r="3310" spans="1:11" x14ac:dyDescent="0.3">
      <c r="A3310">
        <f t="shared" si="205"/>
        <v>9</v>
      </c>
      <c r="B3310" s="2">
        <f t="shared" si="206"/>
        <v>43121</v>
      </c>
      <c r="C3310" t="str">
        <f>VLOOKUP(A3310,'Günlük Sayaç'!$A$1:$I$166,3,0)</f>
        <v>Yenikapı</v>
      </c>
      <c r="D3310" t="str">
        <f>VLOOKUP($A3310,'Günlük Sayaç'!$A$1:$I$166,4,0)</f>
        <v>Ziyaretçi</v>
      </c>
      <c r="E3310" t="str">
        <f>VLOOKUP($A3310,'Günlük Sayaç'!$A$1:$I$166,5,0)</f>
        <v>Üçlü Bilet</v>
      </c>
      <c r="F3310">
        <f>VLOOKUP($A3310,'Günlük Sayaç'!$A$1:$I$166,6,0)</f>
        <v>3.6666666666666665</v>
      </c>
      <c r="G3310">
        <f>VLOOKUP($A3310,'Günlük Sayaç'!$A$1:$I$166,7,0)</f>
        <v>15000</v>
      </c>
      <c r="H3310">
        <f>VLOOKUP($A3310,'Günlük Sayaç'!$A$1:$I$166,8,0)</f>
        <v>0.05</v>
      </c>
      <c r="I3310">
        <f>VLOOKUP($A3310,'Günlük Sayaç'!$A$1:$I$166,9,0)*VLOOKUP(WEEKDAY(B3310,2)&amp;D3310,Yoğunluk!$G$1:$J$29,4,0)</f>
        <v>1574.9999999999998</v>
      </c>
      <c r="J3310">
        <f t="shared" ca="1" si="203"/>
        <v>1367</v>
      </c>
      <c r="K3310">
        <f t="shared" ca="1" si="204"/>
        <v>5012.333333333333</v>
      </c>
    </row>
    <row r="3311" spans="1:11" x14ac:dyDescent="0.3">
      <c r="A3311">
        <f t="shared" si="205"/>
        <v>10</v>
      </c>
      <c r="B3311" s="2">
        <f t="shared" si="206"/>
        <v>43121</v>
      </c>
      <c r="C3311" t="str">
        <f>VLOOKUP(A3311,'Günlük Sayaç'!$A$1:$I$166,3,0)</f>
        <v>Yenikapı</v>
      </c>
      <c r="D3311" t="str">
        <f>VLOOKUP($A3311,'Günlük Sayaç'!$A$1:$I$166,4,0)</f>
        <v>Ziyaretçi</v>
      </c>
      <c r="E3311" t="str">
        <f>VLOOKUP($A3311,'Günlük Sayaç'!$A$1:$I$166,5,0)</f>
        <v>Beşli Bilet</v>
      </c>
      <c r="F3311">
        <f>VLOOKUP($A3311,'Günlük Sayaç'!$A$1:$I$166,6,0)</f>
        <v>3.4</v>
      </c>
      <c r="G3311">
        <f>VLOOKUP($A3311,'Günlük Sayaç'!$A$1:$I$166,7,0)</f>
        <v>15000</v>
      </c>
      <c r="H3311">
        <f>VLOOKUP($A3311,'Günlük Sayaç'!$A$1:$I$166,8,0)</f>
        <v>0.1</v>
      </c>
      <c r="I3311">
        <f>VLOOKUP($A3311,'Günlük Sayaç'!$A$1:$I$166,9,0)*VLOOKUP(WEEKDAY(B3311,2)&amp;D3311,Yoğunluk!$G$1:$J$29,4,0)</f>
        <v>3149.9999999999995</v>
      </c>
      <c r="J3311">
        <f t="shared" ca="1" si="203"/>
        <v>3187</v>
      </c>
      <c r="K3311">
        <f t="shared" ca="1" si="204"/>
        <v>10835.8</v>
      </c>
    </row>
    <row r="3312" spans="1:11" x14ac:dyDescent="0.3">
      <c r="A3312">
        <f t="shared" si="205"/>
        <v>11</v>
      </c>
      <c r="B3312" s="2">
        <f t="shared" si="206"/>
        <v>43121</v>
      </c>
      <c r="C3312" t="str">
        <f>VLOOKUP(A3312,'Günlük Sayaç'!$A$1:$I$166,3,0)</f>
        <v>Yenikapı</v>
      </c>
      <c r="D3312" t="str">
        <f>VLOOKUP($A3312,'Günlük Sayaç'!$A$1:$I$166,4,0)</f>
        <v>Ziyaretçi</v>
      </c>
      <c r="E3312" t="str">
        <f>VLOOKUP($A3312,'Günlük Sayaç'!$A$1:$I$166,5,0)</f>
        <v>Onlu Bilet</v>
      </c>
      <c r="F3312">
        <f>VLOOKUP($A3312,'Günlük Sayaç'!$A$1:$I$166,6,0)</f>
        <v>3.2</v>
      </c>
      <c r="G3312">
        <f>VLOOKUP($A3312,'Günlük Sayaç'!$A$1:$I$166,7,0)</f>
        <v>15000</v>
      </c>
      <c r="H3312">
        <f>VLOOKUP($A3312,'Günlük Sayaç'!$A$1:$I$166,8,0)</f>
        <v>0.1</v>
      </c>
      <c r="I3312">
        <f>VLOOKUP($A3312,'Günlük Sayaç'!$A$1:$I$166,9,0)*VLOOKUP(WEEKDAY(B3312,2)&amp;D3312,Yoğunluk!$G$1:$J$29,4,0)</f>
        <v>3149.9999999999995</v>
      </c>
      <c r="J3312">
        <f t="shared" ca="1" si="203"/>
        <v>3302</v>
      </c>
      <c r="K3312">
        <f t="shared" ca="1" si="204"/>
        <v>10566.400000000001</v>
      </c>
    </row>
    <row r="3313" spans="1:11" x14ac:dyDescent="0.3">
      <c r="A3313">
        <f t="shared" si="205"/>
        <v>12</v>
      </c>
      <c r="B3313" s="2">
        <f t="shared" si="206"/>
        <v>43121</v>
      </c>
      <c r="C3313" t="str">
        <f>VLOOKUP(A3313,'Günlük Sayaç'!$A$1:$I$166,3,0)</f>
        <v>Vezneciler</v>
      </c>
      <c r="D3313" t="str">
        <f>VLOOKUP($A3313,'Günlük Sayaç'!$A$1:$I$166,4,0)</f>
        <v>Tam</v>
      </c>
      <c r="E3313" t="str">
        <f>VLOOKUP($A3313,'Günlük Sayaç'!$A$1:$I$166,5,0)</f>
        <v>Akbil</v>
      </c>
      <c r="F3313">
        <f>VLOOKUP($A3313,'Günlük Sayaç'!$A$1:$I$166,6,0)</f>
        <v>2.2250000000000001</v>
      </c>
      <c r="G3313">
        <f>VLOOKUP($A3313,'Günlük Sayaç'!$A$1:$I$166,7,0)</f>
        <v>8000</v>
      </c>
      <c r="H3313">
        <f>VLOOKUP($A3313,'Günlük Sayaç'!$A$1:$I$166,8,0)</f>
        <v>0.1</v>
      </c>
      <c r="I3313">
        <f>VLOOKUP($A3313,'Günlük Sayaç'!$A$1:$I$166,9,0)*VLOOKUP(WEEKDAY(B3313,2)&amp;D3313,Yoğunluk!$G$1:$J$29,4,0)</f>
        <v>1200</v>
      </c>
      <c r="J3313">
        <f t="shared" ca="1" si="203"/>
        <v>996</v>
      </c>
      <c r="K3313">
        <f t="shared" ca="1" si="204"/>
        <v>2216.1</v>
      </c>
    </row>
    <row r="3314" spans="1:11" x14ac:dyDescent="0.3">
      <c r="A3314">
        <f t="shared" si="205"/>
        <v>13</v>
      </c>
      <c r="B3314" s="2">
        <f t="shared" si="206"/>
        <v>43121</v>
      </c>
      <c r="C3314" t="str">
        <f>VLOOKUP(A3314,'Günlük Sayaç'!$A$1:$I$166,3,0)</f>
        <v>Vezneciler</v>
      </c>
      <c r="D3314" t="str">
        <f>VLOOKUP($A3314,'Günlük Sayaç'!$A$1:$I$166,4,0)</f>
        <v>Tam</v>
      </c>
      <c r="E3314" t="str">
        <f>VLOOKUP($A3314,'Günlük Sayaç'!$A$1:$I$166,5,0)</f>
        <v>Mavi Kart</v>
      </c>
      <c r="F3314">
        <f>VLOOKUP($A3314,'Günlük Sayaç'!$A$1:$I$166,6,0)</f>
        <v>1.3666666666666667</v>
      </c>
      <c r="G3314">
        <f>VLOOKUP($A3314,'Günlük Sayaç'!$A$1:$I$166,7,0)</f>
        <v>8000</v>
      </c>
      <c r="H3314">
        <f>VLOOKUP($A3314,'Günlük Sayaç'!$A$1:$I$166,8,0)</f>
        <v>7.0000000000000007E-2</v>
      </c>
      <c r="I3314">
        <f>VLOOKUP($A3314,'Günlük Sayaç'!$A$1:$I$166,9,0)*VLOOKUP(WEEKDAY(B3314,2)&amp;D3314,Yoğunluk!$G$1:$J$29,4,0)</f>
        <v>840</v>
      </c>
      <c r="J3314">
        <f t="shared" ca="1" si="203"/>
        <v>772</v>
      </c>
      <c r="K3314">
        <f t="shared" ca="1" si="204"/>
        <v>1055.0666666666666</v>
      </c>
    </row>
    <row r="3315" spans="1:11" x14ac:dyDescent="0.3">
      <c r="A3315">
        <f t="shared" si="205"/>
        <v>14</v>
      </c>
      <c r="B3315" s="2">
        <f t="shared" si="206"/>
        <v>43121</v>
      </c>
      <c r="C3315" t="str">
        <f>VLOOKUP(A3315,'Günlük Sayaç'!$A$1:$I$166,3,0)</f>
        <v>Vezneciler</v>
      </c>
      <c r="D3315" t="str">
        <f>VLOOKUP($A3315,'Günlük Sayaç'!$A$1:$I$166,4,0)</f>
        <v>Öğrenci</v>
      </c>
      <c r="E3315" t="str">
        <f>VLOOKUP($A3315,'Günlük Sayaç'!$A$1:$I$166,5,0)</f>
        <v>Öğrenci</v>
      </c>
      <c r="F3315">
        <f>VLOOKUP($A3315,'Günlük Sayaç'!$A$1:$I$166,6,0)</f>
        <v>0.9</v>
      </c>
      <c r="G3315">
        <f>VLOOKUP($A3315,'Günlük Sayaç'!$A$1:$I$166,7,0)</f>
        <v>8000</v>
      </c>
      <c r="H3315">
        <f>VLOOKUP($A3315,'Günlük Sayaç'!$A$1:$I$166,8,0)</f>
        <v>0.17</v>
      </c>
      <c r="I3315">
        <f>VLOOKUP($A3315,'Günlük Sayaç'!$A$1:$I$166,9,0)*VLOOKUP(WEEKDAY(B3315,2)&amp;D3315,Yoğunluk!$G$1:$J$29,4,0)</f>
        <v>3060</v>
      </c>
      <c r="J3315">
        <f t="shared" ca="1" si="203"/>
        <v>2996</v>
      </c>
      <c r="K3315">
        <f t="shared" ca="1" si="204"/>
        <v>2696.4</v>
      </c>
    </row>
    <row r="3316" spans="1:11" x14ac:dyDescent="0.3">
      <c r="A3316">
        <f t="shared" si="205"/>
        <v>15</v>
      </c>
      <c r="B3316" s="2">
        <f t="shared" si="206"/>
        <v>43121</v>
      </c>
      <c r="C3316" t="str">
        <f>VLOOKUP(A3316,'Günlük Sayaç'!$A$1:$I$166,3,0)</f>
        <v>Vezneciler</v>
      </c>
      <c r="D3316" t="str">
        <f>VLOOKUP($A3316,'Günlük Sayaç'!$A$1:$I$166,4,0)</f>
        <v>Öğrenci</v>
      </c>
      <c r="E3316" t="str">
        <f>VLOOKUP($A3316,'Günlük Sayaç'!$A$1:$I$166,5,0)</f>
        <v>Öğrenci Aylık</v>
      </c>
      <c r="F3316">
        <f>VLOOKUP($A3316,'Günlük Sayaç'!$A$1:$I$166,6,0)</f>
        <v>0.56666666666666665</v>
      </c>
      <c r="G3316">
        <f>VLOOKUP($A3316,'Günlük Sayaç'!$A$1:$I$166,7,0)</f>
        <v>8000</v>
      </c>
      <c r="H3316">
        <f>VLOOKUP($A3316,'Günlük Sayaç'!$A$1:$I$166,8,0)</f>
        <v>0.27</v>
      </c>
      <c r="I3316">
        <f>VLOOKUP($A3316,'Günlük Sayaç'!$A$1:$I$166,9,0)*VLOOKUP(WEEKDAY(B3316,2)&amp;D3316,Yoğunluk!$G$1:$J$29,4,0)</f>
        <v>4860</v>
      </c>
      <c r="J3316">
        <f t="shared" ca="1" si="203"/>
        <v>4717</v>
      </c>
      <c r="K3316">
        <f t="shared" ca="1" si="204"/>
        <v>2672.9666666666667</v>
      </c>
    </row>
    <row r="3317" spans="1:11" x14ac:dyDescent="0.3">
      <c r="A3317">
        <f t="shared" si="205"/>
        <v>16</v>
      </c>
      <c r="B3317" s="2">
        <f t="shared" si="206"/>
        <v>43121</v>
      </c>
      <c r="C3317" t="str">
        <f>VLOOKUP(A3317,'Günlük Sayaç'!$A$1:$I$166,3,0)</f>
        <v>Vezneciler</v>
      </c>
      <c r="D3317" t="str">
        <f>VLOOKUP($A3317,'Günlük Sayaç'!$A$1:$I$166,4,0)</f>
        <v>Sosyal</v>
      </c>
      <c r="E3317" t="str">
        <f>VLOOKUP($A3317,'Günlük Sayaç'!$A$1:$I$166,5,0)</f>
        <v>Sosyal</v>
      </c>
      <c r="F3317">
        <f>VLOOKUP($A3317,'Günlük Sayaç'!$A$1:$I$166,6,0)</f>
        <v>1.425</v>
      </c>
      <c r="G3317">
        <f>VLOOKUP($A3317,'Günlük Sayaç'!$A$1:$I$166,7,0)</f>
        <v>8000</v>
      </c>
      <c r="H3317">
        <f>VLOOKUP($A3317,'Günlük Sayaç'!$A$1:$I$166,8,0)</f>
        <v>0.15</v>
      </c>
      <c r="I3317">
        <f>VLOOKUP($A3317,'Günlük Sayaç'!$A$1:$I$166,9,0)*VLOOKUP(WEEKDAY(B3317,2)&amp;D3317,Yoğunluk!$G$1:$J$29,4,0)</f>
        <v>1980.0000000000002</v>
      </c>
      <c r="J3317">
        <f t="shared" ca="1" si="203"/>
        <v>2284</v>
      </c>
      <c r="K3317">
        <f t="shared" ca="1" si="204"/>
        <v>3254.7000000000003</v>
      </c>
    </row>
    <row r="3318" spans="1:11" x14ac:dyDescent="0.3">
      <c r="A3318">
        <f t="shared" si="205"/>
        <v>17</v>
      </c>
      <c r="B3318" s="2">
        <f t="shared" si="206"/>
        <v>43121</v>
      </c>
      <c r="C3318" t="str">
        <f>VLOOKUP(A3318,'Günlük Sayaç'!$A$1:$I$166,3,0)</f>
        <v>Vezneciler</v>
      </c>
      <c r="D3318" t="str">
        <f>VLOOKUP($A3318,'Günlük Sayaç'!$A$1:$I$166,4,0)</f>
        <v>Sosyal</v>
      </c>
      <c r="E3318" t="str">
        <f>VLOOKUP($A3318,'Günlük Sayaç'!$A$1:$I$166,5,0)</f>
        <v>Sosyal Aylık</v>
      </c>
      <c r="F3318">
        <f>VLOOKUP($A3318,'Günlük Sayaç'!$A$1:$I$166,6,0)</f>
        <v>0.83333333333333337</v>
      </c>
      <c r="G3318">
        <f>VLOOKUP($A3318,'Günlük Sayaç'!$A$1:$I$166,7,0)</f>
        <v>8000</v>
      </c>
      <c r="H3318">
        <f>VLOOKUP($A3318,'Günlük Sayaç'!$A$1:$I$166,8,0)</f>
        <v>0.15</v>
      </c>
      <c r="I3318">
        <f>VLOOKUP($A3318,'Günlük Sayaç'!$A$1:$I$166,9,0)*VLOOKUP(WEEKDAY(B3318,2)&amp;D3318,Yoğunluk!$G$1:$J$29,4,0)</f>
        <v>1980.0000000000002</v>
      </c>
      <c r="J3318">
        <f t="shared" ca="1" si="203"/>
        <v>2007</v>
      </c>
      <c r="K3318">
        <f t="shared" ca="1" si="204"/>
        <v>1672.5</v>
      </c>
    </row>
    <row r="3319" spans="1:11" x14ac:dyDescent="0.3">
      <c r="A3319">
        <f t="shared" si="205"/>
        <v>18</v>
      </c>
      <c r="B3319" s="2">
        <f t="shared" si="206"/>
        <v>43121</v>
      </c>
      <c r="C3319" t="str">
        <f>VLOOKUP(A3319,'Günlük Sayaç'!$A$1:$I$166,3,0)</f>
        <v>Vezneciler</v>
      </c>
      <c r="D3319" t="str">
        <f>VLOOKUP($A3319,'Günlük Sayaç'!$A$1:$I$166,4,0)</f>
        <v>Ziyaretçi</v>
      </c>
      <c r="E3319" t="str">
        <f>VLOOKUP($A3319,'Günlük Sayaç'!$A$1:$I$166,5,0)</f>
        <v>Tekli Bilet</v>
      </c>
      <c r="F3319">
        <f>VLOOKUP($A3319,'Günlük Sayaç'!$A$1:$I$166,6,0)</f>
        <v>5</v>
      </c>
      <c r="G3319">
        <f>VLOOKUP($A3319,'Günlük Sayaç'!$A$1:$I$166,7,0)</f>
        <v>8000</v>
      </c>
      <c r="H3319">
        <f>VLOOKUP($A3319,'Günlük Sayaç'!$A$1:$I$166,8,0)</f>
        <v>0.02</v>
      </c>
      <c r="I3319">
        <f>VLOOKUP($A3319,'Günlük Sayaç'!$A$1:$I$166,9,0)*VLOOKUP(WEEKDAY(B3319,2)&amp;D3319,Yoğunluk!$G$1:$J$29,4,0)</f>
        <v>335.99999999999994</v>
      </c>
      <c r="J3319">
        <f t="shared" ca="1" si="203"/>
        <v>366</v>
      </c>
      <c r="K3319">
        <f t="shared" ca="1" si="204"/>
        <v>1830</v>
      </c>
    </row>
    <row r="3320" spans="1:11" x14ac:dyDescent="0.3">
      <c r="A3320">
        <f t="shared" si="205"/>
        <v>19</v>
      </c>
      <c r="B3320" s="2">
        <f t="shared" si="206"/>
        <v>43121</v>
      </c>
      <c r="C3320" t="str">
        <f>VLOOKUP(A3320,'Günlük Sayaç'!$A$1:$I$166,3,0)</f>
        <v>Vezneciler</v>
      </c>
      <c r="D3320" t="str">
        <f>VLOOKUP($A3320,'Günlük Sayaç'!$A$1:$I$166,4,0)</f>
        <v>Ziyaretçi</v>
      </c>
      <c r="E3320" t="str">
        <f>VLOOKUP($A3320,'Günlük Sayaç'!$A$1:$I$166,5,0)</f>
        <v>İkili Bilet</v>
      </c>
      <c r="F3320">
        <f>VLOOKUP($A3320,'Günlük Sayaç'!$A$1:$I$166,6,0)</f>
        <v>4</v>
      </c>
      <c r="G3320">
        <f>VLOOKUP($A3320,'Günlük Sayaç'!$A$1:$I$166,7,0)</f>
        <v>8000</v>
      </c>
      <c r="H3320">
        <f>VLOOKUP($A3320,'Günlük Sayaç'!$A$1:$I$166,8,0)</f>
        <v>0.02</v>
      </c>
      <c r="I3320">
        <f>VLOOKUP($A3320,'Günlük Sayaç'!$A$1:$I$166,9,0)*VLOOKUP(WEEKDAY(B3320,2)&amp;D3320,Yoğunluk!$G$1:$J$29,4,0)</f>
        <v>335.99999999999994</v>
      </c>
      <c r="J3320">
        <f t="shared" ca="1" si="203"/>
        <v>337</v>
      </c>
      <c r="K3320">
        <f t="shared" ca="1" si="204"/>
        <v>1348</v>
      </c>
    </row>
    <row r="3321" spans="1:11" x14ac:dyDescent="0.3">
      <c r="A3321">
        <f t="shared" si="205"/>
        <v>20</v>
      </c>
      <c r="B3321" s="2">
        <f t="shared" si="206"/>
        <v>43121</v>
      </c>
      <c r="C3321" t="str">
        <f>VLOOKUP(A3321,'Günlük Sayaç'!$A$1:$I$166,3,0)</f>
        <v>Vezneciler</v>
      </c>
      <c r="D3321" t="str">
        <f>VLOOKUP($A3321,'Günlük Sayaç'!$A$1:$I$166,4,0)</f>
        <v>Ziyaretçi</v>
      </c>
      <c r="E3321" t="str">
        <f>VLOOKUP($A3321,'Günlük Sayaç'!$A$1:$I$166,5,0)</f>
        <v>Üçlü Bilet</v>
      </c>
      <c r="F3321">
        <f>VLOOKUP($A3321,'Günlük Sayaç'!$A$1:$I$166,6,0)</f>
        <v>3.6666666666666665</v>
      </c>
      <c r="G3321">
        <f>VLOOKUP($A3321,'Günlük Sayaç'!$A$1:$I$166,7,0)</f>
        <v>8000</v>
      </c>
      <c r="H3321">
        <f>VLOOKUP($A3321,'Günlük Sayaç'!$A$1:$I$166,8,0)</f>
        <v>0.01</v>
      </c>
      <c r="I3321">
        <f>VLOOKUP($A3321,'Günlük Sayaç'!$A$1:$I$166,9,0)*VLOOKUP(WEEKDAY(B3321,2)&amp;D3321,Yoğunluk!$G$1:$J$29,4,0)</f>
        <v>167.99999999999997</v>
      </c>
      <c r="J3321">
        <f t="shared" ca="1" si="203"/>
        <v>187</v>
      </c>
      <c r="K3321">
        <f t="shared" ca="1" si="204"/>
        <v>685.66666666666663</v>
      </c>
    </row>
    <row r="3322" spans="1:11" x14ac:dyDescent="0.3">
      <c r="A3322">
        <f t="shared" si="205"/>
        <v>21</v>
      </c>
      <c r="B3322" s="2">
        <f t="shared" si="206"/>
        <v>43121</v>
      </c>
      <c r="C3322" t="str">
        <f>VLOOKUP(A3322,'Günlük Sayaç'!$A$1:$I$166,3,0)</f>
        <v>Vezneciler</v>
      </c>
      <c r="D3322" t="str">
        <f>VLOOKUP($A3322,'Günlük Sayaç'!$A$1:$I$166,4,0)</f>
        <v>Ziyaretçi</v>
      </c>
      <c r="E3322" t="str">
        <f>VLOOKUP($A3322,'Günlük Sayaç'!$A$1:$I$166,5,0)</f>
        <v>Beşli Bilet</v>
      </c>
      <c r="F3322">
        <f>VLOOKUP($A3322,'Günlük Sayaç'!$A$1:$I$166,6,0)</f>
        <v>3.4</v>
      </c>
      <c r="G3322">
        <f>VLOOKUP($A3322,'Günlük Sayaç'!$A$1:$I$166,7,0)</f>
        <v>8000</v>
      </c>
      <c r="H3322">
        <f>VLOOKUP($A3322,'Günlük Sayaç'!$A$1:$I$166,8,0)</f>
        <v>0.02</v>
      </c>
      <c r="I3322">
        <f>VLOOKUP($A3322,'Günlük Sayaç'!$A$1:$I$166,9,0)*VLOOKUP(WEEKDAY(B3322,2)&amp;D3322,Yoğunluk!$G$1:$J$29,4,0)</f>
        <v>335.99999999999994</v>
      </c>
      <c r="J3322">
        <f t="shared" ca="1" si="203"/>
        <v>357</v>
      </c>
      <c r="K3322">
        <f t="shared" ca="1" si="204"/>
        <v>1213.8</v>
      </c>
    </row>
    <row r="3323" spans="1:11" x14ac:dyDescent="0.3">
      <c r="A3323">
        <f t="shared" si="205"/>
        <v>22</v>
      </c>
      <c r="B3323" s="2">
        <f t="shared" si="206"/>
        <v>43121</v>
      </c>
      <c r="C3323" t="str">
        <f>VLOOKUP(A3323,'Günlük Sayaç'!$A$1:$I$166,3,0)</f>
        <v>Vezneciler</v>
      </c>
      <c r="D3323" t="str">
        <f>VLOOKUP($A3323,'Günlük Sayaç'!$A$1:$I$166,4,0)</f>
        <v>Ziyaretçi</v>
      </c>
      <c r="E3323" t="str">
        <f>VLOOKUP($A3323,'Günlük Sayaç'!$A$1:$I$166,5,0)</f>
        <v>Onlu Bilet</v>
      </c>
      <c r="F3323">
        <f>VLOOKUP($A3323,'Günlük Sayaç'!$A$1:$I$166,6,0)</f>
        <v>3.2</v>
      </c>
      <c r="G3323">
        <f>VLOOKUP($A3323,'Günlük Sayaç'!$A$1:$I$166,7,0)</f>
        <v>8000</v>
      </c>
      <c r="H3323">
        <f>VLOOKUP($A3323,'Günlük Sayaç'!$A$1:$I$166,8,0)</f>
        <v>0.02</v>
      </c>
      <c r="I3323">
        <f>VLOOKUP($A3323,'Günlük Sayaç'!$A$1:$I$166,9,0)*VLOOKUP(WEEKDAY(B3323,2)&amp;D3323,Yoğunluk!$G$1:$J$29,4,0)</f>
        <v>335.99999999999994</v>
      </c>
      <c r="J3323">
        <f t="shared" ca="1" si="203"/>
        <v>374</v>
      </c>
      <c r="K3323">
        <f t="shared" ca="1" si="204"/>
        <v>1196.8</v>
      </c>
    </row>
    <row r="3324" spans="1:11" x14ac:dyDescent="0.3">
      <c r="A3324">
        <f t="shared" si="205"/>
        <v>23</v>
      </c>
      <c r="B3324" s="2">
        <f t="shared" si="206"/>
        <v>43121</v>
      </c>
      <c r="C3324" t="str">
        <f>VLOOKUP(A3324,'Günlük Sayaç'!$A$1:$I$166,3,0)</f>
        <v>Haliç</v>
      </c>
      <c r="D3324" t="str">
        <f>VLOOKUP($A3324,'Günlük Sayaç'!$A$1:$I$166,4,0)</f>
        <v>Tam</v>
      </c>
      <c r="E3324" t="str">
        <f>VLOOKUP($A3324,'Günlük Sayaç'!$A$1:$I$166,5,0)</f>
        <v>Akbil</v>
      </c>
      <c r="F3324">
        <f>VLOOKUP($A3324,'Günlük Sayaç'!$A$1:$I$166,6,0)</f>
        <v>2.2250000000000001</v>
      </c>
      <c r="G3324">
        <f>VLOOKUP($A3324,'Günlük Sayaç'!$A$1:$I$166,7,0)</f>
        <v>9000</v>
      </c>
      <c r="H3324">
        <f>VLOOKUP($A3324,'Günlük Sayaç'!$A$1:$I$166,8,0)</f>
        <v>0.2</v>
      </c>
      <c r="I3324">
        <f>VLOOKUP($A3324,'Günlük Sayaç'!$A$1:$I$166,9,0)*VLOOKUP(WEEKDAY(B3324,2)&amp;D3324,Yoğunluk!$G$1:$J$29,4,0)</f>
        <v>2700</v>
      </c>
      <c r="J3324">
        <f t="shared" ca="1" si="203"/>
        <v>2921</v>
      </c>
      <c r="K3324">
        <f t="shared" ca="1" si="204"/>
        <v>6499.2250000000004</v>
      </c>
    </row>
    <row r="3325" spans="1:11" x14ac:dyDescent="0.3">
      <c r="A3325">
        <f t="shared" si="205"/>
        <v>24</v>
      </c>
      <c r="B3325" s="2">
        <f t="shared" si="206"/>
        <v>43121</v>
      </c>
      <c r="C3325" t="str">
        <f>VLOOKUP(A3325,'Günlük Sayaç'!$A$1:$I$166,3,0)</f>
        <v>Haliç</v>
      </c>
      <c r="D3325" t="str">
        <f>VLOOKUP($A3325,'Günlük Sayaç'!$A$1:$I$166,4,0)</f>
        <v>Tam</v>
      </c>
      <c r="E3325" t="str">
        <f>VLOOKUP($A3325,'Günlük Sayaç'!$A$1:$I$166,5,0)</f>
        <v>Mavi Kart</v>
      </c>
      <c r="F3325">
        <f>VLOOKUP($A3325,'Günlük Sayaç'!$A$1:$I$166,6,0)</f>
        <v>1.3666666666666667</v>
      </c>
      <c r="G3325">
        <f>VLOOKUP($A3325,'Günlük Sayaç'!$A$1:$I$166,7,0)</f>
        <v>9000</v>
      </c>
      <c r="H3325">
        <f>VLOOKUP($A3325,'Günlük Sayaç'!$A$1:$I$166,8,0)</f>
        <v>0.1</v>
      </c>
      <c r="I3325">
        <f>VLOOKUP($A3325,'Günlük Sayaç'!$A$1:$I$166,9,0)*VLOOKUP(WEEKDAY(B3325,2)&amp;D3325,Yoğunluk!$G$1:$J$29,4,0)</f>
        <v>1350</v>
      </c>
      <c r="J3325">
        <f t="shared" ca="1" si="203"/>
        <v>1604</v>
      </c>
      <c r="K3325">
        <f t="shared" ca="1" si="204"/>
        <v>2192.1333333333332</v>
      </c>
    </row>
    <row r="3326" spans="1:11" x14ac:dyDescent="0.3">
      <c r="A3326">
        <f t="shared" si="205"/>
        <v>25</v>
      </c>
      <c r="B3326" s="2">
        <f t="shared" si="206"/>
        <v>43121</v>
      </c>
      <c r="C3326" t="str">
        <f>VLOOKUP(A3326,'Günlük Sayaç'!$A$1:$I$166,3,0)</f>
        <v>Haliç</v>
      </c>
      <c r="D3326" t="str">
        <f>VLOOKUP($A3326,'Günlük Sayaç'!$A$1:$I$166,4,0)</f>
        <v>Öğrenci</v>
      </c>
      <c r="E3326" t="str">
        <f>VLOOKUP($A3326,'Günlük Sayaç'!$A$1:$I$166,5,0)</f>
        <v>Öğrenci</v>
      </c>
      <c r="F3326">
        <f>VLOOKUP($A3326,'Günlük Sayaç'!$A$1:$I$166,6,0)</f>
        <v>0.9</v>
      </c>
      <c r="G3326">
        <f>VLOOKUP($A3326,'Günlük Sayaç'!$A$1:$I$166,7,0)</f>
        <v>9000</v>
      </c>
      <c r="H3326">
        <f>VLOOKUP($A3326,'Günlük Sayaç'!$A$1:$I$166,8,0)</f>
        <v>0.05</v>
      </c>
      <c r="I3326">
        <f>VLOOKUP($A3326,'Günlük Sayaç'!$A$1:$I$166,9,0)*VLOOKUP(WEEKDAY(B3326,2)&amp;D3326,Yoğunluk!$G$1:$J$29,4,0)</f>
        <v>1012.5</v>
      </c>
      <c r="J3326">
        <f t="shared" ca="1" si="203"/>
        <v>950</v>
      </c>
      <c r="K3326">
        <f t="shared" ca="1" si="204"/>
        <v>855</v>
      </c>
    </row>
    <row r="3327" spans="1:11" x14ac:dyDescent="0.3">
      <c r="A3327">
        <f t="shared" si="205"/>
        <v>26</v>
      </c>
      <c r="B3327" s="2">
        <f t="shared" si="206"/>
        <v>43121</v>
      </c>
      <c r="C3327" t="str">
        <f>VLOOKUP(A3327,'Günlük Sayaç'!$A$1:$I$166,3,0)</f>
        <v>Haliç</v>
      </c>
      <c r="D3327" t="str">
        <f>VLOOKUP($A3327,'Günlük Sayaç'!$A$1:$I$166,4,0)</f>
        <v>Öğrenci</v>
      </c>
      <c r="E3327" t="str">
        <f>VLOOKUP($A3327,'Günlük Sayaç'!$A$1:$I$166,5,0)</f>
        <v>Öğrenci Aylık</v>
      </c>
      <c r="F3327">
        <f>VLOOKUP($A3327,'Günlük Sayaç'!$A$1:$I$166,6,0)</f>
        <v>0.56666666666666665</v>
      </c>
      <c r="G3327">
        <f>VLOOKUP($A3327,'Günlük Sayaç'!$A$1:$I$166,7,0)</f>
        <v>9000</v>
      </c>
      <c r="H3327">
        <f>VLOOKUP($A3327,'Günlük Sayaç'!$A$1:$I$166,8,0)</f>
        <v>0.1</v>
      </c>
      <c r="I3327">
        <f>VLOOKUP($A3327,'Günlük Sayaç'!$A$1:$I$166,9,0)*VLOOKUP(WEEKDAY(B3327,2)&amp;D3327,Yoğunluk!$G$1:$J$29,4,0)</f>
        <v>2025</v>
      </c>
      <c r="J3327">
        <f t="shared" ca="1" si="203"/>
        <v>1995</v>
      </c>
      <c r="K3327">
        <f t="shared" ca="1" si="204"/>
        <v>1130.5</v>
      </c>
    </row>
    <row r="3328" spans="1:11" x14ac:dyDescent="0.3">
      <c r="A3328">
        <f t="shared" si="205"/>
        <v>27</v>
      </c>
      <c r="B3328" s="2">
        <f t="shared" si="206"/>
        <v>43121</v>
      </c>
      <c r="C3328" t="str">
        <f>VLOOKUP(A3328,'Günlük Sayaç'!$A$1:$I$166,3,0)</f>
        <v>Haliç</v>
      </c>
      <c r="D3328" t="str">
        <f>VLOOKUP($A3328,'Günlük Sayaç'!$A$1:$I$166,4,0)</f>
        <v>Sosyal</v>
      </c>
      <c r="E3328" t="str">
        <f>VLOOKUP($A3328,'Günlük Sayaç'!$A$1:$I$166,5,0)</f>
        <v>Sosyal</v>
      </c>
      <c r="F3328">
        <f>VLOOKUP($A3328,'Günlük Sayaç'!$A$1:$I$166,6,0)</f>
        <v>1.425</v>
      </c>
      <c r="G3328">
        <f>VLOOKUP($A3328,'Günlük Sayaç'!$A$1:$I$166,7,0)</f>
        <v>9000</v>
      </c>
      <c r="H3328">
        <f>VLOOKUP($A3328,'Günlük Sayaç'!$A$1:$I$166,8,0)</f>
        <v>0.1</v>
      </c>
      <c r="I3328">
        <f>VLOOKUP($A3328,'Günlük Sayaç'!$A$1:$I$166,9,0)*VLOOKUP(WEEKDAY(B3328,2)&amp;D3328,Yoğunluk!$G$1:$J$29,4,0)</f>
        <v>1485.0000000000002</v>
      </c>
      <c r="J3328">
        <f t="shared" ca="1" si="203"/>
        <v>1473</v>
      </c>
      <c r="K3328">
        <f t="shared" ca="1" si="204"/>
        <v>2099.0250000000001</v>
      </c>
    </row>
    <row r="3329" spans="1:11" x14ac:dyDescent="0.3">
      <c r="A3329">
        <f t="shared" si="205"/>
        <v>28</v>
      </c>
      <c r="B3329" s="2">
        <f t="shared" si="206"/>
        <v>43121</v>
      </c>
      <c r="C3329" t="str">
        <f>VLOOKUP(A3329,'Günlük Sayaç'!$A$1:$I$166,3,0)</f>
        <v>Haliç</v>
      </c>
      <c r="D3329" t="str">
        <f>VLOOKUP($A3329,'Günlük Sayaç'!$A$1:$I$166,4,0)</f>
        <v>Sosyal</v>
      </c>
      <c r="E3329" t="str">
        <f>VLOOKUP($A3329,'Günlük Sayaç'!$A$1:$I$166,5,0)</f>
        <v>Sosyal Aylık</v>
      </c>
      <c r="F3329">
        <f>VLOOKUP($A3329,'Günlük Sayaç'!$A$1:$I$166,6,0)</f>
        <v>0.83333333333333337</v>
      </c>
      <c r="G3329">
        <f>VLOOKUP($A3329,'Günlük Sayaç'!$A$1:$I$166,7,0)</f>
        <v>9000</v>
      </c>
      <c r="H3329">
        <f>VLOOKUP($A3329,'Günlük Sayaç'!$A$1:$I$166,8,0)</f>
        <v>0.05</v>
      </c>
      <c r="I3329">
        <f>VLOOKUP($A3329,'Günlük Sayaç'!$A$1:$I$166,9,0)*VLOOKUP(WEEKDAY(B3329,2)&amp;D3329,Yoğunluk!$G$1:$J$29,4,0)</f>
        <v>742.50000000000011</v>
      </c>
      <c r="J3329">
        <f t="shared" ca="1" si="203"/>
        <v>865</v>
      </c>
      <c r="K3329">
        <f t="shared" ca="1" si="204"/>
        <v>720.83333333333337</v>
      </c>
    </row>
    <row r="3330" spans="1:11" x14ac:dyDescent="0.3">
      <c r="A3330">
        <f t="shared" si="205"/>
        <v>29</v>
      </c>
      <c r="B3330" s="2">
        <f t="shared" si="206"/>
        <v>43121</v>
      </c>
      <c r="C3330" t="str">
        <f>VLOOKUP(A3330,'Günlük Sayaç'!$A$1:$I$166,3,0)</f>
        <v>Haliç</v>
      </c>
      <c r="D3330" t="str">
        <f>VLOOKUP($A3330,'Günlük Sayaç'!$A$1:$I$166,4,0)</f>
        <v>Ziyaretçi</v>
      </c>
      <c r="E3330" t="str">
        <f>VLOOKUP($A3330,'Günlük Sayaç'!$A$1:$I$166,5,0)</f>
        <v>Tekli Bilet</v>
      </c>
      <c r="F3330">
        <f>VLOOKUP($A3330,'Günlük Sayaç'!$A$1:$I$166,6,0)</f>
        <v>5</v>
      </c>
      <c r="G3330">
        <f>VLOOKUP($A3330,'Günlük Sayaç'!$A$1:$I$166,7,0)</f>
        <v>9000</v>
      </c>
      <c r="H3330">
        <f>VLOOKUP($A3330,'Günlük Sayaç'!$A$1:$I$166,8,0)</f>
        <v>0.1</v>
      </c>
      <c r="I3330">
        <f>VLOOKUP($A3330,'Günlük Sayaç'!$A$1:$I$166,9,0)*VLOOKUP(WEEKDAY(B3330,2)&amp;D3330,Yoğunluk!$G$1:$J$29,4,0)</f>
        <v>1889.9999999999998</v>
      </c>
      <c r="J3330">
        <f t="shared" ca="1" si="203"/>
        <v>1567</v>
      </c>
      <c r="K3330">
        <f t="shared" ca="1" si="204"/>
        <v>7835</v>
      </c>
    </row>
    <row r="3331" spans="1:11" x14ac:dyDescent="0.3">
      <c r="A3331">
        <f t="shared" si="205"/>
        <v>30</v>
      </c>
      <c r="B3331" s="2">
        <f t="shared" si="206"/>
        <v>43121</v>
      </c>
      <c r="C3331" t="str">
        <f>VLOOKUP(A3331,'Günlük Sayaç'!$A$1:$I$166,3,0)</f>
        <v>Haliç</v>
      </c>
      <c r="D3331" t="str">
        <f>VLOOKUP($A3331,'Günlük Sayaç'!$A$1:$I$166,4,0)</f>
        <v>Ziyaretçi</v>
      </c>
      <c r="E3331" t="str">
        <f>VLOOKUP($A3331,'Günlük Sayaç'!$A$1:$I$166,5,0)</f>
        <v>İkili Bilet</v>
      </c>
      <c r="F3331">
        <f>VLOOKUP($A3331,'Günlük Sayaç'!$A$1:$I$166,6,0)</f>
        <v>4</v>
      </c>
      <c r="G3331">
        <f>VLOOKUP($A3331,'Günlük Sayaç'!$A$1:$I$166,7,0)</f>
        <v>9000</v>
      </c>
      <c r="H3331">
        <f>VLOOKUP($A3331,'Günlük Sayaç'!$A$1:$I$166,8,0)</f>
        <v>0.05</v>
      </c>
      <c r="I3331">
        <f>VLOOKUP($A3331,'Günlük Sayaç'!$A$1:$I$166,9,0)*VLOOKUP(WEEKDAY(B3331,2)&amp;D3331,Yoğunluk!$G$1:$J$29,4,0)</f>
        <v>944.99999999999989</v>
      </c>
      <c r="J3331">
        <f t="shared" ref="J3331:J3394" ca="1" si="207">FLOOR(I3331+_xlfn.NORM.S.INV(RAND())*I3331/10,1)</f>
        <v>805</v>
      </c>
      <c r="K3331">
        <f t="shared" ref="K3331:K3394" ca="1" si="208">J3331*F3331</f>
        <v>3220</v>
      </c>
    </row>
    <row r="3332" spans="1:11" x14ac:dyDescent="0.3">
      <c r="A3332">
        <f t="shared" si="205"/>
        <v>31</v>
      </c>
      <c r="B3332" s="2">
        <f t="shared" si="206"/>
        <v>43121</v>
      </c>
      <c r="C3332" t="str">
        <f>VLOOKUP(A3332,'Günlük Sayaç'!$A$1:$I$166,3,0)</f>
        <v>Haliç</v>
      </c>
      <c r="D3332" t="str">
        <f>VLOOKUP($A3332,'Günlük Sayaç'!$A$1:$I$166,4,0)</f>
        <v>Ziyaretçi</v>
      </c>
      <c r="E3332" t="str">
        <f>VLOOKUP($A3332,'Günlük Sayaç'!$A$1:$I$166,5,0)</f>
        <v>Üçlü Bilet</v>
      </c>
      <c r="F3332">
        <f>VLOOKUP($A3332,'Günlük Sayaç'!$A$1:$I$166,6,0)</f>
        <v>3.6666666666666665</v>
      </c>
      <c r="G3332">
        <f>VLOOKUP($A3332,'Günlük Sayaç'!$A$1:$I$166,7,0)</f>
        <v>9000</v>
      </c>
      <c r="H3332">
        <f>VLOOKUP($A3332,'Günlük Sayaç'!$A$1:$I$166,8,0)</f>
        <v>0.05</v>
      </c>
      <c r="I3332">
        <f>VLOOKUP($A3332,'Günlük Sayaç'!$A$1:$I$166,9,0)*VLOOKUP(WEEKDAY(B3332,2)&amp;D3332,Yoğunluk!$G$1:$J$29,4,0)</f>
        <v>944.99999999999989</v>
      </c>
      <c r="J3332">
        <f t="shared" ca="1" si="207"/>
        <v>1002</v>
      </c>
      <c r="K3332">
        <f t="shared" ca="1" si="208"/>
        <v>3674</v>
      </c>
    </row>
    <row r="3333" spans="1:11" x14ac:dyDescent="0.3">
      <c r="A3333">
        <f t="shared" si="205"/>
        <v>32</v>
      </c>
      <c r="B3333" s="2">
        <f t="shared" si="206"/>
        <v>43121</v>
      </c>
      <c r="C3333" t="str">
        <f>VLOOKUP(A3333,'Günlük Sayaç'!$A$1:$I$166,3,0)</f>
        <v>Haliç</v>
      </c>
      <c r="D3333" t="str">
        <f>VLOOKUP($A3333,'Günlük Sayaç'!$A$1:$I$166,4,0)</f>
        <v>Ziyaretçi</v>
      </c>
      <c r="E3333" t="str">
        <f>VLOOKUP($A3333,'Günlük Sayaç'!$A$1:$I$166,5,0)</f>
        <v>Beşli Bilet</v>
      </c>
      <c r="F3333">
        <f>VLOOKUP($A3333,'Günlük Sayaç'!$A$1:$I$166,6,0)</f>
        <v>3.4</v>
      </c>
      <c r="G3333">
        <f>VLOOKUP($A3333,'Günlük Sayaç'!$A$1:$I$166,7,0)</f>
        <v>9000</v>
      </c>
      <c r="H3333">
        <f>VLOOKUP($A3333,'Günlük Sayaç'!$A$1:$I$166,8,0)</f>
        <v>0.1</v>
      </c>
      <c r="I3333">
        <f>VLOOKUP($A3333,'Günlük Sayaç'!$A$1:$I$166,9,0)*VLOOKUP(WEEKDAY(B3333,2)&amp;D3333,Yoğunluk!$G$1:$J$29,4,0)</f>
        <v>1889.9999999999998</v>
      </c>
      <c r="J3333">
        <f t="shared" ca="1" si="207"/>
        <v>1842</v>
      </c>
      <c r="K3333">
        <f t="shared" ca="1" si="208"/>
        <v>6262.8</v>
      </c>
    </row>
    <row r="3334" spans="1:11" x14ac:dyDescent="0.3">
      <c r="A3334">
        <f t="shared" si="205"/>
        <v>33</v>
      </c>
      <c r="B3334" s="2">
        <f t="shared" si="206"/>
        <v>43121</v>
      </c>
      <c r="C3334" t="str">
        <f>VLOOKUP(A3334,'Günlük Sayaç'!$A$1:$I$166,3,0)</f>
        <v>Haliç</v>
      </c>
      <c r="D3334" t="str">
        <f>VLOOKUP($A3334,'Günlük Sayaç'!$A$1:$I$166,4,0)</f>
        <v>Ziyaretçi</v>
      </c>
      <c r="E3334" t="str">
        <f>VLOOKUP($A3334,'Günlük Sayaç'!$A$1:$I$166,5,0)</f>
        <v>Onlu Bilet</v>
      </c>
      <c r="F3334">
        <f>VLOOKUP($A3334,'Günlük Sayaç'!$A$1:$I$166,6,0)</f>
        <v>3.2</v>
      </c>
      <c r="G3334">
        <f>VLOOKUP($A3334,'Günlük Sayaç'!$A$1:$I$166,7,0)</f>
        <v>9000</v>
      </c>
      <c r="H3334">
        <f>VLOOKUP($A3334,'Günlük Sayaç'!$A$1:$I$166,8,0)</f>
        <v>0.1</v>
      </c>
      <c r="I3334">
        <f>VLOOKUP($A3334,'Günlük Sayaç'!$A$1:$I$166,9,0)*VLOOKUP(WEEKDAY(B3334,2)&amp;D3334,Yoğunluk!$G$1:$J$29,4,0)</f>
        <v>1889.9999999999998</v>
      </c>
      <c r="J3334">
        <f t="shared" ca="1" si="207"/>
        <v>1950</v>
      </c>
      <c r="K3334">
        <f t="shared" ca="1" si="208"/>
        <v>6240</v>
      </c>
    </row>
    <row r="3335" spans="1:11" x14ac:dyDescent="0.3">
      <c r="A3335">
        <f t="shared" si="205"/>
        <v>34</v>
      </c>
      <c r="B3335" s="2">
        <f t="shared" si="206"/>
        <v>43121</v>
      </c>
      <c r="C3335" t="str">
        <f>VLOOKUP(A3335,'Günlük Sayaç'!$A$1:$I$166,3,0)</f>
        <v>Şişhane</v>
      </c>
      <c r="D3335" t="str">
        <f>VLOOKUP($A3335,'Günlük Sayaç'!$A$1:$I$166,4,0)</f>
        <v>Tam</v>
      </c>
      <c r="E3335" t="str">
        <f>VLOOKUP($A3335,'Günlük Sayaç'!$A$1:$I$166,5,0)</f>
        <v>Akbil</v>
      </c>
      <c r="F3335">
        <f>VLOOKUP($A3335,'Günlük Sayaç'!$A$1:$I$166,6,0)</f>
        <v>2.2250000000000001</v>
      </c>
      <c r="G3335">
        <f>VLOOKUP($A3335,'Günlük Sayaç'!$A$1:$I$166,7,0)</f>
        <v>7000</v>
      </c>
      <c r="H3335">
        <f>VLOOKUP($A3335,'Günlük Sayaç'!$A$1:$I$166,8,0)</f>
        <v>0.25</v>
      </c>
      <c r="I3335">
        <f>VLOOKUP($A3335,'Günlük Sayaç'!$A$1:$I$166,9,0)*VLOOKUP(WEEKDAY(B3335,2)&amp;D3335,Yoğunluk!$G$1:$J$29,4,0)</f>
        <v>2625</v>
      </c>
      <c r="J3335">
        <f t="shared" ca="1" si="207"/>
        <v>2393</v>
      </c>
      <c r="K3335">
        <f t="shared" ca="1" si="208"/>
        <v>5324.4250000000002</v>
      </c>
    </row>
    <row r="3336" spans="1:11" x14ac:dyDescent="0.3">
      <c r="A3336">
        <f t="shared" si="205"/>
        <v>35</v>
      </c>
      <c r="B3336" s="2">
        <f t="shared" si="206"/>
        <v>43121</v>
      </c>
      <c r="C3336" t="str">
        <f>VLOOKUP(A3336,'Günlük Sayaç'!$A$1:$I$166,3,0)</f>
        <v>Şişhane</v>
      </c>
      <c r="D3336" t="str">
        <f>VLOOKUP($A3336,'Günlük Sayaç'!$A$1:$I$166,4,0)</f>
        <v>Tam</v>
      </c>
      <c r="E3336" t="str">
        <f>VLOOKUP($A3336,'Günlük Sayaç'!$A$1:$I$166,5,0)</f>
        <v>Mavi Kart</v>
      </c>
      <c r="F3336">
        <f>VLOOKUP($A3336,'Günlük Sayaç'!$A$1:$I$166,6,0)</f>
        <v>1.3666666666666667</v>
      </c>
      <c r="G3336">
        <f>VLOOKUP($A3336,'Günlük Sayaç'!$A$1:$I$166,7,0)</f>
        <v>7000</v>
      </c>
      <c r="H3336">
        <f>VLOOKUP($A3336,'Günlük Sayaç'!$A$1:$I$166,8,0)</f>
        <v>0.1</v>
      </c>
      <c r="I3336">
        <f>VLOOKUP($A3336,'Günlük Sayaç'!$A$1:$I$166,9,0)*VLOOKUP(WEEKDAY(B3336,2)&amp;D3336,Yoğunluk!$G$1:$J$29,4,0)</f>
        <v>1050</v>
      </c>
      <c r="J3336">
        <f t="shared" ca="1" si="207"/>
        <v>1086</v>
      </c>
      <c r="K3336">
        <f t="shared" ca="1" si="208"/>
        <v>1484.2</v>
      </c>
    </row>
    <row r="3337" spans="1:11" x14ac:dyDescent="0.3">
      <c r="A3337">
        <f t="shared" si="205"/>
        <v>36</v>
      </c>
      <c r="B3337" s="2">
        <f t="shared" si="206"/>
        <v>43121</v>
      </c>
      <c r="C3337" t="str">
        <f>VLOOKUP(A3337,'Günlük Sayaç'!$A$1:$I$166,3,0)</f>
        <v>Şişhane</v>
      </c>
      <c r="D3337" t="str">
        <f>VLOOKUP($A3337,'Günlük Sayaç'!$A$1:$I$166,4,0)</f>
        <v>Öğrenci</v>
      </c>
      <c r="E3337" t="str">
        <f>VLOOKUP($A3337,'Günlük Sayaç'!$A$1:$I$166,5,0)</f>
        <v>Öğrenci</v>
      </c>
      <c r="F3337">
        <f>VLOOKUP($A3337,'Günlük Sayaç'!$A$1:$I$166,6,0)</f>
        <v>0.9</v>
      </c>
      <c r="G3337">
        <f>VLOOKUP($A3337,'Günlük Sayaç'!$A$1:$I$166,7,0)</f>
        <v>7000</v>
      </c>
      <c r="H3337">
        <f>VLOOKUP($A3337,'Günlük Sayaç'!$A$1:$I$166,8,0)</f>
        <v>0.1</v>
      </c>
      <c r="I3337">
        <f>VLOOKUP($A3337,'Günlük Sayaç'!$A$1:$I$166,9,0)*VLOOKUP(WEEKDAY(B3337,2)&amp;D3337,Yoğunluk!$G$1:$J$29,4,0)</f>
        <v>1575</v>
      </c>
      <c r="J3337">
        <f t="shared" ca="1" si="207"/>
        <v>1440</v>
      </c>
      <c r="K3337">
        <f t="shared" ca="1" si="208"/>
        <v>1296</v>
      </c>
    </row>
    <row r="3338" spans="1:11" x14ac:dyDescent="0.3">
      <c r="A3338">
        <f t="shared" ref="A3338:A3401" si="209">IF(A3337=165,1,A3337+1)</f>
        <v>37</v>
      </c>
      <c r="B3338" s="2">
        <f t="shared" ref="B3338:B3401" si="210">IF(A3338=1,B3337+1,B3337)</f>
        <v>43121</v>
      </c>
      <c r="C3338" t="str">
        <f>VLOOKUP(A3338,'Günlük Sayaç'!$A$1:$I$166,3,0)</f>
        <v>Şişhane</v>
      </c>
      <c r="D3338" t="str">
        <f>VLOOKUP($A3338,'Günlük Sayaç'!$A$1:$I$166,4,0)</f>
        <v>Öğrenci</v>
      </c>
      <c r="E3338" t="str">
        <f>VLOOKUP($A3338,'Günlük Sayaç'!$A$1:$I$166,5,0)</f>
        <v>Öğrenci Aylık</v>
      </c>
      <c r="F3338">
        <f>VLOOKUP($A3338,'Günlük Sayaç'!$A$1:$I$166,6,0)</f>
        <v>0.56666666666666665</v>
      </c>
      <c r="G3338">
        <f>VLOOKUP($A3338,'Günlük Sayaç'!$A$1:$I$166,7,0)</f>
        <v>7000</v>
      </c>
      <c r="H3338">
        <f>VLOOKUP($A3338,'Günlük Sayaç'!$A$1:$I$166,8,0)</f>
        <v>0.15</v>
      </c>
      <c r="I3338">
        <f>VLOOKUP($A3338,'Günlük Sayaç'!$A$1:$I$166,9,0)*VLOOKUP(WEEKDAY(B3338,2)&amp;D3338,Yoğunluk!$G$1:$J$29,4,0)</f>
        <v>2362.5</v>
      </c>
      <c r="J3338">
        <f t="shared" ca="1" si="207"/>
        <v>2159</v>
      </c>
      <c r="K3338">
        <f t="shared" ca="1" si="208"/>
        <v>1223.4333333333334</v>
      </c>
    </row>
    <row r="3339" spans="1:11" x14ac:dyDescent="0.3">
      <c r="A3339">
        <f t="shared" si="209"/>
        <v>38</v>
      </c>
      <c r="B3339" s="2">
        <f t="shared" si="210"/>
        <v>43121</v>
      </c>
      <c r="C3339" t="str">
        <f>VLOOKUP(A3339,'Günlük Sayaç'!$A$1:$I$166,3,0)</f>
        <v>Şişhane</v>
      </c>
      <c r="D3339" t="str">
        <f>VLOOKUP($A3339,'Günlük Sayaç'!$A$1:$I$166,4,0)</f>
        <v>Sosyal</v>
      </c>
      <c r="E3339" t="str">
        <f>VLOOKUP($A3339,'Günlük Sayaç'!$A$1:$I$166,5,0)</f>
        <v>Sosyal</v>
      </c>
      <c r="F3339">
        <f>VLOOKUP($A3339,'Günlük Sayaç'!$A$1:$I$166,6,0)</f>
        <v>1.425</v>
      </c>
      <c r="G3339">
        <f>VLOOKUP($A3339,'Günlük Sayaç'!$A$1:$I$166,7,0)</f>
        <v>7000</v>
      </c>
      <c r="H3339">
        <f>VLOOKUP($A3339,'Günlük Sayaç'!$A$1:$I$166,8,0)</f>
        <v>0.15</v>
      </c>
      <c r="I3339">
        <f>VLOOKUP($A3339,'Günlük Sayaç'!$A$1:$I$166,9,0)*VLOOKUP(WEEKDAY(B3339,2)&amp;D3339,Yoğunluk!$G$1:$J$29,4,0)</f>
        <v>1732.5000000000002</v>
      </c>
      <c r="J3339">
        <f t="shared" ca="1" si="207"/>
        <v>1821</v>
      </c>
      <c r="K3339">
        <f t="shared" ca="1" si="208"/>
        <v>2594.9250000000002</v>
      </c>
    </row>
    <row r="3340" spans="1:11" x14ac:dyDescent="0.3">
      <c r="A3340">
        <f t="shared" si="209"/>
        <v>39</v>
      </c>
      <c r="B3340" s="2">
        <f t="shared" si="210"/>
        <v>43121</v>
      </c>
      <c r="C3340" t="str">
        <f>VLOOKUP(A3340,'Günlük Sayaç'!$A$1:$I$166,3,0)</f>
        <v>Şişhane</v>
      </c>
      <c r="D3340" t="str">
        <f>VLOOKUP($A3340,'Günlük Sayaç'!$A$1:$I$166,4,0)</f>
        <v>Sosyal</v>
      </c>
      <c r="E3340" t="str">
        <f>VLOOKUP($A3340,'Günlük Sayaç'!$A$1:$I$166,5,0)</f>
        <v>Sosyal Aylık</v>
      </c>
      <c r="F3340">
        <f>VLOOKUP($A3340,'Günlük Sayaç'!$A$1:$I$166,6,0)</f>
        <v>0.83333333333333337</v>
      </c>
      <c r="G3340">
        <f>VLOOKUP($A3340,'Günlük Sayaç'!$A$1:$I$166,7,0)</f>
        <v>7000</v>
      </c>
      <c r="H3340">
        <f>VLOOKUP($A3340,'Günlük Sayaç'!$A$1:$I$166,8,0)</f>
        <v>0.05</v>
      </c>
      <c r="I3340">
        <f>VLOOKUP($A3340,'Günlük Sayaç'!$A$1:$I$166,9,0)*VLOOKUP(WEEKDAY(B3340,2)&amp;D3340,Yoğunluk!$G$1:$J$29,4,0)</f>
        <v>577.5</v>
      </c>
      <c r="J3340">
        <f t="shared" ca="1" si="207"/>
        <v>610</v>
      </c>
      <c r="K3340">
        <f t="shared" ca="1" si="208"/>
        <v>508.33333333333337</v>
      </c>
    </row>
    <row r="3341" spans="1:11" x14ac:dyDescent="0.3">
      <c r="A3341">
        <f t="shared" si="209"/>
        <v>40</v>
      </c>
      <c r="B3341" s="2">
        <f t="shared" si="210"/>
        <v>43121</v>
      </c>
      <c r="C3341" t="str">
        <f>VLOOKUP(A3341,'Günlük Sayaç'!$A$1:$I$166,3,0)</f>
        <v>Şişhane</v>
      </c>
      <c r="D3341" t="str">
        <f>VLOOKUP($A3341,'Günlük Sayaç'!$A$1:$I$166,4,0)</f>
        <v>Ziyaretçi</v>
      </c>
      <c r="E3341" t="str">
        <f>VLOOKUP($A3341,'Günlük Sayaç'!$A$1:$I$166,5,0)</f>
        <v>Tekli Bilet</v>
      </c>
      <c r="F3341">
        <f>VLOOKUP($A3341,'Günlük Sayaç'!$A$1:$I$166,6,0)</f>
        <v>5</v>
      </c>
      <c r="G3341">
        <f>VLOOKUP($A3341,'Günlük Sayaç'!$A$1:$I$166,7,0)</f>
        <v>7000</v>
      </c>
      <c r="H3341">
        <f>VLOOKUP($A3341,'Günlük Sayaç'!$A$1:$I$166,8,0)</f>
        <v>0.05</v>
      </c>
      <c r="I3341">
        <f>VLOOKUP($A3341,'Günlük Sayaç'!$A$1:$I$166,9,0)*VLOOKUP(WEEKDAY(B3341,2)&amp;D3341,Yoğunluk!$G$1:$J$29,4,0)</f>
        <v>734.99999999999989</v>
      </c>
      <c r="J3341">
        <f t="shared" ca="1" si="207"/>
        <v>740</v>
      </c>
      <c r="K3341">
        <f t="shared" ca="1" si="208"/>
        <v>3700</v>
      </c>
    </row>
    <row r="3342" spans="1:11" x14ac:dyDescent="0.3">
      <c r="A3342">
        <f t="shared" si="209"/>
        <v>41</v>
      </c>
      <c r="B3342" s="2">
        <f t="shared" si="210"/>
        <v>43121</v>
      </c>
      <c r="C3342" t="str">
        <f>VLOOKUP(A3342,'Günlük Sayaç'!$A$1:$I$166,3,0)</f>
        <v>Şişhane</v>
      </c>
      <c r="D3342" t="str">
        <f>VLOOKUP($A3342,'Günlük Sayaç'!$A$1:$I$166,4,0)</f>
        <v>Ziyaretçi</v>
      </c>
      <c r="E3342" t="str">
        <f>VLOOKUP($A3342,'Günlük Sayaç'!$A$1:$I$166,5,0)</f>
        <v>İkili Bilet</v>
      </c>
      <c r="F3342">
        <f>VLOOKUP($A3342,'Günlük Sayaç'!$A$1:$I$166,6,0)</f>
        <v>4</v>
      </c>
      <c r="G3342">
        <f>VLOOKUP($A3342,'Günlük Sayaç'!$A$1:$I$166,7,0)</f>
        <v>7000</v>
      </c>
      <c r="H3342">
        <f>VLOOKUP($A3342,'Günlük Sayaç'!$A$1:$I$166,8,0)</f>
        <v>0.03</v>
      </c>
      <c r="I3342">
        <f>VLOOKUP($A3342,'Günlük Sayaç'!$A$1:$I$166,9,0)*VLOOKUP(WEEKDAY(B3342,2)&amp;D3342,Yoğunluk!$G$1:$J$29,4,0)</f>
        <v>440.99999999999994</v>
      </c>
      <c r="J3342">
        <f t="shared" ca="1" si="207"/>
        <v>495</v>
      </c>
      <c r="K3342">
        <f t="shared" ca="1" si="208"/>
        <v>1980</v>
      </c>
    </row>
    <row r="3343" spans="1:11" x14ac:dyDescent="0.3">
      <c r="A3343">
        <f t="shared" si="209"/>
        <v>42</v>
      </c>
      <c r="B3343" s="2">
        <f t="shared" si="210"/>
        <v>43121</v>
      </c>
      <c r="C3343" t="str">
        <f>VLOOKUP(A3343,'Günlük Sayaç'!$A$1:$I$166,3,0)</f>
        <v>Şişhane</v>
      </c>
      <c r="D3343" t="str">
        <f>VLOOKUP($A3343,'Günlük Sayaç'!$A$1:$I$166,4,0)</f>
        <v>Ziyaretçi</v>
      </c>
      <c r="E3343" t="str">
        <f>VLOOKUP($A3343,'Günlük Sayaç'!$A$1:$I$166,5,0)</f>
        <v>Üçlü Bilet</v>
      </c>
      <c r="F3343">
        <f>VLOOKUP($A3343,'Günlük Sayaç'!$A$1:$I$166,6,0)</f>
        <v>3.6666666666666665</v>
      </c>
      <c r="G3343">
        <f>VLOOKUP($A3343,'Günlük Sayaç'!$A$1:$I$166,7,0)</f>
        <v>7000</v>
      </c>
      <c r="H3343">
        <f>VLOOKUP($A3343,'Günlük Sayaç'!$A$1:$I$166,8,0)</f>
        <v>0.02</v>
      </c>
      <c r="I3343">
        <f>VLOOKUP($A3343,'Günlük Sayaç'!$A$1:$I$166,9,0)*VLOOKUP(WEEKDAY(B3343,2)&amp;D3343,Yoğunluk!$G$1:$J$29,4,0)</f>
        <v>293.99999999999994</v>
      </c>
      <c r="J3343">
        <f t="shared" ca="1" si="207"/>
        <v>321</v>
      </c>
      <c r="K3343">
        <f t="shared" ca="1" si="208"/>
        <v>1177</v>
      </c>
    </row>
    <row r="3344" spans="1:11" x14ac:dyDescent="0.3">
      <c r="A3344">
        <f t="shared" si="209"/>
        <v>43</v>
      </c>
      <c r="B3344" s="2">
        <f t="shared" si="210"/>
        <v>43121</v>
      </c>
      <c r="C3344" t="str">
        <f>VLOOKUP(A3344,'Günlük Sayaç'!$A$1:$I$166,3,0)</f>
        <v>Şişhane</v>
      </c>
      <c r="D3344" t="str">
        <f>VLOOKUP($A3344,'Günlük Sayaç'!$A$1:$I$166,4,0)</f>
        <v>Ziyaretçi</v>
      </c>
      <c r="E3344" t="str">
        <f>VLOOKUP($A3344,'Günlük Sayaç'!$A$1:$I$166,5,0)</f>
        <v>Beşli Bilet</v>
      </c>
      <c r="F3344">
        <f>VLOOKUP($A3344,'Günlük Sayaç'!$A$1:$I$166,6,0)</f>
        <v>3.4</v>
      </c>
      <c r="G3344">
        <f>VLOOKUP($A3344,'Günlük Sayaç'!$A$1:$I$166,7,0)</f>
        <v>7000</v>
      </c>
      <c r="H3344">
        <f>VLOOKUP($A3344,'Günlük Sayaç'!$A$1:$I$166,8,0)</f>
        <v>0.05</v>
      </c>
      <c r="I3344">
        <f>VLOOKUP($A3344,'Günlük Sayaç'!$A$1:$I$166,9,0)*VLOOKUP(WEEKDAY(B3344,2)&amp;D3344,Yoğunluk!$G$1:$J$29,4,0)</f>
        <v>734.99999999999989</v>
      </c>
      <c r="J3344">
        <f t="shared" ca="1" si="207"/>
        <v>768</v>
      </c>
      <c r="K3344">
        <f t="shared" ca="1" si="208"/>
        <v>2611.1999999999998</v>
      </c>
    </row>
    <row r="3345" spans="1:11" x14ac:dyDescent="0.3">
      <c r="A3345">
        <f t="shared" si="209"/>
        <v>44</v>
      </c>
      <c r="B3345" s="2">
        <f t="shared" si="210"/>
        <v>43121</v>
      </c>
      <c r="C3345" t="str">
        <f>VLOOKUP(A3345,'Günlük Sayaç'!$A$1:$I$166,3,0)</f>
        <v>Şişhane</v>
      </c>
      <c r="D3345" t="str">
        <f>VLOOKUP($A3345,'Günlük Sayaç'!$A$1:$I$166,4,0)</f>
        <v>Ziyaretçi</v>
      </c>
      <c r="E3345" t="str">
        <f>VLOOKUP($A3345,'Günlük Sayaç'!$A$1:$I$166,5,0)</f>
        <v>Onlu Bilet</v>
      </c>
      <c r="F3345">
        <f>VLOOKUP($A3345,'Günlük Sayaç'!$A$1:$I$166,6,0)</f>
        <v>3.2</v>
      </c>
      <c r="G3345">
        <f>VLOOKUP($A3345,'Günlük Sayaç'!$A$1:$I$166,7,0)</f>
        <v>7000</v>
      </c>
      <c r="H3345">
        <f>VLOOKUP($A3345,'Günlük Sayaç'!$A$1:$I$166,8,0)</f>
        <v>0.05</v>
      </c>
      <c r="I3345">
        <f>VLOOKUP($A3345,'Günlük Sayaç'!$A$1:$I$166,9,0)*VLOOKUP(WEEKDAY(B3345,2)&amp;D3345,Yoğunluk!$G$1:$J$29,4,0)</f>
        <v>734.99999999999989</v>
      </c>
      <c r="J3345">
        <f t="shared" ca="1" si="207"/>
        <v>715</v>
      </c>
      <c r="K3345">
        <f t="shared" ca="1" si="208"/>
        <v>2288</v>
      </c>
    </row>
    <row r="3346" spans="1:11" x14ac:dyDescent="0.3">
      <c r="A3346">
        <f t="shared" si="209"/>
        <v>45</v>
      </c>
      <c r="B3346" s="2">
        <f t="shared" si="210"/>
        <v>43121</v>
      </c>
      <c r="C3346" t="str">
        <f>VLOOKUP(A3346,'Günlük Sayaç'!$A$1:$I$166,3,0)</f>
        <v>Taksim</v>
      </c>
      <c r="D3346" t="str">
        <f>VLOOKUP($A3346,'Günlük Sayaç'!$A$1:$I$166,4,0)</f>
        <v>Tam</v>
      </c>
      <c r="E3346" t="str">
        <f>VLOOKUP($A3346,'Günlük Sayaç'!$A$1:$I$166,5,0)</f>
        <v>Akbil</v>
      </c>
      <c r="F3346">
        <f>VLOOKUP($A3346,'Günlük Sayaç'!$A$1:$I$166,6,0)</f>
        <v>2.2250000000000001</v>
      </c>
      <c r="G3346">
        <f>VLOOKUP($A3346,'Günlük Sayaç'!$A$1:$I$166,7,0)</f>
        <v>15000</v>
      </c>
      <c r="H3346">
        <f>VLOOKUP($A3346,'Günlük Sayaç'!$A$1:$I$166,8,0)</f>
        <v>0.2</v>
      </c>
      <c r="I3346">
        <f>VLOOKUP($A3346,'Günlük Sayaç'!$A$1:$I$166,9,0)*VLOOKUP(WEEKDAY(B3346,2)&amp;D3346,Yoğunluk!$G$1:$J$29,4,0)</f>
        <v>4500</v>
      </c>
      <c r="J3346">
        <f t="shared" ca="1" si="207"/>
        <v>3769</v>
      </c>
      <c r="K3346">
        <f t="shared" ca="1" si="208"/>
        <v>8386.0249999999996</v>
      </c>
    </row>
    <row r="3347" spans="1:11" x14ac:dyDescent="0.3">
      <c r="A3347">
        <f t="shared" si="209"/>
        <v>46</v>
      </c>
      <c r="B3347" s="2">
        <f t="shared" si="210"/>
        <v>43121</v>
      </c>
      <c r="C3347" t="str">
        <f>VLOOKUP(A3347,'Günlük Sayaç'!$A$1:$I$166,3,0)</f>
        <v>Taksim</v>
      </c>
      <c r="D3347" t="str">
        <f>VLOOKUP($A3347,'Günlük Sayaç'!$A$1:$I$166,4,0)</f>
        <v>Tam</v>
      </c>
      <c r="E3347" t="str">
        <f>VLOOKUP($A3347,'Günlük Sayaç'!$A$1:$I$166,5,0)</f>
        <v>Mavi Kart</v>
      </c>
      <c r="F3347">
        <f>VLOOKUP($A3347,'Günlük Sayaç'!$A$1:$I$166,6,0)</f>
        <v>1.3666666666666667</v>
      </c>
      <c r="G3347">
        <f>VLOOKUP($A3347,'Günlük Sayaç'!$A$1:$I$166,7,0)</f>
        <v>15000</v>
      </c>
      <c r="H3347">
        <f>VLOOKUP($A3347,'Günlük Sayaç'!$A$1:$I$166,8,0)</f>
        <v>0.1</v>
      </c>
      <c r="I3347">
        <f>VLOOKUP($A3347,'Günlük Sayaç'!$A$1:$I$166,9,0)*VLOOKUP(WEEKDAY(B3347,2)&amp;D3347,Yoğunluk!$G$1:$J$29,4,0)</f>
        <v>2250</v>
      </c>
      <c r="J3347">
        <f t="shared" ca="1" si="207"/>
        <v>2203</v>
      </c>
      <c r="K3347">
        <f t="shared" ca="1" si="208"/>
        <v>3010.7666666666669</v>
      </c>
    </row>
    <row r="3348" spans="1:11" x14ac:dyDescent="0.3">
      <c r="A3348">
        <f t="shared" si="209"/>
        <v>47</v>
      </c>
      <c r="B3348" s="2">
        <f t="shared" si="210"/>
        <v>43121</v>
      </c>
      <c r="C3348" t="str">
        <f>VLOOKUP(A3348,'Günlük Sayaç'!$A$1:$I$166,3,0)</f>
        <v>Taksim</v>
      </c>
      <c r="D3348" t="str">
        <f>VLOOKUP($A3348,'Günlük Sayaç'!$A$1:$I$166,4,0)</f>
        <v>Öğrenci</v>
      </c>
      <c r="E3348" t="str">
        <f>VLOOKUP($A3348,'Günlük Sayaç'!$A$1:$I$166,5,0)</f>
        <v>Öğrenci</v>
      </c>
      <c r="F3348">
        <f>VLOOKUP($A3348,'Günlük Sayaç'!$A$1:$I$166,6,0)</f>
        <v>0.9</v>
      </c>
      <c r="G3348">
        <f>VLOOKUP($A3348,'Günlük Sayaç'!$A$1:$I$166,7,0)</f>
        <v>15000</v>
      </c>
      <c r="H3348">
        <f>VLOOKUP($A3348,'Günlük Sayaç'!$A$1:$I$166,8,0)</f>
        <v>0.1</v>
      </c>
      <c r="I3348">
        <f>VLOOKUP($A3348,'Günlük Sayaç'!$A$1:$I$166,9,0)*VLOOKUP(WEEKDAY(B3348,2)&amp;D3348,Yoğunluk!$G$1:$J$29,4,0)</f>
        <v>3375</v>
      </c>
      <c r="J3348">
        <f t="shared" ca="1" si="207"/>
        <v>3365</v>
      </c>
      <c r="K3348">
        <f t="shared" ca="1" si="208"/>
        <v>3028.5</v>
      </c>
    </row>
    <row r="3349" spans="1:11" x14ac:dyDescent="0.3">
      <c r="A3349">
        <f t="shared" si="209"/>
        <v>48</v>
      </c>
      <c r="B3349" s="2">
        <f t="shared" si="210"/>
        <v>43121</v>
      </c>
      <c r="C3349" t="str">
        <f>VLOOKUP(A3349,'Günlük Sayaç'!$A$1:$I$166,3,0)</f>
        <v>Taksim</v>
      </c>
      <c r="D3349" t="str">
        <f>VLOOKUP($A3349,'Günlük Sayaç'!$A$1:$I$166,4,0)</f>
        <v>Öğrenci</v>
      </c>
      <c r="E3349" t="str">
        <f>VLOOKUP($A3349,'Günlük Sayaç'!$A$1:$I$166,5,0)</f>
        <v>Öğrenci Aylık</v>
      </c>
      <c r="F3349">
        <f>VLOOKUP($A3349,'Günlük Sayaç'!$A$1:$I$166,6,0)</f>
        <v>0.56666666666666665</v>
      </c>
      <c r="G3349">
        <f>VLOOKUP($A3349,'Günlük Sayaç'!$A$1:$I$166,7,0)</f>
        <v>15000</v>
      </c>
      <c r="H3349">
        <f>VLOOKUP($A3349,'Günlük Sayaç'!$A$1:$I$166,8,0)</f>
        <v>0.2</v>
      </c>
      <c r="I3349">
        <f>VLOOKUP($A3349,'Günlük Sayaç'!$A$1:$I$166,9,0)*VLOOKUP(WEEKDAY(B3349,2)&amp;D3349,Yoğunluk!$G$1:$J$29,4,0)</f>
        <v>6750</v>
      </c>
      <c r="J3349">
        <f t="shared" ca="1" si="207"/>
        <v>7289</v>
      </c>
      <c r="K3349">
        <f t="shared" ca="1" si="208"/>
        <v>4130.4333333333334</v>
      </c>
    </row>
    <row r="3350" spans="1:11" x14ac:dyDescent="0.3">
      <c r="A3350">
        <f t="shared" si="209"/>
        <v>49</v>
      </c>
      <c r="B3350" s="2">
        <f t="shared" si="210"/>
        <v>43121</v>
      </c>
      <c r="C3350" t="str">
        <f>VLOOKUP(A3350,'Günlük Sayaç'!$A$1:$I$166,3,0)</f>
        <v>Taksim</v>
      </c>
      <c r="D3350" t="str">
        <f>VLOOKUP($A3350,'Günlük Sayaç'!$A$1:$I$166,4,0)</f>
        <v>Sosyal</v>
      </c>
      <c r="E3350" t="str">
        <f>VLOOKUP($A3350,'Günlük Sayaç'!$A$1:$I$166,5,0)</f>
        <v>Sosyal</v>
      </c>
      <c r="F3350">
        <f>VLOOKUP($A3350,'Günlük Sayaç'!$A$1:$I$166,6,0)</f>
        <v>1.425</v>
      </c>
      <c r="G3350">
        <f>VLOOKUP($A3350,'Günlük Sayaç'!$A$1:$I$166,7,0)</f>
        <v>15000</v>
      </c>
      <c r="H3350">
        <f>VLOOKUP($A3350,'Günlük Sayaç'!$A$1:$I$166,8,0)</f>
        <v>0.15</v>
      </c>
      <c r="I3350">
        <f>VLOOKUP($A3350,'Günlük Sayaç'!$A$1:$I$166,9,0)*VLOOKUP(WEEKDAY(B3350,2)&amp;D3350,Yoğunluk!$G$1:$J$29,4,0)</f>
        <v>3712.5000000000005</v>
      </c>
      <c r="J3350">
        <f t="shared" ca="1" si="207"/>
        <v>3881</v>
      </c>
      <c r="K3350">
        <f t="shared" ca="1" si="208"/>
        <v>5530.4250000000002</v>
      </c>
    </row>
    <row r="3351" spans="1:11" x14ac:dyDescent="0.3">
      <c r="A3351">
        <f t="shared" si="209"/>
        <v>50</v>
      </c>
      <c r="B3351" s="2">
        <f t="shared" si="210"/>
        <v>43121</v>
      </c>
      <c r="C3351" t="str">
        <f>VLOOKUP(A3351,'Günlük Sayaç'!$A$1:$I$166,3,0)</f>
        <v>Taksim</v>
      </c>
      <c r="D3351" t="str">
        <f>VLOOKUP($A3351,'Günlük Sayaç'!$A$1:$I$166,4,0)</f>
        <v>Sosyal</v>
      </c>
      <c r="E3351" t="str">
        <f>VLOOKUP($A3351,'Günlük Sayaç'!$A$1:$I$166,5,0)</f>
        <v>Sosyal Aylık</v>
      </c>
      <c r="F3351">
        <f>VLOOKUP($A3351,'Günlük Sayaç'!$A$1:$I$166,6,0)</f>
        <v>0.83333333333333337</v>
      </c>
      <c r="G3351">
        <f>VLOOKUP($A3351,'Günlük Sayaç'!$A$1:$I$166,7,0)</f>
        <v>15000</v>
      </c>
      <c r="H3351">
        <f>VLOOKUP($A3351,'Günlük Sayaç'!$A$1:$I$166,8,0)</f>
        <v>0.05</v>
      </c>
      <c r="I3351">
        <f>VLOOKUP($A3351,'Günlük Sayaç'!$A$1:$I$166,9,0)*VLOOKUP(WEEKDAY(B3351,2)&amp;D3351,Yoğunluk!$G$1:$J$29,4,0)</f>
        <v>1237.5</v>
      </c>
      <c r="J3351">
        <f t="shared" ca="1" si="207"/>
        <v>1093</v>
      </c>
      <c r="K3351">
        <f t="shared" ca="1" si="208"/>
        <v>910.83333333333337</v>
      </c>
    </row>
    <row r="3352" spans="1:11" x14ac:dyDescent="0.3">
      <c r="A3352">
        <f t="shared" si="209"/>
        <v>51</v>
      </c>
      <c r="B3352" s="2">
        <f t="shared" si="210"/>
        <v>43121</v>
      </c>
      <c r="C3352" t="str">
        <f>VLOOKUP(A3352,'Günlük Sayaç'!$A$1:$I$166,3,0)</f>
        <v>Taksim</v>
      </c>
      <c r="D3352" t="str">
        <f>VLOOKUP($A3352,'Günlük Sayaç'!$A$1:$I$166,4,0)</f>
        <v>Ziyaretçi</v>
      </c>
      <c r="E3352" t="str">
        <f>VLOOKUP($A3352,'Günlük Sayaç'!$A$1:$I$166,5,0)</f>
        <v>Tekli Bilet</v>
      </c>
      <c r="F3352">
        <f>VLOOKUP($A3352,'Günlük Sayaç'!$A$1:$I$166,6,0)</f>
        <v>5</v>
      </c>
      <c r="G3352">
        <f>VLOOKUP($A3352,'Günlük Sayaç'!$A$1:$I$166,7,0)</f>
        <v>15000</v>
      </c>
      <c r="H3352">
        <f>VLOOKUP($A3352,'Günlük Sayaç'!$A$1:$I$166,8,0)</f>
        <v>0.05</v>
      </c>
      <c r="I3352">
        <f>VLOOKUP($A3352,'Günlük Sayaç'!$A$1:$I$166,9,0)*VLOOKUP(WEEKDAY(B3352,2)&amp;D3352,Yoğunluk!$G$1:$J$29,4,0)</f>
        <v>1574.9999999999998</v>
      </c>
      <c r="J3352">
        <f t="shared" ca="1" si="207"/>
        <v>1365</v>
      </c>
      <c r="K3352">
        <f t="shared" ca="1" si="208"/>
        <v>6825</v>
      </c>
    </row>
    <row r="3353" spans="1:11" x14ac:dyDescent="0.3">
      <c r="A3353">
        <f t="shared" si="209"/>
        <v>52</v>
      </c>
      <c r="B3353" s="2">
        <f t="shared" si="210"/>
        <v>43121</v>
      </c>
      <c r="C3353" t="str">
        <f>VLOOKUP(A3353,'Günlük Sayaç'!$A$1:$I$166,3,0)</f>
        <v>Taksim</v>
      </c>
      <c r="D3353" t="str">
        <f>VLOOKUP($A3353,'Günlük Sayaç'!$A$1:$I$166,4,0)</f>
        <v>Ziyaretçi</v>
      </c>
      <c r="E3353" t="str">
        <f>VLOOKUP($A3353,'Günlük Sayaç'!$A$1:$I$166,5,0)</f>
        <v>İkili Bilet</v>
      </c>
      <c r="F3353">
        <f>VLOOKUP($A3353,'Günlük Sayaç'!$A$1:$I$166,6,0)</f>
        <v>4</v>
      </c>
      <c r="G3353">
        <f>VLOOKUP($A3353,'Günlük Sayaç'!$A$1:$I$166,7,0)</f>
        <v>15000</v>
      </c>
      <c r="H3353">
        <f>VLOOKUP($A3353,'Günlük Sayaç'!$A$1:$I$166,8,0)</f>
        <v>0.03</v>
      </c>
      <c r="I3353">
        <f>VLOOKUP($A3353,'Günlük Sayaç'!$A$1:$I$166,9,0)*VLOOKUP(WEEKDAY(B3353,2)&amp;D3353,Yoğunluk!$G$1:$J$29,4,0)</f>
        <v>944.99999999999989</v>
      </c>
      <c r="J3353">
        <f t="shared" ca="1" si="207"/>
        <v>934</v>
      </c>
      <c r="K3353">
        <f t="shared" ca="1" si="208"/>
        <v>3736</v>
      </c>
    </row>
    <row r="3354" spans="1:11" x14ac:dyDescent="0.3">
      <c r="A3354">
        <f t="shared" si="209"/>
        <v>53</v>
      </c>
      <c r="B3354" s="2">
        <f t="shared" si="210"/>
        <v>43121</v>
      </c>
      <c r="C3354" t="str">
        <f>VLOOKUP(A3354,'Günlük Sayaç'!$A$1:$I$166,3,0)</f>
        <v>Taksim</v>
      </c>
      <c r="D3354" t="str">
        <f>VLOOKUP($A3354,'Günlük Sayaç'!$A$1:$I$166,4,0)</f>
        <v>Ziyaretçi</v>
      </c>
      <c r="E3354" t="str">
        <f>VLOOKUP($A3354,'Günlük Sayaç'!$A$1:$I$166,5,0)</f>
        <v>Üçlü Bilet</v>
      </c>
      <c r="F3354">
        <f>VLOOKUP($A3354,'Günlük Sayaç'!$A$1:$I$166,6,0)</f>
        <v>3.6666666666666665</v>
      </c>
      <c r="G3354">
        <f>VLOOKUP($A3354,'Günlük Sayaç'!$A$1:$I$166,7,0)</f>
        <v>15000</v>
      </c>
      <c r="H3354">
        <f>VLOOKUP($A3354,'Günlük Sayaç'!$A$1:$I$166,8,0)</f>
        <v>0.02</v>
      </c>
      <c r="I3354">
        <f>VLOOKUP($A3354,'Günlük Sayaç'!$A$1:$I$166,9,0)*VLOOKUP(WEEKDAY(B3354,2)&amp;D3354,Yoğunluk!$G$1:$J$29,4,0)</f>
        <v>629.99999999999989</v>
      </c>
      <c r="J3354">
        <f t="shared" ca="1" si="207"/>
        <v>695</v>
      </c>
      <c r="K3354">
        <f t="shared" ca="1" si="208"/>
        <v>2548.333333333333</v>
      </c>
    </row>
    <row r="3355" spans="1:11" x14ac:dyDescent="0.3">
      <c r="A3355">
        <f t="shared" si="209"/>
        <v>54</v>
      </c>
      <c r="B3355" s="2">
        <f t="shared" si="210"/>
        <v>43121</v>
      </c>
      <c r="C3355" t="str">
        <f>VLOOKUP(A3355,'Günlük Sayaç'!$A$1:$I$166,3,0)</f>
        <v>Taksim</v>
      </c>
      <c r="D3355" t="str">
        <f>VLOOKUP($A3355,'Günlük Sayaç'!$A$1:$I$166,4,0)</f>
        <v>Ziyaretçi</v>
      </c>
      <c r="E3355" t="str">
        <f>VLOOKUP($A3355,'Günlük Sayaç'!$A$1:$I$166,5,0)</f>
        <v>Beşli Bilet</v>
      </c>
      <c r="F3355">
        <f>VLOOKUP($A3355,'Günlük Sayaç'!$A$1:$I$166,6,0)</f>
        <v>3.4</v>
      </c>
      <c r="G3355">
        <f>VLOOKUP($A3355,'Günlük Sayaç'!$A$1:$I$166,7,0)</f>
        <v>15000</v>
      </c>
      <c r="H3355">
        <f>VLOOKUP($A3355,'Günlük Sayaç'!$A$1:$I$166,8,0)</f>
        <v>0.05</v>
      </c>
      <c r="I3355">
        <f>VLOOKUP($A3355,'Günlük Sayaç'!$A$1:$I$166,9,0)*VLOOKUP(WEEKDAY(B3355,2)&amp;D3355,Yoğunluk!$G$1:$J$29,4,0)</f>
        <v>1574.9999999999998</v>
      </c>
      <c r="J3355">
        <f t="shared" ca="1" si="207"/>
        <v>1407</v>
      </c>
      <c r="K3355">
        <f t="shared" ca="1" si="208"/>
        <v>4783.8</v>
      </c>
    </row>
    <row r="3356" spans="1:11" x14ac:dyDescent="0.3">
      <c r="A3356">
        <f t="shared" si="209"/>
        <v>55</v>
      </c>
      <c r="B3356" s="2">
        <f t="shared" si="210"/>
        <v>43121</v>
      </c>
      <c r="C3356" t="str">
        <f>VLOOKUP(A3356,'Günlük Sayaç'!$A$1:$I$166,3,0)</f>
        <v>Taksim</v>
      </c>
      <c r="D3356" t="str">
        <f>VLOOKUP($A3356,'Günlük Sayaç'!$A$1:$I$166,4,0)</f>
        <v>Ziyaretçi</v>
      </c>
      <c r="E3356" t="str">
        <f>VLOOKUP($A3356,'Günlük Sayaç'!$A$1:$I$166,5,0)</f>
        <v>Onlu Bilet</v>
      </c>
      <c r="F3356">
        <f>VLOOKUP($A3356,'Günlük Sayaç'!$A$1:$I$166,6,0)</f>
        <v>3.2</v>
      </c>
      <c r="G3356">
        <f>VLOOKUP($A3356,'Günlük Sayaç'!$A$1:$I$166,7,0)</f>
        <v>15000</v>
      </c>
      <c r="H3356">
        <f>VLOOKUP($A3356,'Günlük Sayaç'!$A$1:$I$166,8,0)</f>
        <v>0.05</v>
      </c>
      <c r="I3356">
        <f>VLOOKUP($A3356,'Günlük Sayaç'!$A$1:$I$166,9,0)*VLOOKUP(WEEKDAY(B3356,2)&amp;D3356,Yoğunluk!$G$1:$J$29,4,0)</f>
        <v>1574.9999999999998</v>
      </c>
      <c r="J3356">
        <f t="shared" ca="1" si="207"/>
        <v>1488</v>
      </c>
      <c r="K3356">
        <f t="shared" ca="1" si="208"/>
        <v>4761.6000000000004</v>
      </c>
    </row>
    <row r="3357" spans="1:11" x14ac:dyDescent="0.3">
      <c r="A3357">
        <f t="shared" si="209"/>
        <v>56</v>
      </c>
      <c r="B3357" s="2">
        <f t="shared" si="210"/>
        <v>43121</v>
      </c>
      <c r="C3357" t="str">
        <f>VLOOKUP(A3357,'Günlük Sayaç'!$A$1:$I$166,3,0)</f>
        <v>Osmanbey</v>
      </c>
      <c r="D3357" t="str">
        <f>VLOOKUP($A3357,'Günlük Sayaç'!$A$1:$I$166,4,0)</f>
        <v>Tam</v>
      </c>
      <c r="E3357" t="str">
        <f>VLOOKUP($A3357,'Günlük Sayaç'!$A$1:$I$166,5,0)</f>
        <v>Akbil</v>
      </c>
      <c r="F3357">
        <f>VLOOKUP($A3357,'Günlük Sayaç'!$A$1:$I$166,6,0)</f>
        <v>2.2250000000000001</v>
      </c>
      <c r="G3357">
        <f>VLOOKUP($A3357,'Günlük Sayaç'!$A$1:$I$166,7,0)</f>
        <v>5500</v>
      </c>
      <c r="H3357">
        <f>VLOOKUP($A3357,'Günlük Sayaç'!$A$1:$I$166,8,0)</f>
        <v>0.4</v>
      </c>
      <c r="I3357">
        <f>VLOOKUP($A3357,'Günlük Sayaç'!$A$1:$I$166,9,0)*VLOOKUP(WEEKDAY(B3357,2)&amp;D3357,Yoğunluk!$G$1:$J$29,4,0)</f>
        <v>3300</v>
      </c>
      <c r="J3357">
        <f t="shared" ca="1" si="207"/>
        <v>3855</v>
      </c>
      <c r="K3357">
        <f t="shared" ca="1" si="208"/>
        <v>8577.375</v>
      </c>
    </row>
    <row r="3358" spans="1:11" x14ac:dyDescent="0.3">
      <c r="A3358">
        <f t="shared" si="209"/>
        <v>57</v>
      </c>
      <c r="B3358" s="2">
        <f t="shared" si="210"/>
        <v>43121</v>
      </c>
      <c r="C3358" t="str">
        <f>VLOOKUP(A3358,'Günlük Sayaç'!$A$1:$I$166,3,0)</f>
        <v>Osmanbey</v>
      </c>
      <c r="D3358" t="str">
        <f>VLOOKUP($A3358,'Günlük Sayaç'!$A$1:$I$166,4,0)</f>
        <v>Tam</v>
      </c>
      <c r="E3358" t="str">
        <f>VLOOKUP($A3358,'Günlük Sayaç'!$A$1:$I$166,5,0)</f>
        <v>Mavi Kart</v>
      </c>
      <c r="F3358">
        <f>VLOOKUP($A3358,'Günlük Sayaç'!$A$1:$I$166,6,0)</f>
        <v>1.3666666666666667</v>
      </c>
      <c r="G3358">
        <f>VLOOKUP($A3358,'Günlük Sayaç'!$A$1:$I$166,7,0)</f>
        <v>5500</v>
      </c>
      <c r="H3358">
        <f>VLOOKUP($A3358,'Günlük Sayaç'!$A$1:$I$166,8,0)</f>
        <v>0.1</v>
      </c>
      <c r="I3358">
        <f>VLOOKUP($A3358,'Günlük Sayaç'!$A$1:$I$166,9,0)*VLOOKUP(WEEKDAY(B3358,2)&amp;D3358,Yoğunluk!$G$1:$J$29,4,0)</f>
        <v>825</v>
      </c>
      <c r="J3358">
        <f t="shared" ca="1" si="207"/>
        <v>959</v>
      </c>
      <c r="K3358">
        <f t="shared" ca="1" si="208"/>
        <v>1310.6333333333334</v>
      </c>
    </row>
    <row r="3359" spans="1:11" x14ac:dyDescent="0.3">
      <c r="A3359">
        <f t="shared" si="209"/>
        <v>58</v>
      </c>
      <c r="B3359" s="2">
        <f t="shared" si="210"/>
        <v>43121</v>
      </c>
      <c r="C3359" t="str">
        <f>VLOOKUP(A3359,'Günlük Sayaç'!$A$1:$I$166,3,0)</f>
        <v>Osmanbey</v>
      </c>
      <c r="D3359" t="str">
        <f>VLOOKUP($A3359,'Günlük Sayaç'!$A$1:$I$166,4,0)</f>
        <v>Öğrenci</v>
      </c>
      <c r="E3359" t="str">
        <f>VLOOKUP($A3359,'Günlük Sayaç'!$A$1:$I$166,5,0)</f>
        <v>Öğrenci</v>
      </c>
      <c r="F3359">
        <f>VLOOKUP($A3359,'Günlük Sayaç'!$A$1:$I$166,6,0)</f>
        <v>0.9</v>
      </c>
      <c r="G3359">
        <f>VLOOKUP($A3359,'Günlük Sayaç'!$A$1:$I$166,7,0)</f>
        <v>5500</v>
      </c>
      <c r="H3359">
        <f>VLOOKUP($A3359,'Günlük Sayaç'!$A$1:$I$166,8,0)</f>
        <v>0.1</v>
      </c>
      <c r="I3359">
        <f>VLOOKUP($A3359,'Günlük Sayaç'!$A$1:$I$166,9,0)*VLOOKUP(WEEKDAY(B3359,2)&amp;D3359,Yoğunluk!$G$1:$J$29,4,0)</f>
        <v>1237.5</v>
      </c>
      <c r="J3359">
        <f t="shared" ca="1" si="207"/>
        <v>1115</v>
      </c>
      <c r="K3359">
        <f t="shared" ca="1" si="208"/>
        <v>1003.5</v>
      </c>
    </row>
    <row r="3360" spans="1:11" x14ac:dyDescent="0.3">
      <c r="A3360">
        <f t="shared" si="209"/>
        <v>59</v>
      </c>
      <c r="B3360" s="2">
        <f t="shared" si="210"/>
        <v>43121</v>
      </c>
      <c r="C3360" t="str">
        <f>VLOOKUP(A3360,'Günlük Sayaç'!$A$1:$I$166,3,0)</f>
        <v>Osmanbey</v>
      </c>
      <c r="D3360" t="str">
        <f>VLOOKUP($A3360,'Günlük Sayaç'!$A$1:$I$166,4,0)</f>
        <v>Öğrenci</v>
      </c>
      <c r="E3360" t="str">
        <f>VLOOKUP($A3360,'Günlük Sayaç'!$A$1:$I$166,5,0)</f>
        <v>Öğrenci Aylık</v>
      </c>
      <c r="F3360">
        <f>VLOOKUP($A3360,'Günlük Sayaç'!$A$1:$I$166,6,0)</f>
        <v>0.56666666666666665</v>
      </c>
      <c r="G3360">
        <f>VLOOKUP($A3360,'Günlük Sayaç'!$A$1:$I$166,7,0)</f>
        <v>5500</v>
      </c>
      <c r="H3360">
        <f>VLOOKUP($A3360,'Günlük Sayaç'!$A$1:$I$166,8,0)</f>
        <v>0.2</v>
      </c>
      <c r="I3360">
        <f>VLOOKUP($A3360,'Günlük Sayaç'!$A$1:$I$166,9,0)*VLOOKUP(WEEKDAY(B3360,2)&amp;D3360,Yoğunluk!$G$1:$J$29,4,0)</f>
        <v>2475</v>
      </c>
      <c r="J3360">
        <f t="shared" ca="1" si="207"/>
        <v>2602</v>
      </c>
      <c r="K3360">
        <f t="shared" ca="1" si="208"/>
        <v>1474.4666666666667</v>
      </c>
    </row>
    <row r="3361" spans="1:11" x14ac:dyDescent="0.3">
      <c r="A3361">
        <f t="shared" si="209"/>
        <v>60</v>
      </c>
      <c r="B3361" s="2">
        <f t="shared" si="210"/>
        <v>43121</v>
      </c>
      <c r="C3361" t="str">
        <f>VLOOKUP(A3361,'Günlük Sayaç'!$A$1:$I$166,3,0)</f>
        <v>Osmanbey</v>
      </c>
      <c r="D3361" t="str">
        <f>VLOOKUP($A3361,'Günlük Sayaç'!$A$1:$I$166,4,0)</f>
        <v>Sosyal</v>
      </c>
      <c r="E3361" t="str">
        <f>VLOOKUP($A3361,'Günlük Sayaç'!$A$1:$I$166,5,0)</f>
        <v>Sosyal</v>
      </c>
      <c r="F3361">
        <f>VLOOKUP($A3361,'Günlük Sayaç'!$A$1:$I$166,6,0)</f>
        <v>1.425</v>
      </c>
      <c r="G3361">
        <f>VLOOKUP($A3361,'Günlük Sayaç'!$A$1:$I$166,7,0)</f>
        <v>5500</v>
      </c>
      <c r="H3361">
        <f>VLOOKUP($A3361,'Günlük Sayaç'!$A$1:$I$166,8,0)</f>
        <v>0.1</v>
      </c>
      <c r="I3361">
        <f>VLOOKUP($A3361,'Günlük Sayaç'!$A$1:$I$166,9,0)*VLOOKUP(WEEKDAY(B3361,2)&amp;D3361,Yoğunluk!$G$1:$J$29,4,0)</f>
        <v>907.50000000000011</v>
      </c>
      <c r="J3361">
        <f t="shared" ca="1" si="207"/>
        <v>768</v>
      </c>
      <c r="K3361">
        <f t="shared" ca="1" si="208"/>
        <v>1094.4000000000001</v>
      </c>
    </row>
    <row r="3362" spans="1:11" x14ac:dyDescent="0.3">
      <c r="A3362">
        <f t="shared" si="209"/>
        <v>61</v>
      </c>
      <c r="B3362" s="2">
        <f t="shared" si="210"/>
        <v>43121</v>
      </c>
      <c r="C3362" t="str">
        <f>VLOOKUP(A3362,'Günlük Sayaç'!$A$1:$I$166,3,0)</f>
        <v>Osmanbey</v>
      </c>
      <c r="D3362" t="str">
        <f>VLOOKUP($A3362,'Günlük Sayaç'!$A$1:$I$166,4,0)</f>
        <v>Sosyal</v>
      </c>
      <c r="E3362" t="str">
        <f>VLOOKUP($A3362,'Günlük Sayaç'!$A$1:$I$166,5,0)</f>
        <v>Sosyal Aylık</v>
      </c>
      <c r="F3362">
        <f>VLOOKUP($A3362,'Günlük Sayaç'!$A$1:$I$166,6,0)</f>
        <v>0.83333333333333337</v>
      </c>
      <c r="G3362">
        <f>VLOOKUP($A3362,'Günlük Sayaç'!$A$1:$I$166,7,0)</f>
        <v>5500</v>
      </c>
      <c r="H3362">
        <f>VLOOKUP($A3362,'Günlük Sayaç'!$A$1:$I$166,8,0)</f>
        <v>0.05</v>
      </c>
      <c r="I3362">
        <f>VLOOKUP($A3362,'Günlük Sayaç'!$A$1:$I$166,9,0)*VLOOKUP(WEEKDAY(B3362,2)&amp;D3362,Yoğunluk!$G$1:$J$29,4,0)</f>
        <v>453.75000000000006</v>
      </c>
      <c r="J3362">
        <f t="shared" ca="1" si="207"/>
        <v>433</v>
      </c>
      <c r="K3362">
        <f t="shared" ca="1" si="208"/>
        <v>360.83333333333337</v>
      </c>
    </row>
    <row r="3363" spans="1:11" x14ac:dyDescent="0.3">
      <c r="A3363">
        <f t="shared" si="209"/>
        <v>62</v>
      </c>
      <c r="B3363" s="2">
        <f t="shared" si="210"/>
        <v>43121</v>
      </c>
      <c r="C3363" t="str">
        <f>VLOOKUP(A3363,'Günlük Sayaç'!$A$1:$I$166,3,0)</f>
        <v>Osmanbey</v>
      </c>
      <c r="D3363" t="str">
        <f>VLOOKUP($A3363,'Günlük Sayaç'!$A$1:$I$166,4,0)</f>
        <v>Ziyaretçi</v>
      </c>
      <c r="E3363" t="str">
        <f>VLOOKUP($A3363,'Günlük Sayaç'!$A$1:$I$166,5,0)</f>
        <v>Tekli Bilet</v>
      </c>
      <c r="F3363">
        <f>VLOOKUP($A3363,'Günlük Sayaç'!$A$1:$I$166,6,0)</f>
        <v>5</v>
      </c>
      <c r="G3363">
        <f>VLOOKUP($A3363,'Günlük Sayaç'!$A$1:$I$166,7,0)</f>
        <v>5500</v>
      </c>
      <c r="H3363">
        <f>VLOOKUP($A3363,'Günlük Sayaç'!$A$1:$I$166,8,0)</f>
        <v>0.01</v>
      </c>
      <c r="I3363">
        <f>VLOOKUP($A3363,'Günlük Sayaç'!$A$1:$I$166,9,0)*VLOOKUP(WEEKDAY(B3363,2)&amp;D3363,Yoğunluk!$G$1:$J$29,4,0)</f>
        <v>115.49999999999999</v>
      </c>
      <c r="J3363">
        <f t="shared" ca="1" si="207"/>
        <v>110</v>
      </c>
      <c r="K3363">
        <f t="shared" ca="1" si="208"/>
        <v>550</v>
      </c>
    </row>
    <row r="3364" spans="1:11" x14ac:dyDescent="0.3">
      <c r="A3364">
        <f t="shared" si="209"/>
        <v>63</v>
      </c>
      <c r="B3364" s="2">
        <f t="shared" si="210"/>
        <v>43121</v>
      </c>
      <c r="C3364" t="str">
        <f>VLOOKUP(A3364,'Günlük Sayaç'!$A$1:$I$166,3,0)</f>
        <v>Osmanbey</v>
      </c>
      <c r="D3364" t="str">
        <f>VLOOKUP($A3364,'Günlük Sayaç'!$A$1:$I$166,4,0)</f>
        <v>Ziyaretçi</v>
      </c>
      <c r="E3364" t="str">
        <f>VLOOKUP($A3364,'Günlük Sayaç'!$A$1:$I$166,5,0)</f>
        <v>İkili Bilet</v>
      </c>
      <c r="F3364">
        <f>VLOOKUP($A3364,'Günlük Sayaç'!$A$1:$I$166,6,0)</f>
        <v>4</v>
      </c>
      <c r="G3364">
        <f>VLOOKUP($A3364,'Günlük Sayaç'!$A$1:$I$166,7,0)</f>
        <v>5500</v>
      </c>
      <c r="H3364">
        <f>VLOOKUP($A3364,'Günlük Sayaç'!$A$1:$I$166,8,0)</f>
        <v>0.01</v>
      </c>
      <c r="I3364">
        <f>VLOOKUP($A3364,'Günlük Sayaç'!$A$1:$I$166,9,0)*VLOOKUP(WEEKDAY(B3364,2)&amp;D3364,Yoğunluk!$G$1:$J$29,4,0)</f>
        <v>115.49999999999999</v>
      </c>
      <c r="J3364">
        <f t="shared" ca="1" si="207"/>
        <v>101</v>
      </c>
      <c r="K3364">
        <f t="shared" ca="1" si="208"/>
        <v>404</v>
      </c>
    </row>
    <row r="3365" spans="1:11" x14ac:dyDescent="0.3">
      <c r="A3365">
        <f t="shared" si="209"/>
        <v>64</v>
      </c>
      <c r="B3365" s="2">
        <f t="shared" si="210"/>
        <v>43121</v>
      </c>
      <c r="C3365" t="str">
        <f>VLOOKUP(A3365,'Günlük Sayaç'!$A$1:$I$166,3,0)</f>
        <v>Osmanbey</v>
      </c>
      <c r="D3365" t="str">
        <f>VLOOKUP($A3365,'Günlük Sayaç'!$A$1:$I$166,4,0)</f>
        <v>Ziyaretçi</v>
      </c>
      <c r="E3365" t="str">
        <f>VLOOKUP($A3365,'Günlük Sayaç'!$A$1:$I$166,5,0)</f>
        <v>Üçlü Bilet</v>
      </c>
      <c r="F3365">
        <f>VLOOKUP($A3365,'Günlük Sayaç'!$A$1:$I$166,6,0)</f>
        <v>3.6666666666666665</v>
      </c>
      <c r="G3365">
        <f>VLOOKUP($A3365,'Günlük Sayaç'!$A$1:$I$166,7,0)</f>
        <v>5500</v>
      </c>
      <c r="H3365">
        <f>VLOOKUP($A3365,'Günlük Sayaç'!$A$1:$I$166,8,0)</f>
        <v>0.01</v>
      </c>
      <c r="I3365">
        <f>VLOOKUP($A3365,'Günlük Sayaç'!$A$1:$I$166,9,0)*VLOOKUP(WEEKDAY(B3365,2)&amp;D3365,Yoğunluk!$G$1:$J$29,4,0)</f>
        <v>115.49999999999999</v>
      </c>
      <c r="J3365">
        <f t="shared" ca="1" si="207"/>
        <v>117</v>
      </c>
      <c r="K3365">
        <f t="shared" ca="1" si="208"/>
        <v>429</v>
      </c>
    </row>
    <row r="3366" spans="1:11" x14ac:dyDescent="0.3">
      <c r="A3366">
        <f t="shared" si="209"/>
        <v>65</v>
      </c>
      <c r="B3366" s="2">
        <f t="shared" si="210"/>
        <v>43121</v>
      </c>
      <c r="C3366" t="str">
        <f>VLOOKUP(A3366,'Günlük Sayaç'!$A$1:$I$166,3,0)</f>
        <v>Osmanbey</v>
      </c>
      <c r="D3366" t="str">
        <f>VLOOKUP($A3366,'Günlük Sayaç'!$A$1:$I$166,4,0)</f>
        <v>Ziyaretçi</v>
      </c>
      <c r="E3366" t="str">
        <f>VLOOKUP($A3366,'Günlük Sayaç'!$A$1:$I$166,5,0)</f>
        <v>Beşli Bilet</v>
      </c>
      <c r="F3366">
        <f>VLOOKUP($A3366,'Günlük Sayaç'!$A$1:$I$166,6,0)</f>
        <v>3.4</v>
      </c>
      <c r="G3366">
        <f>VLOOKUP($A3366,'Günlük Sayaç'!$A$1:$I$166,7,0)</f>
        <v>5500</v>
      </c>
      <c r="H3366">
        <f>VLOOKUP($A3366,'Günlük Sayaç'!$A$1:$I$166,8,0)</f>
        <v>0.01</v>
      </c>
      <c r="I3366">
        <f>VLOOKUP($A3366,'Günlük Sayaç'!$A$1:$I$166,9,0)*VLOOKUP(WEEKDAY(B3366,2)&amp;D3366,Yoğunluk!$G$1:$J$29,4,0)</f>
        <v>115.49999999999999</v>
      </c>
      <c r="J3366">
        <f t="shared" ca="1" si="207"/>
        <v>125</v>
      </c>
      <c r="K3366">
        <f t="shared" ca="1" si="208"/>
        <v>425</v>
      </c>
    </row>
    <row r="3367" spans="1:11" x14ac:dyDescent="0.3">
      <c r="A3367">
        <f t="shared" si="209"/>
        <v>66</v>
      </c>
      <c r="B3367" s="2">
        <f t="shared" si="210"/>
        <v>43121</v>
      </c>
      <c r="C3367" t="str">
        <f>VLOOKUP(A3367,'Günlük Sayaç'!$A$1:$I$166,3,0)</f>
        <v>Osmanbey</v>
      </c>
      <c r="D3367" t="str">
        <f>VLOOKUP($A3367,'Günlük Sayaç'!$A$1:$I$166,4,0)</f>
        <v>Ziyaretçi</v>
      </c>
      <c r="E3367" t="str">
        <f>VLOOKUP($A3367,'Günlük Sayaç'!$A$1:$I$166,5,0)</f>
        <v>Onlu Bilet</v>
      </c>
      <c r="F3367">
        <f>VLOOKUP($A3367,'Günlük Sayaç'!$A$1:$I$166,6,0)</f>
        <v>3.2</v>
      </c>
      <c r="G3367">
        <f>VLOOKUP($A3367,'Günlük Sayaç'!$A$1:$I$166,7,0)</f>
        <v>5500</v>
      </c>
      <c r="H3367">
        <f>VLOOKUP($A3367,'Günlük Sayaç'!$A$1:$I$166,8,0)</f>
        <v>0.01</v>
      </c>
      <c r="I3367">
        <f>VLOOKUP($A3367,'Günlük Sayaç'!$A$1:$I$166,9,0)*VLOOKUP(WEEKDAY(B3367,2)&amp;D3367,Yoğunluk!$G$1:$J$29,4,0)</f>
        <v>115.49999999999999</v>
      </c>
      <c r="J3367">
        <f t="shared" ca="1" si="207"/>
        <v>97</v>
      </c>
      <c r="K3367">
        <f t="shared" ca="1" si="208"/>
        <v>310.40000000000003</v>
      </c>
    </row>
    <row r="3368" spans="1:11" x14ac:dyDescent="0.3">
      <c r="A3368">
        <f t="shared" si="209"/>
        <v>67</v>
      </c>
      <c r="B3368" s="2">
        <f t="shared" si="210"/>
        <v>43121</v>
      </c>
      <c r="C3368" t="str">
        <f>VLOOKUP(A3368,'Günlük Sayaç'!$A$1:$I$166,3,0)</f>
        <v>Şişli</v>
      </c>
      <c r="D3368" t="str">
        <f>VLOOKUP($A3368,'Günlük Sayaç'!$A$1:$I$166,4,0)</f>
        <v>Tam</v>
      </c>
      <c r="E3368" t="str">
        <f>VLOOKUP($A3368,'Günlük Sayaç'!$A$1:$I$166,5,0)</f>
        <v>Akbil</v>
      </c>
      <c r="F3368">
        <f>VLOOKUP($A3368,'Günlük Sayaç'!$A$1:$I$166,6,0)</f>
        <v>2.2250000000000001</v>
      </c>
      <c r="G3368">
        <f>VLOOKUP($A3368,'Günlük Sayaç'!$A$1:$I$166,7,0)</f>
        <v>12000</v>
      </c>
      <c r="H3368">
        <f>VLOOKUP($A3368,'Günlük Sayaç'!$A$1:$I$166,8,0)</f>
        <v>0.3</v>
      </c>
      <c r="I3368">
        <f>VLOOKUP($A3368,'Günlük Sayaç'!$A$1:$I$166,9,0)*VLOOKUP(WEEKDAY(B3368,2)&amp;D3368,Yoğunluk!$G$1:$J$29,4,0)</f>
        <v>5400</v>
      </c>
      <c r="J3368">
        <f t="shared" ca="1" si="207"/>
        <v>5217</v>
      </c>
      <c r="K3368">
        <f t="shared" ca="1" si="208"/>
        <v>11607.825000000001</v>
      </c>
    </row>
    <row r="3369" spans="1:11" x14ac:dyDescent="0.3">
      <c r="A3369">
        <f t="shared" si="209"/>
        <v>68</v>
      </c>
      <c r="B3369" s="2">
        <f t="shared" si="210"/>
        <v>43121</v>
      </c>
      <c r="C3369" t="str">
        <f>VLOOKUP(A3369,'Günlük Sayaç'!$A$1:$I$166,3,0)</f>
        <v>Şişli</v>
      </c>
      <c r="D3369" t="str">
        <f>VLOOKUP($A3369,'Günlük Sayaç'!$A$1:$I$166,4,0)</f>
        <v>Tam</v>
      </c>
      <c r="E3369" t="str">
        <f>VLOOKUP($A3369,'Günlük Sayaç'!$A$1:$I$166,5,0)</f>
        <v>Mavi Kart</v>
      </c>
      <c r="F3369">
        <f>VLOOKUP($A3369,'Günlük Sayaç'!$A$1:$I$166,6,0)</f>
        <v>1.3666666666666667</v>
      </c>
      <c r="G3369">
        <f>VLOOKUP($A3369,'Günlük Sayaç'!$A$1:$I$166,7,0)</f>
        <v>12000</v>
      </c>
      <c r="H3369">
        <f>VLOOKUP($A3369,'Günlük Sayaç'!$A$1:$I$166,8,0)</f>
        <v>0.15</v>
      </c>
      <c r="I3369">
        <f>VLOOKUP($A3369,'Günlük Sayaç'!$A$1:$I$166,9,0)*VLOOKUP(WEEKDAY(B3369,2)&amp;D3369,Yoğunluk!$G$1:$J$29,4,0)</f>
        <v>2700</v>
      </c>
      <c r="J3369">
        <f t="shared" ca="1" si="207"/>
        <v>2205</v>
      </c>
      <c r="K3369">
        <f t="shared" ca="1" si="208"/>
        <v>3013.5</v>
      </c>
    </row>
    <row r="3370" spans="1:11" x14ac:dyDescent="0.3">
      <c r="A3370">
        <f t="shared" si="209"/>
        <v>69</v>
      </c>
      <c r="B3370" s="2">
        <f t="shared" si="210"/>
        <v>43121</v>
      </c>
      <c r="C3370" t="str">
        <f>VLOOKUP(A3370,'Günlük Sayaç'!$A$1:$I$166,3,0)</f>
        <v>Şişli</v>
      </c>
      <c r="D3370" t="str">
        <f>VLOOKUP($A3370,'Günlük Sayaç'!$A$1:$I$166,4,0)</f>
        <v>Öğrenci</v>
      </c>
      <c r="E3370" t="str">
        <f>VLOOKUP($A3370,'Günlük Sayaç'!$A$1:$I$166,5,0)</f>
        <v>Öğrenci</v>
      </c>
      <c r="F3370">
        <f>VLOOKUP($A3370,'Günlük Sayaç'!$A$1:$I$166,6,0)</f>
        <v>0.9</v>
      </c>
      <c r="G3370">
        <f>VLOOKUP($A3370,'Günlük Sayaç'!$A$1:$I$166,7,0)</f>
        <v>12000</v>
      </c>
      <c r="H3370">
        <f>VLOOKUP($A3370,'Günlük Sayaç'!$A$1:$I$166,8,0)</f>
        <v>0.1</v>
      </c>
      <c r="I3370">
        <f>VLOOKUP($A3370,'Günlük Sayaç'!$A$1:$I$166,9,0)*VLOOKUP(WEEKDAY(B3370,2)&amp;D3370,Yoğunluk!$G$1:$J$29,4,0)</f>
        <v>2700</v>
      </c>
      <c r="J3370">
        <f t="shared" ca="1" si="207"/>
        <v>2948</v>
      </c>
      <c r="K3370">
        <f t="shared" ca="1" si="208"/>
        <v>2653.2000000000003</v>
      </c>
    </row>
    <row r="3371" spans="1:11" x14ac:dyDescent="0.3">
      <c r="A3371">
        <f t="shared" si="209"/>
        <v>70</v>
      </c>
      <c r="B3371" s="2">
        <f t="shared" si="210"/>
        <v>43121</v>
      </c>
      <c r="C3371" t="str">
        <f>VLOOKUP(A3371,'Günlük Sayaç'!$A$1:$I$166,3,0)</f>
        <v>Şişli</v>
      </c>
      <c r="D3371" t="str">
        <f>VLOOKUP($A3371,'Günlük Sayaç'!$A$1:$I$166,4,0)</f>
        <v>Öğrenci</v>
      </c>
      <c r="E3371" t="str">
        <f>VLOOKUP($A3371,'Günlük Sayaç'!$A$1:$I$166,5,0)</f>
        <v>Öğrenci Aylık</v>
      </c>
      <c r="F3371">
        <f>VLOOKUP($A3371,'Günlük Sayaç'!$A$1:$I$166,6,0)</f>
        <v>0.56666666666666665</v>
      </c>
      <c r="G3371">
        <f>VLOOKUP($A3371,'Günlük Sayaç'!$A$1:$I$166,7,0)</f>
        <v>12000</v>
      </c>
      <c r="H3371">
        <f>VLOOKUP($A3371,'Günlük Sayaç'!$A$1:$I$166,8,0)</f>
        <v>0.2</v>
      </c>
      <c r="I3371">
        <f>VLOOKUP($A3371,'Günlük Sayaç'!$A$1:$I$166,9,0)*VLOOKUP(WEEKDAY(B3371,2)&amp;D3371,Yoğunluk!$G$1:$J$29,4,0)</f>
        <v>5400</v>
      </c>
      <c r="J3371">
        <f t="shared" ca="1" si="207"/>
        <v>4948</v>
      </c>
      <c r="K3371">
        <f t="shared" ca="1" si="208"/>
        <v>2803.8666666666668</v>
      </c>
    </row>
    <row r="3372" spans="1:11" x14ac:dyDescent="0.3">
      <c r="A3372">
        <f t="shared" si="209"/>
        <v>71</v>
      </c>
      <c r="B3372" s="2">
        <f t="shared" si="210"/>
        <v>43121</v>
      </c>
      <c r="C3372" t="str">
        <f>VLOOKUP(A3372,'Günlük Sayaç'!$A$1:$I$166,3,0)</f>
        <v>Şişli</v>
      </c>
      <c r="D3372" t="str">
        <f>VLOOKUP($A3372,'Günlük Sayaç'!$A$1:$I$166,4,0)</f>
        <v>Sosyal</v>
      </c>
      <c r="E3372" t="str">
        <f>VLOOKUP($A3372,'Günlük Sayaç'!$A$1:$I$166,5,0)</f>
        <v>Sosyal</v>
      </c>
      <c r="F3372">
        <f>VLOOKUP($A3372,'Günlük Sayaç'!$A$1:$I$166,6,0)</f>
        <v>1.425</v>
      </c>
      <c r="G3372">
        <f>VLOOKUP($A3372,'Günlük Sayaç'!$A$1:$I$166,7,0)</f>
        <v>12000</v>
      </c>
      <c r="H3372">
        <f>VLOOKUP($A3372,'Günlük Sayaç'!$A$1:$I$166,8,0)</f>
        <v>0.1</v>
      </c>
      <c r="I3372">
        <f>VLOOKUP($A3372,'Günlük Sayaç'!$A$1:$I$166,9,0)*VLOOKUP(WEEKDAY(B3372,2)&amp;D3372,Yoğunluk!$G$1:$J$29,4,0)</f>
        <v>1980.0000000000002</v>
      </c>
      <c r="J3372">
        <f t="shared" ca="1" si="207"/>
        <v>1742</v>
      </c>
      <c r="K3372">
        <f t="shared" ca="1" si="208"/>
        <v>2482.35</v>
      </c>
    </row>
    <row r="3373" spans="1:11" x14ac:dyDescent="0.3">
      <c r="A3373">
        <f t="shared" si="209"/>
        <v>72</v>
      </c>
      <c r="B3373" s="2">
        <f t="shared" si="210"/>
        <v>43121</v>
      </c>
      <c r="C3373" t="str">
        <f>VLOOKUP(A3373,'Günlük Sayaç'!$A$1:$I$166,3,0)</f>
        <v>Şişli</v>
      </c>
      <c r="D3373" t="str">
        <f>VLOOKUP($A3373,'Günlük Sayaç'!$A$1:$I$166,4,0)</f>
        <v>Sosyal</v>
      </c>
      <c r="E3373" t="str">
        <f>VLOOKUP($A3373,'Günlük Sayaç'!$A$1:$I$166,5,0)</f>
        <v>Sosyal Aylık</v>
      </c>
      <c r="F3373">
        <f>VLOOKUP($A3373,'Günlük Sayaç'!$A$1:$I$166,6,0)</f>
        <v>0.83333333333333337</v>
      </c>
      <c r="G3373">
        <f>VLOOKUP($A3373,'Günlük Sayaç'!$A$1:$I$166,7,0)</f>
        <v>12000</v>
      </c>
      <c r="H3373">
        <f>VLOOKUP($A3373,'Günlük Sayaç'!$A$1:$I$166,8,0)</f>
        <v>0.1</v>
      </c>
      <c r="I3373">
        <f>VLOOKUP($A3373,'Günlük Sayaç'!$A$1:$I$166,9,0)*VLOOKUP(WEEKDAY(B3373,2)&amp;D3373,Yoğunluk!$G$1:$J$29,4,0)</f>
        <v>1980.0000000000002</v>
      </c>
      <c r="J3373">
        <f t="shared" ca="1" si="207"/>
        <v>2173</v>
      </c>
      <c r="K3373">
        <f t="shared" ca="1" si="208"/>
        <v>1810.8333333333335</v>
      </c>
    </row>
    <row r="3374" spans="1:11" x14ac:dyDescent="0.3">
      <c r="A3374">
        <f t="shared" si="209"/>
        <v>73</v>
      </c>
      <c r="B3374" s="2">
        <f t="shared" si="210"/>
        <v>43121</v>
      </c>
      <c r="C3374" t="str">
        <f>VLOOKUP(A3374,'Günlük Sayaç'!$A$1:$I$166,3,0)</f>
        <v>Şişli</v>
      </c>
      <c r="D3374" t="str">
        <f>VLOOKUP($A3374,'Günlük Sayaç'!$A$1:$I$166,4,0)</f>
        <v>Ziyaretçi</v>
      </c>
      <c r="E3374" t="str">
        <f>VLOOKUP($A3374,'Günlük Sayaç'!$A$1:$I$166,5,0)</f>
        <v>Tekli Bilet</v>
      </c>
      <c r="F3374">
        <f>VLOOKUP($A3374,'Günlük Sayaç'!$A$1:$I$166,6,0)</f>
        <v>5</v>
      </c>
      <c r="G3374">
        <f>VLOOKUP($A3374,'Günlük Sayaç'!$A$1:$I$166,7,0)</f>
        <v>12000</v>
      </c>
      <c r="H3374">
        <f>VLOOKUP($A3374,'Günlük Sayaç'!$A$1:$I$166,8,0)</f>
        <v>0.01</v>
      </c>
      <c r="I3374">
        <f>VLOOKUP($A3374,'Günlük Sayaç'!$A$1:$I$166,9,0)*VLOOKUP(WEEKDAY(B3374,2)&amp;D3374,Yoğunluk!$G$1:$J$29,4,0)</f>
        <v>251.99999999999994</v>
      </c>
      <c r="J3374">
        <f t="shared" ca="1" si="207"/>
        <v>247</v>
      </c>
      <c r="K3374">
        <f t="shared" ca="1" si="208"/>
        <v>1235</v>
      </c>
    </row>
    <row r="3375" spans="1:11" x14ac:dyDescent="0.3">
      <c r="A3375">
        <f t="shared" si="209"/>
        <v>74</v>
      </c>
      <c r="B3375" s="2">
        <f t="shared" si="210"/>
        <v>43121</v>
      </c>
      <c r="C3375" t="str">
        <f>VLOOKUP(A3375,'Günlük Sayaç'!$A$1:$I$166,3,0)</f>
        <v>Şişli</v>
      </c>
      <c r="D3375" t="str">
        <f>VLOOKUP($A3375,'Günlük Sayaç'!$A$1:$I$166,4,0)</f>
        <v>Ziyaretçi</v>
      </c>
      <c r="E3375" t="str">
        <f>VLOOKUP($A3375,'Günlük Sayaç'!$A$1:$I$166,5,0)</f>
        <v>İkili Bilet</v>
      </c>
      <c r="F3375">
        <f>VLOOKUP($A3375,'Günlük Sayaç'!$A$1:$I$166,6,0)</f>
        <v>4</v>
      </c>
      <c r="G3375">
        <f>VLOOKUP($A3375,'Günlük Sayaç'!$A$1:$I$166,7,0)</f>
        <v>12000</v>
      </c>
      <c r="H3375">
        <f>VLOOKUP($A3375,'Günlük Sayaç'!$A$1:$I$166,8,0)</f>
        <v>0.01</v>
      </c>
      <c r="I3375">
        <f>VLOOKUP($A3375,'Günlük Sayaç'!$A$1:$I$166,9,0)*VLOOKUP(WEEKDAY(B3375,2)&amp;D3375,Yoğunluk!$G$1:$J$29,4,0)</f>
        <v>251.99999999999994</v>
      </c>
      <c r="J3375">
        <f t="shared" ca="1" si="207"/>
        <v>195</v>
      </c>
      <c r="K3375">
        <f t="shared" ca="1" si="208"/>
        <v>780</v>
      </c>
    </row>
    <row r="3376" spans="1:11" x14ac:dyDescent="0.3">
      <c r="A3376">
        <f t="shared" si="209"/>
        <v>75</v>
      </c>
      <c r="B3376" s="2">
        <f t="shared" si="210"/>
        <v>43121</v>
      </c>
      <c r="C3376" t="str">
        <f>VLOOKUP(A3376,'Günlük Sayaç'!$A$1:$I$166,3,0)</f>
        <v>Şişli</v>
      </c>
      <c r="D3376" t="str">
        <f>VLOOKUP($A3376,'Günlük Sayaç'!$A$1:$I$166,4,0)</f>
        <v>Ziyaretçi</v>
      </c>
      <c r="E3376" t="str">
        <f>VLOOKUP($A3376,'Günlük Sayaç'!$A$1:$I$166,5,0)</f>
        <v>Üçlü Bilet</v>
      </c>
      <c r="F3376">
        <f>VLOOKUP($A3376,'Günlük Sayaç'!$A$1:$I$166,6,0)</f>
        <v>3.6666666666666665</v>
      </c>
      <c r="G3376">
        <f>VLOOKUP($A3376,'Günlük Sayaç'!$A$1:$I$166,7,0)</f>
        <v>12000</v>
      </c>
      <c r="H3376">
        <f>VLOOKUP($A3376,'Günlük Sayaç'!$A$1:$I$166,8,0)</f>
        <v>0.01</v>
      </c>
      <c r="I3376">
        <f>VLOOKUP($A3376,'Günlük Sayaç'!$A$1:$I$166,9,0)*VLOOKUP(WEEKDAY(B3376,2)&amp;D3376,Yoğunluk!$G$1:$J$29,4,0)</f>
        <v>251.99999999999994</v>
      </c>
      <c r="J3376">
        <f t="shared" ca="1" si="207"/>
        <v>254</v>
      </c>
      <c r="K3376">
        <f t="shared" ca="1" si="208"/>
        <v>931.33333333333326</v>
      </c>
    </row>
    <row r="3377" spans="1:11" x14ac:dyDescent="0.3">
      <c r="A3377">
        <f t="shared" si="209"/>
        <v>76</v>
      </c>
      <c r="B3377" s="2">
        <f t="shared" si="210"/>
        <v>43121</v>
      </c>
      <c r="C3377" t="str">
        <f>VLOOKUP(A3377,'Günlük Sayaç'!$A$1:$I$166,3,0)</f>
        <v>Şişli</v>
      </c>
      <c r="D3377" t="str">
        <f>VLOOKUP($A3377,'Günlük Sayaç'!$A$1:$I$166,4,0)</f>
        <v>Ziyaretçi</v>
      </c>
      <c r="E3377" t="str">
        <f>VLOOKUP($A3377,'Günlük Sayaç'!$A$1:$I$166,5,0)</f>
        <v>Beşli Bilet</v>
      </c>
      <c r="F3377">
        <f>VLOOKUP($A3377,'Günlük Sayaç'!$A$1:$I$166,6,0)</f>
        <v>3.4</v>
      </c>
      <c r="G3377">
        <f>VLOOKUP($A3377,'Günlük Sayaç'!$A$1:$I$166,7,0)</f>
        <v>12000</v>
      </c>
      <c r="H3377">
        <f>VLOOKUP($A3377,'Günlük Sayaç'!$A$1:$I$166,8,0)</f>
        <v>0.01</v>
      </c>
      <c r="I3377">
        <f>VLOOKUP($A3377,'Günlük Sayaç'!$A$1:$I$166,9,0)*VLOOKUP(WEEKDAY(B3377,2)&amp;D3377,Yoğunluk!$G$1:$J$29,4,0)</f>
        <v>251.99999999999994</v>
      </c>
      <c r="J3377">
        <f t="shared" ca="1" si="207"/>
        <v>285</v>
      </c>
      <c r="K3377">
        <f t="shared" ca="1" si="208"/>
        <v>969</v>
      </c>
    </row>
    <row r="3378" spans="1:11" x14ac:dyDescent="0.3">
      <c r="A3378">
        <f t="shared" si="209"/>
        <v>77</v>
      </c>
      <c r="B3378" s="2">
        <f t="shared" si="210"/>
        <v>43121</v>
      </c>
      <c r="C3378" t="str">
        <f>VLOOKUP(A3378,'Günlük Sayaç'!$A$1:$I$166,3,0)</f>
        <v>Şişli</v>
      </c>
      <c r="D3378" t="str">
        <f>VLOOKUP($A3378,'Günlük Sayaç'!$A$1:$I$166,4,0)</f>
        <v>Ziyaretçi</v>
      </c>
      <c r="E3378" t="str">
        <f>VLOOKUP($A3378,'Günlük Sayaç'!$A$1:$I$166,5,0)</f>
        <v>Onlu Bilet</v>
      </c>
      <c r="F3378">
        <f>VLOOKUP($A3378,'Günlük Sayaç'!$A$1:$I$166,6,0)</f>
        <v>3.2</v>
      </c>
      <c r="G3378">
        <f>VLOOKUP($A3378,'Günlük Sayaç'!$A$1:$I$166,7,0)</f>
        <v>12000</v>
      </c>
      <c r="H3378">
        <f>VLOOKUP($A3378,'Günlük Sayaç'!$A$1:$I$166,8,0)</f>
        <v>0.01</v>
      </c>
      <c r="I3378">
        <f>VLOOKUP($A3378,'Günlük Sayaç'!$A$1:$I$166,9,0)*VLOOKUP(WEEKDAY(B3378,2)&amp;D3378,Yoğunluk!$G$1:$J$29,4,0)</f>
        <v>251.99999999999994</v>
      </c>
      <c r="J3378">
        <f t="shared" ca="1" si="207"/>
        <v>230</v>
      </c>
      <c r="K3378">
        <f t="shared" ca="1" si="208"/>
        <v>736</v>
      </c>
    </row>
    <row r="3379" spans="1:11" x14ac:dyDescent="0.3">
      <c r="A3379">
        <f t="shared" si="209"/>
        <v>78</v>
      </c>
      <c r="B3379" s="2">
        <f t="shared" si="210"/>
        <v>43121</v>
      </c>
      <c r="C3379" t="str">
        <f>VLOOKUP(A3379,'Günlük Sayaç'!$A$1:$I$166,3,0)</f>
        <v>Gayrettepe</v>
      </c>
      <c r="D3379" t="str">
        <f>VLOOKUP($A3379,'Günlük Sayaç'!$A$1:$I$166,4,0)</f>
        <v>Tam</v>
      </c>
      <c r="E3379" t="str">
        <f>VLOOKUP($A3379,'Günlük Sayaç'!$A$1:$I$166,5,0)</f>
        <v>Akbil</v>
      </c>
      <c r="F3379">
        <f>VLOOKUP($A3379,'Günlük Sayaç'!$A$1:$I$166,6,0)</f>
        <v>2.2250000000000001</v>
      </c>
      <c r="G3379">
        <f>VLOOKUP($A3379,'Günlük Sayaç'!$A$1:$I$166,7,0)</f>
        <v>20000</v>
      </c>
      <c r="H3379">
        <f>VLOOKUP($A3379,'Günlük Sayaç'!$A$1:$I$166,8,0)</f>
        <v>0.3</v>
      </c>
      <c r="I3379">
        <f>VLOOKUP($A3379,'Günlük Sayaç'!$A$1:$I$166,9,0)*VLOOKUP(WEEKDAY(B3379,2)&amp;D3379,Yoğunluk!$G$1:$J$29,4,0)</f>
        <v>9000</v>
      </c>
      <c r="J3379">
        <f t="shared" ca="1" si="207"/>
        <v>8237</v>
      </c>
      <c r="K3379">
        <f t="shared" ca="1" si="208"/>
        <v>18327.325000000001</v>
      </c>
    </row>
    <row r="3380" spans="1:11" x14ac:dyDescent="0.3">
      <c r="A3380">
        <f t="shared" si="209"/>
        <v>79</v>
      </c>
      <c r="B3380" s="2">
        <f t="shared" si="210"/>
        <v>43121</v>
      </c>
      <c r="C3380" t="str">
        <f>VLOOKUP(A3380,'Günlük Sayaç'!$A$1:$I$166,3,0)</f>
        <v>Gayrettepe</v>
      </c>
      <c r="D3380" t="str">
        <f>VLOOKUP($A3380,'Günlük Sayaç'!$A$1:$I$166,4,0)</f>
        <v>Tam</v>
      </c>
      <c r="E3380" t="str">
        <f>VLOOKUP($A3380,'Günlük Sayaç'!$A$1:$I$166,5,0)</f>
        <v>Mavi Kart</v>
      </c>
      <c r="F3380">
        <f>VLOOKUP($A3380,'Günlük Sayaç'!$A$1:$I$166,6,0)</f>
        <v>1.3666666666666667</v>
      </c>
      <c r="G3380">
        <f>VLOOKUP($A3380,'Günlük Sayaç'!$A$1:$I$166,7,0)</f>
        <v>20000</v>
      </c>
      <c r="H3380">
        <f>VLOOKUP($A3380,'Günlük Sayaç'!$A$1:$I$166,8,0)</f>
        <v>0.15</v>
      </c>
      <c r="I3380">
        <f>VLOOKUP($A3380,'Günlük Sayaç'!$A$1:$I$166,9,0)*VLOOKUP(WEEKDAY(B3380,2)&amp;D3380,Yoğunluk!$G$1:$J$29,4,0)</f>
        <v>4500</v>
      </c>
      <c r="J3380">
        <f t="shared" ca="1" si="207"/>
        <v>4331</v>
      </c>
      <c r="K3380">
        <f t="shared" ca="1" si="208"/>
        <v>5919.0333333333338</v>
      </c>
    </row>
    <row r="3381" spans="1:11" x14ac:dyDescent="0.3">
      <c r="A3381">
        <f t="shared" si="209"/>
        <v>80</v>
      </c>
      <c r="B3381" s="2">
        <f t="shared" si="210"/>
        <v>43121</v>
      </c>
      <c r="C3381" t="str">
        <f>VLOOKUP(A3381,'Günlük Sayaç'!$A$1:$I$166,3,0)</f>
        <v>Gayrettepe</v>
      </c>
      <c r="D3381" t="str">
        <f>VLOOKUP($A3381,'Günlük Sayaç'!$A$1:$I$166,4,0)</f>
        <v>Öğrenci</v>
      </c>
      <c r="E3381" t="str">
        <f>VLOOKUP($A3381,'Günlük Sayaç'!$A$1:$I$166,5,0)</f>
        <v>Öğrenci</v>
      </c>
      <c r="F3381">
        <f>VLOOKUP($A3381,'Günlük Sayaç'!$A$1:$I$166,6,0)</f>
        <v>0.9</v>
      </c>
      <c r="G3381">
        <f>VLOOKUP($A3381,'Günlük Sayaç'!$A$1:$I$166,7,0)</f>
        <v>20000</v>
      </c>
      <c r="H3381">
        <f>VLOOKUP($A3381,'Günlük Sayaç'!$A$1:$I$166,8,0)</f>
        <v>0.1</v>
      </c>
      <c r="I3381">
        <f>VLOOKUP($A3381,'Günlük Sayaç'!$A$1:$I$166,9,0)*VLOOKUP(WEEKDAY(B3381,2)&amp;D3381,Yoğunluk!$G$1:$J$29,4,0)</f>
        <v>4500</v>
      </c>
      <c r="J3381">
        <f t="shared" ca="1" si="207"/>
        <v>4224</v>
      </c>
      <c r="K3381">
        <f t="shared" ca="1" si="208"/>
        <v>3801.6</v>
      </c>
    </row>
    <row r="3382" spans="1:11" x14ac:dyDescent="0.3">
      <c r="A3382">
        <f t="shared" si="209"/>
        <v>81</v>
      </c>
      <c r="B3382" s="2">
        <f t="shared" si="210"/>
        <v>43121</v>
      </c>
      <c r="C3382" t="str">
        <f>VLOOKUP(A3382,'Günlük Sayaç'!$A$1:$I$166,3,0)</f>
        <v>Gayrettepe</v>
      </c>
      <c r="D3382" t="str">
        <f>VLOOKUP($A3382,'Günlük Sayaç'!$A$1:$I$166,4,0)</f>
        <v>Öğrenci</v>
      </c>
      <c r="E3382" t="str">
        <f>VLOOKUP($A3382,'Günlük Sayaç'!$A$1:$I$166,5,0)</f>
        <v>Öğrenci Aylık</v>
      </c>
      <c r="F3382">
        <f>VLOOKUP($A3382,'Günlük Sayaç'!$A$1:$I$166,6,0)</f>
        <v>0.56666666666666665</v>
      </c>
      <c r="G3382">
        <f>VLOOKUP($A3382,'Günlük Sayaç'!$A$1:$I$166,7,0)</f>
        <v>20000</v>
      </c>
      <c r="H3382">
        <f>VLOOKUP($A3382,'Günlük Sayaç'!$A$1:$I$166,8,0)</f>
        <v>0.15</v>
      </c>
      <c r="I3382">
        <f>VLOOKUP($A3382,'Günlük Sayaç'!$A$1:$I$166,9,0)*VLOOKUP(WEEKDAY(B3382,2)&amp;D3382,Yoğunluk!$G$1:$J$29,4,0)</f>
        <v>6750</v>
      </c>
      <c r="J3382">
        <f t="shared" ca="1" si="207"/>
        <v>7010</v>
      </c>
      <c r="K3382">
        <f t="shared" ca="1" si="208"/>
        <v>3972.333333333333</v>
      </c>
    </row>
    <row r="3383" spans="1:11" x14ac:dyDescent="0.3">
      <c r="A3383">
        <f t="shared" si="209"/>
        <v>82</v>
      </c>
      <c r="B3383" s="2">
        <f t="shared" si="210"/>
        <v>43121</v>
      </c>
      <c r="C3383" t="str">
        <f>VLOOKUP(A3383,'Günlük Sayaç'!$A$1:$I$166,3,0)</f>
        <v>Gayrettepe</v>
      </c>
      <c r="D3383" t="str">
        <f>VLOOKUP($A3383,'Günlük Sayaç'!$A$1:$I$166,4,0)</f>
        <v>Sosyal</v>
      </c>
      <c r="E3383" t="str">
        <f>VLOOKUP($A3383,'Günlük Sayaç'!$A$1:$I$166,5,0)</f>
        <v>Sosyal</v>
      </c>
      <c r="F3383">
        <f>VLOOKUP($A3383,'Günlük Sayaç'!$A$1:$I$166,6,0)</f>
        <v>1.425</v>
      </c>
      <c r="G3383">
        <f>VLOOKUP($A3383,'Günlük Sayaç'!$A$1:$I$166,7,0)</f>
        <v>20000</v>
      </c>
      <c r="H3383">
        <f>VLOOKUP($A3383,'Günlük Sayaç'!$A$1:$I$166,8,0)</f>
        <v>0.1</v>
      </c>
      <c r="I3383">
        <f>VLOOKUP($A3383,'Günlük Sayaç'!$A$1:$I$166,9,0)*VLOOKUP(WEEKDAY(B3383,2)&amp;D3383,Yoğunluk!$G$1:$J$29,4,0)</f>
        <v>3300.0000000000005</v>
      </c>
      <c r="J3383">
        <f t="shared" ca="1" si="207"/>
        <v>3391</v>
      </c>
      <c r="K3383">
        <f t="shared" ca="1" si="208"/>
        <v>4832.1750000000002</v>
      </c>
    </row>
    <row r="3384" spans="1:11" x14ac:dyDescent="0.3">
      <c r="A3384">
        <f t="shared" si="209"/>
        <v>83</v>
      </c>
      <c r="B3384" s="2">
        <f t="shared" si="210"/>
        <v>43121</v>
      </c>
      <c r="C3384" t="str">
        <f>VLOOKUP(A3384,'Günlük Sayaç'!$A$1:$I$166,3,0)</f>
        <v>Gayrettepe</v>
      </c>
      <c r="D3384" t="str">
        <f>VLOOKUP($A3384,'Günlük Sayaç'!$A$1:$I$166,4,0)</f>
        <v>Sosyal</v>
      </c>
      <c r="E3384" t="str">
        <f>VLOOKUP($A3384,'Günlük Sayaç'!$A$1:$I$166,5,0)</f>
        <v>Sosyal Aylık</v>
      </c>
      <c r="F3384">
        <f>VLOOKUP($A3384,'Günlük Sayaç'!$A$1:$I$166,6,0)</f>
        <v>0.83333333333333337</v>
      </c>
      <c r="G3384">
        <f>VLOOKUP($A3384,'Günlük Sayaç'!$A$1:$I$166,7,0)</f>
        <v>20000</v>
      </c>
      <c r="H3384">
        <f>VLOOKUP($A3384,'Günlük Sayaç'!$A$1:$I$166,8,0)</f>
        <v>0.1</v>
      </c>
      <c r="I3384">
        <f>VLOOKUP($A3384,'Günlük Sayaç'!$A$1:$I$166,9,0)*VLOOKUP(WEEKDAY(B3384,2)&amp;D3384,Yoğunluk!$G$1:$J$29,4,0)</f>
        <v>3300.0000000000005</v>
      </c>
      <c r="J3384">
        <f t="shared" ca="1" si="207"/>
        <v>3106</v>
      </c>
      <c r="K3384">
        <f t="shared" ca="1" si="208"/>
        <v>2588.3333333333335</v>
      </c>
    </row>
    <row r="3385" spans="1:11" x14ac:dyDescent="0.3">
      <c r="A3385">
        <f t="shared" si="209"/>
        <v>84</v>
      </c>
      <c r="B3385" s="2">
        <f t="shared" si="210"/>
        <v>43121</v>
      </c>
      <c r="C3385" t="str">
        <f>VLOOKUP(A3385,'Günlük Sayaç'!$A$1:$I$166,3,0)</f>
        <v>Gayrettepe</v>
      </c>
      <c r="D3385" t="str">
        <f>VLOOKUP($A3385,'Günlük Sayaç'!$A$1:$I$166,4,0)</f>
        <v>Ziyaretçi</v>
      </c>
      <c r="E3385" t="str">
        <f>VLOOKUP($A3385,'Günlük Sayaç'!$A$1:$I$166,5,0)</f>
        <v>Tekli Bilet</v>
      </c>
      <c r="F3385">
        <f>VLOOKUP($A3385,'Günlük Sayaç'!$A$1:$I$166,6,0)</f>
        <v>5</v>
      </c>
      <c r="G3385">
        <f>VLOOKUP($A3385,'Günlük Sayaç'!$A$1:$I$166,7,0)</f>
        <v>20000</v>
      </c>
      <c r="H3385">
        <f>VLOOKUP($A3385,'Günlük Sayaç'!$A$1:$I$166,8,0)</f>
        <v>0.02</v>
      </c>
      <c r="I3385">
        <f>VLOOKUP($A3385,'Günlük Sayaç'!$A$1:$I$166,9,0)*VLOOKUP(WEEKDAY(B3385,2)&amp;D3385,Yoğunluk!$G$1:$J$29,4,0)</f>
        <v>839.99999999999989</v>
      </c>
      <c r="J3385">
        <f t="shared" ca="1" si="207"/>
        <v>821</v>
      </c>
      <c r="K3385">
        <f t="shared" ca="1" si="208"/>
        <v>4105</v>
      </c>
    </row>
    <row r="3386" spans="1:11" x14ac:dyDescent="0.3">
      <c r="A3386">
        <f t="shared" si="209"/>
        <v>85</v>
      </c>
      <c r="B3386" s="2">
        <f t="shared" si="210"/>
        <v>43121</v>
      </c>
      <c r="C3386" t="str">
        <f>VLOOKUP(A3386,'Günlük Sayaç'!$A$1:$I$166,3,0)</f>
        <v>Gayrettepe</v>
      </c>
      <c r="D3386" t="str">
        <f>VLOOKUP($A3386,'Günlük Sayaç'!$A$1:$I$166,4,0)</f>
        <v>Ziyaretçi</v>
      </c>
      <c r="E3386" t="str">
        <f>VLOOKUP($A3386,'Günlük Sayaç'!$A$1:$I$166,5,0)</f>
        <v>İkili Bilet</v>
      </c>
      <c r="F3386">
        <f>VLOOKUP($A3386,'Günlük Sayaç'!$A$1:$I$166,6,0)</f>
        <v>4</v>
      </c>
      <c r="G3386">
        <f>VLOOKUP($A3386,'Günlük Sayaç'!$A$1:$I$166,7,0)</f>
        <v>20000</v>
      </c>
      <c r="H3386">
        <f>VLOOKUP($A3386,'Günlük Sayaç'!$A$1:$I$166,8,0)</f>
        <v>0.02</v>
      </c>
      <c r="I3386">
        <f>VLOOKUP($A3386,'Günlük Sayaç'!$A$1:$I$166,9,0)*VLOOKUP(WEEKDAY(B3386,2)&amp;D3386,Yoğunluk!$G$1:$J$29,4,0)</f>
        <v>839.99999999999989</v>
      </c>
      <c r="J3386">
        <f t="shared" ca="1" si="207"/>
        <v>974</v>
      </c>
      <c r="K3386">
        <f t="shared" ca="1" si="208"/>
        <v>3896</v>
      </c>
    </row>
    <row r="3387" spans="1:11" x14ac:dyDescent="0.3">
      <c r="A3387">
        <f t="shared" si="209"/>
        <v>86</v>
      </c>
      <c r="B3387" s="2">
        <f t="shared" si="210"/>
        <v>43121</v>
      </c>
      <c r="C3387" t="str">
        <f>VLOOKUP(A3387,'Günlük Sayaç'!$A$1:$I$166,3,0)</f>
        <v>Gayrettepe</v>
      </c>
      <c r="D3387" t="str">
        <f>VLOOKUP($A3387,'Günlük Sayaç'!$A$1:$I$166,4,0)</f>
        <v>Ziyaretçi</v>
      </c>
      <c r="E3387" t="str">
        <f>VLOOKUP($A3387,'Günlük Sayaç'!$A$1:$I$166,5,0)</f>
        <v>Üçlü Bilet</v>
      </c>
      <c r="F3387">
        <f>VLOOKUP($A3387,'Günlük Sayaç'!$A$1:$I$166,6,0)</f>
        <v>3.6666666666666665</v>
      </c>
      <c r="G3387">
        <f>VLOOKUP($A3387,'Günlük Sayaç'!$A$1:$I$166,7,0)</f>
        <v>20000</v>
      </c>
      <c r="H3387">
        <f>VLOOKUP($A3387,'Günlük Sayaç'!$A$1:$I$166,8,0)</f>
        <v>0.02</v>
      </c>
      <c r="I3387">
        <f>VLOOKUP($A3387,'Günlük Sayaç'!$A$1:$I$166,9,0)*VLOOKUP(WEEKDAY(B3387,2)&amp;D3387,Yoğunluk!$G$1:$J$29,4,0)</f>
        <v>839.99999999999989</v>
      </c>
      <c r="J3387">
        <f t="shared" ca="1" si="207"/>
        <v>835</v>
      </c>
      <c r="K3387">
        <f t="shared" ca="1" si="208"/>
        <v>3061.6666666666665</v>
      </c>
    </row>
    <row r="3388" spans="1:11" x14ac:dyDescent="0.3">
      <c r="A3388">
        <f t="shared" si="209"/>
        <v>87</v>
      </c>
      <c r="B3388" s="2">
        <f t="shared" si="210"/>
        <v>43121</v>
      </c>
      <c r="C3388" t="str">
        <f>VLOOKUP(A3388,'Günlük Sayaç'!$A$1:$I$166,3,0)</f>
        <v>Gayrettepe</v>
      </c>
      <c r="D3388" t="str">
        <f>VLOOKUP($A3388,'Günlük Sayaç'!$A$1:$I$166,4,0)</f>
        <v>Ziyaretçi</v>
      </c>
      <c r="E3388" t="str">
        <f>VLOOKUP($A3388,'Günlük Sayaç'!$A$1:$I$166,5,0)</f>
        <v>Beşli Bilet</v>
      </c>
      <c r="F3388">
        <f>VLOOKUP($A3388,'Günlük Sayaç'!$A$1:$I$166,6,0)</f>
        <v>3.4</v>
      </c>
      <c r="G3388">
        <f>VLOOKUP($A3388,'Günlük Sayaç'!$A$1:$I$166,7,0)</f>
        <v>20000</v>
      </c>
      <c r="H3388">
        <f>VLOOKUP($A3388,'Günlük Sayaç'!$A$1:$I$166,8,0)</f>
        <v>0.02</v>
      </c>
      <c r="I3388">
        <f>VLOOKUP($A3388,'Günlük Sayaç'!$A$1:$I$166,9,0)*VLOOKUP(WEEKDAY(B3388,2)&amp;D3388,Yoğunluk!$G$1:$J$29,4,0)</f>
        <v>839.99999999999989</v>
      </c>
      <c r="J3388">
        <f t="shared" ca="1" si="207"/>
        <v>967</v>
      </c>
      <c r="K3388">
        <f t="shared" ca="1" si="208"/>
        <v>3287.7999999999997</v>
      </c>
    </row>
    <row r="3389" spans="1:11" x14ac:dyDescent="0.3">
      <c r="A3389">
        <f t="shared" si="209"/>
        <v>88</v>
      </c>
      <c r="B3389" s="2">
        <f t="shared" si="210"/>
        <v>43121</v>
      </c>
      <c r="C3389" t="str">
        <f>VLOOKUP(A3389,'Günlük Sayaç'!$A$1:$I$166,3,0)</f>
        <v>Gayrettepe</v>
      </c>
      <c r="D3389" t="str">
        <f>VLOOKUP($A3389,'Günlük Sayaç'!$A$1:$I$166,4,0)</f>
        <v>Ziyaretçi</v>
      </c>
      <c r="E3389" t="str">
        <f>VLOOKUP($A3389,'Günlük Sayaç'!$A$1:$I$166,5,0)</f>
        <v>Onlu Bilet</v>
      </c>
      <c r="F3389">
        <f>VLOOKUP($A3389,'Günlük Sayaç'!$A$1:$I$166,6,0)</f>
        <v>3.2</v>
      </c>
      <c r="G3389">
        <f>VLOOKUP($A3389,'Günlük Sayaç'!$A$1:$I$166,7,0)</f>
        <v>20000</v>
      </c>
      <c r="H3389">
        <f>VLOOKUP($A3389,'Günlük Sayaç'!$A$1:$I$166,8,0)</f>
        <v>0.02</v>
      </c>
      <c r="I3389">
        <f>VLOOKUP($A3389,'Günlük Sayaç'!$A$1:$I$166,9,0)*VLOOKUP(WEEKDAY(B3389,2)&amp;D3389,Yoğunluk!$G$1:$J$29,4,0)</f>
        <v>839.99999999999989</v>
      </c>
      <c r="J3389">
        <f t="shared" ca="1" si="207"/>
        <v>847</v>
      </c>
      <c r="K3389">
        <f t="shared" ca="1" si="208"/>
        <v>2710.4</v>
      </c>
    </row>
    <row r="3390" spans="1:11" x14ac:dyDescent="0.3">
      <c r="A3390">
        <f t="shared" si="209"/>
        <v>89</v>
      </c>
      <c r="B3390" s="2">
        <f t="shared" si="210"/>
        <v>43121</v>
      </c>
      <c r="C3390" t="str">
        <f>VLOOKUP(A3390,'Günlük Sayaç'!$A$1:$I$166,3,0)</f>
        <v>Levent</v>
      </c>
      <c r="D3390" t="str">
        <f>VLOOKUP($A3390,'Günlük Sayaç'!$A$1:$I$166,4,0)</f>
        <v>Tam</v>
      </c>
      <c r="E3390" t="str">
        <f>VLOOKUP($A3390,'Günlük Sayaç'!$A$1:$I$166,5,0)</f>
        <v>Akbil</v>
      </c>
      <c r="F3390">
        <f>VLOOKUP($A3390,'Günlük Sayaç'!$A$1:$I$166,6,0)</f>
        <v>2.2250000000000001</v>
      </c>
      <c r="G3390">
        <f>VLOOKUP($A3390,'Günlük Sayaç'!$A$1:$I$166,7,0)</f>
        <v>15000</v>
      </c>
      <c r="H3390">
        <f>VLOOKUP($A3390,'Günlük Sayaç'!$A$1:$I$166,8,0)</f>
        <v>0.3</v>
      </c>
      <c r="I3390">
        <f>VLOOKUP($A3390,'Günlük Sayaç'!$A$1:$I$166,9,0)*VLOOKUP(WEEKDAY(B3390,2)&amp;D3390,Yoğunluk!$G$1:$J$29,4,0)</f>
        <v>6750</v>
      </c>
      <c r="J3390">
        <f t="shared" ca="1" si="207"/>
        <v>7095</v>
      </c>
      <c r="K3390">
        <f t="shared" ca="1" si="208"/>
        <v>15786.375</v>
      </c>
    </row>
    <row r="3391" spans="1:11" x14ac:dyDescent="0.3">
      <c r="A3391">
        <f t="shared" si="209"/>
        <v>90</v>
      </c>
      <c r="B3391" s="2">
        <f t="shared" si="210"/>
        <v>43121</v>
      </c>
      <c r="C3391" t="str">
        <f>VLOOKUP(A3391,'Günlük Sayaç'!$A$1:$I$166,3,0)</f>
        <v>Levent</v>
      </c>
      <c r="D3391" t="str">
        <f>VLOOKUP($A3391,'Günlük Sayaç'!$A$1:$I$166,4,0)</f>
        <v>Tam</v>
      </c>
      <c r="E3391" t="str">
        <f>VLOOKUP($A3391,'Günlük Sayaç'!$A$1:$I$166,5,0)</f>
        <v>Mavi Kart</v>
      </c>
      <c r="F3391">
        <f>VLOOKUP($A3391,'Günlük Sayaç'!$A$1:$I$166,6,0)</f>
        <v>1.3666666666666667</v>
      </c>
      <c r="G3391">
        <f>VLOOKUP($A3391,'Günlük Sayaç'!$A$1:$I$166,7,0)</f>
        <v>15000</v>
      </c>
      <c r="H3391">
        <f>VLOOKUP($A3391,'Günlük Sayaç'!$A$1:$I$166,8,0)</f>
        <v>0.15</v>
      </c>
      <c r="I3391">
        <f>VLOOKUP($A3391,'Günlük Sayaç'!$A$1:$I$166,9,0)*VLOOKUP(WEEKDAY(B3391,2)&amp;D3391,Yoğunluk!$G$1:$J$29,4,0)</f>
        <v>3375</v>
      </c>
      <c r="J3391">
        <f t="shared" ca="1" si="207"/>
        <v>3598</v>
      </c>
      <c r="K3391">
        <f t="shared" ca="1" si="208"/>
        <v>4917.2666666666664</v>
      </c>
    </row>
    <row r="3392" spans="1:11" x14ac:dyDescent="0.3">
      <c r="A3392">
        <f t="shared" si="209"/>
        <v>91</v>
      </c>
      <c r="B3392" s="2">
        <f t="shared" si="210"/>
        <v>43121</v>
      </c>
      <c r="C3392" t="str">
        <f>VLOOKUP(A3392,'Günlük Sayaç'!$A$1:$I$166,3,0)</f>
        <v>Levent</v>
      </c>
      <c r="D3392" t="str">
        <f>VLOOKUP($A3392,'Günlük Sayaç'!$A$1:$I$166,4,0)</f>
        <v>Öğrenci</v>
      </c>
      <c r="E3392" t="str">
        <f>VLOOKUP($A3392,'Günlük Sayaç'!$A$1:$I$166,5,0)</f>
        <v>Öğrenci</v>
      </c>
      <c r="F3392">
        <f>VLOOKUP($A3392,'Günlük Sayaç'!$A$1:$I$166,6,0)</f>
        <v>0.9</v>
      </c>
      <c r="G3392">
        <f>VLOOKUP($A3392,'Günlük Sayaç'!$A$1:$I$166,7,0)</f>
        <v>15000</v>
      </c>
      <c r="H3392">
        <f>VLOOKUP($A3392,'Günlük Sayaç'!$A$1:$I$166,8,0)</f>
        <v>0.1</v>
      </c>
      <c r="I3392">
        <f>VLOOKUP($A3392,'Günlük Sayaç'!$A$1:$I$166,9,0)*VLOOKUP(WEEKDAY(B3392,2)&amp;D3392,Yoğunluk!$G$1:$J$29,4,0)</f>
        <v>3375</v>
      </c>
      <c r="J3392">
        <f t="shared" ca="1" si="207"/>
        <v>3587</v>
      </c>
      <c r="K3392">
        <f t="shared" ca="1" si="208"/>
        <v>3228.3</v>
      </c>
    </row>
    <row r="3393" spans="1:11" x14ac:dyDescent="0.3">
      <c r="A3393">
        <f t="shared" si="209"/>
        <v>92</v>
      </c>
      <c r="B3393" s="2">
        <f t="shared" si="210"/>
        <v>43121</v>
      </c>
      <c r="C3393" t="str">
        <f>VLOOKUP(A3393,'Günlük Sayaç'!$A$1:$I$166,3,0)</f>
        <v>Levent</v>
      </c>
      <c r="D3393" t="str">
        <f>VLOOKUP($A3393,'Günlük Sayaç'!$A$1:$I$166,4,0)</f>
        <v>Öğrenci</v>
      </c>
      <c r="E3393" t="str">
        <f>VLOOKUP($A3393,'Günlük Sayaç'!$A$1:$I$166,5,0)</f>
        <v>Öğrenci Aylık</v>
      </c>
      <c r="F3393">
        <f>VLOOKUP($A3393,'Günlük Sayaç'!$A$1:$I$166,6,0)</f>
        <v>0.56666666666666665</v>
      </c>
      <c r="G3393">
        <f>VLOOKUP($A3393,'Günlük Sayaç'!$A$1:$I$166,7,0)</f>
        <v>15000</v>
      </c>
      <c r="H3393">
        <f>VLOOKUP($A3393,'Günlük Sayaç'!$A$1:$I$166,8,0)</f>
        <v>0.15</v>
      </c>
      <c r="I3393">
        <f>VLOOKUP($A3393,'Günlük Sayaç'!$A$1:$I$166,9,0)*VLOOKUP(WEEKDAY(B3393,2)&amp;D3393,Yoğunluk!$G$1:$J$29,4,0)</f>
        <v>5062.5</v>
      </c>
      <c r="J3393">
        <f t="shared" ca="1" si="207"/>
        <v>5151</v>
      </c>
      <c r="K3393">
        <f t="shared" ca="1" si="208"/>
        <v>2918.9</v>
      </c>
    </row>
    <row r="3394" spans="1:11" x14ac:dyDescent="0.3">
      <c r="A3394">
        <f t="shared" si="209"/>
        <v>93</v>
      </c>
      <c r="B3394" s="2">
        <f t="shared" si="210"/>
        <v>43121</v>
      </c>
      <c r="C3394" t="str">
        <f>VLOOKUP(A3394,'Günlük Sayaç'!$A$1:$I$166,3,0)</f>
        <v>Levent</v>
      </c>
      <c r="D3394" t="str">
        <f>VLOOKUP($A3394,'Günlük Sayaç'!$A$1:$I$166,4,0)</f>
        <v>Sosyal</v>
      </c>
      <c r="E3394" t="str">
        <f>VLOOKUP($A3394,'Günlük Sayaç'!$A$1:$I$166,5,0)</f>
        <v>Sosyal</v>
      </c>
      <c r="F3394">
        <f>VLOOKUP($A3394,'Günlük Sayaç'!$A$1:$I$166,6,0)</f>
        <v>1.425</v>
      </c>
      <c r="G3394">
        <f>VLOOKUP($A3394,'Günlük Sayaç'!$A$1:$I$166,7,0)</f>
        <v>15000</v>
      </c>
      <c r="H3394">
        <f>VLOOKUP($A3394,'Günlük Sayaç'!$A$1:$I$166,8,0)</f>
        <v>0.1</v>
      </c>
      <c r="I3394">
        <f>VLOOKUP($A3394,'Günlük Sayaç'!$A$1:$I$166,9,0)*VLOOKUP(WEEKDAY(B3394,2)&amp;D3394,Yoğunluk!$G$1:$J$29,4,0)</f>
        <v>2475</v>
      </c>
      <c r="J3394">
        <f t="shared" ca="1" si="207"/>
        <v>2090</v>
      </c>
      <c r="K3394">
        <f t="shared" ca="1" si="208"/>
        <v>2978.25</v>
      </c>
    </row>
    <row r="3395" spans="1:11" x14ac:dyDescent="0.3">
      <c r="A3395">
        <f t="shared" si="209"/>
        <v>94</v>
      </c>
      <c r="B3395" s="2">
        <f t="shared" si="210"/>
        <v>43121</v>
      </c>
      <c r="C3395" t="str">
        <f>VLOOKUP(A3395,'Günlük Sayaç'!$A$1:$I$166,3,0)</f>
        <v>Levent</v>
      </c>
      <c r="D3395" t="str">
        <f>VLOOKUP($A3395,'Günlük Sayaç'!$A$1:$I$166,4,0)</f>
        <v>Sosyal</v>
      </c>
      <c r="E3395" t="str">
        <f>VLOOKUP($A3395,'Günlük Sayaç'!$A$1:$I$166,5,0)</f>
        <v>Sosyal Aylık</v>
      </c>
      <c r="F3395">
        <f>VLOOKUP($A3395,'Günlük Sayaç'!$A$1:$I$166,6,0)</f>
        <v>0.83333333333333337</v>
      </c>
      <c r="G3395">
        <f>VLOOKUP($A3395,'Günlük Sayaç'!$A$1:$I$166,7,0)</f>
        <v>15000</v>
      </c>
      <c r="H3395">
        <f>VLOOKUP($A3395,'Günlük Sayaç'!$A$1:$I$166,8,0)</f>
        <v>0.1</v>
      </c>
      <c r="I3395">
        <f>VLOOKUP($A3395,'Günlük Sayaç'!$A$1:$I$166,9,0)*VLOOKUP(WEEKDAY(B3395,2)&amp;D3395,Yoğunluk!$G$1:$J$29,4,0)</f>
        <v>2475</v>
      </c>
      <c r="J3395">
        <f t="shared" ref="J3395:J3458" ca="1" si="211">FLOOR(I3395+_xlfn.NORM.S.INV(RAND())*I3395/10,1)</f>
        <v>2559</v>
      </c>
      <c r="K3395">
        <f t="shared" ref="K3395:K3458" ca="1" si="212">J3395*F3395</f>
        <v>2132.5</v>
      </c>
    </row>
    <row r="3396" spans="1:11" x14ac:dyDescent="0.3">
      <c r="A3396">
        <f t="shared" si="209"/>
        <v>95</v>
      </c>
      <c r="B3396" s="2">
        <f t="shared" si="210"/>
        <v>43121</v>
      </c>
      <c r="C3396" t="str">
        <f>VLOOKUP(A3396,'Günlük Sayaç'!$A$1:$I$166,3,0)</f>
        <v>Levent</v>
      </c>
      <c r="D3396" t="str">
        <f>VLOOKUP($A3396,'Günlük Sayaç'!$A$1:$I$166,4,0)</f>
        <v>Ziyaretçi</v>
      </c>
      <c r="E3396" t="str">
        <f>VLOOKUP($A3396,'Günlük Sayaç'!$A$1:$I$166,5,0)</f>
        <v>Tekli Bilet</v>
      </c>
      <c r="F3396">
        <f>VLOOKUP($A3396,'Günlük Sayaç'!$A$1:$I$166,6,0)</f>
        <v>5</v>
      </c>
      <c r="G3396">
        <f>VLOOKUP($A3396,'Günlük Sayaç'!$A$1:$I$166,7,0)</f>
        <v>15000</v>
      </c>
      <c r="H3396">
        <f>VLOOKUP($A3396,'Günlük Sayaç'!$A$1:$I$166,8,0)</f>
        <v>0.02</v>
      </c>
      <c r="I3396">
        <f>VLOOKUP($A3396,'Günlük Sayaç'!$A$1:$I$166,9,0)*VLOOKUP(WEEKDAY(B3396,2)&amp;D3396,Yoğunluk!$G$1:$J$29,4,0)</f>
        <v>629.99999999999989</v>
      </c>
      <c r="J3396">
        <f t="shared" ca="1" si="211"/>
        <v>615</v>
      </c>
      <c r="K3396">
        <f t="shared" ca="1" si="212"/>
        <v>3075</v>
      </c>
    </row>
    <row r="3397" spans="1:11" x14ac:dyDescent="0.3">
      <c r="A3397">
        <f t="shared" si="209"/>
        <v>96</v>
      </c>
      <c r="B3397" s="2">
        <f t="shared" si="210"/>
        <v>43121</v>
      </c>
      <c r="C3397" t="str">
        <f>VLOOKUP(A3397,'Günlük Sayaç'!$A$1:$I$166,3,0)</f>
        <v>Levent</v>
      </c>
      <c r="D3397" t="str">
        <f>VLOOKUP($A3397,'Günlük Sayaç'!$A$1:$I$166,4,0)</f>
        <v>Ziyaretçi</v>
      </c>
      <c r="E3397" t="str">
        <f>VLOOKUP($A3397,'Günlük Sayaç'!$A$1:$I$166,5,0)</f>
        <v>İkili Bilet</v>
      </c>
      <c r="F3397">
        <f>VLOOKUP($A3397,'Günlük Sayaç'!$A$1:$I$166,6,0)</f>
        <v>4</v>
      </c>
      <c r="G3397">
        <f>VLOOKUP($A3397,'Günlük Sayaç'!$A$1:$I$166,7,0)</f>
        <v>15000</v>
      </c>
      <c r="H3397">
        <f>VLOOKUP($A3397,'Günlük Sayaç'!$A$1:$I$166,8,0)</f>
        <v>0.02</v>
      </c>
      <c r="I3397">
        <f>VLOOKUP($A3397,'Günlük Sayaç'!$A$1:$I$166,9,0)*VLOOKUP(WEEKDAY(B3397,2)&amp;D3397,Yoğunluk!$G$1:$J$29,4,0)</f>
        <v>629.99999999999989</v>
      </c>
      <c r="J3397">
        <f t="shared" ca="1" si="211"/>
        <v>685</v>
      </c>
      <c r="K3397">
        <f t="shared" ca="1" si="212"/>
        <v>2740</v>
      </c>
    </row>
    <row r="3398" spans="1:11" x14ac:dyDescent="0.3">
      <c r="A3398">
        <f t="shared" si="209"/>
        <v>97</v>
      </c>
      <c r="B3398" s="2">
        <f t="shared" si="210"/>
        <v>43121</v>
      </c>
      <c r="C3398" t="str">
        <f>VLOOKUP(A3398,'Günlük Sayaç'!$A$1:$I$166,3,0)</f>
        <v>Levent</v>
      </c>
      <c r="D3398" t="str">
        <f>VLOOKUP($A3398,'Günlük Sayaç'!$A$1:$I$166,4,0)</f>
        <v>Ziyaretçi</v>
      </c>
      <c r="E3398" t="str">
        <f>VLOOKUP($A3398,'Günlük Sayaç'!$A$1:$I$166,5,0)</f>
        <v>Üçlü Bilet</v>
      </c>
      <c r="F3398">
        <f>VLOOKUP($A3398,'Günlük Sayaç'!$A$1:$I$166,6,0)</f>
        <v>3.6666666666666665</v>
      </c>
      <c r="G3398">
        <f>VLOOKUP($A3398,'Günlük Sayaç'!$A$1:$I$166,7,0)</f>
        <v>15000</v>
      </c>
      <c r="H3398">
        <f>VLOOKUP($A3398,'Günlük Sayaç'!$A$1:$I$166,8,0)</f>
        <v>0.02</v>
      </c>
      <c r="I3398">
        <f>VLOOKUP($A3398,'Günlük Sayaç'!$A$1:$I$166,9,0)*VLOOKUP(WEEKDAY(B3398,2)&amp;D3398,Yoğunluk!$G$1:$J$29,4,0)</f>
        <v>629.99999999999989</v>
      </c>
      <c r="J3398">
        <f t="shared" ca="1" si="211"/>
        <v>720</v>
      </c>
      <c r="K3398">
        <f t="shared" ca="1" si="212"/>
        <v>2640</v>
      </c>
    </row>
    <row r="3399" spans="1:11" x14ac:dyDescent="0.3">
      <c r="A3399">
        <f t="shared" si="209"/>
        <v>98</v>
      </c>
      <c r="B3399" s="2">
        <f t="shared" si="210"/>
        <v>43121</v>
      </c>
      <c r="C3399" t="str">
        <f>VLOOKUP(A3399,'Günlük Sayaç'!$A$1:$I$166,3,0)</f>
        <v>Levent</v>
      </c>
      <c r="D3399" t="str">
        <f>VLOOKUP($A3399,'Günlük Sayaç'!$A$1:$I$166,4,0)</f>
        <v>Ziyaretçi</v>
      </c>
      <c r="E3399" t="str">
        <f>VLOOKUP($A3399,'Günlük Sayaç'!$A$1:$I$166,5,0)</f>
        <v>Beşli Bilet</v>
      </c>
      <c r="F3399">
        <f>VLOOKUP($A3399,'Günlük Sayaç'!$A$1:$I$166,6,0)</f>
        <v>3.4</v>
      </c>
      <c r="G3399">
        <f>VLOOKUP($A3399,'Günlük Sayaç'!$A$1:$I$166,7,0)</f>
        <v>15000</v>
      </c>
      <c r="H3399">
        <f>VLOOKUP($A3399,'Günlük Sayaç'!$A$1:$I$166,8,0)</f>
        <v>0.02</v>
      </c>
      <c r="I3399">
        <f>VLOOKUP($A3399,'Günlük Sayaç'!$A$1:$I$166,9,0)*VLOOKUP(WEEKDAY(B3399,2)&amp;D3399,Yoğunluk!$G$1:$J$29,4,0)</f>
        <v>629.99999999999989</v>
      </c>
      <c r="J3399">
        <f t="shared" ca="1" si="211"/>
        <v>662</v>
      </c>
      <c r="K3399">
        <f t="shared" ca="1" si="212"/>
        <v>2250.7999999999997</v>
      </c>
    </row>
    <row r="3400" spans="1:11" x14ac:dyDescent="0.3">
      <c r="A3400">
        <f t="shared" si="209"/>
        <v>99</v>
      </c>
      <c r="B3400" s="2">
        <f t="shared" si="210"/>
        <v>43121</v>
      </c>
      <c r="C3400" t="str">
        <f>VLOOKUP(A3400,'Günlük Sayaç'!$A$1:$I$166,3,0)</f>
        <v>Levent</v>
      </c>
      <c r="D3400" t="str">
        <f>VLOOKUP($A3400,'Günlük Sayaç'!$A$1:$I$166,4,0)</f>
        <v>Ziyaretçi</v>
      </c>
      <c r="E3400" t="str">
        <f>VLOOKUP($A3400,'Günlük Sayaç'!$A$1:$I$166,5,0)</f>
        <v>Onlu Bilet</v>
      </c>
      <c r="F3400">
        <f>VLOOKUP($A3400,'Günlük Sayaç'!$A$1:$I$166,6,0)</f>
        <v>3.2</v>
      </c>
      <c r="G3400">
        <f>VLOOKUP($A3400,'Günlük Sayaç'!$A$1:$I$166,7,0)</f>
        <v>15000</v>
      </c>
      <c r="H3400">
        <f>VLOOKUP($A3400,'Günlük Sayaç'!$A$1:$I$166,8,0)</f>
        <v>0.02</v>
      </c>
      <c r="I3400">
        <f>VLOOKUP($A3400,'Günlük Sayaç'!$A$1:$I$166,9,0)*VLOOKUP(WEEKDAY(B3400,2)&amp;D3400,Yoğunluk!$G$1:$J$29,4,0)</f>
        <v>629.99999999999989</v>
      </c>
      <c r="J3400">
        <f t="shared" ca="1" si="211"/>
        <v>642</v>
      </c>
      <c r="K3400">
        <f t="shared" ca="1" si="212"/>
        <v>2054.4</v>
      </c>
    </row>
    <row r="3401" spans="1:11" x14ac:dyDescent="0.3">
      <c r="A3401">
        <f t="shared" si="209"/>
        <v>100</v>
      </c>
      <c r="B3401" s="2">
        <f t="shared" si="210"/>
        <v>43121</v>
      </c>
      <c r="C3401" t="str">
        <f>VLOOKUP(A3401,'Günlük Sayaç'!$A$1:$I$166,3,0)</f>
        <v>4. Levent</v>
      </c>
      <c r="D3401" t="str">
        <f>VLOOKUP($A3401,'Günlük Sayaç'!$A$1:$I$166,4,0)</f>
        <v>Tam</v>
      </c>
      <c r="E3401" t="str">
        <f>VLOOKUP($A3401,'Günlük Sayaç'!$A$1:$I$166,5,0)</f>
        <v>Akbil</v>
      </c>
      <c r="F3401">
        <f>VLOOKUP($A3401,'Günlük Sayaç'!$A$1:$I$166,6,0)</f>
        <v>2.2250000000000001</v>
      </c>
      <c r="G3401">
        <f>VLOOKUP($A3401,'Günlük Sayaç'!$A$1:$I$166,7,0)</f>
        <v>12000</v>
      </c>
      <c r="H3401">
        <f>VLOOKUP($A3401,'Günlük Sayaç'!$A$1:$I$166,8,0)</f>
        <v>0.3</v>
      </c>
      <c r="I3401">
        <f>VLOOKUP($A3401,'Günlük Sayaç'!$A$1:$I$166,9,0)*VLOOKUP(WEEKDAY(B3401,2)&amp;D3401,Yoğunluk!$G$1:$J$29,4,0)</f>
        <v>5400</v>
      </c>
      <c r="J3401">
        <f t="shared" ca="1" si="211"/>
        <v>5443</v>
      </c>
      <c r="K3401">
        <f t="shared" ca="1" si="212"/>
        <v>12110.675000000001</v>
      </c>
    </row>
    <row r="3402" spans="1:11" x14ac:dyDescent="0.3">
      <c r="A3402">
        <f t="shared" ref="A3402:A3465" si="213">IF(A3401=165,1,A3401+1)</f>
        <v>101</v>
      </c>
      <c r="B3402" s="2">
        <f t="shared" ref="B3402:B3465" si="214">IF(A3402=1,B3401+1,B3401)</f>
        <v>43121</v>
      </c>
      <c r="C3402" t="str">
        <f>VLOOKUP(A3402,'Günlük Sayaç'!$A$1:$I$166,3,0)</f>
        <v>4. Levent</v>
      </c>
      <c r="D3402" t="str">
        <f>VLOOKUP($A3402,'Günlük Sayaç'!$A$1:$I$166,4,0)</f>
        <v>Tam</v>
      </c>
      <c r="E3402" t="str">
        <f>VLOOKUP($A3402,'Günlük Sayaç'!$A$1:$I$166,5,0)</f>
        <v>Mavi Kart</v>
      </c>
      <c r="F3402">
        <f>VLOOKUP($A3402,'Günlük Sayaç'!$A$1:$I$166,6,0)</f>
        <v>1.3666666666666667</v>
      </c>
      <c r="G3402">
        <f>VLOOKUP($A3402,'Günlük Sayaç'!$A$1:$I$166,7,0)</f>
        <v>12000</v>
      </c>
      <c r="H3402">
        <f>VLOOKUP($A3402,'Günlük Sayaç'!$A$1:$I$166,8,0)</f>
        <v>0.15</v>
      </c>
      <c r="I3402">
        <f>VLOOKUP($A3402,'Günlük Sayaç'!$A$1:$I$166,9,0)*VLOOKUP(WEEKDAY(B3402,2)&amp;D3402,Yoğunluk!$G$1:$J$29,4,0)</f>
        <v>2700</v>
      </c>
      <c r="J3402">
        <f t="shared" ca="1" si="211"/>
        <v>2898</v>
      </c>
      <c r="K3402">
        <f t="shared" ca="1" si="212"/>
        <v>3960.6</v>
      </c>
    </row>
    <row r="3403" spans="1:11" x14ac:dyDescent="0.3">
      <c r="A3403">
        <f t="shared" si="213"/>
        <v>102</v>
      </c>
      <c r="B3403" s="2">
        <f t="shared" si="214"/>
        <v>43121</v>
      </c>
      <c r="C3403" t="str">
        <f>VLOOKUP(A3403,'Günlük Sayaç'!$A$1:$I$166,3,0)</f>
        <v>4. Levent</v>
      </c>
      <c r="D3403" t="str">
        <f>VLOOKUP($A3403,'Günlük Sayaç'!$A$1:$I$166,4,0)</f>
        <v>Öğrenci</v>
      </c>
      <c r="E3403" t="str">
        <f>VLOOKUP($A3403,'Günlük Sayaç'!$A$1:$I$166,5,0)</f>
        <v>Öğrenci</v>
      </c>
      <c r="F3403">
        <f>VLOOKUP($A3403,'Günlük Sayaç'!$A$1:$I$166,6,0)</f>
        <v>0.9</v>
      </c>
      <c r="G3403">
        <f>VLOOKUP($A3403,'Günlük Sayaç'!$A$1:$I$166,7,0)</f>
        <v>12000</v>
      </c>
      <c r="H3403">
        <f>VLOOKUP($A3403,'Günlük Sayaç'!$A$1:$I$166,8,0)</f>
        <v>0.1</v>
      </c>
      <c r="I3403">
        <f>VLOOKUP($A3403,'Günlük Sayaç'!$A$1:$I$166,9,0)*VLOOKUP(WEEKDAY(B3403,2)&amp;D3403,Yoğunluk!$G$1:$J$29,4,0)</f>
        <v>2700</v>
      </c>
      <c r="J3403">
        <f t="shared" ca="1" si="211"/>
        <v>2699</v>
      </c>
      <c r="K3403">
        <f t="shared" ca="1" si="212"/>
        <v>2429.1</v>
      </c>
    </row>
    <row r="3404" spans="1:11" x14ac:dyDescent="0.3">
      <c r="A3404">
        <f t="shared" si="213"/>
        <v>103</v>
      </c>
      <c r="B3404" s="2">
        <f t="shared" si="214"/>
        <v>43121</v>
      </c>
      <c r="C3404" t="str">
        <f>VLOOKUP(A3404,'Günlük Sayaç'!$A$1:$I$166,3,0)</f>
        <v>4. Levent</v>
      </c>
      <c r="D3404" t="str">
        <f>VLOOKUP($A3404,'Günlük Sayaç'!$A$1:$I$166,4,0)</f>
        <v>Öğrenci</v>
      </c>
      <c r="E3404" t="str">
        <f>VLOOKUP($A3404,'Günlük Sayaç'!$A$1:$I$166,5,0)</f>
        <v>Öğrenci Aylık</v>
      </c>
      <c r="F3404">
        <f>VLOOKUP($A3404,'Günlük Sayaç'!$A$1:$I$166,6,0)</f>
        <v>0.56666666666666665</v>
      </c>
      <c r="G3404">
        <f>VLOOKUP($A3404,'Günlük Sayaç'!$A$1:$I$166,7,0)</f>
        <v>12000</v>
      </c>
      <c r="H3404">
        <f>VLOOKUP($A3404,'Günlük Sayaç'!$A$1:$I$166,8,0)</f>
        <v>0.15</v>
      </c>
      <c r="I3404">
        <f>VLOOKUP($A3404,'Günlük Sayaç'!$A$1:$I$166,9,0)*VLOOKUP(WEEKDAY(B3404,2)&amp;D3404,Yoğunluk!$G$1:$J$29,4,0)</f>
        <v>4050</v>
      </c>
      <c r="J3404">
        <f t="shared" ca="1" si="211"/>
        <v>3391</v>
      </c>
      <c r="K3404">
        <f t="shared" ca="1" si="212"/>
        <v>1921.5666666666666</v>
      </c>
    </row>
    <row r="3405" spans="1:11" x14ac:dyDescent="0.3">
      <c r="A3405">
        <f t="shared" si="213"/>
        <v>104</v>
      </c>
      <c r="B3405" s="2">
        <f t="shared" si="214"/>
        <v>43121</v>
      </c>
      <c r="C3405" t="str">
        <f>VLOOKUP(A3405,'Günlük Sayaç'!$A$1:$I$166,3,0)</f>
        <v>4. Levent</v>
      </c>
      <c r="D3405" t="str">
        <f>VLOOKUP($A3405,'Günlük Sayaç'!$A$1:$I$166,4,0)</f>
        <v>Sosyal</v>
      </c>
      <c r="E3405" t="str">
        <f>VLOOKUP($A3405,'Günlük Sayaç'!$A$1:$I$166,5,0)</f>
        <v>Sosyal</v>
      </c>
      <c r="F3405">
        <f>VLOOKUP($A3405,'Günlük Sayaç'!$A$1:$I$166,6,0)</f>
        <v>1.425</v>
      </c>
      <c r="G3405">
        <f>VLOOKUP($A3405,'Günlük Sayaç'!$A$1:$I$166,7,0)</f>
        <v>12000</v>
      </c>
      <c r="H3405">
        <f>VLOOKUP($A3405,'Günlük Sayaç'!$A$1:$I$166,8,0)</f>
        <v>0.1</v>
      </c>
      <c r="I3405">
        <f>VLOOKUP($A3405,'Günlük Sayaç'!$A$1:$I$166,9,0)*VLOOKUP(WEEKDAY(B3405,2)&amp;D3405,Yoğunluk!$G$1:$J$29,4,0)</f>
        <v>1980.0000000000002</v>
      </c>
      <c r="J3405">
        <f t="shared" ca="1" si="211"/>
        <v>1833</v>
      </c>
      <c r="K3405">
        <f t="shared" ca="1" si="212"/>
        <v>2612.0250000000001</v>
      </c>
    </row>
    <row r="3406" spans="1:11" x14ac:dyDescent="0.3">
      <c r="A3406">
        <f t="shared" si="213"/>
        <v>105</v>
      </c>
      <c r="B3406" s="2">
        <f t="shared" si="214"/>
        <v>43121</v>
      </c>
      <c r="C3406" t="str">
        <f>VLOOKUP(A3406,'Günlük Sayaç'!$A$1:$I$166,3,0)</f>
        <v>4. Levent</v>
      </c>
      <c r="D3406" t="str">
        <f>VLOOKUP($A3406,'Günlük Sayaç'!$A$1:$I$166,4,0)</f>
        <v>Sosyal</v>
      </c>
      <c r="E3406" t="str">
        <f>VLOOKUP($A3406,'Günlük Sayaç'!$A$1:$I$166,5,0)</f>
        <v>Sosyal Aylık</v>
      </c>
      <c r="F3406">
        <f>VLOOKUP($A3406,'Günlük Sayaç'!$A$1:$I$166,6,0)</f>
        <v>0.83333333333333337</v>
      </c>
      <c r="G3406">
        <f>VLOOKUP($A3406,'Günlük Sayaç'!$A$1:$I$166,7,0)</f>
        <v>12000</v>
      </c>
      <c r="H3406">
        <f>VLOOKUP($A3406,'Günlük Sayaç'!$A$1:$I$166,8,0)</f>
        <v>0.1</v>
      </c>
      <c r="I3406">
        <f>VLOOKUP($A3406,'Günlük Sayaç'!$A$1:$I$166,9,0)*VLOOKUP(WEEKDAY(B3406,2)&amp;D3406,Yoğunluk!$G$1:$J$29,4,0)</f>
        <v>1980.0000000000002</v>
      </c>
      <c r="J3406">
        <f t="shared" ca="1" si="211"/>
        <v>2027</v>
      </c>
      <c r="K3406">
        <f t="shared" ca="1" si="212"/>
        <v>1689.1666666666667</v>
      </c>
    </row>
    <row r="3407" spans="1:11" x14ac:dyDescent="0.3">
      <c r="A3407">
        <f t="shared" si="213"/>
        <v>106</v>
      </c>
      <c r="B3407" s="2">
        <f t="shared" si="214"/>
        <v>43121</v>
      </c>
      <c r="C3407" t="str">
        <f>VLOOKUP(A3407,'Günlük Sayaç'!$A$1:$I$166,3,0)</f>
        <v>4. Levent</v>
      </c>
      <c r="D3407" t="str">
        <f>VLOOKUP($A3407,'Günlük Sayaç'!$A$1:$I$166,4,0)</f>
        <v>Ziyaretçi</v>
      </c>
      <c r="E3407" t="str">
        <f>VLOOKUP($A3407,'Günlük Sayaç'!$A$1:$I$166,5,0)</f>
        <v>Tekli Bilet</v>
      </c>
      <c r="F3407">
        <f>VLOOKUP($A3407,'Günlük Sayaç'!$A$1:$I$166,6,0)</f>
        <v>5</v>
      </c>
      <c r="G3407">
        <f>VLOOKUP($A3407,'Günlük Sayaç'!$A$1:$I$166,7,0)</f>
        <v>12000</v>
      </c>
      <c r="H3407">
        <f>VLOOKUP($A3407,'Günlük Sayaç'!$A$1:$I$166,8,0)</f>
        <v>0.02</v>
      </c>
      <c r="I3407">
        <f>VLOOKUP($A3407,'Günlük Sayaç'!$A$1:$I$166,9,0)*VLOOKUP(WEEKDAY(B3407,2)&amp;D3407,Yoğunluk!$G$1:$J$29,4,0)</f>
        <v>503.99999999999989</v>
      </c>
      <c r="J3407">
        <f t="shared" ca="1" si="211"/>
        <v>534</v>
      </c>
      <c r="K3407">
        <f t="shared" ca="1" si="212"/>
        <v>2670</v>
      </c>
    </row>
    <row r="3408" spans="1:11" x14ac:dyDescent="0.3">
      <c r="A3408">
        <f t="shared" si="213"/>
        <v>107</v>
      </c>
      <c r="B3408" s="2">
        <f t="shared" si="214"/>
        <v>43121</v>
      </c>
      <c r="C3408" t="str">
        <f>VLOOKUP(A3408,'Günlük Sayaç'!$A$1:$I$166,3,0)</f>
        <v>4. Levent</v>
      </c>
      <c r="D3408" t="str">
        <f>VLOOKUP($A3408,'Günlük Sayaç'!$A$1:$I$166,4,0)</f>
        <v>Ziyaretçi</v>
      </c>
      <c r="E3408" t="str">
        <f>VLOOKUP($A3408,'Günlük Sayaç'!$A$1:$I$166,5,0)</f>
        <v>İkili Bilet</v>
      </c>
      <c r="F3408">
        <f>VLOOKUP($A3408,'Günlük Sayaç'!$A$1:$I$166,6,0)</f>
        <v>4</v>
      </c>
      <c r="G3408">
        <f>VLOOKUP($A3408,'Günlük Sayaç'!$A$1:$I$166,7,0)</f>
        <v>12000</v>
      </c>
      <c r="H3408">
        <f>VLOOKUP($A3408,'Günlük Sayaç'!$A$1:$I$166,8,0)</f>
        <v>0.02</v>
      </c>
      <c r="I3408">
        <f>VLOOKUP($A3408,'Günlük Sayaç'!$A$1:$I$166,9,0)*VLOOKUP(WEEKDAY(B3408,2)&amp;D3408,Yoğunluk!$G$1:$J$29,4,0)</f>
        <v>503.99999999999989</v>
      </c>
      <c r="J3408">
        <f t="shared" ca="1" si="211"/>
        <v>593</v>
      </c>
      <c r="K3408">
        <f t="shared" ca="1" si="212"/>
        <v>2372</v>
      </c>
    </row>
    <row r="3409" spans="1:11" x14ac:dyDescent="0.3">
      <c r="A3409">
        <f t="shared" si="213"/>
        <v>108</v>
      </c>
      <c r="B3409" s="2">
        <f t="shared" si="214"/>
        <v>43121</v>
      </c>
      <c r="C3409" t="str">
        <f>VLOOKUP(A3409,'Günlük Sayaç'!$A$1:$I$166,3,0)</f>
        <v>4. Levent</v>
      </c>
      <c r="D3409" t="str">
        <f>VLOOKUP($A3409,'Günlük Sayaç'!$A$1:$I$166,4,0)</f>
        <v>Ziyaretçi</v>
      </c>
      <c r="E3409" t="str">
        <f>VLOOKUP($A3409,'Günlük Sayaç'!$A$1:$I$166,5,0)</f>
        <v>Üçlü Bilet</v>
      </c>
      <c r="F3409">
        <f>VLOOKUP($A3409,'Günlük Sayaç'!$A$1:$I$166,6,0)</f>
        <v>3.6666666666666665</v>
      </c>
      <c r="G3409">
        <f>VLOOKUP($A3409,'Günlük Sayaç'!$A$1:$I$166,7,0)</f>
        <v>12000</v>
      </c>
      <c r="H3409">
        <f>VLOOKUP($A3409,'Günlük Sayaç'!$A$1:$I$166,8,0)</f>
        <v>0.02</v>
      </c>
      <c r="I3409">
        <f>VLOOKUP($A3409,'Günlük Sayaç'!$A$1:$I$166,9,0)*VLOOKUP(WEEKDAY(B3409,2)&amp;D3409,Yoğunluk!$G$1:$J$29,4,0)</f>
        <v>503.99999999999989</v>
      </c>
      <c r="J3409">
        <f t="shared" ca="1" si="211"/>
        <v>546</v>
      </c>
      <c r="K3409">
        <f t="shared" ca="1" si="212"/>
        <v>2002</v>
      </c>
    </row>
    <row r="3410" spans="1:11" x14ac:dyDescent="0.3">
      <c r="A3410">
        <f t="shared" si="213"/>
        <v>109</v>
      </c>
      <c r="B3410" s="2">
        <f t="shared" si="214"/>
        <v>43121</v>
      </c>
      <c r="C3410" t="str">
        <f>VLOOKUP(A3410,'Günlük Sayaç'!$A$1:$I$166,3,0)</f>
        <v>4. Levent</v>
      </c>
      <c r="D3410" t="str">
        <f>VLOOKUP($A3410,'Günlük Sayaç'!$A$1:$I$166,4,0)</f>
        <v>Ziyaretçi</v>
      </c>
      <c r="E3410" t="str">
        <f>VLOOKUP($A3410,'Günlük Sayaç'!$A$1:$I$166,5,0)</f>
        <v>Beşli Bilet</v>
      </c>
      <c r="F3410">
        <f>VLOOKUP($A3410,'Günlük Sayaç'!$A$1:$I$166,6,0)</f>
        <v>3.4</v>
      </c>
      <c r="G3410">
        <f>VLOOKUP($A3410,'Günlük Sayaç'!$A$1:$I$166,7,0)</f>
        <v>12000</v>
      </c>
      <c r="H3410">
        <f>VLOOKUP($A3410,'Günlük Sayaç'!$A$1:$I$166,8,0)</f>
        <v>0.02</v>
      </c>
      <c r="I3410">
        <f>VLOOKUP($A3410,'Günlük Sayaç'!$A$1:$I$166,9,0)*VLOOKUP(WEEKDAY(B3410,2)&amp;D3410,Yoğunluk!$G$1:$J$29,4,0)</f>
        <v>503.99999999999989</v>
      </c>
      <c r="J3410">
        <f t="shared" ca="1" si="211"/>
        <v>532</v>
      </c>
      <c r="K3410">
        <f t="shared" ca="1" si="212"/>
        <v>1808.8</v>
      </c>
    </row>
    <row r="3411" spans="1:11" x14ac:dyDescent="0.3">
      <c r="A3411">
        <f t="shared" si="213"/>
        <v>110</v>
      </c>
      <c r="B3411" s="2">
        <f t="shared" si="214"/>
        <v>43121</v>
      </c>
      <c r="C3411" t="str">
        <f>VLOOKUP(A3411,'Günlük Sayaç'!$A$1:$I$166,3,0)</f>
        <v>4. Levent</v>
      </c>
      <c r="D3411" t="str">
        <f>VLOOKUP($A3411,'Günlük Sayaç'!$A$1:$I$166,4,0)</f>
        <v>Ziyaretçi</v>
      </c>
      <c r="E3411" t="str">
        <f>VLOOKUP($A3411,'Günlük Sayaç'!$A$1:$I$166,5,0)</f>
        <v>Onlu Bilet</v>
      </c>
      <c r="F3411">
        <f>VLOOKUP($A3411,'Günlük Sayaç'!$A$1:$I$166,6,0)</f>
        <v>3.2</v>
      </c>
      <c r="G3411">
        <f>VLOOKUP($A3411,'Günlük Sayaç'!$A$1:$I$166,7,0)</f>
        <v>12000</v>
      </c>
      <c r="H3411">
        <f>VLOOKUP($A3411,'Günlük Sayaç'!$A$1:$I$166,8,0)</f>
        <v>0.02</v>
      </c>
      <c r="I3411">
        <f>VLOOKUP($A3411,'Günlük Sayaç'!$A$1:$I$166,9,0)*VLOOKUP(WEEKDAY(B3411,2)&amp;D3411,Yoğunluk!$G$1:$J$29,4,0)</f>
        <v>503.99999999999989</v>
      </c>
      <c r="J3411">
        <f t="shared" ca="1" si="211"/>
        <v>568</v>
      </c>
      <c r="K3411">
        <f t="shared" ca="1" si="212"/>
        <v>1817.6000000000001</v>
      </c>
    </row>
    <row r="3412" spans="1:11" x14ac:dyDescent="0.3">
      <c r="A3412">
        <f t="shared" si="213"/>
        <v>111</v>
      </c>
      <c r="B3412" s="2">
        <f t="shared" si="214"/>
        <v>43121</v>
      </c>
      <c r="C3412" t="str">
        <f>VLOOKUP(A3412,'Günlük Sayaç'!$A$1:$I$166,3,0)</f>
        <v>Sanayi Mah.</v>
      </c>
      <c r="D3412" t="str">
        <f>VLOOKUP($A3412,'Günlük Sayaç'!$A$1:$I$166,4,0)</f>
        <v>Tam</v>
      </c>
      <c r="E3412" t="str">
        <f>VLOOKUP($A3412,'Günlük Sayaç'!$A$1:$I$166,5,0)</f>
        <v>Akbil</v>
      </c>
      <c r="F3412">
        <f>VLOOKUP($A3412,'Günlük Sayaç'!$A$1:$I$166,6,0)</f>
        <v>2.2250000000000001</v>
      </c>
      <c r="G3412">
        <f>VLOOKUP($A3412,'Günlük Sayaç'!$A$1:$I$166,7,0)</f>
        <v>4000</v>
      </c>
      <c r="H3412">
        <f>VLOOKUP($A3412,'Günlük Sayaç'!$A$1:$I$166,8,0)</f>
        <v>0.3</v>
      </c>
      <c r="I3412">
        <f>VLOOKUP($A3412,'Günlük Sayaç'!$A$1:$I$166,9,0)*VLOOKUP(WEEKDAY(B3412,2)&amp;D3412,Yoğunluk!$G$1:$J$29,4,0)</f>
        <v>1800</v>
      </c>
      <c r="J3412">
        <f t="shared" ca="1" si="211"/>
        <v>1843</v>
      </c>
      <c r="K3412">
        <f t="shared" ca="1" si="212"/>
        <v>4100.6750000000002</v>
      </c>
    </row>
    <row r="3413" spans="1:11" x14ac:dyDescent="0.3">
      <c r="A3413">
        <f t="shared" si="213"/>
        <v>112</v>
      </c>
      <c r="B3413" s="2">
        <f t="shared" si="214"/>
        <v>43121</v>
      </c>
      <c r="C3413" t="str">
        <f>VLOOKUP(A3413,'Günlük Sayaç'!$A$1:$I$166,3,0)</f>
        <v>Sanayi Mah.</v>
      </c>
      <c r="D3413" t="str">
        <f>VLOOKUP($A3413,'Günlük Sayaç'!$A$1:$I$166,4,0)</f>
        <v>Tam</v>
      </c>
      <c r="E3413" t="str">
        <f>VLOOKUP($A3413,'Günlük Sayaç'!$A$1:$I$166,5,0)</f>
        <v>Mavi Kart</v>
      </c>
      <c r="F3413">
        <f>VLOOKUP($A3413,'Günlük Sayaç'!$A$1:$I$166,6,0)</f>
        <v>1.3666666666666667</v>
      </c>
      <c r="G3413">
        <f>VLOOKUP($A3413,'Günlük Sayaç'!$A$1:$I$166,7,0)</f>
        <v>4000</v>
      </c>
      <c r="H3413">
        <f>VLOOKUP($A3413,'Günlük Sayaç'!$A$1:$I$166,8,0)</f>
        <v>0.35</v>
      </c>
      <c r="I3413">
        <f>VLOOKUP($A3413,'Günlük Sayaç'!$A$1:$I$166,9,0)*VLOOKUP(WEEKDAY(B3413,2)&amp;D3413,Yoğunluk!$G$1:$J$29,4,0)</f>
        <v>2100</v>
      </c>
      <c r="J3413">
        <f t="shared" ca="1" si="211"/>
        <v>2226</v>
      </c>
      <c r="K3413">
        <f t="shared" ca="1" si="212"/>
        <v>3042.2000000000003</v>
      </c>
    </row>
    <row r="3414" spans="1:11" x14ac:dyDescent="0.3">
      <c r="A3414">
        <f t="shared" si="213"/>
        <v>113</v>
      </c>
      <c r="B3414" s="2">
        <f t="shared" si="214"/>
        <v>43121</v>
      </c>
      <c r="C3414" t="str">
        <f>VLOOKUP(A3414,'Günlük Sayaç'!$A$1:$I$166,3,0)</f>
        <v>Sanayi Mah.</v>
      </c>
      <c r="D3414" t="str">
        <f>VLOOKUP($A3414,'Günlük Sayaç'!$A$1:$I$166,4,0)</f>
        <v>Öğrenci</v>
      </c>
      <c r="E3414" t="str">
        <f>VLOOKUP($A3414,'Günlük Sayaç'!$A$1:$I$166,5,0)</f>
        <v>Öğrenci</v>
      </c>
      <c r="F3414">
        <f>VLOOKUP($A3414,'Günlük Sayaç'!$A$1:$I$166,6,0)</f>
        <v>0.9</v>
      </c>
      <c r="G3414">
        <f>VLOOKUP($A3414,'Günlük Sayaç'!$A$1:$I$166,7,0)</f>
        <v>4000</v>
      </c>
      <c r="H3414">
        <f>VLOOKUP($A3414,'Günlük Sayaç'!$A$1:$I$166,8,0)</f>
        <v>0.1</v>
      </c>
      <c r="I3414">
        <f>VLOOKUP($A3414,'Günlük Sayaç'!$A$1:$I$166,9,0)*VLOOKUP(WEEKDAY(B3414,2)&amp;D3414,Yoğunluk!$G$1:$J$29,4,0)</f>
        <v>900</v>
      </c>
      <c r="J3414">
        <f t="shared" ca="1" si="211"/>
        <v>771</v>
      </c>
      <c r="K3414">
        <f t="shared" ca="1" si="212"/>
        <v>693.9</v>
      </c>
    </row>
    <row r="3415" spans="1:11" x14ac:dyDescent="0.3">
      <c r="A3415">
        <f t="shared" si="213"/>
        <v>114</v>
      </c>
      <c r="B3415" s="2">
        <f t="shared" si="214"/>
        <v>43121</v>
      </c>
      <c r="C3415" t="str">
        <f>VLOOKUP(A3415,'Günlük Sayaç'!$A$1:$I$166,3,0)</f>
        <v>Sanayi Mah.</v>
      </c>
      <c r="D3415" t="str">
        <f>VLOOKUP($A3415,'Günlük Sayaç'!$A$1:$I$166,4,0)</f>
        <v>Öğrenci</v>
      </c>
      <c r="E3415" t="str">
        <f>VLOOKUP($A3415,'Günlük Sayaç'!$A$1:$I$166,5,0)</f>
        <v>Öğrenci Aylık</v>
      </c>
      <c r="F3415">
        <f>VLOOKUP($A3415,'Günlük Sayaç'!$A$1:$I$166,6,0)</f>
        <v>0.56666666666666665</v>
      </c>
      <c r="G3415">
        <f>VLOOKUP($A3415,'Günlük Sayaç'!$A$1:$I$166,7,0)</f>
        <v>4000</v>
      </c>
      <c r="H3415">
        <f>VLOOKUP($A3415,'Günlük Sayaç'!$A$1:$I$166,8,0)</f>
        <v>0.1</v>
      </c>
      <c r="I3415">
        <f>VLOOKUP($A3415,'Günlük Sayaç'!$A$1:$I$166,9,0)*VLOOKUP(WEEKDAY(B3415,2)&amp;D3415,Yoğunluk!$G$1:$J$29,4,0)</f>
        <v>900</v>
      </c>
      <c r="J3415">
        <f t="shared" ca="1" si="211"/>
        <v>1020</v>
      </c>
      <c r="K3415">
        <f t="shared" ca="1" si="212"/>
        <v>578</v>
      </c>
    </row>
    <row r="3416" spans="1:11" x14ac:dyDescent="0.3">
      <c r="A3416">
        <f t="shared" si="213"/>
        <v>115</v>
      </c>
      <c r="B3416" s="2">
        <f t="shared" si="214"/>
        <v>43121</v>
      </c>
      <c r="C3416" t="str">
        <f>VLOOKUP(A3416,'Günlük Sayaç'!$A$1:$I$166,3,0)</f>
        <v>Sanayi Mah.</v>
      </c>
      <c r="D3416" t="str">
        <f>VLOOKUP($A3416,'Günlük Sayaç'!$A$1:$I$166,4,0)</f>
        <v>Sosyal</v>
      </c>
      <c r="E3416" t="str">
        <f>VLOOKUP($A3416,'Günlük Sayaç'!$A$1:$I$166,5,0)</f>
        <v>Sosyal</v>
      </c>
      <c r="F3416">
        <f>VLOOKUP($A3416,'Günlük Sayaç'!$A$1:$I$166,6,0)</f>
        <v>1.425</v>
      </c>
      <c r="G3416">
        <f>VLOOKUP($A3416,'Günlük Sayaç'!$A$1:$I$166,7,0)</f>
        <v>4000</v>
      </c>
      <c r="H3416">
        <f>VLOOKUP($A3416,'Günlük Sayaç'!$A$1:$I$166,8,0)</f>
        <v>0.05</v>
      </c>
      <c r="I3416">
        <f>VLOOKUP($A3416,'Günlük Sayaç'!$A$1:$I$166,9,0)*VLOOKUP(WEEKDAY(B3416,2)&amp;D3416,Yoğunluk!$G$1:$J$29,4,0)</f>
        <v>330</v>
      </c>
      <c r="J3416">
        <f t="shared" ca="1" si="211"/>
        <v>312</v>
      </c>
      <c r="K3416">
        <f t="shared" ca="1" si="212"/>
        <v>444.6</v>
      </c>
    </row>
    <row r="3417" spans="1:11" x14ac:dyDescent="0.3">
      <c r="A3417">
        <f t="shared" si="213"/>
        <v>116</v>
      </c>
      <c r="B3417" s="2">
        <f t="shared" si="214"/>
        <v>43121</v>
      </c>
      <c r="C3417" t="str">
        <f>VLOOKUP(A3417,'Günlük Sayaç'!$A$1:$I$166,3,0)</f>
        <v>Sanayi Mah.</v>
      </c>
      <c r="D3417" t="str">
        <f>VLOOKUP($A3417,'Günlük Sayaç'!$A$1:$I$166,4,0)</f>
        <v>Sosyal</v>
      </c>
      <c r="E3417" t="str">
        <f>VLOOKUP($A3417,'Günlük Sayaç'!$A$1:$I$166,5,0)</f>
        <v>Sosyal Aylık</v>
      </c>
      <c r="F3417">
        <f>VLOOKUP($A3417,'Günlük Sayaç'!$A$1:$I$166,6,0)</f>
        <v>0.83333333333333337</v>
      </c>
      <c r="G3417">
        <f>VLOOKUP($A3417,'Günlük Sayaç'!$A$1:$I$166,7,0)</f>
        <v>4000</v>
      </c>
      <c r="H3417">
        <f>VLOOKUP($A3417,'Günlük Sayaç'!$A$1:$I$166,8,0)</f>
        <v>0.05</v>
      </c>
      <c r="I3417">
        <f>VLOOKUP($A3417,'Günlük Sayaç'!$A$1:$I$166,9,0)*VLOOKUP(WEEKDAY(B3417,2)&amp;D3417,Yoğunluk!$G$1:$J$29,4,0)</f>
        <v>330</v>
      </c>
      <c r="J3417">
        <f t="shared" ca="1" si="211"/>
        <v>293</v>
      </c>
      <c r="K3417">
        <f t="shared" ca="1" si="212"/>
        <v>244.16666666666669</v>
      </c>
    </row>
    <row r="3418" spans="1:11" x14ac:dyDescent="0.3">
      <c r="A3418">
        <f t="shared" si="213"/>
        <v>117</v>
      </c>
      <c r="B3418" s="2">
        <f t="shared" si="214"/>
        <v>43121</v>
      </c>
      <c r="C3418" t="str">
        <f>VLOOKUP(A3418,'Günlük Sayaç'!$A$1:$I$166,3,0)</f>
        <v>Sanayi Mah.</v>
      </c>
      <c r="D3418" t="str">
        <f>VLOOKUP($A3418,'Günlük Sayaç'!$A$1:$I$166,4,0)</f>
        <v>Ziyaretçi</v>
      </c>
      <c r="E3418" t="str">
        <f>VLOOKUP($A3418,'Günlük Sayaç'!$A$1:$I$166,5,0)</f>
        <v>Tekli Bilet</v>
      </c>
      <c r="F3418">
        <f>VLOOKUP($A3418,'Günlük Sayaç'!$A$1:$I$166,6,0)</f>
        <v>5</v>
      </c>
      <c r="G3418">
        <f>VLOOKUP($A3418,'Günlük Sayaç'!$A$1:$I$166,7,0)</f>
        <v>4000</v>
      </c>
      <c r="H3418">
        <f>VLOOKUP($A3418,'Günlük Sayaç'!$A$1:$I$166,8,0)</f>
        <v>0.01</v>
      </c>
      <c r="I3418">
        <f>VLOOKUP($A3418,'Günlük Sayaç'!$A$1:$I$166,9,0)*VLOOKUP(WEEKDAY(B3418,2)&amp;D3418,Yoğunluk!$G$1:$J$29,4,0)</f>
        <v>83.999999999999986</v>
      </c>
      <c r="J3418">
        <f t="shared" ca="1" si="211"/>
        <v>85</v>
      </c>
      <c r="K3418">
        <f t="shared" ca="1" si="212"/>
        <v>425</v>
      </c>
    </row>
    <row r="3419" spans="1:11" x14ac:dyDescent="0.3">
      <c r="A3419">
        <f t="shared" si="213"/>
        <v>118</v>
      </c>
      <c r="B3419" s="2">
        <f t="shared" si="214"/>
        <v>43121</v>
      </c>
      <c r="C3419" t="str">
        <f>VLOOKUP(A3419,'Günlük Sayaç'!$A$1:$I$166,3,0)</f>
        <v>Sanayi Mah.</v>
      </c>
      <c r="D3419" t="str">
        <f>VLOOKUP($A3419,'Günlük Sayaç'!$A$1:$I$166,4,0)</f>
        <v>Ziyaretçi</v>
      </c>
      <c r="E3419" t="str">
        <f>VLOOKUP($A3419,'Günlük Sayaç'!$A$1:$I$166,5,0)</f>
        <v>İkili Bilet</v>
      </c>
      <c r="F3419">
        <f>VLOOKUP($A3419,'Günlük Sayaç'!$A$1:$I$166,6,0)</f>
        <v>4</v>
      </c>
      <c r="G3419">
        <f>VLOOKUP($A3419,'Günlük Sayaç'!$A$1:$I$166,7,0)</f>
        <v>4000</v>
      </c>
      <c r="H3419">
        <f>VLOOKUP($A3419,'Günlük Sayaç'!$A$1:$I$166,8,0)</f>
        <v>0.01</v>
      </c>
      <c r="I3419">
        <f>VLOOKUP($A3419,'Günlük Sayaç'!$A$1:$I$166,9,0)*VLOOKUP(WEEKDAY(B3419,2)&amp;D3419,Yoğunluk!$G$1:$J$29,4,0)</f>
        <v>83.999999999999986</v>
      </c>
      <c r="J3419">
        <f t="shared" ca="1" si="211"/>
        <v>75</v>
      </c>
      <c r="K3419">
        <f t="shared" ca="1" si="212"/>
        <v>300</v>
      </c>
    </row>
    <row r="3420" spans="1:11" x14ac:dyDescent="0.3">
      <c r="A3420">
        <f t="shared" si="213"/>
        <v>119</v>
      </c>
      <c r="B3420" s="2">
        <f t="shared" si="214"/>
        <v>43121</v>
      </c>
      <c r="C3420" t="str">
        <f>VLOOKUP(A3420,'Günlük Sayaç'!$A$1:$I$166,3,0)</f>
        <v>Sanayi Mah.</v>
      </c>
      <c r="D3420" t="str">
        <f>VLOOKUP($A3420,'Günlük Sayaç'!$A$1:$I$166,4,0)</f>
        <v>Ziyaretçi</v>
      </c>
      <c r="E3420" t="str">
        <f>VLOOKUP($A3420,'Günlük Sayaç'!$A$1:$I$166,5,0)</f>
        <v>Üçlü Bilet</v>
      </c>
      <c r="F3420">
        <f>VLOOKUP($A3420,'Günlük Sayaç'!$A$1:$I$166,6,0)</f>
        <v>3.6666666666666665</v>
      </c>
      <c r="G3420">
        <f>VLOOKUP($A3420,'Günlük Sayaç'!$A$1:$I$166,7,0)</f>
        <v>4000</v>
      </c>
      <c r="H3420">
        <f>VLOOKUP($A3420,'Günlük Sayaç'!$A$1:$I$166,8,0)</f>
        <v>0.01</v>
      </c>
      <c r="I3420">
        <f>VLOOKUP($A3420,'Günlük Sayaç'!$A$1:$I$166,9,0)*VLOOKUP(WEEKDAY(B3420,2)&amp;D3420,Yoğunluk!$G$1:$J$29,4,0)</f>
        <v>83.999999999999986</v>
      </c>
      <c r="J3420">
        <f t="shared" ca="1" si="211"/>
        <v>99</v>
      </c>
      <c r="K3420">
        <f t="shared" ca="1" si="212"/>
        <v>363</v>
      </c>
    </row>
    <row r="3421" spans="1:11" x14ac:dyDescent="0.3">
      <c r="A3421">
        <f t="shared" si="213"/>
        <v>120</v>
      </c>
      <c r="B3421" s="2">
        <f t="shared" si="214"/>
        <v>43121</v>
      </c>
      <c r="C3421" t="str">
        <f>VLOOKUP(A3421,'Günlük Sayaç'!$A$1:$I$166,3,0)</f>
        <v>Sanayi Mah.</v>
      </c>
      <c r="D3421" t="str">
        <f>VLOOKUP($A3421,'Günlük Sayaç'!$A$1:$I$166,4,0)</f>
        <v>Ziyaretçi</v>
      </c>
      <c r="E3421" t="str">
        <f>VLOOKUP($A3421,'Günlük Sayaç'!$A$1:$I$166,5,0)</f>
        <v>Beşli Bilet</v>
      </c>
      <c r="F3421">
        <f>VLOOKUP($A3421,'Günlük Sayaç'!$A$1:$I$166,6,0)</f>
        <v>3.4</v>
      </c>
      <c r="G3421">
        <f>VLOOKUP($A3421,'Günlük Sayaç'!$A$1:$I$166,7,0)</f>
        <v>4000</v>
      </c>
      <c r="H3421">
        <f>VLOOKUP($A3421,'Günlük Sayaç'!$A$1:$I$166,8,0)</f>
        <v>0.01</v>
      </c>
      <c r="I3421">
        <f>VLOOKUP($A3421,'Günlük Sayaç'!$A$1:$I$166,9,0)*VLOOKUP(WEEKDAY(B3421,2)&amp;D3421,Yoğunluk!$G$1:$J$29,4,0)</f>
        <v>83.999999999999986</v>
      </c>
      <c r="J3421">
        <f t="shared" ca="1" si="211"/>
        <v>75</v>
      </c>
      <c r="K3421">
        <f t="shared" ca="1" si="212"/>
        <v>255</v>
      </c>
    </row>
    <row r="3422" spans="1:11" x14ac:dyDescent="0.3">
      <c r="A3422">
        <f t="shared" si="213"/>
        <v>121</v>
      </c>
      <c r="B3422" s="2">
        <f t="shared" si="214"/>
        <v>43121</v>
      </c>
      <c r="C3422" t="str">
        <f>VLOOKUP(A3422,'Günlük Sayaç'!$A$1:$I$166,3,0)</f>
        <v>Sanayi Mah.</v>
      </c>
      <c r="D3422" t="str">
        <f>VLOOKUP($A3422,'Günlük Sayaç'!$A$1:$I$166,4,0)</f>
        <v>Ziyaretçi</v>
      </c>
      <c r="E3422" t="str">
        <f>VLOOKUP($A3422,'Günlük Sayaç'!$A$1:$I$166,5,0)</f>
        <v>Onlu Bilet</v>
      </c>
      <c r="F3422">
        <f>VLOOKUP($A3422,'Günlük Sayaç'!$A$1:$I$166,6,0)</f>
        <v>3.2</v>
      </c>
      <c r="G3422">
        <f>VLOOKUP($A3422,'Günlük Sayaç'!$A$1:$I$166,7,0)</f>
        <v>4000</v>
      </c>
      <c r="H3422">
        <f>VLOOKUP($A3422,'Günlük Sayaç'!$A$1:$I$166,8,0)</f>
        <v>0.01</v>
      </c>
      <c r="I3422">
        <f>VLOOKUP($A3422,'Günlük Sayaç'!$A$1:$I$166,9,0)*VLOOKUP(WEEKDAY(B3422,2)&amp;D3422,Yoğunluk!$G$1:$J$29,4,0)</f>
        <v>83.999999999999986</v>
      </c>
      <c r="J3422">
        <f t="shared" ca="1" si="211"/>
        <v>69</v>
      </c>
      <c r="K3422">
        <f t="shared" ca="1" si="212"/>
        <v>220.8</v>
      </c>
    </row>
    <row r="3423" spans="1:11" x14ac:dyDescent="0.3">
      <c r="A3423">
        <f t="shared" si="213"/>
        <v>122</v>
      </c>
      <c r="B3423" s="2">
        <f t="shared" si="214"/>
        <v>43121</v>
      </c>
      <c r="C3423" t="str">
        <f>VLOOKUP(A3423,'Günlük Sayaç'!$A$1:$I$166,3,0)</f>
        <v>İTÜ</v>
      </c>
      <c r="D3423" t="str">
        <f>VLOOKUP($A3423,'Günlük Sayaç'!$A$1:$I$166,4,0)</f>
        <v>Tam</v>
      </c>
      <c r="E3423" t="str">
        <f>VLOOKUP($A3423,'Günlük Sayaç'!$A$1:$I$166,5,0)</f>
        <v>Akbil</v>
      </c>
      <c r="F3423">
        <f>VLOOKUP($A3423,'Günlük Sayaç'!$A$1:$I$166,6,0)</f>
        <v>2.2250000000000001</v>
      </c>
      <c r="G3423">
        <f>VLOOKUP($A3423,'Günlük Sayaç'!$A$1:$I$166,7,0)</f>
        <v>15000</v>
      </c>
      <c r="H3423">
        <f>VLOOKUP($A3423,'Günlük Sayaç'!$A$1:$I$166,8,0)</f>
        <v>0.1</v>
      </c>
      <c r="I3423">
        <f>VLOOKUP($A3423,'Günlük Sayaç'!$A$1:$I$166,9,0)*VLOOKUP(WEEKDAY(B3423,2)&amp;D3423,Yoğunluk!$G$1:$J$29,4,0)</f>
        <v>2250</v>
      </c>
      <c r="J3423">
        <f t="shared" ca="1" si="211"/>
        <v>2428</v>
      </c>
      <c r="K3423">
        <f t="shared" ca="1" si="212"/>
        <v>5402.3</v>
      </c>
    </row>
    <row r="3424" spans="1:11" x14ac:dyDescent="0.3">
      <c r="A3424">
        <f t="shared" si="213"/>
        <v>123</v>
      </c>
      <c r="B3424" s="2">
        <f t="shared" si="214"/>
        <v>43121</v>
      </c>
      <c r="C3424" t="str">
        <f>VLOOKUP(A3424,'Günlük Sayaç'!$A$1:$I$166,3,0)</f>
        <v>İTÜ</v>
      </c>
      <c r="D3424" t="str">
        <f>VLOOKUP($A3424,'Günlük Sayaç'!$A$1:$I$166,4,0)</f>
        <v>Tam</v>
      </c>
      <c r="E3424" t="str">
        <f>VLOOKUP($A3424,'Günlük Sayaç'!$A$1:$I$166,5,0)</f>
        <v>Mavi Kart</v>
      </c>
      <c r="F3424">
        <f>VLOOKUP($A3424,'Günlük Sayaç'!$A$1:$I$166,6,0)</f>
        <v>1.3666666666666667</v>
      </c>
      <c r="G3424">
        <f>VLOOKUP($A3424,'Günlük Sayaç'!$A$1:$I$166,7,0)</f>
        <v>15000</v>
      </c>
      <c r="H3424">
        <f>VLOOKUP($A3424,'Günlük Sayaç'!$A$1:$I$166,8,0)</f>
        <v>7.0000000000000007E-2</v>
      </c>
      <c r="I3424">
        <f>VLOOKUP($A3424,'Günlük Sayaç'!$A$1:$I$166,9,0)*VLOOKUP(WEEKDAY(B3424,2)&amp;D3424,Yoğunluk!$G$1:$J$29,4,0)</f>
        <v>1575</v>
      </c>
      <c r="J3424">
        <f t="shared" ca="1" si="211"/>
        <v>1657</v>
      </c>
      <c r="K3424">
        <f t="shared" ca="1" si="212"/>
        <v>2264.5666666666666</v>
      </c>
    </row>
    <row r="3425" spans="1:11" x14ac:dyDescent="0.3">
      <c r="A3425">
        <f t="shared" si="213"/>
        <v>124</v>
      </c>
      <c r="B3425" s="2">
        <f t="shared" si="214"/>
        <v>43121</v>
      </c>
      <c r="C3425" t="str">
        <f>VLOOKUP(A3425,'Günlük Sayaç'!$A$1:$I$166,3,0)</f>
        <v>İTÜ</v>
      </c>
      <c r="D3425" t="str">
        <f>VLOOKUP($A3425,'Günlük Sayaç'!$A$1:$I$166,4,0)</f>
        <v>Öğrenci</v>
      </c>
      <c r="E3425" t="str">
        <f>VLOOKUP($A3425,'Günlük Sayaç'!$A$1:$I$166,5,0)</f>
        <v>Öğrenci</v>
      </c>
      <c r="F3425">
        <f>VLOOKUP($A3425,'Günlük Sayaç'!$A$1:$I$166,6,0)</f>
        <v>0.9</v>
      </c>
      <c r="G3425">
        <f>VLOOKUP($A3425,'Günlük Sayaç'!$A$1:$I$166,7,0)</f>
        <v>15000</v>
      </c>
      <c r="H3425">
        <f>VLOOKUP($A3425,'Günlük Sayaç'!$A$1:$I$166,8,0)</f>
        <v>0.17</v>
      </c>
      <c r="I3425">
        <f>VLOOKUP($A3425,'Günlük Sayaç'!$A$1:$I$166,9,0)*VLOOKUP(WEEKDAY(B3425,2)&amp;D3425,Yoğunluk!$G$1:$J$29,4,0)</f>
        <v>5737.5</v>
      </c>
      <c r="J3425">
        <f t="shared" ca="1" si="211"/>
        <v>5573</v>
      </c>
      <c r="K3425">
        <f t="shared" ca="1" si="212"/>
        <v>5015.7</v>
      </c>
    </row>
    <row r="3426" spans="1:11" x14ac:dyDescent="0.3">
      <c r="A3426">
        <f t="shared" si="213"/>
        <v>125</v>
      </c>
      <c r="B3426" s="2">
        <f t="shared" si="214"/>
        <v>43121</v>
      </c>
      <c r="C3426" t="str">
        <f>VLOOKUP(A3426,'Günlük Sayaç'!$A$1:$I$166,3,0)</f>
        <v>İTÜ</v>
      </c>
      <c r="D3426" t="str">
        <f>VLOOKUP($A3426,'Günlük Sayaç'!$A$1:$I$166,4,0)</f>
        <v>Öğrenci</v>
      </c>
      <c r="E3426" t="str">
        <f>VLOOKUP($A3426,'Günlük Sayaç'!$A$1:$I$166,5,0)</f>
        <v>Öğrenci Aylık</v>
      </c>
      <c r="F3426">
        <f>VLOOKUP($A3426,'Günlük Sayaç'!$A$1:$I$166,6,0)</f>
        <v>0.56666666666666665</v>
      </c>
      <c r="G3426">
        <f>VLOOKUP($A3426,'Günlük Sayaç'!$A$1:$I$166,7,0)</f>
        <v>15000</v>
      </c>
      <c r="H3426">
        <f>VLOOKUP($A3426,'Günlük Sayaç'!$A$1:$I$166,8,0)</f>
        <v>0.27</v>
      </c>
      <c r="I3426">
        <f>VLOOKUP($A3426,'Günlük Sayaç'!$A$1:$I$166,9,0)*VLOOKUP(WEEKDAY(B3426,2)&amp;D3426,Yoğunluk!$G$1:$J$29,4,0)</f>
        <v>9112.5000000000018</v>
      </c>
      <c r="J3426">
        <f t="shared" ca="1" si="211"/>
        <v>9981</v>
      </c>
      <c r="K3426">
        <f t="shared" ca="1" si="212"/>
        <v>5655.9</v>
      </c>
    </row>
    <row r="3427" spans="1:11" x14ac:dyDescent="0.3">
      <c r="A3427">
        <f t="shared" si="213"/>
        <v>126</v>
      </c>
      <c r="B3427" s="2">
        <f t="shared" si="214"/>
        <v>43121</v>
      </c>
      <c r="C3427" t="str">
        <f>VLOOKUP(A3427,'Günlük Sayaç'!$A$1:$I$166,3,0)</f>
        <v>İTÜ</v>
      </c>
      <c r="D3427" t="str">
        <f>VLOOKUP($A3427,'Günlük Sayaç'!$A$1:$I$166,4,0)</f>
        <v>Sosyal</v>
      </c>
      <c r="E3427" t="str">
        <f>VLOOKUP($A3427,'Günlük Sayaç'!$A$1:$I$166,5,0)</f>
        <v>Sosyal</v>
      </c>
      <c r="F3427">
        <f>VLOOKUP($A3427,'Günlük Sayaç'!$A$1:$I$166,6,0)</f>
        <v>1.425</v>
      </c>
      <c r="G3427">
        <f>VLOOKUP($A3427,'Günlük Sayaç'!$A$1:$I$166,7,0)</f>
        <v>15000</v>
      </c>
      <c r="H3427">
        <f>VLOOKUP($A3427,'Günlük Sayaç'!$A$1:$I$166,8,0)</f>
        <v>0.15</v>
      </c>
      <c r="I3427">
        <f>VLOOKUP($A3427,'Günlük Sayaç'!$A$1:$I$166,9,0)*VLOOKUP(WEEKDAY(B3427,2)&amp;D3427,Yoğunluk!$G$1:$J$29,4,0)</f>
        <v>3712.5000000000005</v>
      </c>
      <c r="J3427">
        <f t="shared" ca="1" si="211"/>
        <v>4024</v>
      </c>
      <c r="K3427">
        <f t="shared" ca="1" si="212"/>
        <v>5734.2</v>
      </c>
    </row>
    <row r="3428" spans="1:11" x14ac:dyDescent="0.3">
      <c r="A3428">
        <f t="shared" si="213"/>
        <v>127</v>
      </c>
      <c r="B3428" s="2">
        <f t="shared" si="214"/>
        <v>43121</v>
      </c>
      <c r="C3428" t="str">
        <f>VLOOKUP(A3428,'Günlük Sayaç'!$A$1:$I$166,3,0)</f>
        <v>İTÜ</v>
      </c>
      <c r="D3428" t="str">
        <f>VLOOKUP($A3428,'Günlük Sayaç'!$A$1:$I$166,4,0)</f>
        <v>Sosyal</v>
      </c>
      <c r="E3428" t="str">
        <f>VLOOKUP($A3428,'Günlük Sayaç'!$A$1:$I$166,5,0)</f>
        <v>Sosyal Aylık</v>
      </c>
      <c r="F3428">
        <f>VLOOKUP($A3428,'Günlük Sayaç'!$A$1:$I$166,6,0)</f>
        <v>0.83333333333333337</v>
      </c>
      <c r="G3428">
        <f>VLOOKUP($A3428,'Günlük Sayaç'!$A$1:$I$166,7,0)</f>
        <v>15000</v>
      </c>
      <c r="H3428">
        <f>VLOOKUP($A3428,'Günlük Sayaç'!$A$1:$I$166,8,0)</f>
        <v>0.15</v>
      </c>
      <c r="I3428">
        <f>VLOOKUP($A3428,'Günlük Sayaç'!$A$1:$I$166,9,0)*VLOOKUP(WEEKDAY(B3428,2)&amp;D3428,Yoğunluk!$G$1:$J$29,4,0)</f>
        <v>3712.5000000000005</v>
      </c>
      <c r="J3428">
        <f t="shared" ca="1" si="211"/>
        <v>3981</v>
      </c>
      <c r="K3428">
        <f t="shared" ca="1" si="212"/>
        <v>3317.5</v>
      </c>
    </row>
    <row r="3429" spans="1:11" x14ac:dyDescent="0.3">
      <c r="A3429">
        <f t="shared" si="213"/>
        <v>128</v>
      </c>
      <c r="B3429" s="2">
        <f t="shared" si="214"/>
        <v>43121</v>
      </c>
      <c r="C3429" t="str">
        <f>VLOOKUP(A3429,'Günlük Sayaç'!$A$1:$I$166,3,0)</f>
        <v>İTÜ</v>
      </c>
      <c r="D3429" t="str">
        <f>VLOOKUP($A3429,'Günlük Sayaç'!$A$1:$I$166,4,0)</f>
        <v>Ziyaretçi</v>
      </c>
      <c r="E3429" t="str">
        <f>VLOOKUP($A3429,'Günlük Sayaç'!$A$1:$I$166,5,0)</f>
        <v>Tekli Bilet</v>
      </c>
      <c r="F3429">
        <f>VLOOKUP($A3429,'Günlük Sayaç'!$A$1:$I$166,6,0)</f>
        <v>5</v>
      </c>
      <c r="G3429">
        <f>VLOOKUP($A3429,'Günlük Sayaç'!$A$1:$I$166,7,0)</f>
        <v>15000</v>
      </c>
      <c r="H3429">
        <f>VLOOKUP($A3429,'Günlük Sayaç'!$A$1:$I$166,8,0)</f>
        <v>0.02</v>
      </c>
      <c r="I3429">
        <f>VLOOKUP($A3429,'Günlük Sayaç'!$A$1:$I$166,9,0)*VLOOKUP(WEEKDAY(B3429,2)&amp;D3429,Yoğunluk!$G$1:$J$29,4,0)</f>
        <v>629.99999999999989</v>
      </c>
      <c r="J3429">
        <f t="shared" ca="1" si="211"/>
        <v>685</v>
      </c>
      <c r="K3429">
        <f t="shared" ca="1" si="212"/>
        <v>3425</v>
      </c>
    </row>
    <row r="3430" spans="1:11" x14ac:dyDescent="0.3">
      <c r="A3430">
        <f t="shared" si="213"/>
        <v>129</v>
      </c>
      <c r="B3430" s="2">
        <f t="shared" si="214"/>
        <v>43121</v>
      </c>
      <c r="C3430" t="str">
        <f>VLOOKUP(A3430,'Günlük Sayaç'!$A$1:$I$166,3,0)</f>
        <v>İTÜ</v>
      </c>
      <c r="D3430" t="str">
        <f>VLOOKUP($A3430,'Günlük Sayaç'!$A$1:$I$166,4,0)</f>
        <v>Ziyaretçi</v>
      </c>
      <c r="E3430" t="str">
        <f>VLOOKUP($A3430,'Günlük Sayaç'!$A$1:$I$166,5,0)</f>
        <v>İkili Bilet</v>
      </c>
      <c r="F3430">
        <f>VLOOKUP($A3430,'Günlük Sayaç'!$A$1:$I$166,6,0)</f>
        <v>4</v>
      </c>
      <c r="G3430">
        <f>VLOOKUP($A3430,'Günlük Sayaç'!$A$1:$I$166,7,0)</f>
        <v>15000</v>
      </c>
      <c r="H3430">
        <f>VLOOKUP($A3430,'Günlük Sayaç'!$A$1:$I$166,8,0)</f>
        <v>0.02</v>
      </c>
      <c r="I3430">
        <f>VLOOKUP($A3430,'Günlük Sayaç'!$A$1:$I$166,9,0)*VLOOKUP(WEEKDAY(B3430,2)&amp;D3430,Yoğunluk!$G$1:$J$29,4,0)</f>
        <v>629.99999999999989</v>
      </c>
      <c r="J3430">
        <f t="shared" ca="1" si="211"/>
        <v>711</v>
      </c>
      <c r="K3430">
        <f t="shared" ca="1" si="212"/>
        <v>2844</v>
      </c>
    </row>
    <row r="3431" spans="1:11" x14ac:dyDescent="0.3">
      <c r="A3431">
        <f t="shared" si="213"/>
        <v>130</v>
      </c>
      <c r="B3431" s="2">
        <f t="shared" si="214"/>
        <v>43121</v>
      </c>
      <c r="C3431" t="str">
        <f>VLOOKUP(A3431,'Günlük Sayaç'!$A$1:$I$166,3,0)</f>
        <v>İTÜ</v>
      </c>
      <c r="D3431" t="str">
        <f>VLOOKUP($A3431,'Günlük Sayaç'!$A$1:$I$166,4,0)</f>
        <v>Ziyaretçi</v>
      </c>
      <c r="E3431" t="str">
        <f>VLOOKUP($A3431,'Günlük Sayaç'!$A$1:$I$166,5,0)</f>
        <v>Üçlü Bilet</v>
      </c>
      <c r="F3431">
        <f>VLOOKUP($A3431,'Günlük Sayaç'!$A$1:$I$166,6,0)</f>
        <v>3.6666666666666665</v>
      </c>
      <c r="G3431">
        <f>VLOOKUP($A3431,'Günlük Sayaç'!$A$1:$I$166,7,0)</f>
        <v>15000</v>
      </c>
      <c r="H3431">
        <f>VLOOKUP($A3431,'Günlük Sayaç'!$A$1:$I$166,8,0)</f>
        <v>0.01</v>
      </c>
      <c r="I3431">
        <f>VLOOKUP($A3431,'Günlük Sayaç'!$A$1:$I$166,9,0)*VLOOKUP(WEEKDAY(B3431,2)&amp;D3431,Yoğunluk!$G$1:$J$29,4,0)</f>
        <v>314.99999999999994</v>
      </c>
      <c r="J3431">
        <f t="shared" ca="1" si="211"/>
        <v>316</v>
      </c>
      <c r="K3431">
        <f t="shared" ca="1" si="212"/>
        <v>1158.6666666666665</v>
      </c>
    </row>
    <row r="3432" spans="1:11" x14ac:dyDescent="0.3">
      <c r="A3432">
        <f t="shared" si="213"/>
        <v>131</v>
      </c>
      <c r="B3432" s="2">
        <f t="shared" si="214"/>
        <v>43121</v>
      </c>
      <c r="C3432" t="str">
        <f>VLOOKUP(A3432,'Günlük Sayaç'!$A$1:$I$166,3,0)</f>
        <v>İTÜ</v>
      </c>
      <c r="D3432" t="str">
        <f>VLOOKUP($A3432,'Günlük Sayaç'!$A$1:$I$166,4,0)</f>
        <v>Ziyaretçi</v>
      </c>
      <c r="E3432" t="str">
        <f>VLOOKUP($A3432,'Günlük Sayaç'!$A$1:$I$166,5,0)</f>
        <v>Beşli Bilet</v>
      </c>
      <c r="F3432">
        <f>VLOOKUP($A3432,'Günlük Sayaç'!$A$1:$I$166,6,0)</f>
        <v>3.4</v>
      </c>
      <c r="G3432">
        <f>VLOOKUP($A3432,'Günlük Sayaç'!$A$1:$I$166,7,0)</f>
        <v>15000</v>
      </c>
      <c r="H3432">
        <f>VLOOKUP($A3432,'Günlük Sayaç'!$A$1:$I$166,8,0)</f>
        <v>0.02</v>
      </c>
      <c r="I3432">
        <f>VLOOKUP($A3432,'Günlük Sayaç'!$A$1:$I$166,9,0)*VLOOKUP(WEEKDAY(B3432,2)&amp;D3432,Yoğunluk!$G$1:$J$29,4,0)</f>
        <v>629.99999999999989</v>
      </c>
      <c r="J3432">
        <f t="shared" ca="1" si="211"/>
        <v>592</v>
      </c>
      <c r="K3432">
        <f t="shared" ca="1" si="212"/>
        <v>2012.8</v>
      </c>
    </row>
    <row r="3433" spans="1:11" x14ac:dyDescent="0.3">
      <c r="A3433">
        <f t="shared" si="213"/>
        <v>132</v>
      </c>
      <c r="B3433" s="2">
        <f t="shared" si="214"/>
        <v>43121</v>
      </c>
      <c r="C3433" t="str">
        <f>VLOOKUP(A3433,'Günlük Sayaç'!$A$1:$I$166,3,0)</f>
        <v>İTÜ</v>
      </c>
      <c r="D3433" t="str">
        <f>VLOOKUP($A3433,'Günlük Sayaç'!$A$1:$I$166,4,0)</f>
        <v>Ziyaretçi</v>
      </c>
      <c r="E3433" t="str">
        <f>VLOOKUP($A3433,'Günlük Sayaç'!$A$1:$I$166,5,0)</f>
        <v>Onlu Bilet</v>
      </c>
      <c r="F3433">
        <f>VLOOKUP($A3433,'Günlük Sayaç'!$A$1:$I$166,6,0)</f>
        <v>3.2</v>
      </c>
      <c r="G3433">
        <f>VLOOKUP($A3433,'Günlük Sayaç'!$A$1:$I$166,7,0)</f>
        <v>15000</v>
      </c>
      <c r="H3433">
        <f>VLOOKUP($A3433,'Günlük Sayaç'!$A$1:$I$166,8,0)</f>
        <v>0.02</v>
      </c>
      <c r="I3433">
        <f>VLOOKUP($A3433,'Günlük Sayaç'!$A$1:$I$166,9,0)*VLOOKUP(WEEKDAY(B3433,2)&amp;D3433,Yoğunluk!$G$1:$J$29,4,0)</f>
        <v>629.99999999999989</v>
      </c>
      <c r="J3433">
        <f t="shared" ca="1" si="211"/>
        <v>527</v>
      </c>
      <c r="K3433">
        <f t="shared" ca="1" si="212"/>
        <v>1686.4</v>
      </c>
    </row>
    <row r="3434" spans="1:11" x14ac:dyDescent="0.3">
      <c r="A3434">
        <f t="shared" si="213"/>
        <v>133</v>
      </c>
      <c r="B3434" s="2">
        <f t="shared" si="214"/>
        <v>43121</v>
      </c>
      <c r="C3434" t="str">
        <f>VLOOKUP(A3434,'Günlük Sayaç'!$A$1:$I$166,3,0)</f>
        <v>Atatürk Oto Sanayi</v>
      </c>
      <c r="D3434" t="str">
        <f>VLOOKUP($A3434,'Günlük Sayaç'!$A$1:$I$166,4,0)</f>
        <v>Tam</v>
      </c>
      <c r="E3434" t="str">
        <f>VLOOKUP($A3434,'Günlük Sayaç'!$A$1:$I$166,5,0)</f>
        <v>Akbil</v>
      </c>
      <c r="F3434">
        <f>VLOOKUP($A3434,'Günlük Sayaç'!$A$1:$I$166,6,0)</f>
        <v>2.2250000000000001</v>
      </c>
      <c r="G3434">
        <f>VLOOKUP($A3434,'Günlük Sayaç'!$A$1:$I$166,7,0)</f>
        <v>5000</v>
      </c>
      <c r="H3434">
        <f>VLOOKUP($A3434,'Günlük Sayaç'!$A$1:$I$166,8,0)</f>
        <v>0.3</v>
      </c>
      <c r="I3434">
        <f>VLOOKUP($A3434,'Günlük Sayaç'!$A$1:$I$166,9,0)*VLOOKUP(WEEKDAY(B3434,2)&amp;D3434,Yoğunluk!$G$1:$J$29,4,0)</f>
        <v>2250</v>
      </c>
      <c r="J3434">
        <f t="shared" ca="1" si="211"/>
        <v>2301</v>
      </c>
      <c r="K3434">
        <f t="shared" ca="1" si="212"/>
        <v>5119.7250000000004</v>
      </c>
    </row>
    <row r="3435" spans="1:11" x14ac:dyDescent="0.3">
      <c r="A3435">
        <f t="shared" si="213"/>
        <v>134</v>
      </c>
      <c r="B3435" s="2">
        <f t="shared" si="214"/>
        <v>43121</v>
      </c>
      <c r="C3435" t="str">
        <f>VLOOKUP(A3435,'Günlük Sayaç'!$A$1:$I$166,3,0)</f>
        <v>Atatürk Oto Sanayi</v>
      </c>
      <c r="D3435" t="str">
        <f>VLOOKUP($A3435,'Günlük Sayaç'!$A$1:$I$166,4,0)</f>
        <v>Tam</v>
      </c>
      <c r="E3435" t="str">
        <f>VLOOKUP($A3435,'Günlük Sayaç'!$A$1:$I$166,5,0)</f>
        <v>Mavi Kart</v>
      </c>
      <c r="F3435">
        <f>VLOOKUP($A3435,'Günlük Sayaç'!$A$1:$I$166,6,0)</f>
        <v>1.3666666666666667</v>
      </c>
      <c r="G3435">
        <f>VLOOKUP($A3435,'Günlük Sayaç'!$A$1:$I$166,7,0)</f>
        <v>5000</v>
      </c>
      <c r="H3435">
        <f>VLOOKUP($A3435,'Günlük Sayaç'!$A$1:$I$166,8,0)</f>
        <v>0.35</v>
      </c>
      <c r="I3435">
        <f>VLOOKUP($A3435,'Günlük Sayaç'!$A$1:$I$166,9,0)*VLOOKUP(WEEKDAY(B3435,2)&amp;D3435,Yoğunluk!$G$1:$J$29,4,0)</f>
        <v>2625</v>
      </c>
      <c r="J3435">
        <f t="shared" ca="1" si="211"/>
        <v>2800</v>
      </c>
      <c r="K3435">
        <f t="shared" ca="1" si="212"/>
        <v>3826.666666666667</v>
      </c>
    </row>
    <row r="3436" spans="1:11" x14ac:dyDescent="0.3">
      <c r="A3436">
        <f t="shared" si="213"/>
        <v>135</v>
      </c>
      <c r="B3436" s="2">
        <f t="shared" si="214"/>
        <v>43121</v>
      </c>
      <c r="C3436" t="str">
        <f>VLOOKUP(A3436,'Günlük Sayaç'!$A$1:$I$166,3,0)</f>
        <v>Atatürk Oto Sanayi</v>
      </c>
      <c r="D3436" t="str">
        <f>VLOOKUP($A3436,'Günlük Sayaç'!$A$1:$I$166,4,0)</f>
        <v>Öğrenci</v>
      </c>
      <c r="E3436" t="str">
        <f>VLOOKUP($A3436,'Günlük Sayaç'!$A$1:$I$166,5,0)</f>
        <v>Öğrenci</v>
      </c>
      <c r="F3436">
        <f>VLOOKUP($A3436,'Günlük Sayaç'!$A$1:$I$166,6,0)</f>
        <v>0.9</v>
      </c>
      <c r="G3436">
        <f>VLOOKUP($A3436,'Günlük Sayaç'!$A$1:$I$166,7,0)</f>
        <v>5000</v>
      </c>
      <c r="H3436">
        <f>VLOOKUP($A3436,'Günlük Sayaç'!$A$1:$I$166,8,0)</f>
        <v>0.1</v>
      </c>
      <c r="I3436">
        <f>VLOOKUP($A3436,'Günlük Sayaç'!$A$1:$I$166,9,0)*VLOOKUP(WEEKDAY(B3436,2)&amp;D3436,Yoğunluk!$G$1:$J$29,4,0)</f>
        <v>1125</v>
      </c>
      <c r="J3436">
        <f t="shared" ca="1" si="211"/>
        <v>1180</v>
      </c>
      <c r="K3436">
        <f t="shared" ca="1" si="212"/>
        <v>1062</v>
      </c>
    </row>
    <row r="3437" spans="1:11" x14ac:dyDescent="0.3">
      <c r="A3437">
        <f t="shared" si="213"/>
        <v>136</v>
      </c>
      <c r="B3437" s="2">
        <f t="shared" si="214"/>
        <v>43121</v>
      </c>
      <c r="C3437" t="str">
        <f>VLOOKUP(A3437,'Günlük Sayaç'!$A$1:$I$166,3,0)</f>
        <v>Atatürk Oto Sanayi</v>
      </c>
      <c r="D3437" t="str">
        <f>VLOOKUP($A3437,'Günlük Sayaç'!$A$1:$I$166,4,0)</f>
        <v>Öğrenci</v>
      </c>
      <c r="E3437" t="str">
        <f>VLOOKUP($A3437,'Günlük Sayaç'!$A$1:$I$166,5,0)</f>
        <v>Öğrenci Aylık</v>
      </c>
      <c r="F3437">
        <f>VLOOKUP($A3437,'Günlük Sayaç'!$A$1:$I$166,6,0)</f>
        <v>0.56666666666666665</v>
      </c>
      <c r="G3437">
        <f>VLOOKUP($A3437,'Günlük Sayaç'!$A$1:$I$166,7,0)</f>
        <v>5000</v>
      </c>
      <c r="H3437">
        <f>VLOOKUP($A3437,'Günlük Sayaç'!$A$1:$I$166,8,0)</f>
        <v>0.1</v>
      </c>
      <c r="I3437">
        <f>VLOOKUP($A3437,'Günlük Sayaç'!$A$1:$I$166,9,0)*VLOOKUP(WEEKDAY(B3437,2)&amp;D3437,Yoğunluk!$G$1:$J$29,4,0)</f>
        <v>1125</v>
      </c>
      <c r="J3437">
        <f t="shared" ca="1" si="211"/>
        <v>1236</v>
      </c>
      <c r="K3437">
        <f t="shared" ca="1" si="212"/>
        <v>700.4</v>
      </c>
    </row>
    <row r="3438" spans="1:11" x14ac:dyDescent="0.3">
      <c r="A3438">
        <f t="shared" si="213"/>
        <v>137</v>
      </c>
      <c r="B3438" s="2">
        <f t="shared" si="214"/>
        <v>43121</v>
      </c>
      <c r="C3438" t="str">
        <f>VLOOKUP(A3438,'Günlük Sayaç'!$A$1:$I$166,3,0)</f>
        <v>Atatürk Oto Sanayi</v>
      </c>
      <c r="D3438" t="str">
        <f>VLOOKUP($A3438,'Günlük Sayaç'!$A$1:$I$166,4,0)</f>
        <v>Sosyal</v>
      </c>
      <c r="E3438" t="str">
        <f>VLOOKUP($A3438,'Günlük Sayaç'!$A$1:$I$166,5,0)</f>
        <v>Sosyal</v>
      </c>
      <c r="F3438">
        <f>VLOOKUP($A3438,'Günlük Sayaç'!$A$1:$I$166,6,0)</f>
        <v>1.425</v>
      </c>
      <c r="G3438">
        <f>VLOOKUP($A3438,'Günlük Sayaç'!$A$1:$I$166,7,0)</f>
        <v>5000</v>
      </c>
      <c r="H3438">
        <f>VLOOKUP($A3438,'Günlük Sayaç'!$A$1:$I$166,8,0)</f>
        <v>0.05</v>
      </c>
      <c r="I3438">
        <f>VLOOKUP($A3438,'Günlük Sayaç'!$A$1:$I$166,9,0)*VLOOKUP(WEEKDAY(B3438,2)&amp;D3438,Yoğunluk!$G$1:$J$29,4,0)</f>
        <v>412.50000000000006</v>
      </c>
      <c r="J3438">
        <f t="shared" ca="1" si="211"/>
        <v>513</v>
      </c>
      <c r="K3438">
        <f t="shared" ca="1" si="212"/>
        <v>731.02499999999998</v>
      </c>
    </row>
    <row r="3439" spans="1:11" x14ac:dyDescent="0.3">
      <c r="A3439">
        <f t="shared" si="213"/>
        <v>138</v>
      </c>
      <c r="B3439" s="2">
        <f t="shared" si="214"/>
        <v>43121</v>
      </c>
      <c r="C3439" t="str">
        <f>VLOOKUP(A3439,'Günlük Sayaç'!$A$1:$I$166,3,0)</f>
        <v>Atatürk Oto Sanayi</v>
      </c>
      <c r="D3439" t="str">
        <f>VLOOKUP($A3439,'Günlük Sayaç'!$A$1:$I$166,4,0)</f>
        <v>Sosyal</v>
      </c>
      <c r="E3439" t="str">
        <f>VLOOKUP($A3439,'Günlük Sayaç'!$A$1:$I$166,5,0)</f>
        <v>Sosyal Aylık</v>
      </c>
      <c r="F3439">
        <f>VLOOKUP($A3439,'Günlük Sayaç'!$A$1:$I$166,6,0)</f>
        <v>0.83333333333333337</v>
      </c>
      <c r="G3439">
        <f>VLOOKUP($A3439,'Günlük Sayaç'!$A$1:$I$166,7,0)</f>
        <v>5000</v>
      </c>
      <c r="H3439">
        <f>VLOOKUP($A3439,'Günlük Sayaç'!$A$1:$I$166,8,0)</f>
        <v>0.05</v>
      </c>
      <c r="I3439">
        <f>VLOOKUP($A3439,'Günlük Sayaç'!$A$1:$I$166,9,0)*VLOOKUP(WEEKDAY(B3439,2)&amp;D3439,Yoğunluk!$G$1:$J$29,4,0)</f>
        <v>412.50000000000006</v>
      </c>
      <c r="J3439">
        <f t="shared" ca="1" si="211"/>
        <v>389</v>
      </c>
      <c r="K3439">
        <f t="shared" ca="1" si="212"/>
        <v>324.16666666666669</v>
      </c>
    </row>
    <row r="3440" spans="1:11" x14ac:dyDescent="0.3">
      <c r="A3440">
        <f t="shared" si="213"/>
        <v>139</v>
      </c>
      <c r="B3440" s="2">
        <f t="shared" si="214"/>
        <v>43121</v>
      </c>
      <c r="C3440" t="str">
        <f>VLOOKUP(A3440,'Günlük Sayaç'!$A$1:$I$166,3,0)</f>
        <v>Atatürk Oto Sanayi</v>
      </c>
      <c r="D3440" t="str">
        <f>VLOOKUP($A3440,'Günlük Sayaç'!$A$1:$I$166,4,0)</f>
        <v>Ziyaretçi</v>
      </c>
      <c r="E3440" t="str">
        <f>VLOOKUP($A3440,'Günlük Sayaç'!$A$1:$I$166,5,0)</f>
        <v>Tekli Bilet</v>
      </c>
      <c r="F3440">
        <f>VLOOKUP($A3440,'Günlük Sayaç'!$A$1:$I$166,6,0)</f>
        <v>5</v>
      </c>
      <c r="G3440">
        <f>VLOOKUP($A3440,'Günlük Sayaç'!$A$1:$I$166,7,0)</f>
        <v>5000</v>
      </c>
      <c r="H3440">
        <f>VLOOKUP($A3440,'Günlük Sayaç'!$A$1:$I$166,8,0)</f>
        <v>0.01</v>
      </c>
      <c r="I3440">
        <f>VLOOKUP($A3440,'Günlük Sayaç'!$A$1:$I$166,9,0)*VLOOKUP(WEEKDAY(B3440,2)&amp;D3440,Yoğunluk!$G$1:$J$29,4,0)</f>
        <v>104.99999999999999</v>
      </c>
      <c r="J3440">
        <f t="shared" ca="1" si="211"/>
        <v>123</v>
      </c>
      <c r="K3440">
        <f t="shared" ca="1" si="212"/>
        <v>615</v>
      </c>
    </row>
    <row r="3441" spans="1:11" x14ac:dyDescent="0.3">
      <c r="A3441">
        <f t="shared" si="213"/>
        <v>140</v>
      </c>
      <c r="B3441" s="2">
        <f t="shared" si="214"/>
        <v>43121</v>
      </c>
      <c r="C3441" t="str">
        <f>VLOOKUP(A3441,'Günlük Sayaç'!$A$1:$I$166,3,0)</f>
        <v>Atatürk Oto Sanayi</v>
      </c>
      <c r="D3441" t="str">
        <f>VLOOKUP($A3441,'Günlük Sayaç'!$A$1:$I$166,4,0)</f>
        <v>Ziyaretçi</v>
      </c>
      <c r="E3441" t="str">
        <f>VLOOKUP($A3441,'Günlük Sayaç'!$A$1:$I$166,5,0)</f>
        <v>İkili Bilet</v>
      </c>
      <c r="F3441">
        <f>VLOOKUP($A3441,'Günlük Sayaç'!$A$1:$I$166,6,0)</f>
        <v>4</v>
      </c>
      <c r="G3441">
        <f>VLOOKUP($A3441,'Günlük Sayaç'!$A$1:$I$166,7,0)</f>
        <v>5000</v>
      </c>
      <c r="H3441">
        <f>VLOOKUP($A3441,'Günlük Sayaç'!$A$1:$I$166,8,0)</f>
        <v>0.01</v>
      </c>
      <c r="I3441">
        <f>VLOOKUP($A3441,'Günlük Sayaç'!$A$1:$I$166,9,0)*VLOOKUP(WEEKDAY(B3441,2)&amp;D3441,Yoğunluk!$G$1:$J$29,4,0)</f>
        <v>104.99999999999999</v>
      </c>
      <c r="J3441">
        <f t="shared" ca="1" si="211"/>
        <v>105</v>
      </c>
      <c r="K3441">
        <f t="shared" ca="1" si="212"/>
        <v>420</v>
      </c>
    </row>
    <row r="3442" spans="1:11" x14ac:dyDescent="0.3">
      <c r="A3442">
        <f t="shared" si="213"/>
        <v>141</v>
      </c>
      <c r="B3442" s="2">
        <f t="shared" si="214"/>
        <v>43121</v>
      </c>
      <c r="C3442" t="str">
        <f>VLOOKUP(A3442,'Günlük Sayaç'!$A$1:$I$166,3,0)</f>
        <v>Atatürk Oto Sanayi</v>
      </c>
      <c r="D3442" t="str">
        <f>VLOOKUP($A3442,'Günlük Sayaç'!$A$1:$I$166,4,0)</f>
        <v>Ziyaretçi</v>
      </c>
      <c r="E3442" t="str">
        <f>VLOOKUP($A3442,'Günlük Sayaç'!$A$1:$I$166,5,0)</f>
        <v>Üçlü Bilet</v>
      </c>
      <c r="F3442">
        <f>VLOOKUP($A3442,'Günlük Sayaç'!$A$1:$I$166,6,0)</f>
        <v>3.6666666666666665</v>
      </c>
      <c r="G3442">
        <f>VLOOKUP($A3442,'Günlük Sayaç'!$A$1:$I$166,7,0)</f>
        <v>5000</v>
      </c>
      <c r="H3442">
        <f>VLOOKUP($A3442,'Günlük Sayaç'!$A$1:$I$166,8,0)</f>
        <v>0.01</v>
      </c>
      <c r="I3442">
        <f>VLOOKUP($A3442,'Günlük Sayaç'!$A$1:$I$166,9,0)*VLOOKUP(WEEKDAY(B3442,2)&amp;D3442,Yoğunluk!$G$1:$J$29,4,0)</f>
        <v>104.99999999999999</v>
      </c>
      <c r="J3442">
        <f t="shared" ca="1" si="211"/>
        <v>119</v>
      </c>
      <c r="K3442">
        <f t="shared" ca="1" si="212"/>
        <v>436.33333333333331</v>
      </c>
    </row>
    <row r="3443" spans="1:11" x14ac:dyDescent="0.3">
      <c r="A3443">
        <f t="shared" si="213"/>
        <v>142</v>
      </c>
      <c r="B3443" s="2">
        <f t="shared" si="214"/>
        <v>43121</v>
      </c>
      <c r="C3443" t="str">
        <f>VLOOKUP(A3443,'Günlük Sayaç'!$A$1:$I$166,3,0)</f>
        <v>Atatürk Oto Sanayi</v>
      </c>
      <c r="D3443" t="str">
        <f>VLOOKUP($A3443,'Günlük Sayaç'!$A$1:$I$166,4,0)</f>
        <v>Ziyaretçi</v>
      </c>
      <c r="E3443" t="str">
        <f>VLOOKUP($A3443,'Günlük Sayaç'!$A$1:$I$166,5,0)</f>
        <v>Beşli Bilet</v>
      </c>
      <c r="F3443">
        <f>VLOOKUP($A3443,'Günlük Sayaç'!$A$1:$I$166,6,0)</f>
        <v>3.4</v>
      </c>
      <c r="G3443">
        <f>VLOOKUP($A3443,'Günlük Sayaç'!$A$1:$I$166,7,0)</f>
        <v>5000</v>
      </c>
      <c r="H3443">
        <f>VLOOKUP($A3443,'Günlük Sayaç'!$A$1:$I$166,8,0)</f>
        <v>0.01</v>
      </c>
      <c r="I3443">
        <f>VLOOKUP($A3443,'Günlük Sayaç'!$A$1:$I$166,9,0)*VLOOKUP(WEEKDAY(B3443,2)&amp;D3443,Yoğunluk!$G$1:$J$29,4,0)</f>
        <v>104.99999999999999</v>
      </c>
      <c r="J3443">
        <f t="shared" ca="1" si="211"/>
        <v>118</v>
      </c>
      <c r="K3443">
        <f t="shared" ca="1" si="212"/>
        <v>401.2</v>
      </c>
    </row>
    <row r="3444" spans="1:11" x14ac:dyDescent="0.3">
      <c r="A3444">
        <f t="shared" si="213"/>
        <v>143</v>
      </c>
      <c r="B3444" s="2">
        <f t="shared" si="214"/>
        <v>43121</v>
      </c>
      <c r="C3444" t="str">
        <f>VLOOKUP(A3444,'Günlük Sayaç'!$A$1:$I$166,3,0)</f>
        <v>Atatürk Oto Sanayi</v>
      </c>
      <c r="D3444" t="str">
        <f>VLOOKUP($A3444,'Günlük Sayaç'!$A$1:$I$166,4,0)</f>
        <v>Ziyaretçi</v>
      </c>
      <c r="E3444" t="str">
        <f>VLOOKUP($A3444,'Günlük Sayaç'!$A$1:$I$166,5,0)</f>
        <v>Onlu Bilet</v>
      </c>
      <c r="F3444">
        <f>VLOOKUP($A3444,'Günlük Sayaç'!$A$1:$I$166,6,0)</f>
        <v>3.2</v>
      </c>
      <c r="G3444">
        <f>VLOOKUP($A3444,'Günlük Sayaç'!$A$1:$I$166,7,0)</f>
        <v>5000</v>
      </c>
      <c r="H3444">
        <f>VLOOKUP($A3444,'Günlük Sayaç'!$A$1:$I$166,8,0)</f>
        <v>0.01</v>
      </c>
      <c r="I3444">
        <f>VLOOKUP($A3444,'Günlük Sayaç'!$A$1:$I$166,9,0)*VLOOKUP(WEEKDAY(B3444,2)&amp;D3444,Yoğunluk!$G$1:$J$29,4,0)</f>
        <v>104.99999999999999</v>
      </c>
      <c r="J3444">
        <f t="shared" ca="1" si="211"/>
        <v>97</v>
      </c>
      <c r="K3444">
        <f t="shared" ca="1" si="212"/>
        <v>310.40000000000003</v>
      </c>
    </row>
    <row r="3445" spans="1:11" x14ac:dyDescent="0.3">
      <c r="A3445">
        <f t="shared" si="213"/>
        <v>144</v>
      </c>
      <c r="B3445" s="2">
        <f t="shared" si="214"/>
        <v>43121</v>
      </c>
      <c r="C3445" t="str">
        <f>VLOOKUP(A3445,'Günlük Sayaç'!$A$1:$I$166,3,0)</f>
        <v>Darüşşafaka</v>
      </c>
      <c r="D3445" t="str">
        <f>VLOOKUP($A3445,'Günlük Sayaç'!$A$1:$I$166,4,0)</f>
        <v>Tam</v>
      </c>
      <c r="E3445" t="str">
        <f>VLOOKUP($A3445,'Günlük Sayaç'!$A$1:$I$166,5,0)</f>
        <v>Akbil</v>
      </c>
      <c r="F3445">
        <f>VLOOKUP($A3445,'Günlük Sayaç'!$A$1:$I$166,6,0)</f>
        <v>2.2250000000000001</v>
      </c>
      <c r="G3445">
        <f>VLOOKUP($A3445,'Günlük Sayaç'!$A$1:$I$166,7,0)</f>
        <v>6000</v>
      </c>
      <c r="H3445">
        <f>VLOOKUP($A3445,'Günlük Sayaç'!$A$1:$I$166,8,0)</f>
        <v>0.2</v>
      </c>
      <c r="I3445">
        <f>VLOOKUP($A3445,'Günlük Sayaç'!$A$1:$I$166,9,0)*VLOOKUP(WEEKDAY(B3445,2)&amp;D3445,Yoğunluk!$G$1:$J$29,4,0)</f>
        <v>1800</v>
      </c>
      <c r="J3445">
        <f t="shared" ca="1" si="211"/>
        <v>1741</v>
      </c>
      <c r="K3445">
        <f t="shared" ca="1" si="212"/>
        <v>3873.7250000000004</v>
      </c>
    </row>
    <row r="3446" spans="1:11" x14ac:dyDescent="0.3">
      <c r="A3446">
        <f t="shared" si="213"/>
        <v>145</v>
      </c>
      <c r="B3446" s="2">
        <f t="shared" si="214"/>
        <v>43121</v>
      </c>
      <c r="C3446" t="str">
        <f>VLOOKUP(A3446,'Günlük Sayaç'!$A$1:$I$166,3,0)</f>
        <v>Darüşşafaka</v>
      </c>
      <c r="D3446" t="str">
        <f>VLOOKUP($A3446,'Günlük Sayaç'!$A$1:$I$166,4,0)</f>
        <v>Tam</v>
      </c>
      <c r="E3446" t="str">
        <f>VLOOKUP($A3446,'Günlük Sayaç'!$A$1:$I$166,5,0)</f>
        <v>Mavi Kart</v>
      </c>
      <c r="F3446">
        <f>VLOOKUP($A3446,'Günlük Sayaç'!$A$1:$I$166,6,0)</f>
        <v>1.3666666666666667</v>
      </c>
      <c r="G3446">
        <f>VLOOKUP($A3446,'Günlük Sayaç'!$A$1:$I$166,7,0)</f>
        <v>6000</v>
      </c>
      <c r="H3446">
        <f>VLOOKUP($A3446,'Günlük Sayaç'!$A$1:$I$166,8,0)</f>
        <v>0.2</v>
      </c>
      <c r="I3446">
        <f>VLOOKUP($A3446,'Günlük Sayaç'!$A$1:$I$166,9,0)*VLOOKUP(WEEKDAY(B3446,2)&amp;D3446,Yoğunluk!$G$1:$J$29,4,0)</f>
        <v>1800</v>
      </c>
      <c r="J3446">
        <f t="shared" ca="1" si="211"/>
        <v>1948</v>
      </c>
      <c r="K3446">
        <f t="shared" ca="1" si="212"/>
        <v>2662.2666666666669</v>
      </c>
    </row>
    <row r="3447" spans="1:11" x14ac:dyDescent="0.3">
      <c r="A3447">
        <f t="shared" si="213"/>
        <v>146</v>
      </c>
      <c r="B3447" s="2">
        <f t="shared" si="214"/>
        <v>43121</v>
      </c>
      <c r="C3447" t="str">
        <f>VLOOKUP(A3447,'Günlük Sayaç'!$A$1:$I$166,3,0)</f>
        <v>Darüşşafaka</v>
      </c>
      <c r="D3447" t="str">
        <f>VLOOKUP($A3447,'Günlük Sayaç'!$A$1:$I$166,4,0)</f>
        <v>Öğrenci</v>
      </c>
      <c r="E3447" t="str">
        <f>VLOOKUP($A3447,'Günlük Sayaç'!$A$1:$I$166,5,0)</f>
        <v>Öğrenci</v>
      </c>
      <c r="F3447">
        <f>VLOOKUP($A3447,'Günlük Sayaç'!$A$1:$I$166,6,0)</f>
        <v>0.9</v>
      </c>
      <c r="G3447">
        <f>VLOOKUP($A3447,'Günlük Sayaç'!$A$1:$I$166,7,0)</f>
        <v>6000</v>
      </c>
      <c r="H3447">
        <f>VLOOKUP($A3447,'Günlük Sayaç'!$A$1:$I$166,8,0)</f>
        <v>0.1</v>
      </c>
      <c r="I3447">
        <f>VLOOKUP($A3447,'Günlük Sayaç'!$A$1:$I$166,9,0)*VLOOKUP(WEEKDAY(B3447,2)&amp;D3447,Yoğunluk!$G$1:$J$29,4,0)</f>
        <v>1350</v>
      </c>
      <c r="J3447">
        <f t="shared" ca="1" si="211"/>
        <v>1506</v>
      </c>
      <c r="K3447">
        <f t="shared" ca="1" si="212"/>
        <v>1355.4</v>
      </c>
    </row>
    <row r="3448" spans="1:11" x14ac:dyDescent="0.3">
      <c r="A3448">
        <f t="shared" si="213"/>
        <v>147</v>
      </c>
      <c r="B3448" s="2">
        <f t="shared" si="214"/>
        <v>43121</v>
      </c>
      <c r="C3448" t="str">
        <f>VLOOKUP(A3448,'Günlük Sayaç'!$A$1:$I$166,3,0)</f>
        <v>Darüşşafaka</v>
      </c>
      <c r="D3448" t="str">
        <f>VLOOKUP($A3448,'Günlük Sayaç'!$A$1:$I$166,4,0)</f>
        <v>Öğrenci</v>
      </c>
      <c r="E3448" t="str">
        <f>VLOOKUP($A3448,'Günlük Sayaç'!$A$1:$I$166,5,0)</f>
        <v>Öğrenci Aylık</v>
      </c>
      <c r="F3448">
        <f>VLOOKUP($A3448,'Günlük Sayaç'!$A$1:$I$166,6,0)</f>
        <v>0.56666666666666665</v>
      </c>
      <c r="G3448">
        <f>VLOOKUP($A3448,'Günlük Sayaç'!$A$1:$I$166,7,0)</f>
        <v>6000</v>
      </c>
      <c r="H3448">
        <f>VLOOKUP($A3448,'Günlük Sayaç'!$A$1:$I$166,8,0)</f>
        <v>0.2</v>
      </c>
      <c r="I3448">
        <f>VLOOKUP($A3448,'Günlük Sayaç'!$A$1:$I$166,9,0)*VLOOKUP(WEEKDAY(B3448,2)&amp;D3448,Yoğunluk!$G$1:$J$29,4,0)</f>
        <v>2700</v>
      </c>
      <c r="J3448">
        <f t="shared" ca="1" si="211"/>
        <v>2647</v>
      </c>
      <c r="K3448">
        <f t="shared" ca="1" si="212"/>
        <v>1499.9666666666667</v>
      </c>
    </row>
    <row r="3449" spans="1:11" x14ac:dyDescent="0.3">
      <c r="A3449">
        <f t="shared" si="213"/>
        <v>148</v>
      </c>
      <c r="B3449" s="2">
        <f t="shared" si="214"/>
        <v>43121</v>
      </c>
      <c r="C3449" t="str">
        <f>VLOOKUP(A3449,'Günlük Sayaç'!$A$1:$I$166,3,0)</f>
        <v>Darüşşafaka</v>
      </c>
      <c r="D3449" t="str">
        <f>VLOOKUP($A3449,'Günlük Sayaç'!$A$1:$I$166,4,0)</f>
        <v>Sosyal</v>
      </c>
      <c r="E3449" t="str">
        <f>VLOOKUP($A3449,'Günlük Sayaç'!$A$1:$I$166,5,0)</f>
        <v>Sosyal</v>
      </c>
      <c r="F3449">
        <f>VLOOKUP($A3449,'Günlük Sayaç'!$A$1:$I$166,6,0)</f>
        <v>1.425</v>
      </c>
      <c r="G3449">
        <f>VLOOKUP($A3449,'Günlük Sayaç'!$A$1:$I$166,7,0)</f>
        <v>6000</v>
      </c>
      <c r="H3449">
        <f>VLOOKUP($A3449,'Günlük Sayaç'!$A$1:$I$166,8,0)</f>
        <v>0.15</v>
      </c>
      <c r="I3449">
        <f>VLOOKUP($A3449,'Günlük Sayaç'!$A$1:$I$166,9,0)*VLOOKUP(WEEKDAY(B3449,2)&amp;D3449,Yoğunluk!$G$1:$J$29,4,0)</f>
        <v>1485.0000000000002</v>
      </c>
      <c r="J3449">
        <f t="shared" ca="1" si="211"/>
        <v>1573</v>
      </c>
      <c r="K3449">
        <f t="shared" ca="1" si="212"/>
        <v>2241.5250000000001</v>
      </c>
    </row>
    <row r="3450" spans="1:11" x14ac:dyDescent="0.3">
      <c r="A3450">
        <f t="shared" si="213"/>
        <v>149</v>
      </c>
      <c r="B3450" s="2">
        <f t="shared" si="214"/>
        <v>43121</v>
      </c>
      <c r="C3450" t="str">
        <f>VLOOKUP(A3450,'Günlük Sayaç'!$A$1:$I$166,3,0)</f>
        <v>Darüşşafaka</v>
      </c>
      <c r="D3450" t="str">
        <f>VLOOKUP($A3450,'Günlük Sayaç'!$A$1:$I$166,4,0)</f>
        <v>Sosyal</v>
      </c>
      <c r="E3450" t="str">
        <f>VLOOKUP($A3450,'Günlük Sayaç'!$A$1:$I$166,5,0)</f>
        <v>Sosyal Aylık</v>
      </c>
      <c r="F3450">
        <f>VLOOKUP($A3450,'Günlük Sayaç'!$A$1:$I$166,6,0)</f>
        <v>0.83333333333333337</v>
      </c>
      <c r="G3450">
        <f>VLOOKUP($A3450,'Günlük Sayaç'!$A$1:$I$166,7,0)</f>
        <v>6000</v>
      </c>
      <c r="H3450">
        <f>VLOOKUP($A3450,'Günlük Sayaç'!$A$1:$I$166,8,0)</f>
        <v>0.1</v>
      </c>
      <c r="I3450">
        <f>VLOOKUP($A3450,'Günlük Sayaç'!$A$1:$I$166,9,0)*VLOOKUP(WEEKDAY(B3450,2)&amp;D3450,Yoğunluk!$G$1:$J$29,4,0)</f>
        <v>990.00000000000011</v>
      </c>
      <c r="J3450">
        <f t="shared" ca="1" si="211"/>
        <v>844</v>
      </c>
      <c r="K3450">
        <f t="shared" ca="1" si="212"/>
        <v>703.33333333333337</v>
      </c>
    </row>
    <row r="3451" spans="1:11" x14ac:dyDescent="0.3">
      <c r="A3451">
        <f t="shared" si="213"/>
        <v>150</v>
      </c>
      <c r="B3451" s="2">
        <f t="shared" si="214"/>
        <v>43121</v>
      </c>
      <c r="C3451" t="str">
        <f>VLOOKUP(A3451,'Günlük Sayaç'!$A$1:$I$166,3,0)</f>
        <v>Darüşşafaka</v>
      </c>
      <c r="D3451" t="str">
        <f>VLOOKUP($A3451,'Günlük Sayaç'!$A$1:$I$166,4,0)</f>
        <v>Ziyaretçi</v>
      </c>
      <c r="E3451" t="str">
        <f>VLOOKUP($A3451,'Günlük Sayaç'!$A$1:$I$166,5,0)</f>
        <v>Tekli Bilet</v>
      </c>
      <c r="F3451">
        <f>VLOOKUP($A3451,'Günlük Sayaç'!$A$1:$I$166,6,0)</f>
        <v>5</v>
      </c>
      <c r="G3451">
        <f>VLOOKUP($A3451,'Günlük Sayaç'!$A$1:$I$166,7,0)</f>
        <v>6000</v>
      </c>
      <c r="H3451">
        <f>VLOOKUP($A3451,'Günlük Sayaç'!$A$1:$I$166,8,0)</f>
        <v>0.01</v>
      </c>
      <c r="I3451">
        <f>VLOOKUP($A3451,'Günlük Sayaç'!$A$1:$I$166,9,0)*VLOOKUP(WEEKDAY(B3451,2)&amp;D3451,Yoğunluk!$G$1:$J$29,4,0)</f>
        <v>125.99999999999997</v>
      </c>
      <c r="J3451">
        <f t="shared" ca="1" si="211"/>
        <v>131</v>
      </c>
      <c r="K3451">
        <f t="shared" ca="1" si="212"/>
        <v>655</v>
      </c>
    </row>
    <row r="3452" spans="1:11" x14ac:dyDescent="0.3">
      <c r="A3452">
        <f t="shared" si="213"/>
        <v>151</v>
      </c>
      <c r="B3452" s="2">
        <f t="shared" si="214"/>
        <v>43121</v>
      </c>
      <c r="C3452" t="str">
        <f>VLOOKUP(A3452,'Günlük Sayaç'!$A$1:$I$166,3,0)</f>
        <v>Darüşşafaka</v>
      </c>
      <c r="D3452" t="str">
        <f>VLOOKUP($A3452,'Günlük Sayaç'!$A$1:$I$166,4,0)</f>
        <v>Ziyaretçi</v>
      </c>
      <c r="E3452" t="str">
        <f>VLOOKUP($A3452,'Günlük Sayaç'!$A$1:$I$166,5,0)</f>
        <v>İkili Bilet</v>
      </c>
      <c r="F3452">
        <f>VLOOKUP($A3452,'Günlük Sayaç'!$A$1:$I$166,6,0)</f>
        <v>4</v>
      </c>
      <c r="G3452">
        <f>VLOOKUP($A3452,'Günlük Sayaç'!$A$1:$I$166,7,0)</f>
        <v>6000</v>
      </c>
      <c r="H3452">
        <f>VLOOKUP($A3452,'Günlük Sayaç'!$A$1:$I$166,8,0)</f>
        <v>0.01</v>
      </c>
      <c r="I3452">
        <f>VLOOKUP($A3452,'Günlük Sayaç'!$A$1:$I$166,9,0)*VLOOKUP(WEEKDAY(B3452,2)&amp;D3452,Yoğunluk!$G$1:$J$29,4,0)</f>
        <v>125.99999999999997</v>
      </c>
      <c r="J3452">
        <f t="shared" ca="1" si="211"/>
        <v>138</v>
      </c>
      <c r="K3452">
        <f t="shared" ca="1" si="212"/>
        <v>552</v>
      </c>
    </row>
    <row r="3453" spans="1:11" x14ac:dyDescent="0.3">
      <c r="A3453">
        <f t="shared" si="213"/>
        <v>152</v>
      </c>
      <c r="B3453" s="2">
        <f t="shared" si="214"/>
        <v>43121</v>
      </c>
      <c r="C3453" t="str">
        <f>VLOOKUP(A3453,'Günlük Sayaç'!$A$1:$I$166,3,0)</f>
        <v>Darüşşafaka</v>
      </c>
      <c r="D3453" t="str">
        <f>VLOOKUP($A3453,'Günlük Sayaç'!$A$1:$I$166,4,0)</f>
        <v>Ziyaretçi</v>
      </c>
      <c r="E3453" t="str">
        <f>VLOOKUP($A3453,'Günlük Sayaç'!$A$1:$I$166,5,0)</f>
        <v>Üçlü Bilet</v>
      </c>
      <c r="F3453">
        <f>VLOOKUP($A3453,'Günlük Sayaç'!$A$1:$I$166,6,0)</f>
        <v>3.6666666666666665</v>
      </c>
      <c r="G3453">
        <f>VLOOKUP($A3453,'Günlük Sayaç'!$A$1:$I$166,7,0)</f>
        <v>6000</v>
      </c>
      <c r="H3453">
        <f>VLOOKUP($A3453,'Günlük Sayaç'!$A$1:$I$166,8,0)</f>
        <v>0.01</v>
      </c>
      <c r="I3453">
        <f>VLOOKUP($A3453,'Günlük Sayaç'!$A$1:$I$166,9,0)*VLOOKUP(WEEKDAY(B3453,2)&amp;D3453,Yoğunluk!$G$1:$J$29,4,0)</f>
        <v>125.99999999999997</v>
      </c>
      <c r="J3453">
        <f t="shared" ca="1" si="211"/>
        <v>122</v>
      </c>
      <c r="K3453">
        <f t="shared" ca="1" si="212"/>
        <v>447.33333333333331</v>
      </c>
    </row>
    <row r="3454" spans="1:11" x14ac:dyDescent="0.3">
      <c r="A3454">
        <f t="shared" si="213"/>
        <v>153</v>
      </c>
      <c r="B3454" s="2">
        <f t="shared" si="214"/>
        <v>43121</v>
      </c>
      <c r="C3454" t="str">
        <f>VLOOKUP(A3454,'Günlük Sayaç'!$A$1:$I$166,3,0)</f>
        <v>Darüşşafaka</v>
      </c>
      <c r="D3454" t="str">
        <f>VLOOKUP($A3454,'Günlük Sayaç'!$A$1:$I$166,4,0)</f>
        <v>Ziyaretçi</v>
      </c>
      <c r="E3454" t="str">
        <f>VLOOKUP($A3454,'Günlük Sayaç'!$A$1:$I$166,5,0)</f>
        <v>Beşli Bilet</v>
      </c>
      <c r="F3454">
        <f>VLOOKUP($A3454,'Günlük Sayaç'!$A$1:$I$166,6,0)</f>
        <v>3.4</v>
      </c>
      <c r="G3454">
        <f>VLOOKUP($A3454,'Günlük Sayaç'!$A$1:$I$166,7,0)</f>
        <v>6000</v>
      </c>
      <c r="H3454">
        <f>VLOOKUP($A3454,'Günlük Sayaç'!$A$1:$I$166,8,0)</f>
        <v>0.01</v>
      </c>
      <c r="I3454">
        <f>VLOOKUP($A3454,'Günlük Sayaç'!$A$1:$I$166,9,0)*VLOOKUP(WEEKDAY(B3454,2)&amp;D3454,Yoğunluk!$G$1:$J$29,4,0)</f>
        <v>125.99999999999997</v>
      </c>
      <c r="J3454">
        <f t="shared" ca="1" si="211"/>
        <v>110</v>
      </c>
      <c r="K3454">
        <f t="shared" ca="1" si="212"/>
        <v>374</v>
      </c>
    </row>
    <row r="3455" spans="1:11" x14ac:dyDescent="0.3">
      <c r="A3455">
        <f t="shared" si="213"/>
        <v>154</v>
      </c>
      <c r="B3455" s="2">
        <f t="shared" si="214"/>
        <v>43121</v>
      </c>
      <c r="C3455" t="str">
        <f>VLOOKUP(A3455,'Günlük Sayaç'!$A$1:$I$166,3,0)</f>
        <v>Darüşşafaka</v>
      </c>
      <c r="D3455" t="str">
        <f>VLOOKUP($A3455,'Günlük Sayaç'!$A$1:$I$166,4,0)</f>
        <v>Ziyaretçi</v>
      </c>
      <c r="E3455" t="str">
        <f>VLOOKUP($A3455,'Günlük Sayaç'!$A$1:$I$166,5,0)</f>
        <v>Onlu Bilet</v>
      </c>
      <c r="F3455">
        <f>VLOOKUP($A3455,'Günlük Sayaç'!$A$1:$I$166,6,0)</f>
        <v>3.2</v>
      </c>
      <c r="G3455">
        <f>VLOOKUP($A3455,'Günlük Sayaç'!$A$1:$I$166,7,0)</f>
        <v>6000</v>
      </c>
      <c r="H3455">
        <f>VLOOKUP($A3455,'Günlük Sayaç'!$A$1:$I$166,8,0)</f>
        <v>0.01</v>
      </c>
      <c r="I3455">
        <f>VLOOKUP($A3455,'Günlük Sayaç'!$A$1:$I$166,9,0)*VLOOKUP(WEEKDAY(B3455,2)&amp;D3455,Yoğunluk!$G$1:$J$29,4,0)</f>
        <v>125.99999999999997</v>
      </c>
      <c r="J3455">
        <f t="shared" ca="1" si="211"/>
        <v>133</v>
      </c>
      <c r="K3455">
        <f t="shared" ca="1" si="212"/>
        <v>425.6</v>
      </c>
    </row>
    <row r="3456" spans="1:11" x14ac:dyDescent="0.3">
      <c r="A3456">
        <f t="shared" si="213"/>
        <v>155</v>
      </c>
      <c r="B3456" s="2">
        <f t="shared" si="214"/>
        <v>43121</v>
      </c>
      <c r="C3456" t="str">
        <f>VLOOKUP(A3456,'Günlük Sayaç'!$A$1:$I$166,3,0)</f>
        <v>Hacıosman</v>
      </c>
      <c r="D3456" t="str">
        <f>VLOOKUP($A3456,'Günlük Sayaç'!$A$1:$I$166,4,0)</f>
        <v>Tam</v>
      </c>
      <c r="E3456" t="str">
        <f>VLOOKUP($A3456,'Günlük Sayaç'!$A$1:$I$166,5,0)</f>
        <v>Akbil</v>
      </c>
      <c r="F3456">
        <f>VLOOKUP($A3456,'Günlük Sayaç'!$A$1:$I$166,6,0)</f>
        <v>2.2250000000000001</v>
      </c>
      <c r="G3456">
        <f>VLOOKUP($A3456,'Günlük Sayaç'!$A$1:$I$166,7,0)</f>
        <v>4000</v>
      </c>
      <c r="H3456">
        <f>VLOOKUP($A3456,'Günlük Sayaç'!$A$1:$I$166,8,0)</f>
        <v>0.2</v>
      </c>
      <c r="I3456">
        <f>VLOOKUP($A3456,'Günlük Sayaç'!$A$1:$I$166,9,0)*VLOOKUP(WEEKDAY(B3456,2)&amp;D3456,Yoğunluk!$G$1:$J$29,4,0)</f>
        <v>1200</v>
      </c>
      <c r="J3456">
        <f t="shared" ca="1" si="211"/>
        <v>1116</v>
      </c>
      <c r="K3456">
        <f t="shared" ca="1" si="212"/>
        <v>2483.1</v>
      </c>
    </row>
    <row r="3457" spans="1:11" x14ac:dyDescent="0.3">
      <c r="A3457">
        <f t="shared" si="213"/>
        <v>156</v>
      </c>
      <c r="B3457" s="2">
        <f t="shared" si="214"/>
        <v>43121</v>
      </c>
      <c r="C3457" t="str">
        <f>VLOOKUP(A3457,'Günlük Sayaç'!$A$1:$I$166,3,0)</f>
        <v>Hacıosman</v>
      </c>
      <c r="D3457" t="str">
        <f>VLOOKUP($A3457,'Günlük Sayaç'!$A$1:$I$166,4,0)</f>
        <v>Tam</v>
      </c>
      <c r="E3457" t="str">
        <f>VLOOKUP($A3457,'Günlük Sayaç'!$A$1:$I$166,5,0)</f>
        <v>Mavi Kart</v>
      </c>
      <c r="F3457">
        <f>VLOOKUP($A3457,'Günlük Sayaç'!$A$1:$I$166,6,0)</f>
        <v>1.3666666666666667</v>
      </c>
      <c r="G3457">
        <f>VLOOKUP($A3457,'Günlük Sayaç'!$A$1:$I$166,7,0)</f>
        <v>4000</v>
      </c>
      <c r="H3457">
        <f>VLOOKUP($A3457,'Günlük Sayaç'!$A$1:$I$166,8,0)</f>
        <v>0.2</v>
      </c>
      <c r="I3457">
        <f>VLOOKUP($A3457,'Günlük Sayaç'!$A$1:$I$166,9,0)*VLOOKUP(WEEKDAY(B3457,2)&amp;D3457,Yoğunluk!$G$1:$J$29,4,0)</f>
        <v>1200</v>
      </c>
      <c r="J3457">
        <f t="shared" ca="1" si="211"/>
        <v>1147</v>
      </c>
      <c r="K3457">
        <f t="shared" ca="1" si="212"/>
        <v>1567.5666666666666</v>
      </c>
    </row>
    <row r="3458" spans="1:11" x14ac:dyDescent="0.3">
      <c r="A3458">
        <f t="shared" si="213"/>
        <v>157</v>
      </c>
      <c r="B3458" s="2">
        <f t="shared" si="214"/>
        <v>43121</v>
      </c>
      <c r="C3458" t="str">
        <f>VLOOKUP(A3458,'Günlük Sayaç'!$A$1:$I$166,3,0)</f>
        <v>Hacıosman</v>
      </c>
      <c r="D3458" t="str">
        <f>VLOOKUP($A3458,'Günlük Sayaç'!$A$1:$I$166,4,0)</f>
        <v>Öğrenci</v>
      </c>
      <c r="E3458" t="str">
        <f>VLOOKUP($A3458,'Günlük Sayaç'!$A$1:$I$166,5,0)</f>
        <v>Öğrenci</v>
      </c>
      <c r="F3458">
        <f>VLOOKUP($A3458,'Günlük Sayaç'!$A$1:$I$166,6,0)</f>
        <v>0.9</v>
      </c>
      <c r="G3458">
        <f>VLOOKUP($A3458,'Günlük Sayaç'!$A$1:$I$166,7,0)</f>
        <v>4000</v>
      </c>
      <c r="H3458">
        <f>VLOOKUP($A3458,'Günlük Sayaç'!$A$1:$I$166,8,0)</f>
        <v>0.1</v>
      </c>
      <c r="I3458">
        <f>VLOOKUP($A3458,'Günlük Sayaç'!$A$1:$I$166,9,0)*VLOOKUP(WEEKDAY(B3458,2)&amp;D3458,Yoğunluk!$G$1:$J$29,4,0)</f>
        <v>900</v>
      </c>
      <c r="J3458">
        <f t="shared" ca="1" si="211"/>
        <v>840</v>
      </c>
      <c r="K3458">
        <f t="shared" ca="1" si="212"/>
        <v>756</v>
      </c>
    </row>
    <row r="3459" spans="1:11" x14ac:dyDescent="0.3">
      <c r="A3459">
        <f t="shared" si="213"/>
        <v>158</v>
      </c>
      <c r="B3459" s="2">
        <f t="shared" si="214"/>
        <v>43121</v>
      </c>
      <c r="C3459" t="str">
        <f>VLOOKUP(A3459,'Günlük Sayaç'!$A$1:$I$166,3,0)</f>
        <v>Hacıosman</v>
      </c>
      <c r="D3459" t="str">
        <f>VLOOKUP($A3459,'Günlük Sayaç'!$A$1:$I$166,4,0)</f>
        <v>Öğrenci</v>
      </c>
      <c r="E3459" t="str">
        <f>VLOOKUP($A3459,'Günlük Sayaç'!$A$1:$I$166,5,0)</f>
        <v>Öğrenci Aylık</v>
      </c>
      <c r="F3459">
        <f>VLOOKUP($A3459,'Günlük Sayaç'!$A$1:$I$166,6,0)</f>
        <v>0.56666666666666665</v>
      </c>
      <c r="G3459">
        <f>VLOOKUP($A3459,'Günlük Sayaç'!$A$1:$I$166,7,0)</f>
        <v>4000</v>
      </c>
      <c r="H3459">
        <f>VLOOKUP($A3459,'Günlük Sayaç'!$A$1:$I$166,8,0)</f>
        <v>0.2</v>
      </c>
      <c r="I3459">
        <f>VLOOKUP($A3459,'Günlük Sayaç'!$A$1:$I$166,9,0)*VLOOKUP(WEEKDAY(B3459,2)&amp;D3459,Yoğunluk!$G$1:$J$29,4,0)</f>
        <v>1800</v>
      </c>
      <c r="J3459">
        <f t="shared" ref="J3459:J3522" ca="1" si="215">FLOOR(I3459+_xlfn.NORM.S.INV(RAND())*I3459/10,1)</f>
        <v>1524</v>
      </c>
      <c r="K3459">
        <f t="shared" ref="K3459:K3522" ca="1" si="216">J3459*F3459</f>
        <v>863.6</v>
      </c>
    </row>
    <row r="3460" spans="1:11" x14ac:dyDescent="0.3">
      <c r="A3460">
        <f t="shared" si="213"/>
        <v>159</v>
      </c>
      <c r="B3460" s="2">
        <f t="shared" si="214"/>
        <v>43121</v>
      </c>
      <c r="C3460" t="str">
        <f>VLOOKUP(A3460,'Günlük Sayaç'!$A$1:$I$166,3,0)</f>
        <v>Hacıosman</v>
      </c>
      <c r="D3460" t="str">
        <f>VLOOKUP($A3460,'Günlük Sayaç'!$A$1:$I$166,4,0)</f>
        <v>Sosyal</v>
      </c>
      <c r="E3460" t="str">
        <f>VLOOKUP($A3460,'Günlük Sayaç'!$A$1:$I$166,5,0)</f>
        <v>Sosyal</v>
      </c>
      <c r="F3460">
        <f>VLOOKUP($A3460,'Günlük Sayaç'!$A$1:$I$166,6,0)</f>
        <v>1.425</v>
      </c>
      <c r="G3460">
        <f>VLOOKUP($A3460,'Günlük Sayaç'!$A$1:$I$166,7,0)</f>
        <v>4000</v>
      </c>
      <c r="H3460">
        <f>VLOOKUP($A3460,'Günlük Sayaç'!$A$1:$I$166,8,0)</f>
        <v>0.15</v>
      </c>
      <c r="I3460">
        <f>VLOOKUP($A3460,'Günlük Sayaç'!$A$1:$I$166,9,0)*VLOOKUP(WEEKDAY(B3460,2)&amp;D3460,Yoğunluk!$G$1:$J$29,4,0)</f>
        <v>990.00000000000011</v>
      </c>
      <c r="J3460">
        <f t="shared" ca="1" si="215"/>
        <v>1078</v>
      </c>
      <c r="K3460">
        <f t="shared" ca="1" si="216"/>
        <v>1536.15</v>
      </c>
    </row>
    <row r="3461" spans="1:11" x14ac:dyDescent="0.3">
      <c r="A3461">
        <f t="shared" si="213"/>
        <v>160</v>
      </c>
      <c r="B3461" s="2">
        <f t="shared" si="214"/>
        <v>43121</v>
      </c>
      <c r="C3461" t="str">
        <f>VLOOKUP(A3461,'Günlük Sayaç'!$A$1:$I$166,3,0)</f>
        <v>Hacıosman</v>
      </c>
      <c r="D3461" t="str">
        <f>VLOOKUP($A3461,'Günlük Sayaç'!$A$1:$I$166,4,0)</f>
        <v>Sosyal</v>
      </c>
      <c r="E3461" t="str">
        <f>VLOOKUP($A3461,'Günlük Sayaç'!$A$1:$I$166,5,0)</f>
        <v>Sosyal Aylık</v>
      </c>
      <c r="F3461">
        <f>VLOOKUP($A3461,'Günlük Sayaç'!$A$1:$I$166,6,0)</f>
        <v>0.83333333333333337</v>
      </c>
      <c r="G3461">
        <f>VLOOKUP($A3461,'Günlük Sayaç'!$A$1:$I$166,7,0)</f>
        <v>4000</v>
      </c>
      <c r="H3461">
        <f>VLOOKUP($A3461,'Günlük Sayaç'!$A$1:$I$166,8,0)</f>
        <v>0.1</v>
      </c>
      <c r="I3461">
        <f>VLOOKUP($A3461,'Günlük Sayaç'!$A$1:$I$166,9,0)*VLOOKUP(WEEKDAY(B3461,2)&amp;D3461,Yoğunluk!$G$1:$J$29,4,0)</f>
        <v>660</v>
      </c>
      <c r="J3461">
        <f t="shared" ca="1" si="215"/>
        <v>699</v>
      </c>
      <c r="K3461">
        <f t="shared" ca="1" si="216"/>
        <v>582.5</v>
      </c>
    </row>
    <row r="3462" spans="1:11" x14ac:dyDescent="0.3">
      <c r="A3462">
        <f t="shared" si="213"/>
        <v>161</v>
      </c>
      <c r="B3462" s="2">
        <f t="shared" si="214"/>
        <v>43121</v>
      </c>
      <c r="C3462" t="str">
        <f>VLOOKUP(A3462,'Günlük Sayaç'!$A$1:$I$166,3,0)</f>
        <v>Hacıosman</v>
      </c>
      <c r="D3462" t="str">
        <f>VLOOKUP($A3462,'Günlük Sayaç'!$A$1:$I$166,4,0)</f>
        <v>Ziyaretçi</v>
      </c>
      <c r="E3462" t="str">
        <f>VLOOKUP($A3462,'Günlük Sayaç'!$A$1:$I$166,5,0)</f>
        <v>Tekli Bilet</v>
      </c>
      <c r="F3462">
        <f>VLOOKUP($A3462,'Günlük Sayaç'!$A$1:$I$166,6,0)</f>
        <v>5</v>
      </c>
      <c r="G3462">
        <f>VLOOKUP($A3462,'Günlük Sayaç'!$A$1:$I$166,7,0)</f>
        <v>4000</v>
      </c>
      <c r="H3462">
        <f>VLOOKUP($A3462,'Günlük Sayaç'!$A$1:$I$166,8,0)</f>
        <v>0.01</v>
      </c>
      <c r="I3462">
        <f>VLOOKUP($A3462,'Günlük Sayaç'!$A$1:$I$166,9,0)*VLOOKUP(WEEKDAY(B3462,2)&amp;D3462,Yoğunluk!$G$1:$J$29,4,0)</f>
        <v>83.999999999999986</v>
      </c>
      <c r="J3462">
        <f t="shared" ca="1" si="215"/>
        <v>86</v>
      </c>
      <c r="K3462">
        <f t="shared" ca="1" si="216"/>
        <v>430</v>
      </c>
    </row>
    <row r="3463" spans="1:11" x14ac:dyDescent="0.3">
      <c r="A3463">
        <f t="shared" si="213"/>
        <v>162</v>
      </c>
      <c r="B3463" s="2">
        <f t="shared" si="214"/>
        <v>43121</v>
      </c>
      <c r="C3463" t="str">
        <f>VLOOKUP(A3463,'Günlük Sayaç'!$A$1:$I$166,3,0)</f>
        <v>Hacıosman</v>
      </c>
      <c r="D3463" t="str">
        <f>VLOOKUP($A3463,'Günlük Sayaç'!$A$1:$I$166,4,0)</f>
        <v>Ziyaretçi</v>
      </c>
      <c r="E3463" t="str">
        <f>VLOOKUP($A3463,'Günlük Sayaç'!$A$1:$I$166,5,0)</f>
        <v>İkili Bilet</v>
      </c>
      <c r="F3463">
        <f>VLOOKUP($A3463,'Günlük Sayaç'!$A$1:$I$166,6,0)</f>
        <v>4</v>
      </c>
      <c r="G3463">
        <f>VLOOKUP($A3463,'Günlük Sayaç'!$A$1:$I$166,7,0)</f>
        <v>4000</v>
      </c>
      <c r="H3463">
        <f>VLOOKUP($A3463,'Günlük Sayaç'!$A$1:$I$166,8,0)</f>
        <v>0.01</v>
      </c>
      <c r="I3463">
        <f>VLOOKUP($A3463,'Günlük Sayaç'!$A$1:$I$166,9,0)*VLOOKUP(WEEKDAY(B3463,2)&amp;D3463,Yoğunluk!$G$1:$J$29,4,0)</f>
        <v>83.999999999999986</v>
      </c>
      <c r="J3463">
        <f t="shared" ca="1" si="215"/>
        <v>87</v>
      </c>
      <c r="K3463">
        <f t="shared" ca="1" si="216"/>
        <v>348</v>
      </c>
    </row>
    <row r="3464" spans="1:11" x14ac:dyDescent="0.3">
      <c r="A3464">
        <f t="shared" si="213"/>
        <v>163</v>
      </c>
      <c r="B3464" s="2">
        <f t="shared" si="214"/>
        <v>43121</v>
      </c>
      <c r="C3464" t="str">
        <f>VLOOKUP(A3464,'Günlük Sayaç'!$A$1:$I$166,3,0)</f>
        <v>Hacıosman</v>
      </c>
      <c r="D3464" t="str">
        <f>VLOOKUP($A3464,'Günlük Sayaç'!$A$1:$I$166,4,0)</f>
        <v>Ziyaretçi</v>
      </c>
      <c r="E3464" t="str">
        <f>VLOOKUP($A3464,'Günlük Sayaç'!$A$1:$I$166,5,0)</f>
        <v>Üçlü Bilet</v>
      </c>
      <c r="F3464">
        <f>VLOOKUP($A3464,'Günlük Sayaç'!$A$1:$I$166,6,0)</f>
        <v>3.6666666666666665</v>
      </c>
      <c r="G3464">
        <f>VLOOKUP($A3464,'Günlük Sayaç'!$A$1:$I$166,7,0)</f>
        <v>4000</v>
      </c>
      <c r="H3464">
        <f>VLOOKUP($A3464,'Günlük Sayaç'!$A$1:$I$166,8,0)</f>
        <v>0.01</v>
      </c>
      <c r="I3464">
        <f>VLOOKUP($A3464,'Günlük Sayaç'!$A$1:$I$166,9,0)*VLOOKUP(WEEKDAY(B3464,2)&amp;D3464,Yoğunluk!$G$1:$J$29,4,0)</f>
        <v>83.999999999999986</v>
      </c>
      <c r="J3464">
        <f t="shared" ca="1" si="215"/>
        <v>55</v>
      </c>
      <c r="K3464">
        <f t="shared" ca="1" si="216"/>
        <v>201.66666666666666</v>
      </c>
    </row>
    <row r="3465" spans="1:11" x14ac:dyDescent="0.3">
      <c r="A3465">
        <f t="shared" si="213"/>
        <v>164</v>
      </c>
      <c r="B3465" s="2">
        <f t="shared" si="214"/>
        <v>43121</v>
      </c>
      <c r="C3465" t="str">
        <f>VLOOKUP(A3465,'Günlük Sayaç'!$A$1:$I$166,3,0)</f>
        <v>Hacıosman</v>
      </c>
      <c r="D3465" t="str">
        <f>VLOOKUP($A3465,'Günlük Sayaç'!$A$1:$I$166,4,0)</f>
        <v>Ziyaretçi</v>
      </c>
      <c r="E3465" t="str">
        <f>VLOOKUP($A3465,'Günlük Sayaç'!$A$1:$I$166,5,0)</f>
        <v>Beşli Bilet</v>
      </c>
      <c r="F3465">
        <f>VLOOKUP($A3465,'Günlük Sayaç'!$A$1:$I$166,6,0)</f>
        <v>3.4</v>
      </c>
      <c r="G3465">
        <f>VLOOKUP($A3465,'Günlük Sayaç'!$A$1:$I$166,7,0)</f>
        <v>4000</v>
      </c>
      <c r="H3465">
        <f>VLOOKUP($A3465,'Günlük Sayaç'!$A$1:$I$166,8,0)</f>
        <v>0.01</v>
      </c>
      <c r="I3465">
        <f>VLOOKUP($A3465,'Günlük Sayaç'!$A$1:$I$166,9,0)*VLOOKUP(WEEKDAY(B3465,2)&amp;D3465,Yoğunluk!$G$1:$J$29,4,0)</f>
        <v>83.999999999999986</v>
      </c>
      <c r="J3465">
        <f t="shared" ca="1" si="215"/>
        <v>78</v>
      </c>
      <c r="K3465">
        <f t="shared" ca="1" si="216"/>
        <v>265.2</v>
      </c>
    </row>
    <row r="3466" spans="1:11" x14ac:dyDescent="0.3">
      <c r="A3466">
        <f t="shared" ref="A3466:A3529" si="217">IF(A3465=165,1,A3465+1)</f>
        <v>165</v>
      </c>
      <c r="B3466" s="2">
        <f t="shared" ref="B3466:B3529" si="218">IF(A3466=1,B3465+1,B3465)</f>
        <v>43121</v>
      </c>
      <c r="C3466" t="str">
        <f>VLOOKUP(A3466,'Günlük Sayaç'!$A$1:$I$166,3,0)</f>
        <v>Hacıosman</v>
      </c>
      <c r="D3466" t="str">
        <f>VLOOKUP($A3466,'Günlük Sayaç'!$A$1:$I$166,4,0)</f>
        <v>Ziyaretçi</v>
      </c>
      <c r="E3466" t="str">
        <f>VLOOKUP($A3466,'Günlük Sayaç'!$A$1:$I$166,5,0)</f>
        <v>Onlu Bilet</v>
      </c>
      <c r="F3466">
        <f>VLOOKUP($A3466,'Günlük Sayaç'!$A$1:$I$166,6,0)</f>
        <v>3.2</v>
      </c>
      <c r="G3466">
        <f>VLOOKUP($A3466,'Günlük Sayaç'!$A$1:$I$166,7,0)</f>
        <v>4000</v>
      </c>
      <c r="H3466">
        <f>VLOOKUP($A3466,'Günlük Sayaç'!$A$1:$I$166,8,0)</f>
        <v>0.01</v>
      </c>
      <c r="I3466">
        <f>VLOOKUP($A3466,'Günlük Sayaç'!$A$1:$I$166,9,0)*VLOOKUP(WEEKDAY(B3466,2)&amp;D3466,Yoğunluk!$G$1:$J$29,4,0)</f>
        <v>83.999999999999986</v>
      </c>
      <c r="J3466">
        <f t="shared" ca="1" si="215"/>
        <v>85</v>
      </c>
      <c r="K3466">
        <f t="shared" ca="1" si="216"/>
        <v>272</v>
      </c>
    </row>
    <row r="3467" spans="1:11" x14ac:dyDescent="0.3">
      <c r="A3467">
        <f t="shared" si="217"/>
        <v>1</v>
      </c>
      <c r="B3467" s="2">
        <f t="shared" si="218"/>
        <v>43122</v>
      </c>
      <c r="C3467" t="str">
        <f>VLOOKUP(A3467,'Günlük Sayaç'!$A$1:$I$166,3,0)</f>
        <v>Yenikapı</v>
      </c>
      <c r="D3467" t="str">
        <f>VLOOKUP($A3467,'Günlük Sayaç'!$A$1:$I$166,4,0)</f>
        <v>Tam</v>
      </c>
      <c r="E3467" t="str">
        <f>VLOOKUP($A3467,'Günlük Sayaç'!$A$1:$I$166,5,0)</f>
        <v>Akbil</v>
      </c>
      <c r="F3467">
        <f>VLOOKUP($A3467,'Günlük Sayaç'!$A$1:$I$166,6,0)</f>
        <v>2.2250000000000001</v>
      </c>
      <c r="G3467">
        <f>VLOOKUP($A3467,'Günlük Sayaç'!$A$1:$I$166,7,0)</f>
        <v>15000</v>
      </c>
      <c r="H3467">
        <f>VLOOKUP($A3467,'Günlük Sayaç'!$A$1:$I$166,8,0)</f>
        <v>0.2</v>
      </c>
      <c r="I3467">
        <f>VLOOKUP($A3467,'Günlük Sayaç'!$A$1:$I$166,9,0)*VLOOKUP(WEEKDAY(B3467,2)&amp;D3467,Yoğunluk!$G$1:$J$29,4,0)</f>
        <v>4500</v>
      </c>
      <c r="J3467">
        <f t="shared" ca="1" si="215"/>
        <v>4848</v>
      </c>
      <c r="K3467">
        <f t="shared" ca="1" si="216"/>
        <v>10786.800000000001</v>
      </c>
    </row>
    <row r="3468" spans="1:11" x14ac:dyDescent="0.3">
      <c r="A3468">
        <f t="shared" si="217"/>
        <v>2</v>
      </c>
      <c r="B3468" s="2">
        <f t="shared" si="218"/>
        <v>43122</v>
      </c>
      <c r="C3468" t="str">
        <f>VLOOKUP(A3468,'Günlük Sayaç'!$A$1:$I$166,3,0)</f>
        <v>Yenikapı</v>
      </c>
      <c r="D3468" t="str">
        <f>VLOOKUP($A3468,'Günlük Sayaç'!$A$1:$I$166,4,0)</f>
        <v>Tam</v>
      </c>
      <c r="E3468" t="str">
        <f>VLOOKUP($A3468,'Günlük Sayaç'!$A$1:$I$166,5,0)</f>
        <v>Mavi Kart</v>
      </c>
      <c r="F3468">
        <f>VLOOKUP($A3468,'Günlük Sayaç'!$A$1:$I$166,6,0)</f>
        <v>1.3666666666666667</v>
      </c>
      <c r="G3468">
        <f>VLOOKUP($A3468,'Günlük Sayaç'!$A$1:$I$166,7,0)</f>
        <v>15000</v>
      </c>
      <c r="H3468">
        <f>VLOOKUP($A3468,'Günlük Sayaç'!$A$1:$I$166,8,0)</f>
        <v>0.1</v>
      </c>
      <c r="I3468">
        <f>VLOOKUP($A3468,'Günlük Sayaç'!$A$1:$I$166,9,0)*VLOOKUP(WEEKDAY(B3468,2)&amp;D3468,Yoğunluk!$G$1:$J$29,4,0)</f>
        <v>2250</v>
      </c>
      <c r="J3468">
        <f t="shared" ca="1" si="215"/>
        <v>2124</v>
      </c>
      <c r="K3468">
        <f t="shared" ca="1" si="216"/>
        <v>2902.8</v>
      </c>
    </row>
    <row r="3469" spans="1:11" x14ac:dyDescent="0.3">
      <c r="A3469">
        <f t="shared" si="217"/>
        <v>3</v>
      </c>
      <c r="B3469" s="2">
        <f t="shared" si="218"/>
        <v>43122</v>
      </c>
      <c r="C3469" t="str">
        <f>VLOOKUP(A3469,'Günlük Sayaç'!$A$1:$I$166,3,0)</f>
        <v>Yenikapı</v>
      </c>
      <c r="D3469" t="str">
        <f>VLOOKUP($A3469,'Günlük Sayaç'!$A$1:$I$166,4,0)</f>
        <v>Öğrenci</v>
      </c>
      <c r="E3469" t="str">
        <f>VLOOKUP($A3469,'Günlük Sayaç'!$A$1:$I$166,5,0)</f>
        <v>Öğrenci</v>
      </c>
      <c r="F3469">
        <f>VLOOKUP($A3469,'Günlük Sayaç'!$A$1:$I$166,6,0)</f>
        <v>0.9</v>
      </c>
      <c r="G3469">
        <f>VLOOKUP($A3469,'Günlük Sayaç'!$A$1:$I$166,7,0)</f>
        <v>15000</v>
      </c>
      <c r="H3469">
        <f>VLOOKUP($A3469,'Günlük Sayaç'!$A$1:$I$166,8,0)</f>
        <v>0.05</v>
      </c>
      <c r="I3469">
        <f>VLOOKUP($A3469,'Günlük Sayaç'!$A$1:$I$166,9,0)*VLOOKUP(WEEKDAY(B3469,2)&amp;D3469,Yoğunluk!$G$1:$J$29,4,0)</f>
        <v>750</v>
      </c>
      <c r="J3469">
        <f t="shared" ca="1" si="215"/>
        <v>641</v>
      </c>
      <c r="K3469">
        <f t="shared" ca="1" si="216"/>
        <v>576.9</v>
      </c>
    </row>
    <row r="3470" spans="1:11" x14ac:dyDescent="0.3">
      <c r="A3470">
        <f t="shared" si="217"/>
        <v>4</v>
      </c>
      <c r="B3470" s="2">
        <f t="shared" si="218"/>
        <v>43122</v>
      </c>
      <c r="C3470" t="str">
        <f>VLOOKUP(A3470,'Günlük Sayaç'!$A$1:$I$166,3,0)</f>
        <v>Yenikapı</v>
      </c>
      <c r="D3470" t="str">
        <f>VLOOKUP($A3470,'Günlük Sayaç'!$A$1:$I$166,4,0)</f>
        <v>Öğrenci</v>
      </c>
      <c r="E3470" t="str">
        <f>VLOOKUP($A3470,'Günlük Sayaç'!$A$1:$I$166,5,0)</f>
        <v>Öğrenci Aylık</v>
      </c>
      <c r="F3470">
        <f>VLOOKUP($A3470,'Günlük Sayaç'!$A$1:$I$166,6,0)</f>
        <v>0.56666666666666665</v>
      </c>
      <c r="G3470">
        <f>VLOOKUP($A3470,'Günlük Sayaç'!$A$1:$I$166,7,0)</f>
        <v>15000</v>
      </c>
      <c r="H3470">
        <f>VLOOKUP($A3470,'Günlük Sayaç'!$A$1:$I$166,8,0)</f>
        <v>0.1</v>
      </c>
      <c r="I3470">
        <f>VLOOKUP($A3470,'Günlük Sayaç'!$A$1:$I$166,9,0)*VLOOKUP(WEEKDAY(B3470,2)&amp;D3470,Yoğunluk!$G$1:$J$29,4,0)</f>
        <v>1500</v>
      </c>
      <c r="J3470">
        <f t="shared" ca="1" si="215"/>
        <v>1613</v>
      </c>
      <c r="K3470">
        <f t="shared" ca="1" si="216"/>
        <v>914.0333333333333</v>
      </c>
    </row>
    <row r="3471" spans="1:11" x14ac:dyDescent="0.3">
      <c r="A3471">
        <f t="shared" si="217"/>
        <v>5</v>
      </c>
      <c r="B3471" s="2">
        <f t="shared" si="218"/>
        <v>43122</v>
      </c>
      <c r="C3471" t="str">
        <f>VLOOKUP(A3471,'Günlük Sayaç'!$A$1:$I$166,3,0)</f>
        <v>Yenikapı</v>
      </c>
      <c r="D3471" t="str">
        <f>VLOOKUP($A3471,'Günlük Sayaç'!$A$1:$I$166,4,0)</f>
        <v>Sosyal</v>
      </c>
      <c r="E3471" t="str">
        <f>VLOOKUP($A3471,'Günlük Sayaç'!$A$1:$I$166,5,0)</f>
        <v>Sosyal</v>
      </c>
      <c r="F3471">
        <f>VLOOKUP($A3471,'Günlük Sayaç'!$A$1:$I$166,6,0)</f>
        <v>1.425</v>
      </c>
      <c r="G3471">
        <f>VLOOKUP($A3471,'Günlük Sayaç'!$A$1:$I$166,7,0)</f>
        <v>15000</v>
      </c>
      <c r="H3471">
        <f>VLOOKUP($A3471,'Günlük Sayaç'!$A$1:$I$166,8,0)</f>
        <v>0.1</v>
      </c>
      <c r="I3471">
        <f>VLOOKUP($A3471,'Günlük Sayaç'!$A$1:$I$166,9,0)*VLOOKUP(WEEKDAY(B3471,2)&amp;D3471,Yoğunluk!$G$1:$J$29,4,0)</f>
        <v>1200</v>
      </c>
      <c r="J3471">
        <f t="shared" ca="1" si="215"/>
        <v>1310</v>
      </c>
      <c r="K3471">
        <f t="shared" ca="1" si="216"/>
        <v>1866.75</v>
      </c>
    </row>
    <row r="3472" spans="1:11" x14ac:dyDescent="0.3">
      <c r="A3472">
        <f t="shared" si="217"/>
        <v>6</v>
      </c>
      <c r="B3472" s="2">
        <f t="shared" si="218"/>
        <v>43122</v>
      </c>
      <c r="C3472" t="str">
        <f>VLOOKUP(A3472,'Günlük Sayaç'!$A$1:$I$166,3,0)</f>
        <v>Yenikapı</v>
      </c>
      <c r="D3472" t="str">
        <f>VLOOKUP($A3472,'Günlük Sayaç'!$A$1:$I$166,4,0)</f>
        <v>Sosyal</v>
      </c>
      <c r="E3472" t="str">
        <f>VLOOKUP($A3472,'Günlük Sayaç'!$A$1:$I$166,5,0)</f>
        <v>Sosyal Aylık</v>
      </c>
      <c r="F3472">
        <f>VLOOKUP($A3472,'Günlük Sayaç'!$A$1:$I$166,6,0)</f>
        <v>0.83333333333333337</v>
      </c>
      <c r="G3472">
        <f>VLOOKUP($A3472,'Günlük Sayaç'!$A$1:$I$166,7,0)</f>
        <v>15000</v>
      </c>
      <c r="H3472">
        <f>VLOOKUP($A3472,'Günlük Sayaç'!$A$1:$I$166,8,0)</f>
        <v>0.05</v>
      </c>
      <c r="I3472">
        <f>VLOOKUP($A3472,'Günlük Sayaç'!$A$1:$I$166,9,0)*VLOOKUP(WEEKDAY(B3472,2)&amp;D3472,Yoğunluk!$G$1:$J$29,4,0)</f>
        <v>600</v>
      </c>
      <c r="J3472">
        <f t="shared" ca="1" si="215"/>
        <v>532</v>
      </c>
      <c r="K3472">
        <f t="shared" ca="1" si="216"/>
        <v>443.33333333333337</v>
      </c>
    </row>
    <row r="3473" spans="1:11" x14ac:dyDescent="0.3">
      <c r="A3473">
        <f t="shared" si="217"/>
        <v>7</v>
      </c>
      <c r="B3473" s="2">
        <f t="shared" si="218"/>
        <v>43122</v>
      </c>
      <c r="C3473" t="str">
        <f>VLOOKUP(A3473,'Günlük Sayaç'!$A$1:$I$166,3,0)</f>
        <v>Yenikapı</v>
      </c>
      <c r="D3473" t="str">
        <f>VLOOKUP($A3473,'Günlük Sayaç'!$A$1:$I$166,4,0)</f>
        <v>Ziyaretçi</v>
      </c>
      <c r="E3473" t="str">
        <f>VLOOKUP($A3473,'Günlük Sayaç'!$A$1:$I$166,5,0)</f>
        <v>Tekli Bilet</v>
      </c>
      <c r="F3473">
        <f>VLOOKUP($A3473,'Günlük Sayaç'!$A$1:$I$166,6,0)</f>
        <v>5</v>
      </c>
      <c r="G3473">
        <f>VLOOKUP($A3473,'Günlük Sayaç'!$A$1:$I$166,7,0)</f>
        <v>15000</v>
      </c>
      <c r="H3473">
        <f>VLOOKUP($A3473,'Günlük Sayaç'!$A$1:$I$166,8,0)</f>
        <v>0.1</v>
      </c>
      <c r="I3473">
        <f>VLOOKUP($A3473,'Günlük Sayaç'!$A$1:$I$166,9,0)*VLOOKUP(WEEKDAY(B3473,2)&amp;D3473,Yoğunluk!$G$1:$J$29,4,0)</f>
        <v>1500</v>
      </c>
      <c r="J3473">
        <f t="shared" ca="1" si="215"/>
        <v>1486</v>
      </c>
      <c r="K3473">
        <f t="shared" ca="1" si="216"/>
        <v>7430</v>
      </c>
    </row>
    <row r="3474" spans="1:11" x14ac:dyDescent="0.3">
      <c r="A3474">
        <f t="shared" si="217"/>
        <v>8</v>
      </c>
      <c r="B3474" s="2">
        <f t="shared" si="218"/>
        <v>43122</v>
      </c>
      <c r="C3474" t="str">
        <f>VLOOKUP(A3474,'Günlük Sayaç'!$A$1:$I$166,3,0)</f>
        <v>Yenikapı</v>
      </c>
      <c r="D3474" t="str">
        <f>VLOOKUP($A3474,'Günlük Sayaç'!$A$1:$I$166,4,0)</f>
        <v>Ziyaretçi</v>
      </c>
      <c r="E3474" t="str">
        <f>VLOOKUP($A3474,'Günlük Sayaç'!$A$1:$I$166,5,0)</f>
        <v>İkili Bilet</v>
      </c>
      <c r="F3474">
        <f>VLOOKUP($A3474,'Günlük Sayaç'!$A$1:$I$166,6,0)</f>
        <v>4</v>
      </c>
      <c r="G3474">
        <f>VLOOKUP($A3474,'Günlük Sayaç'!$A$1:$I$166,7,0)</f>
        <v>15000</v>
      </c>
      <c r="H3474">
        <f>VLOOKUP($A3474,'Günlük Sayaç'!$A$1:$I$166,8,0)</f>
        <v>0.05</v>
      </c>
      <c r="I3474">
        <f>VLOOKUP($A3474,'Günlük Sayaç'!$A$1:$I$166,9,0)*VLOOKUP(WEEKDAY(B3474,2)&amp;D3474,Yoğunluk!$G$1:$J$29,4,0)</f>
        <v>750</v>
      </c>
      <c r="J3474">
        <f t="shared" ca="1" si="215"/>
        <v>785</v>
      </c>
      <c r="K3474">
        <f t="shared" ca="1" si="216"/>
        <v>3140</v>
      </c>
    </row>
    <row r="3475" spans="1:11" x14ac:dyDescent="0.3">
      <c r="A3475">
        <f t="shared" si="217"/>
        <v>9</v>
      </c>
      <c r="B3475" s="2">
        <f t="shared" si="218"/>
        <v>43122</v>
      </c>
      <c r="C3475" t="str">
        <f>VLOOKUP(A3475,'Günlük Sayaç'!$A$1:$I$166,3,0)</f>
        <v>Yenikapı</v>
      </c>
      <c r="D3475" t="str">
        <f>VLOOKUP($A3475,'Günlük Sayaç'!$A$1:$I$166,4,0)</f>
        <v>Ziyaretçi</v>
      </c>
      <c r="E3475" t="str">
        <f>VLOOKUP($A3475,'Günlük Sayaç'!$A$1:$I$166,5,0)</f>
        <v>Üçlü Bilet</v>
      </c>
      <c r="F3475">
        <f>VLOOKUP($A3475,'Günlük Sayaç'!$A$1:$I$166,6,0)</f>
        <v>3.6666666666666665</v>
      </c>
      <c r="G3475">
        <f>VLOOKUP($A3475,'Günlük Sayaç'!$A$1:$I$166,7,0)</f>
        <v>15000</v>
      </c>
      <c r="H3475">
        <f>VLOOKUP($A3475,'Günlük Sayaç'!$A$1:$I$166,8,0)</f>
        <v>0.05</v>
      </c>
      <c r="I3475">
        <f>VLOOKUP($A3475,'Günlük Sayaç'!$A$1:$I$166,9,0)*VLOOKUP(WEEKDAY(B3475,2)&amp;D3475,Yoğunluk!$G$1:$J$29,4,0)</f>
        <v>750</v>
      </c>
      <c r="J3475">
        <f t="shared" ca="1" si="215"/>
        <v>620</v>
      </c>
      <c r="K3475">
        <f t="shared" ca="1" si="216"/>
        <v>2273.333333333333</v>
      </c>
    </row>
    <row r="3476" spans="1:11" x14ac:dyDescent="0.3">
      <c r="A3476">
        <f t="shared" si="217"/>
        <v>10</v>
      </c>
      <c r="B3476" s="2">
        <f t="shared" si="218"/>
        <v>43122</v>
      </c>
      <c r="C3476" t="str">
        <f>VLOOKUP(A3476,'Günlük Sayaç'!$A$1:$I$166,3,0)</f>
        <v>Yenikapı</v>
      </c>
      <c r="D3476" t="str">
        <f>VLOOKUP($A3476,'Günlük Sayaç'!$A$1:$I$166,4,0)</f>
        <v>Ziyaretçi</v>
      </c>
      <c r="E3476" t="str">
        <f>VLOOKUP($A3476,'Günlük Sayaç'!$A$1:$I$166,5,0)</f>
        <v>Beşli Bilet</v>
      </c>
      <c r="F3476">
        <f>VLOOKUP($A3476,'Günlük Sayaç'!$A$1:$I$166,6,0)</f>
        <v>3.4</v>
      </c>
      <c r="G3476">
        <f>VLOOKUP($A3476,'Günlük Sayaç'!$A$1:$I$166,7,0)</f>
        <v>15000</v>
      </c>
      <c r="H3476">
        <f>VLOOKUP($A3476,'Günlük Sayaç'!$A$1:$I$166,8,0)</f>
        <v>0.1</v>
      </c>
      <c r="I3476">
        <f>VLOOKUP($A3476,'Günlük Sayaç'!$A$1:$I$166,9,0)*VLOOKUP(WEEKDAY(B3476,2)&amp;D3476,Yoğunluk!$G$1:$J$29,4,0)</f>
        <v>1500</v>
      </c>
      <c r="J3476">
        <f t="shared" ca="1" si="215"/>
        <v>1368</v>
      </c>
      <c r="K3476">
        <f t="shared" ca="1" si="216"/>
        <v>4651.2</v>
      </c>
    </row>
    <row r="3477" spans="1:11" x14ac:dyDescent="0.3">
      <c r="A3477">
        <f t="shared" si="217"/>
        <v>11</v>
      </c>
      <c r="B3477" s="2">
        <f t="shared" si="218"/>
        <v>43122</v>
      </c>
      <c r="C3477" t="str">
        <f>VLOOKUP(A3477,'Günlük Sayaç'!$A$1:$I$166,3,0)</f>
        <v>Yenikapı</v>
      </c>
      <c r="D3477" t="str">
        <f>VLOOKUP($A3477,'Günlük Sayaç'!$A$1:$I$166,4,0)</f>
        <v>Ziyaretçi</v>
      </c>
      <c r="E3477" t="str">
        <f>VLOOKUP($A3477,'Günlük Sayaç'!$A$1:$I$166,5,0)</f>
        <v>Onlu Bilet</v>
      </c>
      <c r="F3477">
        <f>VLOOKUP($A3477,'Günlük Sayaç'!$A$1:$I$166,6,0)</f>
        <v>3.2</v>
      </c>
      <c r="G3477">
        <f>VLOOKUP($A3477,'Günlük Sayaç'!$A$1:$I$166,7,0)</f>
        <v>15000</v>
      </c>
      <c r="H3477">
        <f>VLOOKUP($A3477,'Günlük Sayaç'!$A$1:$I$166,8,0)</f>
        <v>0.1</v>
      </c>
      <c r="I3477">
        <f>VLOOKUP($A3477,'Günlük Sayaç'!$A$1:$I$166,9,0)*VLOOKUP(WEEKDAY(B3477,2)&amp;D3477,Yoğunluk!$G$1:$J$29,4,0)</f>
        <v>1500</v>
      </c>
      <c r="J3477">
        <f t="shared" ca="1" si="215"/>
        <v>1780</v>
      </c>
      <c r="K3477">
        <f t="shared" ca="1" si="216"/>
        <v>5696</v>
      </c>
    </row>
    <row r="3478" spans="1:11" x14ac:dyDescent="0.3">
      <c r="A3478">
        <f t="shared" si="217"/>
        <v>12</v>
      </c>
      <c r="B3478" s="2">
        <f t="shared" si="218"/>
        <v>43122</v>
      </c>
      <c r="C3478" t="str">
        <f>VLOOKUP(A3478,'Günlük Sayaç'!$A$1:$I$166,3,0)</f>
        <v>Vezneciler</v>
      </c>
      <c r="D3478" t="str">
        <f>VLOOKUP($A3478,'Günlük Sayaç'!$A$1:$I$166,4,0)</f>
        <v>Tam</v>
      </c>
      <c r="E3478" t="str">
        <f>VLOOKUP($A3478,'Günlük Sayaç'!$A$1:$I$166,5,0)</f>
        <v>Akbil</v>
      </c>
      <c r="F3478">
        <f>VLOOKUP($A3478,'Günlük Sayaç'!$A$1:$I$166,6,0)</f>
        <v>2.2250000000000001</v>
      </c>
      <c r="G3478">
        <f>VLOOKUP($A3478,'Günlük Sayaç'!$A$1:$I$166,7,0)</f>
        <v>8000</v>
      </c>
      <c r="H3478">
        <f>VLOOKUP($A3478,'Günlük Sayaç'!$A$1:$I$166,8,0)</f>
        <v>0.1</v>
      </c>
      <c r="I3478">
        <f>VLOOKUP($A3478,'Günlük Sayaç'!$A$1:$I$166,9,0)*VLOOKUP(WEEKDAY(B3478,2)&amp;D3478,Yoğunluk!$G$1:$J$29,4,0)</f>
        <v>1200</v>
      </c>
      <c r="J3478">
        <f t="shared" ca="1" si="215"/>
        <v>1060</v>
      </c>
      <c r="K3478">
        <f t="shared" ca="1" si="216"/>
        <v>2358.5</v>
      </c>
    </row>
    <row r="3479" spans="1:11" x14ac:dyDescent="0.3">
      <c r="A3479">
        <f t="shared" si="217"/>
        <v>13</v>
      </c>
      <c r="B3479" s="2">
        <f t="shared" si="218"/>
        <v>43122</v>
      </c>
      <c r="C3479" t="str">
        <f>VLOOKUP(A3479,'Günlük Sayaç'!$A$1:$I$166,3,0)</f>
        <v>Vezneciler</v>
      </c>
      <c r="D3479" t="str">
        <f>VLOOKUP($A3479,'Günlük Sayaç'!$A$1:$I$166,4,0)</f>
        <v>Tam</v>
      </c>
      <c r="E3479" t="str">
        <f>VLOOKUP($A3479,'Günlük Sayaç'!$A$1:$I$166,5,0)</f>
        <v>Mavi Kart</v>
      </c>
      <c r="F3479">
        <f>VLOOKUP($A3479,'Günlük Sayaç'!$A$1:$I$166,6,0)</f>
        <v>1.3666666666666667</v>
      </c>
      <c r="G3479">
        <f>VLOOKUP($A3479,'Günlük Sayaç'!$A$1:$I$166,7,0)</f>
        <v>8000</v>
      </c>
      <c r="H3479">
        <f>VLOOKUP($A3479,'Günlük Sayaç'!$A$1:$I$166,8,0)</f>
        <v>7.0000000000000007E-2</v>
      </c>
      <c r="I3479">
        <f>VLOOKUP($A3479,'Günlük Sayaç'!$A$1:$I$166,9,0)*VLOOKUP(WEEKDAY(B3479,2)&amp;D3479,Yoğunluk!$G$1:$J$29,4,0)</f>
        <v>840</v>
      </c>
      <c r="J3479">
        <f t="shared" ca="1" si="215"/>
        <v>857</v>
      </c>
      <c r="K3479">
        <f t="shared" ca="1" si="216"/>
        <v>1171.2333333333333</v>
      </c>
    </row>
    <row r="3480" spans="1:11" x14ac:dyDescent="0.3">
      <c r="A3480">
        <f t="shared" si="217"/>
        <v>14</v>
      </c>
      <c r="B3480" s="2">
        <f t="shared" si="218"/>
        <v>43122</v>
      </c>
      <c r="C3480" t="str">
        <f>VLOOKUP(A3480,'Günlük Sayaç'!$A$1:$I$166,3,0)</f>
        <v>Vezneciler</v>
      </c>
      <c r="D3480" t="str">
        <f>VLOOKUP($A3480,'Günlük Sayaç'!$A$1:$I$166,4,0)</f>
        <v>Öğrenci</v>
      </c>
      <c r="E3480" t="str">
        <f>VLOOKUP($A3480,'Günlük Sayaç'!$A$1:$I$166,5,0)</f>
        <v>Öğrenci</v>
      </c>
      <c r="F3480">
        <f>VLOOKUP($A3480,'Günlük Sayaç'!$A$1:$I$166,6,0)</f>
        <v>0.9</v>
      </c>
      <c r="G3480">
        <f>VLOOKUP($A3480,'Günlük Sayaç'!$A$1:$I$166,7,0)</f>
        <v>8000</v>
      </c>
      <c r="H3480">
        <f>VLOOKUP($A3480,'Günlük Sayaç'!$A$1:$I$166,8,0)</f>
        <v>0.17</v>
      </c>
      <c r="I3480">
        <f>VLOOKUP($A3480,'Günlük Sayaç'!$A$1:$I$166,9,0)*VLOOKUP(WEEKDAY(B3480,2)&amp;D3480,Yoğunluk!$G$1:$J$29,4,0)</f>
        <v>1360</v>
      </c>
      <c r="J3480">
        <f t="shared" ca="1" si="215"/>
        <v>1246</v>
      </c>
      <c r="K3480">
        <f t="shared" ca="1" si="216"/>
        <v>1121.4000000000001</v>
      </c>
    </row>
    <row r="3481" spans="1:11" x14ac:dyDescent="0.3">
      <c r="A3481">
        <f t="shared" si="217"/>
        <v>15</v>
      </c>
      <c r="B3481" s="2">
        <f t="shared" si="218"/>
        <v>43122</v>
      </c>
      <c r="C3481" t="str">
        <f>VLOOKUP(A3481,'Günlük Sayaç'!$A$1:$I$166,3,0)</f>
        <v>Vezneciler</v>
      </c>
      <c r="D3481" t="str">
        <f>VLOOKUP($A3481,'Günlük Sayaç'!$A$1:$I$166,4,0)</f>
        <v>Öğrenci</v>
      </c>
      <c r="E3481" t="str">
        <f>VLOOKUP($A3481,'Günlük Sayaç'!$A$1:$I$166,5,0)</f>
        <v>Öğrenci Aylık</v>
      </c>
      <c r="F3481">
        <f>VLOOKUP($A3481,'Günlük Sayaç'!$A$1:$I$166,6,0)</f>
        <v>0.56666666666666665</v>
      </c>
      <c r="G3481">
        <f>VLOOKUP($A3481,'Günlük Sayaç'!$A$1:$I$166,7,0)</f>
        <v>8000</v>
      </c>
      <c r="H3481">
        <f>VLOOKUP($A3481,'Günlük Sayaç'!$A$1:$I$166,8,0)</f>
        <v>0.27</v>
      </c>
      <c r="I3481">
        <f>VLOOKUP($A3481,'Günlük Sayaç'!$A$1:$I$166,9,0)*VLOOKUP(WEEKDAY(B3481,2)&amp;D3481,Yoğunluk!$G$1:$J$29,4,0)</f>
        <v>2160</v>
      </c>
      <c r="J3481">
        <f t="shared" ca="1" si="215"/>
        <v>1761</v>
      </c>
      <c r="K3481">
        <f t="shared" ca="1" si="216"/>
        <v>997.9</v>
      </c>
    </row>
    <row r="3482" spans="1:11" x14ac:dyDescent="0.3">
      <c r="A3482">
        <f t="shared" si="217"/>
        <v>16</v>
      </c>
      <c r="B3482" s="2">
        <f t="shared" si="218"/>
        <v>43122</v>
      </c>
      <c r="C3482" t="str">
        <f>VLOOKUP(A3482,'Günlük Sayaç'!$A$1:$I$166,3,0)</f>
        <v>Vezneciler</v>
      </c>
      <c r="D3482" t="str">
        <f>VLOOKUP($A3482,'Günlük Sayaç'!$A$1:$I$166,4,0)</f>
        <v>Sosyal</v>
      </c>
      <c r="E3482" t="str">
        <f>VLOOKUP($A3482,'Günlük Sayaç'!$A$1:$I$166,5,0)</f>
        <v>Sosyal</v>
      </c>
      <c r="F3482">
        <f>VLOOKUP($A3482,'Günlük Sayaç'!$A$1:$I$166,6,0)</f>
        <v>1.425</v>
      </c>
      <c r="G3482">
        <f>VLOOKUP($A3482,'Günlük Sayaç'!$A$1:$I$166,7,0)</f>
        <v>8000</v>
      </c>
      <c r="H3482">
        <f>VLOOKUP($A3482,'Günlük Sayaç'!$A$1:$I$166,8,0)</f>
        <v>0.15</v>
      </c>
      <c r="I3482">
        <f>VLOOKUP($A3482,'Günlük Sayaç'!$A$1:$I$166,9,0)*VLOOKUP(WEEKDAY(B3482,2)&amp;D3482,Yoğunluk!$G$1:$J$29,4,0)</f>
        <v>960</v>
      </c>
      <c r="J3482">
        <f t="shared" ca="1" si="215"/>
        <v>893</v>
      </c>
      <c r="K3482">
        <f t="shared" ca="1" si="216"/>
        <v>1272.5250000000001</v>
      </c>
    </row>
    <row r="3483" spans="1:11" x14ac:dyDescent="0.3">
      <c r="A3483">
        <f t="shared" si="217"/>
        <v>17</v>
      </c>
      <c r="B3483" s="2">
        <f t="shared" si="218"/>
        <v>43122</v>
      </c>
      <c r="C3483" t="str">
        <f>VLOOKUP(A3483,'Günlük Sayaç'!$A$1:$I$166,3,0)</f>
        <v>Vezneciler</v>
      </c>
      <c r="D3483" t="str">
        <f>VLOOKUP($A3483,'Günlük Sayaç'!$A$1:$I$166,4,0)</f>
        <v>Sosyal</v>
      </c>
      <c r="E3483" t="str">
        <f>VLOOKUP($A3483,'Günlük Sayaç'!$A$1:$I$166,5,0)</f>
        <v>Sosyal Aylık</v>
      </c>
      <c r="F3483">
        <f>VLOOKUP($A3483,'Günlük Sayaç'!$A$1:$I$166,6,0)</f>
        <v>0.83333333333333337</v>
      </c>
      <c r="G3483">
        <f>VLOOKUP($A3483,'Günlük Sayaç'!$A$1:$I$166,7,0)</f>
        <v>8000</v>
      </c>
      <c r="H3483">
        <f>VLOOKUP($A3483,'Günlük Sayaç'!$A$1:$I$166,8,0)</f>
        <v>0.15</v>
      </c>
      <c r="I3483">
        <f>VLOOKUP($A3483,'Günlük Sayaç'!$A$1:$I$166,9,0)*VLOOKUP(WEEKDAY(B3483,2)&amp;D3483,Yoğunluk!$G$1:$J$29,4,0)</f>
        <v>960</v>
      </c>
      <c r="J3483">
        <f t="shared" ca="1" si="215"/>
        <v>886</v>
      </c>
      <c r="K3483">
        <f t="shared" ca="1" si="216"/>
        <v>738.33333333333337</v>
      </c>
    </row>
    <row r="3484" spans="1:11" x14ac:dyDescent="0.3">
      <c r="A3484">
        <f t="shared" si="217"/>
        <v>18</v>
      </c>
      <c r="B3484" s="2">
        <f t="shared" si="218"/>
        <v>43122</v>
      </c>
      <c r="C3484" t="str">
        <f>VLOOKUP(A3484,'Günlük Sayaç'!$A$1:$I$166,3,0)</f>
        <v>Vezneciler</v>
      </c>
      <c r="D3484" t="str">
        <f>VLOOKUP($A3484,'Günlük Sayaç'!$A$1:$I$166,4,0)</f>
        <v>Ziyaretçi</v>
      </c>
      <c r="E3484" t="str">
        <f>VLOOKUP($A3484,'Günlük Sayaç'!$A$1:$I$166,5,0)</f>
        <v>Tekli Bilet</v>
      </c>
      <c r="F3484">
        <f>VLOOKUP($A3484,'Günlük Sayaç'!$A$1:$I$166,6,0)</f>
        <v>5</v>
      </c>
      <c r="G3484">
        <f>VLOOKUP($A3484,'Günlük Sayaç'!$A$1:$I$166,7,0)</f>
        <v>8000</v>
      </c>
      <c r="H3484">
        <f>VLOOKUP($A3484,'Günlük Sayaç'!$A$1:$I$166,8,0)</f>
        <v>0.02</v>
      </c>
      <c r="I3484">
        <f>VLOOKUP($A3484,'Günlük Sayaç'!$A$1:$I$166,9,0)*VLOOKUP(WEEKDAY(B3484,2)&amp;D3484,Yoğunluk!$G$1:$J$29,4,0)</f>
        <v>160</v>
      </c>
      <c r="J3484">
        <f t="shared" ca="1" si="215"/>
        <v>166</v>
      </c>
      <c r="K3484">
        <f t="shared" ca="1" si="216"/>
        <v>830</v>
      </c>
    </row>
    <row r="3485" spans="1:11" x14ac:dyDescent="0.3">
      <c r="A3485">
        <f t="shared" si="217"/>
        <v>19</v>
      </c>
      <c r="B3485" s="2">
        <f t="shared" si="218"/>
        <v>43122</v>
      </c>
      <c r="C3485" t="str">
        <f>VLOOKUP(A3485,'Günlük Sayaç'!$A$1:$I$166,3,0)</f>
        <v>Vezneciler</v>
      </c>
      <c r="D3485" t="str">
        <f>VLOOKUP($A3485,'Günlük Sayaç'!$A$1:$I$166,4,0)</f>
        <v>Ziyaretçi</v>
      </c>
      <c r="E3485" t="str">
        <f>VLOOKUP($A3485,'Günlük Sayaç'!$A$1:$I$166,5,0)</f>
        <v>İkili Bilet</v>
      </c>
      <c r="F3485">
        <f>VLOOKUP($A3485,'Günlük Sayaç'!$A$1:$I$166,6,0)</f>
        <v>4</v>
      </c>
      <c r="G3485">
        <f>VLOOKUP($A3485,'Günlük Sayaç'!$A$1:$I$166,7,0)</f>
        <v>8000</v>
      </c>
      <c r="H3485">
        <f>VLOOKUP($A3485,'Günlük Sayaç'!$A$1:$I$166,8,0)</f>
        <v>0.02</v>
      </c>
      <c r="I3485">
        <f>VLOOKUP($A3485,'Günlük Sayaç'!$A$1:$I$166,9,0)*VLOOKUP(WEEKDAY(B3485,2)&amp;D3485,Yoğunluk!$G$1:$J$29,4,0)</f>
        <v>160</v>
      </c>
      <c r="J3485">
        <f t="shared" ca="1" si="215"/>
        <v>157</v>
      </c>
      <c r="K3485">
        <f t="shared" ca="1" si="216"/>
        <v>628</v>
      </c>
    </row>
    <row r="3486" spans="1:11" x14ac:dyDescent="0.3">
      <c r="A3486">
        <f t="shared" si="217"/>
        <v>20</v>
      </c>
      <c r="B3486" s="2">
        <f t="shared" si="218"/>
        <v>43122</v>
      </c>
      <c r="C3486" t="str">
        <f>VLOOKUP(A3486,'Günlük Sayaç'!$A$1:$I$166,3,0)</f>
        <v>Vezneciler</v>
      </c>
      <c r="D3486" t="str">
        <f>VLOOKUP($A3486,'Günlük Sayaç'!$A$1:$I$166,4,0)</f>
        <v>Ziyaretçi</v>
      </c>
      <c r="E3486" t="str">
        <f>VLOOKUP($A3486,'Günlük Sayaç'!$A$1:$I$166,5,0)</f>
        <v>Üçlü Bilet</v>
      </c>
      <c r="F3486">
        <f>VLOOKUP($A3486,'Günlük Sayaç'!$A$1:$I$166,6,0)</f>
        <v>3.6666666666666665</v>
      </c>
      <c r="G3486">
        <f>VLOOKUP($A3486,'Günlük Sayaç'!$A$1:$I$166,7,0)</f>
        <v>8000</v>
      </c>
      <c r="H3486">
        <f>VLOOKUP($A3486,'Günlük Sayaç'!$A$1:$I$166,8,0)</f>
        <v>0.01</v>
      </c>
      <c r="I3486">
        <f>VLOOKUP($A3486,'Günlük Sayaç'!$A$1:$I$166,9,0)*VLOOKUP(WEEKDAY(B3486,2)&amp;D3486,Yoğunluk!$G$1:$J$29,4,0)</f>
        <v>80</v>
      </c>
      <c r="J3486">
        <f t="shared" ca="1" si="215"/>
        <v>75</v>
      </c>
      <c r="K3486">
        <f t="shared" ca="1" si="216"/>
        <v>275</v>
      </c>
    </row>
    <row r="3487" spans="1:11" x14ac:dyDescent="0.3">
      <c r="A3487">
        <f t="shared" si="217"/>
        <v>21</v>
      </c>
      <c r="B3487" s="2">
        <f t="shared" si="218"/>
        <v>43122</v>
      </c>
      <c r="C3487" t="str">
        <f>VLOOKUP(A3487,'Günlük Sayaç'!$A$1:$I$166,3,0)</f>
        <v>Vezneciler</v>
      </c>
      <c r="D3487" t="str">
        <f>VLOOKUP($A3487,'Günlük Sayaç'!$A$1:$I$166,4,0)</f>
        <v>Ziyaretçi</v>
      </c>
      <c r="E3487" t="str">
        <f>VLOOKUP($A3487,'Günlük Sayaç'!$A$1:$I$166,5,0)</f>
        <v>Beşli Bilet</v>
      </c>
      <c r="F3487">
        <f>VLOOKUP($A3487,'Günlük Sayaç'!$A$1:$I$166,6,0)</f>
        <v>3.4</v>
      </c>
      <c r="G3487">
        <f>VLOOKUP($A3487,'Günlük Sayaç'!$A$1:$I$166,7,0)</f>
        <v>8000</v>
      </c>
      <c r="H3487">
        <f>VLOOKUP($A3487,'Günlük Sayaç'!$A$1:$I$166,8,0)</f>
        <v>0.02</v>
      </c>
      <c r="I3487">
        <f>VLOOKUP($A3487,'Günlük Sayaç'!$A$1:$I$166,9,0)*VLOOKUP(WEEKDAY(B3487,2)&amp;D3487,Yoğunluk!$G$1:$J$29,4,0)</f>
        <v>160</v>
      </c>
      <c r="J3487">
        <f t="shared" ca="1" si="215"/>
        <v>167</v>
      </c>
      <c r="K3487">
        <f t="shared" ca="1" si="216"/>
        <v>567.79999999999995</v>
      </c>
    </row>
    <row r="3488" spans="1:11" x14ac:dyDescent="0.3">
      <c r="A3488">
        <f t="shared" si="217"/>
        <v>22</v>
      </c>
      <c r="B3488" s="2">
        <f t="shared" si="218"/>
        <v>43122</v>
      </c>
      <c r="C3488" t="str">
        <f>VLOOKUP(A3488,'Günlük Sayaç'!$A$1:$I$166,3,0)</f>
        <v>Vezneciler</v>
      </c>
      <c r="D3488" t="str">
        <f>VLOOKUP($A3488,'Günlük Sayaç'!$A$1:$I$166,4,0)</f>
        <v>Ziyaretçi</v>
      </c>
      <c r="E3488" t="str">
        <f>VLOOKUP($A3488,'Günlük Sayaç'!$A$1:$I$166,5,0)</f>
        <v>Onlu Bilet</v>
      </c>
      <c r="F3488">
        <f>VLOOKUP($A3488,'Günlük Sayaç'!$A$1:$I$166,6,0)</f>
        <v>3.2</v>
      </c>
      <c r="G3488">
        <f>VLOOKUP($A3488,'Günlük Sayaç'!$A$1:$I$166,7,0)</f>
        <v>8000</v>
      </c>
      <c r="H3488">
        <f>VLOOKUP($A3488,'Günlük Sayaç'!$A$1:$I$166,8,0)</f>
        <v>0.02</v>
      </c>
      <c r="I3488">
        <f>VLOOKUP($A3488,'Günlük Sayaç'!$A$1:$I$166,9,0)*VLOOKUP(WEEKDAY(B3488,2)&amp;D3488,Yoğunluk!$G$1:$J$29,4,0)</f>
        <v>160</v>
      </c>
      <c r="J3488">
        <f t="shared" ca="1" si="215"/>
        <v>194</v>
      </c>
      <c r="K3488">
        <f t="shared" ca="1" si="216"/>
        <v>620.80000000000007</v>
      </c>
    </row>
    <row r="3489" spans="1:11" x14ac:dyDescent="0.3">
      <c r="A3489">
        <f t="shared" si="217"/>
        <v>23</v>
      </c>
      <c r="B3489" s="2">
        <f t="shared" si="218"/>
        <v>43122</v>
      </c>
      <c r="C3489" t="str">
        <f>VLOOKUP(A3489,'Günlük Sayaç'!$A$1:$I$166,3,0)</f>
        <v>Haliç</v>
      </c>
      <c r="D3489" t="str">
        <f>VLOOKUP($A3489,'Günlük Sayaç'!$A$1:$I$166,4,0)</f>
        <v>Tam</v>
      </c>
      <c r="E3489" t="str">
        <f>VLOOKUP($A3489,'Günlük Sayaç'!$A$1:$I$166,5,0)</f>
        <v>Akbil</v>
      </c>
      <c r="F3489">
        <f>VLOOKUP($A3489,'Günlük Sayaç'!$A$1:$I$166,6,0)</f>
        <v>2.2250000000000001</v>
      </c>
      <c r="G3489">
        <f>VLOOKUP($A3489,'Günlük Sayaç'!$A$1:$I$166,7,0)</f>
        <v>9000</v>
      </c>
      <c r="H3489">
        <f>VLOOKUP($A3489,'Günlük Sayaç'!$A$1:$I$166,8,0)</f>
        <v>0.2</v>
      </c>
      <c r="I3489">
        <f>VLOOKUP($A3489,'Günlük Sayaç'!$A$1:$I$166,9,0)*VLOOKUP(WEEKDAY(B3489,2)&amp;D3489,Yoğunluk!$G$1:$J$29,4,0)</f>
        <v>2700</v>
      </c>
      <c r="J3489">
        <f t="shared" ca="1" si="215"/>
        <v>2425</v>
      </c>
      <c r="K3489">
        <f t="shared" ca="1" si="216"/>
        <v>5395.625</v>
      </c>
    </row>
    <row r="3490" spans="1:11" x14ac:dyDescent="0.3">
      <c r="A3490">
        <f t="shared" si="217"/>
        <v>24</v>
      </c>
      <c r="B3490" s="2">
        <f t="shared" si="218"/>
        <v>43122</v>
      </c>
      <c r="C3490" t="str">
        <f>VLOOKUP(A3490,'Günlük Sayaç'!$A$1:$I$166,3,0)</f>
        <v>Haliç</v>
      </c>
      <c r="D3490" t="str">
        <f>VLOOKUP($A3490,'Günlük Sayaç'!$A$1:$I$166,4,0)</f>
        <v>Tam</v>
      </c>
      <c r="E3490" t="str">
        <f>VLOOKUP($A3490,'Günlük Sayaç'!$A$1:$I$166,5,0)</f>
        <v>Mavi Kart</v>
      </c>
      <c r="F3490">
        <f>VLOOKUP($A3490,'Günlük Sayaç'!$A$1:$I$166,6,0)</f>
        <v>1.3666666666666667</v>
      </c>
      <c r="G3490">
        <f>VLOOKUP($A3490,'Günlük Sayaç'!$A$1:$I$166,7,0)</f>
        <v>9000</v>
      </c>
      <c r="H3490">
        <f>VLOOKUP($A3490,'Günlük Sayaç'!$A$1:$I$166,8,0)</f>
        <v>0.1</v>
      </c>
      <c r="I3490">
        <f>VLOOKUP($A3490,'Günlük Sayaç'!$A$1:$I$166,9,0)*VLOOKUP(WEEKDAY(B3490,2)&amp;D3490,Yoğunluk!$G$1:$J$29,4,0)</f>
        <v>1350</v>
      </c>
      <c r="J3490">
        <f t="shared" ca="1" si="215"/>
        <v>1298</v>
      </c>
      <c r="K3490">
        <f t="shared" ca="1" si="216"/>
        <v>1773.9333333333334</v>
      </c>
    </row>
    <row r="3491" spans="1:11" x14ac:dyDescent="0.3">
      <c r="A3491">
        <f t="shared" si="217"/>
        <v>25</v>
      </c>
      <c r="B3491" s="2">
        <f t="shared" si="218"/>
        <v>43122</v>
      </c>
      <c r="C3491" t="str">
        <f>VLOOKUP(A3491,'Günlük Sayaç'!$A$1:$I$166,3,0)</f>
        <v>Haliç</v>
      </c>
      <c r="D3491" t="str">
        <f>VLOOKUP($A3491,'Günlük Sayaç'!$A$1:$I$166,4,0)</f>
        <v>Öğrenci</v>
      </c>
      <c r="E3491" t="str">
        <f>VLOOKUP($A3491,'Günlük Sayaç'!$A$1:$I$166,5,0)</f>
        <v>Öğrenci</v>
      </c>
      <c r="F3491">
        <f>VLOOKUP($A3491,'Günlük Sayaç'!$A$1:$I$166,6,0)</f>
        <v>0.9</v>
      </c>
      <c r="G3491">
        <f>VLOOKUP($A3491,'Günlük Sayaç'!$A$1:$I$166,7,0)</f>
        <v>9000</v>
      </c>
      <c r="H3491">
        <f>VLOOKUP($A3491,'Günlük Sayaç'!$A$1:$I$166,8,0)</f>
        <v>0.05</v>
      </c>
      <c r="I3491">
        <f>VLOOKUP($A3491,'Günlük Sayaç'!$A$1:$I$166,9,0)*VLOOKUP(WEEKDAY(B3491,2)&amp;D3491,Yoğunluk!$G$1:$J$29,4,0)</f>
        <v>450</v>
      </c>
      <c r="J3491">
        <f t="shared" ca="1" si="215"/>
        <v>445</v>
      </c>
      <c r="K3491">
        <f t="shared" ca="1" si="216"/>
        <v>400.5</v>
      </c>
    </row>
    <row r="3492" spans="1:11" x14ac:dyDescent="0.3">
      <c r="A3492">
        <f t="shared" si="217"/>
        <v>26</v>
      </c>
      <c r="B3492" s="2">
        <f t="shared" si="218"/>
        <v>43122</v>
      </c>
      <c r="C3492" t="str">
        <f>VLOOKUP(A3492,'Günlük Sayaç'!$A$1:$I$166,3,0)</f>
        <v>Haliç</v>
      </c>
      <c r="D3492" t="str">
        <f>VLOOKUP($A3492,'Günlük Sayaç'!$A$1:$I$166,4,0)</f>
        <v>Öğrenci</v>
      </c>
      <c r="E3492" t="str">
        <f>VLOOKUP($A3492,'Günlük Sayaç'!$A$1:$I$166,5,0)</f>
        <v>Öğrenci Aylık</v>
      </c>
      <c r="F3492">
        <f>VLOOKUP($A3492,'Günlük Sayaç'!$A$1:$I$166,6,0)</f>
        <v>0.56666666666666665</v>
      </c>
      <c r="G3492">
        <f>VLOOKUP($A3492,'Günlük Sayaç'!$A$1:$I$166,7,0)</f>
        <v>9000</v>
      </c>
      <c r="H3492">
        <f>VLOOKUP($A3492,'Günlük Sayaç'!$A$1:$I$166,8,0)</f>
        <v>0.1</v>
      </c>
      <c r="I3492">
        <f>VLOOKUP($A3492,'Günlük Sayaç'!$A$1:$I$166,9,0)*VLOOKUP(WEEKDAY(B3492,2)&amp;D3492,Yoğunluk!$G$1:$J$29,4,0)</f>
        <v>900</v>
      </c>
      <c r="J3492">
        <f t="shared" ca="1" si="215"/>
        <v>859</v>
      </c>
      <c r="K3492">
        <f t="shared" ca="1" si="216"/>
        <v>486.76666666666665</v>
      </c>
    </row>
    <row r="3493" spans="1:11" x14ac:dyDescent="0.3">
      <c r="A3493">
        <f t="shared" si="217"/>
        <v>27</v>
      </c>
      <c r="B3493" s="2">
        <f t="shared" si="218"/>
        <v>43122</v>
      </c>
      <c r="C3493" t="str">
        <f>VLOOKUP(A3493,'Günlük Sayaç'!$A$1:$I$166,3,0)</f>
        <v>Haliç</v>
      </c>
      <c r="D3493" t="str">
        <f>VLOOKUP($A3493,'Günlük Sayaç'!$A$1:$I$166,4,0)</f>
        <v>Sosyal</v>
      </c>
      <c r="E3493" t="str">
        <f>VLOOKUP($A3493,'Günlük Sayaç'!$A$1:$I$166,5,0)</f>
        <v>Sosyal</v>
      </c>
      <c r="F3493">
        <f>VLOOKUP($A3493,'Günlük Sayaç'!$A$1:$I$166,6,0)</f>
        <v>1.425</v>
      </c>
      <c r="G3493">
        <f>VLOOKUP($A3493,'Günlük Sayaç'!$A$1:$I$166,7,0)</f>
        <v>9000</v>
      </c>
      <c r="H3493">
        <f>VLOOKUP($A3493,'Günlük Sayaç'!$A$1:$I$166,8,0)</f>
        <v>0.1</v>
      </c>
      <c r="I3493">
        <f>VLOOKUP($A3493,'Günlük Sayaç'!$A$1:$I$166,9,0)*VLOOKUP(WEEKDAY(B3493,2)&amp;D3493,Yoğunluk!$G$1:$J$29,4,0)</f>
        <v>720</v>
      </c>
      <c r="J3493">
        <f t="shared" ca="1" si="215"/>
        <v>723</v>
      </c>
      <c r="K3493">
        <f t="shared" ca="1" si="216"/>
        <v>1030.2750000000001</v>
      </c>
    </row>
    <row r="3494" spans="1:11" x14ac:dyDescent="0.3">
      <c r="A3494">
        <f t="shared" si="217"/>
        <v>28</v>
      </c>
      <c r="B3494" s="2">
        <f t="shared" si="218"/>
        <v>43122</v>
      </c>
      <c r="C3494" t="str">
        <f>VLOOKUP(A3494,'Günlük Sayaç'!$A$1:$I$166,3,0)</f>
        <v>Haliç</v>
      </c>
      <c r="D3494" t="str">
        <f>VLOOKUP($A3494,'Günlük Sayaç'!$A$1:$I$166,4,0)</f>
        <v>Sosyal</v>
      </c>
      <c r="E3494" t="str">
        <f>VLOOKUP($A3494,'Günlük Sayaç'!$A$1:$I$166,5,0)</f>
        <v>Sosyal Aylık</v>
      </c>
      <c r="F3494">
        <f>VLOOKUP($A3494,'Günlük Sayaç'!$A$1:$I$166,6,0)</f>
        <v>0.83333333333333337</v>
      </c>
      <c r="G3494">
        <f>VLOOKUP($A3494,'Günlük Sayaç'!$A$1:$I$166,7,0)</f>
        <v>9000</v>
      </c>
      <c r="H3494">
        <f>VLOOKUP($A3494,'Günlük Sayaç'!$A$1:$I$166,8,0)</f>
        <v>0.05</v>
      </c>
      <c r="I3494">
        <f>VLOOKUP($A3494,'Günlük Sayaç'!$A$1:$I$166,9,0)*VLOOKUP(WEEKDAY(B3494,2)&amp;D3494,Yoğunluk!$G$1:$J$29,4,0)</f>
        <v>360</v>
      </c>
      <c r="J3494">
        <f t="shared" ca="1" si="215"/>
        <v>343</v>
      </c>
      <c r="K3494">
        <f t="shared" ca="1" si="216"/>
        <v>285.83333333333337</v>
      </c>
    </row>
    <row r="3495" spans="1:11" x14ac:dyDescent="0.3">
      <c r="A3495">
        <f t="shared" si="217"/>
        <v>29</v>
      </c>
      <c r="B3495" s="2">
        <f t="shared" si="218"/>
        <v>43122</v>
      </c>
      <c r="C3495" t="str">
        <f>VLOOKUP(A3495,'Günlük Sayaç'!$A$1:$I$166,3,0)</f>
        <v>Haliç</v>
      </c>
      <c r="D3495" t="str">
        <f>VLOOKUP($A3495,'Günlük Sayaç'!$A$1:$I$166,4,0)</f>
        <v>Ziyaretçi</v>
      </c>
      <c r="E3495" t="str">
        <f>VLOOKUP($A3495,'Günlük Sayaç'!$A$1:$I$166,5,0)</f>
        <v>Tekli Bilet</v>
      </c>
      <c r="F3495">
        <f>VLOOKUP($A3495,'Günlük Sayaç'!$A$1:$I$166,6,0)</f>
        <v>5</v>
      </c>
      <c r="G3495">
        <f>VLOOKUP($A3495,'Günlük Sayaç'!$A$1:$I$166,7,0)</f>
        <v>9000</v>
      </c>
      <c r="H3495">
        <f>VLOOKUP($A3495,'Günlük Sayaç'!$A$1:$I$166,8,0)</f>
        <v>0.1</v>
      </c>
      <c r="I3495">
        <f>VLOOKUP($A3495,'Günlük Sayaç'!$A$1:$I$166,9,0)*VLOOKUP(WEEKDAY(B3495,2)&amp;D3495,Yoğunluk!$G$1:$J$29,4,0)</f>
        <v>900</v>
      </c>
      <c r="J3495">
        <f t="shared" ca="1" si="215"/>
        <v>900</v>
      </c>
      <c r="K3495">
        <f t="shared" ca="1" si="216"/>
        <v>4500</v>
      </c>
    </row>
    <row r="3496" spans="1:11" x14ac:dyDescent="0.3">
      <c r="A3496">
        <f t="shared" si="217"/>
        <v>30</v>
      </c>
      <c r="B3496" s="2">
        <f t="shared" si="218"/>
        <v>43122</v>
      </c>
      <c r="C3496" t="str">
        <f>VLOOKUP(A3496,'Günlük Sayaç'!$A$1:$I$166,3,0)</f>
        <v>Haliç</v>
      </c>
      <c r="D3496" t="str">
        <f>VLOOKUP($A3496,'Günlük Sayaç'!$A$1:$I$166,4,0)</f>
        <v>Ziyaretçi</v>
      </c>
      <c r="E3496" t="str">
        <f>VLOOKUP($A3496,'Günlük Sayaç'!$A$1:$I$166,5,0)</f>
        <v>İkili Bilet</v>
      </c>
      <c r="F3496">
        <f>VLOOKUP($A3496,'Günlük Sayaç'!$A$1:$I$166,6,0)</f>
        <v>4</v>
      </c>
      <c r="G3496">
        <f>VLOOKUP($A3496,'Günlük Sayaç'!$A$1:$I$166,7,0)</f>
        <v>9000</v>
      </c>
      <c r="H3496">
        <f>VLOOKUP($A3496,'Günlük Sayaç'!$A$1:$I$166,8,0)</f>
        <v>0.05</v>
      </c>
      <c r="I3496">
        <f>VLOOKUP($A3496,'Günlük Sayaç'!$A$1:$I$166,9,0)*VLOOKUP(WEEKDAY(B3496,2)&amp;D3496,Yoğunluk!$G$1:$J$29,4,0)</f>
        <v>450</v>
      </c>
      <c r="J3496">
        <f t="shared" ca="1" si="215"/>
        <v>473</v>
      </c>
      <c r="K3496">
        <f t="shared" ca="1" si="216"/>
        <v>1892</v>
      </c>
    </row>
    <row r="3497" spans="1:11" x14ac:dyDescent="0.3">
      <c r="A3497">
        <f t="shared" si="217"/>
        <v>31</v>
      </c>
      <c r="B3497" s="2">
        <f t="shared" si="218"/>
        <v>43122</v>
      </c>
      <c r="C3497" t="str">
        <f>VLOOKUP(A3497,'Günlük Sayaç'!$A$1:$I$166,3,0)</f>
        <v>Haliç</v>
      </c>
      <c r="D3497" t="str">
        <f>VLOOKUP($A3497,'Günlük Sayaç'!$A$1:$I$166,4,0)</f>
        <v>Ziyaretçi</v>
      </c>
      <c r="E3497" t="str">
        <f>VLOOKUP($A3497,'Günlük Sayaç'!$A$1:$I$166,5,0)</f>
        <v>Üçlü Bilet</v>
      </c>
      <c r="F3497">
        <f>VLOOKUP($A3497,'Günlük Sayaç'!$A$1:$I$166,6,0)</f>
        <v>3.6666666666666665</v>
      </c>
      <c r="G3497">
        <f>VLOOKUP($A3497,'Günlük Sayaç'!$A$1:$I$166,7,0)</f>
        <v>9000</v>
      </c>
      <c r="H3497">
        <f>VLOOKUP($A3497,'Günlük Sayaç'!$A$1:$I$166,8,0)</f>
        <v>0.05</v>
      </c>
      <c r="I3497">
        <f>VLOOKUP($A3497,'Günlük Sayaç'!$A$1:$I$166,9,0)*VLOOKUP(WEEKDAY(B3497,2)&amp;D3497,Yoğunluk!$G$1:$J$29,4,0)</f>
        <v>450</v>
      </c>
      <c r="J3497">
        <f t="shared" ca="1" si="215"/>
        <v>441</v>
      </c>
      <c r="K3497">
        <f t="shared" ca="1" si="216"/>
        <v>1617</v>
      </c>
    </row>
    <row r="3498" spans="1:11" x14ac:dyDescent="0.3">
      <c r="A3498">
        <f t="shared" si="217"/>
        <v>32</v>
      </c>
      <c r="B3498" s="2">
        <f t="shared" si="218"/>
        <v>43122</v>
      </c>
      <c r="C3498" t="str">
        <f>VLOOKUP(A3498,'Günlük Sayaç'!$A$1:$I$166,3,0)</f>
        <v>Haliç</v>
      </c>
      <c r="D3498" t="str">
        <f>VLOOKUP($A3498,'Günlük Sayaç'!$A$1:$I$166,4,0)</f>
        <v>Ziyaretçi</v>
      </c>
      <c r="E3498" t="str">
        <f>VLOOKUP($A3498,'Günlük Sayaç'!$A$1:$I$166,5,0)</f>
        <v>Beşli Bilet</v>
      </c>
      <c r="F3498">
        <f>VLOOKUP($A3498,'Günlük Sayaç'!$A$1:$I$166,6,0)</f>
        <v>3.4</v>
      </c>
      <c r="G3498">
        <f>VLOOKUP($A3498,'Günlük Sayaç'!$A$1:$I$166,7,0)</f>
        <v>9000</v>
      </c>
      <c r="H3498">
        <f>VLOOKUP($A3498,'Günlük Sayaç'!$A$1:$I$166,8,0)</f>
        <v>0.1</v>
      </c>
      <c r="I3498">
        <f>VLOOKUP($A3498,'Günlük Sayaç'!$A$1:$I$166,9,0)*VLOOKUP(WEEKDAY(B3498,2)&amp;D3498,Yoğunluk!$G$1:$J$29,4,0)</f>
        <v>900</v>
      </c>
      <c r="J3498">
        <f t="shared" ca="1" si="215"/>
        <v>908</v>
      </c>
      <c r="K3498">
        <f t="shared" ca="1" si="216"/>
        <v>3087.2</v>
      </c>
    </row>
    <row r="3499" spans="1:11" x14ac:dyDescent="0.3">
      <c r="A3499">
        <f t="shared" si="217"/>
        <v>33</v>
      </c>
      <c r="B3499" s="2">
        <f t="shared" si="218"/>
        <v>43122</v>
      </c>
      <c r="C3499" t="str">
        <f>VLOOKUP(A3499,'Günlük Sayaç'!$A$1:$I$166,3,0)</f>
        <v>Haliç</v>
      </c>
      <c r="D3499" t="str">
        <f>VLOOKUP($A3499,'Günlük Sayaç'!$A$1:$I$166,4,0)</f>
        <v>Ziyaretçi</v>
      </c>
      <c r="E3499" t="str">
        <f>VLOOKUP($A3499,'Günlük Sayaç'!$A$1:$I$166,5,0)</f>
        <v>Onlu Bilet</v>
      </c>
      <c r="F3499">
        <f>VLOOKUP($A3499,'Günlük Sayaç'!$A$1:$I$166,6,0)</f>
        <v>3.2</v>
      </c>
      <c r="G3499">
        <f>VLOOKUP($A3499,'Günlük Sayaç'!$A$1:$I$166,7,0)</f>
        <v>9000</v>
      </c>
      <c r="H3499">
        <f>VLOOKUP($A3499,'Günlük Sayaç'!$A$1:$I$166,8,0)</f>
        <v>0.1</v>
      </c>
      <c r="I3499">
        <f>VLOOKUP($A3499,'Günlük Sayaç'!$A$1:$I$166,9,0)*VLOOKUP(WEEKDAY(B3499,2)&amp;D3499,Yoğunluk!$G$1:$J$29,4,0)</f>
        <v>900</v>
      </c>
      <c r="J3499">
        <f t="shared" ca="1" si="215"/>
        <v>890</v>
      </c>
      <c r="K3499">
        <f t="shared" ca="1" si="216"/>
        <v>2848</v>
      </c>
    </row>
    <row r="3500" spans="1:11" x14ac:dyDescent="0.3">
      <c r="A3500">
        <f t="shared" si="217"/>
        <v>34</v>
      </c>
      <c r="B3500" s="2">
        <f t="shared" si="218"/>
        <v>43122</v>
      </c>
      <c r="C3500" t="str">
        <f>VLOOKUP(A3500,'Günlük Sayaç'!$A$1:$I$166,3,0)</f>
        <v>Şişhane</v>
      </c>
      <c r="D3500" t="str">
        <f>VLOOKUP($A3500,'Günlük Sayaç'!$A$1:$I$166,4,0)</f>
        <v>Tam</v>
      </c>
      <c r="E3500" t="str">
        <f>VLOOKUP($A3500,'Günlük Sayaç'!$A$1:$I$166,5,0)</f>
        <v>Akbil</v>
      </c>
      <c r="F3500">
        <f>VLOOKUP($A3500,'Günlük Sayaç'!$A$1:$I$166,6,0)</f>
        <v>2.2250000000000001</v>
      </c>
      <c r="G3500">
        <f>VLOOKUP($A3500,'Günlük Sayaç'!$A$1:$I$166,7,0)</f>
        <v>7000</v>
      </c>
      <c r="H3500">
        <f>VLOOKUP($A3500,'Günlük Sayaç'!$A$1:$I$166,8,0)</f>
        <v>0.25</v>
      </c>
      <c r="I3500">
        <f>VLOOKUP($A3500,'Günlük Sayaç'!$A$1:$I$166,9,0)*VLOOKUP(WEEKDAY(B3500,2)&amp;D3500,Yoğunluk!$G$1:$J$29,4,0)</f>
        <v>2625</v>
      </c>
      <c r="J3500">
        <f t="shared" ca="1" si="215"/>
        <v>2526</v>
      </c>
      <c r="K3500">
        <f t="shared" ca="1" si="216"/>
        <v>5620.35</v>
      </c>
    </row>
    <row r="3501" spans="1:11" x14ac:dyDescent="0.3">
      <c r="A3501">
        <f t="shared" si="217"/>
        <v>35</v>
      </c>
      <c r="B3501" s="2">
        <f t="shared" si="218"/>
        <v>43122</v>
      </c>
      <c r="C3501" t="str">
        <f>VLOOKUP(A3501,'Günlük Sayaç'!$A$1:$I$166,3,0)</f>
        <v>Şişhane</v>
      </c>
      <c r="D3501" t="str">
        <f>VLOOKUP($A3501,'Günlük Sayaç'!$A$1:$I$166,4,0)</f>
        <v>Tam</v>
      </c>
      <c r="E3501" t="str">
        <f>VLOOKUP($A3501,'Günlük Sayaç'!$A$1:$I$166,5,0)</f>
        <v>Mavi Kart</v>
      </c>
      <c r="F3501">
        <f>VLOOKUP($A3501,'Günlük Sayaç'!$A$1:$I$166,6,0)</f>
        <v>1.3666666666666667</v>
      </c>
      <c r="G3501">
        <f>VLOOKUP($A3501,'Günlük Sayaç'!$A$1:$I$166,7,0)</f>
        <v>7000</v>
      </c>
      <c r="H3501">
        <f>VLOOKUP($A3501,'Günlük Sayaç'!$A$1:$I$166,8,0)</f>
        <v>0.1</v>
      </c>
      <c r="I3501">
        <f>VLOOKUP($A3501,'Günlük Sayaç'!$A$1:$I$166,9,0)*VLOOKUP(WEEKDAY(B3501,2)&amp;D3501,Yoğunluk!$G$1:$J$29,4,0)</f>
        <v>1050</v>
      </c>
      <c r="J3501">
        <f t="shared" ca="1" si="215"/>
        <v>1120</v>
      </c>
      <c r="K3501">
        <f t="shared" ca="1" si="216"/>
        <v>1530.6666666666667</v>
      </c>
    </row>
    <row r="3502" spans="1:11" x14ac:dyDescent="0.3">
      <c r="A3502">
        <f t="shared" si="217"/>
        <v>36</v>
      </c>
      <c r="B3502" s="2">
        <f t="shared" si="218"/>
        <v>43122</v>
      </c>
      <c r="C3502" t="str">
        <f>VLOOKUP(A3502,'Günlük Sayaç'!$A$1:$I$166,3,0)</f>
        <v>Şişhane</v>
      </c>
      <c r="D3502" t="str">
        <f>VLOOKUP($A3502,'Günlük Sayaç'!$A$1:$I$166,4,0)</f>
        <v>Öğrenci</v>
      </c>
      <c r="E3502" t="str">
        <f>VLOOKUP($A3502,'Günlük Sayaç'!$A$1:$I$166,5,0)</f>
        <v>Öğrenci</v>
      </c>
      <c r="F3502">
        <f>VLOOKUP($A3502,'Günlük Sayaç'!$A$1:$I$166,6,0)</f>
        <v>0.9</v>
      </c>
      <c r="G3502">
        <f>VLOOKUP($A3502,'Günlük Sayaç'!$A$1:$I$166,7,0)</f>
        <v>7000</v>
      </c>
      <c r="H3502">
        <f>VLOOKUP($A3502,'Günlük Sayaç'!$A$1:$I$166,8,0)</f>
        <v>0.1</v>
      </c>
      <c r="I3502">
        <f>VLOOKUP($A3502,'Günlük Sayaç'!$A$1:$I$166,9,0)*VLOOKUP(WEEKDAY(B3502,2)&amp;D3502,Yoğunluk!$G$1:$J$29,4,0)</f>
        <v>700</v>
      </c>
      <c r="J3502">
        <f t="shared" ca="1" si="215"/>
        <v>609</v>
      </c>
      <c r="K3502">
        <f t="shared" ca="1" si="216"/>
        <v>548.1</v>
      </c>
    </row>
    <row r="3503" spans="1:11" x14ac:dyDescent="0.3">
      <c r="A3503">
        <f t="shared" si="217"/>
        <v>37</v>
      </c>
      <c r="B3503" s="2">
        <f t="shared" si="218"/>
        <v>43122</v>
      </c>
      <c r="C3503" t="str">
        <f>VLOOKUP(A3503,'Günlük Sayaç'!$A$1:$I$166,3,0)</f>
        <v>Şişhane</v>
      </c>
      <c r="D3503" t="str">
        <f>VLOOKUP($A3503,'Günlük Sayaç'!$A$1:$I$166,4,0)</f>
        <v>Öğrenci</v>
      </c>
      <c r="E3503" t="str">
        <f>VLOOKUP($A3503,'Günlük Sayaç'!$A$1:$I$166,5,0)</f>
        <v>Öğrenci Aylık</v>
      </c>
      <c r="F3503">
        <f>VLOOKUP($A3503,'Günlük Sayaç'!$A$1:$I$166,6,0)</f>
        <v>0.56666666666666665</v>
      </c>
      <c r="G3503">
        <f>VLOOKUP($A3503,'Günlük Sayaç'!$A$1:$I$166,7,0)</f>
        <v>7000</v>
      </c>
      <c r="H3503">
        <f>VLOOKUP($A3503,'Günlük Sayaç'!$A$1:$I$166,8,0)</f>
        <v>0.15</v>
      </c>
      <c r="I3503">
        <f>VLOOKUP($A3503,'Günlük Sayaç'!$A$1:$I$166,9,0)*VLOOKUP(WEEKDAY(B3503,2)&amp;D3503,Yoğunluk!$G$1:$J$29,4,0)</f>
        <v>1050</v>
      </c>
      <c r="J3503">
        <f t="shared" ca="1" si="215"/>
        <v>1006</v>
      </c>
      <c r="K3503">
        <f t="shared" ca="1" si="216"/>
        <v>570.06666666666661</v>
      </c>
    </row>
    <row r="3504" spans="1:11" x14ac:dyDescent="0.3">
      <c r="A3504">
        <f t="shared" si="217"/>
        <v>38</v>
      </c>
      <c r="B3504" s="2">
        <f t="shared" si="218"/>
        <v>43122</v>
      </c>
      <c r="C3504" t="str">
        <f>VLOOKUP(A3504,'Günlük Sayaç'!$A$1:$I$166,3,0)</f>
        <v>Şişhane</v>
      </c>
      <c r="D3504" t="str">
        <f>VLOOKUP($A3504,'Günlük Sayaç'!$A$1:$I$166,4,0)</f>
        <v>Sosyal</v>
      </c>
      <c r="E3504" t="str">
        <f>VLOOKUP($A3504,'Günlük Sayaç'!$A$1:$I$166,5,0)</f>
        <v>Sosyal</v>
      </c>
      <c r="F3504">
        <f>VLOOKUP($A3504,'Günlük Sayaç'!$A$1:$I$166,6,0)</f>
        <v>1.425</v>
      </c>
      <c r="G3504">
        <f>VLOOKUP($A3504,'Günlük Sayaç'!$A$1:$I$166,7,0)</f>
        <v>7000</v>
      </c>
      <c r="H3504">
        <f>VLOOKUP($A3504,'Günlük Sayaç'!$A$1:$I$166,8,0)</f>
        <v>0.15</v>
      </c>
      <c r="I3504">
        <f>VLOOKUP($A3504,'Günlük Sayaç'!$A$1:$I$166,9,0)*VLOOKUP(WEEKDAY(B3504,2)&amp;D3504,Yoğunluk!$G$1:$J$29,4,0)</f>
        <v>840</v>
      </c>
      <c r="J3504">
        <f t="shared" ca="1" si="215"/>
        <v>864</v>
      </c>
      <c r="K3504">
        <f t="shared" ca="1" si="216"/>
        <v>1231.2</v>
      </c>
    </row>
    <row r="3505" spans="1:11" x14ac:dyDescent="0.3">
      <c r="A3505">
        <f t="shared" si="217"/>
        <v>39</v>
      </c>
      <c r="B3505" s="2">
        <f t="shared" si="218"/>
        <v>43122</v>
      </c>
      <c r="C3505" t="str">
        <f>VLOOKUP(A3505,'Günlük Sayaç'!$A$1:$I$166,3,0)</f>
        <v>Şişhane</v>
      </c>
      <c r="D3505" t="str">
        <f>VLOOKUP($A3505,'Günlük Sayaç'!$A$1:$I$166,4,0)</f>
        <v>Sosyal</v>
      </c>
      <c r="E3505" t="str">
        <f>VLOOKUP($A3505,'Günlük Sayaç'!$A$1:$I$166,5,0)</f>
        <v>Sosyal Aylık</v>
      </c>
      <c r="F3505">
        <f>VLOOKUP($A3505,'Günlük Sayaç'!$A$1:$I$166,6,0)</f>
        <v>0.83333333333333337</v>
      </c>
      <c r="G3505">
        <f>VLOOKUP($A3505,'Günlük Sayaç'!$A$1:$I$166,7,0)</f>
        <v>7000</v>
      </c>
      <c r="H3505">
        <f>VLOOKUP($A3505,'Günlük Sayaç'!$A$1:$I$166,8,0)</f>
        <v>0.05</v>
      </c>
      <c r="I3505">
        <f>VLOOKUP($A3505,'Günlük Sayaç'!$A$1:$I$166,9,0)*VLOOKUP(WEEKDAY(B3505,2)&amp;D3505,Yoğunluk!$G$1:$J$29,4,0)</f>
        <v>280</v>
      </c>
      <c r="J3505">
        <f t="shared" ca="1" si="215"/>
        <v>297</v>
      </c>
      <c r="K3505">
        <f t="shared" ca="1" si="216"/>
        <v>247.5</v>
      </c>
    </row>
    <row r="3506" spans="1:11" x14ac:dyDescent="0.3">
      <c r="A3506">
        <f t="shared" si="217"/>
        <v>40</v>
      </c>
      <c r="B3506" s="2">
        <f t="shared" si="218"/>
        <v>43122</v>
      </c>
      <c r="C3506" t="str">
        <f>VLOOKUP(A3506,'Günlük Sayaç'!$A$1:$I$166,3,0)</f>
        <v>Şişhane</v>
      </c>
      <c r="D3506" t="str">
        <f>VLOOKUP($A3506,'Günlük Sayaç'!$A$1:$I$166,4,0)</f>
        <v>Ziyaretçi</v>
      </c>
      <c r="E3506" t="str">
        <f>VLOOKUP($A3506,'Günlük Sayaç'!$A$1:$I$166,5,0)</f>
        <v>Tekli Bilet</v>
      </c>
      <c r="F3506">
        <f>VLOOKUP($A3506,'Günlük Sayaç'!$A$1:$I$166,6,0)</f>
        <v>5</v>
      </c>
      <c r="G3506">
        <f>VLOOKUP($A3506,'Günlük Sayaç'!$A$1:$I$166,7,0)</f>
        <v>7000</v>
      </c>
      <c r="H3506">
        <f>VLOOKUP($A3506,'Günlük Sayaç'!$A$1:$I$166,8,0)</f>
        <v>0.05</v>
      </c>
      <c r="I3506">
        <f>VLOOKUP($A3506,'Günlük Sayaç'!$A$1:$I$166,9,0)*VLOOKUP(WEEKDAY(B3506,2)&amp;D3506,Yoğunluk!$G$1:$J$29,4,0)</f>
        <v>350</v>
      </c>
      <c r="J3506">
        <f t="shared" ca="1" si="215"/>
        <v>388</v>
      </c>
      <c r="K3506">
        <f t="shared" ca="1" si="216"/>
        <v>1940</v>
      </c>
    </row>
    <row r="3507" spans="1:11" x14ac:dyDescent="0.3">
      <c r="A3507">
        <f t="shared" si="217"/>
        <v>41</v>
      </c>
      <c r="B3507" s="2">
        <f t="shared" si="218"/>
        <v>43122</v>
      </c>
      <c r="C3507" t="str">
        <f>VLOOKUP(A3507,'Günlük Sayaç'!$A$1:$I$166,3,0)</f>
        <v>Şişhane</v>
      </c>
      <c r="D3507" t="str">
        <f>VLOOKUP($A3507,'Günlük Sayaç'!$A$1:$I$166,4,0)</f>
        <v>Ziyaretçi</v>
      </c>
      <c r="E3507" t="str">
        <f>VLOOKUP($A3507,'Günlük Sayaç'!$A$1:$I$166,5,0)</f>
        <v>İkili Bilet</v>
      </c>
      <c r="F3507">
        <f>VLOOKUP($A3507,'Günlük Sayaç'!$A$1:$I$166,6,0)</f>
        <v>4</v>
      </c>
      <c r="G3507">
        <f>VLOOKUP($A3507,'Günlük Sayaç'!$A$1:$I$166,7,0)</f>
        <v>7000</v>
      </c>
      <c r="H3507">
        <f>VLOOKUP($A3507,'Günlük Sayaç'!$A$1:$I$166,8,0)</f>
        <v>0.03</v>
      </c>
      <c r="I3507">
        <f>VLOOKUP($A3507,'Günlük Sayaç'!$A$1:$I$166,9,0)*VLOOKUP(WEEKDAY(B3507,2)&amp;D3507,Yoğunluk!$G$1:$J$29,4,0)</f>
        <v>210</v>
      </c>
      <c r="J3507">
        <f t="shared" ca="1" si="215"/>
        <v>221</v>
      </c>
      <c r="K3507">
        <f t="shared" ca="1" si="216"/>
        <v>884</v>
      </c>
    </row>
    <row r="3508" spans="1:11" x14ac:dyDescent="0.3">
      <c r="A3508">
        <f t="shared" si="217"/>
        <v>42</v>
      </c>
      <c r="B3508" s="2">
        <f t="shared" si="218"/>
        <v>43122</v>
      </c>
      <c r="C3508" t="str">
        <f>VLOOKUP(A3508,'Günlük Sayaç'!$A$1:$I$166,3,0)</f>
        <v>Şişhane</v>
      </c>
      <c r="D3508" t="str">
        <f>VLOOKUP($A3508,'Günlük Sayaç'!$A$1:$I$166,4,0)</f>
        <v>Ziyaretçi</v>
      </c>
      <c r="E3508" t="str">
        <f>VLOOKUP($A3508,'Günlük Sayaç'!$A$1:$I$166,5,0)</f>
        <v>Üçlü Bilet</v>
      </c>
      <c r="F3508">
        <f>VLOOKUP($A3508,'Günlük Sayaç'!$A$1:$I$166,6,0)</f>
        <v>3.6666666666666665</v>
      </c>
      <c r="G3508">
        <f>VLOOKUP($A3508,'Günlük Sayaç'!$A$1:$I$166,7,0)</f>
        <v>7000</v>
      </c>
      <c r="H3508">
        <f>VLOOKUP($A3508,'Günlük Sayaç'!$A$1:$I$166,8,0)</f>
        <v>0.02</v>
      </c>
      <c r="I3508">
        <f>VLOOKUP($A3508,'Günlük Sayaç'!$A$1:$I$166,9,0)*VLOOKUP(WEEKDAY(B3508,2)&amp;D3508,Yoğunluk!$G$1:$J$29,4,0)</f>
        <v>140</v>
      </c>
      <c r="J3508">
        <f t="shared" ca="1" si="215"/>
        <v>142</v>
      </c>
      <c r="K3508">
        <f t="shared" ca="1" si="216"/>
        <v>520.66666666666663</v>
      </c>
    </row>
    <row r="3509" spans="1:11" x14ac:dyDescent="0.3">
      <c r="A3509">
        <f t="shared" si="217"/>
        <v>43</v>
      </c>
      <c r="B3509" s="2">
        <f t="shared" si="218"/>
        <v>43122</v>
      </c>
      <c r="C3509" t="str">
        <f>VLOOKUP(A3509,'Günlük Sayaç'!$A$1:$I$166,3,0)</f>
        <v>Şişhane</v>
      </c>
      <c r="D3509" t="str">
        <f>VLOOKUP($A3509,'Günlük Sayaç'!$A$1:$I$166,4,0)</f>
        <v>Ziyaretçi</v>
      </c>
      <c r="E3509" t="str">
        <f>VLOOKUP($A3509,'Günlük Sayaç'!$A$1:$I$166,5,0)</f>
        <v>Beşli Bilet</v>
      </c>
      <c r="F3509">
        <f>VLOOKUP($A3509,'Günlük Sayaç'!$A$1:$I$166,6,0)</f>
        <v>3.4</v>
      </c>
      <c r="G3509">
        <f>VLOOKUP($A3509,'Günlük Sayaç'!$A$1:$I$166,7,0)</f>
        <v>7000</v>
      </c>
      <c r="H3509">
        <f>VLOOKUP($A3509,'Günlük Sayaç'!$A$1:$I$166,8,0)</f>
        <v>0.05</v>
      </c>
      <c r="I3509">
        <f>VLOOKUP($A3509,'Günlük Sayaç'!$A$1:$I$166,9,0)*VLOOKUP(WEEKDAY(B3509,2)&amp;D3509,Yoğunluk!$G$1:$J$29,4,0)</f>
        <v>350</v>
      </c>
      <c r="J3509">
        <f t="shared" ca="1" si="215"/>
        <v>390</v>
      </c>
      <c r="K3509">
        <f t="shared" ca="1" si="216"/>
        <v>1326</v>
      </c>
    </row>
    <row r="3510" spans="1:11" x14ac:dyDescent="0.3">
      <c r="A3510">
        <f t="shared" si="217"/>
        <v>44</v>
      </c>
      <c r="B3510" s="2">
        <f t="shared" si="218"/>
        <v>43122</v>
      </c>
      <c r="C3510" t="str">
        <f>VLOOKUP(A3510,'Günlük Sayaç'!$A$1:$I$166,3,0)</f>
        <v>Şişhane</v>
      </c>
      <c r="D3510" t="str">
        <f>VLOOKUP($A3510,'Günlük Sayaç'!$A$1:$I$166,4,0)</f>
        <v>Ziyaretçi</v>
      </c>
      <c r="E3510" t="str">
        <f>VLOOKUP($A3510,'Günlük Sayaç'!$A$1:$I$166,5,0)</f>
        <v>Onlu Bilet</v>
      </c>
      <c r="F3510">
        <f>VLOOKUP($A3510,'Günlük Sayaç'!$A$1:$I$166,6,0)</f>
        <v>3.2</v>
      </c>
      <c r="G3510">
        <f>VLOOKUP($A3510,'Günlük Sayaç'!$A$1:$I$166,7,0)</f>
        <v>7000</v>
      </c>
      <c r="H3510">
        <f>VLOOKUP($A3510,'Günlük Sayaç'!$A$1:$I$166,8,0)</f>
        <v>0.05</v>
      </c>
      <c r="I3510">
        <f>VLOOKUP($A3510,'Günlük Sayaç'!$A$1:$I$166,9,0)*VLOOKUP(WEEKDAY(B3510,2)&amp;D3510,Yoğunluk!$G$1:$J$29,4,0)</f>
        <v>350</v>
      </c>
      <c r="J3510">
        <f t="shared" ca="1" si="215"/>
        <v>351</v>
      </c>
      <c r="K3510">
        <f t="shared" ca="1" si="216"/>
        <v>1123.2</v>
      </c>
    </row>
    <row r="3511" spans="1:11" x14ac:dyDescent="0.3">
      <c r="A3511">
        <f t="shared" si="217"/>
        <v>45</v>
      </c>
      <c r="B3511" s="2">
        <f t="shared" si="218"/>
        <v>43122</v>
      </c>
      <c r="C3511" t="str">
        <f>VLOOKUP(A3511,'Günlük Sayaç'!$A$1:$I$166,3,0)</f>
        <v>Taksim</v>
      </c>
      <c r="D3511" t="str">
        <f>VLOOKUP($A3511,'Günlük Sayaç'!$A$1:$I$166,4,0)</f>
        <v>Tam</v>
      </c>
      <c r="E3511" t="str">
        <f>VLOOKUP($A3511,'Günlük Sayaç'!$A$1:$I$166,5,0)</f>
        <v>Akbil</v>
      </c>
      <c r="F3511">
        <f>VLOOKUP($A3511,'Günlük Sayaç'!$A$1:$I$166,6,0)</f>
        <v>2.2250000000000001</v>
      </c>
      <c r="G3511">
        <f>VLOOKUP($A3511,'Günlük Sayaç'!$A$1:$I$166,7,0)</f>
        <v>15000</v>
      </c>
      <c r="H3511">
        <f>VLOOKUP($A3511,'Günlük Sayaç'!$A$1:$I$166,8,0)</f>
        <v>0.2</v>
      </c>
      <c r="I3511">
        <f>VLOOKUP($A3511,'Günlük Sayaç'!$A$1:$I$166,9,0)*VLOOKUP(WEEKDAY(B3511,2)&amp;D3511,Yoğunluk!$G$1:$J$29,4,0)</f>
        <v>4500</v>
      </c>
      <c r="J3511">
        <f t="shared" ca="1" si="215"/>
        <v>5307</v>
      </c>
      <c r="K3511">
        <f t="shared" ca="1" si="216"/>
        <v>11808.075000000001</v>
      </c>
    </row>
    <row r="3512" spans="1:11" x14ac:dyDescent="0.3">
      <c r="A3512">
        <f t="shared" si="217"/>
        <v>46</v>
      </c>
      <c r="B3512" s="2">
        <f t="shared" si="218"/>
        <v>43122</v>
      </c>
      <c r="C3512" t="str">
        <f>VLOOKUP(A3512,'Günlük Sayaç'!$A$1:$I$166,3,0)</f>
        <v>Taksim</v>
      </c>
      <c r="D3512" t="str">
        <f>VLOOKUP($A3512,'Günlük Sayaç'!$A$1:$I$166,4,0)</f>
        <v>Tam</v>
      </c>
      <c r="E3512" t="str">
        <f>VLOOKUP($A3512,'Günlük Sayaç'!$A$1:$I$166,5,0)</f>
        <v>Mavi Kart</v>
      </c>
      <c r="F3512">
        <f>VLOOKUP($A3512,'Günlük Sayaç'!$A$1:$I$166,6,0)</f>
        <v>1.3666666666666667</v>
      </c>
      <c r="G3512">
        <f>VLOOKUP($A3512,'Günlük Sayaç'!$A$1:$I$166,7,0)</f>
        <v>15000</v>
      </c>
      <c r="H3512">
        <f>VLOOKUP($A3512,'Günlük Sayaç'!$A$1:$I$166,8,0)</f>
        <v>0.1</v>
      </c>
      <c r="I3512">
        <f>VLOOKUP($A3512,'Günlük Sayaç'!$A$1:$I$166,9,0)*VLOOKUP(WEEKDAY(B3512,2)&amp;D3512,Yoğunluk!$G$1:$J$29,4,0)</f>
        <v>2250</v>
      </c>
      <c r="J3512">
        <f t="shared" ca="1" si="215"/>
        <v>1970</v>
      </c>
      <c r="K3512">
        <f t="shared" ca="1" si="216"/>
        <v>2692.3333333333335</v>
      </c>
    </row>
    <row r="3513" spans="1:11" x14ac:dyDescent="0.3">
      <c r="A3513">
        <f t="shared" si="217"/>
        <v>47</v>
      </c>
      <c r="B3513" s="2">
        <f t="shared" si="218"/>
        <v>43122</v>
      </c>
      <c r="C3513" t="str">
        <f>VLOOKUP(A3513,'Günlük Sayaç'!$A$1:$I$166,3,0)</f>
        <v>Taksim</v>
      </c>
      <c r="D3513" t="str">
        <f>VLOOKUP($A3513,'Günlük Sayaç'!$A$1:$I$166,4,0)</f>
        <v>Öğrenci</v>
      </c>
      <c r="E3513" t="str">
        <f>VLOOKUP($A3513,'Günlük Sayaç'!$A$1:$I$166,5,0)</f>
        <v>Öğrenci</v>
      </c>
      <c r="F3513">
        <f>VLOOKUP($A3513,'Günlük Sayaç'!$A$1:$I$166,6,0)</f>
        <v>0.9</v>
      </c>
      <c r="G3513">
        <f>VLOOKUP($A3513,'Günlük Sayaç'!$A$1:$I$166,7,0)</f>
        <v>15000</v>
      </c>
      <c r="H3513">
        <f>VLOOKUP($A3513,'Günlük Sayaç'!$A$1:$I$166,8,0)</f>
        <v>0.1</v>
      </c>
      <c r="I3513">
        <f>VLOOKUP($A3513,'Günlük Sayaç'!$A$1:$I$166,9,0)*VLOOKUP(WEEKDAY(B3513,2)&amp;D3513,Yoğunluk!$G$1:$J$29,4,0)</f>
        <v>1500</v>
      </c>
      <c r="J3513">
        <f t="shared" ca="1" si="215"/>
        <v>1018</v>
      </c>
      <c r="K3513">
        <f t="shared" ca="1" si="216"/>
        <v>916.2</v>
      </c>
    </row>
    <row r="3514" spans="1:11" x14ac:dyDescent="0.3">
      <c r="A3514">
        <f t="shared" si="217"/>
        <v>48</v>
      </c>
      <c r="B3514" s="2">
        <f t="shared" si="218"/>
        <v>43122</v>
      </c>
      <c r="C3514" t="str">
        <f>VLOOKUP(A3514,'Günlük Sayaç'!$A$1:$I$166,3,0)</f>
        <v>Taksim</v>
      </c>
      <c r="D3514" t="str">
        <f>VLOOKUP($A3514,'Günlük Sayaç'!$A$1:$I$166,4,0)</f>
        <v>Öğrenci</v>
      </c>
      <c r="E3514" t="str">
        <f>VLOOKUP($A3514,'Günlük Sayaç'!$A$1:$I$166,5,0)</f>
        <v>Öğrenci Aylık</v>
      </c>
      <c r="F3514">
        <f>VLOOKUP($A3514,'Günlük Sayaç'!$A$1:$I$166,6,0)</f>
        <v>0.56666666666666665</v>
      </c>
      <c r="G3514">
        <f>VLOOKUP($A3514,'Günlük Sayaç'!$A$1:$I$166,7,0)</f>
        <v>15000</v>
      </c>
      <c r="H3514">
        <f>VLOOKUP($A3514,'Günlük Sayaç'!$A$1:$I$166,8,0)</f>
        <v>0.2</v>
      </c>
      <c r="I3514">
        <f>VLOOKUP($A3514,'Günlük Sayaç'!$A$1:$I$166,9,0)*VLOOKUP(WEEKDAY(B3514,2)&amp;D3514,Yoğunluk!$G$1:$J$29,4,0)</f>
        <v>3000</v>
      </c>
      <c r="J3514">
        <f t="shared" ca="1" si="215"/>
        <v>2976</v>
      </c>
      <c r="K3514">
        <f t="shared" ca="1" si="216"/>
        <v>1686.3999999999999</v>
      </c>
    </row>
    <row r="3515" spans="1:11" x14ac:dyDescent="0.3">
      <c r="A3515">
        <f t="shared" si="217"/>
        <v>49</v>
      </c>
      <c r="B3515" s="2">
        <f t="shared" si="218"/>
        <v>43122</v>
      </c>
      <c r="C3515" t="str">
        <f>VLOOKUP(A3515,'Günlük Sayaç'!$A$1:$I$166,3,0)</f>
        <v>Taksim</v>
      </c>
      <c r="D3515" t="str">
        <f>VLOOKUP($A3515,'Günlük Sayaç'!$A$1:$I$166,4,0)</f>
        <v>Sosyal</v>
      </c>
      <c r="E3515" t="str">
        <f>VLOOKUP($A3515,'Günlük Sayaç'!$A$1:$I$166,5,0)</f>
        <v>Sosyal</v>
      </c>
      <c r="F3515">
        <f>VLOOKUP($A3515,'Günlük Sayaç'!$A$1:$I$166,6,0)</f>
        <v>1.425</v>
      </c>
      <c r="G3515">
        <f>VLOOKUP($A3515,'Günlük Sayaç'!$A$1:$I$166,7,0)</f>
        <v>15000</v>
      </c>
      <c r="H3515">
        <f>VLOOKUP($A3515,'Günlük Sayaç'!$A$1:$I$166,8,0)</f>
        <v>0.15</v>
      </c>
      <c r="I3515">
        <f>VLOOKUP($A3515,'Günlük Sayaç'!$A$1:$I$166,9,0)*VLOOKUP(WEEKDAY(B3515,2)&amp;D3515,Yoğunluk!$G$1:$J$29,4,0)</f>
        <v>1800</v>
      </c>
      <c r="J3515">
        <f t="shared" ca="1" si="215"/>
        <v>1930</v>
      </c>
      <c r="K3515">
        <f t="shared" ca="1" si="216"/>
        <v>2750.25</v>
      </c>
    </row>
    <row r="3516" spans="1:11" x14ac:dyDescent="0.3">
      <c r="A3516">
        <f t="shared" si="217"/>
        <v>50</v>
      </c>
      <c r="B3516" s="2">
        <f t="shared" si="218"/>
        <v>43122</v>
      </c>
      <c r="C3516" t="str">
        <f>VLOOKUP(A3516,'Günlük Sayaç'!$A$1:$I$166,3,0)</f>
        <v>Taksim</v>
      </c>
      <c r="D3516" t="str">
        <f>VLOOKUP($A3516,'Günlük Sayaç'!$A$1:$I$166,4,0)</f>
        <v>Sosyal</v>
      </c>
      <c r="E3516" t="str">
        <f>VLOOKUP($A3516,'Günlük Sayaç'!$A$1:$I$166,5,0)</f>
        <v>Sosyal Aylık</v>
      </c>
      <c r="F3516">
        <f>VLOOKUP($A3516,'Günlük Sayaç'!$A$1:$I$166,6,0)</f>
        <v>0.83333333333333337</v>
      </c>
      <c r="G3516">
        <f>VLOOKUP($A3516,'Günlük Sayaç'!$A$1:$I$166,7,0)</f>
        <v>15000</v>
      </c>
      <c r="H3516">
        <f>VLOOKUP($A3516,'Günlük Sayaç'!$A$1:$I$166,8,0)</f>
        <v>0.05</v>
      </c>
      <c r="I3516">
        <f>VLOOKUP($A3516,'Günlük Sayaç'!$A$1:$I$166,9,0)*VLOOKUP(WEEKDAY(B3516,2)&amp;D3516,Yoğunluk!$G$1:$J$29,4,0)</f>
        <v>600</v>
      </c>
      <c r="J3516">
        <f t="shared" ca="1" si="215"/>
        <v>645</v>
      </c>
      <c r="K3516">
        <f t="shared" ca="1" si="216"/>
        <v>537.5</v>
      </c>
    </row>
    <row r="3517" spans="1:11" x14ac:dyDescent="0.3">
      <c r="A3517">
        <f t="shared" si="217"/>
        <v>51</v>
      </c>
      <c r="B3517" s="2">
        <f t="shared" si="218"/>
        <v>43122</v>
      </c>
      <c r="C3517" t="str">
        <f>VLOOKUP(A3517,'Günlük Sayaç'!$A$1:$I$166,3,0)</f>
        <v>Taksim</v>
      </c>
      <c r="D3517" t="str">
        <f>VLOOKUP($A3517,'Günlük Sayaç'!$A$1:$I$166,4,0)</f>
        <v>Ziyaretçi</v>
      </c>
      <c r="E3517" t="str">
        <f>VLOOKUP($A3517,'Günlük Sayaç'!$A$1:$I$166,5,0)</f>
        <v>Tekli Bilet</v>
      </c>
      <c r="F3517">
        <f>VLOOKUP($A3517,'Günlük Sayaç'!$A$1:$I$166,6,0)</f>
        <v>5</v>
      </c>
      <c r="G3517">
        <f>VLOOKUP($A3517,'Günlük Sayaç'!$A$1:$I$166,7,0)</f>
        <v>15000</v>
      </c>
      <c r="H3517">
        <f>VLOOKUP($A3517,'Günlük Sayaç'!$A$1:$I$166,8,0)</f>
        <v>0.05</v>
      </c>
      <c r="I3517">
        <f>VLOOKUP($A3517,'Günlük Sayaç'!$A$1:$I$166,9,0)*VLOOKUP(WEEKDAY(B3517,2)&amp;D3517,Yoğunluk!$G$1:$J$29,4,0)</f>
        <v>750</v>
      </c>
      <c r="J3517">
        <f t="shared" ca="1" si="215"/>
        <v>645</v>
      </c>
      <c r="K3517">
        <f t="shared" ca="1" si="216"/>
        <v>3225</v>
      </c>
    </row>
    <row r="3518" spans="1:11" x14ac:dyDescent="0.3">
      <c r="A3518">
        <f t="shared" si="217"/>
        <v>52</v>
      </c>
      <c r="B3518" s="2">
        <f t="shared" si="218"/>
        <v>43122</v>
      </c>
      <c r="C3518" t="str">
        <f>VLOOKUP(A3518,'Günlük Sayaç'!$A$1:$I$166,3,0)</f>
        <v>Taksim</v>
      </c>
      <c r="D3518" t="str">
        <f>VLOOKUP($A3518,'Günlük Sayaç'!$A$1:$I$166,4,0)</f>
        <v>Ziyaretçi</v>
      </c>
      <c r="E3518" t="str">
        <f>VLOOKUP($A3518,'Günlük Sayaç'!$A$1:$I$166,5,0)</f>
        <v>İkili Bilet</v>
      </c>
      <c r="F3518">
        <f>VLOOKUP($A3518,'Günlük Sayaç'!$A$1:$I$166,6,0)</f>
        <v>4</v>
      </c>
      <c r="G3518">
        <f>VLOOKUP($A3518,'Günlük Sayaç'!$A$1:$I$166,7,0)</f>
        <v>15000</v>
      </c>
      <c r="H3518">
        <f>VLOOKUP($A3518,'Günlük Sayaç'!$A$1:$I$166,8,0)</f>
        <v>0.03</v>
      </c>
      <c r="I3518">
        <f>VLOOKUP($A3518,'Günlük Sayaç'!$A$1:$I$166,9,0)*VLOOKUP(WEEKDAY(B3518,2)&amp;D3518,Yoğunluk!$G$1:$J$29,4,0)</f>
        <v>450</v>
      </c>
      <c r="J3518">
        <f t="shared" ca="1" si="215"/>
        <v>360</v>
      </c>
      <c r="K3518">
        <f t="shared" ca="1" si="216"/>
        <v>1440</v>
      </c>
    </row>
    <row r="3519" spans="1:11" x14ac:dyDescent="0.3">
      <c r="A3519">
        <f t="shared" si="217"/>
        <v>53</v>
      </c>
      <c r="B3519" s="2">
        <f t="shared" si="218"/>
        <v>43122</v>
      </c>
      <c r="C3519" t="str">
        <f>VLOOKUP(A3519,'Günlük Sayaç'!$A$1:$I$166,3,0)</f>
        <v>Taksim</v>
      </c>
      <c r="D3519" t="str">
        <f>VLOOKUP($A3519,'Günlük Sayaç'!$A$1:$I$166,4,0)</f>
        <v>Ziyaretçi</v>
      </c>
      <c r="E3519" t="str">
        <f>VLOOKUP($A3519,'Günlük Sayaç'!$A$1:$I$166,5,0)</f>
        <v>Üçlü Bilet</v>
      </c>
      <c r="F3519">
        <f>VLOOKUP($A3519,'Günlük Sayaç'!$A$1:$I$166,6,0)</f>
        <v>3.6666666666666665</v>
      </c>
      <c r="G3519">
        <f>VLOOKUP($A3519,'Günlük Sayaç'!$A$1:$I$166,7,0)</f>
        <v>15000</v>
      </c>
      <c r="H3519">
        <f>VLOOKUP($A3519,'Günlük Sayaç'!$A$1:$I$166,8,0)</f>
        <v>0.02</v>
      </c>
      <c r="I3519">
        <f>VLOOKUP($A3519,'Günlük Sayaç'!$A$1:$I$166,9,0)*VLOOKUP(WEEKDAY(B3519,2)&amp;D3519,Yoğunluk!$G$1:$J$29,4,0)</f>
        <v>300</v>
      </c>
      <c r="J3519">
        <f t="shared" ca="1" si="215"/>
        <v>303</v>
      </c>
      <c r="K3519">
        <f t="shared" ca="1" si="216"/>
        <v>1111</v>
      </c>
    </row>
    <row r="3520" spans="1:11" x14ac:dyDescent="0.3">
      <c r="A3520">
        <f t="shared" si="217"/>
        <v>54</v>
      </c>
      <c r="B3520" s="2">
        <f t="shared" si="218"/>
        <v>43122</v>
      </c>
      <c r="C3520" t="str">
        <f>VLOOKUP(A3520,'Günlük Sayaç'!$A$1:$I$166,3,0)</f>
        <v>Taksim</v>
      </c>
      <c r="D3520" t="str">
        <f>VLOOKUP($A3520,'Günlük Sayaç'!$A$1:$I$166,4,0)</f>
        <v>Ziyaretçi</v>
      </c>
      <c r="E3520" t="str">
        <f>VLOOKUP($A3520,'Günlük Sayaç'!$A$1:$I$166,5,0)</f>
        <v>Beşli Bilet</v>
      </c>
      <c r="F3520">
        <f>VLOOKUP($A3520,'Günlük Sayaç'!$A$1:$I$166,6,0)</f>
        <v>3.4</v>
      </c>
      <c r="G3520">
        <f>VLOOKUP($A3520,'Günlük Sayaç'!$A$1:$I$166,7,0)</f>
        <v>15000</v>
      </c>
      <c r="H3520">
        <f>VLOOKUP($A3520,'Günlük Sayaç'!$A$1:$I$166,8,0)</f>
        <v>0.05</v>
      </c>
      <c r="I3520">
        <f>VLOOKUP($A3520,'Günlük Sayaç'!$A$1:$I$166,9,0)*VLOOKUP(WEEKDAY(B3520,2)&amp;D3520,Yoğunluk!$G$1:$J$29,4,0)</f>
        <v>750</v>
      </c>
      <c r="J3520">
        <f t="shared" ca="1" si="215"/>
        <v>844</v>
      </c>
      <c r="K3520">
        <f t="shared" ca="1" si="216"/>
        <v>2869.6</v>
      </c>
    </row>
    <row r="3521" spans="1:11" x14ac:dyDescent="0.3">
      <c r="A3521">
        <f t="shared" si="217"/>
        <v>55</v>
      </c>
      <c r="B3521" s="2">
        <f t="shared" si="218"/>
        <v>43122</v>
      </c>
      <c r="C3521" t="str">
        <f>VLOOKUP(A3521,'Günlük Sayaç'!$A$1:$I$166,3,0)</f>
        <v>Taksim</v>
      </c>
      <c r="D3521" t="str">
        <f>VLOOKUP($A3521,'Günlük Sayaç'!$A$1:$I$166,4,0)</f>
        <v>Ziyaretçi</v>
      </c>
      <c r="E3521" t="str">
        <f>VLOOKUP($A3521,'Günlük Sayaç'!$A$1:$I$166,5,0)</f>
        <v>Onlu Bilet</v>
      </c>
      <c r="F3521">
        <f>VLOOKUP($A3521,'Günlük Sayaç'!$A$1:$I$166,6,0)</f>
        <v>3.2</v>
      </c>
      <c r="G3521">
        <f>VLOOKUP($A3521,'Günlük Sayaç'!$A$1:$I$166,7,0)</f>
        <v>15000</v>
      </c>
      <c r="H3521">
        <f>VLOOKUP($A3521,'Günlük Sayaç'!$A$1:$I$166,8,0)</f>
        <v>0.05</v>
      </c>
      <c r="I3521">
        <f>VLOOKUP($A3521,'Günlük Sayaç'!$A$1:$I$166,9,0)*VLOOKUP(WEEKDAY(B3521,2)&amp;D3521,Yoğunluk!$G$1:$J$29,4,0)</f>
        <v>750</v>
      </c>
      <c r="J3521">
        <f t="shared" ca="1" si="215"/>
        <v>828</v>
      </c>
      <c r="K3521">
        <f t="shared" ca="1" si="216"/>
        <v>2649.6000000000004</v>
      </c>
    </row>
    <row r="3522" spans="1:11" x14ac:dyDescent="0.3">
      <c r="A3522">
        <f t="shared" si="217"/>
        <v>56</v>
      </c>
      <c r="B3522" s="2">
        <f t="shared" si="218"/>
        <v>43122</v>
      </c>
      <c r="C3522" t="str">
        <f>VLOOKUP(A3522,'Günlük Sayaç'!$A$1:$I$166,3,0)</f>
        <v>Osmanbey</v>
      </c>
      <c r="D3522" t="str">
        <f>VLOOKUP($A3522,'Günlük Sayaç'!$A$1:$I$166,4,0)</f>
        <v>Tam</v>
      </c>
      <c r="E3522" t="str">
        <f>VLOOKUP($A3522,'Günlük Sayaç'!$A$1:$I$166,5,0)</f>
        <v>Akbil</v>
      </c>
      <c r="F3522">
        <f>VLOOKUP($A3522,'Günlük Sayaç'!$A$1:$I$166,6,0)</f>
        <v>2.2250000000000001</v>
      </c>
      <c r="G3522">
        <f>VLOOKUP($A3522,'Günlük Sayaç'!$A$1:$I$166,7,0)</f>
        <v>5500</v>
      </c>
      <c r="H3522">
        <f>VLOOKUP($A3522,'Günlük Sayaç'!$A$1:$I$166,8,0)</f>
        <v>0.4</v>
      </c>
      <c r="I3522">
        <f>VLOOKUP($A3522,'Günlük Sayaç'!$A$1:$I$166,9,0)*VLOOKUP(WEEKDAY(B3522,2)&amp;D3522,Yoğunluk!$G$1:$J$29,4,0)</f>
        <v>3300</v>
      </c>
      <c r="J3522">
        <f t="shared" ca="1" si="215"/>
        <v>2987</v>
      </c>
      <c r="K3522">
        <f t="shared" ca="1" si="216"/>
        <v>6646.0749999999998</v>
      </c>
    </row>
    <row r="3523" spans="1:11" x14ac:dyDescent="0.3">
      <c r="A3523">
        <f t="shared" si="217"/>
        <v>57</v>
      </c>
      <c r="B3523" s="2">
        <f t="shared" si="218"/>
        <v>43122</v>
      </c>
      <c r="C3523" t="str">
        <f>VLOOKUP(A3523,'Günlük Sayaç'!$A$1:$I$166,3,0)</f>
        <v>Osmanbey</v>
      </c>
      <c r="D3523" t="str">
        <f>VLOOKUP($A3523,'Günlük Sayaç'!$A$1:$I$166,4,0)</f>
        <v>Tam</v>
      </c>
      <c r="E3523" t="str">
        <f>VLOOKUP($A3523,'Günlük Sayaç'!$A$1:$I$166,5,0)</f>
        <v>Mavi Kart</v>
      </c>
      <c r="F3523">
        <f>VLOOKUP($A3523,'Günlük Sayaç'!$A$1:$I$166,6,0)</f>
        <v>1.3666666666666667</v>
      </c>
      <c r="G3523">
        <f>VLOOKUP($A3523,'Günlük Sayaç'!$A$1:$I$166,7,0)</f>
        <v>5500</v>
      </c>
      <c r="H3523">
        <f>VLOOKUP($A3523,'Günlük Sayaç'!$A$1:$I$166,8,0)</f>
        <v>0.1</v>
      </c>
      <c r="I3523">
        <f>VLOOKUP($A3523,'Günlük Sayaç'!$A$1:$I$166,9,0)*VLOOKUP(WEEKDAY(B3523,2)&amp;D3523,Yoğunluk!$G$1:$J$29,4,0)</f>
        <v>825</v>
      </c>
      <c r="J3523">
        <f t="shared" ref="J3523:J3586" ca="1" si="219">FLOOR(I3523+_xlfn.NORM.S.INV(RAND())*I3523/10,1)</f>
        <v>780</v>
      </c>
      <c r="K3523">
        <f t="shared" ref="K3523:K3586" ca="1" si="220">J3523*F3523</f>
        <v>1066</v>
      </c>
    </row>
    <row r="3524" spans="1:11" x14ac:dyDescent="0.3">
      <c r="A3524">
        <f t="shared" si="217"/>
        <v>58</v>
      </c>
      <c r="B3524" s="2">
        <f t="shared" si="218"/>
        <v>43122</v>
      </c>
      <c r="C3524" t="str">
        <f>VLOOKUP(A3524,'Günlük Sayaç'!$A$1:$I$166,3,0)</f>
        <v>Osmanbey</v>
      </c>
      <c r="D3524" t="str">
        <f>VLOOKUP($A3524,'Günlük Sayaç'!$A$1:$I$166,4,0)</f>
        <v>Öğrenci</v>
      </c>
      <c r="E3524" t="str">
        <f>VLOOKUP($A3524,'Günlük Sayaç'!$A$1:$I$166,5,0)</f>
        <v>Öğrenci</v>
      </c>
      <c r="F3524">
        <f>VLOOKUP($A3524,'Günlük Sayaç'!$A$1:$I$166,6,0)</f>
        <v>0.9</v>
      </c>
      <c r="G3524">
        <f>VLOOKUP($A3524,'Günlük Sayaç'!$A$1:$I$166,7,0)</f>
        <v>5500</v>
      </c>
      <c r="H3524">
        <f>VLOOKUP($A3524,'Günlük Sayaç'!$A$1:$I$166,8,0)</f>
        <v>0.1</v>
      </c>
      <c r="I3524">
        <f>VLOOKUP($A3524,'Günlük Sayaç'!$A$1:$I$166,9,0)*VLOOKUP(WEEKDAY(B3524,2)&amp;D3524,Yoğunluk!$G$1:$J$29,4,0)</f>
        <v>550</v>
      </c>
      <c r="J3524">
        <f t="shared" ca="1" si="219"/>
        <v>646</v>
      </c>
      <c r="K3524">
        <f t="shared" ca="1" si="220"/>
        <v>581.4</v>
      </c>
    </row>
    <row r="3525" spans="1:11" x14ac:dyDescent="0.3">
      <c r="A3525">
        <f t="shared" si="217"/>
        <v>59</v>
      </c>
      <c r="B3525" s="2">
        <f t="shared" si="218"/>
        <v>43122</v>
      </c>
      <c r="C3525" t="str">
        <f>VLOOKUP(A3525,'Günlük Sayaç'!$A$1:$I$166,3,0)</f>
        <v>Osmanbey</v>
      </c>
      <c r="D3525" t="str">
        <f>VLOOKUP($A3525,'Günlük Sayaç'!$A$1:$I$166,4,0)</f>
        <v>Öğrenci</v>
      </c>
      <c r="E3525" t="str">
        <f>VLOOKUP($A3525,'Günlük Sayaç'!$A$1:$I$166,5,0)</f>
        <v>Öğrenci Aylık</v>
      </c>
      <c r="F3525">
        <f>VLOOKUP($A3525,'Günlük Sayaç'!$A$1:$I$166,6,0)</f>
        <v>0.56666666666666665</v>
      </c>
      <c r="G3525">
        <f>VLOOKUP($A3525,'Günlük Sayaç'!$A$1:$I$166,7,0)</f>
        <v>5500</v>
      </c>
      <c r="H3525">
        <f>VLOOKUP($A3525,'Günlük Sayaç'!$A$1:$I$166,8,0)</f>
        <v>0.2</v>
      </c>
      <c r="I3525">
        <f>VLOOKUP($A3525,'Günlük Sayaç'!$A$1:$I$166,9,0)*VLOOKUP(WEEKDAY(B3525,2)&amp;D3525,Yoğunluk!$G$1:$J$29,4,0)</f>
        <v>1100</v>
      </c>
      <c r="J3525">
        <f t="shared" ca="1" si="219"/>
        <v>1179</v>
      </c>
      <c r="K3525">
        <f t="shared" ca="1" si="220"/>
        <v>668.1</v>
      </c>
    </row>
    <row r="3526" spans="1:11" x14ac:dyDescent="0.3">
      <c r="A3526">
        <f t="shared" si="217"/>
        <v>60</v>
      </c>
      <c r="B3526" s="2">
        <f t="shared" si="218"/>
        <v>43122</v>
      </c>
      <c r="C3526" t="str">
        <f>VLOOKUP(A3526,'Günlük Sayaç'!$A$1:$I$166,3,0)</f>
        <v>Osmanbey</v>
      </c>
      <c r="D3526" t="str">
        <f>VLOOKUP($A3526,'Günlük Sayaç'!$A$1:$I$166,4,0)</f>
        <v>Sosyal</v>
      </c>
      <c r="E3526" t="str">
        <f>VLOOKUP($A3526,'Günlük Sayaç'!$A$1:$I$166,5,0)</f>
        <v>Sosyal</v>
      </c>
      <c r="F3526">
        <f>VLOOKUP($A3526,'Günlük Sayaç'!$A$1:$I$166,6,0)</f>
        <v>1.425</v>
      </c>
      <c r="G3526">
        <f>VLOOKUP($A3526,'Günlük Sayaç'!$A$1:$I$166,7,0)</f>
        <v>5500</v>
      </c>
      <c r="H3526">
        <f>VLOOKUP($A3526,'Günlük Sayaç'!$A$1:$I$166,8,0)</f>
        <v>0.1</v>
      </c>
      <c r="I3526">
        <f>VLOOKUP($A3526,'Günlük Sayaç'!$A$1:$I$166,9,0)*VLOOKUP(WEEKDAY(B3526,2)&amp;D3526,Yoğunluk!$G$1:$J$29,4,0)</f>
        <v>440</v>
      </c>
      <c r="J3526">
        <f t="shared" ca="1" si="219"/>
        <v>441</v>
      </c>
      <c r="K3526">
        <f t="shared" ca="1" si="220"/>
        <v>628.42500000000007</v>
      </c>
    </row>
    <row r="3527" spans="1:11" x14ac:dyDescent="0.3">
      <c r="A3527">
        <f t="shared" si="217"/>
        <v>61</v>
      </c>
      <c r="B3527" s="2">
        <f t="shared" si="218"/>
        <v>43122</v>
      </c>
      <c r="C3527" t="str">
        <f>VLOOKUP(A3527,'Günlük Sayaç'!$A$1:$I$166,3,0)</f>
        <v>Osmanbey</v>
      </c>
      <c r="D3527" t="str">
        <f>VLOOKUP($A3527,'Günlük Sayaç'!$A$1:$I$166,4,0)</f>
        <v>Sosyal</v>
      </c>
      <c r="E3527" t="str">
        <f>VLOOKUP($A3527,'Günlük Sayaç'!$A$1:$I$166,5,0)</f>
        <v>Sosyal Aylık</v>
      </c>
      <c r="F3527">
        <f>VLOOKUP($A3527,'Günlük Sayaç'!$A$1:$I$166,6,0)</f>
        <v>0.83333333333333337</v>
      </c>
      <c r="G3527">
        <f>VLOOKUP($A3527,'Günlük Sayaç'!$A$1:$I$166,7,0)</f>
        <v>5500</v>
      </c>
      <c r="H3527">
        <f>VLOOKUP($A3527,'Günlük Sayaç'!$A$1:$I$166,8,0)</f>
        <v>0.05</v>
      </c>
      <c r="I3527">
        <f>VLOOKUP($A3527,'Günlük Sayaç'!$A$1:$I$166,9,0)*VLOOKUP(WEEKDAY(B3527,2)&amp;D3527,Yoğunluk!$G$1:$J$29,4,0)</f>
        <v>220</v>
      </c>
      <c r="J3527">
        <f t="shared" ca="1" si="219"/>
        <v>240</v>
      </c>
      <c r="K3527">
        <f t="shared" ca="1" si="220"/>
        <v>200</v>
      </c>
    </row>
    <row r="3528" spans="1:11" x14ac:dyDescent="0.3">
      <c r="A3528">
        <f t="shared" si="217"/>
        <v>62</v>
      </c>
      <c r="B3528" s="2">
        <f t="shared" si="218"/>
        <v>43122</v>
      </c>
      <c r="C3528" t="str">
        <f>VLOOKUP(A3528,'Günlük Sayaç'!$A$1:$I$166,3,0)</f>
        <v>Osmanbey</v>
      </c>
      <c r="D3528" t="str">
        <f>VLOOKUP($A3528,'Günlük Sayaç'!$A$1:$I$166,4,0)</f>
        <v>Ziyaretçi</v>
      </c>
      <c r="E3528" t="str">
        <f>VLOOKUP($A3528,'Günlük Sayaç'!$A$1:$I$166,5,0)</f>
        <v>Tekli Bilet</v>
      </c>
      <c r="F3528">
        <f>VLOOKUP($A3528,'Günlük Sayaç'!$A$1:$I$166,6,0)</f>
        <v>5</v>
      </c>
      <c r="G3528">
        <f>VLOOKUP($A3528,'Günlük Sayaç'!$A$1:$I$166,7,0)</f>
        <v>5500</v>
      </c>
      <c r="H3528">
        <f>VLOOKUP($A3528,'Günlük Sayaç'!$A$1:$I$166,8,0)</f>
        <v>0.01</v>
      </c>
      <c r="I3528">
        <f>VLOOKUP($A3528,'Günlük Sayaç'!$A$1:$I$166,9,0)*VLOOKUP(WEEKDAY(B3528,2)&amp;D3528,Yoğunluk!$G$1:$J$29,4,0)</f>
        <v>55</v>
      </c>
      <c r="J3528">
        <f t="shared" ca="1" si="219"/>
        <v>60</v>
      </c>
      <c r="K3528">
        <f t="shared" ca="1" si="220"/>
        <v>300</v>
      </c>
    </row>
    <row r="3529" spans="1:11" x14ac:dyDescent="0.3">
      <c r="A3529">
        <f t="shared" si="217"/>
        <v>63</v>
      </c>
      <c r="B3529" s="2">
        <f t="shared" si="218"/>
        <v>43122</v>
      </c>
      <c r="C3529" t="str">
        <f>VLOOKUP(A3529,'Günlük Sayaç'!$A$1:$I$166,3,0)</f>
        <v>Osmanbey</v>
      </c>
      <c r="D3529" t="str">
        <f>VLOOKUP($A3529,'Günlük Sayaç'!$A$1:$I$166,4,0)</f>
        <v>Ziyaretçi</v>
      </c>
      <c r="E3529" t="str">
        <f>VLOOKUP($A3529,'Günlük Sayaç'!$A$1:$I$166,5,0)</f>
        <v>İkili Bilet</v>
      </c>
      <c r="F3529">
        <f>VLOOKUP($A3529,'Günlük Sayaç'!$A$1:$I$166,6,0)</f>
        <v>4</v>
      </c>
      <c r="G3529">
        <f>VLOOKUP($A3529,'Günlük Sayaç'!$A$1:$I$166,7,0)</f>
        <v>5500</v>
      </c>
      <c r="H3529">
        <f>VLOOKUP($A3529,'Günlük Sayaç'!$A$1:$I$166,8,0)</f>
        <v>0.01</v>
      </c>
      <c r="I3529">
        <f>VLOOKUP($A3529,'Günlük Sayaç'!$A$1:$I$166,9,0)*VLOOKUP(WEEKDAY(B3529,2)&amp;D3529,Yoğunluk!$G$1:$J$29,4,0)</f>
        <v>55</v>
      </c>
      <c r="J3529">
        <f t="shared" ca="1" si="219"/>
        <v>51</v>
      </c>
      <c r="K3529">
        <f t="shared" ca="1" si="220"/>
        <v>204</v>
      </c>
    </row>
    <row r="3530" spans="1:11" x14ac:dyDescent="0.3">
      <c r="A3530">
        <f t="shared" ref="A3530:A3593" si="221">IF(A3529=165,1,A3529+1)</f>
        <v>64</v>
      </c>
      <c r="B3530" s="2">
        <f t="shared" ref="B3530:B3593" si="222">IF(A3530=1,B3529+1,B3529)</f>
        <v>43122</v>
      </c>
      <c r="C3530" t="str">
        <f>VLOOKUP(A3530,'Günlük Sayaç'!$A$1:$I$166,3,0)</f>
        <v>Osmanbey</v>
      </c>
      <c r="D3530" t="str">
        <f>VLOOKUP($A3530,'Günlük Sayaç'!$A$1:$I$166,4,0)</f>
        <v>Ziyaretçi</v>
      </c>
      <c r="E3530" t="str">
        <f>VLOOKUP($A3530,'Günlük Sayaç'!$A$1:$I$166,5,0)</f>
        <v>Üçlü Bilet</v>
      </c>
      <c r="F3530">
        <f>VLOOKUP($A3530,'Günlük Sayaç'!$A$1:$I$166,6,0)</f>
        <v>3.6666666666666665</v>
      </c>
      <c r="G3530">
        <f>VLOOKUP($A3530,'Günlük Sayaç'!$A$1:$I$166,7,0)</f>
        <v>5500</v>
      </c>
      <c r="H3530">
        <f>VLOOKUP($A3530,'Günlük Sayaç'!$A$1:$I$166,8,0)</f>
        <v>0.01</v>
      </c>
      <c r="I3530">
        <f>VLOOKUP($A3530,'Günlük Sayaç'!$A$1:$I$166,9,0)*VLOOKUP(WEEKDAY(B3530,2)&amp;D3530,Yoğunluk!$G$1:$J$29,4,0)</f>
        <v>55</v>
      </c>
      <c r="J3530">
        <f t="shared" ca="1" si="219"/>
        <v>58</v>
      </c>
      <c r="K3530">
        <f t="shared" ca="1" si="220"/>
        <v>212.66666666666666</v>
      </c>
    </row>
    <row r="3531" spans="1:11" x14ac:dyDescent="0.3">
      <c r="A3531">
        <f t="shared" si="221"/>
        <v>65</v>
      </c>
      <c r="B3531" s="2">
        <f t="shared" si="222"/>
        <v>43122</v>
      </c>
      <c r="C3531" t="str">
        <f>VLOOKUP(A3531,'Günlük Sayaç'!$A$1:$I$166,3,0)</f>
        <v>Osmanbey</v>
      </c>
      <c r="D3531" t="str">
        <f>VLOOKUP($A3531,'Günlük Sayaç'!$A$1:$I$166,4,0)</f>
        <v>Ziyaretçi</v>
      </c>
      <c r="E3531" t="str">
        <f>VLOOKUP($A3531,'Günlük Sayaç'!$A$1:$I$166,5,0)</f>
        <v>Beşli Bilet</v>
      </c>
      <c r="F3531">
        <f>VLOOKUP($A3531,'Günlük Sayaç'!$A$1:$I$166,6,0)</f>
        <v>3.4</v>
      </c>
      <c r="G3531">
        <f>VLOOKUP($A3531,'Günlük Sayaç'!$A$1:$I$166,7,0)</f>
        <v>5500</v>
      </c>
      <c r="H3531">
        <f>VLOOKUP($A3531,'Günlük Sayaç'!$A$1:$I$166,8,0)</f>
        <v>0.01</v>
      </c>
      <c r="I3531">
        <f>VLOOKUP($A3531,'Günlük Sayaç'!$A$1:$I$166,9,0)*VLOOKUP(WEEKDAY(B3531,2)&amp;D3531,Yoğunluk!$G$1:$J$29,4,0)</f>
        <v>55</v>
      </c>
      <c r="J3531">
        <f t="shared" ca="1" si="219"/>
        <v>60</v>
      </c>
      <c r="K3531">
        <f t="shared" ca="1" si="220"/>
        <v>204</v>
      </c>
    </row>
    <row r="3532" spans="1:11" x14ac:dyDescent="0.3">
      <c r="A3532">
        <f t="shared" si="221"/>
        <v>66</v>
      </c>
      <c r="B3532" s="2">
        <f t="shared" si="222"/>
        <v>43122</v>
      </c>
      <c r="C3532" t="str">
        <f>VLOOKUP(A3532,'Günlük Sayaç'!$A$1:$I$166,3,0)</f>
        <v>Osmanbey</v>
      </c>
      <c r="D3532" t="str">
        <f>VLOOKUP($A3532,'Günlük Sayaç'!$A$1:$I$166,4,0)</f>
        <v>Ziyaretçi</v>
      </c>
      <c r="E3532" t="str">
        <f>VLOOKUP($A3532,'Günlük Sayaç'!$A$1:$I$166,5,0)</f>
        <v>Onlu Bilet</v>
      </c>
      <c r="F3532">
        <f>VLOOKUP($A3532,'Günlük Sayaç'!$A$1:$I$166,6,0)</f>
        <v>3.2</v>
      </c>
      <c r="G3532">
        <f>VLOOKUP($A3532,'Günlük Sayaç'!$A$1:$I$166,7,0)</f>
        <v>5500</v>
      </c>
      <c r="H3532">
        <f>VLOOKUP($A3532,'Günlük Sayaç'!$A$1:$I$166,8,0)</f>
        <v>0.01</v>
      </c>
      <c r="I3532">
        <f>VLOOKUP($A3532,'Günlük Sayaç'!$A$1:$I$166,9,0)*VLOOKUP(WEEKDAY(B3532,2)&amp;D3532,Yoğunluk!$G$1:$J$29,4,0)</f>
        <v>55</v>
      </c>
      <c r="J3532">
        <f t="shared" ca="1" si="219"/>
        <v>67</v>
      </c>
      <c r="K3532">
        <f t="shared" ca="1" si="220"/>
        <v>214.4</v>
      </c>
    </row>
    <row r="3533" spans="1:11" x14ac:dyDescent="0.3">
      <c r="A3533">
        <f t="shared" si="221"/>
        <v>67</v>
      </c>
      <c r="B3533" s="2">
        <f t="shared" si="222"/>
        <v>43122</v>
      </c>
      <c r="C3533" t="str">
        <f>VLOOKUP(A3533,'Günlük Sayaç'!$A$1:$I$166,3,0)</f>
        <v>Şişli</v>
      </c>
      <c r="D3533" t="str">
        <f>VLOOKUP($A3533,'Günlük Sayaç'!$A$1:$I$166,4,0)</f>
        <v>Tam</v>
      </c>
      <c r="E3533" t="str">
        <f>VLOOKUP($A3533,'Günlük Sayaç'!$A$1:$I$166,5,0)</f>
        <v>Akbil</v>
      </c>
      <c r="F3533">
        <f>VLOOKUP($A3533,'Günlük Sayaç'!$A$1:$I$166,6,0)</f>
        <v>2.2250000000000001</v>
      </c>
      <c r="G3533">
        <f>VLOOKUP($A3533,'Günlük Sayaç'!$A$1:$I$166,7,0)</f>
        <v>12000</v>
      </c>
      <c r="H3533">
        <f>VLOOKUP($A3533,'Günlük Sayaç'!$A$1:$I$166,8,0)</f>
        <v>0.3</v>
      </c>
      <c r="I3533">
        <f>VLOOKUP($A3533,'Günlük Sayaç'!$A$1:$I$166,9,0)*VLOOKUP(WEEKDAY(B3533,2)&amp;D3533,Yoğunluk!$G$1:$J$29,4,0)</f>
        <v>5400</v>
      </c>
      <c r="J3533">
        <f t="shared" ca="1" si="219"/>
        <v>5449</v>
      </c>
      <c r="K3533">
        <f t="shared" ca="1" si="220"/>
        <v>12124.025</v>
      </c>
    </row>
    <row r="3534" spans="1:11" x14ac:dyDescent="0.3">
      <c r="A3534">
        <f t="shared" si="221"/>
        <v>68</v>
      </c>
      <c r="B3534" s="2">
        <f t="shared" si="222"/>
        <v>43122</v>
      </c>
      <c r="C3534" t="str">
        <f>VLOOKUP(A3534,'Günlük Sayaç'!$A$1:$I$166,3,0)</f>
        <v>Şişli</v>
      </c>
      <c r="D3534" t="str">
        <f>VLOOKUP($A3534,'Günlük Sayaç'!$A$1:$I$166,4,0)</f>
        <v>Tam</v>
      </c>
      <c r="E3534" t="str">
        <f>VLOOKUP($A3534,'Günlük Sayaç'!$A$1:$I$166,5,0)</f>
        <v>Mavi Kart</v>
      </c>
      <c r="F3534">
        <f>VLOOKUP($A3534,'Günlük Sayaç'!$A$1:$I$166,6,0)</f>
        <v>1.3666666666666667</v>
      </c>
      <c r="G3534">
        <f>VLOOKUP($A3534,'Günlük Sayaç'!$A$1:$I$166,7,0)</f>
        <v>12000</v>
      </c>
      <c r="H3534">
        <f>VLOOKUP($A3534,'Günlük Sayaç'!$A$1:$I$166,8,0)</f>
        <v>0.15</v>
      </c>
      <c r="I3534">
        <f>VLOOKUP($A3534,'Günlük Sayaç'!$A$1:$I$166,9,0)*VLOOKUP(WEEKDAY(B3534,2)&amp;D3534,Yoğunluk!$G$1:$J$29,4,0)</f>
        <v>2700</v>
      </c>
      <c r="J3534">
        <f t="shared" ca="1" si="219"/>
        <v>2874</v>
      </c>
      <c r="K3534">
        <f t="shared" ca="1" si="220"/>
        <v>3927.8</v>
      </c>
    </row>
    <row r="3535" spans="1:11" x14ac:dyDescent="0.3">
      <c r="A3535">
        <f t="shared" si="221"/>
        <v>69</v>
      </c>
      <c r="B3535" s="2">
        <f t="shared" si="222"/>
        <v>43122</v>
      </c>
      <c r="C3535" t="str">
        <f>VLOOKUP(A3535,'Günlük Sayaç'!$A$1:$I$166,3,0)</f>
        <v>Şişli</v>
      </c>
      <c r="D3535" t="str">
        <f>VLOOKUP($A3535,'Günlük Sayaç'!$A$1:$I$166,4,0)</f>
        <v>Öğrenci</v>
      </c>
      <c r="E3535" t="str">
        <f>VLOOKUP($A3535,'Günlük Sayaç'!$A$1:$I$166,5,0)</f>
        <v>Öğrenci</v>
      </c>
      <c r="F3535">
        <f>VLOOKUP($A3535,'Günlük Sayaç'!$A$1:$I$166,6,0)</f>
        <v>0.9</v>
      </c>
      <c r="G3535">
        <f>VLOOKUP($A3535,'Günlük Sayaç'!$A$1:$I$166,7,0)</f>
        <v>12000</v>
      </c>
      <c r="H3535">
        <f>VLOOKUP($A3535,'Günlük Sayaç'!$A$1:$I$166,8,0)</f>
        <v>0.1</v>
      </c>
      <c r="I3535">
        <f>VLOOKUP($A3535,'Günlük Sayaç'!$A$1:$I$166,9,0)*VLOOKUP(WEEKDAY(B3535,2)&amp;D3535,Yoğunluk!$G$1:$J$29,4,0)</f>
        <v>1200</v>
      </c>
      <c r="J3535">
        <f t="shared" ca="1" si="219"/>
        <v>1081</v>
      </c>
      <c r="K3535">
        <f t="shared" ca="1" si="220"/>
        <v>972.9</v>
      </c>
    </row>
    <row r="3536" spans="1:11" x14ac:dyDescent="0.3">
      <c r="A3536">
        <f t="shared" si="221"/>
        <v>70</v>
      </c>
      <c r="B3536" s="2">
        <f t="shared" si="222"/>
        <v>43122</v>
      </c>
      <c r="C3536" t="str">
        <f>VLOOKUP(A3536,'Günlük Sayaç'!$A$1:$I$166,3,0)</f>
        <v>Şişli</v>
      </c>
      <c r="D3536" t="str">
        <f>VLOOKUP($A3536,'Günlük Sayaç'!$A$1:$I$166,4,0)</f>
        <v>Öğrenci</v>
      </c>
      <c r="E3536" t="str">
        <f>VLOOKUP($A3536,'Günlük Sayaç'!$A$1:$I$166,5,0)</f>
        <v>Öğrenci Aylık</v>
      </c>
      <c r="F3536">
        <f>VLOOKUP($A3536,'Günlük Sayaç'!$A$1:$I$166,6,0)</f>
        <v>0.56666666666666665</v>
      </c>
      <c r="G3536">
        <f>VLOOKUP($A3536,'Günlük Sayaç'!$A$1:$I$166,7,0)</f>
        <v>12000</v>
      </c>
      <c r="H3536">
        <f>VLOOKUP($A3536,'Günlük Sayaç'!$A$1:$I$166,8,0)</f>
        <v>0.2</v>
      </c>
      <c r="I3536">
        <f>VLOOKUP($A3536,'Günlük Sayaç'!$A$1:$I$166,9,0)*VLOOKUP(WEEKDAY(B3536,2)&amp;D3536,Yoğunluk!$G$1:$J$29,4,0)</f>
        <v>2400</v>
      </c>
      <c r="J3536">
        <f t="shared" ca="1" si="219"/>
        <v>2588</v>
      </c>
      <c r="K3536">
        <f t="shared" ca="1" si="220"/>
        <v>1466.5333333333333</v>
      </c>
    </row>
    <row r="3537" spans="1:11" x14ac:dyDescent="0.3">
      <c r="A3537">
        <f t="shared" si="221"/>
        <v>71</v>
      </c>
      <c r="B3537" s="2">
        <f t="shared" si="222"/>
        <v>43122</v>
      </c>
      <c r="C3537" t="str">
        <f>VLOOKUP(A3537,'Günlük Sayaç'!$A$1:$I$166,3,0)</f>
        <v>Şişli</v>
      </c>
      <c r="D3537" t="str">
        <f>VLOOKUP($A3537,'Günlük Sayaç'!$A$1:$I$166,4,0)</f>
        <v>Sosyal</v>
      </c>
      <c r="E3537" t="str">
        <f>VLOOKUP($A3537,'Günlük Sayaç'!$A$1:$I$166,5,0)</f>
        <v>Sosyal</v>
      </c>
      <c r="F3537">
        <f>VLOOKUP($A3537,'Günlük Sayaç'!$A$1:$I$166,6,0)</f>
        <v>1.425</v>
      </c>
      <c r="G3537">
        <f>VLOOKUP($A3537,'Günlük Sayaç'!$A$1:$I$166,7,0)</f>
        <v>12000</v>
      </c>
      <c r="H3537">
        <f>VLOOKUP($A3537,'Günlük Sayaç'!$A$1:$I$166,8,0)</f>
        <v>0.1</v>
      </c>
      <c r="I3537">
        <f>VLOOKUP($A3537,'Günlük Sayaç'!$A$1:$I$166,9,0)*VLOOKUP(WEEKDAY(B3537,2)&amp;D3537,Yoğunluk!$G$1:$J$29,4,0)</f>
        <v>960</v>
      </c>
      <c r="J3537">
        <f t="shared" ca="1" si="219"/>
        <v>884</v>
      </c>
      <c r="K3537">
        <f t="shared" ca="1" si="220"/>
        <v>1259.7</v>
      </c>
    </row>
    <row r="3538" spans="1:11" x14ac:dyDescent="0.3">
      <c r="A3538">
        <f t="shared" si="221"/>
        <v>72</v>
      </c>
      <c r="B3538" s="2">
        <f t="shared" si="222"/>
        <v>43122</v>
      </c>
      <c r="C3538" t="str">
        <f>VLOOKUP(A3538,'Günlük Sayaç'!$A$1:$I$166,3,0)</f>
        <v>Şişli</v>
      </c>
      <c r="D3538" t="str">
        <f>VLOOKUP($A3538,'Günlük Sayaç'!$A$1:$I$166,4,0)</f>
        <v>Sosyal</v>
      </c>
      <c r="E3538" t="str">
        <f>VLOOKUP($A3538,'Günlük Sayaç'!$A$1:$I$166,5,0)</f>
        <v>Sosyal Aylık</v>
      </c>
      <c r="F3538">
        <f>VLOOKUP($A3538,'Günlük Sayaç'!$A$1:$I$166,6,0)</f>
        <v>0.83333333333333337</v>
      </c>
      <c r="G3538">
        <f>VLOOKUP($A3538,'Günlük Sayaç'!$A$1:$I$166,7,0)</f>
        <v>12000</v>
      </c>
      <c r="H3538">
        <f>VLOOKUP($A3538,'Günlük Sayaç'!$A$1:$I$166,8,0)</f>
        <v>0.1</v>
      </c>
      <c r="I3538">
        <f>VLOOKUP($A3538,'Günlük Sayaç'!$A$1:$I$166,9,0)*VLOOKUP(WEEKDAY(B3538,2)&amp;D3538,Yoğunluk!$G$1:$J$29,4,0)</f>
        <v>960</v>
      </c>
      <c r="J3538">
        <f t="shared" ca="1" si="219"/>
        <v>921</v>
      </c>
      <c r="K3538">
        <f t="shared" ca="1" si="220"/>
        <v>767.5</v>
      </c>
    </row>
    <row r="3539" spans="1:11" x14ac:dyDescent="0.3">
      <c r="A3539">
        <f t="shared" si="221"/>
        <v>73</v>
      </c>
      <c r="B3539" s="2">
        <f t="shared" si="222"/>
        <v>43122</v>
      </c>
      <c r="C3539" t="str">
        <f>VLOOKUP(A3539,'Günlük Sayaç'!$A$1:$I$166,3,0)</f>
        <v>Şişli</v>
      </c>
      <c r="D3539" t="str">
        <f>VLOOKUP($A3539,'Günlük Sayaç'!$A$1:$I$166,4,0)</f>
        <v>Ziyaretçi</v>
      </c>
      <c r="E3539" t="str">
        <f>VLOOKUP($A3539,'Günlük Sayaç'!$A$1:$I$166,5,0)</f>
        <v>Tekli Bilet</v>
      </c>
      <c r="F3539">
        <f>VLOOKUP($A3539,'Günlük Sayaç'!$A$1:$I$166,6,0)</f>
        <v>5</v>
      </c>
      <c r="G3539">
        <f>VLOOKUP($A3539,'Günlük Sayaç'!$A$1:$I$166,7,0)</f>
        <v>12000</v>
      </c>
      <c r="H3539">
        <f>VLOOKUP($A3539,'Günlük Sayaç'!$A$1:$I$166,8,0)</f>
        <v>0.01</v>
      </c>
      <c r="I3539">
        <f>VLOOKUP($A3539,'Günlük Sayaç'!$A$1:$I$166,9,0)*VLOOKUP(WEEKDAY(B3539,2)&amp;D3539,Yoğunluk!$G$1:$J$29,4,0)</f>
        <v>120</v>
      </c>
      <c r="J3539">
        <f t="shared" ca="1" si="219"/>
        <v>114</v>
      </c>
      <c r="K3539">
        <f t="shared" ca="1" si="220"/>
        <v>570</v>
      </c>
    </row>
    <row r="3540" spans="1:11" x14ac:dyDescent="0.3">
      <c r="A3540">
        <f t="shared" si="221"/>
        <v>74</v>
      </c>
      <c r="B3540" s="2">
        <f t="shared" si="222"/>
        <v>43122</v>
      </c>
      <c r="C3540" t="str">
        <f>VLOOKUP(A3540,'Günlük Sayaç'!$A$1:$I$166,3,0)</f>
        <v>Şişli</v>
      </c>
      <c r="D3540" t="str">
        <f>VLOOKUP($A3540,'Günlük Sayaç'!$A$1:$I$166,4,0)</f>
        <v>Ziyaretçi</v>
      </c>
      <c r="E3540" t="str">
        <f>VLOOKUP($A3540,'Günlük Sayaç'!$A$1:$I$166,5,0)</f>
        <v>İkili Bilet</v>
      </c>
      <c r="F3540">
        <f>VLOOKUP($A3540,'Günlük Sayaç'!$A$1:$I$166,6,0)</f>
        <v>4</v>
      </c>
      <c r="G3540">
        <f>VLOOKUP($A3540,'Günlük Sayaç'!$A$1:$I$166,7,0)</f>
        <v>12000</v>
      </c>
      <c r="H3540">
        <f>VLOOKUP($A3540,'Günlük Sayaç'!$A$1:$I$166,8,0)</f>
        <v>0.01</v>
      </c>
      <c r="I3540">
        <f>VLOOKUP($A3540,'Günlük Sayaç'!$A$1:$I$166,9,0)*VLOOKUP(WEEKDAY(B3540,2)&amp;D3540,Yoğunluk!$G$1:$J$29,4,0)</f>
        <v>120</v>
      </c>
      <c r="J3540">
        <f t="shared" ca="1" si="219"/>
        <v>105</v>
      </c>
      <c r="K3540">
        <f t="shared" ca="1" si="220"/>
        <v>420</v>
      </c>
    </row>
    <row r="3541" spans="1:11" x14ac:dyDescent="0.3">
      <c r="A3541">
        <f t="shared" si="221"/>
        <v>75</v>
      </c>
      <c r="B3541" s="2">
        <f t="shared" si="222"/>
        <v>43122</v>
      </c>
      <c r="C3541" t="str">
        <f>VLOOKUP(A3541,'Günlük Sayaç'!$A$1:$I$166,3,0)</f>
        <v>Şişli</v>
      </c>
      <c r="D3541" t="str">
        <f>VLOOKUP($A3541,'Günlük Sayaç'!$A$1:$I$166,4,0)</f>
        <v>Ziyaretçi</v>
      </c>
      <c r="E3541" t="str">
        <f>VLOOKUP($A3541,'Günlük Sayaç'!$A$1:$I$166,5,0)</f>
        <v>Üçlü Bilet</v>
      </c>
      <c r="F3541">
        <f>VLOOKUP($A3541,'Günlük Sayaç'!$A$1:$I$166,6,0)</f>
        <v>3.6666666666666665</v>
      </c>
      <c r="G3541">
        <f>VLOOKUP($A3541,'Günlük Sayaç'!$A$1:$I$166,7,0)</f>
        <v>12000</v>
      </c>
      <c r="H3541">
        <f>VLOOKUP($A3541,'Günlük Sayaç'!$A$1:$I$166,8,0)</f>
        <v>0.01</v>
      </c>
      <c r="I3541">
        <f>VLOOKUP($A3541,'Günlük Sayaç'!$A$1:$I$166,9,0)*VLOOKUP(WEEKDAY(B3541,2)&amp;D3541,Yoğunluk!$G$1:$J$29,4,0)</f>
        <v>120</v>
      </c>
      <c r="J3541">
        <f t="shared" ca="1" si="219"/>
        <v>118</v>
      </c>
      <c r="K3541">
        <f t="shared" ca="1" si="220"/>
        <v>432.66666666666663</v>
      </c>
    </row>
    <row r="3542" spans="1:11" x14ac:dyDescent="0.3">
      <c r="A3542">
        <f t="shared" si="221"/>
        <v>76</v>
      </c>
      <c r="B3542" s="2">
        <f t="shared" si="222"/>
        <v>43122</v>
      </c>
      <c r="C3542" t="str">
        <f>VLOOKUP(A3542,'Günlük Sayaç'!$A$1:$I$166,3,0)</f>
        <v>Şişli</v>
      </c>
      <c r="D3542" t="str">
        <f>VLOOKUP($A3542,'Günlük Sayaç'!$A$1:$I$166,4,0)</f>
        <v>Ziyaretçi</v>
      </c>
      <c r="E3542" t="str">
        <f>VLOOKUP($A3542,'Günlük Sayaç'!$A$1:$I$166,5,0)</f>
        <v>Beşli Bilet</v>
      </c>
      <c r="F3542">
        <f>VLOOKUP($A3542,'Günlük Sayaç'!$A$1:$I$166,6,0)</f>
        <v>3.4</v>
      </c>
      <c r="G3542">
        <f>VLOOKUP($A3542,'Günlük Sayaç'!$A$1:$I$166,7,0)</f>
        <v>12000</v>
      </c>
      <c r="H3542">
        <f>VLOOKUP($A3542,'Günlük Sayaç'!$A$1:$I$166,8,0)</f>
        <v>0.01</v>
      </c>
      <c r="I3542">
        <f>VLOOKUP($A3542,'Günlük Sayaç'!$A$1:$I$166,9,0)*VLOOKUP(WEEKDAY(B3542,2)&amp;D3542,Yoğunluk!$G$1:$J$29,4,0)</f>
        <v>120</v>
      </c>
      <c r="J3542">
        <f t="shared" ca="1" si="219"/>
        <v>111</v>
      </c>
      <c r="K3542">
        <f t="shared" ca="1" si="220"/>
        <v>377.4</v>
      </c>
    </row>
    <row r="3543" spans="1:11" x14ac:dyDescent="0.3">
      <c r="A3543">
        <f t="shared" si="221"/>
        <v>77</v>
      </c>
      <c r="B3543" s="2">
        <f t="shared" si="222"/>
        <v>43122</v>
      </c>
      <c r="C3543" t="str">
        <f>VLOOKUP(A3543,'Günlük Sayaç'!$A$1:$I$166,3,0)</f>
        <v>Şişli</v>
      </c>
      <c r="D3543" t="str">
        <f>VLOOKUP($A3543,'Günlük Sayaç'!$A$1:$I$166,4,0)</f>
        <v>Ziyaretçi</v>
      </c>
      <c r="E3543" t="str">
        <f>VLOOKUP($A3543,'Günlük Sayaç'!$A$1:$I$166,5,0)</f>
        <v>Onlu Bilet</v>
      </c>
      <c r="F3543">
        <f>VLOOKUP($A3543,'Günlük Sayaç'!$A$1:$I$166,6,0)</f>
        <v>3.2</v>
      </c>
      <c r="G3543">
        <f>VLOOKUP($A3543,'Günlük Sayaç'!$A$1:$I$166,7,0)</f>
        <v>12000</v>
      </c>
      <c r="H3543">
        <f>VLOOKUP($A3543,'Günlük Sayaç'!$A$1:$I$166,8,0)</f>
        <v>0.01</v>
      </c>
      <c r="I3543">
        <f>VLOOKUP($A3543,'Günlük Sayaç'!$A$1:$I$166,9,0)*VLOOKUP(WEEKDAY(B3543,2)&amp;D3543,Yoğunluk!$G$1:$J$29,4,0)</f>
        <v>120</v>
      </c>
      <c r="J3543">
        <f t="shared" ca="1" si="219"/>
        <v>117</v>
      </c>
      <c r="K3543">
        <f t="shared" ca="1" si="220"/>
        <v>374.40000000000003</v>
      </c>
    </row>
    <row r="3544" spans="1:11" x14ac:dyDescent="0.3">
      <c r="A3544">
        <f t="shared" si="221"/>
        <v>78</v>
      </c>
      <c r="B3544" s="2">
        <f t="shared" si="222"/>
        <v>43122</v>
      </c>
      <c r="C3544" t="str">
        <f>VLOOKUP(A3544,'Günlük Sayaç'!$A$1:$I$166,3,0)</f>
        <v>Gayrettepe</v>
      </c>
      <c r="D3544" t="str">
        <f>VLOOKUP($A3544,'Günlük Sayaç'!$A$1:$I$166,4,0)</f>
        <v>Tam</v>
      </c>
      <c r="E3544" t="str">
        <f>VLOOKUP($A3544,'Günlük Sayaç'!$A$1:$I$166,5,0)</f>
        <v>Akbil</v>
      </c>
      <c r="F3544">
        <f>VLOOKUP($A3544,'Günlük Sayaç'!$A$1:$I$166,6,0)</f>
        <v>2.2250000000000001</v>
      </c>
      <c r="G3544">
        <f>VLOOKUP($A3544,'Günlük Sayaç'!$A$1:$I$166,7,0)</f>
        <v>20000</v>
      </c>
      <c r="H3544">
        <f>VLOOKUP($A3544,'Günlük Sayaç'!$A$1:$I$166,8,0)</f>
        <v>0.3</v>
      </c>
      <c r="I3544">
        <f>VLOOKUP($A3544,'Günlük Sayaç'!$A$1:$I$166,9,0)*VLOOKUP(WEEKDAY(B3544,2)&amp;D3544,Yoğunluk!$G$1:$J$29,4,0)</f>
        <v>9000</v>
      </c>
      <c r="J3544">
        <f t="shared" ca="1" si="219"/>
        <v>8094</v>
      </c>
      <c r="K3544">
        <f t="shared" ca="1" si="220"/>
        <v>18009.150000000001</v>
      </c>
    </row>
    <row r="3545" spans="1:11" x14ac:dyDescent="0.3">
      <c r="A3545">
        <f t="shared" si="221"/>
        <v>79</v>
      </c>
      <c r="B3545" s="2">
        <f t="shared" si="222"/>
        <v>43122</v>
      </c>
      <c r="C3545" t="str">
        <f>VLOOKUP(A3545,'Günlük Sayaç'!$A$1:$I$166,3,0)</f>
        <v>Gayrettepe</v>
      </c>
      <c r="D3545" t="str">
        <f>VLOOKUP($A3545,'Günlük Sayaç'!$A$1:$I$166,4,0)</f>
        <v>Tam</v>
      </c>
      <c r="E3545" t="str">
        <f>VLOOKUP($A3545,'Günlük Sayaç'!$A$1:$I$166,5,0)</f>
        <v>Mavi Kart</v>
      </c>
      <c r="F3545">
        <f>VLOOKUP($A3545,'Günlük Sayaç'!$A$1:$I$166,6,0)</f>
        <v>1.3666666666666667</v>
      </c>
      <c r="G3545">
        <f>VLOOKUP($A3545,'Günlük Sayaç'!$A$1:$I$166,7,0)</f>
        <v>20000</v>
      </c>
      <c r="H3545">
        <f>VLOOKUP($A3545,'Günlük Sayaç'!$A$1:$I$166,8,0)</f>
        <v>0.15</v>
      </c>
      <c r="I3545">
        <f>VLOOKUP($A3545,'Günlük Sayaç'!$A$1:$I$166,9,0)*VLOOKUP(WEEKDAY(B3545,2)&amp;D3545,Yoğunluk!$G$1:$J$29,4,0)</f>
        <v>4500</v>
      </c>
      <c r="J3545">
        <f t="shared" ca="1" si="219"/>
        <v>4568</v>
      </c>
      <c r="K3545">
        <f t="shared" ca="1" si="220"/>
        <v>6242.9333333333334</v>
      </c>
    </row>
    <row r="3546" spans="1:11" x14ac:dyDescent="0.3">
      <c r="A3546">
        <f t="shared" si="221"/>
        <v>80</v>
      </c>
      <c r="B3546" s="2">
        <f t="shared" si="222"/>
        <v>43122</v>
      </c>
      <c r="C3546" t="str">
        <f>VLOOKUP(A3546,'Günlük Sayaç'!$A$1:$I$166,3,0)</f>
        <v>Gayrettepe</v>
      </c>
      <c r="D3546" t="str">
        <f>VLOOKUP($A3546,'Günlük Sayaç'!$A$1:$I$166,4,0)</f>
        <v>Öğrenci</v>
      </c>
      <c r="E3546" t="str">
        <f>VLOOKUP($A3546,'Günlük Sayaç'!$A$1:$I$166,5,0)</f>
        <v>Öğrenci</v>
      </c>
      <c r="F3546">
        <f>VLOOKUP($A3546,'Günlük Sayaç'!$A$1:$I$166,6,0)</f>
        <v>0.9</v>
      </c>
      <c r="G3546">
        <f>VLOOKUP($A3546,'Günlük Sayaç'!$A$1:$I$166,7,0)</f>
        <v>20000</v>
      </c>
      <c r="H3546">
        <f>VLOOKUP($A3546,'Günlük Sayaç'!$A$1:$I$166,8,0)</f>
        <v>0.1</v>
      </c>
      <c r="I3546">
        <f>VLOOKUP($A3546,'Günlük Sayaç'!$A$1:$I$166,9,0)*VLOOKUP(WEEKDAY(B3546,2)&amp;D3546,Yoğunluk!$G$1:$J$29,4,0)</f>
        <v>2000</v>
      </c>
      <c r="J3546">
        <f t="shared" ca="1" si="219"/>
        <v>2150</v>
      </c>
      <c r="K3546">
        <f t="shared" ca="1" si="220"/>
        <v>1935</v>
      </c>
    </row>
    <row r="3547" spans="1:11" x14ac:dyDescent="0.3">
      <c r="A3547">
        <f t="shared" si="221"/>
        <v>81</v>
      </c>
      <c r="B3547" s="2">
        <f t="shared" si="222"/>
        <v>43122</v>
      </c>
      <c r="C3547" t="str">
        <f>VLOOKUP(A3547,'Günlük Sayaç'!$A$1:$I$166,3,0)</f>
        <v>Gayrettepe</v>
      </c>
      <c r="D3547" t="str">
        <f>VLOOKUP($A3547,'Günlük Sayaç'!$A$1:$I$166,4,0)</f>
        <v>Öğrenci</v>
      </c>
      <c r="E3547" t="str">
        <f>VLOOKUP($A3547,'Günlük Sayaç'!$A$1:$I$166,5,0)</f>
        <v>Öğrenci Aylık</v>
      </c>
      <c r="F3547">
        <f>VLOOKUP($A3547,'Günlük Sayaç'!$A$1:$I$166,6,0)</f>
        <v>0.56666666666666665</v>
      </c>
      <c r="G3547">
        <f>VLOOKUP($A3547,'Günlük Sayaç'!$A$1:$I$166,7,0)</f>
        <v>20000</v>
      </c>
      <c r="H3547">
        <f>VLOOKUP($A3547,'Günlük Sayaç'!$A$1:$I$166,8,0)</f>
        <v>0.15</v>
      </c>
      <c r="I3547">
        <f>VLOOKUP($A3547,'Günlük Sayaç'!$A$1:$I$166,9,0)*VLOOKUP(WEEKDAY(B3547,2)&amp;D3547,Yoğunluk!$G$1:$J$29,4,0)</f>
        <v>3000</v>
      </c>
      <c r="J3547">
        <f t="shared" ca="1" si="219"/>
        <v>2504</v>
      </c>
      <c r="K3547">
        <f t="shared" ca="1" si="220"/>
        <v>1418.9333333333334</v>
      </c>
    </row>
    <row r="3548" spans="1:11" x14ac:dyDescent="0.3">
      <c r="A3548">
        <f t="shared" si="221"/>
        <v>82</v>
      </c>
      <c r="B3548" s="2">
        <f t="shared" si="222"/>
        <v>43122</v>
      </c>
      <c r="C3548" t="str">
        <f>VLOOKUP(A3548,'Günlük Sayaç'!$A$1:$I$166,3,0)</f>
        <v>Gayrettepe</v>
      </c>
      <c r="D3548" t="str">
        <f>VLOOKUP($A3548,'Günlük Sayaç'!$A$1:$I$166,4,0)</f>
        <v>Sosyal</v>
      </c>
      <c r="E3548" t="str">
        <f>VLOOKUP($A3548,'Günlük Sayaç'!$A$1:$I$166,5,0)</f>
        <v>Sosyal</v>
      </c>
      <c r="F3548">
        <f>VLOOKUP($A3548,'Günlük Sayaç'!$A$1:$I$166,6,0)</f>
        <v>1.425</v>
      </c>
      <c r="G3548">
        <f>VLOOKUP($A3548,'Günlük Sayaç'!$A$1:$I$166,7,0)</f>
        <v>20000</v>
      </c>
      <c r="H3548">
        <f>VLOOKUP($A3548,'Günlük Sayaç'!$A$1:$I$166,8,0)</f>
        <v>0.1</v>
      </c>
      <c r="I3548">
        <f>VLOOKUP($A3548,'Günlük Sayaç'!$A$1:$I$166,9,0)*VLOOKUP(WEEKDAY(B3548,2)&amp;D3548,Yoğunluk!$G$1:$J$29,4,0)</f>
        <v>1600</v>
      </c>
      <c r="J3548">
        <f t="shared" ca="1" si="219"/>
        <v>1435</v>
      </c>
      <c r="K3548">
        <f t="shared" ca="1" si="220"/>
        <v>2044.875</v>
      </c>
    </row>
    <row r="3549" spans="1:11" x14ac:dyDescent="0.3">
      <c r="A3549">
        <f t="shared" si="221"/>
        <v>83</v>
      </c>
      <c r="B3549" s="2">
        <f t="shared" si="222"/>
        <v>43122</v>
      </c>
      <c r="C3549" t="str">
        <f>VLOOKUP(A3549,'Günlük Sayaç'!$A$1:$I$166,3,0)</f>
        <v>Gayrettepe</v>
      </c>
      <c r="D3549" t="str">
        <f>VLOOKUP($A3549,'Günlük Sayaç'!$A$1:$I$166,4,0)</f>
        <v>Sosyal</v>
      </c>
      <c r="E3549" t="str">
        <f>VLOOKUP($A3549,'Günlük Sayaç'!$A$1:$I$166,5,0)</f>
        <v>Sosyal Aylık</v>
      </c>
      <c r="F3549">
        <f>VLOOKUP($A3549,'Günlük Sayaç'!$A$1:$I$166,6,0)</f>
        <v>0.83333333333333337</v>
      </c>
      <c r="G3549">
        <f>VLOOKUP($A3549,'Günlük Sayaç'!$A$1:$I$166,7,0)</f>
        <v>20000</v>
      </c>
      <c r="H3549">
        <f>VLOOKUP($A3549,'Günlük Sayaç'!$A$1:$I$166,8,0)</f>
        <v>0.1</v>
      </c>
      <c r="I3549">
        <f>VLOOKUP($A3549,'Günlük Sayaç'!$A$1:$I$166,9,0)*VLOOKUP(WEEKDAY(B3549,2)&amp;D3549,Yoğunluk!$G$1:$J$29,4,0)</f>
        <v>1600</v>
      </c>
      <c r="J3549">
        <f t="shared" ca="1" si="219"/>
        <v>1517</v>
      </c>
      <c r="K3549">
        <f t="shared" ca="1" si="220"/>
        <v>1264.1666666666667</v>
      </c>
    </row>
    <row r="3550" spans="1:11" x14ac:dyDescent="0.3">
      <c r="A3550">
        <f t="shared" si="221"/>
        <v>84</v>
      </c>
      <c r="B3550" s="2">
        <f t="shared" si="222"/>
        <v>43122</v>
      </c>
      <c r="C3550" t="str">
        <f>VLOOKUP(A3550,'Günlük Sayaç'!$A$1:$I$166,3,0)</f>
        <v>Gayrettepe</v>
      </c>
      <c r="D3550" t="str">
        <f>VLOOKUP($A3550,'Günlük Sayaç'!$A$1:$I$166,4,0)</f>
        <v>Ziyaretçi</v>
      </c>
      <c r="E3550" t="str">
        <f>VLOOKUP($A3550,'Günlük Sayaç'!$A$1:$I$166,5,0)</f>
        <v>Tekli Bilet</v>
      </c>
      <c r="F3550">
        <f>VLOOKUP($A3550,'Günlük Sayaç'!$A$1:$I$166,6,0)</f>
        <v>5</v>
      </c>
      <c r="G3550">
        <f>VLOOKUP($A3550,'Günlük Sayaç'!$A$1:$I$166,7,0)</f>
        <v>20000</v>
      </c>
      <c r="H3550">
        <f>VLOOKUP($A3550,'Günlük Sayaç'!$A$1:$I$166,8,0)</f>
        <v>0.02</v>
      </c>
      <c r="I3550">
        <f>VLOOKUP($A3550,'Günlük Sayaç'!$A$1:$I$166,9,0)*VLOOKUP(WEEKDAY(B3550,2)&amp;D3550,Yoğunluk!$G$1:$J$29,4,0)</f>
        <v>400</v>
      </c>
      <c r="J3550">
        <f t="shared" ca="1" si="219"/>
        <v>407</v>
      </c>
      <c r="K3550">
        <f t="shared" ca="1" si="220"/>
        <v>2035</v>
      </c>
    </row>
    <row r="3551" spans="1:11" x14ac:dyDescent="0.3">
      <c r="A3551">
        <f t="shared" si="221"/>
        <v>85</v>
      </c>
      <c r="B3551" s="2">
        <f t="shared" si="222"/>
        <v>43122</v>
      </c>
      <c r="C3551" t="str">
        <f>VLOOKUP(A3551,'Günlük Sayaç'!$A$1:$I$166,3,0)</f>
        <v>Gayrettepe</v>
      </c>
      <c r="D3551" t="str">
        <f>VLOOKUP($A3551,'Günlük Sayaç'!$A$1:$I$166,4,0)</f>
        <v>Ziyaretçi</v>
      </c>
      <c r="E3551" t="str">
        <f>VLOOKUP($A3551,'Günlük Sayaç'!$A$1:$I$166,5,0)</f>
        <v>İkili Bilet</v>
      </c>
      <c r="F3551">
        <f>VLOOKUP($A3551,'Günlük Sayaç'!$A$1:$I$166,6,0)</f>
        <v>4</v>
      </c>
      <c r="G3551">
        <f>VLOOKUP($A3551,'Günlük Sayaç'!$A$1:$I$166,7,0)</f>
        <v>20000</v>
      </c>
      <c r="H3551">
        <f>VLOOKUP($A3551,'Günlük Sayaç'!$A$1:$I$166,8,0)</f>
        <v>0.02</v>
      </c>
      <c r="I3551">
        <f>VLOOKUP($A3551,'Günlük Sayaç'!$A$1:$I$166,9,0)*VLOOKUP(WEEKDAY(B3551,2)&amp;D3551,Yoğunluk!$G$1:$J$29,4,0)</f>
        <v>400</v>
      </c>
      <c r="J3551">
        <f t="shared" ca="1" si="219"/>
        <v>319</v>
      </c>
      <c r="K3551">
        <f t="shared" ca="1" si="220"/>
        <v>1276</v>
      </c>
    </row>
    <row r="3552" spans="1:11" x14ac:dyDescent="0.3">
      <c r="A3552">
        <f t="shared" si="221"/>
        <v>86</v>
      </c>
      <c r="B3552" s="2">
        <f t="shared" si="222"/>
        <v>43122</v>
      </c>
      <c r="C3552" t="str">
        <f>VLOOKUP(A3552,'Günlük Sayaç'!$A$1:$I$166,3,0)</f>
        <v>Gayrettepe</v>
      </c>
      <c r="D3552" t="str">
        <f>VLOOKUP($A3552,'Günlük Sayaç'!$A$1:$I$166,4,0)</f>
        <v>Ziyaretçi</v>
      </c>
      <c r="E3552" t="str">
        <f>VLOOKUP($A3552,'Günlük Sayaç'!$A$1:$I$166,5,0)</f>
        <v>Üçlü Bilet</v>
      </c>
      <c r="F3552">
        <f>VLOOKUP($A3552,'Günlük Sayaç'!$A$1:$I$166,6,0)</f>
        <v>3.6666666666666665</v>
      </c>
      <c r="G3552">
        <f>VLOOKUP($A3552,'Günlük Sayaç'!$A$1:$I$166,7,0)</f>
        <v>20000</v>
      </c>
      <c r="H3552">
        <f>VLOOKUP($A3552,'Günlük Sayaç'!$A$1:$I$166,8,0)</f>
        <v>0.02</v>
      </c>
      <c r="I3552">
        <f>VLOOKUP($A3552,'Günlük Sayaç'!$A$1:$I$166,9,0)*VLOOKUP(WEEKDAY(B3552,2)&amp;D3552,Yoğunluk!$G$1:$J$29,4,0)</f>
        <v>400</v>
      </c>
      <c r="J3552">
        <f t="shared" ca="1" si="219"/>
        <v>349</v>
      </c>
      <c r="K3552">
        <f t="shared" ca="1" si="220"/>
        <v>1279.6666666666665</v>
      </c>
    </row>
    <row r="3553" spans="1:11" x14ac:dyDescent="0.3">
      <c r="A3553">
        <f t="shared" si="221"/>
        <v>87</v>
      </c>
      <c r="B3553" s="2">
        <f t="shared" si="222"/>
        <v>43122</v>
      </c>
      <c r="C3553" t="str">
        <f>VLOOKUP(A3553,'Günlük Sayaç'!$A$1:$I$166,3,0)</f>
        <v>Gayrettepe</v>
      </c>
      <c r="D3553" t="str">
        <f>VLOOKUP($A3553,'Günlük Sayaç'!$A$1:$I$166,4,0)</f>
        <v>Ziyaretçi</v>
      </c>
      <c r="E3553" t="str">
        <f>VLOOKUP($A3553,'Günlük Sayaç'!$A$1:$I$166,5,0)</f>
        <v>Beşli Bilet</v>
      </c>
      <c r="F3553">
        <f>VLOOKUP($A3553,'Günlük Sayaç'!$A$1:$I$166,6,0)</f>
        <v>3.4</v>
      </c>
      <c r="G3553">
        <f>VLOOKUP($A3553,'Günlük Sayaç'!$A$1:$I$166,7,0)</f>
        <v>20000</v>
      </c>
      <c r="H3553">
        <f>VLOOKUP($A3553,'Günlük Sayaç'!$A$1:$I$166,8,0)</f>
        <v>0.02</v>
      </c>
      <c r="I3553">
        <f>VLOOKUP($A3553,'Günlük Sayaç'!$A$1:$I$166,9,0)*VLOOKUP(WEEKDAY(B3553,2)&amp;D3553,Yoğunluk!$G$1:$J$29,4,0)</f>
        <v>400</v>
      </c>
      <c r="J3553">
        <f t="shared" ca="1" si="219"/>
        <v>304</v>
      </c>
      <c r="K3553">
        <f t="shared" ca="1" si="220"/>
        <v>1033.5999999999999</v>
      </c>
    </row>
    <row r="3554" spans="1:11" x14ac:dyDescent="0.3">
      <c r="A3554">
        <f t="shared" si="221"/>
        <v>88</v>
      </c>
      <c r="B3554" s="2">
        <f t="shared" si="222"/>
        <v>43122</v>
      </c>
      <c r="C3554" t="str">
        <f>VLOOKUP(A3554,'Günlük Sayaç'!$A$1:$I$166,3,0)</f>
        <v>Gayrettepe</v>
      </c>
      <c r="D3554" t="str">
        <f>VLOOKUP($A3554,'Günlük Sayaç'!$A$1:$I$166,4,0)</f>
        <v>Ziyaretçi</v>
      </c>
      <c r="E3554" t="str">
        <f>VLOOKUP($A3554,'Günlük Sayaç'!$A$1:$I$166,5,0)</f>
        <v>Onlu Bilet</v>
      </c>
      <c r="F3554">
        <f>VLOOKUP($A3554,'Günlük Sayaç'!$A$1:$I$166,6,0)</f>
        <v>3.2</v>
      </c>
      <c r="G3554">
        <f>VLOOKUP($A3554,'Günlük Sayaç'!$A$1:$I$166,7,0)</f>
        <v>20000</v>
      </c>
      <c r="H3554">
        <f>VLOOKUP($A3554,'Günlük Sayaç'!$A$1:$I$166,8,0)</f>
        <v>0.02</v>
      </c>
      <c r="I3554">
        <f>VLOOKUP($A3554,'Günlük Sayaç'!$A$1:$I$166,9,0)*VLOOKUP(WEEKDAY(B3554,2)&amp;D3554,Yoğunluk!$G$1:$J$29,4,0)</f>
        <v>400</v>
      </c>
      <c r="J3554">
        <f t="shared" ca="1" si="219"/>
        <v>353</v>
      </c>
      <c r="K3554">
        <f t="shared" ca="1" si="220"/>
        <v>1129.6000000000001</v>
      </c>
    </row>
    <row r="3555" spans="1:11" x14ac:dyDescent="0.3">
      <c r="A3555">
        <f t="shared" si="221"/>
        <v>89</v>
      </c>
      <c r="B3555" s="2">
        <f t="shared" si="222"/>
        <v>43122</v>
      </c>
      <c r="C3555" t="str">
        <f>VLOOKUP(A3555,'Günlük Sayaç'!$A$1:$I$166,3,0)</f>
        <v>Levent</v>
      </c>
      <c r="D3555" t="str">
        <f>VLOOKUP($A3555,'Günlük Sayaç'!$A$1:$I$166,4,0)</f>
        <v>Tam</v>
      </c>
      <c r="E3555" t="str">
        <f>VLOOKUP($A3555,'Günlük Sayaç'!$A$1:$I$166,5,0)</f>
        <v>Akbil</v>
      </c>
      <c r="F3555">
        <f>VLOOKUP($A3555,'Günlük Sayaç'!$A$1:$I$166,6,0)</f>
        <v>2.2250000000000001</v>
      </c>
      <c r="G3555">
        <f>VLOOKUP($A3555,'Günlük Sayaç'!$A$1:$I$166,7,0)</f>
        <v>15000</v>
      </c>
      <c r="H3555">
        <f>VLOOKUP($A3555,'Günlük Sayaç'!$A$1:$I$166,8,0)</f>
        <v>0.3</v>
      </c>
      <c r="I3555">
        <f>VLOOKUP($A3555,'Günlük Sayaç'!$A$1:$I$166,9,0)*VLOOKUP(WEEKDAY(B3555,2)&amp;D3555,Yoğunluk!$G$1:$J$29,4,0)</f>
        <v>6750</v>
      </c>
      <c r="J3555">
        <f t="shared" ca="1" si="219"/>
        <v>6739</v>
      </c>
      <c r="K3555">
        <f t="shared" ca="1" si="220"/>
        <v>14994.275000000001</v>
      </c>
    </row>
    <row r="3556" spans="1:11" x14ac:dyDescent="0.3">
      <c r="A3556">
        <f t="shared" si="221"/>
        <v>90</v>
      </c>
      <c r="B3556" s="2">
        <f t="shared" si="222"/>
        <v>43122</v>
      </c>
      <c r="C3556" t="str">
        <f>VLOOKUP(A3556,'Günlük Sayaç'!$A$1:$I$166,3,0)</f>
        <v>Levent</v>
      </c>
      <c r="D3556" t="str">
        <f>VLOOKUP($A3556,'Günlük Sayaç'!$A$1:$I$166,4,0)</f>
        <v>Tam</v>
      </c>
      <c r="E3556" t="str">
        <f>VLOOKUP($A3556,'Günlük Sayaç'!$A$1:$I$166,5,0)</f>
        <v>Mavi Kart</v>
      </c>
      <c r="F3556">
        <f>VLOOKUP($A3556,'Günlük Sayaç'!$A$1:$I$166,6,0)</f>
        <v>1.3666666666666667</v>
      </c>
      <c r="G3556">
        <f>VLOOKUP($A3556,'Günlük Sayaç'!$A$1:$I$166,7,0)</f>
        <v>15000</v>
      </c>
      <c r="H3556">
        <f>VLOOKUP($A3556,'Günlük Sayaç'!$A$1:$I$166,8,0)</f>
        <v>0.15</v>
      </c>
      <c r="I3556">
        <f>VLOOKUP($A3556,'Günlük Sayaç'!$A$1:$I$166,9,0)*VLOOKUP(WEEKDAY(B3556,2)&amp;D3556,Yoğunluk!$G$1:$J$29,4,0)</f>
        <v>3375</v>
      </c>
      <c r="J3556">
        <f t="shared" ca="1" si="219"/>
        <v>4062</v>
      </c>
      <c r="K3556">
        <f t="shared" ca="1" si="220"/>
        <v>5551.4000000000005</v>
      </c>
    </row>
    <row r="3557" spans="1:11" x14ac:dyDescent="0.3">
      <c r="A3557">
        <f t="shared" si="221"/>
        <v>91</v>
      </c>
      <c r="B3557" s="2">
        <f t="shared" si="222"/>
        <v>43122</v>
      </c>
      <c r="C3557" t="str">
        <f>VLOOKUP(A3557,'Günlük Sayaç'!$A$1:$I$166,3,0)</f>
        <v>Levent</v>
      </c>
      <c r="D3557" t="str">
        <f>VLOOKUP($A3557,'Günlük Sayaç'!$A$1:$I$166,4,0)</f>
        <v>Öğrenci</v>
      </c>
      <c r="E3557" t="str">
        <f>VLOOKUP($A3557,'Günlük Sayaç'!$A$1:$I$166,5,0)</f>
        <v>Öğrenci</v>
      </c>
      <c r="F3557">
        <f>VLOOKUP($A3557,'Günlük Sayaç'!$A$1:$I$166,6,0)</f>
        <v>0.9</v>
      </c>
      <c r="G3557">
        <f>VLOOKUP($A3557,'Günlük Sayaç'!$A$1:$I$166,7,0)</f>
        <v>15000</v>
      </c>
      <c r="H3557">
        <f>VLOOKUP($A3557,'Günlük Sayaç'!$A$1:$I$166,8,0)</f>
        <v>0.1</v>
      </c>
      <c r="I3557">
        <f>VLOOKUP($A3557,'Günlük Sayaç'!$A$1:$I$166,9,0)*VLOOKUP(WEEKDAY(B3557,2)&amp;D3557,Yoğunluk!$G$1:$J$29,4,0)</f>
        <v>1500</v>
      </c>
      <c r="J3557">
        <f t="shared" ca="1" si="219"/>
        <v>1548</v>
      </c>
      <c r="K3557">
        <f t="shared" ca="1" si="220"/>
        <v>1393.2</v>
      </c>
    </row>
    <row r="3558" spans="1:11" x14ac:dyDescent="0.3">
      <c r="A3558">
        <f t="shared" si="221"/>
        <v>92</v>
      </c>
      <c r="B3558" s="2">
        <f t="shared" si="222"/>
        <v>43122</v>
      </c>
      <c r="C3558" t="str">
        <f>VLOOKUP(A3558,'Günlük Sayaç'!$A$1:$I$166,3,0)</f>
        <v>Levent</v>
      </c>
      <c r="D3558" t="str">
        <f>VLOOKUP($A3558,'Günlük Sayaç'!$A$1:$I$166,4,0)</f>
        <v>Öğrenci</v>
      </c>
      <c r="E3558" t="str">
        <f>VLOOKUP($A3558,'Günlük Sayaç'!$A$1:$I$166,5,0)</f>
        <v>Öğrenci Aylık</v>
      </c>
      <c r="F3558">
        <f>VLOOKUP($A3558,'Günlük Sayaç'!$A$1:$I$166,6,0)</f>
        <v>0.56666666666666665</v>
      </c>
      <c r="G3558">
        <f>VLOOKUP($A3558,'Günlük Sayaç'!$A$1:$I$166,7,0)</f>
        <v>15000</v>
      </c>
      <c r="H3558">
        <f>VLOOKUP($A3558,'Günlük Sayaç'!$A$1:$I$166,8,0)</f>
        <v>0.15</v>
      </c>
      <c r="I3558">
        <f>VLOOKUP($A3558,'Günlük Sayaç'!$A$1:$I$166,9,0)*VLOOKUP(WEEKDAY(B3558,2)&amp;D3558,Yoğunluk!$G$1:$J$29,4,0)</f>
        <v>2250</v>
      </c>
      <c r="J3558">
        <f t="shared" ca="1" si="219"/>
        <v>2374</v>
      </c>
      <c r="K3558">
        <f t="shared" ca="1" si="220"/>
        <v>1345.2666666666667</v>
      </c>
    </row>
    <row r="3559" spans="1:11" x14ac:dyDescent="0.3">
      <c r="A3559">
        <f t="shared" si="221"/>
        <v>93</v>
      </c>
      <c r="B3559" s="2">
        <f t="shared" si="222"/>
        <v>43122</v>
      </c>
      <c r="C3559" t="str">
        <f>VLOOKUP(A3559,'Günlük Sayaç'!$A$1:$I$166,3,0)</f>
        <v>Levent</v>
      </c>
      <c r="D3559" t="str">
        <f>VLOOKUP($A3559,'Günlük Sayaç'!$A$1:$I$166,4,0)</f>
        <v>Sosyal</v>
      </c>
      <c r="E3559" t="str">
        <f>VLOOKUP($A3559,'Günlük Sayaç'!$A$1:$I$166,5,0)</f>
        <v>Sosyal</v>
      </c>
      <c r="F3559">
        <f>VLOOKUP($A3559,'Günlük Sayaç'!$A$1:$I$166,6,0)</f>
        <v>1.425</v>
      </c>
      <c r="G3559">
        <f>VLOOKUP($A3559,'Günlük Sayaç'!$A$1:$I$166,7,0)</f>
        <v>15000</v>
      </c>
      <c r="H3559">
        <f>VLOOKUP($A3559,'Günlük Sayaç'!$A$1:$I$166,8,0)</f>
        <v>0.1</v>
      </c>
      <c r="I3559">
        <f>VLOOKUP($A3559,'Günlük Sayaç'!$A$1:$I$166,9,0)*VLOOKUP(WEEKDAY(B3559,2)&amp;D3559,Yoğunluk!$G$1:$J$29,4,0)</f>
        <v>1200</v>
      </c>
      <c r="J3559">
        <f t="shared" ca="1" si="219"/>
        <v>1312</v>
      </c>
      <c r="K3559">
        <f t="shared" ca="1" si="220"/>
        <v>1869.6000000000001</v>
      </c>
    </row>
    <row r="3560" spans="1:11" x14ac:dyDescent="0.3">
      <c r="A3560">
        <f t="shared" si="221"/>
        <v>94</v>
      </c>
      <c r="B3560" s="2">
        <f t="shared" si="222"/>
        <v>43122</v>
      </c>
      <c r="C3560" t="str">
        <f>VLOOKUP(A3560,'Günlük Sayaç'!$A$1:$I$166,3,0)</f>
        <v>Levent</v>
      </c>
      <c r="D3560" t="str">
        <f>VLOOKUP($A3560,'Günlük Sayaç'!$A$1:$I$166,4,0)</f>
        <v>Sosyal</v>
      </c>
      <c r="E3560" t="str">
        <f>VLOOKUP($A3560,'Günlük Sayaç'!$A$1:$I$166,5,0)</f>
        <v>Sosyal Aylık</v>
      </c>
      <c r="F3560">
        <f>VLOOKUP($A3560,'Günlük Sayaç'!$A$1:$I$166,6,0)</f>
        <v>0.83333333333333337</v>
      </c>
      <c r="G3560">
        <f>VLOOKUP($A3560,'Günlük Sayaç'!$A$1:$I$166,7,0)</f>
        <v>15000</v>
      </c>
      <c r="H3560">
        <f>VLOOKUP($A3560,'Günlük Sayaç'!$A$1:$I$166,8,0)</f>
        <v>0.1</v>
      </c>
      <c r="I3560">
        <f>VLOOKUP($A3560,'Günlük Sayaç'!$A$1:$I$166,9,0)*VLOOKUP(WEEKDAY(B3560,2)&amp;D3560,Yoğunluk!$G$1:$J$29,4,0)</f>
        <v>1200</v>
      </c>
      <c r="J3560">
        <f t="shared" ca="1" si="219"/>
        <v>1115</v>
      </c>
      <c r="K3560">
        <f t="shared" ca="1" si="220"/>
        <v>929.16666666666674</v>
      </c>
    </row>
    <row r="3561" spans="1:11" x14ac:dyDescent="0.3">
      <c r="A3561">
        <f t="shared" si="221"/>
        <v>95</v>
      </c>
      <c r="B3561" s="2">
        <f t="shared" si="222"/>
        <v>43122</v>
      </c>
      <c r="C3561" t="str">
        <f>VLOOKUP(A3561,'Günlük Sayaç'!$A$1:$I$166,3,0)</f>
        <v>Levent</v>
      </c>
      <c r="D3561" t="str">
        <f>VLOOKUP($A3561,'Günlük Sayaç'!$A$1:$I$166,4,0)</f>
        <v>Ziyaretçi</v>
      </c>
      <c r="E3561" t="str">
        <f>VLOOKUP($A3561,'Günlük Sayaç'!$A$1:$I$166,5,0)</f>
        <v>Tekli Bilet</v>
      </c>
      <c r="F3561">
        <f>VLOOKUP($A3561,'Günlük Sayaç'!$A$1:$I$166,6,0)</f>
        <v>5</v>
      </c>
      <c r="G3561">
        <f>VLOOKUP($A3561,'Günlük Sayaç'!$A$1:$I$166,7,0)</f>
        <v>15000</v>
      </c>
      <c r="H3561">
        <f>VLOOKUP($A3561,'Günlük Sayaç'!$A$1:$I$166,8,0)</f>
        <v>0.02</v>
      </c>
      <c r="I3561">
        <f>VLOOKUP($A3561,'Günlük Sayaç'!$A$1:$I$166,9,0)*VLOOKUP(WEEKDAY(B3561,2)&amp;D3561,Yoğunluk!$G$1:$J$29,4,0)</f>
        <v>300</v>
      </c>
      <c r="J3561">
        <f t="shared" ca="1" si="219"/>
        <v>293</v>
      </c>
      <c r="K3561">
        <f t="shared" ca="1" si="220"/>
        <v>1465</v>
      </c>
    </row>
    <row r="3562" spans="1:11" x14ac:dyDescent="0.3">
      <c r="A3562">
        <f t="shared" si="221"/>
        <v>96</v>
      </c>
      <c r="B3562" s="2">
        <f t="shared" si="222"/>
        <v>43122</v>
      </c>
      <c r="C3562" t="str">
        <f>VLOOKUP(A3562,'Günlük Sayaç'!$A$1:$I$166,3,0)</f>
        <v>Levent</v>
      </c>
      <c r="D3562" t="str">
        <f>VLOOKUP($A3562,'Günlük Sayaç'!$A$1:$I$166,4,0)</f>
        <v>Ziyaretçi</v>
      </c>
      <c r="E3562" t="str">
        <f>VLOOKUP($A3562,'Günlük Sayaç'!$A$1:$I$166,5,0)</f>
        <v>İkili Bilet</v>
      </c>
      <c r="F3562">
        <f>VLOOKUP($A3562,'Günlük Sayaç'!$A$1:$I$166,6,0)</f>
        <v>4</v>
      </c>
      <c r="G3562">
        <f>VLOOKUP($A3562,'Günlük Sayaç'!$A$1:$I$166,7,0)</f>
        <v>15000</v>
      </c>
      <c r="H3562">
        <f>VLOOKUP($A3562,'Günlük Sayaç'!$A$1:$I$166,8,0)</f>
        <v>0.02</v>
      </c>
      <c r="I3562">
        <f>VLOOKUP($A3562,'Günlük Sayaç'!$A$1:$I$166,9,0)*VLOOKUP(WEEKDAY(B3562,2)&amp;D3562,Yoğunluk!$G$1:$J$29,4,0)</f>
        <v>300</v>
      </c>
      <c r="J3562">
        <f t="shared" ca="1" si="219"/>
        <v>277</v>
      </c>
      <c r="K3562">
        <f t="shared" ca="1" si="220"/>
        <v>1108</v>
      </c>
    </row>
    <row r="3563" spans="1:11" x14ac:dyDescent="0.3">
      <c r="A3563">
        <f t="shared" si="221"/>
        <v>97</v>
      </c>
      <c r="B3563" s="2">
        <f t="shared" si="222"/>
        <v>43122</v>
      </c>
      <c r="C3563" t="str">
        <f>VLOOKUP(A3563,'Günlük Sayaç'!$A$1:$I$166,3,0)</f>
        <v>Levent</v>
      </c>
      <c r="D3563" t="str">
        <f>VLOOKUP($A3563,'Günlük Sayaç'!$A$1:$I$166,4,0)</f>
        <v>Ziyaretçi</v>
      </c>
      <c r="E3563" t="str">
        <f>VLOOKUP($A3563,'Günlük Sayaç'!$A$1:$I$166,5,0)</f>
        <v>Üçlü Bilet</v>
      </c>
      <c r="F3563">
        <f>VLOOKUP($A3563,'Günlük Sayaç'!$A$1:$I$166,6,0)</f>
        <v>3.6666666666666665</v>
      </c>
      <c r="G3563">
        <f>VLOOKUP($A3563,'Günlük Sayaç'!$A$1:$I$166,7,0)</f>
        <v>15000</v>
      </c>
      <c r="H3563">
        <f>VLOOKUP($A3563,'Günlük Sayaç'!$A$1:$I$166,8,0)</f>
        <v>0.02</v>
      </c>
      <c r="I3563">
        <f>VLOOKUP($A3563,'Günlük Sayaç'!$A$1:$I$166,9,0)*VLOOKUP(WEEKDAY(B3563,2)&amp;D3563,Yoğunluk!$G$1:$J$29,4,0)</f>
        <v>300</v>
      </c>
      <c r="J3563">
        <f t="shared" ca="1" si="219"/>
        <v>290</v>
      </c>
      <c r="K3563">
        <f t="shared" ca="1" si="220"/>
        <v>1063.3333333333333</v>
      </c>
    </row>
    <row r="3564" spans="1:11" x14ac:dyDescent="0.3">
      <c r="A3564">
        <f t="shared" si="221"/>
        <v>98</v>
      </c>
      <c r="B3564" s="2">
        <f t="shared" si="222"/>
        <v>43122</v>
      </c>
      <c r="C3564" t="str">
        <f>VLOOKUP(A3564,'Günlük Sayaç'!$A$1:$I$166,3,0)</f>
        <v>Levent</v>
      </c>
      <c r="D3564" t="str">
        <f>VLOOKUP($A3564,'Günlük Sayaç'!$A$1:$I$166,4,0)</f>
        <v>Ziyaretçi</v>
      </c>
      <c r="E3564" t="str">
        <f>VLOOKUP($A3564,'Günlük Sayaç'!$A$1:$I$166,5,0)</f>
        <v>Beşli Bilet</v>
      </c>
      <c r="F3564">
        <f>VLOOKUP($A3564,'Günlük Sayaç'!$A$1:$I$166,6,0)</f>
        <v>3.4</v>
      </c>
      <c r="G3564">
        <f>VLOOKUP($A3564,'Günlük Sayaç'!$A$1:$I$166,7,0)</f>
        <v>15000</v>
      </c>
      <c r="H3564">
        <f>VLOOKUP($A3564,'Günlük Sayaç'!$A$1:$I$166,8,0)</f>
        <v>0.02</v>
      </c>
      <c r="I3564">
        <f>VLOOKUP($A3564,'Günlük Sayaç'!$A$1:$I$166,9,0)*VLOOKUP(WEEKDAY(B3564,2)&amp;D3564,Yoğunluk!$G$1:$J$29,4,0)</f>
        <v>300</v>
      </c>
      <c r="J3564">
        <f t="shared" ca="1" si="219"/>
        <v>303</v>
      </c>
      <c r="K3564">
        <f t="shared" ca="1" si="220"/>
        <v>1030.2</v>
      </c>
    </row>
    <row r="3565" spans="1:11" x14ac:dyDescent="0.3">
      <c r="A3565">
        <f t="shared" si="221"/>
        <v>99</v>
      </c>
      <c r="B3565" s="2">
        <f t="shared" si="222"/>
        <v>43122</v>
      </c>
      <c r="C3565" t="str">
        <f>VLOOKUP(A3565,'Günlük Sayaç'!$A$1:$I$166,3,0)</f>
        <v>Levent</v>
      </c>
      <c r="D3565" t="str">
        <f>VLOOKUP($A3565,'Günlük Sayaç'!$A$1:$I$166,4,0)</f>
        <v>Ziyaretçi</v>
      </c>
      <c r="E3565" t="str">
        <f>VLOOKUP($A3565,'Günlük Sayaç'!$A$1:$I$166,5,0)</f>
        <v>Onlu Bilet</v>
      </c>
      <c r="F3565">
        <f>VLOOKUP($A3565,'Günlük Sayaç'!$A$1:$I$166,6,0)</f>
        <v>3.2</v>
      </c>
      <c r="G3565">
        <f>VLOOKUP($A3565,'Günlük Sayaç'!$A$1:$I$166,7,0)</f>
        <v>15000</v>
      </c>
      <c r="H3565">
        <f>VLOOKUP($A3565,'Günlük Sayaç'!$A$1:$I$166,8,0)</f>
        <v>0.02</v>
      </c>
      <c r="I3565">
        <f>VLOOKUP($A3565,'Günlük Sayaç'!$A$1:$I$166,9,0)*VLOOKUP(WEEKDAY(B3565,2)&amp;D3565,Yoğunluk!$G$1:$J$29,4,0)</f>
        <v>300</v>
      </c>
      <c r="J3565">
        <f t="shared" ca="1" si="219"/>
        <v>311</v>
      </c>
      <c r="K3565">
        <f t="shared" ca="1" si="220"/>
        <v>995.2</v>
      </c>
    </row>
    <row r="3566" spans="1:11" x14ac:dyDescent="0.3">
      <c r="A3566">
        <f t="shared" si="221"/>
        <v>100</v>
      </c>
      <c r="B3566" s="2">
        <f t="shared" si="222"/>
        <v>43122</v>
      </c>
      <c r="C3566" t="str">
        <f>VLOOKUP(A3566,'Günlük Sayaç'!$A$1:$I$166,3,0)</f>
        <v>4. Levent</v>
      </c>
      <c r="D3566" t="str">
        <f>VLOOKUP($A3566,'Günlük Sayaç'!$A$1:$I$166,4,0)</f>
        <v>Tam</v>
      </c>
      <c r="E3566" t="str">
        <f>VLOOKUP($A3566,'Günlük Sayaç'!$A$1:$I$166,5,0)</f>
        <v>Akbil</v>
      </c>
      <c r="F3566">
        <f>VLOOKUP($A3566,'Günlük Sayaç'!$A$1:$I$166,6,0)</f>
        <v>2.2250000000000001</v>
      </c>
      <c r="G3566">
        <f>VLOOKUP($A3566,'Günlük Sayaç'!$A$1:$I$166,7,0)</f>
        <v>12000</v>
      </c>
      <c r="H3566">
        <f>VLOOKUP($A3566,'Günlük Sayaç'!$A$1:$I$166,8,0)</f>
        <v>0.3</v>
      </c>
      <c r="I3566">
        <f>VLOOKUP($A3566,'Günlük Sayaç'!$A$1:$I$166,9,0)*VLOOKUP(WEEKDAY(B3566,2)&amp;D3566,Yoğunluk!$G$1:$J$29,4,0)</f>
        <v>5400</v>
      </c>
      <c r="J3566">
        <f t="shared" ca="1" si="219"/>
        <v>5291</v>
      </c>
      <c r="K3566">
        <f t="shared" ca="1" si="220"/>
        <v>11772.475</v>
      </c>
    </row>
    <row r="3567" spans="1:11" x14ac:dyDescent="0.3">
      <c r="A3567">
        <f t="shared" si="221"/>
        <v>101</v>
      </c>
      <c r="B3567" s="2">
        <f t="shared" si="222"/>
        <v>43122</v>
      </c>
      <c r="C3567" t="str">
        <f>VLOOKUP(A3567,'Günlük Sayaç'!$A$1:$I$166,3,0)</f>
        <v>4. Levent</v>
      </c>
      <c r="D3567" t="str">
        <f>VLOOKUP($A3567,'Günlük Sayaç'!$A$1:$I$166,4,0)</f>
        <v>Tam</v>
      </c>
      <c r="E3567" t="str">
        <f>VLOOKUP($A3567,'Günlük Sayaç'!$A$1:$I$166,5,0)</f>
        <v>Mavi Kart</v>
      </c>
      <c r="F3567">
        <f>VLOOKUP($A3567,'Günlük Sayaç'!$A$1:$I$166,6,0)</f>
        <v>1.3666666666666667</v>
      </c>
      <c r="G3567">
        <f>VLOOKUP($A3567,'Günlük Sayaç'!$A$1:$I$166,7,0)</f>
        <v>12000</v>
      </c>
      <c r="H3567">
        <f>VLOOKUP($A3567,'Günlük Sayaç'!$A$1:$I$166,8,0)</f>
        <v>0.15</v>
      </c>
      <c r="I3567">
        <f>VLOOKUP($A3567,'Günlük Sayaç'!$A$1:$I$166,9,0)*VLOOKUP(WEEKDAY(B3567,2)&amp;D3567,Yoğunluk!$G$1:$J$29,4,0)</f>
        <v>2700</v>
      </c>
      <c r="J3567">
        <f t="shared" ca="1" si="219"/>
        <v>2421</v>
      </c>
      <c r="K3567">
        <f t="shared" ca="1" si="220"/>
        <v>3308.7000000000003</v>
      </c>
    </row>
    <row r="3568" spans="1:11" x14ac:dyDescent="0.3">
      <c r="A3568">
        <f t="shared" si="221"/>
        <v>102</v>
      </c>
      <c r="B3568" s="2">
        <f t="shared" si="222"/>
        <v>43122</v>
      </c>
      <c r="C3568" t="str">
        <f>VLOOKUP(A3568,'Günlük Sayaç'!$A$1:$I$166,3,0)</f>
        <v>4. Levent</v>
      </c>
      <c r="D3568" t="str">
        <f>VLOOKUP($A3568,'Günlük Sayaç'!$A$1:$I$166,4,0)</f>
        <v>Öğrenci</v>
      </c>
      <c r="E3568" t="str">
        <f>VLOOKUP($A3568,'Günlük Sayaç'!$A$1:$I$166,5,0)</f>
        <v>Öğrenci</v>
      </c>
      <c r="F3568">
        <f>VLOOKUP($A3568,'Günlük Sayaç'!$A$1:$I$166,6,0)</f>
        <v>0.9</v>
      </c>
      <c r="G3568">
        <f>VLOOKUP($A3568,'Günlük Sayaç'!$A$1:$I$166,7,0)</f>
        <v>12000</v>
      </c>
      <c r="H3568">
        <f>VLOOKUP($A3568,'Günlük Sayaç'!$A$1:$I$166,8,0)</f>
        <v>0.1</v>
      </c>
      <c r="I3568">
        <f>VLOOKUP($A3568,'Günlük Sayaç'!$A$1:$I$166,9,0)*VLOOKUP(WEEKDAY(B3568,2)&amp;D3568,Yoğunluk!$G$1:$J$29,4,0)</f>
        <v>1200</v>
      </c>
      <c r="J3568">
        <f t="shared" ca="1" si="219"/>
        <v>1147</v>
      </c>
      <c r="K3568">
        <f t="shared" ca="1" si="220"/>
        <v>1032.3</v>
      </c>
    </row>
    <row r="3569" spans="1:11" x14ac:dyDescent="0.3">
      <c r="A3569">
        <f t="shared" si="221"/>
        <v>103</v>
      </c>
      <c r="B3569" s="2">
        <f t="shared" si="222"/>
        <v>43122</v>
      </c>
      <c r="C3569" t="str">
        <f>VLOOKUP(A3569,'Günlük Sayaç'!$A$1:$I$166,3,0)</f>
        <v>4. Levent</v>
      </c>
      <c r="D3569" t="str">
        <f>VLOOKUP($A3569,'Günlük Sayaç'!$A$1:$I$166,4,0)</f>
        <v>Öğrenci</v>
      </c>
      <c r="E3569" t="str">
        <f>VLOOKUP($A3569,'Günlük Sayaç'!$A$1:$I$166,5,0)</f>
        <v>Öğrenci Aylık</v>
      </c>
      <c r="F3569">
        <f>VLOOKUP($A3569,'Günlük Sayaç'!$A$1:$I$166,6,0)</f>
        <v>0.56666666666666665</v>
      </c>
      <c r="G3569">
        <f>VLOOKUP($A3569,'Günlük Sayaç'!$A$1:$I$166,7,0)</f>
        <v>12000</v>
      </c>
      <c r="H3569">
        <f>VLOOKUP($A3569,'Günlük Sayaç'!$A$1:$I$166,8,0)</f>
        <v>0.15</v>
      </c>
      <c r="I3569">
        <f>VLOOKUP($A3569,'Günlük Sayaç'!$A$1:$I$166,9,0)*VLOOKUP(WEEKDAY(B3569,2)&amp;D3569,Yoğunluk!$G$1:$J$29,4,0)</f>
        <v>1800</v>
      </c>
      <c r="J3569">
        <f t="shared" ca="1" si="219"/>
        <v>2041</v>
      </c>
      <c r="K3569">
        <f t="shared" ca="1" si="220"/>
        <v>1156.5666666666666</v>
      </c>
    </row>
    <row r="3570" spans="1:11" x14ac:dyDescent="0.3">
      <c r="A3570">
        <f t="shared" si="221"/>
        <v>104</v>
      </c>
      <c r="B3570" s="2">
        <f t="shared" si="222"/>
        <v>43122</v>
      </c>
      <c r="C3570" t="str">
        <f>VLOOKUP(A3570,'Günlük Sayaç'!$A$1:$I$166,3,0)</f>
        <v>4. Levent</v>
      </c>
      <c r="D3570" t="str">
        <f>VLOOKUP($A3570,'Günlük Sayaç'!$A$1:$I$166,4,0)</f>
        <v>Sosyal</v>
      </c>
      <c r="E3570" t="str">
        <f>VLOOKUP($A3570,'Günlük Sayaç'!$A$1:$I$166,5,0)</f>
        <v>Sosyal</v>
      </c>
      <c r="F3570">
        <f>VLOOKUP($A3570,'Günlük Sayaç'!$A$1:$I$166,6,0)</f>
        <v>1.425</v>
      </c>
      <c r="G3570">
        <f>VLOOKUP($A3570,'Günlük Sayaç'!$A$1:$I$166,7,0)</f>
        <v>12000</v>
      </c>
      <c r="H3570">
        <f>VLOOKUP($A3570,'Günlük Sayaç'!$A$1:$I$166,8,0)</f>
        <v>0.1</v>
      </c>
      <c r="I3570">
        <f>VLOOKUP($A3570,'Günlük Sayaç'!$A$1:$I$166,9,0)*VLOOKUP(WEEKDAY(B3570,2)&amp;D3570,Yoğunluk!$G$1:$J$29,4,0)</f>
        <v>960</v>
      </c>
      <c r="J3570">
        <f t="shared" ca="1" si="219"/>
        <v>838</v>
      </c>
      <c r="K3570">
        <f t="shared" ca="1" si="220"/>
        <v>1194.1500000000001</v>
      </c>
    </row>
    <row r="3571" spans="1:11" x14ac:dyDescent="0.3">
      <c r="A3571">
        <f t="shared" si="221"/>
        <v>105</v>
      </c>
      <c r="B3571" s="2">
        <f t="shared" si="222"/>
        <v>43122</v>
      </c>
      <c r="C3571" t="str">
        <f>VLOOKUP(A3571,'Günlük Sayaç'!$A$1:$I$166,3,0)</f>
        <v>4. Levent</v>
      </c>
      <c r="D3571" t="str">
        <f>VLOOKUP($A3571,'Günlük Sayaç'!$A$1:$I$166,4,0)</f>
        <v>Sosyal</v>
      </c>
      <c r="E3571" t="str">
        <f>VLOOKUP($A3571,'Günlük Sayaç'!$A$1:$I$166,5,0)</f>
        <v>Sosyal Aylık</v>
      </c>
      <c r="F3571">
        <f>VLOOKUP($A3571,'Günlük Sayaç'!$A$1:$I$166,6,0)</f>
        <v>0.83333333333333337</v>
      </c>
      <c r="G3571">
        <f>VLOOKUP($A3571,'Günlük Sayaç'!$A$1:$I$166,7,0)</f>
        <v>12000</v>
      </c>
      <c r="H3571">
        <f>VLOOKUP($A3571,'Günlük Sayaç'!$A$1:$I$166,8,0)</f>
        <v>0.1</v>
      </c>
      <c r="I3571">
        <f>VLOOKUP($A3571,'Günlük Sayaç'!$A$1:$I$166,9,0)*VLOOKUP(WEEKDAY(B3571,2)&amp;D3571,Yoğunluk!$G$1:$J$29,4,0)</f>
        <v>960</v>
      </c>
      <c r="J3571">
        <f t="shared" ca="1" si="219"/>
        <v>984</v>
      </c>
      <c r="K3571">
        <f t="shared" ca="1" si="220"/>
        <v>820</v>
      </c>
    </row>
    <row r="3572" spans="1:11" x14ac:dyDescent="0.3">
      <c r="A3572">
        <f t="shared" si="221"/>
        <v>106</v>
      </c>
      <c r="B3572" s="2">
        <f t="shared" si="222"/>
        <v>43122</v>
      </c>
      <c r="C3572" t="str">
        <f>VLOOKUP(A3572,'Günlük Sayaç'!$A$1:$I$166,3,0)</f>
        <v>4. Levent</v>
      </c>
      <c r="D3572" t="str">
        <f>VLOOKUP($A3572,'Günlük Sayaç'!$A$1:$I$166,4,0)</f>
        <v>Ziyaretçi</v>
      </c>
      <c r="E3572" t="str">
        <f>VLOOKUP($A3572,'Günlük Sayaç'!$A$1:$I$166,5,0)</f>
        <v>Tekli Bilet</v>
      </c>
      <c r="F3572">
        <f>VLOOKUP($A3572,'Günlük Sayaç'!$A$1:$I$166,6,0)</f>
        <v>5</v>
      </c>
      <c r="G3572">
        <f>VLOOKUP($A3572,'Günlük Sayaç'!$A$1:$I$166,7,0)</f>
        <v>12000</v>
      </c>
      <c r="H3572">
        <f>VLOOKUP($A3572,'Günlük Sayaç'!$A$1:$I$166,8,0)</f>
        <v>0.02</v>
      </c>
      <c r="I3572">
        <f>VLOOKUP($A3572,'Günlük Sayaç'!$A$1:$I$166,9,0)*VLOOKUP(WEEKDAY(B3572,2)&amp;D3572,Yoğunluk!$G$1:$J$29,4,0)</f>
        <v>240</v>
      </c>
      <c r="J3572">
        <f t="shared" ca="1" si="219"/>
        <v>210</v>
      </c>
      <c r="K3572">
        <f t="shared" ca="1" si="220"/>
        <v>1050</v>
      </c>
    </row>
    <row r="3573" spans="1:11" x14ac:dyDescent="0.3">
      <c r="A3573">
        <f t="shared" si="221"/>
        <v>107</v>
      </c>
      <c r="B3573" s="2">
        <f t="shared" si="222"/>
        <v>43122</v>
      </c>
      <c r="C3573" t="str">
        <f>VLOOKUP(A3573,'Günlük Sayaç'!$A$1:$I$166,3,0)</f>
        <v>4. Levent</v>
      </c>
      <c r="D3573" t="str">
        <f>VLOOKUP($A3573,'Günlük Sayaç'!$A$1:$I$166,4,0)</f>
        <v>Ziyaretçi</v>
      </c>
      <c r="E3573" t="str">
        <f>VLOOKUP($A3573,'Günlük Sayaç'!$A$1:$I$166,5,0)</f>
        <v>İkili Bilet</v>
      </c>
      <c r="F3573">
        <f>VLOOKUP($A3573,'Günlük Sayaç'!$A$1:$I$166,6,0)</f>
        <v>4</v>
      </c>
      <c r="G3573">
        <f>VLOOKUP($A3573,'Günlük Sayaç'!$A$1:$I$166,7,0)</f>
        <v>12000</v>
      </c>
      <c r="H3573">
        <f>VLOOKUP($A3573,'Günlük Sayaç'!$A$1:$I$166,8,0)</f>
        <v>0.02</v>
      </c>
      <c r="I3573">
        <f>VLOOKUP($A3573,'Günlük Sayaç'!$A$1:$I$166,9,0)*VLOOKUP(WEEKDAY(B3573,2)&amp;D3573,Yoğunluk!$G$1:$J$29,4,0)</f>
        <v>240</v>
      </c>
      <c r="J3573">
        <f t="shared" ca="1" si="219"/>
        <v>267</v>
      </c>
      <c r="K3573">
        <f t="shared" ca="1" si="220"/>
        <v>1068</v>
      </c>
    </row>
    <row r="3574" spans="1:11" x14ac:dyDescent="0.3">
      <c r="A3574">
        <f t="shared" si="221"/>
        <v>108</v>
      </c>
      <c r="B3574" s="2">
        <f t="shared" si="222"/>
        <v>43122</v>
      </c>
      <c r="C3574" t="str">
        <f>VLOOKUP(A3574,'Günlük Sayaç'!$A$1:$I$166,3,0)</f>
        <v>4. Levent</v>
      </c>
      <c r="D3574" t="str">
        <f>VLOOKUP($A3574,'Günlük Sayaç'!$A$1:$I$166,4,0)</f>
        <v>Ziyaretçi</v>
      </c>
      <c r="E3574" t="str">
        <f>VLOOKUP($A3574,'Günlük Sayaç'!$A$1:$I$166,5,0)</f>
        <v>Üçlü Bilet</v>
      </c>
      <c r="F3574">
        <f>VLOOKUP($A3574,'Günlük Sayaç'!$A$1:$I$166,6,0)</f>
        <v>3.6666666666666665</v>
      </c>
      <c r="G3574">
        <f>VLOOKUP($A3574,'Günlük Sayaç'!$A$1:$I$166,7,0)</f>
        <v>12000</v>
      </c>
      <c r="H3574">
        <f>VLOOKUP($A3574,'Günlük Sayaç'!$A$1:$I$166,8,0)</f>
        <v>0.02</v>
      </c>
      <c r="I3574">
        <f>VLOOKUP($A3574,'Günlük Sayaç'!$A$1:$I$166,9,0)*VLOOKUP(WEEKDAY(B3574,2)&amp;D3574,Yoğunluk!$G$1:$J$29,4,0)</f>
        <v>240</v>
      </c>
      <c r="J3574">
        <f t="shared" ca="1" si="219"/>
        <v>224</v>
      </c>
      <c r="K3574">
        <f t="shared" ca="1" si="220"/>
        <v>821.33333333333326</v>
      </c>
    </row>
    <row r="3575" spans="1:11" x14ac:dyDescent="0.3">
      <c r="A3575">
        <f t="shared" si="221"/>
        <v>109</v>
      </c>
      <c r="B3575" s="2">
        <f t="shared" si="222"/>
        <v>43122</v>
      </c>
      <c r="C3575" t="str">
        <f>VLOOKUP(A3575,'Günlük Sayaç'!$A$1:$I$166,3,0)</f>
        <v>4. Levent</v>
      </c>
      <c r="D3575" t="str">
        <f>VLOOKUP($A3575,'Günlük Sayaç'!$A$1:$I$166,4,0)</f>
        <v>Ziyaretçi</v>
      </c>
      <c r="E3575" t="str">
        <f>VLOOKUP($A3575,'Günlük Sayaç'!$A$1:$I$166,5,0)</f>
        <v>Beşli Bilet</v>
      </c>
      <c r="F3575">
        <f>VLOOKUP($A3575,'Günlük Sayaç'!$A$1:$I$166,6,0)</f>
        <v>3.4</v>
      </c>
      <c r="G3575">
        <f>VLOOKUP($A3575,'Günlük Sayaç'!$A$1:$I$166,7,0)</f>
        <v>12000</v>
      </c>
      <c r="H3575">
        <f>VLOOKUP($A3575,'Günlük Sayaç'!$A$1:$I$166,8,0)</f>
        <v>0.02</v>
      </c>
      <c r="I3575">
        <f>VLOOKUP($A3575,'Günlük Sayaç'!$A$1:$I$166,9,0)*VLOOKUP(WEEKDAY(B3575,2)&amp;D3575,Yoğunluk!$G$1:$J$29,4,0)</f>
        <v>240</v>
      </c>
      <c r="J3575">
        <f t="shared" ca="1" si="219"/>
        <v>267</v>
      </c>
      <c r="K3575">
        <f t="shared" ca="1" si="220"/>
        <v>907.8</v>
      </c>
    </row>
    <row r="3576" spans="1:11" x14ac:dyDescent="0.3">
      <c r="A3576">
        <f t="shared" si="221"/>
        <v>110</v>
      </c>
      <c r="B3576" s="2">
        <f t="shared" si="222"/>
        <v>43122</v>
      </c>
      <c r="C3576" t="str">
        <f>VLOOKUP(A3576,'Günlük Sayaç'!$A$1:$I$166,3,0)</f>
        <v>4. Levent</v>
      </c>
      <c r="D3576" t="str">
        <f>VLOOKUP($A3576,'Günlük Sayaç'!$A$1:$I$166,4,0)</f>
        <v>Ziyaretçi</v>
      </c>
      <c r="E3576" t="str">
        <f>VLOOKUP($A3576,'Günlük Sayaç'!$A$1:$I$166,5,0)</f>
        <v>Onlu Bilet</v>
      </c>
      <c r="F3576">
        <f>VLOOKUP($A3576,'Günlük Sayaç'!$A$1:$I$166,6,0)</f>
        <v>3.2</v>
      </c>
      <c r="G3576">
        <f>VLOOKUP($A3576,'Günlük Sayaç'!$A$1:$I$166,7,0)</f>
        <v>12000</v>
      </c>
      <c r="H3576">
        <f>VLOOKUP($A3576,'Günlük Sayaç'!$A$1:$I$166,8,0)</f>
        <v>0.02</v>
      </c>
      <c r="I3576">
        <f>VLOOKUP($A3576,'Günlük Sayaç'!$A$1:$I$166,9,0)*VLOOKUP(WEEKDAY(B3576,2)&amp;D3576,Yoğunluk!$G$1:$J$29,4,0)</f>
        <v>240</v>
      </c>
      <c r="J3576">
        <f t="shared" ca="1" si="219"/>
        <v>232</v>
      </c>
      <c r="K3576">
        <f t="shared" ca="1" si="220"/>
        <v>742.40000000000009</v>
      </c>
    </row>
    <row r="3577" spans="1:11" x14ac:dyDescent="0.3">
      <c r="A3577">
        <f t="shared" si="221"/>
        <v>111</v>
      </c>
      <c r="B3577" s="2">
        <f t="shared" si="222"/>
        <v>43122</v>
      </c>
      <c r="C3577" t="str">
        <f>VLOOKUP(A3577,'Günlük Sayaç'!$A$1:$I$166,3,0)</f>
        <v>Sanayi Mah.</v>
      </c>
      <c r="D3577" t="str">
        <f>VLOOKUP($A3577,'Günlük Sayaç'!$A$1:$I$166,4,0)</f>
        <v>Tam</v>
      </c>
      <c r="E3577" t="str">
        <f>VLOOKUP($A3577,'Günlük Sayaç'!$A$1:$I$166,5,0)</f>
        <v>Akbil</v>
      </c>
      <c r="F3577">
        <f>VLOOKUP($A3577,'Günlük Sayaç'!$A$1:$I$166,6,0)</f>
        <v>2.2250000000000001</v>
      </c>
      <c r="G3577">
        <f>VLOOKUP($A3577,'Günlük Sayaç'!$A$1:$I$166,7,0)</f>
        <v>4000</v>
      </c>
      <c r="H3577">
        <f>VLOOKUP($A3577,'Günlük Sayaç'!$A$1:$I$166,8,0)</f>
        <v>0.3</v>
      </c>
      <c r="I3577">
        <f>VLOOKUP($A3577,'Günlük Sayaç'!$A$1:$I$166,9,0)*VLOOKUP(WEEKDAY(B3577,2)&amp;D3577,Yoğunluk!$G$1:$J$29,4,0)</f>
        <v>1800</v>
      </c>
      <c r="J3577">
        <f t="shared" ca="1" si="219"/>
        <v>1941</v>
      </c>
      <c r="K3577">
        <f t="shared" ca="1" si="220"/>
        <v>4318.7250000000004</v>
      </c>
    </row>
    <row r="3578" spans="1:11" x14ac:dyDescent="0.3">
      <c r="A3578">
        <f t="shared" si="221"/>
        <v>112</v>
      </c>
      <c r="B3578" s="2">
        <f t="shared" si="222"/>
        <v>43122</v>
      </c>
      <c r="C3578" t="str">
        <f>VLOOKUP(A3578,'Günlük Sayaç'!$A$1:$I$166,3,0)</f>
        <v>Sanayi Mah.</v>
      </c>
      <c r="D3578" t="str">
        <f>VLOOKUP($A3578,'Günlük Sayaç'!$A$1:$I$166,4,0)</f>
        <v>Tam</v>
      </c>
      <c r="E3578" t="str">
        <f>VLOOKUP($A3578,'Günlük Sayaç'!$A$1:$I$166,5,0)</f>
        <v>Mavi Kart</v>
      </c>
      <c r="F3578">
        <f>VLOOKUP($A3578,'Günlük Sayaç'!$A$1:$I$166,6,0)</f>
        <v>1.3666666666666667</v>
      </c>
      <c r="G3578">
        <f>VLOOKUP($A3578,'Günlük Sayaç'!$A$1:$I$166,7,0)</f>
        <v>4000</v>
      </c>
      <c r="H3578">
        <f>VLOOKUP($A3578,'Günlük Sayaç'!$A$1:$I$166,8,0)</f>
        <v>0.35</v>
      </c>
      <c r="I3578">
        <f>VLOOKUP($A3578,'Günlük Sayaç'!$A$1:$I$166,9,0)*VLOOKUP(WEEKDAY(B3578,2)&amp;D3578,Yoğunluk!$G$1:$J$29,4,0)</f>
        <v>2100</v>
      </c>
      <c r="J3578">
        <f t="shared" ca="1" si="219"/>
        <v>1975</v>
      </c>
      <c r="K3578">
        <f t="shared" ca="1" si="220"/>
        <v>2699.1666666666665</v>
      </c>
    </row>
    <row r="3579" spans="1:11" x14ac:dyDescent="0.3">
      <c r="A3579">
        <f t="shared" si="221"/>
        <v>113</v>
      </c>
      <c r="B3579" s="2">
        <f t="shared" si="222"/>
        <v>43122</v>
      </c>
      <c r="C3579" t="str">
        <f>VLOOKUP(A3579,'Günlük Sayaç'!$A$1:$I$166,3,0)</f>
        <v>Sanayi Mah.</v>
      </c>
      <c r="D3579" t="str">
        <f>VLOOKUP($A3579,'Günlük Sayaç'!$A$1:$I$166,4,0)</f>
        <v>Öğrenci</v>
      </c>
      <c r="E3579" t="str">
        <f>VLOOKUP($A3579,'Günlük Sayaç'!$A$1:$I$166,5,0)</f>
        <v>Öğrenci</v>
      </c>
      <c r="F3579">
        <f>VLOOKUP($A3579,'Günlük Sayaç'!$A$1:$I$166,6,0)</f>
        <v>0.9</v>
      </c>
      <c r="G3579">
        <f>VLOOKUP($A3579,'Günlük Sayaç'!$A$1:$I$166,7,0)</f>
        <v>4000</v>
      </c>
      <c r="H3579">
        <f>VLOOKUP($A3579,'Günlük Sayaç'!$A$1:$I$166,8,0)</f>
        <v>0.1</v>
      </c>
      <c r="I3579">
        <f>VLOOKUP($A3579,'Günlük Sayaç'!$A$1:$I$166,9,0)*VLOOKUP(WEEKDAY(B3579,2)&amp;D3579,Yoğunluk!$G$1:$J$29,4,0)</f>
        <v>400</v>
      </c>
      <c r="J3579">
        <f t="shared" ca="1" si="219"/>
        <v>345</v>
      </c>
      <c r="K3579">
        <f t="shared" ca="1" si="220"/>
        <v>310.5</v>
      </c>
    </row>
    <row r="3580" spans="1:11" x14ac:dyDescent="0.3">
      <c r="A3580">
        <f t="shared" si="221"/>
        <v>114</v>
      </c>
      <c r="B3580" s="2">
        <f t="shared" si="222"/>
        <v>43122</v>
      </c>
      <c r="C3580" t="str">
        <f>VLOOKUP(A3580,'Günlük Sayaç'!$A$1:$I$166,3,0)</f>
        <v>Sanayi Mah.</v>
      </c>
      <c r="D3580" t="str">
        <f>VLOOKUP($A3580,'Günlük Sayaç'!$A$1:$I$166,4,0)</f>
        <v>Öğrenci</v>
      </c>
      <c r="E3580" t="str">
        <f>VLOOKUP($A3580,'Günlük Sayaç'!$A$1:$I$166,5,0)</f>
        <v>Öğrenci Aylık</v>
      </c>
      <c r="F3580">
        <f>VLOOKUP($A3580,'Günlük Sayaç'!$A$1:$I$166,6,0)</f>
        <v>0.56666666666666665</v>
      </c>
      <c r="G3580">
        <f>VLOOKUP($A3580,'Günlük Sayaç'!$A$1:$I$166,7,0)</f>
        <v>4000</v>
      </c>
      <c r="H3580">
        <f>VLOOKUP($A3580,'Günlük Sayaç'!$A$1:$I$166,8,0)</f>
        <v>0.1</v>
      </c>
      <c r="I3580">
        <f>VLOOKUP($A3580,'Günlük Sayaç'!$A$1:$I$166,9,0)*VLOOKUP(WEEKDAY(B3580,2)&amp;D3580,Yoğunluk!$G$1:$J$29,4,0)</f>
        <v>400</v>
      </c>
      <c r="J3580">
        <f t="shared" ca="1" si="219"/>
        <v>416</v>
      </c>
      <c r="K3580">
        <f t="shared" ca="1" si="220"/>
        <v>235.73333333333332</v>
      </c>
    </row>
    <row r="3581" spans="1:11" x14ac:dyDescent="0.3">
      <c r="A3581">
        <f t="shared" si="221"/>
        <v>115</v>
      </c>
      <c r="B3581" s="2">
        <f t="shared" si="222"/>
        <v>43122</v>
      </c>
      <c r="C3581" t="str">
        <f>VLOOKUP(A3581,'Günlük Sayaç'!$A$1:$I$166,3,0)</f>
        <v>Sanayi Mah.</v>
      </c>
      <c r="D3581" t="str">
        <f>VLOOKUP($A3581,'Günlük Sayaç'!$A$1:$I$166,4,0)</f>
        <v>Sosyal</v>
      </c>
      <c r="E3581" t="str">
        <f>VLOOKUP($A3581,'Günlük Sayaç'!$A$1:$I$166,5,0)</f>
        <v>Sosyal</v>
      </c>
      <c r="F3581">
        <f>VLOOKUP($A3581,'Günlük Sayaç'!$A$1:$I$166,6,0)</f>
        <v>1.425</v>
      </c>
      <c r="G3581">
        <f>VLOOKUP($A3581,'Günlük Sayaç'!$A$1:$I$166,7,0)</f>
        <v>4000</v>
      </c>
      <c r="H3581">
        <f>VLOOKUP($A3581,'Günlük Sayaç'!$A$1:$I$166,8,0)</f>
        <v>0.05</v>
      </c>
      <c r="I3581">
        <f>VLOOKUP($A3581,'Günlük Sayaç'!$A$1:$I$166,9,0)*VLOOKUP(WEEKDAY(B3581,2)&amp;D3581,Yoğunluk!$G$1:$J$29,4,0)</f>
        <v>160</v>
      </c>
      <c r="J3581">
        <f t="shared" ca="1" si="219"/>
        <v>152</v>
      </c>
      <c r="K3581">
        <f t="shared" ca="1" si="220"/>
        <v>216.6</v>
      </c>
    </row>
    <row r="3582" spans="1:11" x14ac:dyDescent="0.3">
      <c r="A3582">
        <f t="shared" si="221"/>
        <v>116</v>
      </c>
      <c r="B3582" s="2">
        <f t="shared" si="222"/>
        <v>43122</v>
      </c>
      <c r="C3582" t="str">
        <f>VLOOKUP(A3582,'Günlük Sayaç'!$A$1:$I$166,3,0)</f>
        <v>Sanayi Mah.</v>
      </c>
      <c r="D3582" t="str">
        <f>VLOOKUP($A3582,'Günlük Sayaç'!$A$1:$I$166,4,0)</f>
        <v>Sosyal</v>
      </c>
      <c r="E3582" t="str">
        <f>VLOOKUP($A3582,'Günlük Sayaç'!$A$1:$I$166,5,0)</f>
        <v>Sosyal Aylık</v>
      </c>
      <c r="F3582">
        <f>VLOOKUP($A3582,'Günlük Sayaç'!$A$1:$I$166,6,0)</f>
        <v>0.83333333333333337</v>
      </c>
      <c r="G3582">
        <f>VLOOKUP($A3582,'Günlük Sayaç'!$A$1:$I$166,7,0)</f>
        <v>4000</v>
      </c>
      <c r="H3582">
        <f>VLOOKUP($A3582,'Günlük Sayaç'!$A$1:$I$166,8,0)</f>
        <v>0.05</v>
      </c>
      <c r="I3582">
        <f>VLOOKUP($A3582,'Günlük Sayaç'!$A$1:$I$166,9,0)*VLOOKUP(WEEKDAY(B3582,2)&amp;D3582,Yoğunluk!$G$1:$J$29,4,0)</f>
        <v>160</v>
      </c>
      <c r="J3582">
        <f t="shared" ca="1" si="219"/>
        <v>148</v>
      </c>
      <c r="K3582">
        <f t="shared" ca="1" si="220"/>
        <v>123.33333333333334</v>
      </c>
    </row>
    <row r="3583" spans="1:11" x14ac:dyDescent="0.3">
      <c r="A3583">
        <f t="shared" si="221"/>
        <v>117</v>
      </c>
      <c r="B3583" s="2">
        <f t="shared" si="222"/>
        <v>43122</v>
      </c>
      <c r="C3583" t="str">
        <f>VLOOKUP(A3583,'Günlük Sayaç'!$A$1:$I$166,3,0)</f>
        <v>Sanayi Mah.</v>
      </c>
      <c r="D3583" t="str">
        <f>VLOOKUP($A3583,'Günlük Sayaç'!$A$1:$I$166,4,0)</f>
        <v>Ziyaretçi</v>
      </c>
      <c r="E3583" t="str">
        <f>VLOOKUP($A3583,'Günlük Sayaç'!$A$1:$I$166,5,0)</f>
        <v>Tekli Bilet</v>
      </c>
      <c r="F3583">
        <f>VLOOKUP($A3583,'Günlük Sayaç'!$A$1:$I$166,6,0)</f>
        <v>5</v>
      </c>
      <c r="G3583">
        <f>VLOOKUP($A3583,'Günlük Sayaç'!$A$1:$I$166,7,0)</f>
        <v>4000</v>
      </c>
      <c r="H3583">
        <f>VLOOKUP($A3583,'Günlük Sayaç'!$A$1:$I$166,8,0)</f>
        <v>0.01</v>
      </c>
      <c r="I3583">
        <f>VLOOKUP($A3583,'Günlük Sayaç'!$A$1:$I$166,9,0)*VLOOKUP(WEEKDAY(B3583,2)&amp;D3583,Yoğunluk!$G$1:$J$29,4,0)</f>
        <v>40</v>
      </c>
      <c r="J3583">
        <f t="shared" ca="1" si="219"/>
        <v>45</v>
      </c>
      <c r="K3583">
        <f t="shared" ca="1" si="220"/>
        <v>225</v>
      </c>
    </row>
    <row r="3584" spans="1:11" x14ac:dyDescent="0.3">
      <c r="A3584">
        <f t="shared" si="221"/>
        <v>118</v>
      </c>
      <c r="B3584" s="2">
        <f t="shared" si="222"/>
        <v>43122</v>
      </c>
      <c r="C3584" t="str">
        <f>VLOOKUP(A3584,'Günlük Sayaç'!$A$1:$I$166,3,0)</f>
        <v>Sanayi Mah.</v>
      </c>
      <c r="D3584" t="str">
        <f>VLOOKUP($A3584,'Günlük Sayaç'!$A$1:$I$166,4,0)</f>
        <v>Ziyaretçi</v>
      </c>
      <c r="E3584" t="str">
        <f>VLOOKUP($A3584,'Günlük Sayaç'!$A$1:$I$166,5,0)</f>
        <v>İkili Bilet</v>
      </c>
      <c r="F3584">
        <f>VLOOKUP($A3584,'Günlük Sayaç'!$A$1:$I$166,6,0)</f>
        <v>4</v>
      </c>
      <c r="G3584">
        <f>VLOOKUP($A3584,'Günlük Sayaç'!$A$1:$I$166,7,0)</f>
        <v>4000</v>
      </c>
      <c r="H3584">
        <f>VLOOKUP($A3584,'Günlük Sayaç'!$A$1:$I$166,8,0)</f>
        <v>0.01</v>
      </c>
      <c r="I3584">
        <f>VLOOKUP($A3584,'Günlük Sayaç'!$A$1:$I$166,9,0)*VLOOKUP(WEEKDAY(B3584,2)&amp;D3584,Yoğunluk!$G$1:$J$29,4,0)</f>
        <v>40</v>
      </c>
      <c r="J3584">
        <f t="shared" ca="1" si="219"/>
        <v>47</v>
      </c>
      <c r="K3584">
        <f t="shared" ca="1" si="220"/>
        <v>188</v>
      </c>
    </row>
    <row r="3585" spans="1:11" x14ac:dyDescent="0.3">
      <c r="A3585">
        <f t="shared" si="221"/>
        <v>119</v>
      </c>
      <c r="B3585" s="2">
        <f t="shared" si="222"/>
        <v>43122</v>
      </c>
      <c r="C3585" t="str">
        <f>VLOOKUP(A3585,'Günlük Sayaç'!$A$1:$I$166,3,0)</f>
        <v>Sanayi Mah.</v>
      </c>
      <c r="D3585" t="str">
        <f>VLOOKUP($A3585,'Günlük Sayaç'!$A$1:$I$166,4,0)</f>
        <v>Ziyaretçi</v>
      </c>
      <c r="E3585" t="str">
        <f>VLOOKUP($A3585,'Günlük Sayaç'!$A$1:$I$166,5,0)</f>
        <v>Üçlü Bilet</v>
      </c>
      <c r="F3585">
        <f>VLOOKUP($A3585,'Günlük Sayaç'!$A$1:$I$166,6,0)</f>
        <v>3.6666666666666665</v>
      </c>
      <c r="G3585">
        <f>VLOOKUP($A3585,'Günlük Sayaç'!$A$1:$I$166,7,0)</f>
        <v>4000</v>
      </c>
      <c r="H3585">
        <f>VLOOKUP($A3585,'Günlük Sayaç'!$A$1:$I$166,8,0)</f>
        <v>0.01</v>
      </c>
      <c r="I3585">
        <f>VLOOKUP($A3585,'Günlük Sayaç'!$A$1:$I$166,9,0)*VLOOKUP(WEEKDAY(B3585,2)&amp;D3585,Yoğunluk!$G$1:$J$29,4,0)</f>
        <v>40</v>
      </c>
      <c r="J3585">
        <f t="shared" ca="1" si="219"/>
        <v>40</v>
      </c>
      <c r="K3585">
        <f t="shared" ca="1" si="220"/>
        <v>146.66666666666666</v>
      </c>
    </row>
    <row r="3586" spans="1:11" x14ac:dyDescent="0.3">
      <c r="A3586">
        <f t="shared" si="221"/>
        <v>120</v>
      </c>
      <c r="B3586" s="2">
        <f t="shared" si="222"/>
        <v>43122</v>
      </c>
      <c r="C3586" t="str">
        <f>VLOOKUP(A3586,'Günlük Sayaç'!$A$1:$I$166,3,0)</f>
        <v>Sanayi Mah.</v>
      </c>
      <c r="D3586" t="str">
        <f>VLOOKUP($A3586,'Günlük Sayaç'!$A$1:$I$166,4,0)</f>
        <v>Ziyaretçi</v>
      </c>
      <c r="E3586" t="str">
        <f>VLOOKUP($A3586,'Günlük Sayaç'!$A$1:$I$166,5,0)</f>
        <v>Beşli Bilet</v>
      </c>
      <c r="F3586">
        <f>VLOOKUP($A3586,'Günlük Sayaç'!$A$1:$I$166,6,0)</f>
        <v>3.4</v>
      </c>
      <c r="G3586">
        <f>VLOOKUP($A3586,'Günlük Sayaç'!$A$1:$I$166,7,0)</f>
        <v>4000</v>
      </c>
      <c r="H3586">
        <f>VLOOKUP($A3586,'Günlük Sayaç'!$A$1:$I$166,8,0)</f>
        <v>0.01</v>
      </c>
      <c r="I3586">
        <f>VLOOKUP($A3586,'Günlük Sayaç'!$A$1:$I$166,9,0)*VLOOKUP(WEEKDAY(B3586,2)&amp;D3586,Yoğunluk!$G$1:$J$29,4,0)</f>
        <v>40</v>
      </c>
      <c r="J3586">
        <f t="shared" ca="1" si="219"/>
        <v>42</v>
      </c>
      <c r="K3586">
        <f t="shared" ca="1" si="220"/>
        <v>142.79999999999998</v>
      </c>
    </row>
    <row r="3587" spans="1:11" x14ac:dyDescent="0.3">
      <c r="A3587">
        <f t="shared" si="221"/>
        <v>121</v>
      </c>
      <c r="B3587" s="2">
        <f t="shared" si="222"/>
        <v>43122</v>
      </c>
      <c r="C3587" t="str">
        <f>VLOOKUP(A3587,'Günlük Sayaç'!$A$1:$I$166,3,0)</f>
        <v>Sanayi Mah.</v>
      </c>
      <c r="D3587" t="str">
        <f>VLOOKUP($A3587,'Günlük Sayaç'!$A$1:$I$166,4,0)</f>
        <v>Ziyaretçi</v>
      </c>
      <c r="E3587" t="str">
        <f>VLOOKUP($A3587,'Günlük Sayaç'!$A$1:$I$166,5,0)</f>
        <v>Onlu Bilet</v>
      </c>
      <c r="F3587">
        <f>VLOOKUP($A3587,'Günlük Sayaç'!$A$1:$I$166,6,0)</f>
        <v>3.2</v>
      </c>
      <c r="G3587">
        <f>VLOOKUP($A3587,'Günlük Sayaç'!$A$1:$I$166,7,0)</f>
        <v>4000</v>
      </c>
      <c r="H3587">
        <f>VLOOKUP($A3587,'Günlük Sayaç'!$A$1:$I$166,8,0)</f>
        <v>0.01</v>
      </c>
      <c r="I3587">
        <f>VLOOKUP($A3587,'Günlük Sayaç'!$A$1:$I$166,9,0)*VLOOKUP(WEEKDAY(B3587,2)&amp;D3587,Yoğunluk!$G$1:$J$29,4,0)</f>
        <v>40</v>
      </c>
      <c r="J3587">
        <f t="shared" ref="J3587:J3650" ca="1" si="223">FLOOR(I3587+_xlfn.NORM.S.INV(RAND())*I3587/10,1)</f>
        <v>39</v>
      </c>
      <c r="K3587">
        <f t="shared" ref="K3587:K3650" ca="1" si="224">J3587*F3587</f>
        <v>124.80000000000001</v>
      </c>
    </row>
    <row r="3588" spans="1:11" x14ac:dyDescent="0.3">
      <c r="A3588">
        <f t="shared" si="221"/>
        <v>122</v>
      </c>
      <c r="B3588" s="2">
        <f t="shared" si="222"/>
        <v>43122</v>
      </c>
      <c r="C3588" t="str">
        <f>VLOOKUP(A3588,'Günlük Sayaç'!$A$1:$I$166,3,0)</f>
        <v>İTÜ</v>
      </c>
      <c r="D3588" t="str">
        <f>VLOOKUP($A3588,'Günlük Sayaç'!$A$1:$I$166,4,0)</f>
        <v>Tam</v>
      </c>
      <c r="E3588" t="str">
        <f>VLOOKUP($A3588,'Günlük Sayaç'!$A$1:$I$166,5,0)</f>
        <v>Akbil</v>
      </c>
      <c r="F3588">
        <f>VLOOKUP($A3588,'Günlük Sayaç'!$A$1:$I$166,6,0)</f>
        <v>2.2250000000000001</v>
      </c>
      <c r="G3588">
        <f>VLOOKUP($A3588,'Günlük Sayaç'!$A$1:$I$166,7,0)</f>
        <v>15000</v>
      </c>
      <c r="H3588">
        <f>VLOOKUP($A3588,'Günlük Sayaç'!$A$1:$I$166,8,0)</f>
        <v>0.1</v>
      </c>
      <c r="I3588">
        <f>VLOOKUP($A3588,'Günlük Sayaç'!$A$1:$I$166,9,0)*VLOOKUP(WEEKDAY(B3588,2)&amp;D3588,Yoğunluk!$G$1:$J$29,4,0)</f>
        <v>2250</v>
      </c>
      <c r="J3588">
        <f t="shared" ca="1" si="223"/>
        <v>1843</v>
      </c>
      <c r="K3588">
        <f t="shared" ca="1" si="224"/>
        <v>4100.6750000000002</v>
      </c>
    </row>
    <row r="3589" spans="1:11" x14ac:dyDescent="0.3">
      <c r="A3589">
        <f t="shared" si="221"/>
        <v>123</v>
      </c>
      <c r="B3589" s="2">
        <f t="shared" si="222"/>
        <v>43122</v>
      </c>
      <c r="C3589" t="str">
        <f>VLOOKUP(A3589,'Günlük Sayaç'!$A$1:$I$166,3,0)</f>
        <v>İTÜ</v>
      </c>
      <c r="D3589" t="str">
        <f>VLOOKUP($A3589,'Günlük Sayaç'!$A$1:$I$166,4,0)</f>
        <v>Tam</v>
      </c>
      <c r="E3589" t="str">
        <f>VLOOKUP($A3589,'Günlük Sayaç'!$A$1:$I$166,5,0)</f>
        <v>Mavi Kart</v>
      </c>
      <c r="F3589">
        <f>VLOOKUP($A3589,'Günlük Sayaç'!$A$1:$I$166,6,0)</f>
        <v>1.3666666666666667</v>
      </c>
      <c r="G3589">
        <f>VLOOKUP($A3589,'Günlük Sayaç'!$A$1:$I$166,7,0)</f>
        <v>15000</v>
      </c>
      <c r="H3589">
        <f>VLOOKUP($A3589,'Günlük Sayaç'!$A$1:$I$166,8,0)</f>
        <v>7.0000000000000007E-2</v>
      </c>
      <c r="I3589">
        <f>VLOOKUP($A3589,'Günlük Sayaç'!$A$1:$I$166,9,0)*VLOOKUP(WEEKDAY(B3589,2)&amp;D3589,Yoğunluk!$G$1:$J$29,4,0)</f>
        <v>1575</v>
      </c>
      <c r="J3589">
        <f t="shared" ca="1" si="223"/>
        <v>1683</v>
      </c>
      <c r="K3589">
        <f t="shared" ca="1" si="224"/>
        <v>2300.1</v>
      </c>
    </row>
    <row r="3590" spans="1:11" x14ac:dyDescent="0.3">
      <c r="A3590">
        <f t="shared" si="221"/>
        <v>124</v>
      </c>
      <c r="B3590" s="2">
        <f t="shared" si="222"/>
        <v>43122</v>
      </c>
      <c r="C3590" t="str">
        <f>VLOOKUP(A3590,'Günlük Sayaç'!$A$1:$I$166,3,0)</f>
        <v>İTÜ</v>
      </c>
      <c r="D3590" t="str">
        <f>VLOOKUP($A3590,'Günlük Sayaç'!$A$1:$I$166,4,0)</f>
        <v>Öğrenci</v>
      </c>
      <c r="E3590" t="str">
        <f>VLOOKUP($A3590,'Günlük Sayaç'!$A$1:$I$166,5,0)</f>
        <v>Öğrenci</v>
      </c>
      <c r="F3590">
        <f>VLOOKUP($A3590,'Günlük Sayaç'!$A$1:$I$166,6,0)</f>
        <v>0.9</v>
      </c>
      <c r="G3590">
        <f>VLOOKUP($A3590,'Günlük Sayaç'!$A$1:$I$166,7,0)</f>
        <v>15000</v>
      </c>
      <c r="H3590">
        <f>VLOOKUP($A3590,'Günlük Sayaç'!$A$1:$I$166,8,0)</f>
        <v>0.17</v>
      </c>
      <c r="I3590">
        <f>VLOOKUP($A3590,'Günlük Sayaç'!$A$1:$I$166,9,0)*VLOOKUP(WEEKDAY(B3590,2)&amp;D3590,Yoğunluk!$G$1:$J$29,4,0)</f>
        <v>2550</v>
      </c>
      <c r="J3590">
        <f t="shared" ca="1" si="223"/>
        <v>2700</v>
      </c>
      <c r="K3590">
        <f t="shared" ca="1" si="224"/>
        <v>2430</v>
      </c>
    </row>
    <row r="3591" spans="1:11" x14ac:dyDescent="0.3">
      <c r="A3591">
        <f t="shared" si="221"/>
        <v>125</v>
      </c>
      <c r="B3591" s="2">
        <f t="shared" si="222"/>
        <v>43122</v>
      </c>
      <c r="C3591" t="str">
        <f>VLOOKUP(A3591,'Günlük Sayaç'!$A$1:$I$166,3,0)</f>
        <v>İTÜ</v>
      </c>
      <c r="D3591" t="str">
        <f>VLOOKUP($A3591,'Günlük Sayaç'!$A$1:$I$166,4,0)</f>
        <v>Öğrenci</v>
      </c>
      <c r="E3591" t="str">
        <f>VLOOKUP($A3591,'Günlük Sayaç'!$A$1:$I$166,5,0)</f>
        <v>Öğrenci Aylık</v>
      </c>
      <c r="F3591">
        <f>VLOOKUP($A3591,'Günlük Sayaç'!$A$1:$I$166,6,0)</f>
        <v>0.56666666666666665</v>
      </c>
      <c r="G3591">
        <f>VLOOKUP($A3591,'Günlük Sayaç'!$A$1:$I$166,7,0)</f>
        <v>15000</v>
      </c>
      <c r="H3591">
        <f>VLOOKUP($A3591,'Günlük Sayaç'!$A$1:$I$166,8,0)</f>
        <v>0.27</v>
      </c>
      <c r="I3591">
        <f>VLOOKUP($A3591,'Günlük Sayaç'!$A$1:$I$166,9,0)*VLOOKUP(WEEKDAY(B3591,2)&amp;D3591,Yoğunluk!$G$1:$J$29,4,0)</f>
        <v>4050.0000000000005</v>
      </c>
      <c r="J3591">
        <f t="shared" ca="1" si="223"/>
        <v>4398</v>
      </c>
      <c r="K3591">
        <f t="shared" ca="1" si="224"/>
        <v>2492.1999999999998</v>
      </c>
    </row>
    <row r="3592" spans="1:11" x14ac:dyDescent="0.3">
      <c r="A3592">
        <f t="shared" si="221"/>
        <v>126</v>
      </c>
      <c r="B3592" s="2">
        <f t="shared" si="222"/>
        <v>43122</v>
      </c>
      <c r="C3592" t="str">
        <f>VLOOKUP(A3592,'Günlük Sayaç'!$A$1:$I$166,3,0)</f>
        <v>İTÜ</v>
      </c>
      <c r="D3592" t="str">
        <f>VLOOKUP($A3592,'Günlük Sayaç'!$A$1:$I$166,4,0)</f>
        <v>Sosyal</v>
      </c>
      <c r="E3592" t="str">
        <f>VLOOKUP($A3592,'Günlük Sayaç'!$A$1:$I$166,5,0)</f>
        <v>Sosyal</v>
      </c>
      <c r="F3592">
        <f>VLOOKUP($A3592,'Günlük Sayaç'!$A$1:$I$166,6,0)</f>
        <v>1.425</v>
      </c>
      <c r="G3592">
        <f>VLOOKUP($A3592,'Günlük Sayaç'!$A$1:$I$166,7,0)</f>
        <v>15000</v>
      </c>
      <c r="H3592">
        <f>VLOOKUP($A3592,'Günlük Sayaç'!$A$1:$I$166,8,0)</f>
        <v>0.15</v>
      </c>
      <c r="I3592">
        <f>VLOOKUP($A3592,'Günlük Sayaç'!$A$1:$I$166,9,0)*VLOOKUP(WEEKDAY(B3592,2)&amp;D3592,Yoğunluk!$G$1:$J$29,4,0)</f>
        <v>1800</v>
      </c>
      <c r="J3592">
        <f t="shared" ca="1" si="223"/>
        <v>1709</v>
      </c>
      <c r="K3592">
        <f t="shared" ca="1" si="224"/>
        <v>2435.3250000000003</v>
      </c>
    </row>
    <row r="3593" spans="1:11" x14ac:dyDescent="0.3">
      <c r="A3593">
        <f t="shared" si="221"/>
        <v>127</v>
      </c>
      <c r="B3593" s="2">
        <f t="shared" si="222"/>
        <v>43122</v>
      </c>
      <c r="C3593" t="str">
        <f>VLOOKUP(A3593,'Günlük Sayaç'!$A$1:$I$166,3,0)</f>
        <v>İTÜ</v>
      </c>
      <c r="D3593" t="str">
        <f>VLOOKUP($A3593,'Günlük Sayaç'!$A$1:$I$166,4,0)</f>
        <v>Sosyal</v>
      </c>
      <c r="E3593" t="str">
        <f>VLOOKUP($A3593,'Günlük Sayaç'!$A$1:$I$166,5,0)</f>
        <v>Sosyal Aylık</v>
      </c>
      <c r="F3593">
        <f>VLOOKUP($A3593,'Günlük Sayaç'!$A$1:$I$166,6,0)</f>
        <v>0.83333333333333337</v>
      </c>
      <c r="G3593">
        <f>VLOOKUP($A3593,'Günlük Sayaç'!$A$1:$I$166,7,0)</f>
        <v>15000</v>
      </c>
      <c r="H3593">
        <f>VLOOKUP($A3593,'Günlük Sayaç'!$A$1:$I$166,8,0)</f>
        <v>0.15</v>
      </c>
      <c r="I3593">
        <f>VLOOKUP($A3593,'Günlük Sayaç'!$A$1:$I$166,9,0)*VLOOKUP(WEEKDAY(B3593,2)&amp;D3593,Yoğunluk!$G$1:$J$29,4,0)</f>
        <v>1800</v>
      </c>
      <c r="J3593">
        <f t="shared" ca="1" si="223"/>
        <v>2037</v>
      </c>
      <c r="K3593">
        <f t="shared" ca="1" si="224"/>
        <v>1697.5</v>
      </c>
    </row>
    <row r="3594" spans="1:11" x14ac:dyDescent="0.3">
      <c r="A3594">
        <f t="shared" ref="A3594:A3657" si="225">IF(A3593=165,1,A3593+1)</f>
        <v>128</v>
      </c>
      <c r="B3594" s="2">
        <f t="shared" ref="B3594:B3657" si="226">IF(A3594=1,B3593+1,B3593)</f>
        <v>43122</v>
      </c>
      <c r="C3594" t="str">
        <f>VLOOKUP(A3594,'Günlük Sayaç'!$A$1:$I$166,3,0)</f>
        <v>İTÜ</v>
      </c>
      <c r="D3594" t="str">
        <f>VLOOKUP($A3594,'Günlük Sayaç'!$A$1:$I$166,4,0)</f>
        <v>Ziyaretçi</v>
      </c>
      <c r="E3594" t="str">
        <f>VLOOKUP($A3594,'Günlük Sayaç'!$A$1:$I$166,5,0)</f>
        <v>Tekli Bilet</v>
      </c>
      <c r="F3594">
        <f>VLOOKUP($A3594,'Günlük Sayaç'!$A$1:$I$166,6,0)</f>
        <v>5</v>
      </c>
      <c r="G3594">
        <f>VLOOKUP($A3594,'Günlük Sayaç'!$A$1:$I$166,7,0)</f>
        <v>15000</v>
      </c>
      <c r="H3594">
        <f>VLOOKUP($A3594,'Günlük Sayaç'!$A$1:$I$166,8,0)</f>
        <v>0.02</v>
      </c>
      <c r="I3594">
        <f>VLOOKUP($A3594,'Günlük Sayaç'!$A$1:$I$166,9,0)*VLOOKUP(WEEKDAY(B3594,2)&amp;D3594,Yoğunluk!$G$1:$J$29,4,0)</f>
        <v>300</v>
      </c>
      <c r="J3594">
        <f t="shared" ca="1" si="223"/>
        <v>265</v>
      </c>
      <c r="K3594">
        <f t="shared" ca="1" si="224"/>
        <v>1325</v>
      </c>
    </row>
    <row r="3595" spans="1:11" x14ac:dyDescent="0.3">
      <c r="A3595">
        <f t="shared" si="225"/>
        <v>129</v>
      </c>
      <c r="B3595" s="2">
        <f t="shared" si="226"/>
        <v>43122</v>
      </c>
      <c r="C3595" t="str">
        <f>VLOOKUP(A3595,'Günlük Sayaç'!$A$1:$I$166,3,0)</f>
        <v>İTÜ</v>
      </c>
      <c r="D3595" t="str">
        <f>VLOOKUP($A3595,'Günlük Sayaç'!$A$1:$I$166,4,0)</f>
        <v>Ziyaretçi</v>
      </c>
      <c r="E3595" t="str">
        <f>VLOOKUP($A3595,'Günlük Sayaç'!$A$1:$I$166,5,0)</f>
        <v>İkili Bilet</v>
      </c>
      <c r="F3595">
        <f>VLOOKUP($A3595,'Günlük Sayaç'!$A$1:$I$166,6,0)</f>
        <v>4</v>
      </c>
      <c r="G3595">
        <f>VLOOKUP($A3595,'Günlük Sayaç'!$A$1:$I$166,7,0)</f>
        <v>15000</v>
      </c>
      <c r="H3595">
        <f>VLOOKUP($A3595,'Günlük Sayaç'!$A$1:$I$166,8,0)</f>
        <v>0.02</v>
      </c>
      <c r="I3595">
        <f>VLOOKUP($A3595,'Günlük Sayaç'!$A$1:$I$166,9,0)*VLOOKUP(WEEKDAY(B3595,2)&amp;D3595,Yoğunluk!$G$1:$J$29,4,0)</f>
        <v>300</v>
      </c>
      <c r="J3595">
        <f t="shared" ca="1" si="223"/>
        <v>275</v>
      </c>
      <c r="K3595">
        <f t="shared" ca="1" si="224"/>
        <v>1100</v>
      </c>
    </row>
    <row r="3596" spans="1:11" x14ac:dyDescent="0.3">
      <c r="A3596">
        <f t="shared" si="225"/>
        <v>130</v>
      </c>
      <c r="B3596" s="2">
        <f t="shared" si="226"/>
        <v>43122</v>
      </c>
      <c r="C3596" t="str">
        <f>VLOOKUP(A3596,'Günlük Sayaç'!$A$1:$I$166,3,0)</f>
        <v>İTÜ</v>
      </c>
      <c r="D3596" t="str">
        <f>VLOOKUP($A3596,'Günlük Sayaç'!$A$1:$I$166,4,0)</f>
        <v>Ziyaretçi</v>
      </c>
      <c r="E3596" t="str">
        <f>VLOOKUP($A3596,'Günlük Sayaç'!$A$1:$I$166,5,0)</f>
        <v>Üçlü Bilet</v>
      </c>
      <c r="F3596">
        <f>VLOOKUP($A3596,'Günlük Sayaç'!$A$1:$I$166,6,0)</f>
        <v>3.6666666666666665</v>
      </c>
      <c r="G3596">
        <f>VLOOKUP($A3596,'Günlük Sayaç'!$A$1:$I$166,7,0)</f>
        <v>15000</v>
      </c>
      <c r="H3596">
        <f>VLOOKUP($A3596,'Günlük Sayaç'!$A$1:$I$166,8,0)</f>
        <v>0.01</v>
      </c>
      <c r="I3596">
        <f>VLOOKUP($A3596,'Günlük Sayaç'!$A$1:$I$166,9,0)*VLOOKUP(WEEKDAY(B3596,2)&amp;D3596,Yoğunluk!$G$1:$J$29,4,0)</f>
        <v>150</v>
      </c>
      <c r="J3596">
        <f t="shared" ca="1" si="223"/>
        <v>150</v>
      </c>
      <c r="K3596">
        <f t="shared" ca="1" si="224"/>
        <v>550</v>
      </c>
    </row>
    <row r="3597" spans="1:11" x14ac:dyDescent="0.3">
      <c r="A3597">
        <f t="shared" si="225"/>
        <v>131</v>
      </c>
      <c r="B3597" s="2">
        <f t="shared" si="226"/>
        <v>43122</v>
      </c>
      <c r="C3597" t="str">
        <f>VLOOKUP(A3597,'Günlük Sayaç'!$A$1:$I$166,3,0)</f>
        <v>İTÜ</v>
      </c>
      <c r="D3597" t="str">
        <f>VLOOKUP($A3597,'Günlük Sayaç'!$A$1:$I$166,4,0)</f>
        <v>Ziyaretçi</v>
      </c>
      <c r="E3597" t="str">
        <f>VLOOKUP($A3597,'Günlük Sayaç'!$A$1:$I$166,5,0)</f>
        <v>Beşli Bilet</v>
      </c>
      <c r="F3597">
        <f>VLOOKUP($A3597,'Günlük Sayaç'!$A$1:$I$166,6,0)</f>
        <v>3.4</v>
      </c>
      <c r="G3597">
        <f>VLOOKUP($A3597,'Günlük Sayaç'!$A$1:$I$166,7,0)</f>
        <v>15000</v>
      </c>
      <c r="H3597">
        <f>VLOOKUP($A3597,'Günlük Sayaç'!$A$1:$I$166,8,0)</f>
        <v>0.02</v>
      </c>
      <c r="I3597">
        <f>VLOOKUP($A3597,'Günlük Sayaç'!$A$1:$I$166,9,0)*VLOOKUP(WEEKDAY(B3597,2)&amp;D3597,Yoğunluk!$G$1:$J$29,4,0)</f>
        <v>300</v>
      </c>
      <c r="J3597">
        <f t="shared" ca="1" si="223"/>
        <v>300</v>
      </c>
      <c r="K3597">
        <f t="shared" ca="1" si="224"/>
        <v>1020</v>
      </c>
    </row>
    <row r="3598" spans="1:11" x14ac:dyDescent="0.3">
      <c r="A3598">
        <f t="shared" si="225"/>
        <v>132</v>
      </c>
      <c r="B3598" s="2">
        <f t="shared" si="226"/>
        <v>43122</v>
      </c>
      <c r="C3598" t="str">
        <f>VLOOKUP(A3598,'Günlük Sayaç'!$A$1:$I$166,3,0)</f>
        <v>İTÜ</v>
      </c>
      <c r="D3598" t="str">
        <f>VLOOKUP($A3598,'Günlük Sayaç'!$A$1:$I$166,4,0)</f>
        <v>Ziyaretçi</v>
      </c>
      <c r="E3598" t="str">
        <f>VLOOKUP($A3598,'Günlük Sayaç'!$A$1:$I$166,5,0)</f>
        <v>Onlu Bilet</v>
      </c>
      <c r="F3598">
        <f>VLOOKUP($A3598,'Günlük Sayaç'!$A$1:$I$166,6,0)</f>
        <v>3.2</v>
      </c>
      <c r="G3598">
        <f>VLOOKUP($A3598,'Günlük Sayaç'!$A$1:$I$166,7,0)</f>
        <v>15000</v>
      </c>
      <c r="H3598">
        <f>VLOOKUP($A3598,'Günlük Sayaç'!$A$1:$I$166,8,0)</f>
        <v>0.02</v>
      </c>
      <c r="I3598">
        <f>VLOOKUP($A3598,'Günlük Sayaç'!$A$1:$I$166,9,0)*VLOOKUP(WEEKDAY(B3598,2)&amp;D3598,Yoğunluk!$G$1:$J$29,4,0)</f>
        <v>300</v>
      </c>
      <c r="J3598">
        <f t="shared" ca="1" si="223"/>
        <v>264</v>
      </c>
      <c r="K3598">
        <f t="shared" ca="1" si="224"/>
        <v>844.80000000000007</v>
      </c>
    </row>
    <row r="3599" spans="1:11" x14ac:dyDescent="0.3">
      <c r="A3599">
        <f t="shared" si="225"/>
        <v>133</v>
      </c>
      <c r="B3599" s="2">
        <f t="shared" si="226"/>
        <v>43122</v>
      </c>
      <c r="C3599" t="str">
        <f>VLOOKUP(A3599,'Günlük Sayaç'!$A$1:$I$166,3,0)</f>
        <v>Atatürk Oto Sanayi</v>
      </c>
      <c r="D3599" t="str">
        <f>VLOOKUP($A3599,'Günlük Sayaç'!$A$1:$I$166,4,0)</f>
        <v>Tam</v>
      </c>
      <c r="E3599" t="str">
        <f>VLOOKUP($A3599,'Günlük Sayaç'!$A$1:$I$166,5,0)</f>
        <v>Akbil</v>
      </c>
      <c r="F3599">
        <f>VLOOKUP($A3599,'Günlük Sayaç'!$A$1:$I$166,6,0)</f>
        <v>2.2250000000000001</v>
      </c>
      <c r="G3599">
        <f>VLOOKUP($A3599,'Günlük Sayaç'!$A$1:$I$166,7,0)</f>
        <v>5000</v>
      </c>
      <c r="H3599">
        <f>VLOOKUP($A3599,'Günlük Sayaç'!$A$1:$I$166,8,0)</f>
        <v>0.3</v>
      </c>
      <c r="I3599">
        <f>VLOOKUP($A3599,'Günlük Sayaç'!$A$1:$I$166,9,0)*VLOOKUP(WEEKDAY(B3599,2)&amp;D3599,Yoğunluk!$G$1:$J$29,4,0)</f>
        <v>2250</v>
      </c>
      <c r="J3599">
        <f t="shared" ca="1" si="223"/>
        <v>2348</v>
      </c>
      <c r="K3599">
        <f t="shared" ca="1" si="224"/>
        <v>5224.3</v>
      </c>
    </row>
    <row r="3600" spans="1:11" x14ac:dyDescent="0.3">
      <c r="A3600">
        <f t="shared" si="225"/>
        <v>134</v>
      </c>
      <c r="B3600" s="2">
        <f t="shared" si="226"/>
        <v>43122</v>
      </c>
      <c r="C3600" t="str">
        <f>VLOOKUP(A3600,'Günlük Sayaç'!$A$1:$I$166,3,0)</f>
        <v>Atatürk Oto Sanayi</v>
      </c>
      <c r="D3600" t="str">
        <f>VLOOKUP($A3600,'Günlük Sayaç'!$A$1:$I$166,4,0)</f>
        <v>Tam</v>
      </c>
      <c r="E3600" t="str">
        <f>VLOOKUP($A3600,'Günlük Sayaç'!$A$1:$I$166,5,0)</f>
        <v>Mavi Kart</v>
      </c>
      <c r="F3600">
        <f>VLOOKUP($A3600,'Günlük Sayaç'!$A$1:$I$166,6,0)</f>
        <v>1.3666666666666667</v>
      </c>
      <c r="G3600">
        <f>VLOOKUP($A3600,'Günlük Sayaç'!$A$1:$I$166,7,0)</f>
        <v>5000</v>
      </c>
      <c r="H3600">
        <f>VLOOKUP($A3600,'Günlük Sayaç'!$A$1:$I$166,8,0)</f>
        <v>0.35</v>
      </c>
      <c r="I3600">
        <f>VLOOKUP($A3600,'Günlük Sayaç'!$A$1:$I$166,9,0)*VLOOKUP(WEEKDAY(B3600,2)&amp;D3600,Yoğunluk!$G$1:$J$29,4,0)</f>
        <v>2625</v>
      </c>
      <c r="J3600">
        <f t="shared" ca="1" si="223"/>
        <v>2732</v>
      </c>
      <c r="K3600">
        <f t="shared" ca="1" si="224"/>
        <v>3733.7333333333336</v>
      </c>
    </row>
    <row r="3601" spans="1:11" x14ac:dyDescent="0.3">
      <c r="A3601">
        <f t="shared" si="225"/>
        <v>135</v>
      </c>
      <c r="B3601" s="2">
        <f t="shared" si="226"/>
        <v>43122</v>
      </c>
      <c r="C3601" t="str">
        <f>VLOOKUP(A3601,'Günlük Sayaç'!$A$1:$I$166,3,0)</f>
        <v>Atatürk Oto Sanayi</v>
      </c>
      <c r="D3601" t="str">
        <f>VLOOKUP($A3601,'Günlük Sayaç'!$A$1:$I$166,4,0)</f>
        <v>Öğrenci</v>
      </c>
      <c r="E3601" t="str">
        <f>VLOOKUP($A3601,'Günlük Sayaç'!$A$1:$I$166,5,0)</f>
        <v>Öğrenci</v>
      </c>
      <c r="F3601">
        <f>VLOOKUP($A3601,'Günlük Sayaç'!$A$1:$I$166,6,0)</f>
        <v>0.9</v>
      </c>
      <c r="G3601">
        <f>VLOOKUP($A3601,'Günlük Sayaç'!$A$1:$I$166,7,0)</f>
        <v>5000</v>
      </c>
      <c r="H3601">
        <f>VLOOKUP($A3601,'Günlük Sayaç'!$A$1:$I$166,8,0)</f>
        <v>0.1</v>
      </c>
      <c r="I3601">
        <f>VLOOKUP($A3601,'Günlük Sayaç'!$A$1:$I$166,9,0)*VLOOKUP(WEEKDAY(B3601,2)&amp;D3601,Yoğunluk!$G$1:$J$29,4,0)</f>
        <v>500</v>
      </c>
      <c r="J3601">
        <f t="shared" ca="1" si="223"/>
        <v>517</v>
      </c>
      <c r="K3601">
        <f t="shared" ca="1" si="224"/>
        <v>465.3</v>
      </c>
    </row>
    <row r="3602" spans="1:11" x14ac:dyDescent="0.3">
      <c r="A3602">
        <f t="shared" si="225"/>
        <v>136</v>
      </c>
      <c r="B3602" s="2">
        <f t="shared" si="226"/>
        <v>43122</v>
      </c>
      <c r="C3602" t="str">
        <f>VLOOKUP(A3602,'Günlük Sayaç'!$A$1:$I$166,3,0)</f>
        <v>Atatürk Oto Sanayi</v>
      </c>
      <c r="D3602" t="str">
        <f>VLOOKUP($A3602,'Günlük Sayaç'!$A$1:$I$166,4,0)</f>
        <v>Öğrenci</v>
      </c>
      <c r="E3602" t="str">
        <f>VLOOKUP($A3602,'Günlük Sayaç'!$A$1:$I$166,5,0)</f>
        <v>Öğrenci Aylık</v>
      </c>
      <c r="F3602">
        <f>VLOOKUP($A3602,'Günlük Sayaç'!$A$1:$I$166,6,0)</f>
        <v>0.56666666666666665</v>
      </c>
      <c r="G3602">
        <f>VLOOKUP($A3602,'Günlük Sayaç'!$A$1:$I$166,7,0)</f>
        <v>5000</v>
      </c>
      <c r="H3602">
        <f>VLOOKUP($A3602,'Günlük Sayaç'!$A$1:$I$166,8,0)</f>
        <v>0.1</v>
      </c>
      <c r="I3602">
        <f>VLOOKUP($A3602,'Günlük Sayaç'!$A$1:$I$166,9,0)*VLOOKUP(WEEKDAY(B3602,2)&amp;D3602,Yoğunluk!$G$1:$J$29,4,0)</f>
        <v>500</v>
      </c>
      <c r="J3602">
        <f t="shared" ca="1" si="223"/>
        <v>519</v>
      </c>
      <c r="K3602">
        <f t="shared" ca="1" si="224"/>
        <v>294.09999999999997</v>
      </c>
    </row>
    <row r="3603" spans="1:11" x14ac:dyDescent="0.3">
      <c r="A3603">
        <f t="shared" si="225"/>
        <v>137</v>
      </c>
      <c r="B3603" s="2">
        <f t="shared" si="226"/>
        <v>43122</v>
      </c>
      <c r="C3603" t="str">
        <f>VLOOKUP(A3603,'Günlük Sayaç'!$A$1:$I$166,3,0)</f>
        <v>Atatürk Oto Sanayi</v>
      </c>
      <c r="D3603" t="str">
        <f>VLOOKUP($A3603,'Günlük Sayaç'!$A$1:$I$166,4,0)</f>
        <v>Sosyal</v>
      </c>
      <c r="E3603" t="str">
        <f>VLOOKUP($A3603,'Günlük Sayaç'!$A$1:$I$166,5,0)</f>
        <v>Sosyal</v>
      </c>
      <c r="F3603">
        <f>VLOOKUP($A3603,'Günlük Sayaç'!$A$1:$I$166,6,0)</f>
        <v>1.425</v>
      </c>
      <c r="G3603">
        <f>VLOOKUP($A3603,'Günlük Sayaç'!$A$1:$I$166,7,0)</f>
        <v>5000</v>
      </c>
      <c r="H3603">
        <f>VLOOKUP($A3603,'Günlük Sayaç'!$A$1:$I$166,8,0)</f>
        <v>0.05</v>
      </c>
      <c r="I3603">
        <f>VLOOKUP($A3603,'Günlük Sayaç'!$A$1:$I$166,9,0)*VLOOKUP(WEEKDAY(B3603,2)&amp;D3603,Yoğunluk!$G$1:$J$29,4,0)</f>
        <v>200</v>
      </c>
      <c r="J3603">
        <f t="shared" ca="1" si="223"/>
        <v>200</v>
      </c>
      <c r="K3603">
        <f t="shared" ca="1" si="224"/>
        <v>285</v>
      </c>
    </row>
    <row r="3604" spans="1:11" x14ac:dyDescent="0.3">
      <c r="A3604">
        <f t="shared" si="225"/>
        <v>138</v>
      </c>
      <c r="B3604" s="2">
        <f t="shared" si="226"/>
        <v>43122</v>
      </c>
      <c r="C3604" t="str">
        <f>VLOOKUP(A3604,'Günlük Sayaç'!$A$1:$I$166,3,0)</f>
        <v>Atatürk Oto Sanayi</v>
      </c>
      <c r="D3604" t="str">
        <f>VLOOKUP($A3604,'Günlük Sayaç'!$A$1:$I$166,4,0)</f>
        <v>Sosyal</v>
      </c>
      <c r="E3604" t="str">
        <f>VLOOKUP($A3604,'Günlük Sayaç'!$A$1:$I$166,5,0)</f>
        <v>Sosyal Aylık</v>
      </c>
      <c r="F3604">
        <f>VLOOKUP($A3604,'Günlük Sayaç'!$A$1:$I$166,6,0)</f>
        <v>0.83333333333333337</v>
      </c>
      <c r="G3604">
        <f>VLOOKUP($A3604,'Günlük Sayaç'!$A$1:$I$166,7,0)</f>
        <v>5000</v>
      </c>
      <c r="H3604">
        <f>VLOOKUP($A3604,'Günlük Sayaç'!$A$1:$I$166,8,0)</f>
        <v>0.05</v>
      </c>
      <c r="I3604">
        <f>VLOOKUP($A3604,'Günlük Sayaç'!$A$1:$I$166,9,0)*VLOOKUP(WEEKDAY(B3604,2)&amp;D3604,Yoğunluk!$G$1:$J$29,4,0)</f>
        <v>200</v>
      </c>
      <c r="J3604">
        <f t="shared" ca="1" si="223"/>
        <v>177</v>
      </c>
      <c r="K3604">
        <f t="shared" ca="1" si="224"/>
        <v>147.5</v>
      </c>
    </row>
    <row r="3605" spans="1:11" x14ac:dyDescent="0.3">
      <c r="A3605">
        <f t="shared" si="225"/>
        <v>139</v>
      </c>
      <c r="B3605" s="2">
        <f t="shared" si="226"/>
        <v>43122</v>
      </c>
      <c r="C3605" t="str">
        <f>VLOOKUP(A3605,'Günlük Sayaç'!$A$1:$I$166,3,0)</f>
        <v>Atatürk Oto Sanayi</v>
      </c>
      <c r="D3605" t="str">
        <f>VLOOKUP($A3605,'Günlük Sayaç'!$A$1:$I$166,4,0)</f>
        <v>Ziyaretçi</v>
      </c>
      <c r="E3605" t="str">
        <f>VLOOKUP($A3605,'Günlük Sayaç'!$A$1:$I$166,5,0)</f>
        <v>Tekli Bilet</v>
      </c>
      <c r="F3605">
        <f>VLOOKUP($A3605,'Günlük Sayaç'!$A$1:$I$166,6,0)</f>
        <v>5</v>
      </c>
      <c r="G3605">
        <f>VLOOKUP($A3605,'Günlük Sayaç'!$A$1:$I$166,7,0)</f>
        <v>5000</v>
      </c>
      <c r="H3605">
        <f>VLOOKUP($A3605,'Günlük Sayaç'!$A$1:$I$166,8,0)</f>
        <v>0.01</v>
      </c>
      <c r="I3605">
        <f>VLOOKUP($A3605,'Günlük Sayaç'!$A$1:$I$166,9,0)*VLOOKUP(WEEKDAY(B3605,2)&amp;D3605,Yoğunluk!$G$1:$J$29,4,0)</f>
        <v>50</v>
      </c>
      <c r="J3605">
        <f t="shared" ca="1" si="223"/>
        <v>52</v>
      </c>
      <c r="K3605">
        <f t="shared" ca="1" si="224"/>
        <v>260</v>
      </c>
    </row>
    <row r="3606" spans="1:11" x14ac:dyDescent="0.3">
      <c r="A3606">
        <f t="shared" si="225"/>
        <v>140</v>
      </c>
      <c r="B3606" s="2">
        <f t="shared" si="226"/>
        <v>43122</v>
      </c>
      <c r="C3606" t="str">
        <f>VLOOKUP(A3606,'Günlük Sayaç'!$A$1:$I$166,3,0)</f>
        <v>Atatürk Oto Sanayi</v>
      </c>
      <c r="D3606" t="str">
        <f>VLOOKUP($A3606,'Günlük Sayaç'!$A$1:$I$166,4,0)</f>
        <v>Ziyaretçi</v>
      </c>
      <c r="E3606" t="str">
        <f>VLOOKUP($A3606,'Günlük Sayaç'!$A$1:$I$166,5,0)</f>
        <v>İkili Bilet</v>
      </c>
      <c r="F3606">
        <f>VLOOKUP($A3606,'Günlük Sayaç'!$A$1:$I$166,6,0)</f>
        <v>4</v>
      </c>
      <c r="G3606">
        <f>VLOOKUP($A3606,'Günlük Sayaç'!$A$1:$I$166,7,0)</f>
        <v>5000</v>
      </c>
      <c r="H3606">
        <f>VLOOKUP($A3606,'Günlük Sayaç'!$A$1:$I$166,8,0)</f>
        <v>0.01</v>
      </c>
      <c r="I3606">
        <f>VLOOKUP($A3606,'Günlük Sayaç'!$A$1:$I$166,9,0)*VLOOKUP(WEEKDAY(B3606,2)&amp;D3606,Yoğunluk!$G$1:$J$29,4,0)</f>
        <v>50</v>
      </c>
      <c r="J3606">
        <f t="shared" ca="1" si="223"/>
        <v>57</v>
      </c>
      <c r="K3606">
        <f t="shared" ca="1" si="224"/>
        <v>228</v>
      </c>
    </row>
    <row r="3607" spans="1:11" x14ac:dyDescent="0.3">
      <c r="A3607">
        <f t="shared" si="225"/>
        <v>141</v>
      </c>
      <c r="B3607" s="2">
        <f t="shared" si="226"/>
        <v>43122</v>
      </c>
      <c r="C3607" t="str">
        <f>VLOOKUP(A3607,'Günlük Sayaç'!$A$1:$I$166,3,0)</f>
        <v>Atatürk Oto Sanayi</v>
      </c>
      <c r="D3607" t="str">
        <f>VLOOKUP($A3607,'Günlük Sayaç'!$A$1:$I$166,4,0)</f>
        <v>Ziyaretçi</v>
      </c>
      <c r="E3607" t="str">
        <f>VLOOKUP($A3607,'Günlük Sayaç'!$A$1:$I$166,5,0)</f>
        <v>Üçlü Bilet</v>
      </c>
      <c r="F3607">
        <f>VLOOKUP($A3607,'Günlük Sayaç'!$A$1:$I$166,6,0)</f>
        <v>3.6666666666666665</v>
      </c>
      <c r="G3607">
        <f>VLOOKUP($A3607,'Günlük Sayaç'!$A$1:$I$166,7,0)</f>
        <v>5000</v>
      </c>
      <c r="H3607">
        <f>VLOOKUP($A3607,'Günlük Sayaç'!$A$1:$I$166,8,0)</f>
        <v>0.01</v>
      </c>
      <c r="I3607">
        <f>VLOOKUP($A3607,'Günlük Sayaç'!$A$1:$I$166,9,0)*VLOOKUP(WEEKDAY(B3607,2)&amp;D3607,Yoğunluk!$G$1:$J$29,4,0)</f>
        <v>50</v>
      </c>
      <c r="J3607">
        <f t="shared" ca="1" si="223"/>
        <v>59</v>
      </c>
      <c r="K3607">
        <f t="shared" ca="1" si="224"/>
        <v>216.33333333333331</v>
      </c>
    </row>
    <row r="3608" spans="1:11" x14ac:dyDescent="0.3">
      <c r="A3608">
        <f t="shared" si="225"/>
        <v>142</v>
      </c>
      <c r="B3608" s="2">
        <f t="shared" si="226"/>
        <v>43122</v>
      </c>
      <c r="C3608" t="str">
        <f>VLOOKUP(A3608,'Günlük Sayaç'!$A$1:$I$166,3,0)</f>
        <v>Atatürk Oto Sanayi</v>
      </c>
      <c r="D3608" t="str">
        <f>VLOOKUP($A3608,'Günlük Sayaç'!$A$1:$I$166,4,0)</f>
        <v>Ziyaretçi</v>
      </c>
      <c r="E3608" t="str">
        <f>VLOOKUP($A3608,'Günlük Sayaç'!$A$1:$I$166,5,0)</f>
        <v>Beşli Bilet</v>
      </c>
      <c r="F3608">
        <f>VLOOKUP($A3608,'Günlük Sayaç'!$A$1:$I$166,6,0)</f>
        <v>3.4</v>
      </c>
      <c r="G3608">
        <f>VLOOKUP($A3608,'Günlük Sayaç'!$A$1:$I$166,7,0)</f>
        <v>5000</v>
      </c>
      <c r="H3608">
        <f>VLOOKUP($A3608,'Günlük Sayaç'!$A$1:$I$166,8,0)</f>
        <v>0.01</v>
      </c>
      <c r="I3608">
        <f>VLOOKUP($A3608,'Günlük Sayaç'!$A$1:$I$166,9,0)*VLOOKUP(WEEKDAY(B3608,2)&amp;D3608,Yoğunluk!$G$1:$J$29,4,0)</f>
        <v>50</v>
      </c>
      <c r="J3608">
        <f t="shared" ca="1" si="223"/>
        <v>52</v>
      </c>
      <c r="K3608">
        <f t="shared" ca="1" si="224"/>
        <v>176.79999999999998</v>
      </c>
    </row>
    <row r="3609" spans="1:11" x14ac:dyDescent="0.3">
      <c r="A3609">
        <f t="shared" si="225"/>
        <v>143</v>
      </c>
      <c r="B3609" s="2">
        <f t="shared" si="226"/>
        <v>43122</v>
      </c>
      <c r="C3609" t="str">
        <f>VLOOKUP(A3609,'Günlük Sayaç'!$A$1:$I$166,3,0)</f>
        <v>Atatürk Oto Sanayi</v>
      </c>
      <c r="D3609" t="str">
        <f>VLOOKUP($A3609,'Günlük Sayaç'!$A$1:$I$166,4,0)</f>
        <v>Ziyaretçi</v>
      </c>
      <c r="E3609" t="str">
        <f>VLOOKUP($A3609,'Günlük Sayaç'!$A$1:$I$166,5,0)</f>
        <v>Onlu Bilet</v>
      </c>
      <c r="F3609">
        <f>VLOOKUP($A3609,'Günlük Sayaç'!$A$1:$I$166,6,0)</f>
        <v>3.2</v>
      </c>
      <c r="G3609">
        <f>VLOOKUP($A3609,'Günlük Sayaç'!$A$1:$I$166,7,0)</f>
        <v>5000</v>
      </c>
      <c r="H3609">
        <f>VLOOKUP($A3609,'Günlük Sayaç'!$A$1:$I$166,8,0)</f>
        <v>0.01</v>
      </c>
      <c r="I3609">
        <f>VLOOKUP($A3609,'Günlük Sayaç'!$A$1:$I$166,9,0)*VLOOKUP(WEEKDAY(B3609,2)&amp;D3609,Yoğunluk!$G$1:$J$29,4,0)</f>
        <v>50</v>
      </c>
      <c r="J3609">
        <f t="shared" ca="1" si="223"/>
        <v>51</v>
      </c>
      <c r="K3609">
        <f t="shared" ca="1" si="224"/>
        <v>163.20000000000002</v>
      </c>
    </row>
    <row r="3610" spans="1:11" x14ac:dyDescent="0.3">
      <c r="A3610">
        <f t="shared" si="225"/>
        <v>144</v>
      </c>
      <c r="B3610" s="2">
        <f t="shared" si="226"/>
        <v>43122</v>
      </c>
      <c r="C3610" t="str">
        <f>VLOOKUP(A3610,'Günlük Sayaç'!$A$1:$I$166,3,0)</f>
        <v>Darüşşafaka</v>
      </c>
      <c r="D3610" t="str">
        <f>VLOOKUP($A3610,'Günlük Sayaç'!$A$1:$I$166,4,0)</f>
        <v>Tam</v>
      </c>
      <c r="E3610" t="str">
        <f>VLOOKUP($A3610,'Günlük Sayaç'!$A$1:$I$166,5,0)</f>
        <v>Akbil</v>
      </c>
      <c r="F3610">
        <f>VLOOKUP($A3610,'Günlük Sayaç'!$A$1:$I$166,6,0)</f>
        <v>2.2250000000000001</v>
      </c>
      <c r="G3610">
        <f>VLOOKUP($A3610,'Günlük Sayaç'!$A$1:$I$166,7,0)</f>
        <v>6000</v>
      </c>
      <c r="H3610">
        <f>VLOOKUP($A3610,'Günlük Sayaç'!$A$1:$I$166,8,0)</f>
        <v>0.2</v>
      </c>
      <c r="I3610">
        <f>VLOOKUP($A3610,'Günlük Sayaç'!$A$1:$I$166,9,0)*VLOOKUP(WEEKDAY(B3610,2)&amp;D3610,Yoğunluk!$G$1:$J$29,4,0)</f>
        <v>1800</v>
      </c>
      <c r="J3610">
        <f t="shared" ca="1" si="223"/>
        <v>1717</v>
      </c>
      <c r="K3610">
        <f t="shared" ca="1" si="224"/>
        <v>3820.3250000000003</v>
      </c>
    </row>
    <row r="3611" spans="1:11" x14ac:dyDescent="0.3">
      <c r="A3611">
        <f t="shared" si="225"/>
        <v>145</v>
      </c>
      <c r="B3611" s="2">
        <f t="shared" si="226"/>
        <v>43122</v>
      </c>
      <c r="C3611" t="str">
        <f>VLOOKUP(A3611,'Günlük Sayaç'!$A$1:$I$166,3,0)</f>
        <v>Darüşşafaka</v>
      </c>
      <c r="D3611" t="str">
        <f>VLOOKUP($A3611,'Günlük Sayaç'!$A$1:$I$166,4,0)</f>
        <v>Tam</v>
      </c>
      <c r="E3611" t="str">
        <f>VLOOKUP($A3611,'Günlük Sayaç'!$A$1:$I$166,5,0)</f>
        <v>Mavi Kart</v>
      </c>
      <c r="F3611">
        <f>VLOOKUP($A3611,'Günlük Sayaç'!$A$1:$I$166,6,0)</f>
        <v>1.3666666666666667</v>
      </c>
      <c r="G3611">
        <f>VLOOKUP($A3611,'Günlük Sayaç'!$A$1:$I$166,7,0)</f>
        <v>6000</v>
      </c>
      <c r="H3611">
        <f>VLOOKUP($A3611,'Günlük Sayaç'!$A$1:$I$166,8,0)</f>
        <v>0.2</v>
      </c>
      <c r="I3611">
        <f>VLOOKUP($A3611,'Günlük Sayaç'!$A$1:$I$166,9,0)*VLOOKUP(WEEKDAY(B3611,2)&amp;D3611,Yoğunluk!$G$1:$J$29,4,0)</f>
        <v>1800</v>
      </c>
      <c r="J3611">
        <f t="shared" ca="1" si="223"/>
        <v>1931</v>
      </c>
      <c r="K3611">
        <f t="shared" ca="1" si="224"/>
        <v>2639.0333333333333</v>
      </c>
    </row>
    <row r="3612" spans="1:11" x14ac:dyDescent="0.3">
      <c r="A3612">
        <f t="shared" si="225"/>
        <v>146</v>
      </c>
      <c r="B3612" s="2">
        <f t="shared" si="226"/>
        <v>43122</v>
      </c>
      <c r="C3612" t="str">
        <f>VLOOKUP(A3612,'Günlük Sayaç'!$A$1:$I$166,3,0)</f>
        <v>Darüşşafaka</v>
      </c>
      <c r="D3612" t="str">
        <f>VLOOKUP($A3612,'Günlük Sayaç'!$A$1:$I$166,4,0)</f>
        <v>Öğrenci</v>
      </c>
      <c r="E3612" t="str">
        <f>VLOOKUP($A3612,'Günlük Sayaç'!$A$1:$I$166,5,0)</f>
        <v>Öğrenci</v>
      </c>
      <c r="F3612">
        <f>VLOOKUP($A3612,'Günlük Sayaç'!$A$1:$I$166,6,0)</f>
        <v>0.9</v>
      </c>
      <c r="G3612">
        <f>VLOOKUP($A3612,'Günlük Sayaç'!$A$1:$I$166,7,0)</f>
        <v>6000</v>
      </c>
      <c r="H3612">
        <f>VLOOKUP($A3612,'Günlük Sayaç'!$A$1:$I$166,8,0)</f>
        <v>0.1</v>
      </c>
      <c r="I3612">
        <f>VLOOKUP($A3612,'Günlük Sayaç'!$A$1:$I$166,9,0)*VLOOKUP(WEEKDAY(B3612,2)&amp;D3612,Yoğunluk!$G$1:$J$29,4,0)</f>
        <v>600</v>
      </c>
      <c r="J3612">
        <f t="shared" ca="1" si="223"/>
        <v>635</v>
      </c>
      <c r="K3612">
        <f t="shared" ca="1" si="224"/>
        <v>571.5</v>
      </c>
    </row>
    <row r="3613" spans="1:11" x14ac:dyDescent="0.3">
      <c r="A3613">
        <f t="shared" si="225"/>
        <v>147</v>
      </c>
      <c r="B3613" s="2">
        <f t="shared" si="226"/>
        <v>43122</v>
      </c>
      <c r="C3613" t="str">
        <f>VLOOKUP(A3613,'Günlük Sayaç'!$A$1:$I$166,3,0)</f>
        <v>Darüşşafaka</v>
      </c>
      <c r="D3613" t="str">
        <f>VLOOKUP($A3613,'Günlük Sayaç'!$A$1:$I$166,4,0)</f>
        <v>Öğrenci</v>
      </c>
      <c r="E3613" t="str">
        <f>VLOOKUP($A3613,'Günlük Sayaç'!$A$1:$I$166,5,0)</f>
        <v>Öğrenci Aylık</v>
      </c>
      <c r="F3613">
        <f>VLOOKUP($A3613,'Günlük Sayaç'!$A$1:$I$166,6,0)</f>
        <v>0.56666666666666665</v>
      </c>
      <c r="G3613">
        <f>VLOOKUP($A3613,'Günlük Sayaç'!$A$1:$I$166,7,0)</f>
        <v>6000</v>
      </c>
      <c r="H3613">
        <f>VLOOKUP($A3613,'Günlük Sayaç'!$A$1:$I$166,8,0)</f>
        <v>0.2</v>
      </c>
      <c r="I3613">
        <f>VLOOKUP($A3613,'Günlük Sayaç'!$A$1:$I$166,9,0)*VLOOKUP(WEEKDAY(B3613,2)&amp;D3613,Yoğunluk!$G$1:$J$29,4,0)</f>
        <v>1200</v>
      </c>
      <c r="J3613">
        <f t="shared" ca="1" si="223"/>
        <v>1088</v>
      </c>
      <c r="K3613">
        <f t="shared" ca="1" si="224"/>
        <v>616.5333333333333</v>
      </c>
    </row>
    <row r="3614" spans="1:11" x14ac:dyDescent="0.3">
      <c r="A3614">
        <f t="shared" si="225"/>
        <v>148</v>
      </c>
      <c r="B3614" s="2">
        <f t="shared" si="226"/>
        <v>43122</v>
      </c>
      <c r="C3614" t="str">
        <f>VLOOKUP(A3614,'Günlük Sayaç'!$A$1:$I$166,3,0)</f>
        <v>Darüşşafaka</v>
      </c>
      <c r="D3614" t="str">
        <f>VLOOKUP($A3614,'Günlük Sayaç'!$A$1:$I$166,4,0)</f>
        <v>Sosyal</v>
      </c>
      <c r="E3614" t="str">
        <f>VLOOKUP($A3614,'Günlük Sayaç'!$A$1:$I$166,5,0)</f>
        <v>Sosyal</v>
      </c>
      <c r="F3614">
        <f>VLOOKUP($A3614,'Günlük Sayaç'!$A$1:$I$166,6,0)</f>
        <v>1.425</v>
      </c>
      <c r="G3614">
        <f>VLOOKUP($A3614,'Günlük Sayaç'!$A$1:$I$166,7,0)</f>
        <v>6000</v>
      </c>
      <c r="H3614">
        <f>VLOOKUP($A3614,'Günlük Sayaç'!$A$1:$I$166,8,0)</f>
        <v>0.15</v>
      </c>
      <c r="I3614">
        <f>VLOOKUP($A3614,'Günlük Sayaç'!$A$1:$I$166,9,0)*VLOOKUP(WEEKDAY(B3614,2)&amp;D3614,Yoğunluk!$G$1:$J$29,4,0)</f>
        <v>720</v>
      </c>
      <c r="J3614">
        <f t="shared" ca="1" si="223"/>
        <v>539</v>
      </c>
      <c r="K3614">
        <f t="shared" ca="1" si="224"/>
        <v>768.07500000000005</v>
      </c>
    </row>
    <row r="3615" spans="1:11" x14ac:dyDescent="0.3">
      <c r="A3615">
        <f t="shared" si="225"/>
        <v>149</v>
      </c>
      <c r="B3615" s="2">
        <f t="shared" si="226"/>
        <v>43122</v>
      </c>
      <c r="C3615" t="str">
        <f>VLOOKUP(A3615,'Günlük Sayaç'!$A$1:$I$166,3,0)</f>
        <v>Darüşşafaka</v>
      </c>
      <c r="D3615" t="str">
        <f>VLOOKUP($A3615,'Günlük Sayaç'!$A$1:$I$166,4,0)</f>
        <v>Sosyal</v>
      </c>
      <c r="E3615" t="str">
        <f>VLOOKUP($A3615,'Günlük Sayaç'!$A$1:$I$166,5,0)</f>
        <v>Sosyal Aylık</v>
      </c>
      <c r="F3615">
        <f>VLOOKUP($A3615,'Günlük Sayaç'!$A$1:$I$166,6,0)</f>
        <v>0.83333333333333337</v>
      </c>
      <c r="G3615">
        <f>VLOOKUP($A3615,'Günlük Sayaç'!$A$1:$I$166,7,0)</f>
        <v>6000</v>
      </c>
      <c r="H3615">
        <f>VLOOKUP($A3615,'Günlük Sayaç'!$A$1:$I$166,8,0)</f>
        <v>0.1</v>
      </c>
      <c r="I3615">
        <f>VLOOKUP($A3615,'Günlük Sayaç'!$A$1:$I$166,9,0)*VLOOKUP(WEEKDAY(B3615,2)&amp;D3615,Yoğunluk!$G$1:$J$29,4,0)</f>
        <v>480</v>
      </c>
      <c r="J3615">
        <f t="shared" ca="1" si="223"/>
        <v>519</v>
      </c>
      <c r="K3615">
        <f t="shared" ca="1" si="224"/>
        <v>432.5</v>
      </c>
    </row>
    <row r="3616" spans="1:11" x14ac:dyDescent="0.3">
      <c r="A3616">
        <f t="shared" si="225"/>
        <v>150</v>
      </c>
      <c r="B3616" s="2">
        <f t="shared" si="226"/>
        <v>43122</v>
      </c>
      <c r="C3616" t="str">
        <f>VLOOKUP(A3616,'Günlük Sayaç'!$A$1:$I$166,3,0)</f>
        <v>Darüşşafaka</v>
      </c>
      <c r="D3616" t="str">
        <f>VLOOKUP($A3616,'Günlük Sayaç'!$A$1:$I$166,4,0)</f>
        <v>Ziyaretçi</v>
      </c>
      <c r="E3616" t="str">
        <f>VLOOKUP($A3616,'Günlük Sayaç'!$A$1:$I$166,5,0)</f>
        <v>Tekli Bilet</v>
      </c>
      <c r="F3616">
        <f>VLOOKUP($A3616,'Günlük Sayaç'!$A$1:$I$166,6,0)</f>
        <v>5</v>
      </c>
      <c r="G3616">
        <f>VLOOKUP($A3616,'Günlük Sayaç'!$A$1:$I$166,7,0)</f>
        <v>6000</v>
      </c>
      <c r="H3616">
        <f>VLOOKUP($A3616,'Günlük Sayaç'!$A$1:$I$166,8,0)</f>
        <v>0.01</v>
      </c>
      <c r="I3616">
        <f>VLOOKUP($A3616,'Günlük Sayaç'!$A$1:$I$166,9,0)*VLOOKUP(WEEKDAY(B3616,2)&amp;D3616,Yoğunluk!$G$1:$J$29,4,0)</f>
        <v>60</v>
      </c>
      <c r="J3616">
        <f t="shared" ca="1" si="223"/>
        <v>61</v>
      </c>
      <c r="K3616">
        <f t="shared" ca="1" si="224"/>
        <v>305</v>
      </c>
    </row>
    <row r="3617" spans="1:11" x14ac:dyDescent="0.3">
      <c r="A3617">
        <f t="shared" si="225"/>
        <v>151</v>
      </c>
      <c r="B3617" s="2">
        <f t="shared" si="226"/>
        <v>43122</v>
      </c>
      <c r="C3617" t="str">
        <f>VLOOKUP(A3617,'Günlük Sayaç'!$A$1:$I$166,3,0)</f>
        <v>Darüşşafaka</v>
      </c>
      <c r="D3617" t="str">
        <f>VLOOKUP($A3617,'Günlük Sayaç'!$A$1:$I$166,4,0)</f>
        <v>Ziyaretçi</v>
      </c>
      <c r="E3617" t="str">
        <f>VLOOKUP($A3617,'Günlük Sayaç'!$A$1:$I$166,5,0)</f>
        <v>İkili Bilet</v>
      </c>
      <c r="F3617">
        <f>VLOOKUP($A3617,'Günlük Sayaç'!$A$1:$I$166,6,0)</f>
        <v>4</v>
      </c>
      <c r="G3617">
        <f>VLOOKUP($A3617,'Günlük Sayaç'!$A$1:$I$166,7,0)</f>
        <v>6000</v>
      </c>
      <c r="H3617">
        <f>VLOOKUP($A3617,'Günlük Sayaç'!$A$1:$I$166,8,0)</f>
        <v>0.01</v>
      </c>
      <c r="I3617">
        <f>VLOOKUP($A3617,'Günlük Sayaç'!$A$1:$I$166,9,0)*VLOOKUP(WEEKDAY(B3617,2)&amp;D3617,Yoğunluk!$G$1:$J$29,4,0)</f>
        <v>60</v>
      </c>
      <c r="J3617">
        <f t="shared" ca="1" si="223"/>
        <v>61</v>
      </c>
      <c r="K3617">
        <f t="shared" ca="1" si="224"/>
        <v>244</v>
      </c>
    </row>
    <row r="3618" spans="1:11" x14ac:dyDescent="0.3">
      <c r="A3618">
        <f t="shared" si="225"/>
        <v>152</v>
      </c>
      <c r="B3618" s="2">
        <f t="shared" si="226"/>
        <v>43122</v>
      </c>
      <c r="C3618" t="str">
        <f>VLOOKUP(A3618,'Günlük Sayaç'!$A$1:$I$166,3,0)</f>
        <v>Darüşşafaka</v>
      </c>
      <c r="D3618" t="str">
        <f>VLOOKUP($A3618,'Günlük Sayaç'!$A$1:$I$166,4,0)</f>
        <v>Ziyaretçi</v>
      </c>
      <c r="E3618" t="str">
        <f>VLOOKUP($A3618,'Günlük Sayaç'!$A$1:$I$166,5,0)</f>
        <v>Üçlü Bilet</v>
      </c>
      <c r="F3618">
        <f>VLOOKUP($A3618,'Günlük Sayaç'!$A$1:$I$166,6,0)</f>
        <v>3.6666666666666665</v>
      </c>
      <c r="G3618">
        <f>VLOOKUP($A3618,'Günlük Sayaç'!$A$1:$I$166,7,0)</f>
        <v>6000</v>
      </c>
      <c r="H3618">
        <f>VLOOKUP($A3618,'Günlük Sayaç'!$A$1:$I$166,8,0)</f>
        <v>0.01</v>
      </c>
      <c r="I3618">
        <f>VLOOKUP($A3618,'Günlük Sayaç'!$A$1:$I$166,9,0)*VLOOKUP(WEEKDAY(B3618,2)&amp;D3618,Yoğunluk!$G$1:$J$29,4,0)</f>
        <v>60</v>
      </c>
      <c r="J3618">
        <f t="shared" ca="1" si="223"/>
        <v>60</v>
      </c>
      <c r="K3618">
        <f t="shared" ca="1" si="224"/>
        <v>220</v>
      </c>
    </row>
    <row r="3619" spans="1:11" x14ac:dyDescent="0.3">
      <c r="A3619">
        <f t="shared" si="225"/>
        <v>153</v>
      </c>
      <c r="B3619" s="2">
        <f t="shared" si="226"/>
        <v>43122</v>
      </c>
      <c r="C3619" t="str">
        <f>VLOOKUP(A3619,'Günlük Sayaç'!$A$1:$I$166,3,0)</f>
        <v>Darüşşafaka</v>
      </c>
      <c r="D3619" t="str">
        <f>VLOOKUP($A3619,'Günlük Sayaç'!$A$1:$I$166,4,0)</f>
        <v>Ziyaretçi</v>
      </c>
      <c r="E3619" t="str">
        <f>VLOOKUP($A3619,'Günlük Sayaç'!$A$1:$I$166,5,0)</f>
        <v>Beşli Bilet</v>
      </c>
      <c r="F3619">
        <f>VLOOKUP($A3619,'Günlük Sayaç'!$A$1:$I$166,6,0)</f>
        <v>3.4</v>
      </c>
      <c r="G3619">
        <f>VLOOKUP($A3619,'Günlük Sayaç'!$A$1:$I$166,7,0)</f>
        <v>6000</v>
      </c>
      <c r="H3619">
        <f>VLOOKUP($A3619,'Günlük Sayaç'!$A$1:$I$166,8,0)</f>
        <v>0.01</v>
      </c>
      <c r="I3619">
        <f>VLOOKUP($A3619,'Günlük Sayaç'!$A$1:$I$166,9,0)*VLOOKUP(WEEKDAY(B3619,2)&amp;D3619,Yoğunluk!$G$1:$J$29,4,0)</f>
        <v>60</v>
      </c>
      <c r="J3619">
        <f t="shared" ca="1" si="223"/>
        <v>62</v>
      </c>
      <c r="K3619">
        <f t="shared" ca="1" si="224"/>
        <v>210.79999999999998</v>
      </c>
    </row>
    <row r="3620" spans="1:11" x14ac:dyDescent="0.3">
      <c r="A3620">
        <f t="shared" si="225"/>
        <v>154</v>
      </c>
      <c r="B3620" s="2">
        <f t="shared" si="226"/>
        <v>43122</v>
      </c>
      <c r="C3620" t="str">
        <f>VLOOKUP(A3620,'Günlük Sayaç'!$A$1:$I$166,3,0)</f>
        <v>Darüşşafaka</v>
      </c>
      <c r="D3620" t="str">
        <f>VLOOKUP($A3620,'Günlük Sayaç'!$A$1:$I$166,4,0)</f>
        <v>Ziyaretçi</v>
      </c>
      <c r="E3620" t="str">
        <f>VLOOKUP($A3620,'Günlük Sayaç'!$A$1:$I$166,5,0)</f>
        <v>Onlu Bilet</v>
      </c>
      <c r="F3620">
        <f>VLOOKUP($A3620,'Günlük Sayaç'!$A$1:$I$166,6,0)</f>
        <v>3.2</v>
      </c>
      <c r="G3620">
        <f>VLOOKUP($A3620,'Günlük Sayaç'!$A$1:$I$166,7,0)</f>
        <v>6000</v>
      </c>
      <c r="H3620">
        <f>VLOOKUP($A3620,'Günlük Sayaç'!$A$1:$I$166,8,0)</f>
        <v>0.01</v>
      </c>
      <c r="I3620">
        <f>VLOOKUP($A3620,'Günlük Sayaç'!$A$1:$I$166,9,0)*VLOOKUP(WEEKDAY(B3620,2)&amp;D3620,Yoğunluk!$G$1:$J$29,4,0)</f>
        <v>60</v>
      </c>
      <c r="J3620">
        <f t="shared" ca="1" si="223"/>
        <v>64</v>
      </c>
      <c r="K3620">
        <f t="shared" ca="1" si="224"/>
        <v>204.8</v>
      </c>
    </row>
    <row r="3621" spans="1:11" x14ac:dyDescent="0.3">
      <c r="A3621">
        <f t="shared" si="225"/>
        <v>155</v>
      </c>
      <c r="B3621" s="2">
        <f t="shared" si="226"/>
        <v>43122</v>
      </c>
      <c r="C3621" t="str">
        <f>VLOOKUP(A3621,'Günlük Sayaç'!$A$1:$I$166,3,0)</f>
        <v>Hacıosman</v>
      </c>
      <c r="D3621" t="str">
        <f>VLOOKUP($A3621,'Günlük Sayaç'!$A$1:$I$166,4,0)</f>
        <v>Tam</v>
      </c>
      <c r="E3621" t="str">
        <f>VLOOKUP($A3621,'Günlük Sayaç'!$A$1:$I$166,5,0)</f>
        <v>Akbil</v>
      </c>
      <c r="F3621">
        <f>VLOOKUP($A3621,'Günlük Sayaç'!$A$1:$I$166,6,0)</f>
        <v>2.2250000000000001</v>
      </c>
      <c r="G3621">
        <f>VLOOKUP($A3621,'Günlük Sayaç'!$A$1:$I$166,7,0)</f>
        <v>4000</v>
      </c>
      <c r="H3621">
        <f>VLOOKUP($A3621,'Günlük Sayaç'!$A$1:$I$166,8,0)</f>
        <v>0.2</v>
      </c>
      <c r="I3621">
        <f>VLOOKUP($A3621,'Günlük Sayaç'!$A$1:$I$166,9,0)*VLOOKUP(WEEKDAY(B3621,2)&amp;D3621,Yoğunluk!$G$1:$J$29,4,0)</f>
        <v>1200</v>
      </c>
      <c r="J3621">
        <f t="shared" ca="1" si="223"/>
        <v>1329</v>
      </c>
      <c r="K3621">
        <f t="shared" ca="1" si="224"/>
        <v>2957.0250000000001</v>
      </c>
    </row>
    <row r="3622" spans="1:11" x14ac:dyDescent="0.3">
      <c r="A3622">
        <f t="shared" si="225"/>
        <v>156</v>
      </c>
      <c r="B3622" s="2">
        <f t="shared" si="226"/>
        <v>43122</v>
      </c>
      <c r="C3622" t="str">
        <f>VLOOKUP(A3622,'Günlük Sayaç'!$A$1:$I$166,3,0)</f>
        <v>Hacıosman</v>
      </c>
      <c r="D3622" t="str">
        <f>VLOOKUP($A3622,'Günlük Sayaç'!$A$1:$I$166,4,0)</f>
        <v>Tam</v>
      </c>
      <c r="E3622" t="str">
        <f>VLOOKUP($A3622,'Günlük Sayaç'!$A$1:$I$166,5,0)</f>
        <v>Mavi Kart</v>
      </c>
      <c r="F3622">
        <f>VLOOKUP($A3622,'Günlük Sayaç'!$A$1:$I$166,6,0)</f>
        <v>1.3666666666666667</v>
      </c>
      <c r="G3622">
        <f>VLOOKUP($A3622,'Günlük Sayaç'!$A$1:$I$166,7,0)</f>
        <v>4000</v>
      </c>
      <c r="H3622">
        <f>VLOOKUP($A3622,'Günlük Sayaç'!$A$1:$I$166,8,0)</f>
        <v>0.2</v>
      </c>
      <c r="I3622">
        <f>VLOOKUP($A3622,'Günlük Sayaç'!$A$1:$I$166,9,0)*VLOOKUP(WEEKDAY(B3622,2)&amp;D3622,Yoğunluk!$G$1:$J$29,4,0)</f>
        <v>1200</v>
      </c>
      <c r="J3622">
        <f t="shared" ca="1" si="223"/>
        <v>1205</v>
      </c>
      <c r="K3622">
        <f t="shared" ca="1" si="224"/>
        <v>1646.8333333333333</v>
      </c>
    </row>
    <row r="3623" spans="1:11" x14ac:dyDescent="0.3">
      <c r="A3623">
        <f t="shared" si="225"/>
        <v>157</v>
      </c>
      <c r="B3623" s="2">
        <f t="shared" si="226"/>
        <v>43122</v>
      </c>
      <c r="C3623" t="str">
        <f>VLOOKUP(A3623,'Günlük Sayaç'!$A$1:$I$166,3,0)</f>
        <v>Hacıosman</v>
      </c>
      <c r="D3623" t="str">
        <f>VLOOKUP($A3623,'Günlük Sayaç'!$A$1:$I$166,4,0)</f>
        <v>Öğrenci</v>
      </c>
      <c r="E3623" t="str">
        <f>VLOOKUP($A3623,'Günlük Sayaç'!$A$1:$I$166,5,0)</f>
        <v>Öğrenci</v>
      </c>
      <c r="F3623">
        <f>VLOOKUP($A3623,'Günlük Sayaç'!$A$1:$I$166,6,0)</f>
        <v>0.9</v>
      </c>
      <c r="G3623">
        <f>VLOOKUP($A3623,'Günlük Sayaç'!$A$1:$I$166,7,0)</f>
        <v>4000</v>
      </c>
      <c r="H3623">
        <f>VLOOKUP($A3623,'Günlük Sayaç'!$A$1:$I$166,8,0)</f>
        <v>0.1</v>
      </c>
      <c r="I3623">
        <f>VLOOKUP($A3623,'Günlük Sayaç'!$A$1:$I$166,9,0)*VLOOKUP(WEEKDAY(B3623,2)&amp;D3623,Yoğunluk!$G$1:$J$29,4,0)</f>
        <v>400</v>
      </c>
      <c r="J3623">
        <f t="shared" ca="1" si="223"/>
        <v>444</v>
      </c>
      <c r="K3623">
        <f t="shared" ca="1" si="224"/>
        <v>399.6</v>
      </c>
    </row>
    <row r="3624" spans="1:11" x14ac:dyDescent="0.3">
      <c r="A3624">
        <f t="shared" si="225"/>
        <v>158</v>
      </c>
      <c r="B3624" s="2">
        <f t="shared" si="226"/>
        <v>43122</v>
      </c>
      <c r="C3624" t="str">
        <f>VLOOKUP(A3624,'Günlük Sayaç'!$A$1:$I$166,3,0)</f>
        <v>Hacıosman</v>
      </c>
      <c r="D3624" t="str">
        <f>VLOOKUP($A3624,'Günlük Sayaç'!$A$1:$I$166,4,0)</f>
        <v>Öğrenci</v>
      </c>
      <c r="E3624" t="str">
        <f>VLOOKUP($A3624,'Günlük Sayaç'!$A$1:$I$166,5,0)</f>
        <v>Öğrenci Aylık</v>
      </c>
      <c r="F3624">
        <f>VLOOKUP($A3624,'Günlük Sayaç'!$A$1:$I$166,6,0)</f>
        <v>0.56666666666666665</v>
      </c>
      <c r="G3624">
        <f>VLOOKUP($A3624,'Günlük Sayaç'!$A$1:$I$166,7,0)</f>
        <v>4000</v>
      </c>
      <c r="H3624">
        <f>VLOOKUP($A3624,'Günlük Sayaç'!$A$1:$I$166,8,0)</f>
        <v>0.2</v>
      </c>
      <c r="I3624">
        <f>VLOOKUP($A3624,'Günlük Sayaç'!$A$1:$I$166,9,0)*VLOOKUP(WEEKDAY(B3624,2)&amp;D3624,Yoğunluk!$G$1:$J$29,4,0)</f>
        <v>800</v>
      </c>
      <c r="J3624">
        <f t="shared" ca="1" si="223"/>
        <v>795</v>
      </c>
      <c r="K3624">
        <f t="shared" ca="1" si="224"/>
        <v>450.5</v>
      </c>
    </row>
    <row r="3625" spans="1:11" x14ac:dyDescent="0.3">
      <c r="A3625">
        <f t="shared" si="225"/>
        <v>159</v>
      </c>
      <c r="B3625" s="2">
        <f t="shared" si="226"/>
        <v>43122</v>
      </c>
      <c r="C3625" t="str">
        <f>VLOOKUP(A3625,'Günlük Sayaç'!$A$1:$I$166,3,0)</f>
        <v>Hacıosman</v>
      </c>
      <c r="D3625" t="str">
        <f>VLOOKUP($A3625,'Günlük Sayaç'!$A$1:$I$166,4,0)</f>
        <v>Sosyal</v>
      </c>
      <c r="E3625" t="str">
        <f>VLOOKUP($A3625,'Günlük Sayaç'!$A$1:$I$166,5,0)</f>
        <v>Sosyal</v>
      </c>
      <c r="F3625">
        <f>VLOOKUP($A3625,'Günlük Sayaç'!$A$1:$I$166,6,0)</f>
        <v>1.425</v>
      </c>
      <c r="G3625">
        <f>VLOOKUP($A3625,'Günlük Sayaç'!$A$1:$I$166,7,0)</f>
        <v>4000</v>
      </c>
      <c r="H3625">
        <f>VLOOKUP($A3625,'Günlük Sayaç'!$A$1:$I$166,8,0)</f>
        <v>0.15</v>
      </c>
      <c r="I3625">
        <f>VLOOKUP($A3625,'Günlük Sayaç'!$A$1:$I$166,9,0)*VLOOKUP(WEEKDAY(B3625,2)&amp;D3625,Yoğunluk!$G$1:$J$29,4,0)</f>
        <v>480</v>
      </c>
      <c r="J3625">
        <f t="shared" ca="1" si="223"/>
        <v>495</v>
      </c>
      <c r="K3625">
        <f t="shared" ca="1" si="224"/>
        <v>705.375</v>
      </c>
    </row>
    <row r="3626" spans="1:11" x14ac:dyDescent="0.3">
      <c r="A3626">
        <f t="shared" si="225"/>
        <v>160</v>
      </c>
      <c r="B3626" s="2">
        <f t="shared" si="226"/>
        <v>43122</v>
      </c>
      <c r="C3626" t="str">
        <f>VLOOKUP(A3626,'Günlük Sayaç'!$A$1:$I$166,3,0)</f>
        <v>Hacıosman</v>
      </c>
      <c r="D3626" t="str">
        <f>VLOOKUP($A3626,'Günlük Sayaç'!$A$1:$I$166,4,0)</f>
        <v>Sosyal</v>
      </c>
      <c r="E3626" t="str">
        <f>VLOOKUP($A3626,'Günlük Sayaç'!$A$1:$I$166,5,0)</f>
        <v>Sosyal Aylık</v>
      </c>
      <c r="F3626">
        <f>VLOOKUP($A3626,'Günlük Sayaç'!$A$1:$I$166,6,0)</f>
        <v>0.83333333333333337</v>
      </c>
      <c r="G3626">
        <f>VLOOKUP($A3626,'Günlük Sayaç'!$A$1:$I$166,7,0)</f>
        <v>4000</v>
      </c>
      <c r="H3626">
        <f>VLOOKUP($A3626,'Günlük Sayaç'!$A$1:$I$166,8,0)</f>
        <v>0.1</v>
      </c>
      <c r="I3626">
        <f>VLOOKUP($A3626,'Günlük Sayaç'!$A$1:$I$166,9,0)*VLOOKUP(WEEKDAY(B3626,2)&amp;D3626,Yoğunluk!$G$1:$J$29,4,0)</f>
        <v>320</v>
      </c>
      <c r="J3626">
        <f t="shared" ca="1" si="223"/>
        <v>333</v>
      </c>
      <c r="K3626">
        <f t="shared" ca="1" si="224"/>
        <v>277.5</v>
      </c>
    </row>
    <row r="3627" spans="1:11" x14ac:dyDescent="0.3">
      <c r="A3627">
        <f t="shared" si="225"/>
        <v>161</v>
      </c>
      <c r="B3627" s="2">
        <f t="shared" si="226"/>
        <v>43122</v>
      </c>
      <c r="C3627" t="str">
        <f>VLOOKUP(A3627,'Günlük Sayaç'!$A$1:$I$166,3,0)</f>
        <v>Hacıosman</v>
      </c>
      <c r="D3627" t="str">
        <f>VLOOKUP($A3627,'Günlük Sayaç'!$A$1:$I$166,4,0)</f>
        <v>Ziyaretçi</v>
      </c>
      <c r="E3627" t="str">
        <f>VLOOKUP($A3627,'Günlük Sayaç'!$A$1:$I$166,5,0)</f>
        <v>Tekli Bilet</v>
      </c>
      <c r="F3627">
        <f>VLOOKUP($A3627,'Günlük Sayaç'!$A$1:$I$166,6,0)</f>
        <v>5</v>
      </c>
      <c r="G3627">
        <f>VLOOKUP($A3627,'Günlük Sayaç'!$A$1:$I$166,7,0)</f>
        <v>4000</v>
      </c>
      <c r="H3627">
        <f>VLOOKUP($A3627,'Günlük Sayaç'!$A$1:$I$166,8,0)</f>
        <v>0.01</v>
      </c>
      <c r="I3627">
        <f>VLOOKUP($A3627,'Günlük Sayaç'!$A$1:$I$166,9,0)*VLOOKUP(WEEKDAY(B3627,2)&amp;D3627,Yoğunluk!$G$1:$J$29,4,0)</f>
        <v>40</v>
      </c>
      <c r="J3627">
        <f t="shared" ca="1" si="223"/>
        <v>37</v>
      </c>
      <c r="K3627">
        <f t="shared" ca="1" si="224"/>
        <v>185</v>
      </c>
    </row>
    <row r="3628" spans="1:11" x14ac:dyDescent="0.3">
      <c r="A3628">
        <f t="shared" si="225"/>
        <v>162</v>
      </c>
      <c r="B3628" s="2">
        <f t="shared" si="226"/>
        <v>43122</v>
      </c>
      <c r="C3628" t="str">
        <f>VLOOKUP(A3628,'Günlük Sayaç'!$A$1:$I$166,3,0)</f>
        <v>Hacıosman</v>
      </c>
      <c r="D3628" t="str">
        <f>VLOOKUP($A3628,'Günlük Sayaç'!$A$1:$I$166,4,0)</f>
        <v>Ziyaretçi</v>
      </c>
      <c r="E3628" t="str">
        <f>VLOOKUP($A3628,'Günlük Sayaç'!$A$1:$I$166,5,0)</f>
        <v>İkili Bilet</v>
      </c>
      <c r="F3628">
        <f>VLOOKUP($A3628,'Günlük Sayaç'!$A$1:$I$166,6,0)</f>
        <v>4</v>
      </c>
      <c r="G3628">
        <f>VLOOKUP($A3628,'Günlük Sayaç'!$A$1:$I$166,7,0)</f>
        <v>4000</v>
      </c>
      <c r="H3628">
        <f>VLOOKUP($A3628,'Günlük Sayaç'!$A$1:$I$166,8,0)</f>
        <v>0.01</v>
      </c>
      <c r="I3628">
        <f>VLOOKUP($A3628,'Günlük Sayaç'!$A$1:$I$166,9,0)*VLOOKUP(WEEKDAY(B3628,2)&amp;D3628,Yoğunluk!$G$1:$J$29,4,0)</f>
        <v>40</v>
      </c>
      <c r="J3628">
        <f t="shared" ca="1" si="223"/>
        <v>34</v>
      </c>
      <c r="K3628">
        <f t="shared" ca="1" si="224"/>
        <v>136</v>
      </c>
    </row>
    <row r="3629" spans="1:11" x14ac:dyDescent="0.3">
      <c r="A3629">
        <f t="shared" si="225"/>
        <v>163</v>
      </c>
      <c r="B3629" s="2">
        <f t="shared" si="226"/>
        <v>43122</v>
      </c>
      <c r="C3629" t="str">
        <f>VLOOKUP(A3629,'Günlük Sayaç'!$A$1:$I$166,3,0)</f>
        <v>Hacıosman</v>
      </c>
      <c r="D3629" t="str">
        <f>VLOOKUP($A3629,'Günlük Sayaç'!$A$1:$I$166,4,0)</f>
        <v>Ziyaretçi</v>
      </c>
      <c r="E3629" t="str">
        <f>VLOOKUP($A3629,'Günlük Sayaç'!$A$1:$I$166,5,0)</f>
        <v>Üçlü Bilet</v>
      </c>
      <c r="F3629">
        <f>VLOOKUP($A3629,'Günlük Sayaç'!$A$1:$I$166,6,0)</f>
        <v>3.6666666666666665</v>
      </c>
      <c r="G3629">
        <f>VLOOKUP($A3629,'Günlük Sayaç'!$A$1:$I$166,7,0)</f>
        <v>4000</v>
      </c>
      <c r="H3629">
        <f>VLOOKUP($A3629,'Günlük Sayaç'!$A$1:$I$166,8,0)</f>
        <v>0.01</v>
      </c>
      <c r="I3629">
        <f>VLOOKUP($A3629,'Günlük Sayaç'!$A$1:$I$166,9,0)*VLOOKUP(WEEKDAY(B3629,2)&amp;D3629,Yoğunluk!$G$1:$J$29,4,0)</f>
        <v>40</v>
      </c>
      <c r="J3629">
        <f t="shared" ca="1" si="223"/>
        <v>48</v>
      </c>
      <c r="K3629">
        <f t="shared" ca="1" si="224"/>
        <v>176</v>
      </c>
    </row>
    <row r="3630" spans="1:11" x14ac:dyDescent="0.3">
      <c r="A3630">
        <f t="shared" si="225"/>
        <v>164</v>
      </c>
      <c r="B3630" s="2">
        <f t="shared" si="226"/>
        <v>43122</v>
      </c>
      <c r="C3630" t="str">
        <f>VLOOKUP(A3630,'Günlük Sayaç'!$A$1:$I$166,3,0)</f>
        <v>Hacıosman</v>
      </c>
      <c r="D3630" t="str">
        <f>VLOOKUP($A3630,'Günlük Sayaç'!$A$1:$I$166,4,0)</f>
        <v>Ziyaretçi</v>
      </c>
      <c r="E3630" t="str">
        <f>VLOOKUP($A3630,'Günlük Sayaç'!$A$1:$I$166,5,0)</f>
        <v>Beşli Bilet</v>
      </c>
      <c r="F3630">
        <f>VLOOKUP($A3630,'Günlük Sayaç'!$A$1:$I$166,6,0)</f>
        <v>3.4</v>
      </c>
      <c r="G3630">
        <f>VLOOKUP($A3630,'Günlük Sayaç'!$A$1:$I$166,7,0)</f>
        <v>4000</v>
      </c>
      <c r="H3630">
        <f>VLOOKUP($A3630,'Günlük Sayaç'!$A$1:$I$166,8,0)</f>
        <v>0.01</v>
      </c>
      <c r="I3630">
        <f>VLOOKUP($A3630,'Günlük Sayaç'!$A$1:$I$166,9,0)*VLOOKUP(WEEKDAY(B3630,2)&amp;D3630,Yoğunluk!$G$1:$J$29,4,0)</f>
        <v>40</v>
      </c>
      <c r="J3630">
        <f t="shared" ca="1" si="223"/>
        <v>44</v>
      </c>
      <c r="K3630">
        <f t="shared" ca="1" si="224"/>
        <v>149.6</v>
      </c>
    </row>
    <row r="3631" spans="1:11" x14ac:dyDescent="0.3">
      <c r="A3631">
        <f t="shared" si="225"/>
        <v>165</v>
      </c>
      <c r="B3631" s="2">
        <f t="shared" si="226"/>
        <v>43122</v>
      </c>
      <c r="C3631" t="str">
        <f>VLOOKUP(A3631,'Günlük Sayaç'!$A$1:$I$166,3,0)</f>
        <v>Hacıosman</v>
      </c>
      <c r="D3631" t="str">
        <f>VLOOKUP($A3631,'Günlük Sayaç'!$A$1:$I$166,4,0)</f>
        <v>Ziyaretçi</v>
      </c>
      <c r="E3631" t="str">
        <f>VLOOKUP($A3631,'Günlük Sayaç'!$A$1:$I$166,5,0)</f>
        <v>Onlu Bilet</v>
      </c>
      <c r="F3631">
        <f>VLOOKUP($A3631,'Günlük Sayaç'!$A$1:$I$166,6,0)</f>
        <v>3.2</v>
      </c>
      <c r="G3631">
        <f>VLOOKUP($A3631,'Günlük Sayaç'!$A$1:$I$166,7,0)</f>
        <v>4000</v>
      </c>
      <c r="H3631">
        <f>VLOOKUP($A3631,'Günlük Sayaç'!$A$1:$I$166,8,0)</f>
        <v>0.01</v>
      </c>
      <c r="I3631">
        <f>VLOOKUP($A3631,'Günlük Sayaç'!$A$1:$I$166,9,0)*VLOOKUP(WEEKDAY(B3631,2)&amp;D3631,Yoğunluk!$G$1:$J$29,4,0)</f>
        <v>40</v>
      </c>
      <c r="J3631">
        <f t="shared" ca="1" si="223"/>
        <v>39</v>
      </c>
      <c r="K3631">
        <f t="shared" ca="1" si="224"/>
        <v>124.80000000000001</v>
      </c>
    </row>
    <row r="3632" spans="1:11" x14ac:dyDescent="0.3">
      <c r="A3632">
        <f t="shared" si="225"/>
        <v>1</v>
      </c>
      <c r="B3632" s="2">
        <f t="shared" si="226"/>
        <v>43123</v>
      </c>
      <c r="C3632" t="str">
        <f>VLOOKUP(A3632,'Günlük Sayaç'!$A$1:$I$166,3,0)</f>
        <v>Yenikapı</v>
      </c>
      <c r="D3632" t="str">
        <f>VLOOKUP($A3632,'Günlük Sayaç'!$A$1:$I$166,4,0)</f>
        <v>Tam</v>
      </c>
      <c r="E3632" t="str">
        <f>VLOOKUP($A3632,'Günlük Sayaç'!$A$1:$I$166,5,0)</f>
        <v>Akbil</v>
      </c>
      <c r="F3632">
        <f>VLOOKUP($A3632,'Günlük Sayaç'!$A$1:$I$166,6,0)</f>
        <v>2.2250000000000001</v>
      </c>
      <c r="G3632">
        <f>VLOOKUP($A3632,'Günlük Sayaç'!$A$1:$I$166,7,0)</f>
        <v>15000</v>
      </c>
      <c r="H3632">
        <f>VLOOKUP($A3632,'Günlük Sayaç'!$A$1:$I$166,8,0)</f>
        <v>0.2</v>
      </c>
      <c r="I3632">
        <f>VLOOKUP($A3632,'Günlük Sayaç'!$A$1:$I$166,9,0)*VLOOKUP(WEEKDAY(B3632,2)&amp;D3632,Yoğunluk!$G$1:$J$29,4,0)</f>
        <v>4050.0000000000005</v>
      </c>
      <c r="J3632">
        <f t="shared" ca="1" si="223"/>
        <v>4036</v>
      </c>
      <c r="K3632">
        <f t="shared" ca="1" si="224"/>
        <v>8980.1</v>
      </c>
    </row>
    <row r="3633" spans="1:11" x14ac:dyDescent="0.3">
      <c r="A3633">
        <f t="shared" si="225"/>
        <v>2</v>
      </c>
      <c r="B3633" s="2">
        <f t="shared" si="226"/>
        <v>43123</v>
      </c>
      <c r="C3633" t="str">
        <f>VLOOKUP(A3633,'Günlük Sayaç'!$A$1:$I$166,3,0)</f>
        <v>Yenikapı</v>
      </c>
      <c r="D3633" t="str">
        <f>VLOOKUP($A3633,'Günlük Sayaç'!$A$1:$I$166,4,0)</f>
        <v>Tam</v>
      </c>
      <c r="E3633" t="str">
        <f>VLOOKUP($A3633,'Günlük Sayaç'!$A$1:$I$166,5,0)</f>
        <v>Mavi Kart</v>
      </c>
      <c r="F3633">
        <f>VLOOKUP($A3633,'Günlük Sayaç'!$A$1:$I$166,6,0)</f>
        <v>1.3666666666666667</v>
      </c>
      <c r="G3633">
        <f>VLOOKUP($A3633,'Günlük Sayaç'!$A$1:$I$166,7,0)</f>
        <v>15000</v>
      </c>
      <c r="H3633">
        <f>VLOOKUP($A3633,'Günlük Sayaç'!$A$1:$I$166,8,0)</f>
        <v>0.1</v>
      </c>
      <c r="I3633">
        <f>VLOOKUP($A3633,'Günlük Sayaç'!$A$1:$I$166,9,0)*VLOOKUP(WEEKDAY(B3633,2)&amp;D3633,Yoğunluk!$G$1:$J$29,4,0)</f>
        <v>2025.0000000000002</v>
      </c>
      <c r="J3633">
        <f t="shared" ca="1" si="223"/>
        <v>1767</v>
      </c>
      <c r="K3633">
        <f t="shared" ca="1" si="224"/>
        <v>2414.9</v>
      </c>
    </row>
    <row r="3634" spans="1:11" x14ac:dyDescent="0.3">
      <c r="A3634">
        <f t="shared" si="225"/>
        <v>3</v>
      </c>
      <c r="B3634" s="2">
        <f t="shared" si="226"/>
        <v>43123</v>
      </c>
      <c r="C3634" t="str">
        <f>VLOOKUP(A3634,'Günlük Sayaç'!$A$1:$I$166,3,0)</f>
        <v>Yenikapı</v>
      </c>
      <c r="D3634" t="str">
        <f>VLOOKUP($A3634,'Günlük Sayaç'!$A$1:$I$166,4,0)</f>
        <v>Öğrenci</v>
      </c>
      <c r="E3634" t="str">
        <f>VLOOKUP($A3634,'Günlük Sayaç'!$A$1:$I$166,5,0)</f>
        <v>Öğrenci</v>
      </c>
      <c r="F3634">
        <f>VLOOKUP($A3634,'Günlük Sayaç'!$A$1:$I$166,6,0)</f>
        <v>0.9</v>
      </c>
      <c r="G3634">
        <f>VLOOKUP($A3634,'Günlük Sayaç'!$A$1:$I$166,7,0)</f>
        <v>15000</v>
      </c>
      <c r="H3634">
        <f>VLOOKUP($A3634,'Günlük Sayaç'!$A$1:$I$166,8,0)</f>
        <v>0.05</v>
      </c>
      <c r="I3634">
        <f>VLOOKUP($A3634,'Günlük Sayaç'!$A$1:$I$166,9,0)*VLOOKUP(WEEKDAY(B3634,2)&amp;D3634,Yoğunluk!$G$1:$J$29,4,0)</f>
        <v>675</v>
      </c>
      <c r="J3634">
        <f t="shared" ca="1" si="223"/>
        <v>673</v>
      </c>
      <c r="K3634">
        <f t="shared" ca="1" si="224"/>
        <v>605.70000000000005</v>
      </c>
    </row>
    <row r="3635" spans="1:11" x14ac:dyDescent="0.3">
      <c r="A3635">
        <f t="shared" si="225"/>
        <v>4</v>
      </c>
      <c r="B3635" s="2">
        <f t="shared" si="226"/>
        <v>43123</v>
      </c>
      <c r="C3635" t="str">
        <f>VLOOKUP(A3635,'Günlük Sayaç'!$A$1:$I$166,3,0)</f>
        <v>Yenikapı</v>
      </c>
      <c r="D3635" t="str">
        <f>VLOOKUP($A3635,'Günlük Sayaç'!$A$1:$I$166,4,0)</f>
        <v>Öğrenci</v>
      </c>
      <c r="E3635" t="str">
        <f>VLOOKUP($A3635,'Günlük Sayaç'!$A$1:$I$166,5,0)</f>
        <v>Öğrenci Aylık</v>
      </c>
      <c r="F3635">
        <f>VLOOKUP($A3635,'Günlük Sayaç'!$A$1:$I$166,6,0)</f>
        <v>0.56666666666666665</v>
      </c>
      <c r="G3635">
        <f>VLOOKUP($A3635,'Günlük Sayaç'!$A$1:$I$166,7,0)</f>
        <v>15000</v>
      </c>
      <c r="H3635">
        <f>VLOOKUP($A3635,'Günlük Sayaç'!$A$1:$I$166,8,0)</f>
        <v>0.1</v>
      </c>
      <c r="I3635">
        <f>VLOOKUP($A3635,'Günlük Sayaç'!$A$1:$I$166,9,0)*VLOOKUP(WEEKDAY(B3635,2)&amp;D3635,Yoğunluk!$G$1:$J$29,4,0)</f>
        <v>1350</v>
      </c>
      <c r="J3635">
        <f t="shared" ca="1" si="223"/>
        <v>1181</v>
      </c>
      <c r="K3635">
        <f t="shared" ca="1" si="224"/>
        <v>669.23333333333335</v>
      </c>
    </row>
    <row r="3636" spans="1:11" x14ac:dyDescent="0.3">
      <c r="A3636">
        <f t="shared" si="225"/>
        <v>5</v>
      </c>
      <c r="B3636" s="2">
        <f t="shared" si="226"/>
        <v>43123</v>
      </c>
      <c r="C3636" t="str">
        <f>VLOOKUP(A3636,'Günlük Sayaç'!$A$1:$I$166,3,0)</f>
        <v>Yenikapı</v>
      </c>
      <c r="D3636" t="str">
        <f>VLOOKUP($A3636,'Günlük Sayaç'!$A$1:$I$166,4,0)</f>
        <v>Sosyal</v>
      </c>
      <c r="E3636" t="str">
        <f>VLOOKUP($A3636,'Günlük Sayaç'!$A$1:$I$166,5,0)</f>
        <v>Sosyal</v>
      </c>
      <c r="F3636">
        <f>VLOOKUP($A3636,'Günlük Sayaç'!$A$1:$I$166,6,0)</f>
        <v>1.425</v>
      </c>
      <c r="G3636">
        <f>VLOOKUP($A3636,'Günlük Sayaç'!$A$1:$I$166,7,0)</f>
        <v>15000</v>
      </c>
      <c r="H3636">
        <f>VLOOKUP($A3636,'Günlük Sayaç'!$A$1:$I$166,8,0)</f>
        <v>0.1</v>
      </c>
      <c r="I3636">
        <f>VLOOKUP($A3636,'Günlük Sayaç'!$A$1:$I$166,9,0)*VLOOKUP(WEEKDAY(B3636,2)&amp;D3636,Yoğunluk!$G$1:$J$29,4,0)</f>
        <v>1080.0000000000002</v>
      </c>
      <c r="J3636">
        <f t="shared" ca="1" si="223"/>
        <v>1120</v>
      </c>
      <c r="K3636">
        <f t="shared" ca="1" si="224"/>
        <v>1596</v>
      </c>
    </row>
    <row r="3637" spans="1:11" x14ac:dyDescent="0.3">
      <c r="A3637">
        <f t="shared" si="225"/>
        <v>6</v>
      </c>
      <c r="B3637" s="2">
        <f t="shared" si="226"/>
        <v>43123</v>
      </c>
      <c r="C3637" t="str">
        <f>VLOOKUP(A3637,'Günlük Sayaç'!$A$1:$I$166,3,0)</f>
        <v>Yenikapı</v>
      </c>
      <c r="D3637" t="str">
        <f>VLOOKUP($A3637,'Günlük Sayaç'!$A$1:$I$166,4,0)</f>
        <v>Sosyal</v>
      </c>
      <c r="E3637" t="str">
        <f>VLOOKUP($A3637,'Günlük Sayaç'!$A$1:$I$166,5,0)</f>
        <v>Sosyal Aylık</v>
      </c>
      <c r="F3637">
        <f>VLOOKUP($A3637,'Günlük Sayaç'!$A$1:$I$166,6,0)</f>
        <v>0.83333333333333337</v>
      </c>
      <c r="G3637">
        <f>VLOOKUP($A3637,'Günlük Sayaç'!$A$1:$I$166,7,0)</f>
        <v>15000</v>
      </c>
      <c r="H3637">
        <f>VLOOKUP($A3637,'Günlük Sayaç'!$A$1:$I$166,8,0)</f>
        <v>0.05</v>
      </c>
      <c r="I3637">
        <f>VLOOKUP($A3637,'Günlük Sayaç'!$A$1:$I$166,9,0)*VLOOKUP(WEEKDAY(B3637,2)&amp;D3637,Yoğunluk!$G$1:$J$29,4,0)</f>
        <v>540.00000000000011</v>
      </c>
      <c r="J3637">
        <f t="shared" ca="1" si="223"/>
        <v>500</v>
      </c>
      <c r="K3637">
        <f t="shared" ca="1" si="224"/>
        <v>416.66666666666669</v>
      </c>
    </row>
    <row r="3638" spans="1:11" x14ac:dyDescent="0.3">
      <c r="A3638">
        <f t="shared" si="225"/>
        <v>7</v>
      </c>
      <c r="B3638" s="2">
        <f t="shared" si="226"/>
        <v>43123</v>
      </c>
      <c r="C3638" t="str">
        <f>VLOOKUP(A3638,'Günlük Sayaç'!$A$1:$I$166,3,0)</f>
        <v>Yenikapı</v>
      </c>
      <c r="D3638" t="str">
        <f>VLOOKUP($A3638,'Günlük Sayaç'!$A$1:$I$166,4,0)</f>
        <v>Ziyaretçi</v>
      </c>
      <c r="E3638" t="str">
        <f>VLOOKUP($A3638,'Günlük Sayaç'!$A$1:$I$166,5,0)</f>
        <v>Tekli Bilet</v>
      </c>
      <c r="F3638">
        <f>VLOOKUP($A3638,'Günlük Sayaç'!$A$1:$I$166,6,0)</f>
        <v>5</v>
      </c>
      <c r="G3638">
        <f>VLOOKUP($A3638,'Günlük Sayaç'!$A$1:$I$166,7,0)</f>
        <v>15000</v>
      </c>
      <c r="H3638">
        <f>VLOOKUP($A3638,'Günlük Sayaç'!$A$1:$I$166,8,0)</f>
        <v>0.1</v>
      </c>
      <c r="I3638">
        <f>VLOOKUP($A3638,'Günlük Sayaç'!$A$1:$I$166,9,0)*VLOOKUP(WEEKDAY(B3638,2)&amp;D3638,Yoğunluk!$G$1:$J$29,4,0)</f>
        <v>1350</v>
      </c>
      <c r="J3638">
        <f t="shared" ca="1" si="223"/>
        <v>1323</v>
      </c>
      <c r="K3638">
        <f t="shared" ca="1" si="224"/>
        <v>6615</v>
      </c>
    </row>
    <row r="3639" spans="1:11" x14ac:dyDescent="0.3">
      <c r="A3639">
        <f t="shared" si="225"/>
        <v>8</v>
      </c>
      <c r="B3639" s="2">
        <f t="shared" si="226"/>
        <v>43123</v>
      </c>
      <c r="C3639" t="str">
        <f>VLOOKUP(A3639,'Günlük Sayaç'!$A$1:$I$166,3,0)</f>
        <v>Yenikapı</v>
      </c>
      <c r="D3639" t="str">
        <f>VLOOKUP($A3639,'Günlük Sayaç'!$A$1:$I$166,4,0)</f>
        <v>Ziyaretçi</v>
      </c>
      <c r="E3639" t="str">
        <f>VLOOKUP($A3639,'Günlük Sayaç'!$A$1:$I$166,5,0)</f>
        <v>İkili Bilet</v>
      </c>
      <c r="F3639">
        <f>VLOOKUP($A3639,'Günlük Sayaç'!$A$1:$I$166,6,0)</f>
        <v>4</v>
      </c>
      <c r="G3639">
        <f>VLOOKUP($A3639,'Günlük Sayaç'!$A$1:$I$166,7,0)</f>
        <v>15000</v>
      </c>
      <c r="H3639">
        <f>VLOOKUP($A3639,'Günlük Sayaç'!$A$1:$I$166,8,0)</f>
        <v>0.05</v>
      </c>
      <c r="I3639">
        <f>VLOOKUP($A3639,'Günlük Sayaç'!$A$1:$I$166,9,0)*VLOOKUP(WEEKDAY(B3639,2)&amp;D3639,Yoğunluk!$G$1:$J$29,4,0)</f>
        <v>675</v>
      </c>
      <c r="J3639">
        <f t="shared" ca="1" si="223"/>
        <v>677</v>
      </c>
      <c r="K3639">
        <f t="shared" ca="1" si="224"/>
        <v>2708</v>
      </c>
    </row>
    <row r="3640" spans="1:11" x14ac:dyDescent="0.3">
      <c r="A3640">
        <f t="shared" si="225"/>
        <v>9</v>
      </c>
      <c r="B3640" s="2">
        <f t="shared" si="226"/>
        <v>43123</v>
      </c>
      <c r="C3640" t="str">
        <f>VLOOKUP(A3640,'Günlük Sayaç'!$A$1:$I$166,3,0)</f>
        <v>Yenikapı</v>
      </c>
      <c r="D3640" t="str">
        <f>VLOOKUP($A3640,'Günlük Sayaç'!$A$1:$I$166,4,0)</f>
        <v>Ziyaretçi</v>
      </c>
      <c r="E3640" t="str">
        <f>VLOOKUP($A3640,'Günlük Sayaç'!$A$1:$I$166,5,0)</f>
        <v>Üçlü Bilet</v>
      </c>
      <c r="F3640">
        <f>VLOOKUP($A3640,'Günlük Sayaç'!$A$1:$I$166,6,0)</f>
        <v>3.6666666666666665</v>
      </c>
      <c r="G3640">
        <f>VLOOKUP($A3640,'Günlük Sayaç'!$A$1:$I$166,7,0)</f>
        <v>15000</v>
      </c>
      <c r="H3640">
        <f>VLOOKUP($A3640,'Günlük Sayaç'!$A$1:$I$166,8,0)</f>
        <v>0.05</v>
      </c>
      <c r="I3640">
        <f>VLOOKUP($A3640,'Günlük Sayaç'!$A$1:$I$166,9,0)*VLOOKUP(WEEKDAY(B3640,2)&amp;D3640,Yoğunluk!$G$1:$J$29,4,0)</f>
        <v>675</v>
      </c>
      <c r="J3640">
        <f t="shared" ca="1" si="223"/>
        <v>685</v>
      </c>
      <c r="K3640">
        <f t="shared" ca="1" si="224"/>
        <v>2511.6666666666665</v>
      </c>
    </row>
    <row r="3641" spans="1:11" x14ac:dyDescent="0.3">
      <c r="A3641">
        <f t="shared" si="225"/>
        <v>10</v>
      </c>
      <c r="B3641" s="2">
        <f t="shared" si="226"/>
        <v>43123</v>
      </c>
      <c r="C3641" t="str">
        <f>VLOOKUP(A3641,'Günlük Sayaç'!$A$1:$I$166,3,0)</f>
        <v>Yenikapı</v>
      </c>
      <c r="D3641" t="str">
        <f>VLOOKUP($A3641,'Günlük Sayaç'!$A$1:$I$166,4,0)</f>
        <v>Ziyaretçi</v>
      </c>
      <c r="E3641" t="str">
        <f>VLOOKUP($A3641,'Günlük Sayaç'!$A$1:$I$166,5,0)</f>
        <v>Beşli Bilet</v>
      </c>
      <c r="F3641">
        <f>VLOOKUP($A3641,'Günlük Sayaç'!$A$1:$I$166,6,0)</f>
        <v>3.4</v>
      </c>
      <c r="G3641">
        <f>VLOOKUP($A3641,'Günlük Sayaç'!$A$1:$I$166,7,0)</f>
        <v>15000</v>
      </c>
      <c r="H3641">
        <f>VLOOKUP($A3641,'Günlük Sayaç'!$A$1:$I$166,8,0)</f>
        <v>0.1</v>
      </c>
      <c r="I3641">
        <f>VLOOKUP($A3641,'Günlük Sayaç'!$A$1:$I$166,9,0)*VLOOKUP(WEEKDAY(B3641,2)&amp;D3641,Yoğunluk!$G$1:$J$29,4,0)</f>
        <v>1350</v>
      </c>
      <c r="J3641">
        <f t="shared" ca="1" si="223"/>
        <v>1195</v>
      </c>
      <c r="K3641">
        <f t="shared" ca="1" si="224"/>
        <v>4063</v>
      </c>
    </row>
    <row r="3642" spans="1:11" x14ac:dyDescent="0.3">
      <c r="A3642">
        <f t="shared" si="225"/>
        <v>11</v>
      </c>
      <c r="B3642" s="2">
        <f t="shared" si="226"/>
        <v>43123</v>
      </c>
      <c r="C3642" t="str">
        <f>VLOOKUP(A3642,'Günlük Sayaç'!$A$1:$I$166,3,0)</f>
        <v>Yenikapı</v>
      </c>
      <c r="D3642" t="str">
        <f>VLOOKUP($A3642,'Günlük Sayaç'!$A$1:$I$166,4,0)</f>
        <v>Ziyaretçi</v>
      </c>
      <c r="E3642" t="str">
        <f>VLOOKUP($A3642,'Günlük Sayaç'!$A$1:$I$166,5,0)</f>
        <v>Onlu Bilet</v>
      </c>
      <c r="F3642">
        <f>VLOOKUP($A3642,'Günlük Sayaç'!$A$1:$I$166,6,0)</f>
        <v>3.2</v>
      </c>
      <c r="G3642">
        <f>VLOOKUP($A3642,'Günlük Sayaç'!$A$1:$I$166,7,0)</f>
        <v>15000</v>
      </c>
      <c r="H3642">
        <f>VLOOKUP($A3642,'Günlük Sayaç'!$A$1:$I$166,8,0)</f>
        <v>0.1</v>
      </c>
      <c r="I3642">
        <f>VLOOKUP($A3642,'Günlük Sayaç'!$A$1:$I$166,9,0)*VLOOKUP(WEEKDAY(B3642,2)&amp;D3642,Yoğunluk!$G$1:$J$29,4,0)</f>
        <v>1350</v>
      </c>
      <c r="J3642">
        <f t="shared" ca="1" si="223"/>
        <v>1508</v>
      </c>
      <c r="K3642">
        <f t="shared" ca="1" si="224"/>
        <v>4825.6000000000004</v>
      </c>
    </row>
    <row r="3643" spans="1:11" x14ac:dyDescent="0.3">
      <c r="A3643">
        <f t="shared" si="225"/>
        <v>12</v>
      </c>
      <c r="B3643" s="2">
        <f t="shared" si="226"/>
        <v>43123</v>
      </c>
      <c r="C3643" t="str">
        <f>VLOOKUP(A3643,'Günlük Sayaç'!$A$1:$I$166,3,0)</f>
        <v>Vezneciler</v>
      </c>
      <c r="D3643" t="str">
        <f>VLOOKUP($A3643,'Günlük Sayaç'!$A$1:$I$166,4,0)</f>
        <v>Tam</v>
      </c>
      <c r="E3643" t="str">
        <f>VLOOKUP($A3643,'Günlük Sayaç'!$A$1:$I$166,5,0)</f>
        <v>Akbil</v>
      </c>
      <c r="F3643">
        <f>VLOOKUP($A3643,'Günlük Sayaç'!$A$1:$I$166,6,0)</f>
        <v>2.2250000000000001</v>
      </c>
      <c r="G3643">
        <f>VLOOKUP($A3643,'Günlük Sayaç'!$A$1:$I$166,7,0)</f>
        <v>8000</v>
      </c>
      <c r="H3643">
        <f>VLOOKUP($A3643,'Günlük Sayaç'!$A$1:$I$166,8,0)</f>
        <v>0.1</v>
      </c>
      <c r="I3643">
        <f>VLOOKUP($A3643,'Günlük Sayaç'!$A$1:$I$166,9,0)*VLOOKUP(WEEKDAY(B3643,2)&amp;D3643,Yoğunluk!$G$1:$J$29,4,0)</f>
        <v>1080</v>
      </c>
      <c r="J3643">
        <f t="shared" ca="1" si="223"/>
        <v>1187</v>
      </c>
      <c r="K3643">
        <f t="shared" ca="1" si="224"/>
        <v>2641.0750000000003</v>
      </c>
    </row>
    <row r="3644" spans="1:11" x14ac:dyDescent="0.3">
      <c r="A3644">
        <f t="shared" si="225"/>
        <v>13</v>
      </c>
      <c r="B3644" s="2">
        <f t="shared" si="226"/>
        <v>43123</v>
      </c>
      <c r="C3644" t="str">
        <f>VLOOKUP(A3644,'Günlük Sayaç'!$A$1:$I$166,3,0)</f>
        <v>Vezneciler</v>
      </c>
      <c r="D3644" t="str">
        <f>VLOOKUP($A3644,'Günlük Sayaç'!$A$1:$I$166,4,0)</f>
        <v>Tam</v>
      </c>
      <c r="E3644" t="str">
        <f>VLOOKUP($A3644,'Günlük Sayaç'!$A$1:$I$166,5,0)</f>
        <v>Mavi Kart</v>
      </c>
      <c r="F3644">
        <f>VLOOKUP($A3644,'Günlük Sayaç'!$A$1:$I$166,6,0)</f>
        <v>1.3666666666666667</v>
      </c>
      <c r="G3644">
        <f>VLOOKUP($A3644,'Günlük Sayaç'!$A$1:$I$166,7,0)</f>
        <v>8000</v>
      </c>
      <c r="H3644">
        <f>VLOOKUP($A3644,'Günlük Sayaç'!$A$1:$I$166,8,0)</f>
        <v>7.0000000000000007E-2</v>
      </c>
      <c r="I3644">
        <f>VLOOKUP($A3644,'Günlük Sayaç'!$A$1:$I$166,9,0)*VLOOKUP(WEEKDAY(B3644,2)&amp;D3644,Yoğunluk!$G$1:$J$29,4,0)</f>
        <v>756</v>
      </c>
      <c r="J3644">
        <f t="shared" ca="1" si="223"/>
        <v>590</v>
      </c>
      <c r="K3644">
        <f t="shared" ca="1" si="224"/>
        <v>806.33333333333337</v>
      </c>
    </row>
    <row r="3645" spans="1:11" x14ac:dyDescent="0.3">
      <c r="A3645">
        <f t="shared" si="225"/>
        <v>14</v>
      </c>
      <c r="B3645" s="2">
        <f t="shared" si="226"/>
        <v>43123</v>
      </c>
      <c r="C3645" t="str">
        <f>VLOOKUP(A3645,'Günlük Sayaç'!$A$1:$I$166,3,0)</f>
        <v>Vezneciler</v>
      </c>
      <c r="D3645" t="str">
        <f>VLOOKUP($A3645,'Günlük Sayaç'!$A$1:$I$166,4,0)</f>
        <v>Öğrenci</v>
      </c>
      <c r="E3645" t="str">
        <f>VLOOKUP($A3645,'Günlük Sayaç'!$A$1:$I$166,5,0)</f>
        <v>Öğrenci</v>
      </c>
      <c r="F3645">
        <f>VLOOKUP($A3645,'Günlük Sayaç'!$A$1:$I$166,6,0)</f>
        <v>0.9</v>
      </c>
      <c r="G3645">
        <f>VLOOKUP($A3645,'Günlük Sayaç'!$A$1:$I$166,7,0)</f>
        <v>8000</v>
      </c>
      <c r="H3645">
        <f>VLOOKUP($A3645,'Günlük Sayaç'!$A$1:$I$166,8,0)</f>
        <v>0.17</v>
      </c>
      <c r="I3645">
        <f>VLOOKUP($A3645,'Günlük Sayaç'!$A$1:$I$166,9,0)*VLOOKUP(WEEKDAY(B3645,2)&amp;D3645,Yoğunluk!$G$1:$J$29,4,0)</f>
        <v>1224</v>
      </c>
      <c r="J3645">
        <f t="shared" ca="1" si="223"/>
        <v>969</v>
      </c>
      <c r="K3645">
        <f t="shared" ca="1" si="224"/>
        <v>872.1</v>
      </c>
    </row>
    <row r="3646" spans="1:11" x14ac:dyDescent="0.3">
      <c r="A3646">
        <f t="shared" si="225"/>
        <v>15</v>
      </c>
      <c r="B3646" s="2">
        <f t="shared" si="226"/>
        <v>43123</v>
      </c>
      <c r="C3646" t="str">
        <f>VLOOKUP(A3646,'Günlük Sayaç'!$A$1:$I$166,3,0)</f>
        <v>Vezneciler</v>
      </c>
      <c r="D3646" t="str">
        <f>VLOOKUP($A3646,'Günlük Sayaç'!$A$1:$I$166,4,0)</f>
        <v>Öğrenci</v>
      </c>
      <c r="E3646" t="str">
        <f>VLOOKUP($A3646,'Günlük Sayaç'!$A$1:$I$166,5,0)</f>
        <v>Öğrenci Aylık</v>
      </c>
      <c r="F3646">
        <f>VLOOKUP($A3646,'Günlük Sayaç'!$A$1:$I$166,6,0)</f>
        <v>0.56666666666666665</v>
      </c>
      <c r="G3646">
        <f>VLOOKUP($A3646,'Günlük Sayaç'!$A$1:$I$166,7,0)</f>
        <v>8000</v>
      </c>
      <c r="H3646">
        <f>VLOOKUP($A3646,'Günlük Sayaç'!$A$1:$I$166,8,0)</f>
        <v>0.27</v>
      </c>
      <c r="I3646">
        <f>VLOOKUP($A3646,'Günlük Sayaç'!$A$1:$I$166,9,0)*VLOOKUP(WEEKDAY(B3646,2)&amp;D3646,Yoğunluk!$G$1:$J$29,4,0)</f>
        <v>1944</v>
      </c>
      <c r="J3646">
        <f t="shared" ca="1" si="223"/>
        <v>2073</v>
      </c>
      <c r="K3646">
        <f t="shared" ca="1" si="224"/>
        <v>1174.7</v>
      </c>
    </row>
    <row r="3647" spans="1:11" x14ac:dyDescent="0.3">
      <c r="A3647">
        <f t="shared" si="225"/>
        <v>16</v>
      </c>
      <c r="B3647" s="2">
        <f t="shared" si="226"/>
        <v>43123</v>
      </c>
      <c r="C3647" t="str">
        <f>VLOOKUP(A3647,'Günlük Sayaç'!$A$1:$I$166,3,0)</f>
        <v>Vezneciler</v>
      </c>
      <c r="D3647" t="str">
        <f>VLOOKUP($A3647,'Günlük Sayaç'!$A$1:$I$166,4,0)</f>
        <v>Sosyal</v>
      </c>
      <c r="E3647" t="str">
        <f>VLOOKUP($A3647,'Günlük Sayaç'!$A$1:$I$166,5,0)</f>
        <v>Sosyal</v>
      </c>
      <c r="F3647">
        <f>VLOOKUP($A3647,'Günlük Sayaç'!$A$1:$I$166,6,0)</f>
        <v>1.425</v>
      </c>
      <c r="G3647">
        <f>VLOOKUP($A3647,'Günlük Sayaç'!$A$1:$I$166,7,0)</f>
        <v>8000</v>
      </c>
      <c r="H3647">
        <f>VLOOKUP($A3647,'Günlük Sayaç'!$A$1:$I$166,8,0)</f>
        <v>0.15</v>
      </c>
      <c r="I3647">
        <f>VLOOKUP($A3647,'Günlük Sayaç'!$A$1:$I$166,9,0)*VLOOKUP(WEEKDAY(B3647,2)&amp;D3647,Yoğunluk!$G$1:$J$29,4,0)</f>
        <v>864.00000000000011</v>
      </c>
      <c r="J3647">
        <f t="shared" ca="1" si="223"/>
        <v>734</v>
      </c>
      <c r="K3647">
        <f t="shared" ca="1" si="224"/>
        <v>1045.95</v>
      </c>
    </row>
    <row r="3648" spans="1:11" x14ac:dyDescent="0.3">
      <c r="A3648">
        <f t="shared" si="225"/>
        <v>17</v>
      </c>
      <c r="B3648" s="2">
        <f t="shared" si="226"/>
        <v>43123</v>
      </c>
      <c r="C3648" t="str">
        <f>VLOOKUP(A3648,'Günlük Sayaç'!$A$1:$I$166,3,0)</f>
        <v>Vezneciler</v>
      </c>
      <c r="D3648" t="str">
        <f>VLOOKUP($A3648,'Günlük Sayaç'!$A$1:$I$166,4,0)</f>
        <v>Sosyal</v>
      </c>
      <c r="E3648" t="str">
        <f>VLOOKUP($A3648,'Günlük Sayaç'!$A$1:$I$166,5,0)</f>
        <v>Sosyal Aylık</v>
      </c>
      <c r="F3648">
        <f>VLOOKUP($A3648,'Günlük Sayaç'!$A$1:$I$166,6,0)</f>
        <v>0.83333333333333337</v>
      </c>
      <c r="G3648">
        <f>VLOOKUP($A3648,'Günlük Sayaç'!$A$1:$I$166,7,0)</f>
        <v>8000</v>
      </c>
      <c r="H3648">
        <f>VLOOKUP($A3648,'Günlük Sayaç'!$A$1:$I$166,8,0)</f>
        <v>0.15</v>
      </c>
      <c r="I3648">
        <f>VLOOKUP($A3648,'Günlük Sayaç'!$A$1:$I$166,9,0)*VLOOKUP(WEEKDAY(B3648,2)&amp;D3648,Yoğunluk!$G$1:$J$29,4,0)</f>
        <v>864.00000000000011</v>
      </c>
      <c r="J3648">
        <f t="shared" ca="1" si="223"/>
        <v>927</v>
      </c>
      <c r="K3648">
        <f t="shared" ca="1" si="224"/>
        <v>772.5</v>
      </c>
    </row>
    <row r="3649" spans="1:11" x14ac:dyDescent="0.3">
      <c r="A3649">
        <f t="shared" si="225"/>
        <v>18</v>
      </c>
      <c r="B3649" s="2">
        <f t="shared" si="226"/>
        <v>43123</v>
      </c>
      <c r="C3649" t="str">
        <f>VLOOKUP(A3649,'Günlük Sayaç'!$A$1:$I$166,3,0)</f>
        <v>Vezneciler</v>
      </c>
      <c r="D3649" t="str">
        <f>VLOOKUP($A3649,'Günlük Sayaç'!$A$1:$I$166,4,0)</f>
        <v>Ziyaretçi</v>
      </c>
      <c r="E3649" t="str">
        <f>VLOOKUP($A3649,'Günlük Sayaç'!$A$1:$I$166,5,0)</f>
        <v>Tekli Bilet</v>
      </c>
      <c r="F3649">
        <f>VLOOKUP($A3649,'Günlük Sayaç'!$A$1:$I$166,6,0)</f>
        <v>5</v>
      </c>
      <c r="G3649">
        <f>VLOOKUP($A3649,'Günlük Sayaç'!$A$1:$I$166,7,0)</f>
        <v>8000</v>
      </c>
      <c r="H3649">
        <f>VLOOKUP($A3649,'Günlük Sayaç'!$A$1:$I$166,8,0)</f>
        <v>0.02</v>
      </c>
      <c r="I3649">
        <f>VLOOKUP($A3649,'Günlük Sayaç'!$A$1:$I$166,9,0)*VLOOKUP(WEEKDAY(B3649,2)&amp;D3649,Yoğunluk!$G$1:$J$29,4,0)</f>
        <v>144</v>
      </c>
      <c r="J3649">
        <f t="shared" ca="1" si="223"/>
        <v>121</v>
      </c>
      <c r="K3649">
        <f t="shared" ca="1" si="224"/>
        <v>605</v>
      </c>
    </row>
    <row r="3650" spans="1:11" x14ac:dyDescent="0.3">
      <c r="A3650">
        <f t="shared" si="225"/>
        <v>19</v>
      </c>
      <c r="B3650" s="2">
        <f t="shared" si="226"/>
        <v>43123</v>
      </c>
      <c r="C3650" t="str">
        <f>VLOOKUP(A3650,'Günlük Sayaç'!$A$1:$I$166,3,0)</f>
        <v>Vezneciler</v>
      </c>
      <c r="D3650" t="str">
        <f>VLOOKUP($A3650,'Günlük Sayaç'!$A$1:$I$166,4,0)</f>
        <v>Ziyaretçi</v>
      </c>
      <c r="E3650" t="str">
        <f>VLOOKUP($A3650,'Günlük Sayaç'!$A$1:$I$166,5,0)</f>
        <v>İkili Bilet</v>
      </c>
      <c r="F3650">
        <f>VLOOKUP($A3650,'Günlük Sayaç'!$A$1:$I$166,6,0)</f>
        <v>4</v>
      </c>
      <c r="G3650">
        <f>VLOOKUP($A3650,'Günlük Sayaç'!$A$1:$I$166,7,0)</f>
        <v>8000</v>
      </c>
      <c r="H3650">
        <f>VLOOKUP($A3650,'Günlük Sayaç'!$A$1:$I$166,8,0)</f>
        <v>0.02</v>
      </c>
      <c r="I3650">
        <f>VLOOKUP($A3650,'Günlük Sayaç'!$A$1:$I$166,9,0)*VLOOKUP(WEEKDAY(B3650,2)&amp;D3650,Yoğunluk!$G$1:$J$29,4,0)</f>
        <v>144</v>
      </c>
      <c r="J3650">
        <f t="shared" ca="1" si="223"/>
        <v>127</v>
      </c>
      <c r="K3650">
        <f t="shared" ca="1" si="224"/>
        <v>508</v>
      </c>
    </row>
    <row r="3651" spans="1:11" x14ac:dyDescent="0.3">
      <c r="A3651">
        <f t="shared" si="225"/>
        <v>20</v>
      </c>
      <c r="B3651" s="2">
        <f t="shared" si="226"/>
        <v>43123</v>
      </c>
      <c r="C3651" t="str">
        <f>VLOOKUP(A3651,'Günlük Sayaç'!$A$1:$I$166,3,0)</f>
        <v>Vezneciler</v>
      </c>
      <c r="D3651" t="str">
        <f>VLOOKUP($A3651,'Günlük Sayaç'!$A$1:$I$166,4,0)</f>
        <v>Ziyaretçi</v>
      </c>
      <c r="E3651" t="str">
        <f>VLOOKUP($A3651,'Günlük Sayaç'!$A$1:$I$166,5,0)</f>
        <v>Üçlü Bilet</v>
      </c>
      <c r="F3651">
        <f>VLOOKUP($A3651,'Günlük Sayaç'!$A$1:$I$166,6,0)</f>
        <v>3.6666666666666665</v>
      </c>
      <c r="G3651">
        <f>VLOOKUP($A3651,'Günlük Sayaç'!$A$1:$I$166,7,0)</f>
        <v>8000</v>
      </c>
      <c r="H3651">
        <f>VLOOKUP($A3651,'Günlük Sayaç'!$A$1:$I$166,8,0)</f>
        <v>0.01</v>
      </c>
      <c r="I3651">
        <f>VLOOKUP($A3651,'Günlük Sayaç'!$A$1:$I$166,9,0)*VLOOKUP(WEEKDAY(B3651,2)&amp;D3651,Yoğunluk!$G$1:$J$29,4,0)</f>
        <v>72</v>
      </c>
      <c r="J3651">
        <f t="shared" ref="J3651:J3714" ca="1" si="227">FLOOR(I3651+_xlfn.NORM.S.INV(RAND())*I3651/10,1)</f>
        <v>60</v>
      </c>
      <c r="K3651">
        <f t="shared" ref="K3651:K3714" ca="1" si="228">J3651*F3651</f>
        <v>220</v>
      </c>
    </row>
    <row r="3652" spans="1:11" x14ac:dyDescent="0.3">
      <c r="A3652">
        <f t="shared" si="225"/>
        <v>21</v>
      </c>
      <c r="B3652" s="2">
        <f t="shared" si="226"/>
        <v>43123</v>
      </c>
      <c r="C3652" t="str">
        <f>VLOOKUP(A3652,'Günlük Sayaç'!$A$1:$I$166,3,0)</f>
        <v>Vezneciler</v>
      </c>
      <c r="D3652" t="str">
        <f>VLOOKUP($A3652,'Günlük Sayaç'!$A$1:$I$166,4,0)</f>
        <v>Ziyaretçi</v>
      </c>
      <c r="E3652" t="str">
        <f>VLOOKUP($A3652,'Günlük Sayaç'!$A$1:$I$166,5,0)</f>
        <v>Beşli Bilet</v>
      </c>
      <c r="F3652">
        <f>VLOOKUP($A3652,'Günlük Sayaç'!$A$1:$I$166,6,0)</f>
        <v>3.4</v>
      </c>
      <c r="G3652">
        <f>VLOOKUP($A3652,'Günlük Sayaç'!$A$1:$I$166,7,0)</f>
        <v>8000</v>
      </c>
      <c r="H3652">
        <f>VLOOKUP($A3652,'Günlük Sayaç'!$A$1:$I$166,8,0)</f>
        <v>0.02</v>
      </c>
      <c r="I3652">
        <f>VLOOKUP($A3652,'Günlük Sayaç'!$A$1:$I$166,9,0)*VLOOKUP(WEEKDAY(B3652,2)&amp;D3652,Yoğunluk!$G$1:$J$29,4,0)</f>
        <v>144</v>
      </c>
      <c r="J3652">
        <f t="shared" ca="1" si="227"/>
        <v>137</v>
      </c>
      <c r="K3652">
        <f t="shared" ca="1" si="228"/>
        <v>465.8</v>
      </c>
    </row>
    <row r="3653" spans="1:11" x14ac:dyDescent="0.3">
      <c r="A3653">
        <f t="shared" si="225"/>
        <v>22</v>
      </c>
      <c r="B3653" s="2">
        <f t="shared" si="226"/>
        <v>43123</v>
      </c>
      <c r="C3653" t="str">
        <f>VLOOKUP(A3653,'Günlük Sayaç'!$A$1:$I$166,3,0)</f>
        <v>Vezneciler</v>
      </c>
      <c r="D3653" t="str">
        <f>VLOOKUP($A3653,'Günlük Sayaç'!$A$1:$I$166,4,0)</f>
        <v>Ziyaretçi</v>
      </c>
      <c r="E3653" t="str">
        <f>VLOOKUP($A3653,'Günlük Sayaç'!$A$1:$I$166,5,0)</f>
        <v>Onlu Bilet</v>
      </c>
      <c r="F3653">
        <f>VLOOKUP($A3653,'Günlük Sayaç'!$A$1:$I$166,6,0)</f>
        <v>3.2</v>
      </c>
      <c r="G3653">
        <f>VLOOKUP($A3653,'Günlük Sayaç'!$A$1:$I$166,7,0)</f>
        <v>8000</v>
      </c>
      <c r="H3653">
        <f>VLOOKUP($A3653,'Günlük Sayaç'!$A$1:$I$166,8,0)</f>
        <v>0.02</v>
      </c>
      <c r="I3653">
        <f>VLOOKUP($A3653,'Günlük Sayaç'!$A$1:$I$166,9,0)*VLOOKUP(WEEKDAY(B3653,2)&amp;D3653,Yoğunluk!$G$1:$J$29,4,0)</f>
        <v>144</v>
      </c>
      <c r="J3653">
        <f t="shared" ca="1" si="227"/>
        <v>130</v>
      </c>
      <c r="K3653">
        <f t="shared" ca="1" si="228"/>
        <v>416</v>
      </c>
    </row>
    <row r="3654" spans="1:11" x14ac:dyDescent="0.3">
      <c r="A3654">
        <f t="shared" si="225"/>
        <v>23</v>
      </c>
      <c r="B3654" s="2">
        <f t="shared" si="226"/>
        <v>43123</v>
      </c>
      <c r="C3654" t="str">
        <f>VLOOKUP(A3654,'Günlük Sayaç'!$A$1:$I$166,3,0)</f>
        <v>Haliç</v>
      </c>
      <c r="D3654" t="str">
        <f>VLOOKUP($A3654,'Günlük Sayaç'!$A$1:$I$166,4,0)</f>
        <v>Tam</v>
      </c>
      <c r="E3654" t="str">
        <f>VLOOKUP($A3654,'Günlük Sayaç'!$A$1:$I$166,5,0)</f>
        <v>Akbil</v>
      </c>
      <c r="F3654">
        <f>VLOOKUP($A3654,'Günlük Sayaç'!$A$1:$I$166,6,0)</f>
        <v>2.2250000000000001</v>
      </c>
      <c r="G3654">
        <f>VLOOKUP($A3654,'Günlük Sayaç'!$A$1:$I$166,7,0)</f>
        <v>9000</v>
      </c>
      <c r="H3654">
        <f>VLOOKUP($A3654,'Günlük Sayaç'!$A$1:$I$166,8,0)</f>
        <v>0.2</v>
      </c>
      <c r="I3654">
        <f>VLOOKUP($A3654,'Günlük Sayaç'!$A$1:$I$166,9,0)*VLOOKUP(WEEKDAY(B3654,2)&amp;D3654,Yoğunluk!$G$1:$J$29,4,0)</f>
        <v>2430</v>
      </c>
      <c r="J3654">
        <f t="shared" ca="1" si="227"/>
        <v>2416</v>
      </c>
      <c r="K3654">
        <f t="shared" ca="1" si="228"/>
        <v>5375.6</v>
      </c>
    </row>
    <row r="3655" spans="1:11" x14ac:dyDescent="0.3">
      <c r="A3655">
        <f t="shared" si="225"/>
        <v>24</v>
      </c>
      <c r="B3655" s="2">
        <f t="shared" si="226"/>
        <v>43123</v>
      </c>
      <c r="C3655" t="str">
        <f>VLOOKUP(A3655,'Günlük Sayaç'!$A$1:$I$166,3,0)</f>
        <v>Haliç</v>
      </c>
      <c r="D3655" t="str">
        <f>VLOOKUP($A3655,'Günlük Sayaç'!$A$1:$I$166,4,0)</f>
        <v>Tam</v>
      </c>
      <c r="E3655" t="str">
        <f>VLOOKUP($A3655,'Günlük Sayaç'!$A$1:$I$166,5,0)</f>
        <v>Mavi Kart</v>
      </c>
      <c r="F3655">
        <f>VLOOKUP($A3655,'Günlük Sayaç'!$A$1:$I$166,6,0)</f>
        <v>1.3666666666666667</v>
      </c>
      <c r="G3655">
        <f>VLOOKUP($A3655,'Günlük Sayaç'!$A$1:$I$166,7,0)</f>
        <v>9000</v>
      </c>
      <c r="H3655">
        <f>VLOOKUP($A3655,'Günlük Sayaç'!$A$1:$I$166,8,0)</f>
        <v>0.1</v>
      </c>
      <c r="I3655">
        <f>VLOOKUP($A3655,'Günlük Sayaç'!$A$1:$I$166,9,0)*VLOOKUP(WEEKDAY(B3655,2)&amp;D3655,Yoğunluk!$G$1:$J$29,4,0)</f>
        <v>1215</v>
      </c>
      <c r="J3655">
        <f t="shared" ca="1" si="227"/>
        <v>1175</v>
      </c>
      <c r="K3655">
        <f t="shared" ca="1" si="228"/>
        <v>1605.8333333333333</v>
      </c>
    </row>
    <row r="3656" spans="1:11" x14ac:dyDescent="0.3">
      <c r="A3656">
        <f t="shared" si="225"/>
        <v>25</v>
      </c>
      <c r="B3656" s="2">
        <f t="shared" si="226"/>
        <v>43123</v>
      </c>
      <c r="C3656" t="str">
        <f>VLOOKUP(A3656,'Günlük Sayaç'!$A$1:$I$166,3,0)</f>
        <v>Haliç</v>
      </c>
      <c r="D3656" t="str">
        <f>VLOOKUP($A3656,'Günlük Sayaç'!$A$1:$I$166,4,0)</f>
        <v>Öğrenci</v>
      </c>
      <c r="E3656" t="str">
        <f>VLOOKUP($A3656,'Günlük Sayaç'!$A$1:$I$166,5,0)</f>
        <v>Öğrenci</v>
      </c>
      <c r="F3656">
        <f>VLOOKUP($A3656,'Günlük Sayaç'!$A$1:$I$166,6,0)</f>
        <v>0.9</v>
      </c>
      <c r="G3656">
        <f>VLOOKUP($A3656,'Günlük Sayaç'!$A$1:$I$166,7,0)</f>
        <v>9000</v>
      </c>
      <c r="H3656">
        <f>VLOOKUP($A3656,'Günlük Sayaç'!$A$1:$I$166,8,0)</f>
        <v>0.05</v>
      </c>
      <c r="I3656">
        <f>VLOOKUP($A3656,'Günlük Sayaç'!$A$1:$I$166,9,0)*VLOOKUP(WEEKDAY(B3656,2)&amp;D3656,Yoğunluk!$G$1:$J$29,4,0)</f>
        <v>405</v>
      </c>
      <c r="J3656">
        <f t="shared" ca="1" si="227"/>
        <v>405</v>
      </c>
      <c r="K3656">
        <f t="shared" ca="1" si="228"/>
        <v>364.5</v>
      </c>
    </row>
    <row r="3657" spans="1:11" x14ac:dyDescent="0.3">
      <c r="A3657">
        <f t="shared" si="225"/>
        <v>26</v>
      </c>
      <c r="B3657" s="2">
        <f t="shared" si="226"/>
        <v>43123</v>
      </c>
      <c r="C3657" t="str">
        <f>VLOOKUP(A3657,'Günlük Sayaç'!$A$1:$I$166,3,0)</f>
        <v>Haliç</v>
      </c>
      <c r="D3657" t="str">
        <f>VLOOKUP($A3657,'Günlük Sayaç'!$A$1:$I$166,4,0)</f>
        <v>Öğrenci</v>
      </c>
      <c r="E3657" t="str">
        <f>VLOOKUP($A3657,'Günlük Sayaç'!$A$1:$I$166,5,0)</f>
        <v>Öğrenci Aylık</v>
      </c>
      <c r="F3657">
        <f>VLOOKUP($A3657,'Günlük Sayaç'!$A$1:$I$166,6,0)</f>
        <v>0.56666666666666665</v>
      </c>
      <c r="G3657">
        <f>VLOOKUP($A3657,'Günlük Sayaç'!$A$1:$I$166,7,0)</f>
        <v>9000</v>
      </c>
      <c r="H3657">
        <f>VLOOKUP($A3657,'Günlük Sayaç'!$A$1:$I$166,8,0)</f>
        <v>0.1</v>
      </c>
      <c r="I3657">
        <f>VLOOKUP($A3657,'Günlük Sayaç'!$A$1:$I$166,9,0)*VLOOKUP(WEEKDAY(B3657,2)&amp;D3657,Yoğunluk!$G$1:$J$29,4,0)</f>
        <v>810</v>
      </c>
      <c r="J3657">
        <f t="shared" ca="1" si="227"/>
        <v>731</v>
      </c>
      <c r="K3657">
        <f t="shared" ca="1" si="228"/>
        <v>414.23333333333335</v>
      </c>
    </row>
    <row r="3658" spans="1:11" x14ac:dyDescent="0.3">
      <c r="A3658">
        <f t="shared" ref="A3658:A3721" si="229">IF(A3657=165,1,A3657+1)</f>
        <v>27</v>
      </c>
      <c r="B3658" s="2">
        <f t="shared" ref="B3658:B3721" si="230">IF(A3658=1,B3657+1,B3657)</f>
        <v>43123</v>
      </c>
      <c r="C3658" t="str">
        <f>VLOOKUP(A3658,'Günlük Sayaç'!$A$1:$I$166,3,0)</f>
        <v>Haliç</v>
      </c>
      <c r="D3658" t="str">
        <f>VLOOKUP($A3658,'Günlük Sayaç'!$A$1:$I$166,4,0)</f>
        <v>Sosyal</v>
      </c>
      <c r="E3658" t="str">
        <f>VLOOKUP($A3658,'Günlük Sayaç'!$A$1:$I$166,5,0)</f>
        <v>Sosyal</v>
      </c>
      <c r="F3658">
        <f>VLOOKUP($A3658,'Günlük Sayaç'!$A$1:$I$166,6,0)</f>
        <v>1.425</v>
      </c>
      <c r="G3658">
        <f>VLOOKUP($A3658,'Günlük Sayaç'!$A$1:$I$166,7,0)</f>
        <v>9000</v>
      </c>
      <c r="H3658">
        <f>VLOOKUP($A3658,'Günlük Sayaç'!$A$1:$I$166,8,0)</f>
        <v>0.1</v>
      </c>
      <c r="I3658">
        <f>VLOOKUP($A3658,'Günlük Sayaç'!$A$1:$I$166,9,0)*VLOOKUP(WEEKDAY(B3658,2)&amp;D3658,Yoğunluk!$G$1:$J$29,4,0)</f>
        <v>648.00000000000011</v>
      </c>
      <c r="J3658">
        <f t="shared" ca="1" si="227"/>
        <v>735</v>
      </c>
      <c r="K3658">
        <f t="shared" ca="1" si="228"/>
        <v>1047.375</v>
      </c>
    </row>
    <row r="3659" spans="1:11" x14ac:dyDescent="0.3">
      <c r="A3659">
        <f t="shared" si="229"/>
        <v>28</v>
      </c>
      <c r="B3659" s="2">
        <f t="shared" si="230"/>
        <v>43123</v>
      </c>
      <c r="C3659" t="str">
        <f>VLOOKUP(A3659,'Günlük Sayaç'!$A$1:$I$166,3,0)</f>
        <v>Haliç</v>
      </c>
      <c r="D3659" t="str">
        <f>VLOOKUP($A3659,'Günlük Sayaç'!$A$1:$I$166,4,0)</f>
        <v>Sosyal</v>
      </c>
      <c r="E3659" t="str">
        <f>VLOOKUP($A3659,'Günlük Sayaç'!$A$1:$I$166,5,0)</f>
        <v>Sosyal Aylık</v>
      </c>
      <c r="F3659">
        <f>VLOOKUP($A3659,'Günlük Sayaç'!$A$1:$I$166,6,0)</f>
        <v>0.83333333333333337</v>
      </c>
      <c r="G3659">
        <f>VLOOKUP($A3659,'Günlük Sayaç'!$A$1:$I$166,7,0)</f>
        <v>9000</v>
      </c>
      <c r="H3659">
        <f>VLOOKUP($A3659,'Günlük Sayaç'!$A$1:$I$166,8,0)</f>
        <v>0.05</v>
      </c>
      <c r="I3659">
        <f>VLOOKUP($A3659,'Günlük Sayaç'!$A$1:$I$166,9,0)*VLOOKUP(WEEKDAY(B3659,2)&amp;D3659,Yoğunluk!$G$1:$J$29,4,0)</f>
        <v>324.00000000000006</v>
      </c>
      <c r="J3659">
        <f t="shared" ca="1" si="227"/>
        <v>280</v>
      </c>
      <c r="K3659">
        <f t="shared" ca="1" si="228"/>
        <v>233.33333333333334</v>
      </c>
    </row>
    <row r="3660" spans="1:11" x14ac:dyDescent="0.3">
      <c r="A3660">
        <f t="shared" si="229"/>
        <v>29</v>
      </c>
      <c r="B3660" s="2">
        <f t="shared" si="230"/>
        <v>43123</v>
      </c>
      <c r="C3660" t="str">
        <f>VLOOKUP(A3660,'Günlük Sayaç'!$A$1:$I$166,3,0)</f>
        <v>Haliç</v>
      </c>
      <c r="D3660" t="str">
        <f>VLOOKUP($A3660,'Günlük Sayaç'!$A$1:$I$166,4,0)</f>
        <v>Ziyaretçi</v>
      </c>
      <c r="E3660" t="str">
        <f>VLOOKUP($A3660,'Günlük Sayaç'!$A$1:$I$166,5,0)</f>
        <v>Tekli Bilet</v>
      </c>
      <c r="F3660">
        <f>VLOOKUP($A3660,'Günlük Sayaç'!$A$1:$I$166,6,0)</f>
        <v>5</v>
      </c>
      <c r="G3660">
        <f>VLOOKUP($A3660,'Günlük Sayaç'!$A$1:$I$166,7,0)</f>
        <v>9000</v>
      </c>
      <c r="H3660">
        <f>VLOOKUP($A3660,'Günlük Sayaç'!$A$1:$I$166,8,0)</f>
        <v>0.1</v>
      </c>
      <c r="I3660">
        <f>VLOOKUP($A3660,'Günlük Sayaç'!$A$1:$I$166,9,0)*VLOOKUP(WEEKDAY(B3660,2)&amp;D3660,Yoğunluk!$G$1:$J$29,4,0)</f>
        <v>810</v>
      </c>
      <c r="J3660">
        <f t="shared" ca="1" si="227"/>
        <v>847</v>
      </c>
      <c r="K3660">
        <f t="shared" ca="1" si="228"/>
        <v>4235</v>
      </c>
    </row>
    <row r="3661" spans="1:11" x14ac:dyDescent="0.3">
      <c r="A3661">
        <f t="shared" si="229"/>
        <v>30</v>
      </c>
      <c r="B3661" s="2">
        <f t="shared" si="230"/>
        <v>43123</v>
      </c>
      <c r="C3661" t="str">
        <f>VLOOKUP(A3661,'Günlük Sayaç'!$A$1:$I$166,3,0)</f>
        <v>Haliç</v>
      </c>
      <c r="D3661" t="str">
        <f>VLOOKUP($A3661,'Günlük Sayaç'!$A$1:$I$166,4,0)</f>
        <v>Ziyaretçi</v>
      </c>
      <c r="E3661" t="str">
        <f>VLOOKUP($A3661,'Günlük Sayaç'!$A$1:$I$166,5,0)</f>
        <v>İkili Bilet</v>
      </c>
      <c r="F3661">
        <f>VLOOKUP($A3661,'Günlük Sayaç'!$A$1:$I$166,6,0)</f>
        <v>4</v>
      </c>
      <c r="G3661">
        <f>VLOOKUP($A3661,'Günlük Sayaç'!$A$1:$I$166,7,0)</f>
        <v>9000</v>
      </c>
      <c r="H3661">
        <f>VLOOKUP($A3661,'Günlük Sayaç'!$A$1:$I$166,8,0)</f>
        <v>0.05</v>
      </c>
      <c r="I3661">
        <f>VLOOKUP($A3661,'Günlük Sayaç'!$A$1:$I$166,9,0)*VLOOKUP(WEEKDAY(B3661,2)&amp;D3661,Yoğunluk!$G$1:$J$29,4,0)</f>
        <v>405</v>
      </c>
      <c r="J3661">
        <f t="shared" ca="1" si="227"/>
        <v>404</v>
      </c>
      <c r="K3661">
        <f t="shared" ca="1" si="228"/>
        <v>1616</v>
      </c>
    </row>
    <row r="3662" spans="1:11" x14ac:dyDescent="0.3">
      <c r="A3662">
        <f t="shared" si="229"/>
        <v>31</v>
      </c>
      <c r="B3662" s="2">
        <f t="shared" si="230"/>
        <v>43123</v>
      </c>
      <c r="C3662" t="str">
        <f>VLOOKUP(A3662,'Günlük Sayaç'!$A$1:$I$166,3,0)</f>
        <v>Haliç</v>
      </c>
      <c r="D3662" t="str">
        <f>VLOOKUP($A3662,'Günlük Sayaç'!$A$1:$I$166,4,0)</f>
        <v>Ziyaretçi</v>
      </c>
      <c r="E3662" t="str">
        <f>VLOOKUP($A3662,'Günlük Sayaç'!$A$1:$I$166,5,0)</f>
        <v>Üçlü Bilet</v>
      </c>
      <c r="F3662">
        <f>VLOOKUP($A3662,'Günlük Sayaç'!$A$1:$I$166,6,0)</f>
        <v>3.6666666666666665</v>
      </c>
      <c r="G3662">
        <f>VLOOKUP($A3662,'Günlük Sayaç'!$A$1:$I$166,7,0)</f>
        <v>9000</v>
      </c>
      <c r="H3662">
        <f>VLOOKUP($A3662,'Günlük Sayaç'!$A$1:$I$166,8,0)</f>
        <v>0.05</v>
      </c>
      <c r="I3662">
        <f>VLOOKUP($A3662,'Günlük Sayaç'!$A$1:$I$166,9,0)*VLOOKUP(WEEKDAY(B3662,2)&amp;D3662,Yoğunluk!$G$1:$J$29,4,0)</f>
        <v>405</v>
      </c>
      <c r="J3662">
        <f t="shared" ca="1" si="227"/>
        <v>329</v>
      </c>
      <c r="K3662">
        <f t="shared" ca="1" si="228"/>
        <v>1206.3333333333333</v>
      </c>
    </row>
    <row r="3663" spans="1:11" x14ac:dyDescent="0.3">
      <c r="A3663">
        <f t="shared" si="229"/>
        <v>32</v>
      </c>
      <c r="B3663" s="2">
        <f t="shared" si="230"/>
        <v>43123</v>
      </c>
      <c r="C3663" t="str">
        <f>VLOOKUP(A3663,'Günlük Sayaç'!$A$1:$I$166,3,0)</f>
        <v>Haliç</v>
      </c>
      <c r="D3663" t="str">
        <f>VLOOKUP($A3663,'Günlük Sayaç'!$A$1:$I$166,4,0)</f>
        <v>Ziyaretçi</v>
      </c>
      <c r="E3663" t="str">
        <f>VLOOKUP($A3663,'Günlük Sayaç'!$A$1:$I$166,5,0)</f>
        <v>Beşli Bilet</v>
      </c>
      <c r="F3663">
        <f>VLOOKUP($A3663,'Günlük Sayaç'!$A$1:$I$166,6,0)</f>
        <v>3.4</v>
      </c>
      <c r="G3663">
        <f>VLOOKUP($A3663,'Günlük Sayaç'!$A$1:$I$166,7,0)</f>
        <v>9000</v>
      </c>
      <c r="H3663">
        <f>VLOOKUP($A3663,'Günlük Sayaç'!$A$1:$I$166,8,0)</f>
        <v>0.1</v>
      </c>
      <c r="I3663">
        <f>VLOOKUP($A3663,'Günlük Sayaç'!$A$1:$I$166,9,0)*VLOOKUP(WEEKDAY(B3663,2)&amp;D3663,Yoğunluk!$G$1:$J$29,4,0)</f>
        <v>810</v>
      </c>
      <c r="J3663">
        <f t="shared" ca="1" si="227"/>
        <v>837</v>
      </c>
      <c r="K3663">
        <f t="shared" ca="1" si="228"/>
        <v>2845.7999999999997</v>
      </c>
    </row>
    <row r="3664" spans="1:11" x14ac:dyDescent="0.3">
      <c r="A3664">
        <f t="shared" si="229"/>
        <v>33</v>
      </c>
      <c r="B3664" s="2">
        <f t="shared" si="230"/>
        <v>43123</v>
      </c>
      <c r="C3664" t="str">
        <f>VLOOKUP(A3664,'Günlük Sayaç'!$A$1:$I$166,3,0)</f>
        <v>Haliç</v>
      </c>
      <c r="D3664" t="str">
        <f>VLOOKUP($A3664,'Günlük Sayaç'!$A$1:$I$166,4,0)</f>
        <v>Ziyaretçi</v>
      </c>
      <c r="E3664" t="str">
        <f>VLOOKUP($A3664,'Günlük Sayaç'!$A$1:$I$166,5,0)</f>
        <v>Onlu Bilet</v>
      </c>
      <c r="F3664">
        <f>VLOOKUP($A3664,'Günlük Sayaç'!$A$1:$I$166,6,0)</f>
        <v>3.2</v>
      </c>
      <c r="G3664">
        <f>VLOOKUP($A3664,'Günlük Sayaç'!$A$1:$I$166,7,0)</f>
        <v>9000</v>
      </c>
      <c r="H3664">
        <f>VLOOKUP($A3664,'Günlük Sayaç'!$A$1:$I$166,8,0)</f>
        <v>0.1</v>
      </c>
      <c r="I3664">
        <f>VLOOKUP($A3664,'Günlük Sayaç'!$A$1:$I$166,9,0)*VLOOKUP(WEEKDAY(B3664,2)&amp;D3664,Yoğunluk!$G$1:$J$29,4,0)</f>
        <v>810</v>
      </c>
      <c r="J3664">
        <f t="shared" ca="1" si="227"/>
        <v>819</v>
      </c>
      <c r="K3664">
        <f t="shared" ca="1" si="228"/>
        <v>2620.8000000000002</v>
      </c>
    </row>
    <row r="3665" spans="1:11" x14ac:dyDescent="0.3">
      <c r="A3665">
        <f t="shared" si="229"/>
        <v>34</v>
      </c>
      <c r="B3665" s="2">
        <f t="shared" si="230"/>
        <v>43123</v>
      </c>
      <c r="C3665" t="str">
        <f>VLOOKUP(A3665,'Günlük Sayaç'!$A$1:$I$166,3,0)</f>
        <v>Şişhane</v>
      </c>
      <c r="D3665" t="str">
        <f>VLOOKUP($A3665,'Günlük Sayaç'!$A$1:$I$166,4,0)</f>
        <v>Tam</v>
      </c>
      <c r="E3665" t="str">
        <f>VLOOKUP($A3665,'Günlük Sayaç'!$A$1:$I$166,5,0)</f>
        <v>Akbil</v>
      </c>
      <c r="F3665">
        <f>VLOOKUP($A3665,'Günlük Sayaç'!$A$1:$I$166,6,0)</f>
        <v>2.2250000000000001</v>
      </c>
      <c r="G3665">
        <f>VLOOKUP($A3665,'Günlük Sayaç'!$A$1:$I$166,7,0)</f>
        <v>7000</v>
      </c>
      <c r="H3665">
        <f>VLOOKUP($A3665,'Günlük Sayaç'!$A$1:$I$166,8,0)</f>
        <v>0.25</v>
      </c>
      <c r="I3665">
        <f>VLOOKUP($A3665,'Günlük Sayaç'!$A$1:$I$166,9,0)*VLOOKUP(WEEKDAY(B3665,2)&amp;D3665,Yoğunluk!$G$1:$J$29,4,0)</f>
        <v>2362.5</v>
      </c>
      <c r="J3665">
        <f t="shared" ca="1" si="227"/>
        <v>1984</v>
      </c>
      <c r="K3665">
        <f t="shared" ca="1" si="228"/>
        <v>4414.4000000000005</v>
      </c>
    </row>
    <row r="3666" spans="1:11" x14ac:dyDescent="0.3">
      <c r="A3666">
        <f t="shared" si="229"/>
        <v>35</v>
      </c>
      <c r="B3666" s="2">
        <f t="shared" si="230"/>
        <v>43123</v>
      </c>
      <c r="C3666" t="str">
        <f>VLOOKUP(A3666,'Günlük Sayaç'!$A$1:$I$166,3,0)</f>
        <v>Şişhane</v>
      </c>
      <c r="D3666" t="str">
        <f>VLOOKUP($A3666,'Günlük Sayaç'!$A$1:$I$166,4,0)</f>
        <v>Tam</v>
      </c>
      <c r="E3666" t="str">
        <f>VLOOKUP($A3666,'Günlük Sayaç'!$A$1:$I$166,5,0)</f>
        <v>Mavi Kart</v>
      </c>
      <c r="F3666">
        <f>VLOOKUP($A3666,'Günlük Sayaç'!$A$1:$I$166,6,0)</f>
        <v>1.3666666666666667</v>
      </c>
      <c r="G3666">
        <f>VLOOKUP($A3666,'Günlük Sayaç'!$A$1:$I$166,7,0)</f>
        <v>7000</v>
      </c>
      <c r="H3666">
        <f>VLOOKUP($A3666,'Günlük Sayaç'!$A$1:$I$166,8,0)</f>
        <v>0.1</v>
      </c>
      <c r="I3666">
        <f>VLOOKUP($A3666,'Günlük Sayaç'!$A$1:$I$166,9,0)*VLOOKUP(WEEKDAY(B3666,2)&amp;D3666,Yoğunluk!$G$1:$J$29,4,0)</f>
        <v>945.00000000000011</v>
      </c>
      <c r="J3666">
        <f t="shared" ca="1" si="227"/>
        <v>927</v>
      </c>
      <c r="K3666">
        <f t="shared" ca="1" si="228"/>
        <v>1266.9000000000001</v>
      </c>
    </row>
    <row r="3667" spans="1:11" x14ac:dyDescent="0.3">
      <c r="A3667">
        <f t="shared" si="229"/>
        <v>36</v>
      </c>
      <c r="B3667" s="2">
        <f t="shared" si="230"/>
        <v>43123</v>
      </c>
      <c r="C3667" t="str">
        <f>VLOOKUP(A3667,'Günlük Sayaç'!$A$1:$I$166,3,0)</f>
        <v>Şişhane</v>
      </c>
      <c r="D3667" t="str">
        <f>VLOOKUP($A3667,'Günlük Sayaç'!$A$1:$I$166,4,0)</f>
        <v>Öğrenci</v>
      </c>
      <c r="E3667" t="str">
        <f>VLOOKUP($A3667,'Günlük Sayaç'!$A$1:$I$166,5,0)</f>
        <v>Öğrenci</v>
      </c>
      <c r="F3667">
        <f>VLOOKUP($A3667,'Günlük Sayaç'!$A$1:$I$166,6,0)</f>
        <v>0.9</v>
      </c>
      <c r="G3667">
        <f>VLOOKUP($A3667,'Günlük Sayaç'!$A$1:$I$166,7,0)</f>
        <v>7000</v>
      </c>
      <c r="H3667">
        <f>VLOOKUP($A3667,'Günlük Sayaç'!$A$1:$I$166,8,0)</f>
        <v>0.1</v>
      </c>
      <c r="I3667">
        <f>VLOOKUP($A3667,'Günlük Sayaç'!$A$1:$I$166,9,0)*VLOOKUP(WEEKDAY(B3667,2)&amp;D3667,Yoğunluk!$G$1:$J$29,4,0)</f>
        <v>630</v>
      </c>
      <c r="J3667">
        <f t="shared" ca="1" si="227"/>
        <v>704</v>
      </c>
      <c r="K3667">
        <f t="shared" ca="1" si="228"/>
        <v>633.6</v>
      </c>
    </row>
    <row r="3668" spans="1:11" x14ac:dyDescent="0.3">
      <c r="A3668">
        <f t="shared" si="229"/>
        <v>37</v>
      </c>
      <c r="B3668" s="2">
        <f t="shared" si="230"/>
        <v>43123</v>
      </c>
      <c r="C3668" t="str">
        <f>VLOOKUP(A3668,'Günlük Sayaç'!$A$1:$I$166,3,0)</f>
        <v>Şişhane</v>
      </c>
      <c r="D3668" t="str">
        <f>VLOOKUP($A3668,'Günlük Sayaç'!$A$1:$I$166,4,0)</f>
        <v>Öğrenci</v>
      </c>
      <c r="E3668" t="str">
        <f>VLOOKUP($A3668,'Günlük Sayaç'!$A$1:$I$166,5,0)</f>
        <v>Öğrenci Aylık</v>
      </c>
      <c r="F3668">
        <f>VLOOKUP($A3668,'Günlük Sayaç'!$A$1:$I$166,6,0)</f>
        <v>0.56666666666666665</v>
      </c>
      <c r="G3668">
        <f>VLOOKUP($A3668,'Günlük Sayaç'!$A$1:$I$166,7,0)</f>
        <v>7000</v>
      </c>
      <c r="H3668">
        <f>VLOOKUP($A3668,'Günlük Sayaç'!$A$1:$I$166,8,0)</f>
        <v>0.15</v>
      </c>
      <c r="I3668">
        <f>VLOOKUP($A3668,'Günlük Sayaç'!$A$1:$I$166,9,0)*VLOOKUP(WEEKDAY(B3668,2)&amp;D3668,Yoğunluk!$G$1:$J$29,4,0)</f>
        <v>945</v>
      </c>
      <c r="J3668">
        <f t="shared" ca="1" si="227"/>
        <v>973</v>
      </c>
      <c r="K3668">
        <f t="shared" ca="1" si="228"/>
        <v>551.36666666666667</v>
      </c>
    </row>
    <row r="3669" spans="1:11" x14ac:dyDescent="0.3">
      <c r="A3669">
        <f t="shared" si="229"/>
        <v>38</v>
      </c>
      <c r="B3669" s="2">
        <f t="shared" si="230"/>
        <v>43123</v>
      </c>
      <c r="C3669" t="str">
        <f>VLOOKUP(A3669,'Günlük Sayaç'!$A$1:$I$166,3,0)</f>
        <v>Şişhane</v>
      </c>
      <c r="D3669" t="str">
        <f>VLOOKUP($A3669,'Günlük Sayaç'!$A$1:$I$166,4,0)</f>
        <v>Sosyal</v>
      </c>
      <c r="E3669" t="str">
        <f>VLOOKUP($A3669,'Günlük Sayaç'!$A$1:$I$166,5,0)</f>
        <v>Sosyal</v>
      </c>
      <c r="F3669">
        <f>VLOOKUP($A3669,'Günlük Sayaç'!$A$1:$I$166,6,0)</f>
        <v>1.425</v>
      </c>
      <c r="G3669">
        <f>VLOOKUP($A3669,'Günlük Sayaç'!$A$1:$I$166,7,0)</f>
        <v>7000</v>
      </c>
      <c r="H3669">
        <f>VLOOKUP($A3669,'Günlük Sayaç'!$A$1:$I$166,8,0)</f>
        <v>0.15</v>
      </c>
      <c r="I3669">
        <f>VLOOKUP($A3669,'Günlük Sayaç'!$A$1:$I$166,9,0)*VLOOKUP(WEEKDAY(B3669,2)&amp;D3669,Yoğunluk!$G$1:$J$29,4,0)</f>
        <v>756.00000000000011</v>
      </c>
      <c r="J3669">
        <f t="shared" ca="1" si="227"/>
        <v>813</v>
      </c>
      <c r="K3669">
        <f t="shared" ca="1" si="228"/>
        <v>1158.5250000000001</v>
      </c>
    </row>
    <row r="3670" spans="1:11" x14ac:dyDescent="0.3">
      <c r="A3670">
        <f t="shared" si="229"/>
        <v>39</v>
      </c>
      <c r="B3670" s="2">
        <f t="shared" si="230"/>
        <v>43123</v>
      </c>
      <c r="C3670" t="str">
        <f>VLOOKUP(A3670,'Günlük Sayaç'!$A$1:$I$166,3,0)</f>
        <v>Şişhane</v>
      </c>
      <c r="D3670" t="str">
        <f>VLOOKUP($A3670,'Günlük Sayaç'!$A$1:$I$166,4,0)</f>
        <v>Sosyal</v>
      </c>
      <c r="E3670" t="str">
        <f>VLOOKUP($A3670,'Günlük Sayaç'!$A$1:$I$166,5,0)</f>
        <v>Sosyal Aylık</v>
      </c>
      <c r="F3670">
        <f>VLOOKUP($A3670,'Günlük Sayaç'!$A$1:$I$166,6,0)</f>
        <v>0.83333333333333337</v>
      </c>
      <c r="G3670">
        <f>VLOOKUP($A3670,'Günlük Sayaç'!$A$1:$I$166,7,0)</f>
        <v>7000</v>
      </c>
      <c r="H3670">
        <f>VLOOKUP($A3670,'Günlük Sayaç'!$A$1:$I$166,8,0)</f>
        <v>0.05</v>
      </c>
      <c r="I3670">
        <f>VLOOKUP($A3670,'Günlük Sayaç'!$A$1:$I$166,9,0)*VLOOKUP(WEEKDAY(B3670,2)&amp;D3670,Yoğunluk!$G$1:$J$29,4,0)</f>
        <v>252.00000000000003</v>
      </c>
      <c r="J3670">
        <f t="shared" ca="1" si="227"/>
        <v>251</v>
      </c>
      <c r="K3670">
        <f t="shared" ca="1" si="228"/>
        <v>209.16666666666669</v>
      </c>
    </row>
    <row r="3671" spans="1:11" x14ac:dyDescent="0.3">
      <c r="A3671">
        <f t="shared" si="229"/>
        <v>40</v>
      </c>
      <c r="B3671" s="2">
        <f t="shared" si="230"/>
        <v>43123</v>
      </c>
      <c r="C3671" t="str">
        <f>VLOOKUP(A3671,'Günlük Sayaç'!$A$1:$I$166,3,0)</f>
        <v>Şişhane</v>
      </c>
      <c r="D3671" t="str">
        <f>VLOOKUP($A3671,'Günlük Sayaç'!$A$1:$I$166,4,0)</f>
        <v>Ziyaretçi</v>
      </c>
      <c r="E3671" t="str">
        <f>VLOOKUP($A3671,'Günlük Sayaç'!$A$1:$I$166,5,0)</f>
        <v>Tekli Bilet</v>
      </c>
      <c r="F3671">
        <f>VLOOKUP($A3671,'Günlük Sayaç'!$A$1:$I$166,6,0)</f>
        <v>5</v>
      </c>
      <c r="G3671">
        <f>VLOOKUP($A3671,'Günlük Sayaç'!$A$1:$I$166,7,0)</f>
        <v>7000</v>
      </c>
      <c r="H3671">
        <f>VLOOKUP($A3671,'Günlük Sayaç'!$A$1:$I$166,8,0)</f>
        <v>0.05</v>
      </c>
      <c r="I3671">
        <f>VLOOKUP($A3671,'Günlük Sayaç'!$A$1:$I$166,9,0)*VLOOKUP(WEEKDAY(B3671,2)&amp;D3671,Yoğunluk!$G$1:$J$29,4,0)</f>
        <v>315</v>
      </c>
      <c r="J3671">
        <f t="shared" ca="1" si="227"/>
        <v>316</v>
      </c>
      <c r="K3671">
        <f t="shared" ca="1" si="228"/>
        <v>1580</v>
      </c>
    </row>
    <row r="3672" spans="1:11" x14ac:dyDescent="0.3">
      <c r="A3672">
        <f t="shared" si="229"/>
        <v>41</v>
      </c>
      <c r="B3672" s="2">
        <f t="shared" si="230"/>
        <v>43123</v>
      </c>
      <c r="C3672" t="str">
        <f>VLOOKUP(A3672,'Günlük Sayaç'!$A$1:$I$166,3,0)</f>
        <v>Şişhane</v>
      </c>
      <c r="D3672" t="str">
        <f>VLOOKUP($A3672,'Günlük Sayaç'!$A$1:$I$166,4,0)</f>
        <v>Ziyaretçi</v>
      </c>
      <c r="E3672" t="str">
        <f>VLOOKUP($A3672,'Günlük Sayaç'!$A$1:$I$166,5,0)</f>
        <v>İkili Bilet</v>
      </c>
      <c r="F3672">
        <f>VLOOKUP($A3672,'Günlük Sayaç'!$A$1:$I$166,6,0)</f>
        <v>4</v>
      </c>
      <c r="G3672">
        <f>VLOOKUP($A3672,'Günlük Sayaç'!$A$1:$I$166,7,0)</f>
        <v>7000</v>
      </c>
      <c r="H3672">
        <f>VLOOKUP($A3672,'Günlük Sayaç'!$A$1:$I$166,8,0)</f>
        <v>0.03</v>
      </c>
      <c r="I3672">
        <f>VLOOKUP($A3672,'Günlük Sayaç'!$A$1:$I$166,9,0)*VLOOKUP(WEEKDAY(B3672,2)&amp;D3672,Yoğunluk!$G$1:$J$29,4,0)</f>
        <v>189</v>
      </c>
      <c r="J3672">
        <f t="shared" ca="1" si="227"/>
        <v>199</v>
      </c>
      <c r="K3672">
        <f t="shared" ca="1" si="228"/>
        <v>796</v>
      </c>
    </row>
    <row r="3673" spans="1:11" x14ac:dyDescent="0.3">
      <c r="A3673">
        <f t="shared" si="229"/>
        <v>42</v>
      </c>
      <c r="B3673" s="2">
        <f t="shared" si="230"/>
        <v>43123</v>
      </c>
      <c r="C3673" t="str">
        <f>VLOOKUP(A3673,'Günlük Sayaç'!$A$1:$I$166,3,0)</f>
        <v>Şişhane</v>
      </c>
      <c r="D3673" t="str">
        <f>VLOOKUP($A3673,'Günlük Sayaç'!$A$1:$I$166,4,0)</f>
        <v>Ziyaretçi</v>
      </c>
      <c r="E3673" t="str">
        <f>VLOOKUP($A3673,'Günlük Sayaç'!$A$1:$I$166,5,0)</f>
        <v>Üçlü Bilet</v>
      </c>
      <c r="F3673">
        <f>VLOOKUP($A3673,'Günlük Sayaç'!$A$1:$I$166,6,0)</f>
        <v>3.6666666666666665</v>
      </c>
      <c r="G3673">
        <f>VLOOKUP($A3673,'Günlük Sayaç'!$A$1:$I$166,7,0)</f>
        <v>7000</v>
      </c>
      <c r="H3673">
        <f>VLOOKUP($A3673,'Günlük Sayaç'!$A$1:$I$166,8,0)</f>
        <v>0.02</v>
      </c>
      <c r="I3673">
        <f>VLOOKUP($A3673,'Günlük Sayaç'!$A$1:$I$166,9,0)*VLOOKUP(WEEKDAY(B3673,2)&amp;D3673,Yoğunluk!$G$1:$J$29,4,0)</f>
        <v>126</v>
      </c>
      <c r="J3673">
        <f t="shared" ca="1" si="227"/>
        <v>123</v>
      </c>
      <c r="K3673">
        <f t="shared" ca="1" si="228"/>
        <v>451</v>
      </c>
    </row>
    <row r="3674" spans="1:11" x14ac:dyDescent="0.3">
      <c r="A3674">
        <f t="shared" si="229"/>
        <v>43</v>
      </c>
      <c r="B3674" s="2">
        <f t="shared" si="230"/>
        <v>43123</v>
      </c>
      <c r="C3674" t="str">
        <f>VLOOKUP(A3674,'Günlük Sayaç'!$A$1:$I$166,3,0)</f>
        <v>Şişhane</v>
      </c>
      <c r="D3674" t="str">
        <f>VLOOKUP($A3674,'Günlük Sayaç'!$A$1:$I$166,4,0)</f>
        <v>Ziyaretçi</v>
      </c>
      <c r="E3674" t="str">
        <f>VLOOKUP($A3674,'Günlük Sayaç'!$A$1:$I$166,5,0)</f>
        <v>Beşli Bilet</v>
      </c>
      <c r="F3674">
        <f>VLOOKUP($A3674,'Günlük Sayaç'!$A$1:$I$166,6,0)</f>
        <v>3.4</v>
      </c>
      <c r="G3674">
        <f>VLOOKUP($A3674,'Günlük Sayaç'!$A$1:$I$166,7,0)</f>
        <v>7000</v>
      </c>
      <c r="H3674">
        <f>VLOOKUP($A3674,'Günlük Sayaç'!$A$1:$I$166,8,0)</f>
        <v>0.05</v>
      </c>
      <c r="I3674">
        <f>VLOOKUP($A3674,'Günlük Sayaç'!$A$1:$I$166,9,0)*VLOOKUP(WEEKDAY(B3674,2)&amp;D3674,Yoğunluk!$G$1:$J$29,4,0)</f>
        <v>315</v>
      </c>
      <c r="J3674">
        <f t="shared" ca="1" si="227"/>
        <v>339</v>
      </c>
      <c r="K3674">
        <f t="shared" ca="1" si="228"/>
        <v>1152.5999999999999</v>
      </c>
    </row>
    <row r="3675" spans="1:11" x14ac:dyDescent="0.3">
      <c r="A3675">
        <f t="shared" si="229"/>
        <v>44</v>
      </c>
      <c r="B3675" s="2">
        <f t="shared" si="230"/>
        <v>43123</v>
      </c>
      <c r="C3675" t="str">
        <f>VLOOKUP(A3675,'Günlük Sayaç'!$A$1:$I$166,3,0)</f>
        <v>Şişhane</v>
      </c>
      <c r="D3675" t="str">
        <f>VLOOKUP($A3675,'Günlük Sayaç'!$A$1:$I$166,4,0)</f>
        <v>Ziyaretçi</v>
      </c>
      <c r="E3675" t="str">
        <f>VLOOKUP($A3675,'Günlük Sayaç'!$A$1:$I$166,5,0)</f>
        <v>Onlu Bilet</v>
      </c>
      <c r="F3675">
        <f>VLOOKUP($A3675,'Günlük Sayaç'!$A$1:$I$166,6,0)</f>
        <v>3.2</v>
      </c>
      <c r="G3675">
        <f>VLOOKUP($A3675,'Günlük Sayaç'!$A$1:$I$166,7,0)</f>
        <v>7000</v>
      </c>
      <c r="H3675">
        <f>VLOOKUP($A3675,'Günlük Sayaç'!$A$1:$I$166,8,0)</f>
        <v>0.05</v>
      </c>
      <c r="I3675">
        <f>VLOOKUP($A3675,'Günlük Sayaç'!$A$1:$I$166,9,0)*VLOOKUP(WEEKDAY(B3675,2)&amp;D3675,Yoğunluk!$G$1:$J$29,4,0)</f>
        <v>315</v>
      </c>
      <c r="J3675">
        <f t="shared" ca="1" si="227"/>
        <v>271</v>
      </c>
      <c r="K3675">
        <f t="shared" ca="1" si="228"/>
        <v>867.2</v>
      </c>
    </row>
    <row r="3676" spans="1:11" x14ac:dyDescent="0.3">
      <c r="A3676">
        <f t="shared" si="229"/>
        <v>45</v>
      </c>
      <c r="B3676" s="2">
        <f t="shared" si="230"/>
        <v>43123</v>
      </c>
      <c r="C3676" t="str">
        <f>VLOOKUP(A3676,'Günlük Sayaç'!$A$1:$I$166,3,0)</f>
        <v>Taksim</v>
      </c>
      <c r="D3676" t="str">
        <f>VLOOKUP($A3676,'Günlük Sayaç'!$A$1:$I$166,4,0)</f>
        <v>Tam</v>
      </c>
      <c r="E3676" t="str">
        <f>VLOOKUP($A3676,'Günlük Sayaç'!$A$1:$I$166,5,0)</f>
        <v>Akbil</v>
      </c>
      <c r="F3676">
        <f>VLOOKUP($A3676,'Günlük Sayaç'!$A$1:$I$166,6,0)</f>
        <v>2.2250000000000001</v>
      </c>
      <c r="G3676">
        <f>VLOOKUP($A3676,'Günlük Sayaç'!$A$1:$I$166,7,0)</f>
        <v>15000</v>
      </c>
      <c r="H3676">
        <f>VLOOKUP($A3676,'Günlük Sayaç'!$A$1:$I$166,8,0)</f>
        <v>0.2</v>
      </c>
      <c r="I3676">
        <f>VLOOKUP($A3676,'Günlük Sayaç'!$A$1:$I$166,9,0)*VLOOKUP(WEEKDAY(B3676,2)&amp;D3676,Yoğunluk!$G$1:$J$29,4,0)</f>
        <v>4050.0000000000005</v>
      </c>
      <c r="J3676">
        <f t="shared" ca="1" si="227"/>
        <v>4089</v>
      </c>
      <c r="K3676">
        <f t="shared" ca="1" si="228"/>
        <v>9098.0249999999996</v>
      </c>
    </row>
    <row r="3677" spans="1:11" x14ac:dyDescent="0.3">
      <c r="A3677">
        <f t="shared" si="229"/>
        <v>46</v>
      </c>
      <c r="B3677" s="2">
        <f t="shared" si="230"/>
        <v>43123</v>
      </c>
      <c r="C3677" t="str">
        <f>VLOOKUP(A3677,'Günlük Sayaç'!$A$1:$I$166,3,0)</f>
        <v>Taksim</v>
      </c>
      <c r="D3677" t="str">
        <f>VLOOKUP($A3677,'Günlük Sayaç'!$A$1:$I$166,4,0)</f>
        <v>Tam</v>
      </c>
      <c r="E3677" t="str">
        <f>VLOOKUP($A3677,'Günlük Sayaç'!$A$1:$I$166,5,0)</f>
        <v>Mavi Kart</v>
      </c>
      <c r="F3677">
        <f>VLOOKUP($A3677,'Günlük Sayaç'!$A$1:$I$166,6,0)</f>
        <v>1.3666666666666667</v>
      </c>
      <c r="G3677">
        <f>VLOOKUP($A3677,'Günlük Sayaç'!$A$1:$I$166,7,0)</f>
        <v>15000</v>
      </c>
      <c r="H3677">
        <f>VLOOKUP($A3677,'Günlük Sayaç'!$A$1:$I$166,8,0)</f>
        <v>0.1</v>
      </c>
      <c r="I3677">
        <f>VLOOKUP($A3677,'Günlük Sayaç'!$A$1:$I$166,9,0)*VLOOKUP(WEEKDAY(B3677,2)&amp;D3677,Yoğunluk!$G$1:$J$29,4,0)</f>
        <v>2025.0000000000002</v>
      </c>
      <c r="J3677">
        <f t="shared" ca="1" si="227"/>
        <v>1704</v>
      </c>
      <c r="K3677">
        <f t="shared" ca="1" si="228"/>
        <v>2328.8000000000002</v>
      </c>
    </row>
    <row r="3678" spans="1:11" x14ac:dyDescent="0.3">
      <c r="A3678">
        <f t="shared" si="229"/>
        <v>47</v>
      </c>
      <c r="B3678" s="2">
        <f t="shared" si="230"/>
        <v>43123</v>
      </c>
      <c r="C3678" t="str">
        <f>VLOOKUP(A3678,'Günlük Sayaç'!$A$1:$I$166,3,0)</f>
        <v>Taksim</v>
      </c>
      <c r="D3678" t="str">
        <f>VLOOKUP($A3678,'Günlük Sayaç'!$A$1:$I$166,4,0)</f>
        <v>Öğrenci</v>
      </c>
      <c r="E3678" t="str">
        <f>VLOOKUP($A3678,'Günlük Sayaç'!$A$1:$I$166,5,0)</f>
        <v>Öğrenci</v>
      </c>
      <c r="F3678">
        <f>VLOOKUP($A3678,'Günlük Sayaç'!$A$1:$I$166,6,0)</f>
        <v>0.9</v>
      </c>
      <c r="G3678">
        <f>VLOOKUP($A3678,'Günlük Sayaç'!$A$1:$I$166,7,0)</f>
        <v>15000</v>
      </c>
      <c r="H3678">
        <f>VLOOKUP($A3678,'Günlük Sayaç'!$A$1:$I$166,8,0)</f>
        <v>0.1</v>
      </c>
      <c r="I3678">
        <f>VLOOKUP($A3678,'Günlük Sayaç'!$A$1:$I$166,9,0)*VLOOKUP(WEEKDAY(B3678,2)&amp;D3678,Yoğunluk!$G$1:$J$29,4,0)</f>
        <v>1350</v>
      </c>
      <c r="J3678">
        <f t="shared" ca="1" si="227"/>
        <v>1238</v>
      </c>
      <c r="K3678">
        <f t="shared" ca="1" si="228"/>
        <v>1114.2</v>
      </c>
    </row>
    <row r="3679" spans="1:11" x14ac:dyDescent="0.3">
      <c r="A3679">
        <f t="shared" si="229"/>
        <v>48</v>
      </c>
      <c r="B3679" s="2">
        <f t="shared" si="230"/>
        <v>43123</v>
      </c>
      <c r="C3679" t="str">
        <f>VLOOKUP(A3679,'Günlük Sayaç'!$A$1:$I$166,3,0)</f>
        <v>Taksim</v>
      </c>
      <c r="D3679" t="str">
        <f>VLOOKUP($A3679,'Günlük Sayaç'!$A$1:$I$166,4,0)</f>
        <v>Öğrenci</v>
      </c>
      <c r="E3679" t="str">
        <f>VLOOKUP($A3679,'Günlük Sayaç'!$A$1:$I$166,5,0)</f>
        <v>Öğrenci Aylık</v>
      </c>
      <c r="F3679">
        <f>VLOOKUP($A3679,'Günlük Sayaç'!$A$1:$I$166,6,0)</f>
        <v>0.56666666666666665</v>
      </c>
      <c r="G3679">
        <f>VLOOKUP($A3679,'Günlük Sayaç'!$A$1:$I$166,7,0)</f>
        <v>15000</v>
      </c>
      <c r="H3679">
        <f>VLOOKUP($A3679,'Günlük Sayaç'!$A$1:$I$166,8,0)</f>
        <v>0.2</v>
      </c>
      <c r="I3679">
        <f>VLOOKUP($A3679,'Günlük Sayaç'!$A$1:$I$166,9,0)*VLOOKUP(WEEKDAY(B3679,2)&amp;D3679,Yoğunluk!$G$1:$J$29,4,0)</f>
        <v>2700</v>
      </c>
      <c r="J3679">
        <f t="shared" ca="1" si="227"/>
        <v>3169</v>
      </c>
      <c r="K3679">
        <f t="shared" ca="1" si="228"/>
        <v>1795.7666666666667</v>
      </c>
    </row>
    <row r="3680" spans="1:11" x14ac:dyDescent="0.3">
      <c r="A3680">
        <f t="shared" si="229"/>
        <v>49</v>
      </c>
      <c r="B3680" s="2">
        <f t="shared" si="230"/>
        <v>43123</v>
      </c>
      <c r="C3680" t="str">
        <f>VLOOKUP(A3680,'Günlük Sayaç'!$A$1:$I$166,3,0)</f>
        <v>Taksim</v>
      </c>
      <c r="D3680" t="str">
        <f>VLOOKUP($A3680,'Günlük Sayaç'!$A$1:$I$166,4,0)</f>
        <v>Sosyal</v>
      </c>
      <c r="E3680" t="str">
        <f>VLOOKUP($A3680,'Günlük Sayaç'!$A$1:$I$166,5,0)</f>
        <v>Sosyal</v>
      </c>
      <c r="F3680">
        <f>VLOOKUP($A3680,'Günlük Sayaç'!$A$1:$I$166,6,0)</f>
        <v>1.425</v>
      </c>
      <c r="G3680">
        <f>VLOOKUP($A3680,'Günlük Sayaç'!$A$1:$I$166,7,0)</f>
        <v>15000</v>
      </c>
      <c r="H3680">
        <f>VLOOKUP($A3680,'Günlük Sayaç'!$A$1:$I$166,8,0)</f>
        <v>0.15</v>
      </c>
      <c r="I3680">
        <f>VLOOKUP($A3680,'Günlük Sayaç'!$A$1:$I$166,9,0)*VLOOKUP(WEEKDAY(B3680,2)&amp;D3680,Yoğunluk!$G$1:$J$29,4,0)</f>
        <v>1620.0000000000002</v>
      </c>
      <c r="J3680">
        <f t="shared" ca="1" si="227"/>
        <v>1866</v>
      </c>
      <c r="K3680">
        <f t="shared" ca="1" si="228"/>
        <v>2659.05</v>
      </c>
    </row>
    <row r="3681" spans="1:11" x14ac:dyDescent="0.3">
      <c r="A3681">
        <f t="shared" si="229"/>
        <v>50</v>
      </c>
      <c r="B3681" s="2">
        <f t="shared" si="230"/>
        <v>43123</v>
      </c>
      <c r="C3681" t="str">
        <f>VLOOKUP(A3681,'Günlük Sayaç'!$A$1:$I$166,3,0)</f>
        <v>Taksim</v>
      </c>
      <c r="D3681" t="str">
        <f>VLOOKUP($A3681,'Günlük Sayaç'!$A$1:$I$166,4,0)</f>
        <v>Sosyal</v>
      </c>
      <c r="E3681" t="str">
        <f>VLOOKUP($A3681,'Günlük Sayaç'!$A$1:$I$166,5,0)</f>
        <v>Sosyal Aylık</v>
      </c>
      <c r="F3681">
        <f>VLOOKUP($A3681,'Günlük Sayaç'!$A$1:$I$166,6,0)</f>
        <v>0.83333333333333337</v>
      </c>
      <c r="G3681">
        <f>VLOOKUP($A3681,'Günlük Sayaç'!$A$1:$I$166,7,0)</f>
        <v>15000</v>
      </c>
      <c r="H3681">
        <f>VLOOKUP($A3681,'Günlük Sayaç'!$A$1:$I$166,8,0)</f>
        <v>0.05</v>
      </c>
      <c r="I3681">
        <f>VLOOKUP($A3681,'Günlük Sayaç'!$A$1:$I$166,9,0)*VLOOKUP(WEEKDAY(B3681,2)&amp;D3681,Yoğunluk!$G$1:$J$29,4,0)</f>
        <v>540.00000000000011</v>
      </c>
      <c r="J3681">
        <f t="shared" ca="1" si="227"/>
        <v>410</v>
      </c>
      <c r="K3681">
        <f t="shared" ca="1" si="228"/>
        <v>341.66666666666669</v>
      </c>
    </row>
    <row r="3682" spans="1:11" x14ac:dyDescent="0.3">
      <c r="A3682">
        <f t="shared" si="229"/>
        <v>51</v>
      </c>
      <c r="B3682" s="2">
        <f t="shared" si="230"/>
        <v>43123</v>
      </c>
      <c r="C3682" t="str">
        <f>VLOOKUP(A3682,'Günlük Sayaç'!$A$1:$I$166,3,0)</f>
        <v>Taksim</v>
      </c>
      <c r="D3682" t="str">
        <f>VLOOKUP($A3682,'Günlük Sayaç'!$A$1:$I$166,4,0)</f>
        <v>Ziyaretçi</v>
      </c>
      <c r="E3682" t="str">
        <f>VLOOKUP($A3682,'Günlük Sayaç'!$A$1:$I$166,5,0)</f>
        <v>Tekli Bilet</v>
      </c>
      <c r="F3682">
        <f>VLOOKUP($A3682,'Günlük Sayaç'!$A$1:$I$166,6,0)</f>
        <v>5</v>
      </c>
      <c r="G3682">
        <f>VLOOKUP($A3682,'Günlük Sayaç'!$A$1:$I$166,7,0)</f>
        <v>15000</v>
      </c>
      <c r="H3682">
        <f>VLOOKUP($A3682,'Günlük Sayaç'!$A$1:$I$166,8,0)</f>
        <v>0.05</v>
      </c>
      <c r="I3682">
        <f>VLOOKUP($A3682,'Günlük Sayaç'!$A$1:$I$166,9,0)*VLOOKUP(WEEKDAY(B3682,2)&amp;D3682,Yoğunluk!$G$1:$J$29,4,0)</f>
        <v>675</v>
      </c>
      <c r="J3682">
        <f t="shared" ca="1" si="227"/>
        <v>692</v>
      </c>
      <c r="K3682">
        <f t="shared" ca="1" si="228"/>
        <v>3460</v>
      </c>
    </row>
    <row r="3683" spans="1:11" x14ac:dyDescent="0.3">
      <c r="A3683">
        <f t="shared" si="229"/>
        <v>52</v>
      </c>
      <c r="B3683" s="2">
        <f t="shared" si="230"/>
        <v>43123</v>
      </c>
      <c r="C3683" t="str">
        <f>VLOOKUP(A3683,'Günlük Sayaç'!$A$1:$I$166,3,0)</f>
        <v>Taksim</v>
      </c>
      <c r="D3683" t="str">
        <f>VLOOKUP($A3683,'Günlük Sayaç'!$A$1:$I$166,4,0)</f>
        <v>Ziyaretçi</v>
      </c>
      <c r="E3683" t="str">
        <f>VLOOKUP($A3683,'Günlük Sayaç'!$A$1:$I$166,5,0)</f>
        <v>İkili Bilet</v>
      </c>
      <c r="F3683">
        <f>VLOOKUP($A3683,'Günlük Sayaç'!$A$1:$I$166,6,0)</f>
        <v>4</v>
      </c>
      <c r="G3683">
        <f>VLOOKUP($A3683,'Günlük Sayaç'!$A$1:$I$166,7,0)</f>
        <v>15000</v>
      </c>
      <c r="H3683">
        <f>VLOOKUP($A3683,'Günlük Sayaç'!$A$1:$I$166,8,0)</f>
        <v>0.03</v>
      </c>
      <c r="I3683">
        <f>VLOOKUP($A3683,'Günlük Sayaç'!$A$1:$I$166,9,0)*VLOOKUP(WEEKDAY(B3683,2)&amp;D3683,Yoğunluk!$G$1:$J$29,4,0)</f>
        <v>405</v>
      </c>
      <c r="J3683">
        <f t="shared" ca="1" si="227"/>
        <v>373</v>
      </c>
      <c r="K3683">
        <f t="shared" ca="1" si="228"/>
        <v>1492</v>
      </c>
    </row>
    <row r="3684" spans="1:11" x14ac:dyDescent="0.3">
      <c r="A3684">
        <f t="shared" si="229"/>
        <v>53</v>
      </c>
      <c r="B3684" s="2">
        <f t="shared" si="230"/>
        <v>43123</v>
      </c>
      <c r="C3684" t="str">
        <f>VLOOKUP(A3684,'Günlük Sayaç'!$A$1:$I$166,3,0)</f>
        <v>Taksim</v>
      </c>
      <c r="D3684" t="str">
        <f>VLOOKUP($A3684,'Günlük Sayaç'!$A$1:$I$166,4,0)</f>
        <v>Ziyaretçi</v>
      </c>
      <c r="E3684" t="str">
        <f>VLOOKUP($A3684,'Günlük Sayaç'!$A$1:$I$166,5,0)</f>
        <v>Üçlü Bilet</v>
      </c>
      <c r="F3684">
        <f>VLOOKUP($A3684,'Günlük Sayaç'!$A$1:$I$166,6,0)</f>
        <v>3.6666666666666665</v>
      </c>
      <c r="G3684">
        <f>VLOOKUP($A3684,'Günlük Sayaç'!$A$1:$I$166,7,0)</f>
        <v>15000</v>
      </c>
      <c r="H3684">
        <f>VLOOKUP($A3684,'Günlük Sayaç'!$A$1:$I$166,8,0)</f>
        <v>0.02</v>
      </c>
      <c r="I3684">
        <f>VLOOKUP($A3684,'Günlük Sayaç'!$A$1:$I$166,9,0)*VLOOKUP(WEEKDAY(B3684,2)&amp;D3684,Yoğunluk!$G$1:$J$29,4,0)</f>
        <v>270</v>
      </c>
      <c r="J3684">
        <f t="shared" ca="1" si="227"/>
        <v>227</v>
      </c>
      <c r="K3684">
        <f t="shared" ca="1" si="228"/>
        <v>832.33333333333326</v>
      </c>
    </row>
    <row r="3685" spans="1:11" x14ac:dyDescent="0.3">
      <c r="A3685">
        <f t="shared" si="229"/>
        <v>54</v>
      </c>
      <c r="B3685" s="2">
        <f t="shared" si="230"/>
        <v>43123</v>
      </c>
      <c r="C3685" t="str">
        <f>VLOOKUP(A3685,'Günlük Sayaç'!$A$1:$I$166,3,0)</f>
        <v>Taksim</v>
      </c>
      <c r="D3685" t="str">
        <f>VLOOKUP($A3685,'Günlük Sayaç'!$A$1:$I$166,4,0)</f>
        <v>Ziyaretçi</v>
      </c>
      <c r="E3685" t="str">
        <f>VLOOKUP($A3685,'Günlük Sayaç'!$A$1:$I$166,5,0)</f>
        <v>Beşli Bilet</v>
      </c>
      <c r="F3685">
        <f>VLOOKUP($A3685,'Günlük Sayaç'!$A$1:$I$166,6,0)</f>
        <v>3.4</v>
      </c>
      <c r="G3685">
        <f>VLOOKUP($A3685,'Günlük Sayaç'!$A$1:$I$166,7,0)</f>
        <v>15000</v>
      </c>
      <c r="H3685">
        <f>VLOOKUP($A3685,'Günlük Sayaç'!$A$1:$I$166,8,0)</f>
        <v>0.05</v>
      </c>
      <c r="I3685">
        <f>VLOOKUP($A3685,'Günlük Sayaç'!$A$1:$I$166,9,0)*VLOOKUP(WEEKDAY(B3685,2)&amp;D3685,Yoğunluk!$G$1:$J$29,4,0)</f>
        <v>675</v>
      </c>
      <c r="J3685">
        <f t="shared" ca="1" si="227"/>
        <v>690</v>
      </c>
      <c r="K3685">
        <f t="shared" ca="1" si="228"/>
        <v>2346</v>
      </c>
    </row>
    <row r="3686" spans="1:11" x14ac:dyDescent="0.3">
      <c r="A3686">
        <f t="shared" si="229"/>
        <v>55</v>
      </c>
      <c r="B3686" s="2">
        <f t="shared" si="230"/>
        <v>43123</v>
      </c>
      <c r="C3686" t="str">
        <f>VLOOKUP(A3686,'Günlük Sayaç'!$A$1:$I$166,3,0)</f>
        <v>Taksim</v>
      </c>
      <c r="D3686" t="str">
        <f>VLOOKUP($A3686,'Günlük Sayaç'!$A$1:$I$166,4,0)</f>
        <v>Ziyaretçi</v>
      </c>
      <c r="E3686" t="str">
        <f>VLOOKUP($A3686,'Günlük Sayaç'!$A$1:$I$166,5,0)</f>
        <v>Onlu Bilet</v>
      </c>
      <c r="F3686">
        <f>VLOOKUP($A3686,'Günlük Sayaç'!$A$1:$I$166,6,0)</f>
        <v>3.2</v>
      </c>
      <c r="G3686">
        <f>VLOOKUP($A3686,'Günlük Sayaç'!$A$1:$I$166,7,0)</f>
        <v>15000</v>
      </c>
      <c r="H3686">
        <f>VLOOKUP($A3686,'Günlük Sayaç'!$A$1:$I$166,8,0)</f>
        <v>0.05</v>
      </c>
      <c r="I3686">
        <f>VLOOKUP($A3686,'Günlük Sayaç'!$A$1:$I$166,9,0)*VLOOKUP(WEEKDAY(B3686,2)&amp;D3686,Yoğunluk!$G$1:$J$29,4,0)</f>
        <v>675</v>
      </c>
      <c r="J3686">
        <f t="shared" ca="1" si="227"/>
        <v>577</v>
      </c>
      <c r="K3686">
        <f t="shared" ca="1" si="228"/>
        <v>1846.4</v>
      </c>
    </row>
    <row r="3687" spans="1:11" x14ac:dyDescent="0.3">
      <c r="A3687">
        <f t="shared" si="229"/>
        <v>56</v>
      </c>
      <c r="B3687" s="2">
        <f t="shared" si="230"/>
        <v>43123</v>
      </c>
      <c r="C3687" t="str">
        <f>VLOOKUP(A3687,'Günlük Sayaç'!$A$1:$I$166,3,0)</f>
        <v>Osmanbey</v>
      </c>
      <c r="D3687" t="str">
        <f>VLOOKUP($A3687,'Günlük Sayaç'!$A$1:$I$166,4,0)</f>
        <v>Tam</v>
      </c>
      <c r="E3687" t="str">
        <f>VLOOKUP($A3687,'Günlük Sayaç'!$A$1:$I$166,5,0)</f>
        <v>Akbil</v>
      </c>
      <c r="F3687">
        <f>VLOOKUP($A3687,'Günlük Sayaç'!$A$1:$I$166,6,0)</f>
        <v>2.2250000000000001</v>
      </c>
      <c r="G3687">
        <f>VLOOKUP($A3687,'Günlük Sayaç'!$A$1:$I$166,7,0)</f>
        <v>5500</v>
      </c>
      <c r="H3687">
        <f>VLOOKUP($A3687,'Günlük Sayaç'!$A$1:$I$166,8,0)</f>
        <v>0.4</v>
      </c>
      <c r="I3687">
        <f>VLOOKUP($A3687,'Günlük Sayaç'!$A$1:$I$166,9,0)*VLOOKUP(WEEKDAY(B3687,2)&amp;D3687,Yoğunluk!$G$1:$J$29,4,0)</f>
        <v>2970</v>
      </c>
      <c r="J3687">
        <f t="shared" ca="1" si="227"/>
        <v>3139</v>
      </c>
      <c r="K3687">
        <f t="shared" ca="1" si="228"/>
        <v>6984.2750000000005</v>
      </c>
    </row>
    <row r="3688" spans="1:11" x14ac:dyDescent="0.3">
      <c r="A3688">
        <f t="shared" si="229"/>
        <v>57</v>
      </c>
      <c r="B3688" s="2">
        <f t="shared" si="230"/>
        <v>43123</v>
      </c>
      <c r="C3688" t="str">
        <f>VLOOKUP(A3688,'Günlük Sayaç'!$A$1:$I$166,3,0)</f>
        <v>Osmanbey</v>
      </c>
      <c r="D3688" t="str">
        <f>VLOOKUP($A3688,'Günlük Sayaç'!$A$1:$I$166,4,0)</f>
        <v>Tam</v>
      </c>
      <c r="E3688" t="str">
        <f>VLOOKUP($A3688,'Günlük Sayaç'!$A$1:$I$166,5,0)</f>
        <v>Mavi Kart</v>
      </c>
      <c r="F3688">
        <f>VLOOKUP($A3688,'Günlük Sayaç'!$A$1:$I$166,6,0)</f>
        <v>1.3666666666666667</v>
      </c>
      <c r="G3688">
        <f>VLOOKUP($A3688,'Günlük Sayaç'!$A$1:$I$166,7,0)</f>
        <v>5500</v>
      </c>
      <c r="H3688">
        <f>VLOOKUP($A3688,'Günlük Sayaç'!$A$1:$I$166,8,0)</f>
        <v>0.1</v>
      </c>
      <c r="I3688">
        <f>VLOOKUP($A3688,'Günlük Sayaç'!$A$1:$I$166,9,0)*VLOOKUP(WEEKDAY(B3688,2)&amp;D3688,Yoğunluk!$G$1:$J$29,4,0)</f>
        <v>742.5</v>
      </c>
      <c r="J3688">
        <f t="shared" ca="1" si="227"/>
        <v>849</v>
      </c>
      <c r="K3688">
        <f t="shared" ca="1" si="228"/>
        <v>1160.3</v>
      </c>
    </row>
    <row r="3689" spans="1:11" x14ac:dyDescent="0.3">
      <c r="A3689">
        <f t="shared" si="229"/>
        <v>58</v>
      </c>
      <c r="B3689" s="2">
        <f t="shared" si="230"/>
        <v>43123</v>
      </c>
      <c r="C3689" t="str">
        <f>VLOOKUP(A3689,'Günlük Sayaç'!$A$1:$I$166,3,0)</f>
        <v>Osmanbey</v>
      </c>
      <c r="D3689" t="str">
        <f>VLOOKUP($A3689,'Günlük Sayaç'!$A$1:$I$166,4,0)</f>
        <v>Öğrenci</v>
      </c>
      <c r="E3689" t="str">
        <f>VLOOKUP($A3689,'Günlük Sayaç'!$A$1:$I$166,5,0)</f>
        <v>Öğrenci</v>
      </c>
      <c r="F3689">
        <f>VLOOKUP($A3689,'Günlük Sayaç'!$A$1:$I$166,6,0)</f>
        <v>0.9</v>
      </c>
      <c r="G3689">
        <f>VLOOKUP($A3689,'Günlük Sayaç'!$A$1:$I$166,7,0)</f>
        <v>5500</v>
      </c>
      <c r="H3689">
        <f>VLOOKUP($A3689,'Günlük Sayaç'!$A$1:$I$166,8,0)</f>
        <v>0.1</v>
      </c>
      <c r="I3689">
        <f>VLOOKUP($A3689,'Günlük Sayaç'!$A$1:$I$166,9,0)*VLOOKUP(WEEKDAY(B3689,2)&amp;D3689,Yoğunluk!$G$1:$J$29,4,0)</f>
        <v>495</v>
      </c>
      <c r="J3689">
        <f t="shared" ca="1" si="227"/>
        <v>434</v>
      </c>
      <c r="K3689">
        <f t="shared" ca="1" si="228"/>
        <v>390.6</v>
      </c>
    </row>
    <row r="3690" spans="1:11" x14ac:dyDescent="0.3">
      <c r="A3690">
        <f t="shared" si="229"/>
        <v>59</v>
      </c>
      <c r="B3690" s="2">
        <f t="shared" si="230"/>
        <v>43123</v>
      </c>
      <c r="C3690" t="str">
        <f>VLOOKUP(A3690,'Günlük Sayaç'!$A$1:$I$166,3,0)</f>
        <v>Osmanbey</v>
      </c>
      <c r="D3690" t="str">
        <f>VLOOKUP($A3690,'Günlük Sayaç'!$A$1:$I$166,4,0)</f>
        <v>Öğrenci</v>
      </c>
      <c r="E3690" t="str">
        <f>VLOOKUP($A3690,'Günlük Sayaç'!$A$1:$I$166,5,0)</f>
        <v>Öğrenci Aylık</v>
      </c>
      <c r="F3690">
        <f>VLOOKUP($A3690,'Günlük Sayaç'!$A$1:$I$166,6,0)</f>
        <v>0.56666666666666665</v>
      </c>
      <c r="G3690">
        <f>VLOOKUP($A3690,'Günlük Sayaç'!$A$1:$I$166,7,0)</f>
        <v>5500</v>
      </c>
      <c r="H3690">
        <f>VLOOKUP($A3690,'Günlük Sayaç'!$A$1:$I$166,8,0)</f>
        <v>0.2</v>
      </c>
      <c r="I3690">
        <f>VLOOKUP($A3690,'Günlük Sayaç'!$A$1:$I$166,9,0)*VLOOKUP(WEEKDAY(B3690,2)&amp;D3690,Yoğunluk!$G$1:$J$29,4,0)</f>
        <v>990</v>
      </c>
      <c r="J3690">
        <f t="shared" ca="1" si="227"/>
        <v>1023</v>
      </c>
      <c r="K3690">
        <f t="shared" ca="1" si="228"/>
        <v>579.69999999999993</v>
      </c>
    </row>
    <row r="3691" spans="1:11" x14ac:dyDescent="0.3">
      <c r="A3691">
        <f t="shared" si="229"/>
        <v>60</v>
      </c>
      <c r="B3691" s="2">
        <f t="shared" si="230"/>
        <v>43123</v>
      </c>
      <c r="C3691" t="str">
        <f>VLOOKUP(A3691,'Günlük Sayaç'!$A$1:$I$166,3,0)</f>
        <v>Osmanbey</v>
      </c>
      <c r="D3691" t="str">
        <f>VLOOKUP($A3691,'Günlük Sayaç'!$A$1:$I$166,4,0)</f>
        <v>Sosyal</v>
      </c>
      <c r="E3691" t="str">
        <f>VLOOKUP($A3691,'Günlük Sayaç'!$A$1:$I$166,5,0)</f>
        <v>Sosyal</v>
      </c>
      <c r="F3691">
        <f>VLOOKUP($A3691,'Günlük Sayaç'!$A$1:$I$166,6,0)</f>
        <v>1.425</v>
      </c>
      <c r="G3691">
        <f>VLOOKUP($A3691,'Günlük Sayaç'!$A$1:$I$166,7,0)</f>
        <v>5500</v>
      </c>
      <c r="H3691">
        <f>VLOOKUP($A3691,'Günlük Sayaç'!$A$1:$I$166,8,0)</f>
        <v>0.1</v>
      </c>
      <c r="I3691">
        <f>VLOOKUP($A3691,'Günlük Sayaç'!$A$1:$I$166,9,0)*VLOOKUP(WEEKDAY(B3691,2)&amp;D3691,Yoğunluk!$G$1:$J$29,4,0)</f>
        <v>396.00000000000006</v>
      </c>
      <c r="J3691">
        <f t="shared" ca="1" si="227"/>
        <v>406</v>
      </c>
      <c r="K3691">
        <f t="shared" ca="1" si="228"/>
        <v>578.55000000000007</v>
      </c>
    </row>
    <row r="3692" spans="1:11" x14ac:dyDescent="0.3">
      <c r="A3692">
        <f t="shared" si="229"/>
        <v>61</v>
      </c>
      <c r="B3692" s="2">
        <f t="shared" si="230"/>
        <v>43123</v>
      </c>
      <c r="C3692" t="str">
        <f>VLOOKUP(A3692,'Günlük Sayaç'!$A$1:$I$166,3,0)</f>
        <v>Osmanbey</v>
      </c>
      <c r="D3692" t="str">
        <f>VLOOKUP($A3692,'Günlük Sayaç'!$A$1:$I$166,4,0)</f>
        <v>Sosyal</v>
      </c>
      <c r="E3692" t="str">
        <f>VLOOKUP($A3692,'Günlük Sayaç'!$A$1:$I$166,5,0)</f>
        <v>Sosyal Aylık</v>
      </c>
      <c r="F3692">
        <f>VLOOKUP($A3692,'Günlük Sayaç'!$A$1:$I$166,6,0)</f>
        <v>0.83333333333333337</v>
      </c>
      <c r="G3692">
        <f>VLOOKUP($A3692,'Günlük Sayaç'!$A$1:$I$166,7,0)</f>
        <v>5500</v>
      </c>
      <c r="H3692">
        <f>VLOOKUP($A3692,'Günlük Sayaç'!$A$1:$I$166,8,0)</f>
        <v>0.05</v>
      </c>
      <c r="I3692">
        <f>VLOOKUP($A3692,'Günlük Sayaç'!$A$1:$I$166,9,0)*VLOOKUP(WEEKDAY(B3692,2)&amp;D3692,Yoğunluk!$G$1:$J$29,4,0)</f>
        <v>198.00000000000003</v>
      </c>
      <c r="J3692">
        <f t="shared" ca="1" si="227"/>
        <v>178</v>
      </c>
      <c r="K3692">
        <f t="shared" ca="1" si="228"/>
        <v>148.33333333333334</v>
      </c>
    </row>
    <row r="3693" spans="1:11" x14ac:dyDescent="0.3">
      <c r="A3693">
        <f t="shared" si="229"/>
        <v>62</v>
      </c>
      <c r="B3693" s="2">
        <f t="shared" si="230"/>
        <v>43123</v>
      </c>
      <c r="C3693" t="str">
        <f>VLOOKUP(A3693,'Günlük Sayaç'!$A$1:$I$166,3,0)</f>
        <v>Osmanbey</v>
      </c>
      <c r="D3693" t="str">
        <f>VLOOKUP($A3693,'Günlük Sayaç'!$A$1:$I$166,4,0)</f>
        <v>Ziyaretçi</v>
      </c>
      <c r="E3693" t="str">
        <f>VLOOKUP($A3693,'Günlük Sayaç'!$A$1:$I$166,5,0)</f>
        <v>Tekli Bilet</v>
      </c>
      <c r="F3693">
        <f>VLOOKUP($A3693,'Günlük Sayaç'!$A$1:$I$166,6,0)</f>
        <v>5</v>
      </c>
      <c r="G3693">
        <f>VLOOKUP($A3693,'Günlük Sayaç'!$A$1:$I$166,7,0)</f>
        <v>5500</v>
      </c>
      <c r="H3693">
        <f>VLOOKUP($A3693,'Günlük Sayaç'!$A$1:$I$166,8,0)</f>
        <v>0.01</v>
      </c>
      <c r="I3693">
        <f>VLOOKUP($A3693,'Günlük Sayaç'!$A$1:$I$166,9,0)*VLOOKUP(WEEKDAY(B3693,2)&amp;D3693,Yoğunluk!$G$1:$J$29,4,0)</f>
        <v>49.5</v>
      </c>
      <c r="J3693">
        <f t="shared" ca="1" si="227"/>
        <v>54</v>
      </c>
      <c r="K3693">
        <f t="shared" ca="1" si="228"/>
        <v>270</v>
      </c>
    </row>
    <row r="3694" spans="1:11" x14ac:dyDescent="0.3">
      <c r="A3694">
        <f t="shared" si="229"/>
        <v>63</v>
      </c>
      <c r="B3694" s="2">
        <f t="shared" si="230"/>
        <v>43123</v>
      </c>
      <c r="C3694" t="str">
        <f>VLOOKUP(A3694,'Günlük Sayaç'!$A$1:$I$166,3,0)</f>
        <v>Osmanbey</v>
      </c>
      <c r="D3694" t="str">
        <f>VLOOKUP($A3694,'Günlük Sayaç'!$A$1:$I$166,4,0)</f>
        <v>Ziyaretçi</v>
      </c>
      <c r="E3694" t="str">
        <f>VLOOKUP($A3694,'Günlük Sayaç'!$A$1:$I$166,5,0)</f>
        <v>İkili Bilet</v>
      </c>
      <c r="F3694">
        <f>VLOOKUP($A3694,'Günlük Sayaç'!$A$1:$I$166,6,0)</f>
        <v>4</v>
      </c>
      <c r="G3694">
        <f>VLOOKUP($A3694,'Günlük Sayaç'!$A$1:$I$166,7,0)</f>
        <v>5500</v>
      </c>
      <c r="H3694">
        <f>VLOOKUP($A3694,'Günlük Sayaç'!$A$1:$I$166,8,0)</f>
        <v>0.01</v>
      </c>
      <c r="I3694">
        <f>VLOOKUP($A3694,'Günlük Sayaç'!$A$1:$I$166,9,0)*VLOOKUP(WEEKDAY(B3694,2)&amp;D3694,Yoğunluk!$G$1:$J$29,4,0)</f>
        <v>49.5</v>
      </c>
      <c r="J3694">
        <f t="shared" ca="1" si="227"/>
        <v>47</v>
      </c>
      <c r="K3694">
        <f t="shared" ca="1" si="228"/>
        <v>188</v>
      </c>
    </row>
    <row r="3695" spans="1:11" x14ac:dyDescent="0.3">
      <c r="A3695">
        <f t="shared" si="229"/>
        <v>64</v>
      </c>
      <c r="B3695" s="2">
        <f t="shared" si="230"/>
        <v>43123</v>
      </c>
      <c r="C3695" t="str">
        <f>VLOOKUP(A3695,'Günlük Sayaç'!$A$1:$I$166,3,0)</f>
        <v>Osmanbey</v>
      </c>
      <c r="D3695" t="str">
        <f>VLOOKUP($A3695,'Günlük Sayaç'!$A$1:$I$166,4,0)</f>
        <v>Ziyaretçi</v>
      </c>
      <c r="E3695" t="str">
        <f>VLOOKUP($A3695,'Günlük Sayaç'!$A$1:$I$166,5,0)</f>
        <v>Üçlü Bilet</v>
      </c>
      <c r="F3695">
        <f>VLOOKUP($A3695,'Günlük Sayaç'!$A$1:$I$166,6,0)</f>
        <v>3.6666666666666665</v>
      </c>
      <c r="G3695">
        <f>VLOOKUP($A3695,'Günlük Sayaç'!$A$1:$I$166,7,0)</f>
        <v>5500</v>
      </c>
      <c r="H3695">
        <f>VLOOKUP($A3695,'Günlük Sayaç'!$A$1:$I$166,8,0)</f>
        <v>0.01</v>
      </c>
      <c r="I3695">
        <f>VLOOKUP($A3695,'Günlük Sayaç'!$A$1:$I$166,9,0)*VLOOKUP(WEEKDAY(B3695,2)&amp;D3695,Yoğunluk!$G$1:$J$29,4,0)</f>
        <v>49.5</v>
      </c>
      <c r="J3695">
        <f t="shared" ca="1" si="227"/>
        <v>50</v>
      </c>
      <c r="K3695">
        <f t="shared" ca="1" si="228"/>
        <v>183.33333333333331</v>
      </c>
    </row>
    <row r="3696" spans="1:11" x14ac:dyDescent="0.3">
      <c r="A3696">
        <f t="shared" si="229"/>
        <v>65</v>
      </c>
      <c r="B3696" s="2">
        <f t="shared" si="230"/>
        <v>43123</v>
      </c>
      <c r="C3696" t="str">
        <f>VLOOKUP(A3696,'Günlük Sayaç'!$A$1:$I$166,3,0)</f>
        <v>Osmanbey</v>
      </c>
      <c r="D3696" t="str">
        <f>VLOOKUP($A3696,'Günlük Sayaç'!$A$1:$I$166,4,0)</f>
        <v>Ziyaretçi</v>
      </c>
      <c r="E3696" t="str">
        <f>VLOOKUP($A3696,'Günlük Sayaç'!$A$1:$I$166,5,0)</f>
        <v>Beşli Bilet</v>
      </c>
      <c r="F3696">
        <f>VLOOKUP($A3696,'Günlük Sayaç'!$A$1:$I$166,6,0)</f>
        <v>3.4</v>
      </c>
      <c r="G3696">
        <f>VLOOKUP($A3696,'Günlük Sayaç'!$A$1:$I$166,7,0)</f>
        <v>5500</v>
      </c>
      <c r="H3696">
        <f>VLOOKUP($A3696,'Günlük Sayaç'!$A$1:$I$166,8,0)</f>
        <v>0.01</v>
      </c>
      <c r="I3696">
        <f>VLOOKUP($A3696,'Günlük Sayaç'!$A$1:$I$166,9,0)*VLOOKUP(WEEKDAY(B3696,2)&amp;D3696,Yoğunluk!$G$1:$J$29,4,0)</f>
        <v>49.5</v>
      </c>
      <c r="J3696">
        <f t="shared" ca="1" si="227"/>
        <v>53</v>
      </c>
      <c r="K3696">
        <f t="shared" ca="1" si="228"/>
        <v>180.2</v>
      </c>
    </row>
    <row r="3697" spans="1:11" x14ac:dyDescent="0.3">
      <c r="A3697">
        <f t="shared" si="229"/>
        <v>66</v>
      </c>
      <c r="B3697" s="2">
        <f t="shared" si="230"/>
        <v>43123</v>
      </c>
      <c r="C3697" t="str">
        <f>VLOOKUP(A3697,'Günlük Sayaç'!$A$1:$I$166,3,0)</f>
        <v>Osmanbey</v>
      </c>
      <c r="D3697" t="str">
        <f>VLOOKUP($A3697,'Günlük Sayaç'!$A$1:$I$166,4,0)</f>
        <v>Ziyaretçi</v>
      </c>
      <c r="E3697" t="str">
        <f>VLOOKUP($A3697,'Günlük Sayaç'!$A$1:$I$166,5,0)</f>
        <v>Onlu Bilet</v>
      </c>
      <c r="F3697">
        <f>VLOOKUP($A3697,'Günlük Sayaç'!$A$1:$I$166,6,0)</f>
        <v>3.2</v>
      </c>
      <c r="G3697">
        <f>VLOOKUP($A3697,'Günlük Sayaç'!$A$1:$I$166,7,0)</f>
        <v>5500</v>
      </c>
      <c r="H3697">
        <f>VLOOKUP($A3697,'Günlük Sayaç'!$A$1:$I$166,8,0)</f>
        <v>0.01</v>
      </c>
      <c r="I3697">
        <f>VLOOKUP($A3697,'Günlük Sayaç'!$A$1:$I$166,9,0)*VLOOKUP(WEEKDAY(B3697,2)&amp;D3697,Yoğunluk!$G$1:$J$29,4,0)</f>
        <v>49.5</v>
      </c>
      <c r="J3697">
        <f t="shared" ca="1" si="227"/>
        <v>51</v>
      </c>
      <c r="K3697">
        <f t="shared" ca="1" si="228"/>
        <v>163.20000000000002</v>
      </c>
    </row>
    <row r="3698" spans="1:11" x14ac:dyDescent="0.3">
      <c r="A3698">
        <f t="shared" si="229"/>
        <v>67</v>
      </c>
      <c r="B3698" s="2">
        <f t="shared" si="230"/>
        <v>43123</v>
      </c>
      <c r="C3698" t="str">
        <f>VLOOKUP(A3698,'Günlük Sayaç'!$A$1:$I$166,3,0)</f>
        <v>Şişli</v>
      </c>
      <c r="D3698" t="str">
        <f>VLOOKUP($A3698,'Günlük Sayaç'!$A$1:$I$166,4,0)</f>
        <v>Tam</v>
      </c>
      <c r="E3698" t="str">
        <f>VLOOKUP($A3698,'Günlük Sayaç'!$A$1:$I$166,5,0)</f>
        <v>Akbil</v>
      </c>
      <c r="F3698">
        <f>VLOOKUP($A3698,'Günlük Sayaç'!$A$1:$I$166,6,0)</f>
        <v>2.2250000000000001</v>
      </c>
      <c r="G3698">
        <f>VLOOKUP($A3698,'Günlük Sayaç'!$A$1:$I$166,7,0)</f>
        <v>12000</v>
      </c>
      <c r="H3698">
        <f>VLOOKUP($A3698,'Günlük Sayaç'!$A$1:$I$166,8,0)</f>
        <v>0.3</v>
      </c>
      <c r="I3698">
        <f>VLOOKUP($A3698,'Günlük Sayaç'!$A$1:$I$166,9,0)*VLOOKUP(WEEKDAY(B3698,2)&amp;D3698,Yoğunluk!$G$1:$J$29,4,0)</f>
        <v>4860</v>
      </c>
      <c r="J3698">
        <f t="shared" ca="1" si="227"/>
        <v>3701</v>
      </c>
      <c r="K3698">
        <f t="shared" ca="1" si="228"/>
        <v>8234.7250000000004</v>
      </c>
    </row>
    <row r="3699" spans="1:11" x14ac:dyDescent="0.3">
      <c r="A3699">
        <f t="shared" si="229"/>
        <v>68</v>
      </c>
      <c r="B3699" s="2">
        <f t="shared" si="230"/>
        <v>43123</v>
      </c>
      <c r="C3699" t="str">
        <f>VLOOKUP(A3699,'Günlük Sayaç'!$A$1:$I$166,3,0)</f>
        <v>Şişli</v>
      </c>
      <c r="D3699" t="str">
        <f>VLOOKUP($A3699,'Günlük Sayaç'!$A$1:$I$166,4,0)</f>
        <v>Tam</v>
      </c>
      <c r="E3699" t="str">
        <f>VLOOKUP($A3699,'Günlük Sayaç'!$A$1:$I$166,5,0)</f>
        <v>Mavi Kart</v>
      </c>
      <c r="F3699">
        <f>VLOOKUP($A3699,'Günlük Sayaç'!$A$1:$I$166,6,0)</f>
        <v>1.3666666666666667</v>
      </c>
      <c r="G3699">
        <f>VLOOKUP($A3699,'Günlük Sayaç'!$A$1:$I$166,7,0)</f>
        <v>12000</v>
      </c>
      <c r="H3699">
        <f>VLOOKUP($A3699,'Günlük Sayaç'!$A$1:$I$166,8,0)</f>
        <v>0.15</v>
      </c>
      <c r="I3699">
        <f>VLOOKUP($A3699,'Günlük Sayaç'!$A$1:$I$166,9,0)*VLOOKUP(WEEKDAY(B3699,2)&amp;D3699,Yoğunluk!$G$1:$J$29,4,0)</f>
        <v>2430</v>
      </c>
      <c r="J3699">
        <f t="shared" ca="1" si="227"/>
        <v>2640</v>
      </c>
      <c r="K3699">
        <f t="shared" ca="1" si="228"/>
        <v>3608</v>
      </c>
    </row>
    <row r="3700" spans="1:11" x14ac:dyDescent="0.3">
      <c r="A3700">
        <f t="shared" si="229"/>
        <v>69</v>
      </c>
      <c r="B3700" s="2">
        <f t="shared" si="230"/>
        <v>43123</v>
      </c>
      <c r="C3700" t="str">
        <f>VLOOKUP(A3700,'Günlük Sayaç'!$A$1:$I$166,3,0)</f>
        <v>Şişli</v>
      </c>
      <c r="D3700" t="str">
        <f>VLOOKUP($A3700,'Günlük Sayaç'!$A$1:$I$166,4,0)</f>
        <v>Öğrenci</v>
      </c>
      <c r="E3700" t="str">
        <f>VLOOKUP($A3700,'Günlük Sayaç'!$A$1:$I$166,5,0)</f>
        <v>Öğrenci</v>
      </c>
      <c r="F3700">
        <f>VLOOKUP($A3700,'Günlük Sayaç'!$A$1:$I$166,6,0)</f>
        <v>0.9</v>
      </c>
      <c r="G3700">
        <f>VLOOKUP($A3700,'Günlük Sayaç'!$A$1:$I$166,7,0)</f>
        <v>12000</v>
      </c>
      <c r="H3700">
        <f>VLOOKUP($A3700,'Günlük Sayaç'!$A$1:$I$166,8,0)</f>
        <v>0.1</v>
      </c>
      <c r="I3700">
        <f>VLOOKUP($A3700,'Günlük Sayaç'!$A$1:$I$166,9,0)*VLOOKUP(WEEKDAY(B3700,2)&amp;D3700,Yoğunluk!$G$1:$J$29,4,0)</f>
        <v>1080</v>
      </c>
      <c r="J3700">
        <f t="shared" ca="1" si="227"/>
        <v>895</v>
      </c>
      <c r="K3700">
        <f t="shared" ca="1" si="228"/>
        <v>805.5</v>
      </c>
    </row>
    <row r="3701" spans="1:11" x14ac:dyDescent="0.3">
      <c r="A3701">
        <f t="shared" si="229"/>
        <v>70</v>
      </c>
      <c r="B3701" s="2">
        <f t="shared" si="230"/>
        <v>43123</v>
      </c>
      <c r="C3701" t="str">
        <f>VLOOKUP(A3701,'Günlük Sayaç'!$A$1:$I$166,3,0)</f>
        <v>Şişli</v>
      </c>
      <c r="D3701" t="str">
        <f>VLOOKUP($A3701,'Günlük Sayaç'!$A$1:$I$166,4,0)</f>
        <v>Öğrenci</v>
      </c>
      <c r="E3701" t="str">
        <f>VLOOKUP($A3701,'Günlük Sayaç'!$A$1:$I$166,5,0)</f>
        <v>Öğrenci Aylık</v>
      </c>
      <c r="F3701">
        <f>VLOOKUP($A3701,'Günlük Sayaç'!$A$1:$I$166,6,0)</f>
        <v>0.56666666666666665</v>
      </c>
      <c r="G3701">
        <f>VLOOKUP($A3701,'Günlük Sayaç'!$A$1:$I$166,7,0)</f>
        <v>12000</v>
      </c>
      <c r="H3701">
        <f>VLOOKUP($A3701,'Günlük Sayaç'!$A$1:$I$166,8,0)</f>
        <v>0.2</v>
      </c>
      <c r="I3701">
        <f>VLOOKUP($A3701,'Günlük Sayaç'!$A$1:$I$166,9,0)*VLOOKUP(WEEKDAY(B3701,2)&amp;D3701,Yoğunluk!$G$1:$J$29,4,0)</f>
        <v>2160</v>
      </c>
      <c r="J3701">
        <f t="shared" ca="1" si="227"/>
        <v>2253</v>
      </c>
      <c r="K3701">
        <f t="shared" ca="1" si="228"/>
        <v>1276.7</v>
      </c>
    </row>
    <row r="3702" spans="1:11" x14ac:dyDescent="0.3">
      <c r="A3702">
        <f t="shared" si="229"/>
        <v>71</v>
      </c>
      <c r="B3702" s="2">
        <f t="shared" si="230"/>
        <v>43123</v>
      </c>
      <c r="C3702" t="str">
        <f>VLOOKUP(A3702,'Günlük Sayaç'!$A$1:$I$166,3,0)</f>
        <v>Şişli</v>
      </c>
      <c r="D3702" t="str">
        <f>VLOOKUP($A3702,'Günlük Sayaç'!$A$1:$I$166,4,0)</f>
        <v>Sosyal</v>
      </c>
      <c r="E3702" t="str">
        <f>VLOOKUP($A3702,'Günlük Sayaç'!$A$1:$I$166,5,0)</f>
        <v>Sosyal</v>
      </c>
      <c r="F3702">
        <f>VLOOKUP($A3702,'Günlük Sayaç'!$A$1:$I$166,6,0)</f>
        <v>1.425</v>
      </c>
      <c r="G3702">
        <f>VLOOKUP($A3702,'Günlük Sayaç'!$A$1:$I$166,7,0)</f>
        <v>12000</v>
      </c>
      <c r="H3702">
        <f>VLOOKUP($A3702,'Günlük Sayaç'!$A$1:$I$166,8,0)</f>
        <v>0.1</v>
      </c>
      <c r="I3702">
        <f>VLOOKUP($A3702,'Günlük Sayaç'!$A$1:$I$166,9,0)*VLOOKUP(WEEKDAY(B3702,2)&amp;D3702,Yoğunluk!$G$1:$J$29,4,0)</f>
        <v>864.00000000000011</v>
      </c>
      <c r="J3702">
        <f t="shared" ca="1" si="227"/>
        <v>881</v>
      </c>
      <c r="K3702">
        <f t="shared" ca="1" si="228"/>
        <v>1255.425</v>
      </c>
    </row>
    <row r="3703" spans="1:11" x14ac:dyDescent="0.3">
      <c r="A3703">
        <f t="shared" si="229"/>
        <v>72</v>
      </c>
      <c r="B3703" s="2">
        <f t="shared" si="230"/>
        <v>43123</v>
      </c>
      <c r="C3703" t="str">
        <f>VLOOKUP(A3703,'Günlük Sayaç'!$A$1:$I$166,3,0)</f>
        <v>Şişli</v>
      </c>
      <c r="D3703" t="str">
        <f>VLOOKUP($A3703,'Günlük Sayaç'!$A$1:$I$166,4,0)</f>
        <v>Sosyal</v>
      </c>
      <c r="E3703" t="str">
        <f>VLOOKUP($A3703,'Günlük Sayaç'!$A$1:$I$166,5,0)</f>
        <v>Sosyal Aylık</v>
      </c>
      <c r="F3703">
        <f>VLOOKUP($A3703,'Günlük Sayaç'!$A$1:$I$166,6,0)</f>
        <v>0.83333333333333337</v>
      </c>
      <c r="G3703">
        <f>VLOOKUP($A3703,'Günlük Sayaç'!$A$1:$I$166,7,0)</f>
        <v>12000</v>
      </c>
      <c r="H3703">
        <f>VLOOKUP($A3703,'Günlük Sayaç'!$A$1:$I$166,8,0)</f>
        <v>0.1</v>
      </c>
      <c r="I3703">
        <f>VLOOKUP($A3703,'Günlük Sayaç'!$A$1:$I$166,9,0)*VLOOKUP(WEEKDAY(B3703,2)&amp;D3703,Yoğunluk!$G$1:$J$29,4,0)</f>
        <v>864.00000000000011</v>
      </c>
      <c r="J3703">
        <f t="shared" ca="1" si="227"/>
        <v>767</v>
      </c>
      <c r="K3703">
        <f t="shared" ca="1" si="228"/>
        <v>639.16666666666674</v>
      </c>
    </row>
    <row r="3704" spans="1:11" x14ac:dyDescent="0.3">
      <c r="A3704">
        <f t="shared" si="229"/>
        <v>73</v>
      </c>
      <c r="B3704" s="2">
        <f t="shared" si="230"/>
        <v>43123</v>
      </c>
      <c r="C3704" t="str">
        <f>VLOOKUP(A3704,'Günlük Sayaç'!$A$1:$I$166,3,0)</f>
        <v>Şişli</v>
      </c>
      <c r="D3704" t="str">
        <f>VLOOKUP($A3704,'Günlük Sayaç'!$A$1:$I$166,4,0)</f>
        <v>Ziyaretçi</v>
      </c>
      <c r="E3704" t="str">
        <f>VLOOKUP($A3704,'Günlük Sayaç'!$A$1:$I$166,5,0)</f>
        <v>Tekli Bilet</v>
      </c>
      <c r="F3704">
        <f>VLOOKUP($A3704,'Günlük Sayaç'!$A$1:$I$166,6,0)</f>
        <v>5</v>
      </c>
      <c r="G3704">
        <f>VLOOKUP($A3704,'Günlük Sayaç'!$A$1:$I$166,7,0)</f>
        <v>12000</v>
      </c>
      <c r="H3704">
        <f>VLOOKUP($A3704,'Günlük Sayaç'!$A$1:$I$166,8,0)</f>
        <v>0.01</v>
      </c>
      <c r="I3704">
        <f>VLOOKUP($A3704,'Günlük Sayaç'!$A$1:$I$166,9,0)*VLOOKUP(WEEKDAY(B3704,2)&amp;D3704,Yoğunluk!$G$1:$J$29,4,0)</f>
        <v>108</v>
      </c>
      <c r="J3704">
        <f t="shared" ca="1" si="227"/>
        <v>121</v>
      </c>
      <c r="K3704">
        <f t="shared" ca="1" si="228"/>
        <v>605</v>
      </c>
    </row>
    <row r="3705" spans="1:11" x14ac:dyDescent="0.3">
      <c r="A3705">
        <f t="shared" si="229"/>
        <v>74</v>
      </c>
      <c r="B3705" s="2">
        <f t="shared" si="230"/>
        <v>43123</v>
      </c>
      <c r="C3705" t="str">
        <f>VLOOKUP(A3705,'Günlük Sayaç'!$A$1:$I$166,3,0)</f>
        <v>Şişli</v>
      </c>
      <c r="D3705" t="str">
        <f>VLOOKUP($A3705,'Günlük Sayaç'!$A$1:$I$166,4,0)</f>
        <v>Ziyaretçi</v>
      </c>
      <c r="E3705" t="str">
        <f>VLOOKUP($A3705,'Günlük Sayaç'!$A$1:$I$166,5,0)</f>
        <v>İkili Bilet</v>
      </c>
      <c r="F3705">
        <f>VLOOKUP($A3705,'Günlük Sayaç'!$A$1:$I$166,6,0)</f>
        <v>4</v>
      </c>
      <c r="G3705">
        <f>VLOOKUP($A3705,'Günlük Sayaç'!$A$1:$I$166,7,0)</f>
        <v>12000</v>
      </c>
      <c r="H3705">
        <f>VLOOKUP($A3705,'Günlük Sayaç'!$A$1:$I$166,8,0)</f>
        <v>0.01</v>
      </c>
      <c r="I3705">
        <f>VLOOKUP($A3705,'Günlük Sayaç'!$A$1:$I$166,9,0)*VLOOKUP(WEEKDAY(B3705,2)&amp;D3705,Yoğunluk!$G$1:$J$29,4,0)</f>
        <v>108</v>
      </c>
      <c r="J3705">
        <f t="shared" ca="1" si="227"/>
        <v>125</v>
      </c>
      <c r="K3705">
        <f t="shared" ca="1" si="228"/>
        <v>500</v>
      </c>
    </row>
    <row r="3706" spans="1:11" x14ac:dyDescent="0.3">
      <c r="A3706">
        <f t="shared" si="229"/>
        <v>75</v>
      </c>
      <c r="B3706" s="2">
        <f t="shared" si="230"/>
        <v>43123</v>
      </c>
      <c r="C3706" t="str">
        <f>VLOOKUP(A3706,'Günlük Sayaç'!$A$1:$I$166,3,0)</f>
        <v>Şişli</v>
      </c>
      <c r="D3706" t="str">
        <f>VLOOKUP($A3706,'Günlük Sayaç'!$A$1:$I$166,4,0)</f>
        <v>Ziyaretçi</v>
      </c>
      <c r="E3706" t="str">
        <f>VLOOKUP($A3706,'Günlük Sayaç'!$A$1:$I$166,5,0)</f>
        <v>Üçlü Bilet</v>
      </c>
      <c r="F3706">
        <f>VLOOKUP($A3706,'Günlük Sayaç'!$A$1:$I$166,6,0)</f>
        <v>3.6666666666666665</v>
      </c>
      <c r="G3706">
        <f>VLOOKUP($A3706,'Günlük Sayaç'!$A$1:$I$166,7,0)</f>
        <v>12000</v>
      </c>
      <c r="H3706">
        <f>VLOOKUP($A3706,'Günlük Sayaç'!$A$1:$I$166,8,0)</f>
        <v>0.01</v>
      </c>
      <c r="I3706">
        <f>VLOOKUP($A3706,'Günlük Sayaç'!$A$1:$I$166,9,0)*VLOOKUP(WEEKDAY(B3706,2)&amp;D3706,Yoğunluk!$G$1:$J$29,4,0)</f>
        <v>108</v>
      </c>
      <c r="J3706">
        <f t="shared" ca="1" si="227"/>
        <v>86</v>
      </c>
      <c r="K3706">
        <f t="shared" ca="1" si="228"/>
        <v>315.33333333333331</v>
      </c>
    </row>
    <row r="3707" spans="1:11" x14ac:dyDescent="0.3">
      <c r="A3707">
        <f t="shared" si="229"/>
        <v>76</v>
      </c>
      <c r="B3707" s="2">
        <f t="shared" si="230"/>
        <v>43123</v>
      </c>
      <c r="C3707" t="str">
        <f>VLOOKUP(A3707,'Günlük Sayaç'!$A$1:$I$166,3,0)</f>
        <v>Şişli</v>
      </c>
      <c r="D3707" t="str">
        <f>VLOOKUP($A3707,'Günlük Sayaç'!$A$1:$I$166,4,0)</f>
        <v>Ziyaretçi</v>
      </c>
      <c r="E3707" t="str">
        <f>VLOOKUP($A3707,'Günlük Sayaç'!$A$1:$I$166,5,0)</f>
        <v>Beşli Bilet</v>
      </c>
      <c r="F3707">
        <f>VLOOKUP($A3707,'Günlük Sayaç'!$A$1:$I$166,6,0)</f>
        <v>3.4</v>
      </c>
      <c r="G3707">
        <f>VLOOKUP($A3707,'Günlük Sayaç'!$A$1:$I$166,7,0)</f>
        <v>12000</v>
      </c>
      <c r="H3707">
        <f>VLOOKUP($A3707,'Günlük Sayaç'!$A$1:$I$166,8,0)</f>
        <v>0.01</v>
      </c>
      <c r="I3707">
        <f>VLOOKUP($A3707,'Günlük Sayaç'!$A$1:$I$166,9,0)*VLOOKUP(WEEKDAY(B3707,2)&amp;D3707,Yoğunluk!$G$1:$J$29,4,0)</f>
        <v>108</v>
      </c>
      <c r="J3707">
        <f t="shared" ca="1" si="227"/>
        <v>118</v>
      </c>
      <c r="K3707">
        <f t="shared" ca="1" si="228"/>
        <v>401.2</v>
      </c>
    </row>
    <row r="3708" spans="1:11" x14ac:dyDescent="0.3">
      <c r="A3708">
        <f t="shared" si="229"/>
        <v>77</v>
      </c>
      <c r="B3708" s="2">
        <f t="shared" si="230"/>
        <v>43123</v>
      </c>
      <c r="C3708" t="str">
        <f>VLOOKUP(A3708,'Günlük Sayaç'!$A$1:$I$166,3,0)</f>
        <v>Şişli</v>
      </c>
      <c r="D3708" t="str">
        <f>VLOOKUP($A3708,'Günlük Sayaç'!$A$1:$I$166,4,0)</f>
        <v>Ziyaretçi</v>
      </c>
      <c r="E3708" t="str">
        <f>VLOOKUP($A3708,'Günlük Sayaç'!$A$1:$I$166,5,0)</f>
        <v>Onlu Bilet</v>
      </c>
      <c r="F3708">
        <f>VLOOKUP($A3708,'Günlük Sayaç'!$A$1:$I$166,6,0)</f>
        <v>3.2</v>
      </c>
      <c r="G3708">
        <f>VLOOKUP($A3708,'Günlük Sayaç'!$A$1:$I$166,7,0)</f>
        <v>12000</v>
      </c>
      <c r="H3708">
        <f>VLOOKUP($A3708,'Günlük Sayaç'!$A$1:$I$166,8,0)</f>
        <v>0.01</v>
      </c>
      <c r="I3708">
        <f>VLOOKUP($A3708,'Günlük Sayaç'!$A$1:$I$166,9,0)*VLOOKUP(WEEKDAY(B3708,2)&amp;D3708,Yoğunluk!$G$1:$J$29,4,0)</f>
        <v>108</v>
      </c>
      <c r="J3708">
        <f t="shared" ca="1" si="227"/>
        <v>100</v>
      </c>
      <c r="K3708">
        <f t="shared" ca="1" si="228"/>
        <v>320</v>
      </c>
    </row>
    <row r="3709" spans="1:11" x14ac:dyDescent="0.3">
      <c r="A3709">
        <f t="shared" si="229"/>
        <v>78</v>
      </c>
      <c r="B3709" s="2">
        <f t="shared" si="230"/>
        <v>43123</v>
      </c>
      <c r="C3709" t="str">
        <f>VLOOKUP(A3709,'Günlük Sayaç'!$A$1:$I$166,3,0)</f>
        <v>Gayrettepe</v>
      </c>
      <c r="D3709" t="str">
        <f>VLOOKUP($A3709,'Günlük Sayaç'!$A$1:$I$166,4,0)</f>
        <v>Tam</v>
      </c>
      <c r="E3709" t="str">
        <f>VLOOKUP($A3709,'Günlük Sayaç'!$A$1:$I$166,5,0)</f>
        <v>Akbil</v>
      </c>
      <c r="F3709">
        <f>VLOOKUP($A3709,'Günlük Sayaç'!$A$1:$I$166,6,0)</f>
        <v>2.2250000000000001</v>
      </c>
      <c r="G3709">
        <f>VLOOKUP($A3709,'Günlük Sayaç'!$A$1:$I$166,7,0)</f>
        <v>20000</v>
      </c>
      <c r="H3709">
        <f>VLOOKUP($A3709,'Günlük Sayaç'!$A$1:$I$166,8,0)</f>
        <v>0.3</v>
      </c>
      <c r="I3709">
        <f>VLOOKUP($A3709,'Günlük Sayaç'!$A$1:$I$166,9,0)*VLOOKUP(WEEKDAY(B3709,2)&amp;D3709,Yoğunluk!$G$1:$J$29,4,0)</f>
        <v>8100.0000000000009</v>
      </c>
      <c r="J3709">
        <f t="shared" ca="1" si="227"/>
        <v>9313</v>
      </c>
      <c r="K3709">
        <f t="shared" ca="1" si="228"/>
        <v>20721.424999999999</v>
      </c>
    </row>
    <row r="3710" spans="1:11" x14ac:dyDescent="0.3">
      <c r="A3710">
        <f t="shared" si="229"/>
        <v>79</v>
      </c>
      <c r="B3710" s="2">
        <f t="shared" si="230"/>
        <v>43123</v>
      </c>
      <c r="C3710" t="str">
        <f>VLOOKUP(A3710,'Günlük Sayaç'!$A$1:$I$166,3,0)</f>
        <v>Gayrettepe</v>
      </c>
      <c r="D3710" t="str">
        <f>VLOOKUP($A3710,'Günlük Sayaç'!$A$1:$I$166,4,0)</f>
        <v>Tam</v>
      </c>
      <c r="E3710" t="str">
        <f>VLOOKUP($A3710,'Günlük Sayaç'!$A$1:$I$166,5,0)</f>
        <v>Mavi Kart</v>
      </c>
      <c r="F3710">
        <f>VLOOKUP($A3710,'Günlük Sayaç'!$A$1:$I$166,6,0)</f>
        <v>1.3666666666666667</v>
      </c>
      <c r="G3710">
        <f>VLOOKUP($A3710,'Günlük Sayaç'!$A$1:$I$166,7,0)</f>
        <v>20000</v>
      </c>
      <c r="H3710">
        <f>VLOOKUP($A3710,'Günlük Sayaç'!$A$1:$I$166,8,0)</f>
        <v>0.15</v>
      </c>
      <c r="I3710">
        <f>VLOOKUP($A3710,'Günlük Sayaç'!$A$1:$I$166,9,0)*VLOOKUP(WEEKDAY(B3710,2)&amp;D3710,Yoğunluk!$G$1:$J$29,4,0)</f>
        <v>4050.0000000000005</v>
      </c>
      <c r="J3710">
        <f t="shared" ca="1" si="227"/>
        <v>3857</v>
      </c>
      <c r="K3710">
        <f t="shared" ca="1" si="228"/>
        <v>5271.2333333333336</v>
      </c>
    </row>
    <row r="3711" spans="1:11" x14ac:dyDescent="0.3">
      <c r="A3711">
        <f t="shared" si="229"/>
        <v>80</v>
      </c>
      <c r="B3711" s="2">
        <f t="shared" si="230"/>
        <v>43123</v>
      </c>
      <c r="C3711" t="str">
        <f>VLOOKUP(A3711,'Günlük Sayaç'!$A$1:$I$166,3,0)</f>
        <v>Gayrettepe</v>
      </c>
      <c r="D3711" t="str">
        <f>VLOOKUP($A3711,'Günlük Sayaç'!$A$1:$I$166,4,0)</f>
        <v>Öğrenci</v>
      </c>
      <c r="E3711" t="str">
        <f>VLOOKUP($A3711,'Günlük Sayaç'!$A$1:$I$166,5,0)</f>
        <v>Öğrenci</v>
      </c>
      <c r="F3711">
        <f>VLOOKUP($A3711,'Günlük Sayaç'!$A$1:$I$166,6,0)</f>
        <v>0.9</v>
      </c>
      <c r="G3711">
        <f>VLOOKUP($A3711,'Günlük Sayaç'!$A$1:$I$166,7,0)</f>
        <v>20000</v>
      </c>
      <c r="H3711">
        <f>VLOOKUP($A3711,'Günlük Sayaç'!$A$1:$I$166,8,0)</f>
        <v>0.1</v>
      </c>
      <c r="I3711">
        <f>VLOOKUP($A3711,'Günlük Sayaç'!$A$1:$I$166,9,0)*VLOOKUP(WEEKDAY(B3711,2)&amp;D3711,Yoğunluk!$G$1:$J$29,4,0)</f>
        <v>1800</v>
      </c>
      <c r="J3711">
        <f t="shared" ca="1" si="227"/>
        <v>1836</v>
      </c>
      <c r="K3711">
        <f t="shared" ca="1" si="228"/>
        <v>1652.4</v>
      </c>
    </row>
    <row r="3712" spans="1:11" x14ac:dyDescent="0.3">
      <c r="A3712">
        <f t="shared" si="229"/>
        <v>81</v>
      </c>
      <c r="B3712" s="2">
        <f t="shared" si="230"/>
        <v>43123</v>
      </c>
      <c r="C3712" t="str">
        <f>VLOOKUP(A3712,'Günlük Sayaç'!$A$1:$I$166,3,0)</f>
        <v>Gayrettepe</v>
      </c>
      <c r="D3712" t="str">
        <f>VLOOKUP($A3712,'Günlük Sayaç'!$A$1:$I$166,4,0)</f>
        <v>Öğrenci</v>
      </c>
      <c r="E3712" t="str">
        <f>VLOOKUP($A3712,'Günlük Sayaç'!$A$1:$I$166,5,0)</f>
        <v>Öğrenci Aylık</v>
      </c>
      <c r="F3712">
        <f>VLOOKUP($A3712,'Günlük Sayaç'!$A$1:$I$166,6,0)</f>
        <v>0.56666666666666665</v>
      </c>
      <c r="G3712">
        <f>VLOOKUP($A3712,'Günlük Sayaç'!$A$1:$I$166,7,0)</f>
        <v>20000</v>
      </c>
      <c r="H3712">
        <f>VLOOKUP($A3712,'Günlük Sayaç'!$A$1:$I$166,8,0)</f>
        <v>0.15</v>
      </c>
      <c r="I3712">
        <f>VLOOKUP($A3712,'Günlük Sayaç'!$A$1:$I$166,9,0)*VLOOKUP(WEEKDAY(B3712,2)&amp;D3712,Yoğunluk!$G$1:$J$29,4,0)</f>
        <v>2700</v>
      </c>
      <c r="J3712">
        <f t="shared" ca="1" si="227"/>
        <v>2671</v>
      </c>
      <c r="K3712">
        <f t="shared" ca="1" si="228"/>
        <v>1513.5666666666666</v>
      </c>
    </row>
    <row r="3713" spans="1:11" x14ac:dyDescent="0.3">
      <c r="A3713">
        <f t="shared" si="229"/>
        <v>82</v>
      </c>
      <c r="B3713" s="2">
        <f t="shared" si="230"/>
        <v>43123</v>
      </c>
      <c r="C3713" t="str">
        <f>VLOOKUP(A3713,'Günlük Sayaç'!$A$1:$I$166,3,0)</f>
        <v>Gayrettepe</v>
      </c>
      <c r="D3713" t="str">
        <f>VLOOKUP($A3713,'Günlük Sayaç'!$A$1:$I$166,4,0)</f>
        <v>Sosyal</v>
      </c>
      <c r="E3713" t="str">
        <f>VLOOKUP($A3713,'Günlük Sayaç'!$A$1:$I$166,5,0)</f>
        <v>Sosyal</v>
      </c>
      <c r="F3713">
        <f>VLOOKUP($A3713,'Günlük Sayaç'!$A$1:$I$166,6,0)</f>
        <v>1.425</v>
      </c>
      <c r="G3713">
        <f>VLOOKUP($A3713,'Günlük Sayaç'!$A$1:$I$166,7,0)</f>
        <v>20000</v>
      </c>
      <c r="H3713">
        <f>VLOOKUP($A3713,'Günlük Sayaç'!$A$1:$I$166,8,0)</f>
        <v>0.1</v>
      </c>
      <c r="I3713">
        <f>VLOOKUP($A3713,'Günlük Sayaç'!$A$1:$I$166,9,0)*VLOOKUP(WEEKDAY(B3713,2)&amp;D3713,Yoğunluk!$G$1:$J$29,4,0)</f>
        <v>1440.0000000000002</v>
      </c>
      <c r="J3713">
        <f t="shared" ca="1" si="227"/>
        <v>1547</v>
      </c>
      <c r="K3713">
        <f t="shared" ca="1" si="228"/>
        <v>2204.4749999999999</v>
      </c>
    </row>
    <row r="3714" spans="1:11" x14ac:dyDescent="0.3">
      <c r="A3714">
        <f t="shared" si="229"/>
        <v>83</v>
      </c>
      <c r="B3714" s="2">
        <f t="shared" si="230"/>
        <v>43123</v>
      </c>
      <c r="C3714" t="str">
        <f>VLOOKUP(A3714,'Günlük Sayaç'!$A$1:$I$166,3,0)</f>
        <v>Gayrettepe</v>
      </c>
      <c r="D3714" t="str">
        <f>VLOOKUP($A3714,'Günlük Sayaç'!$A$1:$I$166,4,0)</f>
        <v>Sosyal</v>
      </c>
      <c r="E3714" t="str">
        <f>VLOOKUP($A3714,'Günlük Sayaç'!$A$1:$I$166,5,0)</f>
        <v>Sosyal Aylık</v>
      </c>
      <c r="F3714">
        <f>VLOOKUP($A3714,'Günlük Sayaç'!$A$1:$I$166,6,0)</f>
        <v>0.83333333333333337</v>
      </c>
      <c r="G3714">
        <f>VLOOKUP($A3714,'Günlük Sayaç'!$A$1:$I$166,7,0)</f>
        <v>20000</v>
      </c>
      <c r="H3714">
        <f>VLOOKUP($A3714,'Günlük Sayaç'!$A$1:$I$166,8,0)</f>
        <v>0.1</v>
      </c>
      <c r="I3714">
        <f>VLOOKUP($A3714,'Günlük Sayaç'!$A$1:$I$166,9,0)*VLOOKUP(WEEKDAY(B3714,2)&amp;D3714,Yoğunluk!$G$1:$J$29,4,0)</f>
        <v>1440.0000000000002</v>
      </c>
      <c r="J3714">
        <f t="shared" ca="1" si="227"/>
        <v>1439</v>
      </c>
      <c r="K3714">
        <f t="shared" ca="1" si="228"/>
        <v>1199.1666666666667</v>
      </c>
    </row>
    <row r="3715" spans="1:11" x14ac:dyDescent="0.3">
      <c r="A3715">
        <f t="shared" si="229"/>
        <v>84</v>
      </c>
      <c r="B3715" s="2">
        <f t="shared" si="230"/>
        <v>43123</v>
      </c>
      <c r="C3715" t="str">
        <f>VLOOKUP(A3715,'Günlük Sayaç'!$A$1:$I$166,3,0)</f>
        <v>Gayrettepe</v>
      </c>
      <c r="D3715" t="str">
        <f>VLOOKUP($A3715,'Günlük Sayaç'!$A$1:$I$166,4,0)</f>
        <v>Ziyaretçi</v>
      </c>
      <c r="E3715" t="str">
        <f>VLOOKUP($A3715,'Günlük Sayaç'!$A$1:$I$166,5,0)</f>
        <v>Tekli Bilet</v>
      </c>
      <c r="F3715">
        <f>VLOOKUP($A3715,'Günlük Sayaç'!$A$1:$I$166,6,0)</f>
        <v>5</v>
      </c>
      <c r="G3715">
        <f>VLOOKUP($A3715,'Günlük Sayaç'!$A$1:$I$166,7,0)</f>
        <v>20000</v>
      </c>
      <c r="H3715">
        <f>VLOOKUP($A3715,'Günlük Sayaç'!$A$1:$I$166,8,0)</f>
        <v>0.02</v>
      </c>
      <c r="I3715">
        <f>VLOOKUP($A3715,'Günlük Sayaç'!$A$1:$I$166,9,0)*VLOOKUP(WEEKDAY(B3715,2)&amp;D3715,Yoğunluk!$G$1:$J$29,4,0)</f>
        <v>360</v>
      </c>
      <c r="J3715">
        <f t="shared" ref="J3715:J3778" ca="1" si="231">FLOOR(I3715+_xlfn.NORM.S.INV(RAND())*I3715/10,1)</f>
        <v>381</v>
      </c>
      <c r="K3715">
        <f t="shared" ref="K3715:K3778" ca="1" si="232">J3715*F3715</f>
        <v>1905</v>
      </c>
    </row>
    <row r="3716" spans="1:11" x14ac:dyDescent="0.3">
      <c r="A3716">
        <f t="shared" si="229"/>
        <v>85</v>
      </c>
      <c r="B3716" s="2">
        <f t="shared" si="230"/>
        <v>43123</v>
      </c>
      <c r="C3716" t="str">
        <f>VLOOKUP(A3716,'Günlük Sayaç'!$A$1:$I$166,3,0)</f>
        <v>Gayrettepe</v>
      </c>
      <c r="D3716" t="str">
        <f>VLOOKUP($A3716,'Günlük Sayaç'!$A$1:$I$166,4,0)</f>
        <v>Ziyaretçi</v>
      </c>
      <c r="E3716" t="str">
        <f>VLOOKUP($A3716,'Günlük Sayaç'!$A$1:$I$166,5,0)</f>
        <v>İkili Bilet</v>
      </c>
      <c r="F3716">
        <f>VLOOKUP($A3716,'Günlük Sayaç'!$A$1:$I$166,6,0)</f>
        <v>4</v>
      </c>
      <c r="G3716">
        <f>VLOOKUP($A3716,'Günlük Sayaç'!$A$1:$I$166,7,0)</f>
        <v>20000</v>
      </c>
      <c r="H3716">
        <f>VLOOKUP($A3716,'Günlük Sayaç'!$A$1:$I$166,8,0)</f>
        <v>0.02</v>
      </c>
      <c r="I3716">
        <f>VLOOKUP($A3716,'Günlük Sayaç'!$A$1:$I$166,9,0)*VLOOKUP(WEEKDAY(B3716,2)&amp;D3716,Yoğunluk!$G$1:$J$29,4,0)</f>
        <v>360</v>
      </c>
      <c r="J3716">
        <f t="shared" ca="1" si="231"/>
        <v>323</v>
      </c>
      <c r="K3716">
        <f t="shared" ca="1" si="232"/>
        <v>1292</v>
      </c>
    </row>
    <row r="3717" spans="1:11" x14ac:dyDescent="0.3">
      <c r="A3717">
        <f t="shared" si="229"/>
        <v>86</v>
      </c>
      <c r="B3717" s="2">
        <f t="shared" si="230"/>
        <v>43123</v>
      </c>
      <c r="C3717" t="str">
        <f>VLOOKUP(A3717,'Günlük Sayaç'!$A$1:$I$166,3,0)</f>
        <v>Gayrettepe</v>
      </c>
      <c r="D3717" t="str">
        <f>VLOOKUP($A3717,'Günlük Sayaç'!$A$1:$I$166,4,0)</f>
        <v>Ziyaretçi</v>
      </c>
      <c r="E3717" t="str">
        <f>VLOOKUP($A3717,'Günlük Sayaç'!$A$1:$I$166,5,0)</f>
        <v>Üçlü Bilet</v>
      </c>
      <c r="F3717">
        <f>VLOOKUP($A3717,'Günlük Sayaç'!$A$1:$I$166,6,0)</f>
        <v>3.6666666666666665</v>
      </c>
      <c r="G3717">
        <f>VLOOKUP($A3717,'Günlük Sayaç'!$A$1:$I$166,7,0)</f>
        <v>20000</v>
      </c>
      <c r="H3717">
        <f>VLOOKUP($A3717,'Günlük Sayaç'!$A$1:$I$166,8,0)</f>
        <v>0.02</v>
      </c>
      <c r="I3717">
        <f>VLOOKUP($A3717,'Günlük Sayaç'!$A$1:$I$166,9,0)*VLOOKUP(WEEKDAY(B3717,2)&amp;D3717,Yoğunluk!$G$1:$J$29,4,0)</f>
        <v>360</v>
      </c>
      <c r="J3717">
        <f t="shared" ca="1" si="231"/>
        <v>334</v>
      </c>
      <c r="K3717">
        <f t="shared" ca="1" si="232"/>
        <v>1224.6666666666665</v>
      </c>
    </row>
    <row r="3718" spans="1:11" x14ac:dyDescent="0.3">
      <c r="A3718">
        <f t="shared" si="229"/>
        <v>87</v>
      </c>
      <c r="B3718" s="2">
        <f t="shared" si="230"/>
        <v>43123</v>
      </c>
      <c r="C3718" t="str">
        <f>VLOOKUP(A3718,'Günlük Sayaç'!$A$1:$I$166,3,0)</f>
        <v>Gayrettepe</v>
      </c>
      <c r="D3718" t="str">
        <f>VLOOKUP($A3718,'Günlük Sayaç'!$A$1:$I$166,4,0)</f>
        <v>Ziyaretçi</v>
      </c>
      <c r="E3718" t="str">
        <f>VLOOKUP($A3718,'Günlük Sayaç'!$A$1:$I$166,5,0)</f>
        <v>Beşli Bilet</v>
      </c>
      <c r="F3718">
        <f>VLOOKUP($A3718,'Günlük Sayaç'!$A$1:$I$166,6,0)</f>
        <v>3.4</v>
      </c>
      <c r="G3718">
        <f>VLOOKUP($A3718,'Günlük Sayaç'!$A$1:$I$166,7,0)</f>
        <v>20000</v>
      </c>
      <c r="H3718">
        <f>VLOOKUP($A3718,'Günlük Sayaç'!$A$1:$I$166,8,0)</f>
        <v>0.02</v>
      </c>
      <c r="I3718">
        <f>VLOOKUP($A3718,'Günlük Sayaç'!$A$1:$I$166,9,0)*VLOOKUP(WEEKDAY(B3718,2)&amp;D3718,Yoğunluk!$G$1:$J$29,4,0)</f>
        <v>360</v>
      </c>
      <c r="J3718">
        <f t="shared" ca="1" si="231"/>
        <v>302</v>
      </c>
      <c r="K3718">
        <f t="shared" ca="1" si="232"/>
        <v>1026.8</v>
      </c>
    </row>
    <row r="3719" spans="1:11" x14ac:dyDescent="0.3">
      <c r="A3719">
        <f t="shared" si="229"/>
        <v>88</v>
      </c>
      <c r="B3719" s="2">
        <f t="shared" si="230"/>
        <v>43123</v>
      </c>
      <c r="C3719" t="str">
        <f>VLOOKUP(A3719,'Günlük Sayaç'!$A$1:$I$166,3,0)</f>
        <v>Gayrettepe</v>
      </c>
      <c r="D3719" t="str">
        <f>VLOOKUP($A3719,'Günlük Sayaç'!$A$1:$I$166,4,0)</f>
        <v>Ziyaretçi</v>
      </c>
      <c r="E3719" t="str">
        <f>VLOOKUP($A3719,'Günlük Sayaç'!$A$1:$I$166,5,0)</f>
        <v>Onlu Bilet</v>
      </c>
      <c r="F3719">
        <f>VLOOKUP($A3719,'Günlük Sayaç'!$A$1:$I$166,6,0)</f>
        <v>3.2</v>
      </c>
      <c r="G3719">
        <f>VLOOKUP($A3719,'Günlük Sayaç'!$A$1:$I$166,7,0)</f>
        <v>20000</v>
      </c>
      <c r="H3719">
        <f>VLOOKUP($A3719,'Günlük Sayaç'!$A$1:$I$166,8,0)</f>
        <v>0.02</v>
      </c>
      <c r="I3719">
        <f>VLOOKUP($A3719,'Günlük Sayaç'!$A$1:$I$166,9,0)*VLOOKUP(WEEKDAY(B3719,2)&amp;D3719,Yoğunluk!$G$1:$J$29,4,0)</f>
        <v>360</v>
      </c>
      <c r="J3719">
        <f t="shared" ca="1" si="231"/>
        <v>367</v>
      </c>
      <c r="K3719">
        <f t="shared" ca="1" si="232"/>
        <v>1174.4000000000001</v>
      </c>
    </row>
    <row r="3720" spans="1:11" x14ac:dyDescent="0.3">
      <c r="A3720">
        <f t="shared" si="229"/>
        <v>89</v>
      </c>
      <c r="B3720" s="2">
        <f t="shared" si="230"/>
        <v>43123</v>
      </c>
      <c r="C3720" t="str">
        <f>VLOOKUP(A3720,'Günlük Sayaç'!$A$1:$I$166,3,0)</f>
        <v>Levent</v>
      </c>
      <c r="D3720" t="str">
        <f>VLOOKUP($A3720,'Günlük Sayaç'!$A$1:$I$166,4,0)</f>
        <v>Tam</v>
      </c>
      <c r="E3720" t="str">
        <f>VLOOKUP($A3720,'Günlük Sayaç'!$A$1:$I$166,5,0)</f>
        <v>Akbil</v>
      </c>
      <c r="F3720">
        <f>VLOOKUP($A3720,'Günlük Sayaç'!$A$1:$I$166,6,0)</f>
        <v>2.2250000000000001</v>
      </c>
      <c r="G3720">
        <f>VLOOKUP($A3720,'Günlük Sayaç'!$A$1:$I$166,7,0)</f>
        <v>15000</v>
      </c>
      <c r="H3720">
        <f>VLOOKUP($A3720,'Günlük Sayaç'!$A$1:$I$166,8,0)</f>
        <v>0.3</v>
      </c>
      <c r="I3720">
        <f>VLOOKUP($A3720,'Günlük Sayaç'!$A$1:$I$166,9,0)*VLOOKUP(WEEKDAY(B3720,2)&amp;D3720,Yoğunluk!$G$1:$J$29,4,0)</f>
        <v>6075</v>
      </c>
      <c r="J3720">
        <f t="shared" ca="1" si="231"/>
        <v>5006</v>
      </c>
      <c r="K3720">
        <f t="shared" ca="1" si="232"/>
        <v>11138.35</v>
      </c>
    </row>
    <row r="3721" spans="1:11" x14ac:dyDescent="0.3">
      <c r="A3721">
        <f t="shared" si="229"/>
        <v>90</v>
      </c>
      <c r="B3721" s="2">
        <f t="shared" si="230"/>
        <v>43123</v>
      </c>
      <c r="C3721" t="str">
        <f>VLOOKUP(A3721,'Günlük Sayaç'!$A$1:$I$166,3,0)</f>
        <v>Levent</v>
      </c>
      <c r="D3721" t="str">
        <f>VLOOKUP($A3721,'Günlük Sayaç'!$A$1:$I$166,4,0)</f>
        <v>Tam</v>
      </c>
      <c r="E3721" t="str">
        <f>VLOOKUP($A3721,'Günlük Sayaç'!$A$1:$I$166,5,0)</f>
        <v>Mavi Kart</v>
      </c>
      <c r="F3721">
        <f>VLOOKUP($A3721,'Günlük Sayaç'!$A$1:$I$166,6,0)</f>
        <v>1.3666666666666667</v>
      </c>
      <c r="G3721">
        <f>VLOOKUP($A3721,'Günlük Sayaç'!$A$1:$I$166,7,0)</f>
        <v>15000</v>
      </c>
      <c r="H3721">
        <f>VLOOKUP($A3721,'Günlük Sayaç'!$A$1:$I$166,8,0)</f>
        <v>0.15</v>
      </c>
      <c r="I3721">
        <f>VLOOKUP($A3721,'Günlük Sayaç'!$A$1:$I$166,9,0)*VLOOKUP(WEEKDAY(B3721,2)&amp;D3721,Yoğunluk!$G$1:$J$29,4,0)</f>
        <v>3037.5</v>
      </c>
      <c r="J3721">
        <f t="shared" ca="1" si="231"/>
        <v>3176</v>
      </c>
      <c r="K3721">
        <f t="shared" ca="1" si="232"/>
        <v>4340.5333333333338</v>
      </c>
    </row>
    <row r="3722" spans="1:11" x14ac:dyDescent="0.3">
      <c r="A3722">
        <f t="shared" ref="A3722:A3785" si="233">IF(A3721=165,1,A3721+1)</f>
        <v>91</v>
      </c>
      <c r="B3722" s="2">
        <f t="shared" ref="B3722:B3785" si="234">IF(A3722=1,B3721+1,B3721)</f>
        <v>43123</v>
      </c>
      <c r="C3722" t="str">
        <f>VLOOKUP(A3722,'Günlük Sayaç'!$A$1:$I$166,3,0)</f>
        <v>Levent</v>
      </c>
      <c r="D3722" t="str">
        <f>VLOOKUP($A3722,'Günlük Sayaç'!$A$1:$I$166,4,0)</f>
        <v>Öğrenci</v>
      </c>
      <c r="E3722" t="str">
        <f>VLOOKUP($A3722,'Günlük Sayaç'!$A$1:$I$166,5,0)</f>
        <v>Öğrenci</v>
      </c>
      <c r="F3722">
        <f>VLOOKUP($A3722,'Günlük Sayaç'!$A$1:$I$166,6,0)</f>
        <v>0.9</v>
      </c>
      <c r="G3722">
        <f>VLOOKUP($A3722,'Günlük Sayaç'!$A$1:$I$166,7,0)</f>
        <v>15000</v>
      </c>
      <c r="H3722">
        <f>VLOOKUP($A3722,'Günlük Sayaç'!$A$1:$I$166,8,0)</f>
        <v>0.1</v>
      </c>
      <c r="I3722">
        <f>VLOOKUP($A3722,'Günlük Sayaç'!$A$1:$I$166,9,0)*VLOOKUP(WEEKDAY(B3722,2)&amp;D3722,Yoğunluk!$G$1:$J$29,4,0)</f>
        <v>1350</v>
      </c>
      <c r="J3722">
        <f t="shared" ca="1" si="231"/>
        <v>1215</v>
      </c>
      <c r="K3722">
        <f t="shared" ca="1" si="232"/>
        <v>1093.5</v>
      </c>
    </row>
    <row r="3723" spans="1:11" x14ac:dyDescent="0.3">
      <c r="A3723">
        <f t="shared" si="233"/>
        <v>92</v>
      </c>
      <c r="B3723" s="2">
        <f t="shared" si="234"/>
        <v>43123</v>
      </c>
      <c r="C3723" t="str">
        <f>VLOOKUP(A3723,'Günlük Sayaç'!$A$1:$I$166,3,0)</f>
        <v>Levent</v>
      </c>
      <c r="D3723" t="str">
        <f>VLOOKUP($A3723,'Günlük Sayaç'!$A$1:$I$166,4,0)</f>
        <v>Öğrenci</v>
      </c>
      <c r="E3723" t="str">
        <f>VLOOKUP($A3723,'Günlük Sayaç'!$A$1:$I$166,5,0)</f>
        <v>Öğrenci Aylık</v>
      </c>
      <c r="F3723">
        <f>VLOOKUP($A3723,'Günlük Sayaç'!$A$1:$I$166,6,0)</f>
        <v>0.56666666666666665</v>
      </c>
      <c r="G3723">
        <f>VLOOKUP($A3723,'Günlük Sayaç'!$A$1:$I$166,7,0)</f>
        <v>15000</v>
      </c>
      <c r="H3723">
        <f>VLOOKUP($A3723,'Günlük Sayaç'!$A$1:$I$166,8,0)</f>
        <v>0.15</v>
      </c>
      <c r="I3723">
        <f>VLOOKUP($A3723,'Günlük Sayaç'!$A$1:$I$166,9,0)*VLOOKUP(WEEKDAY(B3723,2)&amp;D3723,Yoğunluk!$G$1:$J$29,4,0)</f>
        <v>2025</v>
      </c>
      <c r="J3723">
        <f t="shared" ca="1" si="231"/>
        <v>2254</v>
      </c>
      <c r="K3723">
        <f t="shared" ca="1" si="232"/>
        <v>1277.2666666666667</v>
      </c>
    </row>
    <row r="3724" spans="1:11" x14ac:dyDescent="0.3">
      <c r="A3724">
        <f t="shared" si="233"/>
        <v>93</v>
      </c>
      <c r="B3724" s="2">
        <f t="shared" si="234"/>
        <v>43123</v>
      </c>
      <c r="C3724" t="str">
        <f>VLOOKUP(A3724,'Günlük Sayaç'!$A$1:$I$166,3,0)</f>
        <v>Levent</v>
      </c>
      <c r="D3724" t="str">
        <f>VLOOKUP($A3724,'Günlük Sayaç'!$A$1:$I$166,4,0)</f>
        <v>Sosyal</v>
      </c>
      <c r="E3724" t="str">
        <f>VLOOKUP($A3724,'Günlük Sayaç'!$A$1:$I$166,5,0)</f>
        <v>Sosyal</v>
      </c>
      <c r="F3724">
        <f>VLOOKUP($A3724,'Günlük Sayaç'!$A$1:$I$166,6,0)</f>
        <v>1.425</v>
      </c>
      <c r="G3724">
        <f>VLOOKUP($A3724,'Günlük Sayaç'!$A$1:$I$166,7,0)</f>
        <v>15000</v>
      </c>
      <c r="H3724">
        <f>VLOOKUP($A3724,'Günlük Sayaç'!$A$1:$I$166,8,0)</f>
        <v>0.1</v>
      </c>
      <c r="I3724">
        <f>VLOOKUP($A3724,'Günlük Sayaç'!$A$1:$I$166,9,0)*VLOOKUP(WEEKDAY(B3724,2)&amp;D3724,Yoğunluk!$G$1:$J$29,4,0)</f>
        <v>1080.0000000000002</v>
      </c>
      <c r="J3724">
        <f t="shared" ca="1" si="231"/>
        <v>1025</v>
      </c>
      <c r="K3724">
        <f t="shared" ca="1" si="232"/>
        <v>1460.625</v>
      </c>
    </row>
    <row r="3725" spans="1:11" x14ac:dyDescent="0.3">
      <c r="A3725">
        <f t="shared" si="233"/>
        <v>94</v>
      </c>
      <c r="B3725" s="2">
        <f t="shared" si="234"/>
        <v>43123</v>
      </c>
      <c r="C3725" t="str">
        <f>VLOOKUP(A3725,'Günlük Sayaç'!$A$1:$I$166,3,0)</f>
        <v>Levent</v>
      </c>
      <c r="D3725" t="str">
        <f>VLOOKUP($A3725,'Günlük Sayaç'!$A$1:$I$166,4,0)</f>
        <v>Sosyal</v>
      </c>
      <c r="E3725" t="str">
        <f>VLOOKUP($A3725,'Günlük Sayaç'!$A$1:$I$166,5,0)</f>
        <v>Sosyal Aylık</v>
      </c>
      <c r="F3725">
        <f>VLOOKUP($A3725,'Günlük Sayaç'!$A$1:$I$166,6,0)</f>
        <v>0.83333333333333337</v>
      </c>
      <c r="G3725">
        <f>VLOOKUP($A3725,'Günlük Sayaç'!$A$1:$I$166,7,0)</f>
        <v>15000</v>
      </c>
      <c r="H3725">
        <f>VLOOKUP($A3725,'Günlük Sayaç'!$A$1:$I$166,8,0)</f>
        <v>0.1</v>
      </c>
      <c r="I3725">
        <f>VLOOKUP($A3725,'Günlük Sayaç'!$A$1:$I$166,9,0)*VLOOKUP(WEEKDAY(B3725,2)&amp;D3725,Yoğunluk!$G$1:$J$29,4,0)</f>
        <v>1080.0000000000002</v>
      </c>
      <c r="J3725">
        <f t="shared" ca="1" si="231"/>
        <v>1102</v>
      </c>
      <c r="K3725">
        <f t="shared" ca="1" si="232"/>
        <v>918.33333333333337</v>
      </c>
    </row>
    <row r="3726" spans="1:11" x14ac:dyDescent="0.3">
      <c r="A3726">
        <f t="shared" si="233"/>
        <v>95</v>
      </c>
      <c r="B3726" s="2">
        <f t="shared" si="234"/>
        <v>43123</v>
      </c>
      <c r="C3726" t="str">
        <f>VLOOKUP(A3726,'Günlük Sayaç'!$A$1:$I$166,3,0)</f>
        <v>Levent</v>
      </c>
      <c r="D3726" t="str">
        <f>VLOOKUP($A3726,'Günlük Sayaç'!$A$1:$I$166,4,0)</f>
        <v>Ziyaretçi</v>
      </c>
      <c r="E3726" t="str">
        <f>VLOOKUP($A3726,'Günlük Sayaç'!$A$1:$I$166,5,0)</f>
        <v>Tekli Bilet</v>
      </c>
      <c r="F3726">
        <f>VLOOKUP($A3726,'Günlük Sayaç'!$A$1:$I$166,6,0)</f>
        <v>5</v>
      </c>
      <c r="G3726">
        <f>VLOOKUP($A3726,'Günlük Sayaç'!$A$1:$I$166,7,0)</f>
        <v>15000</v>
      </c>
      <c r="H3726">
        <f>VLOOKUP($A3726,'Günlük Sayaç'!$A$1:$I$166,8,0)</f>
        <v>0.02</v>
      </c>
      <c r="I3726">
        <f>VLOOKUP($A3726,'Günlük Sayaç'!$A$1:$I$166,9,0)*VLOOKUP(WEEKDAY(B3726,2)&amp;D3726,Yoğunluk!$G$1:$J$29,4,0)</f>
        <v>270</v>
      </c>
      <c r="J3726">
        <f t="shared" ca="1" si="231"/>
        <v>302</v>
      </c>
      <c r="K3726">
        <f t="shared" ca="1" si="232"/>
        <v>1510</v>
      </c>
    </row>
    <row r="3727" spans="1:11" x14ac:dyDescent="0.3">
      <c r="A3727">
        <f t="shared" si="233"/>
        <v>96</v>
      </c>
      <c r="B3727" s="2">
        <f t="shared" si="234"/>
        <v>43123</v>
      </c>
      <c r="C3727" t="str">
        <f>VLOOKUP(A3727,'Günlük Sayaç'!$A$1:$I$166,3,0)</f>
        <v>Levent</v>
      </c>
      <c r="D3727" t="str">
        <f>VLOOKUP($A3727,'Günlük Sayaç'!$A$1:$I$166,4,0)</f>
        <v>Ziyaretçi</v>
      </c>
      <c r="E3727" t="str">
        <f>VLOOKUP($A3727,'Günlük Sayaç'!$A$1:$I$166,5,0)</f>
        <v>İkili Bilet</v>
      </c>
      <c r="F3727">
        <f>VLOOKUP($A3727,'Günlük Sayaç'!$A$1:$I$166,6,0)</f>
        <v>4</v>
      </c>
      <c r="G3727">
        <f>VLOOKUP($A3727,'Günlük Sayaç'!$A$1:$I$166,7,0)</f>
        <v>15000</v>
      </c>
      <c r="H3727">
        <f>VLOOKUP($A3727,'Günlük Sayaç'!$A$1:$I$166,8,0)</f>
        <v>0.02</v>
      </c>
      <c r="I3727">
        <f>VLOOKUP($A3727,'Günlük Sayaç'!$A$1:$I$166,9,0)*VLOOKUP(WEEKDAY(B3727,2)&amp;D3727,Yoğunluk!$G$1:$J$29,4,0)</f>
        <v>270</v>
      </c>
      <c r="J3727">
        <f t="shared" ca="1" si="231"/>
        <v>264</v>
      </c>
      <c r="K3727">
        <f t="shared" ca="1" si="232"/>
        <v>1056</v>
      </c>
    </row>
    <row r="3728" spans="1:11" x14ac:dyDescent="0.3">
      <c r="A3728">
        <f t="shared" si="233"/>
        <v>97</v>
      </c>
      <c r="B3728" s="2">
        <f t="shared" si="234"/>
        <v>43123</v>
      </c>
      <c r="C3728" t="str">
        <f>VLOOKUP(A3728,'Günlük Sayaç'!$A$1:$I$166,3,0)</f>
        <v>Levent</v>
      </c>
      <c r="D3728" t="str">
        <f>VLOOKUP($A3728,'Günlük Sayaç'!$A$1:$I$166,4,0)</f>
        <v>Ziyaretçi</v>
      </c>
      <c r="E3728" t="str">
        <f>VLOOKUP($A3728,'Günlük Sayaç'!$A$1:$I$166,5,0)</f>
        <v>Üçlü Bilet</v>
      </c>
      <c r="F3728">
        <f>VLOOKUP($A3728,'Günlük Sayaç'!$A$1:$I$166,6,0)</f>
        <v>3.6666666666666665</v>
      </c>
      <c r="G3728">
        <f>VLOOKUP($A3728,'Günlük Sayaç'!$A$1:$I$166,7,0)</f>
        <v>15000</v>
      </c>
      <c r="H3728">
        <f>VLOOKUP($A3728,'Günlük Sayaç'!$A$1:$I$166,8,0)</f>
        <v>0.02</v>
      </c>
      <c r="I3728">
        <f>VLOOKUP($A3728,'Günlük Sayaç'!$A$1:$I$166,9,0)*VLOOKUP(WEEKDAY(B3728,2)&amp;D3728,Yoğunluk!$G$1:$J$29,4,0)</f>
        <v>270</v>
      </c>
      <c r="J3728">
        <f t="shared" ca="1" si="231"/>
        <v>268</v>
      </c>
      <c r="K3728">
        <f t="shared" ca="1" si="232"/>
        <v>982.66666666666663</v>
      </c>
    </row>
    <row r="3729" spans="1:11" x14ac:dyDescent="0.3">
      <c r="A3729">
        <f t="shared" si="233"/>
        <v>98</v>
      </c>
      <c r="B3729" s="2">
        <f t="shared" si="234"/>
        <v>43123</v>
      </c>
      <c r="C3729" t="str">
        <f>VLOOKUP(A3729,'Günlük Sayaç'!$A$1:$I$166,3,0)</f>
        <v>Levent</v>
      </c>
      <c r="D3729" t="str">
        <f>VLOOKUP($A3729,'Günlük Sayaç'!$A$1:$I$166,4,0)</f>
        <v>Ziyaretçi</v>
      </c>
      <c r="E3729" t="str">
        <f>VLOOKUP($A3729,'Günlük Sayaç'!$A$1:$I$166,5,0)</f>
        <v>Beşli Bilet</v>
      </c>
      <c r="F3729">
        <f>VLOOKUP($A3729,'Günlük Sayaç'!$A$1:$I$166,6,0)</f>
        <v>3.4</v>
      </c>
      <c r="G3729">
        <f>VLOOKUP($A3729,'Günlük Sayaç'!$A$1:$I$166,7,0)</f>
        <v>15000</v>
      </c>
      <c r="H3729">
        <f>VLOOKUP($A3729,'Günlük Sayaç'!$A$1:$I$166,8,0)</f>
        <v>0.02</v>
      </c>
      <c r="I3729">
        <f>VLOOKUP($A3729,'Günlük Sayaç'!$A$1:$I$166,9,0)*VLOOKUP(WEEKDAY(B3729,2)&amp;D3729,Yoğunluk!$G$1:$J$29,4,0)</f>
        <v>270</v>
      </c>
      <c r="J3729">
        <f t="shared" ca="1" si="231"/>
        <v>321</v>
      </c>
      <c r="K3729">
        <f t="shared" ca="1" si="232"/>
        <v>1091.3999999999999</v>
      </c>
    </row>
    <row r="3730" spans="1:11" x14ac:dyDescent="0.3">
      <c r="A3730">
        <f t="shared" si="233"/>
        <v>99</v>
      </c>
      <c r="B3730" s="2">
        <f t="shared" si="234"/>
        <v>43123</v>
      </c>
      <c r="C3730" t="str">
        <f>VLOOKUP(A3730,'Günlük Sayaç'!$A$1:$I$166,3,0)</f>
        <v>Levent</v>
      </c>
      <c r="D3730" t="str">
        <f>VLOOKUP($A3730,'Günlük Sayaç'!$A$1:$I$166,4,0)</f>
        <v>Ziyaretçi</v>
      </c>
      <c r="E3730" t="str">
        <f>VLOOKUP($A3730,'Günlük Sayaç'!$A$1:$I$166,5,0)</f>
        <v>Onlu Bilet</v>
      </c>
      <c r="F3730">
        <f>VLOOKUP($A3730,'Günlük Sayaç'!$A$1:$I$166,6,0)</f>
        <v>3.2</v>
      </c>
      <c r="G3730">
        <f>VLOOKUP($A3730,'Günlük Sayaç'!$A$1:$I$166,7,0)</f>
        <v>15000</v>
      </c>
      <c r="H3730">
        <f>VLOOKUP($A3730,'Günlük Sayaç'!$A$1:$I$166,8,0)</f>
        <v>0.02</v>
      </c>
      <c r="I3730">
        <f>VLOOKUP($A3730,'Günlük Sayaç'!$A$1:$I$166,9,0)*VLOOKUP(WEEKDAY(B3730,2)&amp;D3730,Yoğunluk!$G$1:$J$29,4,0)</f>
        <v>270</v>
      </c>
      <c r="J3730">
        <f t="shared" ca="1" si="231"/>
        <v>273</v>
      </c>
      <c r="K3730">
        <f t="shared" ca="1" si="232"/>
        <v>873.6</v>
      </c>
    </row>
    <row r="3731" spans="1:11" x14ac:dyDescent="0.3">
      <c r="A3731">
        <f t="shared" si="233"/>
        <v>100</v>
      </c>
      <c r="B3731" s="2">
        <f t="shared" si="234"/>
        <v>43123</v>
      </c>
      <c r="C3731" t="str">
        <f>VLOOKUP(A3731,'Günlük Sayaç'!$A$1:$I$166,3,0)</f>
        <v>4. Levent</v>
      </c>
      <c r="D3731" t="str">
        <f>VLOOKUP($A3731,'Günlük Sayaç'!$A$1:$I$166,4,0)</f>
        <v>Tam</v>
      </c>
      <c r="E3731" t="str">
        <f>VLOOKUP($A3731,'Günlük Sayaç'!$A$1:$I$166,5,0)</f>
        <v>Akbil</v>
      </c>
      <c r="F3731">
        <f>VLOOKUP($A3731,'Günlük Sayaç'!$A$1:$I$166,6,0)</f>
        <v>2.2250000000000001</v>
      </c>
      <c r="G3731">
        <f>VLOOKUP($A3731,'Günlük Sayaç'!$A$1:$I$166,7,0)</f>
        <v>12000</v>
      </c>
      <c r="H3731">
        <f>VLOOKUP($A3731,'Günlük Sayaç'!$A$1:$I$166,8,0)</f>
        <v>0.3</v>
      </c>
      <c r="I3731">
        <f>VLOOKUP($A3731,'Günlük Sayaç'!$A$1:$I$166,9,0)*VLOOKUP(WEEKDAY(B3731,2)&amp;D3731,Yoğunluk!$G$1:$J$29,4,0)</f>
        <v>4860</v>
      </c>
      <c r="J3731">
        <f t="shared" ca="1" si="231"/>
        <v>5302</v>
      </c>
      <c r="K3731">
        <f t="shared" ca="1" si="232"/>
        <v>11796.95</v>
      </c>
    </row>
    <row r="3732" spans="1:11" x14ac:dyDescent="0.3">
      <c r="A3732">
        <f t="shared" si="233"/>
        <v>101</v>
      </c>
      <c r="B3732" s="2">
        <f t="shared" si="234"/>
        <v>43123</v>
      </c>
      <c r="C3732" t="str">
        <f>VLOOKUP(A3732,'Günlük Sayaç'!$A$1:$I$166,3,0)</f>
        <v>4. Levent</v>
      </c>
      <c r="D3732" t="str">
        <f>VLOOKUP($A3732,'Günlük Sayaç'!$A$1:$I$166,4,0)</f>
        <v>Tam</v>
      </c>
      <c r="E3732" t="str">
        <f>VLOOKUP($A3732,'Günlük Sayaç'!$A$1:$I$166,5,0)</f>
        <v>Mavi Kart</v>
      </c>
      <c r="F3732">
        <f>VLOOKUP($A3732,'Günlük Sayaç'!$A$1:$I$166,6,0)</f>
        <v>1.3666666666666667</v>
      </c>
      <c r="G3732">
        <f>VLOOKUP($A3732,'Günlük Sayaç'!$A$1:$I$166,7,0)</f>
        <v>12000</v>
      </c>
      <c r="H3732">
        <f>VLOOKUP($A3732,'Günlük Sayaç'!$A$1:$I$166,8,0)</f>
        <v>0.15</v>
      </c>
      <c r="I3732">
        <f>VLOOKUP($A3732,'Günlük Sayaç'!$A$1:$I$166,9,0)*VLOOKUP(WEEKDAY(B3732,2)&amp;D3732,Yoğunluk!$G$1:$J$29,4,0)</f>
        <v>2430</v>
      </c>
      <c r="J3732">
        <f t="shared" ca="1" si="231"/>
        <v>2626</v>
      </c>
      <c r="K3732">
        <f t="shared" ca="1" si="232"/>
        <v>3588.8666666666668</v>
      </c>
    </row>
    <row r="3733" spans="1:11" x14ac:dyDescent="0.3">
      <c r="A3733">
        <f t="shared" si="233"/>
        <v>102</v>
      </c>
      <c r="B3733" s="2">
        <f t="shared" si="234"/>
        <v>43123</v>
      </c>
      <c r="C3733" t="str">
        <f>VLOOKUP(A3733,'Günlük Sayaç'!$A$1:$I$166,3,0)</f>
        <v>4. Levent</v>
      </c>
      <c r="D3733" t="str">
        <f>VLOOKUP($A3733,'Günlük Sayaç'!$A$1:$I$166,4,0)</f>
        <v>Öğrenci</v>
      </c>
      <c r="E3733" t="str">
        <f>VLOOKUP($A3733,'Günlük Sayaç'!$A$1:$I$166,5,0)</f>
        <v>Öğrenci</v>
      </c>
      <c r="F3733">
        <f>VLOOKUP($A3733,'Günlük Sayaç'!$A$1:$I$166,6,0)</f>
        <v>0.9</v>
      </c>
      <c r="G3733">
        <f>VLOOKUP($A3733,'Günlük Sayaç'!$A$1:$I$166,7,0)</f>
        <v>12000</v>
      </c>
      <c r="H3733">
        <f>VLOOKUP($A3733,'Günlük Sayaç'!$A$1:$I$166,8,0)</f>
        <v>0.1</v>
      </c>
      <c r="I3733">
        <f>VLOOKUP($A3733,'Günlük Sayaç'!$A$1:$I$166,9,0)*VLOOKUP(WEEKDAY(B3733,2)&amp;D3733,Yoğunluk!$G$1:$J$29,4,0)</f>
        <v>1080</v>
      </c>
      <c r="J3733">
        <f t="shared" ca="1" si="231"/>
        <v>1030</v>
      </c>
      <c r="K3733">
        <f t="shared" ca="1" si="232"/>
        <v>927</v>
      </c>
    </row>
    <row r="3734" spans="1:11" x14ac:dyDescent="0.3">
      <c r="A3734">
        <f t="shared" si="233"/>
        <v>103</v>
      </c>
      <c r="B3734" s="2">
        <f t="shared" si="234"/>
        <v>43123</v>
      </c>
      <c r="C3734" t="str">
        <f>VLOOKUP(A3734,'Günlük Sayaç'!$A$1:$I$166,3,0)</f>
        <v>4. Levent</v>
      </c>
      <c r="D3734" t="str">
        <f>VLOOKUP($A3734,'Günlük Sayaç'!$A$1:$I$166,4,0)</f>
        <v>Öğrenci</v>
      </c>
      <c r="E3734" t="str">
        <f>VLOOKUP($A3734,'Günlük Sayaç'!$A$1:$I$166,5,0)</f>
        <v>Öğrenci Aylık</v>
      </c>
      <c r="F3734">
        <f>VLOOKUP($A3734,'Günlük Sayaç'!$A$1:$I$166,6,0)</f>
        <v>0.56666666666666665</v>
      </c>
      <c r="G3734">
        <f>VLOOKUP($A3734,'Günlük Sayaç'!$A$1:$I$166,7,0)</f>
        <v>12000</v>
      </c>
      <c r="H3734">
        <f>VLOOKUP($A3734,'Günlük Sayaç'!$A$1:$I$166,8,0)</f>
        <v>0.15</v>
      </c>
      <c r="I3734">
        <f>VLOOKUP($A3734,'Günlük Sayaç'!$A$1:$I$166,9,0)*VLOOKUP(WEEKDAY(B3734,2)&amp;D3734,Yoğunluk!$G$1:$J$29,4,0)</f>
        <v>1620</v>
      </c>
      <c r="J3734">
        <f t="shared" ca="1" si="231"/>
        <v>1604</v>
      </c>
      <c r="K3734">
        <f t="shared" ca="1" si="232"/>
        <v>908.93333333333328</v>
      </c>
    </row>
    <row r="3735" spans="1:11" x14ac:dyDescent="0.3">
      <c r="A3735">
        <f t="shared" si="233"/>
        <v>104</v>
      </c>
      <c r="B3735" s="2">
        <f t="shared" si="234"/>
        <v>43123</v>
      </c>
      <c r="C3735" t="str">
        <f>VLOOKUP(A3735,'Günlük Sayaç'!$A$1:$I$166,3,0)</f>
        <v>4. Levent</v>
      </c>
      <c r="D3735" t="str">
        <f>VLOOKUP($A3735,'Günlük Sayaç'!$A$1:$I$166,4,0)</f>
        <v>Sosyal</v>
      </c>
      <c r="E3735" t="str">
        <f>VLOOKUP($A3735,'Günlük Sayaç'!$A$1:$I$166,5,0)</f>
        <v>Sosyal</v>
      </c>
      <c r="F3735">
        <f>VLOOKUP($A3735,'Günlük Sayaç'!$A$1:$I$166,6,0)</f>
        <v>1.425</v>
      </c>
      <c r="G3735">
        <f>VLOOKUP($A3735,'Günlük Sayaç'!$A$1:$I$166,7,0)</f>
        <v>12000</v>
      </c>
      <c r="H3735">
        <f>VLOOKUP($A3735,'Günlük Sayaç'!$A$1:$I$166,8,0)</f>
        <v>0.1</v>
      </c>
      <c r="I3735">
        <f>VLOOKUP($A3735,'Günlük Sayaç'!$A$1:$I$166,9,0)*VLOOKUP(WEEKDAY(B3735,2)&amp;D3735,Yoğunluk!$G$1:$J$29,4,0)</f>
        <v>864.00000000000011</v>
      </c>
      <c r="J3735">
        <f t="shared" ca="1" si="231"/>
        <v>855</v>
      </c>
      <c r="K3735">
        <f t="shared" ca="1" si="232"/>
        <v>1218.375</v>
      </c>
    </row>
    <row r="3736" spans="1:11" x14ac:dyDescent="0.3">
      <c r="A3736">
        <f t="shared" si="233"/>
        <v>105</v>
      </c>
      <c r="B3736" s="2">
        <f t="shared" si="234"/>
        <v>43123</v>
      </c>
      <c r="C3736" t="str">
        <f>VLOOKUP(A3736,'Günlük Sayaç'!$A$1:$I$166,3,0)</f>
        <v>4. Levent</v>
      </c>
      <c r="D3736" t="str">
        <f>VLOOKUP($A3736,'Günlük Sayaç'!$A$1:$I$166,4,0)</f>
        <v>Sosyal</v>
      </c>
      <c r="E3736" t="str">
        <f>VLOOKUP($A3736,'Günlük Sayaç'!$A$1:$I$166,5,0)</f>
        <v>Sosyal Aylık</v>
      </c>
      <c r="F3736">
        <f>VLOOKUP($A3736,'Günlük Sayaç'!$A$1:$I$166,6,0)</f>
        <v>0.83333333333333337</v>
      </c>
      <c r="G3736">
        <f>VLOOKUP($A3736,'Günlük Sayaç'!$A$1:$I$166,7,0)</f>
        <v>12000</v>
      </c>
      <c r="H3736">
        <f>VLOOKUP($A3736,'Günlük Sayaç'!$A$1:$I$166,8,0)</f>
        <v>0.1</v>
      </c>
      <c r="I3736">
        <f>VLOOKUP($A3736,'Günlük Sayaç'!$A$1:$I$166,9,0)*VLOOKUP(WEEKDAY(B3736,2)&amp;D3736,Yoğunluk!$G$1:$J$29,4,0)</f>
        <v>864.00000000000011</v>
      </c>
      <c r="J3736">
        <f t="shared" ca="1" si="231"/>
        <v>921</v>
      </c>
      <c r="K3736">
        <f t="shared" ca="1" si="232"/>
        <v>767.5</v>
      </c>
    </row>
    <row r="3737" spans="1:11" x14ac:dyDescent="0.3">
      <c r="A3737">
        <f t="shared" si="233"/>
        <v>106</v>
      </c>
      <c r="B3737" s="2">
        <f t="shared" si="234"/>
        <v>43123</v>
      </c>
      <c r="C3737" t="str">
        <f>VLOOKUP(A3737,'Günlük Sayaç'!$A$1:$I$166,3,0)</f>
        <v>4. Levent</v>
      </c>
      <c r="D3737" t="str">
        <f>VLOOKUP($A3737,'Günlük Sayaç'!$A$1:$I$166,4,0)</f>
        <v>Ziyaretçi</v>
      </c>
      <c r="E3737" t="str">
        <f>VLOOKUP($A3737,'Günlük Sayaç'!$A$1:$I$166,5,0)</f>
        <v>Tekli Bilet</v>
      </c>
      <c r="F3737">
        <f>VLOOKUP($A3737,'Günlük Sayaç'!$A$1:$I$166,6,0)</f>
        <v>5</v>
      </c>
      <c r="G3737">
        <f>VLOOKUP($A3737,'Günlük Sayaç'!$A$1:$I$166,7,0)</f>
        <v>12000</v>
      </c>
      <c r="H3737">
        <f>VLOOKUP($A3737,'Günlük Sayaç'!$A$1:$I$166,8,0)</f>
        <v>0.02</v>
      </c>
      <c r="I3737">
        <f>VLOOKUP($A3737,'Günlük Sayaç'!$A$1:$I$166,9,0)*VLOOKUP(WEEKDAY(B3737,2)&amp;D3737,Yoğunluk!$G$1:$J$29,4,0)</f>
        <v>216</v>
      </c>
      <c r="J3737">
        <f t="shared" ca="1" si="231"/>
        <v>237</v>
      </c>
      <c r="K3737">
        <f t="shared" ca="1" si="232"/>
        <v>1185</v>
      </c>
    </row>
    <row r="3738" spans="1:11" x14ac:dyDescent="0.3">
      <c r="A3738">
        <f t="shared" si="233"/>
        <v>107</v>
      </c>
      <c r="B3738" s="2">
        <f t="shared" si="234"/>
        <v>43123</v>
      </c>
      <c r="C3738" t="str">
        <f>VLOOKUP(A3738,'Günlük Sayaç'!$A$1:$I$166,3,0)</f>
        <v>4. Levent</v>
      </c>
      <c r="D3738" t="str">
        <f>VLOOKUP($A3738,'Günlük Sayaç'!$A$1:$I$166,4,0)</f>
        <v>Ziyaretçi</v>
      </c>
      <c r="E3738" t="str">
        <f>VLOOKUP($A3738,'Günlük Sayaç'!$A$1:$I$166,5,0)</f>
        <v>İkili Bilet</v>
      </c>
      <c r="F3738">
        <f>VLOOKUP($A3738,'Günlük Sayaç'!$A$1:$I$166,6,0)</f>
        <v>4</v>
      </c>
      <c r="G3738">
        <f>VLOOKUP($A3738,'Günlük Sayaç'!$A$1:$I$166,7,0)</f>
        <v>12000</v>
      </c>
      <c r="H3738">
        <f>VLOOKUP($A3738,'Günlük Sayaç'!$A$1:$I$166,8,0)</f>
        <v>0.02</v>
      </c>
      <c r="I3738">
        <f>VLOOKUP($A3738,'Günlük Sayaç'!$A$1:$I$166,9,0)*VLOOKUP(WEEKDAY(B3738,2)&amp;D3738,Yoğunluk!$G$1:$J$29,4,0)</f>
        <v>216</v>
      </c>
      <c r="J3738">
        <f t="shared" ca="1" si="231"/>
        <v>215</v>
      </c>
      <c r="K3738">
        <f t="shared" ca="1" si="232"/>
        <v>860</v>
      </c>
    </row>
    <row r="3739" spans="1:11" x14ac:dyDescent="0.3">
      <c r="A3739">
        <f t="shared" si="233"/>
        <v>108</v>
      </c>
      <c r="B3739" s="2">
        <f t="shared" si="234"/>
        <v>43123</v>
      </c>
      <c r="C3739" t="str">
        <f>VLOOKUP(A3739,'Günlük Sayaç'!$A$1:$I$166,3,0)</f>
        <v>4. Levent</v>
      </c>
      <c r="D3739" t="str">
        <f>VLOOKUP($A3739,'Günlük Sayaç'!$A$1:$I$166,4,0)</f>
        <v>Ziyaretçi</v>
      </c>
      <c r="E3739" t="str">
        <f>VLOOKUP($A3739,'Günlük Sayaç'!$A$1:$I$166,5,0)</f>
        <v>Üçlü Bilet</v>
      </c>
      <c r="F3739">
        <f>VLOOKUP($A3739,'Günlük Sayaç'!$A$1:$I$166,6,0)</f>
        <v>3.6666666666666665</v>
      </c>
      <c r="G3739">
        <f>VLOOKUP($A3739,'Günlük Sayaç'!$A$1:$I$166,7,0)</f>
        <v>12000</v>
      </c>
      <c r="H3739">
        <f>VLOOKUP($A3739,'Günlük Sayaç'!$A$1:$I$166,8,0)</f>
        <v>0.02</v>
      </c>
      <c r="I3739">
        <f>VLOOKUP($A3739,'Günlük Sayaç'!$A$1:$I$166,9,0)*VLOOKUP(WEEKDAY(B3739,2)&amp;D3739,Yoğunluk!$G$1:$J$29,4,0)</f>
        <v>216</v>
      </c>
      <c r="J3739">
        <f t="shared" ca="1" si="231"/>
        <v>226</v>
      </c>
      <c r="K3739">
        <f t="shared" ca="1" si="232"/>
        <v>828.66666666666663</v>
      </c>
    </row>
    <row r="3740" spans="1:11" x14ac:dyDescent="0.3">
      <c r="A3740">
        <f t="shared" si="233"/>
        <v>109</v>
      </c>
      <c r="B3740" s="2">
        <f t="shared" si="234"/>
        <v>43123</v>
      </c>
      <c r="C3740" t="str">
        <f>VLOOKUP(A3740,'Günlük Sayaç'!$A$1:$I$166,3,0)</f>
        <v>4. Levent</v>
      </c>
      <c r="D3740" t="str">
        <f>VLOOKUP($A3740,'Günlük Sayaç'!$A$1:$I$166,4,0)</f>
        <v>Ziyaretçi</v>
      </c>
      <c r="E3740" t="str">
        <f>VLOOKUP($A3740,'Günlük Sayaç'!$A$1:$I$166,5,0)</f>
        <v>Beşli Bilet</v>
      </c>
      <c r="F3740">
        <f>VLOOKUP($A3740,'Günlük Sayaç'!$A$1:$I$166,6,0)</f>
        <v>3.4</v>
      </c>
      <c r="G3740">
        <f>VLOOKUP($A3740,'Günlük Sayaç'!$A$1:$I$166,7,0)</f>
        <v>12000</v>
      </c>
      <c r="H3740">
        <f>VLOOKUP($A3740,'Günlük Sayaç'!$A$1:$I$166,8,0)</f>
        <v>0.02</v>
      </c>
      <c r="I3740">
        <f>VLOOKUP($A3740,'Günlük Sayaç'!$A$1:$I$166,9,0)*VLOOKUP(WEEKDAY(B3740,2)&amp;D3740,Yoğunluk!$G$1:$J$29,4,0)</f>
        <v>216</v>
      </c>
      <c r="J3740">
        <f t="shared" ca="1" si="231"/>
        <v>217</v>
      </c>
      <c r="K3740">
        <f t="shared" ca="1" si="232"/>
        <v>737.8</v>
      </c>
    </row>
    <row r="3741" spans="1:11" x14ac:dyDescent="0.3">
      <c r="A3741">
        <f t="shared" si="233"/>
        <v>110</v>
      </c>
      <c r="B3741" s="2">
        <f t="shared" si="234"/>
        <v>43123</v>
      </c>
      <c r="C3741" t="str">
        <f>VLOOKUP(A3741,'Günlük Sayaç'!$A$1:$I$166,3,0)</f>
        <v>4. Levent</v>
      </c>
      <c r="D3741" t="str">
        <f>VLOOKUP($A3741,'Günlük Sayaç'!$A$1:$I$166,4,0)</f>
        <v>Ziyaretçi</v>
      </c>
      <c r="E3741" t="str">
        <f>VLOOKUP($A3741,'Günlük Sayaç'!$A$1:$I$166,5,0)</f>
        <v>Onlu Bilet</v>
      </c>
      <c r="F3741">
        <f>VLOOKUP($A3741,'Günlük Sayaç'!$A$1:$I$166,6,0)</f>
        <v>3.2</v>
      </c>
      <c r="G3741">
        <f>VLOOKUP($A3741,'Günlük Sayaç'!$A$1:$I$166,7,0)</f>
        <v>12000</v>
      </c>
      <c r="H3741">
        <f>VLOOKUP($A3741,'Günlük Sayaç'!$A$1:$I$166,8,0)</f>
        <v>0.02</v>
      </c>
      <c r="I3741">
        <f>VLOOKUP($A3741,'Günlük Sayaç'!$A$1:$I$166,9,0)*VLOOKUP(WEEKDAY(B3741,2)&amp;D3741,Yoğunluk!$G$1:$J$29,4,0)</f>
        <v>216</v>
      </c>
      <c r="J3741">
        <f t="shared" ca="1" si="231"/>
        <v>190</v>
      </c>
      <c r="K3741">
        <f t="shared" ca="1" si="232"/>
        <v>608</v>
      </c>
    </row>
    <row r="3742" spans="1:11" x14ac:dyDescent="0.3">
      <c r="A3742">
        <f t="shared" si="233"/>
        <v>111</v>
      </c>
      <c r="B3742" s="2">
        <f t="shared" si="234"/>
        <v>43123</v>
      </c>
      <c r="C3742" t="str">
        <f>VLOOKUP(A3742,'Günlük Sayaç'!$A$1:$I$166,3,0)</f>
        <v>Sanayi Mah.</v>
      </c>
      <c r="D3742" t="str">
        <f>VLOOKUP($A3742,'Günlük Sayaç'!$A$1:$I$166,4,0)</f>
        <v>Tam</v>
      </c>
      <c r="E3742" t="str">
        <f>VLOOKUP($A3742,'Günlük Sayaç'!$A$1:$I$166,5,0)</f>
        <v>Akbil</v>
      </c>
      <c r="F3742">
        <f>VLOOKUP($A3742,'Günlük Sayaç'!$A$1:$I$166,6,0)</f>
        <v>2.2250000000000001</v>
      </c>
      <c r="G3742">
        <f>VLOOKUP($A3742,'Günlük Sayaç'!$A$1:$I$166,7,0)</f>
        <v>4000</v>
      </c>
      <c r="H3742">
        <f>VLOOKUP($A3742,'Günlük Sayaç'!$A$1:$I$166,8,0)</f>
        <v>0.3</v>
      </c>
      <c r="I3742">
        <f>VLOOKUP($A3742,'Günlük Sayaç'!$A$1:$I$166,9,0)*VLOOKUP(WEEKDAY(B3742,2)&amp;D3742,Yoğunluk!$G$1:$J$29,4,0)</f>
        <v>1620</v>
      </c>
      <c r="J3742">
        <f t="shared" ca="1" si="231"/>
        <v>1785</v>
      </c>
      <c r="K3742">
        <f t="shared" ca="1" si="232"/>
        <v>3971.625</v>
      </c>
    </row>
    <row r="3743" spans="1:11" x14ac:dyDescent="0.3">
      <c r="A3743">
        <f t="shared" si="233"/>
        <v>112</v>
      </c>
      <c r="B3743" s="2">
        <f t="shared" si="234"/>
        <v>43123</v>
      </c>
      <c r="C3743" t="str">
        <f>VLOOKUP(A3743,'Günlük Sayaç'!$A$1:$I$166,3,0)</f>
        <v>Sanayi Mah.</v>
      </c>
      <c r="D3743" t="str">
        <f>VLOOKUP($A3743,'Günlük Sayaç'!$A$1:$I$166,4,0)</f>
        <v>Tam</v>
      </c>
      <c r="E3743" t="str">
        <f>VLOOKUP($A3743,'Günlük Sayaç'!$A$1:$I$166,5,0)</f>
        <v>Mavi Kart</v>
      </c>
      <c r="F3743">
        <f>VLOOKUP($A3743,'Günlük Sayaç'!$A$1:$I$166,6,0)</f>
        <v>1.3666666666666667</v>
      </c>
      <c r="G3743">
        <f>VLOOKUP($A3743,'Günlük Sayaç'!$A$1:$I$166,7,0)</f>
        <v>4000</v>
      </c>
      <c r="H3743">
        <f>VLOOKUP($A3743,'Günlük Sayaç'!$A$1:$I$166,8,0)</f>
        <v>0.35</v>
      </c>
      <c r="I3743">
        <f>VLOOKUP($A3743,'Günlük Sayaç'!$A$1:$I$166,9,0)*VLOOKUP(WEEKDAY(B3743,2)&amp;D3743,Yoğunluk!$G$1:$J$29,4,0)</f>
        <v>1890.0000000000002</v>
      </c>
      <c r="J3743">
        <f t="shared" ca="1" si="231"/>
        <v>1817</v>
      </c>
      <c r="K3743">
        <f t="shared" ca="1" si="232"/>
        <v>2483.2333333333336</v>
      </c>
    </row>
    <row r="3744" spans="1:11" x14ac:dyDescent="0.3">
      <c r="A3744">
        <f t="shared" si="233"/>
        <v>113</v>
      </c>
      <c r="B3744" s="2">
        <f t="shared" si="234"/>
        <v>43123</v>
      </c>
      <c r="C3744" t="str">
        <f>VLOOKUP(A3744,'Günlük Sayaç'!$A$1:$I$166,3,0)</f>
        <v>Sanayi Mah.</v>
      </c>
      <c r="D3744" t="str">
        <f>VLOOKUP($A3744,'Günlük Sayaç'!$A$1:$I$166,4,0)</f>
        <v>Öğrenci</v>
      </c>
      <c r="E3744" t="str">
        <f>VLOOKUP($A3744,'Günlük Sayaç'!$A$1:$I$166,5,0)</f>
        <v>Öğrenci</v>
      </c>
      <c r="F3744">
        <f>VLOOKUP($A3744,'Günlük Sayaç'!$A$1:$I$166,6,0)</f>
        <v>0.9</v>
      </c>
      <c r="G3744">
        <f>VLOOKUP($A3744,'Günlük Sayaç'!$A$1:$I$166,7,0)</f>
        <v>4000</v>
      </c>
      <c r="H3744">
        <f>VLOOKUP($A3744,'Günlük Sayaç'!$A$1:$I$166,8,0)</f>
        <v>0.1</v>
      </c>
      <c r="I3744">
        <f>VLOOKUP($A3744,'Günlük Sayaç'!$A$1:$I$166,9,0)*VLOOKUP(WEEKDAY(B3744,2)&amp;D3744,Yoğunluk!$G$1:$J$29,4,0)</f>
        <v>360</v>
      </c>
      <c r="J3744">
        <f t="shared" ca="1" si="231"/>
        <v>358</v>
      </c>
      <c r="K3744">
        <f t="shared" ca="1" si="232"/>
        <v>322.2</v>
      </c>
    </row>
    <row r="3745" spans="1:11" x14ac:dyDescent="0.3">
      <c r="A3745">
        <f t="shared" si="233"/>
        <v>114</v>
      </c>
      <c r="B3745" s="2">
        <f t="shared" si="234"/>
        <v>43123</v>
      </c>
      <c r="C3745" t="str">
        <f>VLOOKUP(A3745,'Günlük Sayaç'!$A$1:$I$166,3,0)</f>
        <v>Sanayi Mah.</v>
      </c>
      <c r="D3745" t="str">
        <f>VLOOKUP($A3745,'Günlük Sayaç'!$A$1:$I$166,4,0)</f>
        <v>Öğrenci</v>
      </c>
      <c r="E3745" t="str">
        <f>VLOOKUP($A3745,'Günlük Sayaç'!$A$1:$I$166,5,0)</f>
        <v>Öğrenci Aylık</v>
      </c>
      <c r="F3745">
        <f>VLOOKUP($A3745,'Günlük Sayaç'!$A$1:$I$166,6,0)</f>
        <v>0.56666666666666665</v>
      </c>
      <c r="G3745">
        <f>VLOOKUP($A3745,'Günlük Sayaç'!$A$1:$I$166,7,0)</f>
        <v>4000</v>
      </c>
      <c r="H3745">
        <f>VLOOKUP($A3745,'Günlük Sayaç'!$A$1:$I$166,8,0)</f>
        <v>0.1</v>
      </c>
      <c r="I3745">
        <f>VLOOKUP($A3745,'Günlük Sayaç'!$A$1:$I$166,9,0)*VLOOKUP(WEEKDAY(B3745,2)&amp;D3745,Yoğunluk!$G$1:$J$29,4,0)</f>
        <v>360</v>
      </c>
      <c r="J3745">
        <f t="shared" ca="1" si="231"/>
        <v>328</v>
      </c>
      <c r="K3745">
        <f t="shared" ca="1" si="232"/>
        <v>185.86666666666667</v>
      </c>
    </row>
    <row r="3746" spans="1:11" x14ac:dyDescent="0.3">
      <c r="A3746">
        <f t="shared" si="233"/>
        <v>115</v>
      </c>
      <c r="B3746" s="2">
        <f t="shared" si="234"/>
        <v>43123</v>
      </c>
      <c r="C3746" t="str">
        <f>VLOOKUP(A3746,'Günlük Sayaç'!$A$1:$I$166,3,0)</f>
        <v>Sanayi Mah.</v>
      </c>
      <c r="D3746" t="str">
        <f>VLOOKUP($A3746,'Günlük Sayaç'!$A$1:$I$166,4,0)</f>
        <v>Sosyal</v>
      </c>
      <c r="E3746" t="str">
        <f>VLOOKUP($A3746,'Günlük Sayaç'!$A$1:$I$166,5,0)</f>
        <v>Sosyal</v>
      </c>
      <c r="F3746">
        <f>VLOOKUP($A3746,'Günlük Sayaç'!$A$1:$I$166,6,0)</f>
        <v>1.425</v>
      </c>
      <c r="G3746">
        <f>VLOOKUP($A3746,'Günlük Sayaç'!$A$1:$I$166,7,0)</f>
        <v>4000</v>
      </c>
      <c r="H3746">
        <f>VLOOKUP($A3746,'Günlük Sayaç'!$A$1:$I$166,8,0)</f>
        <v>0.05</v>
      </c>
      <c r="I3746">
        <f>VLOOKUP($A3746,'Günlük Sayaç'!$A$1:$I$166,9,0)*VLOOKUP(WEEKDAY(B3746,2)&amp;D3746,Yoğunluk!$G$1:$J$29,4,0)</f>
        <v>144.00000000000003</v>
      </c>
      <c r="J3746">
        <f t="shared" ca="1" si="231"/>
        <v>155</v>
      </c>
      <c r="K3746">
        <f t="shared" ca="1" si="232"/>
        <v>220.875</v>
      </c>
    </row>
    <row r="3747" spans="1:11" x14ac:dyDescent="0.3">
      <c r="A3747">
        <f t="shared" si="233"/>
        <v>116</v>
      </c>
      <c r="B3747" s="2">
        <f t="shared" si="234"/>
        <v>43123</v>
      </c>
      <c r="C3747" t="str">
        <f>VLOOKUP(A3747,'Günlük Sayaç'!$A$1:$I$166,3,0)</f>
        <v>Sanayi Mah.</v>
      </c>
      <c r="D3747" t="str">
        <f>VLOOKUP($A3747,'Günlük Sayaç'!$A$1:$I$166,4,0)</f>
        <v>Sosyal</v>
      </c>
      <c r="E3747" t="str">
        <f>VLOOKUP($A3747,'Günlük Sayaç'!$A$1:$I$166,5,0)</f>
        <v>Sosyal Aylık</v>
      </c>
      <c r="F3747">
        <f>VLOOKUP($A3747,'Günlük Sayaç'!$A$1:$I$166,6,0)</f>
        <v>0.83333333333333337</v>
      </c>
      <c r="G3747">
        <f>VLOOKUP($A3747,'Günlük Sayaç'!$A$1:$I$166,7,0)</f>
        <v>4000</v>
      </c>
      <c r="H3747">
        <f>VLOOKUP($A3747,'Günlük Sayaç'!$A$1:$I$166,8,0)</f>
        <v>0.05</v>
      </c>
      <c r="I3747">
        <f>VLOOKUP($A3747,'Günlük Sayaç'!$A$1:$I$166,9,0)*VLOOKUP(WEEKDAY(B3747,2)&amp;D3747,Yoğunluk!$G$1:$J$29,4,0)</f>
        <v>144.00000000000003</v>
      </c>
      <c r="J3747">
        <f t="shared" ca="1" si="231"/>
        <v>146</v>
      </c>
      <c r="K3747">
        <f t="shared" ca="1" si="232"/>
        <v>121.66666666666667</v>
      </c>
    </row>
    <row r="3748" spans="1:11" x14ac:dyDescent="0.3">
      <c r="A3748">
        <f t="shared" si="233"/>
        <v>117</v>
      </c>
      <c r="B3748" s="2">
        <f t="shared" si="234"/>
        <v>43123</v>
      </c>
      <c r="C3748" t="str">
        <f>VLOOKUP(A3748,'Günlük Sayaç'!$A$1:$I$166,3,0)</f>
        <v>Sanayi Mah.</v>
      </c>
      <c r="D3748" t="str">
        <f>VLOOKUP($A3748,'Günlük Sayaç'!$A$1:$I$166,4,0)</f>
        <v>Ziyaretçi</v>
      </c>
      <c r="E3748" t="str">
        <f>VLOOKUP($A3748,'Günlük Sayaç'!$A$1:$I$166,5,0)</f>
        <v>Tekli Bilet</v>
      </c>
      <c r="F3748">
        <f>VLOOKUP($A3748,'Günlük Sayaç'!$A$1:$I$166,6,0)</f>
        <v>5</v>
      </c>
      <c r="G3748">
        <f>VLOOKUP($A3748,'Günlük Sayaç'!$A$1:$I$166,7,0)</f>
        <v>4000</v>
      </c>
      <c r="H3748">
        <f>VLOOKUP($A3748,'Günlük Sayaç'!$A$1:$I$166,8,0)</f>
        <v>0.01</v>
      </c>
      <c r="I3748">
        <f>VLOOKUP($A3748,'Günlük Sayaç'!$A$1:$I$166,9,0)*VLOOKUP(WEEKDAY(B3748,2)&amp;D3748,Yoğunluk!$G$1:$J$29,4,0)</f>
        <v>36</v>
      </c>
      <c r="J3748">
        <f t="shared" ca="1" si="231"/>
        <v>36</v>
      </c>
      <c r="K3748">
        <f t="shared" ca="1" si="232"/>
        <v>180</v>
      </c>
    </row>
    <row r="3749" spans="1:11" x14ac:dyDescent="0.3">
      <c r="A3749">
        <f t="shared" si="233"/>
        <v>118</v>
      </c>
      <c r="B3749" s="2">
        <f t="shared" si="234"/>
        <v>43123</v>
      </c>
      <c r="C3749" t="str">
        <f>VLOOKUP(A3749,'Günlük Sayaç'!$A$1:$I$166,3,0)</f>
        <v>Sanayi Mah.</v>
      </c>
      <c r="D3749" t="str">
        <f>VLOOKUP($A3749,'Günlük Sayaç'!$A$1:$I$166,4,0)</f>
        <v>Ziyaretçi</v>
      </c>
      <c r="E3749" t="str">
        <f>VLOOKUP($A3749,'Günlük Sayaç'!$A$1:$I$166,5,0)</f>
        <v>İkili Bilet</v>
      </c>
      <c r="F3749">
        <f>VLOOKUP($A3749,'Günlük Sayaç'!$A$1:$I$166,6,0)</f>
        <v>4</v>
      </c>
      <c r="G3749">
        <f>VLOOKUP($A3749,'Günlük Sayaç'!$A$1:$I$166,7,0)</f>
        <v>4000</v>
      </c>
      <c r="H3749">
        <f>VLOOKUP($A3749,'Günlük Sayaç'!$A$1:$I$166,8,0)</f>
        <v>0.01</v>
      </c>
      <c r="I3749">
        <f>VLOOKUP($A3749,'Günlük Sayaç'!$A$1:$I$166,9,0)*VLOOKUP(WEEKDAY(B3749,2)&amp;D3749,Yoğunluk!$G$1:$J$29,4,0)</f>
        <v>36</v>
      </c>
      <c r="J3749">
        <f t="shared" ca="1" si="231"/>
        <v>39</v>
      </c>
      <c r="K3749">
        <f t="shared" ca="1" si="232"/>
        <v>156</v>
      </c>
    </row>
    <row r="3750" spans="1:11" x14ac:dyDescent="0.3">
      <c r="A3750">
        <f t="shared" si="233"/>
        <v>119</v>
      </c>
      <c r="B3750" s="2">
        <f t="shared" si="234"/>
        <v>43123</v>
      </c>
      <c r="C3750" t="str">
        <f>VLOOKUP(A3750,'Günlük Sayaç'!$A$1:$I$166,3,0)</f>
        <v>Sanayi Mah.</v>
      </c>
      <c r="D3750" t="str">
        <f>VLOOKUP($A3750,'Günlük Sayaç'!$A$1:$I$166,4,0)</f>
        <v>Ziyaretçi</v>
      </c>
      <c r="E3750" t="str">
        <f>VLOOKUP($A3750,'Günlük Sayaç'!$A$1:$I$166,5,0)</f>
        <v>Üçlü Bilet</v>
      </c>
      <c r="F3750">
        <f>VLOOKUP($A3750,'Günlük Sayaç'!$A$1:$I$166,6,0)</f>
        <v>3.6666666666666665</v>
      </c>
      <c r="G3750">
        <f>VLOOKUP($A3750,'Günlük Sayaç'!$A$1:$I$166,7,0)</f>
        <v>4000</v>
      </c>
      <c r="H3750">
        <f>VLOOKUP($A3750,'Günlük Sayaç'!$A$1:$I$166,8,0)</f>
        <v>0.01</v>
      </c>
      <c r="I3750">
        <f>VLOOKUP($A3750,'Günlük Sayaç'!$A$1:$I$166,9,0)*VLOOKUP(WEEKDAY(B3750,2)&amp;D3750,Yoğunluk!$G$1:$J$29,4,0)</f>
        <v>36</v>
      </c>
      <c r="J3750">
        <f t="shared" ca="1" si="231"/>
        <v>37</v>
      </c>
      <c r="K3750">
        <f t="shared" ca="1" si="232"/>
        <v>135.66666666666666</v>
      </c>
    </row>
    <row r="3751" spans="1:11" x14ac:dyDescent="0.3">
      <c r="A3751">
        <f t="shared" si="233"/>
        <v>120</v>
      </c>
      <c r="B3751" s="2">
        <f t="shared" si="234"/>
        <v>43123</v>
      </c>
      <c r="C3751" t="str">
        <f>VLOOKUP(A3751,'Günlük Sayaç'!$A$1:$I$166,3,0)</f>
        <v>Sanayi Mah.</v>
      </c>
      <c r="D3751" t="str">
        <f>VLOOKUP($A3751,'Günlük Sayaç'!$A$1:$I$166,4,0)</f>
        <v>Ziyaretçi</v>
      </c>
      <c r="E3751" t="str">
        <f>VLOOKUP($A3751,'Günlük Sayaç'!$A$1:$I$166,5,0)</f>
        <v>Beşli Bilet</v>
      </c>
      <c r="F3751">
        <f>VLOOKUP($A3751,'Günlük Sayaç'!$A$1:$I$166,6,0)</f>
        <v>3.4</v>
      </c>
      <c r="G3751">
        <f>VLOOKUP($A3751,'Günlük Sayaç'!$A$1:$I$166,7,0)</f>
        <v>4000</v>
      </c>
      <c r="H3751">
        <f>VLOOKUP($A3751,'Günlük Sayaç'!$A$1:$I$166,8,0)</f>
        <v>0.01</v>
      </c>
      <c r="I3751">
        <f>VLOOKUP($A3751,'Günlük Sayaç'!$A$1:$I$166,9,0)*VLOOKUP(WEEKDAY(B3751,2)&amp;D3751,Yoğunluk!$G$1:$J$29,4,0)</f>
        <v>36</v>
      </c>
      <c r="J3751">
        <f t="shared" ca="1" si="231"/>
        <v>38</v>
      </c>
      <c r="K3751">
        <f t="shared" ca="1" si="232"/>
        <v>129.19999999999999</v>
      </c>
    </row>
    <row r="3752" spans="1:11" x14ac:dyDescent="0.3">
      <c r="A3752">
        <f t="shared" si="233"/>
        <v>121</v>
      </c>
      <c r="B3752" s="2">
        <f t="shared" si="234"/>
        <v>43123</v>
      </c>
      <c r="C3752" t="str">
        <f>VLOOKUP(A3752,'Günlük Sayaç'!$A$1:$I$166,3,0)</f>
        <v>Sanayi Mah.</v>
      </c>
      <c r="D3752" t="str">
        <f>VLOOKUP($A3752,'Günlük Sayaç'!$A$1:$I$166,4,0)</f>
        <v>Ziyaretçi</v>
      </c>
      <c r="E3752" t="str">
        <f>VLOOKUP($A3752,'Günlük Sayaç'!$A$1:$I$166,5,0)</f>
        <v>Onlu Bilet</v>
      </c>
      <c r="F3752">
        <f>VLOOKUP($A3752,'Günlük Sayaç'!$A$1:$I$166,6,0)</f>
        <v>3.2</v>
      </c>
      <c r="G3752">
        <f>VLOOKUP($A3752,'Günlük Sayaç'!$A$1:$I$166,7,0)</f>
        <v>4000</v>
      </c>
      <c r="H3752">
        <f>VLOOKUP($A3752,'Günlük Sayaç'!$A$1:$I$166,8,0)</f>
        <v>0.01</v>
      </c>
      <c r="I3752">
        <f>VLOOKUP($A3752,'Günlük Sayaç'!$A$1:$I$166,9,0)*VLOOKUP(WEEKDAY(B3752,2)&amp;D3752,Yoğunluk!$G$1:$J$29,4,0)</f>
        <v>36</v>
      </c>
      <c r="J3752">
        <f t="shared" ca="1" si="231"/>
        <v>27</v>
      </c>
      <c r="K3752">
        <f t="shared" ca="1" si="232"/>
        <v>86.4</v>
      </c>
    </row>
    <row r="3753" spans="1:11" x14ac:dyDescent="0.3">
      <c r="A3753">
        <f t="shared" si="233"/>
        <v>122</v>
      </c>
      <c r="B3753" s="2">
        <f t="shared" si="234"/>
        <v>43123</v>
      </c>
      <c r="C3753" t="str">
        <f>VLOOKUP(A3753,'Günlük Sayaç'!$A$1:$I$166,3,0)</f>
        <v>İTÜ</v>
      </c>
      <c r="D3753" t="str">
        <f>VLOOKUP($A3753,'Günlük Sayaç'!$A$1:$I$166,4,0)</f>
        <v>Tam</v>
      </c>
      <c r="E3753" t="str">
        <f>VLOOKUP($A3753,'Günlük Sayaç'!$A$1:$I$166,5,0)</f>
        <v>Akbil</v>
      </c>
      <c r="F3753">
        <f>VLOOKUP($A3753,'Günlük Sayaç'!$A$1:$I$166,6,0)</f>
        <v>2.2250000000000001</v>
      </c>
      <c r="G3753">
        <f>VLOOKUP($A3753,'Günlük Sayaç'!$A$1:$I$166,7,0)</f>
        <v>15000</v>
      </c>
      <c r="H3753">
        <f>VLOOKUP($A3753,'Günlük Sayaç'!$A$1:$I$166,8,0)</f>
        <v>0.1</v>
      </c>
      <c r="I3753">
        <f>VLOOKUP($A3753,'Günlük Sayaç'!$A$1:$I$166,9,0)*VLOOKUP(WEEKDAY(B3753,2)&amp;D3753,Yoğunluk!$G$1:$J$29,4,0)</f>
        <v>2025.0000000000002</v>
      </c>
      <c r="J3753">
        <f t="shared" ca="1" si="231"/>
        <v>2182</v>
      </c>
      <c r="K3753">
        <f t="shared" ca="1" si="232"/>
        <v>4854.95</v>
      </c>
    </row>
    <row r="3754" spans="1:11" x14ac:dyDescent="0.3">
      <c r="A3754">
        <f t="shared" si="233"/>
        <v>123</v>
      </c>
      <c r="B3754" s="2">
        <f t="shared" si="234"/>
        <v>43123</v>
      </c>
      <c r="C3754" t="str">
        <f>VLOOKUP(A3754,'Günlük Sayaç'!$A$1:$I$166,3,0)</f>
        <v>İTÜ</v>
      </c>
      <c r="D3754" t="str">
        <f>VLOOKUP($A3754,'Günlük Sayaç'!$A$1:$I$166,4,0)</f>
        <v>Tam</v>
      </c>
      <c r="E3754" t="str">
        <f>VLOOKUP($A3754,'Günlük Sayaç'!$A$1:$I$166,5,0)</f>
        <v>Mavi Kart</v>
      </c>
      <c r="F3754">
        <f>VLOOKUP($A3754,'Günlük Sayaç'!$A$1:$I$166,6,0)</f>
        <v>1.3666666666666667</v>
      </c>
      <c r="G3754">
        <f>VLOOKUP($A3754,'Günlük Sayaç'!$A$1:$I$166,7,0)</f>
        <v>15000</v>
      </c>
      <c r="H3754">
        <f>VLOOKUP($A3754,'Günlük Sayaç'!$A$1:$I$166,8,0)</f>
        <v>7.0000000000000007E-2</v>
      </c>
      <c r="I3754">
        <f>VLOOKUP($A3754,'Günlük Sayaç'!$A$1:$I$166,9,0)*VLOOKUP(WEEKDAY(B3754,2)&amp;D3754,Yoğunluk!$G$1:$J$29,4,0)</f>
        <v>1417.5</v>
      </c>
      <c r="J3754">
        <f t="shared" ca="1" si="231"/>
        <v>1227</v>
      </c>
      <c r="K3754">
        <f t="shared" ca="1" si="232"/>
        <v>1676.9</v>
      </c>
    </row>
    <row r="3755" spans="1:11" x14ac:dyDescent="0.3">
      <c r="A3755">
        <f t="shared" si="233"/>
        <v>124</v>
      </c>
      <c r="B3755" s="2">
        <f t="shared" si="234"/>
        <v>43123</v>
      </c>
      <c r="C3755" t="str">
        <f>VLOOKUP(A3755,'Günlük Sayaç'!$A$1:$I$166,3,0)</f>
        <v>İTÜ</v>
      </c>
      <c r="D3755" t="str">
        <f>VLOOKUP($A3755,'Günlük Sayaç'!$A$1:$I$166,4,0)</f>
        <v>Öğrenci</v>
      </c>
      <c r="E3755" t="str">
        <f>VLOOKUP($A3755,'Günlük Sayaç'!$A$1:$I$166,5,0)</f>
        <v>Öğrenci</v>
      </c>
      <c r="F3755">
        <f>VLOOKUP($A3755,'Günlük Sayaç'!$A$1:$I$166,6,0)</f>
        <v>0.9</v>
      </c>
      <c r="G3755">
        <f>VLOOKUP($A3755,'Günlük Sayaç'!$A$1:$I$166,7,0)</f>
        <v>15000</v>
      </c>
      <c r="H3755">
        <f>VLOOKUP($A3755,'Günlük Sayaç'!$A$1:$I$166,8,0)</f>
        <v>0.17</v>
      </c>
      <c r="I3755">
        <f>VLOOKUP($A3755,'Günlük Sayaç'!$A$1:$I$166,9,0)*VLOOKUP(WEEKDAY(B3755,2)&amp;D3755,Yoğunluk!$G$1:$J$29,4,0)</f>
        <v>2295</v>
      </c>
      <c r="J3755">
        <f t="shared" ca="1" si="231"/>
        <v>2655</v>
      </c>
      <c r="K3755">
        <f t="shared" ca="1" si="232"/>
        <v>2389.5</v>
      </c>
    </row>
    <row r="3756" spans="1:11" x14ac:dyDescent="0.3">
      <c r="A3756">
        <f t="shared" si="233"/>
        <v>125</v>
      </c>
      <c r="B3756" s="2">
        <f t="shared" si="234"/>
        <v>43123</v>
      </c>
      <c r="C3756" t="str">
        <f>VLOOKUP(A3756,'Günlük Sayaç'!$A$1:$I$166,3,0)</f>
        <v>İTÜ</v>
      </c>
      <c r="D3756" t="str">
        <f>VLOOKUP($A3756,'Günlük Sayaç'!$A$1:$I$166,4,0)</f>
        <v>Öğrenci</v>
      </c>
      <c r="E3756" t="str">
        <f>VLOOKUP($A3756,'Günlük Sayaç'!$A$1:$I$166,5,0)</f>
        <v>Öğrenci Aylık</v>
      </c>
      <c r="F3756">
        <f>VLOOKUP($A3756,'Günlük Sayaç'!$A$1:$I$166,6,0)</f>
        <v>0.56666666666666665</v>
      </c>
      <c r="G3756">
        <f>VLOOKUP($A3756,'Günlük Sayaç'!$A$1:$I$166,7,0)</f>
        <v>15000</v>
      </c>
      <c r="H3756">
        <f>VLOOKUP($A3756,'Günlük Sayaç'!$A$1:$I$166,8,0)</f>
        <v>0.27</v>
      </c>
      <c r="I3756">
        <f>VLOOKUP($A3756,'Günlük Sayaç'!$A$1:$I$166,9,0)*VLOOKUP(WEEKDAY(B3756,2)&amp;D3756,Yoğunluk!$G$1:$J$29,4,0)</f>
        <v>3645.0000000000005</v>
      </c>
      <c r="J3756">
        <f t="shared" ca="1" si="231"/>
        <v>3991</v>
      </c>
      <c r="K3756">
        <f t="shared" ca="1" si="232"/>
        <v>2261.5666666666666</v>
      </c>
    </row>
    <row r="3757" spans="1:11" x14ac:dyDescent="0.3">
      <c r="A3757">
        <f t="shared" si="233"/>
        <v>126</v>
      </c>
      <c r="B3757" s="2">
        <f t="shared" si="234"/>
        <v>43123</v>
      </c>
      <c r="C3757" t="str">
        <f>VLOOKUP(A3757,'Günlük Sayaç'!$A$1:$I$166,3,0)</f>
        <v>İTÜ</v>
      </c>
      <c r="D3757" t="str">
        <f>VLOOKUP($A3757,'Günlük Sayaç'!$A$1:$I$166,4,0)</f>
        <v>Sosyal</v>
      </c>
      <c r="E3757" t="str">
        <f>VLOOKUP($A3757,'Günlük Sayaç'!$A$1:$I$166,5,0)</f>
        <v>Sosyal</v>
      </c>
      <c r="F3757">
        <f>VLOOKUP($A3757,'Günlük Sayaç'!$A$1:$I$166,6,0)</f>
        <v>1.425</v>
      </c>
      <c r="G3757">
        <f>VLOOKUP($A3757,'Günlük Sayaç'!$A$1:$I$166,7,0)</f>
        <v>15000</v>
      </c>
      <c r="H3757">
        <f>VLOOKUP($A3757,'Günlük Sayaç'!$A$1:$I$166,8,0)</f>
        <v>0.15</v>
      </c>
      <c r="I3757">
        <f>VLOOKUP($A3757,'Günlük Sayaç'!$A$1:$I$166,9,0)*VLOOKUP(WEEKDAY(B3757,2)&amp;D3757,Yoğunluk!$G$1:$J$29,4,0)</f>
        <v>1620.0000000000002</v>
      </c>
      <c r="J3757">
        <f t="shared" ca="1" si="231"/>
        <v>1618</v>
      </c>
      <c r="K3757">
        <f t="shared" ca="1" si="232"/>
        <v>2305.65</v>
      </c>
    </row>
    <row r="3758" spans="1:11" x14ac:dyDescent="0.3">
      <c r="A3758">
        <f t="shared" si="233"/>
        <v>127</v>
      </c>
      <c r="B3758" s="2">
        <f t="shared" si="234"/>
        <v>43123</v>
      </c>
      <c r="C3758" t="str">
        <f>VLOOKUP(A3758,'Günlük Sayaç'!$A$1:$I$166,3,0)</f>
        <v>İTÜ</v>
      </c>
      <c r="D3758" t="str">
        <f>VLOOKUP($A3758,'Günlük Sayaç'!$A$1:$I$166,4,0)</f>
        <v>Sosyal</v>
      </c>
      <c r="E3758" t="str">
        <f>VLOOKUP($A3758,'Günlük Sayaç'!$A$1:$I$166,5,0)</f>
        <v>Sosyal Aylık</v>
      </c>
      <c r="F3758">
        <f>VLOOKUP($A3758,'Günlük Sayaç'!$A$1:$I$166,6,0)</f>
        <v>0.83333333333333337</v>
      </c>
      <c r="G3758">
        <f>VLOOKUP($A3758,'Günlük Sayaç'!$A$1:$I$166,7,0)</f>
        <v>15000</v>
      </c>
      <c r="H3758">
        <f>VLOOKUP($A3758,'Günlük Sayaç'!$A$1:$I$166,8,0)</f>
        <v>0.15</v>
      </c>
      <c r="I3758">
        <f>VLOOKUP($A3758,'Günlük Sayaç'!$A$1:$I$166,9,0)*VLOOKUP(WEEKDAY(B3758,2)&amp;D3758,Yoğunluk!$G$1:$J$29,4,0)</f>
        <v>1620.0000000000002</v>
      </c>
      <c r="J3758">
        <f t="shared" ca="1" si="231"/>
        <v>1881</v>
      </c>
      <c r="K3758">
        <f t="shared" ca="1" si="232"/>
        <v>1567.5</v>
      </c>
    </row>
    <row r="3759" spans="1:11" x14ac:dyDescent="0.3">
      <c r="A3759">
        <f t="shared" si="233"/>
        <v>128</v>
      </c>
      <c r="B3759" s="2">
        <f t="shared" si="234"/>
        <v>43123</v>
      </c>
      <c r="C3759" t="str">
        <f>VLOOKUP(A3759,'Günlük Sayaç'!$A$1:$I$166,3,0)</f>
        <v>İTÜ</v>
      </c>
      <c r="D3759" t="str">
        <f>VLOOKUP($A3759,'Günlük Sayaç'!$A$1:$I$166,4,0)</f>
        <v>Ziyaretçi</v>
      </c>
      <c r="E3759" t="str">
        <f>VLOOKUP($A3759,'Günlük Sayaç'!$A$1:$I$166,5,0)</f>
        <v>Tekli Bilet</v>
      </c>
      <c r="F3759">
        <f>VLOOKUP($A3759,'Günlük Sayaç'!$A$1:$I$166,6,0)</f>
        <v>5</v>
      </c>
      <c r="G3759">
        <f>VLOOKUP($A3759,'Günlük Sayaç'!$A$1:$I$166,7,0)</f>
        <v>15000</v>
      </c>
      <c r="H3759">
        <f>VLOOKUP($A3759,'Günlük Sayaç'!$A$1:$I$166,8,0)</f>
        <v>0.02</v>
      </c>
      <c r="I3759">
        <f>VLOOKUP($A3759,'Günlük Sayaç'!$A$1:$I$166,9,0)*VLOOKUP(WEEKDAY(B3759,2)&amp;D3759,Yoğunluk!$G$1:$J$29,4,0)</f>
        <v>270</v>
      </c>
      <c r="J3759">
        <f t="shared" ca="1" si="231"/>
        <v>268</v>
      </c>
      <c r="K3759">
        <f t="shared" ca="1" si="232"/>
        <v>1340</v>
      </c>
    </row>
    <row r="3760" spans="1:11" x14ac:dyDescent="0.3">
      <c r="A3760">
        <f t="shared" si="233"/>
        <v>129</v>
      </c>
      <c r="B3760" s="2">
        <f t="shared" si="234"/>
        <v>43123</v>
      </c>
      <c r="C3760" t="str">
        <f>VLOOKUP(A3760,'Günlük Sayaç'!$A$1:$I$166,3,0)</f>
        <v>İTÜ</v>
      </c>
      <c r="D3760" t="str">
        <f>VLOOKUP($A3760,'Günlük Sayaç'!$A$1:$I$166,4,0)</f>
        <v>Ziyaretçi</v>
      </c>
      <c r="E3760" t="str">
        <f>VLOOKUP($A3760,'Günlük Sayaç'!$A$1:$I$166,5,0)</f>
        <v>İkili Bilet</v>
      </c>
      <c r="F3760">
        <f>VLOOKUP($A3760,'Günlük Sayaç'!$A$1:$I$166,6,0)</f>
        <v>4</v>
      </c>
      <c r="G3760">
        <f>VLOOKUP($A3760,'Günlük Sayaç'!$A$1:$I$166,7,0)</f>
        <v>15000</v>
      </c>
      <c r="H3760">
        <f>VLOOKUP($A3760,'Günlük Sayaç'!$A$1:$I$166,8,0)</f>
        <v>0.02</v>
      </c>
      <c r="I3760">
        <f>VLOOKUP($A3760,'Günlük Sayaç'!$A$1:$I$166,9,0)*VLOOKUP(WEEKDAY(B3760,2)&amp;D3760,Yoğunluk!$G$1:$J$29,4,0)</f>
        <v>270</v>
      </c>
      <c r="J3760">
        <f t="shared" ca="1" si="231"/>
        <v>301</v>
      </c>
      <c r="K3760">
        <f t="shared" ca="1" si="232"/>
        <v>1204</v>
      </c>
    </row>
    <row r="3761" spans="1:11" x14ac:dyDescent="0.3">
      <c r="A3761">
        <f t="shared" si="233"/>
        <v>130</v>
      </c>
      <c r="B3761" s="2">
        <f t="shared" si="234"/>
        <v>43123</v>
      </c>
      <c r="C3761" t="str">
        <f>VLOOKUP(A3761,'Günlük Sayaç'!$A$1:$I$166,3,0)</f>
        <v>İTÜ</v>
      </c>
      <c r="D3761" t="str">
        <f>VLOOKUP($A3761,'Günlük Sayaç'!$A$1:$I$166,4,0)</f>
        <v>Ziyaretçi</v>
      </c>
      <c r="E3761" t="str">
        <f>VLOOKUP($A3761,'Günlük Sayaç'!$A$1:$I$166,5,0)</f>
        <v>Üçlü Bilet</v>
      </c>
      <c r="F3761">
        <f>VLOOKUP($A3761,'Günlük Sayaç'!$A$1:$I$166,6,0)</f>
        <v>3.6666666666666665</v>
      </c>
      <c r="G3761">
        <f>VLOOKUP($A3761,'Günlük Sayaç'!$A$1:$I$166,7,0)</f>
        <v>15000</v>
      </c>
      <c r="H3761">
        <f>VLOOKUP($A3761,'Günlük Sayaç'!$A$1:$I$166,8,0)</f>
        <v>0.01</v>
      </c>
      <c r="I3761">
        <f>VLOOKUP($A3761,'Günlük Sayaç'!$A$1:$I$166,9,0)*VLOOKUP(WEEKDAY(B3761,2)&amp;D3761,Yoğunluk!$G$1:$J$29,4,0)</f>
        <v>135</v>
      </c>
      <c r="J3761">
        <f t="shared" ca="1" si="231"/>
        <v>135</v>
      </c>
      <c r="K3761">
        <f t="shared" ca="1" si="232"/>
        <v>495</v>
      </c>
    </row>
    <row r="3762" spans="1:11" x14ac:dyDescent="0.3">
      <c r="A3762">
        <f t="shared" si="233"/>
        <v>131</v>
      </c>
      <c r="B3762" s="2">
        <f t="shared" si="234"/>
        <v>43123</v>
      </c>
      <c r="C3762" t="str">
        <f>VLOOKUP(A3762,'Günlük Sayaç'!$A$1:$I$166,3,0)</f>
        <v>İTÜ</v>
      </c>
      <c r="D3762" t="str">
        <f>VLOOKUP($A3762,'Günlük Sayaç'!$A$1:$I$166,4,0)</f>
        <v>Ziyaretçi</v>
      </c>
      <c r="E3762" t="str">
        <f>VLOOKUP($A3762,'Günlük Sayaç'!$A$1:$I$166,5,0)</f>
        <v>Beşli Bilet</v>
      </c>
      <c r="F3762">
        <f>VLOOKUP($A3762,'Günlük Sayaç'!$A$1:$I$166,6,0)</f>
        <v>3.4</v>
      </c>
      <c r="G3762">
        <f>VLOOKUP($A3762,'Günlük Sayaç'!$A$1:$I$166,7,0)</f>
        <v>15000</v>
      </c>
      <c r="H3762">
        <f>VLOOKUP($A3762,'Günlük Sayaç'!$A$1:$I$166,8,0)</f>
        <v>0.02</v>
      </c>
      <c r="I3762">
        <f>VLOOKUP($A3762,'Günlük Sayaç'!$A$1:$I$166,9,0)*VLOOKUP(WEEKDAY(B3762,2)&amp;D3762,Yoğunluk!$G$1:$J$29,4,0)</f>
        <v>270</v>
      </c>
      <c r="J3762">
        <f t="shared" ca="1" si="231"/>
        <v>255</v>
      </c>
      <c r="K3762">
        <f t="shared" ca="1" si="232"/>
        <v>867</v>
      </c>
    </row>
    <row r="3763" spans="1:11" x14ac:dyDescent="0.3">
      <c r="A3763">
        <f t="shared" si="233"/>
        <v>132</v>
      </c>
      <c r="B3763" s="2">
        <f t="shared" si="234"/>
        <v>43123</v>
      </c>
      <c r="C3763" t="str">
        <f>VLOOKUP(A3763,'Günlük Sayaç'!$A$1:$I$166,3,0)</f>
        <v>İTÜ</v>
      </c>
      <c r="D3763" t="str">
        <f>VLOOKUP($A3763,'Günlük Sayaç'!$A$1:$I$166,4,0)</f>
        <v>Ziyaretçi</v>
      </c>
      <c r="E3763" t="str">
        <f>VLOOKUP($A3763,'Günlük Sayaç'!$A$1:$I$166,5,0)</f>
        <v>Onlu Bilet</v>
      </c>
      <c r="F3763">
        <f>VLOOKUP($A3763,'Günlük Sayaç'!$A$1:$I$166,6,0)</f>
        <v>3.2</v>
      </c>
      <c r="G3763">
        <f>VLOOKUP($A3763,'Günlük Sayaç'!$A$1:$I$166,7,0)</f>
        <v>15000</v>
      </c>
      <c r="H3763">
        <f>VLOOKUP($A3763,'Günlük Sayaç'!$A$1:$I$166,8,0)</f>
        <v>0.02</v>
      </c>
      <c r="I3763">
        <f>VLOOKUP($A3763,'Günlük Sayaç'!$A$1:$I$166,9,0)*VLOOKUP(WEEKDAY(B3763,2)&amp;D3763,Yoğunluk!$G$1:$J$29,4,0)</f>
        <v>270</v>
      </c>
      <c r="J3763">
        <f t="shared" ca="1" si="231"/>
        <v>272</v>
      </c>
      <c r="K3763">
        <f t="shared" ca="1" si="232"/>
        <v>870.40000000000009</v>
      </c>
    </row>
    <row r="3764" spans="1:11" x14ac:dyDescent="0.3">
      <c r="A3764">
        <f t="shared" si="233"/>
        <v>133</v>
      </c>
      <c r="B3764" s="2">
        <f t="shared" si="234"/>
        <v>43123</v>
      </c>
      <c r="C3764" t="str">
        <f>VLOOKUP(A3764,'Günlük Sayaç'!$A$1:$I$166,3,0)</f>
        <v>Atatürk Oto Sanayi</v>
      </c>
      <c r="D3764" t="str">
        <f>VLOOKUP($A3764,'Günlük Sayaç'!$A$1:$I$166,4,0)</f>
        <v>Tam</v>
      </c>
      <c r="E3764" t="str">
        <f>VLOOKUP($A3764,'Günlük Sayaç'!$A$1:$I$166,5,0)</f>
        <v>Akbil</v>
      </c>
      <c r="F3764">
        <f>VLOOKUP($A3764,'Günlük Sayaç'!$A$1:$I$166,6,0)</f>
        <v>2.2250000000000001</v>
      </c>
      <c r="G3764">
        <f>VLOOKUP($A3764,'Günlük Sayaç'!$A$1:$I$166,7,0)</f>
        <v>5000</v>
      </c>
      <c r="H3764">
        <f>VLOOKUP($A3764,'Günlük Sayaç'!$A$1:$I$166,8,0)</f>
        <v>0.3</v>
      </c>
      <c r="I3764">
        <f>VLOOKUP($A3764,'Günlük Sayaç'!$A$1:$I$166,9,0)*VLOOKUP(WEEKDAY(B3764,2)&amp;D3764,Yoğunluk!$G$1:$J$29,4,0)</f>
        <v>2025.0000000000002</v>
      </c>
      <c r="J3764">
        <f t="shared" ca="1" si="231"/>
        <v>2116</v>
      </c>
      <c r="K3764">
        <f t="shared" ca="1" si="232"/>
        <v>4708.1000000000004</v>
      </c>
    </row>
    <row r="3765" spans="1:11" x14ac:dyDescent="0.3">
      <c r="A3765">
        <f t="shared" si="233"/>
        <v>134</v>
      </c>
      <c r="B3765" s="2">
        <f t="shared" si="234"/>
        <v>43123</v>
      </c>
      <c r="C3765" t="str">
        <f>VLOOKUP(A3765,'Günlük Sayaç'!$A$1:$I$166,3,0)</f>
        <v>Atatürk Oto Sanayi</v>
      </c>
      <c r="D3765" t="str">
        <f>VLOOKUP($A3765,'Günlük Sayaç'!$A$1:$I$166,4,0)</f>
        <v>Tam</v>
      </c>
      <c r="E3765" t="str">
        <f>VLOOKUP($A3765,'Günlük Sayaç'!$A$1:$I$166,5,0)</f>
        <v>Mavi Kart</v>
      </c>
      <c r="F3765">
        <f>VLOOKUP($A3765,'Günlük Sayaç'!$A$1:$I$166,6,0)</f>
        <v>1.3666666666666667</v>
      </c>
      <c r="G3765">
        <f>VLOOKUP($A3765,'Günlük Sayaç'!$A$1:$I$166,7,0)</f>
        <v>5000</v>
      </c>
      <c r="H3765">
        <f>VLOOKUP($A3765,'Günlük Sayaç'!$A$1:$I$166,8,0)</f>
        <v>0.35</v>
      </c>
      <c r="I3765">
        <f>VLOOKUP($A3765,'Günlük Sayaç'!$A$1:$I$166,9,0)*VLOOKUP(WEEKDAY(B3765,2)&amp;D3765,Yoğunluk!$G$1:$J$29,4,0)</f>
        <v>2362.5</v>
      </c>
      <c r="J3765">
        <f t="shared" ca="1" si="231"/>
        <v>1986</v>
      </c>
      <c r="K3765">
        <f t="shared" ca="1" si="232"/>
        <v>2714.2000000000003</v>
      </c>
    </row>
    <row r="3766" spans="1:11" x14ac:dyDescent="0.3">
      <c r="A3766">
        <f t="shared" si="233"/>
        <v>135</v>
      </c>
      <c r="B3766" s="2">
        <f t="shared" si="234"/>
        <v>43123</v>
      </c>
      <c r="C3766" t="str">
        <f>VLOOKUP(A3766,'Günlük Sayaç'!$A$1:$I$166,3,0)</f>
        <v>Atatürk Oto Sanayi</v>
      </c>
      <c r="D3766" t="str">
        <f>VLOOKUP($A3766,'Günlük Sayaç'!$A$1:$I$166,4,0)</f>
        <v>Öğrenci</v>
      </c>
      <c r="E3766" t="str">
        <f>VLOOKUP($A3766,'Günlük Sayaç'!$A$1:$I$166,5,0)</f>
        <v>Öğrenci</v>
      </c>
      <c r="F3766">
        <f>VLOOKUP($A3766,'Günlük Sayaç'!$A$1:$I$166,6,0)</f>
        <v>0.9</v>
      </c>
      <c r="G3766">
        <f>VLOOKUP($A3766,'Günlük Sayaç'!$A$1:$I$166,7,0)</f>
        <v>5000</v>
      </c>
      <c r="H3766">
        <f>VLOOKUP($A3766,'Günlük Sayaç'!$A$1:$I$166,8,0)</f>
        <v>0.1</v>
      </c>
      <c r="I3766">
        <f>VLOOKUP($A3766,'Günlük Sayaç'!$A$1:$I$166,9,0)*VLOOKUP(WEEKDAY(B3766,2)&amp;D3766,Yoğunluk!$G$1:$J$29,4,0)</f>
        <v>450</v>
      </c>
      <c r="J3766">
        <f t="shared" ca="1" si="231"/>
        <v>393</v>
      </c>
      <c r="K3766">
        <f t="shared" ca="1" si="232"/>
        <v>353.7</v>
      </c>
    </row>
    <row r="3767" spans="1:11" x14ac:dyDescent="0.3">
      <c r="A3767">
        <f t="shared" si="233"/>
        <v>136</v>
      </c>
      <c r="B3767" s="2">
        <f t="shared" si="234"/>
        <v>43123</v>
      </c>
      <c r="C3767" t="str">
        <f>VLOOKUP(A3767,'Günlük Sayaç'!$A$1:$I$166,3,0)</f>
        <v>Atatürk Oto Sanayi</v>
      </c>
      <c r="D3767" t="str">
        <f>VLOOKUP($A3767,'Günlük Sayaç'!$A$1:$I$166,4,0)</f>
        <v>Öğrenci</v>
      </c>
      <c r="E3767" t="str">
        <f>VLOOKUP($A3767,'Günlük Sayaç'!$A$1:$I$166,5,0)</f>
        <v>Öğrenci Aylık</v>
      </c>
      <c r="F3767">
        <f>VLOOKUP($A3767,'Günlük Sayaç'!$A$1:$I$166,6,0)</f>
        <v>0.56666666666666665</v>
      </c>
      <c r="G3767">
        <f>VLOOKUP($A3767,'Günlük Sayaç'!$A$1:$I$166,7,0)</f>
        <v>5000</v>
      </c>
      <c r="H3767">
        <f>VLOOKUP($A3767,'Günlük Sayaç'!$A$1:$I$166,8,0)</f>
        <v>0.1</v>
      </c>
      <c r="I3767">
        <f>VLOOKUP($A3767,'Günlük Sayaç'!$A$1:$I$166,9,0)*VLOOKUP(WEEKDAY(B3767,2)&amp;D3767,Yoğunluk!$G$1:$J$29,4,0)</f>
        <v>450</v>
      </c>
      <c r="J3767">
        <f t="shared" ca="1" si="231"/>
        <v>427</v>
      </c>
      <c r="K3767">
        <f t="shared" ca="1" si="232"/>
        <v>241.96666666666667</v>
      </c>
    </row>
    <row r="3768" spans="1:11" x14ac:dyDescent="0.3">
      <c r="A3768">
        <f t="shared" si="233"/>
        <v>137</v>
      </c>
      <c r="B3768" s="2">
        <f t="shared" si="234"/>
        <v>43123</v>
      </c>
      <c r="C3768" t="str">
        <f>VLOOKUP(A3768,'Günlük Sayaç'!$A$1:$I$166,3,0)</f>
        <v>Atatürk Oto Sanayi</v>
      </c>
      <c r="D3768" t="str">
        <f>VLOOKUP($A3768,'Günlük Sayaç'!$A$1:$I$166,4,0)</f>
        <v>Sosyal</v>
      </c>
      <c r="E3768" t="str">
        <f>VLOOKUP($A3768,'Günlük Sayaç'!$A$1:$I$166,5,0)</f>
        <v>Sosyal</v>
      </c>
      <c r="F3768">
        <f>VLOOKUP($A3768,'Günlük Sayaç'!$A$1:$I$166,6,0)</f>
        <v>1.425</v>
      </c>
      <c r="G3768">
        <f>VLOOKUP($A3768,'Günlük Sayaç'!$A$1:$I$166,7,0)</f>
        <v>5000</v>
      </c>
      <c r="H3768">
        <f>VLOOKUP($A3768,'Günlük Sayaç'!$A$1:$I$166,8,0)</f>
        <v>0.05</v>
      </c>
      <c r="I3768">
        <f>VLOOKUP($A3768,'Günlük Sayaç'!$A$1:$I$166,9,0)*VLOOKUP(WEEKDAY(B3768,2)&amp;D3768,Yoğunluk!$G$1:$J$29,4,0)</f>
        <v>180.00000000000003</v>
      </c>
      <c r="J3768">
        <f t="shared" ca="1" si="231"/>
        <v>159</v>
      </c>
      <c r="K3768">
        <f t="shared" ca="1" si="232"/>
        <v>226.57500000000002</v>
      </c>
    </row>
    <row r="3769" spans="1:11" x14ac:dyDescent="0.3">
      <c r="A3769">
        <f t="shared" si="233"/>
        <v>138</v>
      </c>
      <c r="B3769" s="2">
        <f t="shared" si="234"/>
        <v>43123</v>
      </c>
      <c r="C3769" t="str">
        <f>VLOOKUP(A3769,'Günlük Sayaç'!$A$1:$I$166,3,0)</f>
        <v>Atatürk Oto Sanayi</v>
      </c>
      <c r="D3769" t="str">
        <f>VLOOKUP($A3769,'Günlük Sayaç'!$A$1:$I$166,4,0)</f>
        <v>Sosyal</v>
      </c>
      <c r="E3769" t="str">
        <f>VLOOKUP($A3769,'Günlük Sayaç'!$A$1:$I$166,5,0)</f>
        <v>Sosyal Aylık</v>
      </c>
      <c r="F3769">
        <f>VLOOKUP($A3769,'Günlük Sayaç'!$A$1:$I$166,6,0)</f>
        <v>0.83333333333333337</v>
      </c>
      <c r="G3769">
        <f>VLOOKUP($A3769,'Günlük Sayaç'!$A$1:$I$166,7,0)</f>
        <v>5000</v>
      </c>
      <c r="H3769">
        <f>VLOOKUP($A3769,'Günlük Sayaç'!$A$1:$I$166,8,0)</f>
        <v>0.05</v>
      </c>
      <c r="I3769">
        <f>VLOOKUP($A3769,'Günlük Sayaç'!$A$1:$I$166,9,0)*VLOOKUP(WEEKDAY(B3769,2)&amp;D3769,Yoğunluk!$G$1:$J$29,4,0)</f>
        <v>180.00000000000003</v>
      </c>
      <c r="J3769">
        <f t="shared" ca="1" si="231"/>
        <v>186</v>
      </c>
      <c r="K3769">
        <f t="shared" ca="1" si="232"/>
        <v>155</v>
      </c>
    </row>
    <row r="3770" spans="1:11" x14ac:dyDescent="0.3">
      <c r="A3770">
        <f t="shared" si="233"/>
        <v>139</v>
      </c>
      <c r="B3770" s="2">
        <f t="shared" si="234"/>
        <v>43123</v>
      </c>
      <c r="C3770" t="str">
        <f>VLOOKUP(A3770,'Günlük Sayaç'!$A$1:$I$166,3,0)</f>
        <v>Atatürk Oto Sanayi</v>
      </c>
      <c r="D3770" t="str">
        <f>VLOOKUP($A3770,'Günlük Sayaç'!$A$1:$I$166,4,0)</f>
        <v>Ziyaretçi</v>
      </c>
      <c r="E3770" t="str">
        <f>VLOOKUP($A3770,'Günlük Sayaç'!$A$1:$I$166,5,0)</f>
        <v>Tekli Bilet</v>
      </c>
      <c r="F3770">
        <f>VLOOKUP($A3770,'Günlük Sayaç'!$A$1:$I$166,6,0)</f>
        <v>5</v>
      </c>
      <c r="G3770">
        <f>VLOOKUP($A3770,'Günlük Sayaç'!$A$1:$I$166,7,0)</f>
        <v>5000</v>
      </c>
      <c r="H3770">
        <f>VLOOKUP($A3770,'Günlük Sayaç'!$A$1:$I$166,8,0)</f>
        <v>0.01</v>
      </c>
      <c r="I3770">
        <f>VLOOKUP($A3770,'Günlük Sayaç'!$A$1:$I$166,9,0)*VLOOKUP(WEEKDAY(B3770,2)&amp;D3770,Yoğunluk!$G$1:$J$29,4,0)</f>
        <v>45</v>
      </c>
      <c r="J3770">
        <f t="shared" ca="1" si="231"/>
        <v>40</v>
      </c>
      <c r="K3770">
        <f t="shared" ca="1" si="232"/>
        <v>200</v>
      </c>
    </row>
    <row r="3771" spans="1:11" x14ac:dyDescent="0.3">
      <c r="A3771">
        <f t="shared" si="233"/>
        <v>140</v>
      </c>
      <c r="B3771" s="2">
        <f t="shared" si="234"/>
        <v>43123</v>
      </c>
      <c r="C3771" t="str">
        <f>VLOOKUP(A3771,'Günlük Sayaç'!$A$1:$I$166,3,0)</f>
        <v>Atatürk Oto Sanayi</v>
      </c>
      <c r="D3771" t="str">
        <f>VLOOKUP($A3771,'Günlük Sayaç'!$A$1:$I$166,4,0)</f>
        <v>Ziyaretçi</v>
      </c>
      <c r="E3771" t="str">
        <f>VLOOKUP($A3771,'Günlük Sayaç'!$A$1:$I$166,5,0)</f>
        <v>İkili Bilet</v>
      </c>
      <c r="F3771">
        <f>VLOOKUP($A3771,'Günlük Sayaç'!$A$1:$I$166,6,0)</f>
        <v>4</v>
      </c>
      <c r="G3771">
        <f>VLOOKUP($A3771,'Günlük Sayaç'!$A$1:$I$166,7,0)</f>
        <v>5000</v>
      </c>
      <c r="H3771">
        <f>VLOOKUP($A3771,'Günlük Sayaç'!$A$1:$I$166,8,0)</f>
        <v>0.01</v>
      </c>
      <c r="I3771">
        <f>VLOOKUP($A3771,'Günlük Sayaç'!$A$1:$I$166,9,0)*VLOOKUP(WEEKDAY(B3771,2)&amp;D3771,Yoğunluk!$G$1:$J$29,4,0)</f>
        <v>45</v>
      </c>
      <c r="J3771">
        <f t="shared" ca="1" si="231"/>
        <v>47</v>
      </c>
      <c r="K3771">
        <f t="shared" ca="1" si="232"/>
        <v>188</v>
      </c>
    </row>
    <row r="3772" spans="1:11" x14ac:dyDescent="0.3">
      <c r="A3772">
        <f t="shared" si="233"/>
        <v>141</v>
      </c>
      <c r="B3772" s="2">
        <f t="shared" si="234"/>
        <v>43123</v>
      </c>
      <c r="C3772" t="str">
        <f>VLOOKUP(A3772,'Günlük Sayaç'!$A$1:$I$166,3,0)</f>
        <v>Atatürk Oto Sanayi</v>
      </c>
      <c r="D3772" t="str">
        <f>VLOOKUP($A3772,'Günlük Sayaç'!$A$1:$I$166,4,0)</f>
        <v>Ziyaretçi</v>
      </c>
      <c r="E3772" t="str">
        <f>VLOOKUP($A3772,'Günlük Sayaç'!$A$1:$I$166,5,0)</f>
        <v>Üçlü Bilet</v>
      </c>
      <c r="F3772">
        <f>VLOOKUP($A3772,'Günlük Sayaç'!$A$1:$I$166,6,0)</f>
        <v>3.6666666666666665</v>
      </c>
      <c r="G3772">
        <f>VLOOKUP($A3772,'Günlük Sayaç'!$A$1:$I$166,7,0)</f>
        <v>5000</v>
      </c>
      <c r="H3772">
        <f>VLOOKUP($A3772,'Günlük Sayaç'!$A$1:$I$166,8,0)</f>
        <v>0.01</v>
      </c>
      <c r="I3772">
        <f>VLOOKUP($A3772,'Günlük Sayaç'!$A$1:$I$166,9,0)*VLOOKUP(WEEKDAY(B3772,2)&amp;D3772,Yoğunluk!$G$1:$J$29,4,0)</f>
        <v>45</v>
      </c>
      <c r="J3772">
        <f t="shared" ca="1" si="231"/>
        <v>40</v>
      </c>
      <c r="K3772">
        <f t="shared" ca="1" si="232"/>
        <v>146.66666666666666</v>
      </c>
    </row>
    <row r="3773" spans="1:11" x14ac:dyDescent="0.3">
      <c r="A3773">
        <f t="shared" si="233"/>
        <v>142</v>
      </c>
      <c r="B3773" s="2">
        <f t="shared" si="234"/>
        <v>43123</v>
      </c>
      <c r="C3773" t="str">
        <f>VLOOKUP(A3773,'Günlük Sayaç'!$A$1:$I$166,3,0)</f>
        <v>Atatürk Oto Sanayi</v>
      </c>
      <c r="D3773" t="str">
        <f>VLOOKUP($A3773,'Günlük Sayaç'!$A$1:$I$166,4,0)</f>
        <v>Ziyaretçi</v>
      </c>
      <c r="E3773" t="str">
        <f>VLOOKUP($A3773,'Günlük Sayaç'!$A$1:$I$166,5,0)</f>
        <v>Beşli Bilet</v>
      </c>
      <c r="F3773">
        <f>VLOOKUP($A3773,'Günlük Sayaç'!$A$1:$I$166,6,0)</f>
        <v>3.4</v>
      </c>
      <c r="G3773">
        <f>VLOOKUP($A3773,'Günlük Sayaç'!$A$1:$I$166,7,0)</f>
        <v>5000</v>
      </c>
      <c r="H3773">
        <f>VLOOKUP($A3773,'Günlük Sayaç'!$A$1:$I$166,8,0)</f>
        <v>0.01</v>
      </c>
      <c r="I3773">
        <f>VLOOKUP($A3773,'Günlük Sayaç'!$A$1:$I$166,9,0)*VLOOKUP(WEEKDAY(B3773,2)&amp;D3773,Yoğunluk!$G$1:$J$29,4,0)</f>
        <v>45</v>
      </c>
      <c r="J3773">
        <f t="shared" ca="1" si="231"/>
        <v>44</v>
      </c>
      <c r="K3773">
        <f t="shared" ca="1" si="232"/>
        <v>149.6</v>
      </c>
    </row>
    <row r="3774" spans="1:11" x14ac:dyDescent="0.3">
      <c r="A3774">
        <f t="shared" si="233"/>
        <v>143</v>
      </c>
      <c r="B3774" s="2">
        <f t="shared" si="234"/>
        <v>43123</v>
      </c>
      <c r="C3774" t="str">
        <f>VLOOKUP(A3774,'Günlük Sayaç'!$A$1:$I$166,3,0)</f>
        <v>Atatürk Oto Sanayi</v>
      </c>
      <c r="D3774" t="str">
        <f>VLOOKUP($A3774,'Günlük Sayaç'!$A$1:$I$166,4,0)</f>
        <v>Ziyaretçi</v>
      </c>
      <c r="E3774" t="str">
        <f>VLOOKUP($A3774,'Günlük Sayaç'!$A$1:$I$166,5,0)</f>
        <v>Onlu Bilet</v>
      </c>
      <c r="F3774">
        <f>VLOOKUP($A3774,'Günlük Sayaç'!$A$1:$I$166,6,0)</f>
        <v>3.2</v>
      </c>
      <c r="G3774">
        <f>VLOOKUP($A3774,'Günlük Sayaç'!$A$1:$I$166,7,0)</f>
        <v>5000</v>
      </c>
      <c r="H3774">
        <f>VLOOKUP($A3774,'Günlük Sayaç'!$A$1:$I$166,8,0)</f>
        <v>0.01</v>
      </c>
      <c r="I3774">
        <f>VLOOKUP($A3774,'Günlük Sayaç'!$A$1:$I$166,9,0)*VLOOKUP(WEEKDAY(B3774,2)&amp;D3774,Yoğunluk!$G$1:$J$29,4,0)</f>
        <v>45</v>
      </c>
      <c r="J3774">
        <f t="shared" ca="1" si="231"/>
        <v>47</v>
      </c>
      <c r="K3774">
        <f t="shared" ca="1" si="232"/>
        <v>150.4</v>
      </c>
    </row>
    <row r="3775" spans="1:11" x14ac:dyDescent="0.3">
      <c r="A3775">
        <f t="shared" si="233"/>
        <v>144</v>
      </c>
      <c r="B3775" s="2">
        <f t="shared" si="234"/>
        <v>43123</v>
      </c>
      <c r="C3775" t="str">
        <f>VLOOKUP(A3775,'Günlük Sayaç'!$A$1:$I$166,3,0)</f>
        <v>Darüşşafaka</v>
      </c>
      <c r="D3775" t="str">
        <f>VLOOKUP($A3775,'Günlük Sayaç'!$A$1:$I$166,4,0)</f>
        <v>Tam</v>
      </c>
      <c r="E3775" t="str">
        <f>VLOOKUP($A3775,'Günlük Sayaç'!$A$1:$I$166,5,0)</f>
        <v>Akbil</v>
      </c>
      <c r="F3775">
        <f>VLOOKUP($A3775,'Günlük Sayaç'!$A$1:$I$166,6,0)</f>
        <v>2.2250000000000001</v>
      </c>
      <c r="G3775">
        <f>VLOOKUP($A3775,'Günlük Sayaç'!$A$1:$I$166,7,0)</f>
        <v>6000</v>
      </c>
      <c r="H3775">
        <f>VLOOKUP($A3775,'Günlük Sayaç'!$A$1:$I$166,8,0)</f>
        <v>0.2</v>
      </c>
      <c r="I3775">
        <f>VLOOKUP($A3775,'Günlük Sayaç'!$A$1:$I$166,9,0)*VLOOKUP(WEEKDAY(B3775,2)&amp;D3775,Yoğunluk!$G$1:$J$29,4,0)</f>
        <v>1620</v>
      </c>
      <c r="J3775">
        <f t="shared" ca="1" si="231"/>
        <v>1286</v>
      </c>
      <c r="K3775">
        <f t="shared" ca="1" si="232"/>
        <v>2861.35</v>
      </c>
    </row>
    <row r="3776" spans="1:11" x14ac:dyDescent="0.3">
      <c r="A3776">
        <f t="shared" si="233"/>
        <v>145</v>
      </c>
      <c r="B3776" s="2">
        <f t="shared" si="234"/>
        <v>43123</v>
      </c>
      <c r="C3776" t="str">
        <f>VLOOKUP(A3776,'Günlük Sayaç'!$A$1:$I$166,3,0)</f>
        <v>Darüşşafaka</v>
      </c>
      <c r="D3776" t="str">
        <f>VLOOKUP($A3776,'Günlük Sayaç'!$A$1:$I$166,4,0)</f>
        <v>Tam</v>
      </c>
      <c r="E3776" t="str">
        <f>VLOOKUP($A3776,'Günlük Sayaç'!$A$1:$I$166,5,0)</f>
        <v>Mavi Kart</v>
      </c>
      <c r="F3776">
        <f>VLOOKUP($A3776,'Günlük Sayaç'!$A$1:$I$166,6,0)</f>
        <v>1.3666666666666667</v>
      </c>
      <c r="G3776">
        <f>VLOOKUP($A3776,'Günlük Sayaç'!$A$1:$I$166,7,0)</f>
        <v>6000</v>
      </c>
      <c r="H3776">
        <f>VLOOKUP($A3776,'Günlük Sayaç'!$A$1:$I$166,8,0)</f>
        <v>0.2</v>
      </c>
      <c r="I3776">
        <f>VLOOKUP($A3776,'Günlük Sayaç'!$A$1:$I$166,9,0)*VLOOKUP(WEEKDAY(B3776,2)&amp;D3776,Yoğunluk!$G$1:$J$29,4,0)</f>
        <v>1620</v>
      </c>
      <c r="J3776">
        <f t="shared" ca="1" si="231"/>
        <v>1674</v>
      </c>
      <c r="K3776">
        <f t="shared" ca="1" si="232"/>
        <v>2287.8000000000002</v>
      </c>
    </row>
    <row r="3777" spans="1:11" x14ac:dyDescent="0.3">
      <c r="A3777">
        <f t="shared" si="233"/>
        <v>146</v>
      </c>
      <c r="B3777" s="2">
        <f t="shared" si="234"/>
        <v>43123</v>
      </c>
      <c r="C3777" t="str">
        <f>VLOOKUP(A3777,'Günlük Sayaç'!$A$1:$I$166,3,0)</f>
        <v>Darüşşafaka</v>
      </c>
      <c r="D3777" t="str">
        <f>VLOOKUP($A3777,'Günlük Sayaç'!$A$1:$I$166,4,0)</f>
        <v>Öğrenci</v>
      </c>
      <c r="E3777" t="str">
        <f>VLOOKUP($A3777,'Günlük Sayaç'!$A$1:$I$166,5,0)</f>
        <v>Öğrenci</v>
      </c>
      <c r="F3777">
        <f>VLOOKUP($A3777,'Günlük Sayaç'!$A$1:$I$166,6,0)</f>
        <v>0.9</v>
      </c>
      <c r="G3777">
        <f>VLOOKUP($A3777,'Günlük Sayaç'!$A$1:$I$166,7,0)</f>
        <v>6000</v>
      </c>
      <c r="H3777">
        <f>VLOOKUP($A3777,'Günlük Sayaç'!$A$1:$I$166,8,0)</f>
        <v>0.1</v>
      </c>
      <c r="I3777">
        <f>VLOOKUP($A3777,'Günlük Sayaç'!$A$1:$I$166,9,0)*VLOOKUP(WEEKDAY(B3777,2)&amp;D3777,Yoğunluk!$G$1:$J$29,4,0)</f>
        <v>540</v>
      </c>
      <c r="J3777">
        <f t="shared" ca="1" si="231"/>
        <v>532</v>
      </c>
      <c r="K3777">
        <f t="shared" ca="1" si="232"/>
        <v>478.8</v>
      </c>
    </row>
    <row r="3778" spans="1:11" x14ac:dyDescent="0.3">
      <c r="A3778">
        <f t="shared" si="233"/>
        <v>147</v>
      </c>
      <c r="B3778" s="2">
        <f t="shared" si="234"/>
        <v>43123</v>
      </c>
      <c r="C3778" t="str">
        <f>VLOOKUP(A3778,'Günlük Sayaç'!$A$1:$I$166,3,0)</f>
        <v>Darüşşafaka</v>
      </c>
      <c r="D3778" t="str">
        <f>VLOOKUP($A3778,'Günlük Sayaç'!$A$1:$I$166,4,0)</f>
        <v>Öğrenci</v>
      </c>
      <c r="E3778" t="str">
        <f>VLOOKUP($A3778,'Günlük Sayaç'!$A$1:$I$166,5,0)</f>
        <v>Öğrenci Aylık</v>
      </c>
      <c r="F3778">
        <f>VLOOKUP($A3778,'Günlük Sayaç'!$A$1:$I$166,6,0)</f>
        <v>0.56666666666666665</v>
      </c>
      <c r="G3778">
        <f>VLOOKUP($A3778,'Günlük Sayaç'!$A$1:$I$166,7,0)</f>
        <v>6000</v>
      </c>
      <c r="H3778">
        <f>VLOOKUP($A3778,'Günlük Sayaç'!$A$1:$I$166,8,0)</f>
        <v>0.2</v>
      </c>
      <c r="I3778">
        <f>VLOOKUP($A3778,'Günlük Sayaç'!$A$1:$I$166,9,0)*VLOOKUP(WEEKDAY(B3778,2)&amp;D3778,Yoğunluk!$G$1:$J$29,4,0)</f>
        <v>1080</v>
      </c>
      <c r="J3778">
        <f t="shared" ca="1" si="231"/>
        <v>900</v>
      </c>
      <c r="K3778">
        <f t="shared" ca="1" si="232"/>
        <v>510</v>
      </c>
    </row>
    <row r="3779" spans="1:11" x14ac:dyDescent="0.3">
      <c r="A3779">
        <f t="shared" si="233"/>
        <v>148</v>
      </c>
      <c r="B3779" s="2">
        <f t="shared" si="234"/>
        <v>43123</v>
      </c>
      <c r="C3779" t="str">
        <f>VLOOKUP(A3779,'Günlük Sayaç'!$A$1:$I$166,3,0)</f>
        <v>Darüşşafaka</v>
      </c>
      <c r="D3779" t="str">
        <f>VLOOKUP($A3779,'Günlük Sayaç'!$A$1:$I$166,4,0)</f>
        <v>Sosyal</v>
      </c>
      <c r="E3779" t="str">
        <f>VLOOKUP($A3779,'Günlük Sayaç'!$A$1:$I$166,5,0)</f>
        <v>Sosyal</v>
      </c>
      <c r="F3779">
        <f>VLOOKUP($A3779,'Günlük Sayaç'!$A$1:$I$166,6,0)</f>
        <v>1.425</v>
      </c>
      <c r="G3779">
        <f>VLOOKUP($A3779,'Günlük Sayaç'!$A$1:$I$166,7,0)</f>
        <v>6000</v>
      </c>
      <c r="H3779">
        <f>VLOOKUP($A3779,'Günlük Sayaç'!$A$1:$I$166,8,0)</f>
        <v>0.15</v>
      </c>
      <c r="I3779">
        <f>VLOOKUP($A3779,'Günlük Sayaç'!$A$1:$I$166,9,0)*VLOOKUP(WEEKDAY(B3779,2)&amp;D3779,Yoğunluk!$G$1:$J$29,4,0)</f>
        <v>648.00000000000011</v>
      </c>
      <c r="J3779">
        <f t="shared" ref="J3779:J3842" ca="1" si="235">FLOOR(I3779+_xlfn.NORM.S.INV(RAND())*I3779/10,1)</f>
        <v>654</v>
      </c>
      <c r="K3779">
        <f t="shared" ref="K3779:K3842" ca="1" si="236">J3779*F3779</f>
        <v>931.95</v>
      </c>
    </row>
    <row r="3780" spans="1:11" x14ac:dyDescent="0.3">
      <c r="A3780">
        <f t="shared" si="233"/>
        <v>149</v>
      </c>
      <c r="B3780" s="2">
        <f t="shared" si="234"/>
        <v>43123</v>
      </c>
      <c r="C3780" t="str">
        <f>VLOOKUP(A3780,'Günlük Sayaç'!$A$1:$I$166,3,0)</f>
        <v>Darüşşafaka</v>
      </c>
      <c r="D3780" t="str">
        <f>VLOOKUP($A3780,'Günlük Sayaç'!$A$1:$I$166,4,0)</f>
        <v>Sosyal</v>
      </c>
      <c r="E3780" t="str">
        <f>VLOOKUP($A3780,'Günlük Sayaç'!$A$1:$I$166,5,0)</f>
        <v>Sosyal Aylık</v>
      </c>
      <c r="F3780">
        <f>VLOOKUP($A3780,'Günlük Sayaç'!$A$1:$I$166,6,0)</f>
        <v>0.83333333333333337</v>
      </c>
      <c r="G3780">
        <f>VLOOKUP($A3780,'Günlük Sayaç'!$A$1:$I$166,7,0)</f>
        <v>6000</v>
      </c>
      <c r="H3780">
        <f>VLOOKUP($A3780,'Günlük Sayaç'!$A$1:$I$166,8,0)</f>
        <v>0.1</v>
      </c>
      <c r="I3780">
        <f>VLOOKUP($A3780,'Günlük Sayaç'!$A$1:$I$166,9,0)*VLOOKUP(WEEKDAY(B3780,2)&amp;D3780,Yoğunluk!$G$1:$J$29,4,0)</f>
        <v>432.00000000000006</v>
      </c>
      <c r="J3780">
        <f t="shared" ca="1" si="235"/>
        <v>466</v>
      </c>
      <c r="K3780">
        <f t="shared" ca="1" si="236"/>
        <v>388.33333333333337</v>
      </c>
    </row>
    <row r="3781" spans="1:11" x14ac:dyDescent="0.3">
      <c r="A3781">
        <f t="shared" si="233"/>
        <v>150</v>
      </c>
      <c r="B3781" s="2">
        <f t="shared" si="234"/>
        <v>43123</v>
      </c>
      <c r="C3781" t="str">
        <f>VLOOKUP(A3781,'Günlük Sayaç'!$A$1:$I$166,3,0)</f>
        <v>Darüşşafaka</v>
      </c>
      <c r="D3781" t="str">
        <f>VLOOKUP($A3781,'Günlük Sayaç'!$A$1:$I$166,4,0)</f>
        <v>Ziyaretçi</v>
      </c>
      <c r="E3781" t="str">
        <f>VLOOKUP($A3781,'Günlük Sayaç'!$A$1:$I$166,5,0)</f>
        <v>Tekli Bilet</v>
      </c>
      <c r="F3781">
        <f>VLOOKUP($A3781,'Günlük Sayaç'!$A$1:$I$166,6,0)</f>
        <v>5</v>
      </c>
      <c r="G3781">
        <f>VLOOKUP($A3781,'Günlük Sayaç'!$A$1:$I$166,7,0)</f>
        <v>6000</v>
      </c>
      <c r="H3781">
        <f>VLOOKUP($A3781,'Günlük Sayaç'!$A$1:$I$166,8,0)</f>
        <v>0.01</v>
      </c>
      <c r="I3781">
        <f>VLOOKUP($A3781,'Günlük Sayaç'!$A$1:$I$166,9,0)*VLOOKUP(WEEKDAY(B3781,2)&amp;D3781,Yoğunluk!$G$1:$J$29,4,0)</f>
        <v>54</v>
      </c>
      <c r="J3781">
        <f t="shared" ca="1" si="235"/>
        <v>55</v>
      </c>
      <c r="K3781">
        <f t="shared" ca="1" si="236"/>
        <v>275</v>
      </c>
    </row>
    <row r="3782" spans="1:11" x14ac:dyDescent="0.3">
      <c r="A3782">
        <f t="shared" si="233"/>
        <v>151</v>
      </c>
      <c r="B3782" s="2">
        <f t="shared" si="234"/>
        <v>43123</v>
      </c>
      <c r="C3782" t="str">
        <f>VLOOKUP(A3782,'Günlük Sayaç'!$A$1:$I$166,3,0)</f>
        <v>Darüşşafaka</v>
      </c>
      <c r="D3782" t="str">
        <f>VLOOKUP($A3782,'Günlük Sayaç'!$A$1:$I$166,4,0)</f>
        <v>Ziyaretçi</v>
      </c>
      <c r="E3782" t="str">
        <f>VLOOKUP($A3782,'Günlük Sayaç'!$A$1:$I$166,5,0)</f>
        <v>İkili Bilet</v>
      </c>
      <c r="F3782">
        <f>VLOOKUP($A3782,'Günlük Sayaç'!$A$1:$I$166,6,0)</f>
        <v>4</v>
      </c>
      <c r="G3782">
        <f>VLOOKUP($A3782,'Günlük Sayaç'!$A$1:$I$166,7,0)</f>
        <v>6000</v>
      </c>
      <c r="H3782">
        <f>VLOOKUP($A3782,'Günlük Sayaç'!$A$1:$I$166,8,0)</f>
        <v>0.01</v>
      </c>
      <c r="I3782">
        <f>VLOOKUP($A3782,'Günlük Sayaç'!$A$1:$I$166,9,0)*VLOOKUP(WEEKDAY(B3782,2)&amp;D3782,Yoğunluk!$G$1:$J$29,4,0)</f>
        <v>54</v>
      </c>
      <c r="J3782">
        <f t="shared" ca="1" si="235"/>
        <v>54</v>
      </c>
      <c r="K3782">
        <f t="shared" ca="1" si="236"/>
        <v>216</v>
      </c>
    </row>
    <row r="3783" spans="1:11" x14ac:dyDescent="0.3">
      <c r="A3783">
        <f t="shared" si="233"/>
        <v>152</v>
      </c>
      <c r="B3783" s="2">
        <f t="shared" si="234"/>
        <v>43123</v>
      </c>
      <c r="C3783" t="str">
        <f>VLOOKUP(A3783,'Günlük Sayaç'!$A$1:$I$166,3,0)</f>
        <v>Darüşşafaka</v>
      </c>
      <c r="D3783" t="str">
        <f>VLOOKUP($A3783,'Günlük Sayaç'!$A$1:$I$166,4,0)</f>
        <v>Ziyaretçi</v>
      </c>
      <c r="E3783" t="str">
        <f>VLOOKUP($A3783,'Günlük Sayaç'!$A$1:$I$166,5,0)</f>
        <v>Üçlü Bilet</v>
      </c>
      <c r="F3783">
        <f>VLOOKUP($A3783,'Günlük Sayaç'!$A$1:$I$166,6,0)</f>
        <v>3.6666666666666665</v>
      </c>
      <c r="G3783">
        <f>VLOOKUP($A3783,'Günlük Sayaç'!$A$1:$I$166,7,0)</f>
        <v>6000</v>
      </c>
      <c r="H3783">
        <f>VLOOKUP($A3783,'Günlük Sayaç'!$A$1:$I$166,8,0)</f>
        <v>0.01</v>
      </c>
      <c r="I3783">
        <f>VLOOKUP($A3783,'Günlük Sayaç'!$A$1:$I$166,9,0)*VLOOKUP(WEEKDAY(B3783,2)&amp;D3783,Yoğunluk!$G$1:$J$29,4,0)</f>
        <v>54</v>
      </c>
      <c r="J3783">
        <f t="shared" ca="1" si="235"/>
        <v>53</v>
      </c>
      <c r="K3783">
        <f t="shared" ca="1" si="236"/>
        <v>194.33333333333331</v>
      </c>
    </row>
    <row r="3784" spans="1:11" x14ac:dyDescent="0.3">
      <c r="A3784">
        <f t="shared" si="233"/>
        <v>153</v>
      </c>
      <c r="B3784" s="2">
        <f t="shared" si="234"/>
        <v>43123</v>
      </c>
      <c r="C3784" t="str">
        <f>VLOOKUP(A3784,'Günlük Sayaç'!$A$1:$I$166,3,0)</f>
        <v>Darüşşafaka</v>
      </c>
      <c r="D3784" t="str">
        <f>VLOOKUP($A3784,'Günlük Sayaç'!$A$1:$I$166,4,0)</f>
        <v>Ziyaretçi</v>
      </c>
      <c r="E3784" t="str">
        <f>VLOOKUP($A3784,'Günlük Sayaç'!$A$1:$I$166,5,0)</f>
        <v>Beşli Bilet</v>
      </c>
      <c r="F3784">
        <f>VLOOKUP($A3784,'Günlük Sayaç'!$A$1:$I$166,6,0)</f>
        <v>3.4</v>
      </c>
      <c r="G3784">
        <f>VLOOKUP($A3784,'Günlük Sayaç'!$A$1:$I$166,7,0)</f>
        <v>6000</v>
      </c>
      <c r="H3784">
        <f>VLOOKUP($A3784,'Günlük Sayaç'!$A$1:$I$166,8,0)</f>
        <v>0.01</v>
      </c>
      <c r="I3784">
        <f>VLOOKUP($A3784,'Günlük Sayaç'!$A$1:$I$166,9,0)*VLOOKUP(WEEKDAY(B3784,2)&amp;D3784,Yoğunluk!$G$1:$J$29,4,0)</f>
        <v>54</v>
      </c>
      <c r="J3784">
        <f t="shared" ca="1" si="235"/>
        <v>65</v>
      </c>
      <c r="K3784">
        <f t="shared" ca="1" si="236"/>
        <v>221</v>
      </c>
    </row>
    <row r="3785" spans="1:11" x14ac:dyDescent="0.3">
      <c r="A3785">
        <f t="shared" si="233"/>
        <v>154</v>
      </c>
      <c r="B3785" s="2">
        <f t="shared" si="234"/>
        <v>43123</v>
      </c>
      <c r="C3785" t="str">
        <f>VLOOKUP(A3785,'Günlük Sayaç'!$A$1:$I$166,3,0)</f>
        <v>Darüşşafaka</v>
      </c>
      <c r="D3785" t="str">
        <f>VLOOKUP($A3785,'Günlük Sayaç'!$A$1:$I$166,4,0)</f>
        <v>Ziyaretçi</v>
      </c>
      <c r="E3785" t="str">
        <f>VLOOKUP($A3785,'Günlük Sayaç'!$A$1:$I$166,5,0)</f>
        <v>Onlu Bilet</v>
      </c>
      <c r="F3785">
        <f>VLOOKUP($A3785,'Günlük Sayaç'!$A$1:$I$166,6,0)</f>
        <v>3.2</v>
      </c>
      <c r="G3785">
        <f>VLOOKUP($A3785,'Günlük Sayaç'!$A$1:$I$166,7,0)</f>
        <v>6000</v>
      </c>
      <c r="H3785">
        <f>VLOOKUP($A3785,'Günlük Sayaç'!$A$1:$I$166,8,0)</f>
        <v>0.01</v>
      </c>
      <c r="I3785">
        <f>VLOOKUP($A3785,'Günlük Sayaç'!$A$1:$I$166,9,0)*VLOOKUP(WEEKDAY(B3785,2)&amp;D3785,Yoğunluk!$G$1:$J$29,4,0)</f>
        <v>54</v>
      </c>
      <c r="J3785">
        <f t="shared" ca="1" si="235"/>
        <v>60</v>
      </c>
      <c r="K3785">
        <f t="shared" ca="1" si="236"/>
        <v>192</v>
      </c>
    </row>
    <row r="3786" spans="1:11" x14ac:dyDescent="0.3">
      <c r="A3786">
        <f t="shared" ref="A3786:A3849" si="237">IF(A3785=165,1,A3785+1)</f>
        <v>155</v>
      </c>
      <c r="B3786" s="2">
        <f t="shared" ref="B3786:B3849" si="238">IF(A3786=1,B3785+1,B3785)</f>
        <v>43123</v>
      </c>
      <c r="C3786" t="str">
        <f>VLOOKUP(A3786,'Günlük Sayaç'!$A$1:$I$166,3,0)</f>
        <v>Hacıosman</v>
      </c>
      <c r="D3786" t="str">
        <f>VLOOKUP($A3786,'Günlük Sayaç'!$A$1:$I$166,4,0)</f>
        <v>Tam</v>
      </c>
      <c r="E3786" t="str">
        <f>VLOOKUP($A3786,'Günlük Sayaç'!$A$1:$I$166,5,0)</f>
        <v>Akbil</v>
      </c>
      <c r="F3786">
        <f>VLOOKUP($A3786,'Günlük Sayaç'!$A$1:$I$166,6,0)</f>
        <v>2.2250000000000001</v>
      </c>
      <c r="G3786">
        <f>VLOOKUP($A3786,'Günlük Sayaç'!$A$1:$I$166,7,0)</f>
        <v>4000</v>
      </c>
      <c r="H3786">
        <f>VLOOKUP($A3786,'Günlük Sayaç'!$A$1:$I$166,8,0)</f>
        <v>0.2</v>
      </c>
      <c r="I3786">
        <f>VLOOKUP($A3786,'Günlük Sayaç'!$A$1:$I$166,9,0)*VLOOKUP(WEEKDAY(B3786,2)&amp;D3786,Yoğunluk!$G$1:$J$29,4,0)</f>
        <v>1080</v>
      </c>
      <c r="J3786">
        <f t="shared" ca="1" si="235"/>
        <v>981</v>
      </c>
      <c r="K3786">
        <f t="shared" ca="1" si="236"/>
        <v>2182.7249999999999</v>
      </c>
    </row>
    <row r="3787" spans="1:11" x14ac:dyDescent="0.3">
      <c r="A3787">
        <f t="shared" si="237"/>
        <v>156</v>
      </c>
      <c r="B3787" s="2">
        <f t="shared" si="238"/>
        <v>43123</v>
      </c>
      <c r="C3787" t="str">
        <f>VLOOKUP(A3787,'Günlük Sayaç'!$A$1:$I$166,3,0)</f>
        <v>Hacıosman</v>
      </c>
      <c r="D3787" t="str">
        <f>VLOOKUP($A3787,'Günlük Sayaç'!$A$1:$I$166,4,0)</f>
        <v>Tam</v>
      </c>
      <c r="E3787" t="str">
        <f>VLOOKUP($A3787,'Günlük Sayaç'!$A$1:$I$166,5,0)</f>
        <v>Mavi Kart</v>
      </c>
      <c r="F3787">
        <f>VLOOKUP($A3787,'Günlük Sayaç'!$A$1:$I$166,6,0)</f>
        <v>1.3666666666666667</v>
      </c>
      <c r="G3787">
        <f>VLOOKUP($A3787,'Günlük Sayaç'!$A$1:$I$166,7,0)</f>
        <v>4000</v>
      </c>
      <c r="H3787">
        <f>VLOOKUP($A3787,'Günlük Sayaç'!$A$1:$I$166,8,0)</f>
        <v>0.2</v>
      </c>
      <c r="I3787">
        <f>VLOOKUP($A3787,'Günlük Sayaç'!$A$1:$I$166,9,0)*VLOOKUP(WEEKDAY(B3787,2)&amp;D3787,Yoğunluk!$G$1:$J$29,4,0)</f>
        <v>1080</v>
      </c>
      <c r="J3787">
        <f t="shared" ca="1" si="235"/>
        <v>1032</v>
      </c>
      <c r="K3787">
        <f t="shared" ca="1" si="236"/>
        <v>1410.4</v>
      </c>
    </row>
    <row r="3788" spans="1:11" x14ac:dyDescent="0.3">
      <c r="A3788">
        <f t="shared" si="237"/>
        <v>157</v>
      </c>
      <c r="B3788" s="2">
        <f t="shared" si="238"/>
        <v>43123</v>
      </c>
      <c r="C3788" t="str">
        <f>VLOOKUP(A3788,'Günlük Sayaç'!$A$1:$I$166,3,0)</f>
        <v>Hacıosman</v>
      </c>
      <c r="D3788" t="str">
        <f>VLOOKUP($A3788,'Günlük Sayaç'!$A$1:$I$166,4,0)</f>
        <v>Öğrenci</v>
      </c>
      <c r="E3788" t="str">
        <f>VLOOKUP($A3788,'Günlük Sayaç'!$A$1:$I$166,5,0)</f>
        <v>Öğrenci</v>
      </c>
      <c r="F3788">
        <f>VLOOKUP($A3788,'Günlük Sayaç'!$A$1:$I$166,6,0)</f>
        <v>0.9</v>
      </c>
      <c r="G3788">
        <f>VLOOKUP($A3788,'Günlük Sayaç'!$A$1:$I$166,7,0)</f>
        <v>4000</v>
      </c>
      <c r="H3788">
        <f>VLOOKUP($A3788,'Günlük Sayaç'!$A$1:$I$166,8,0)</f>
        <v>0.1</v>
      </c>
      <c r="I3788">
        <f>VLOOKUP($A3788,'Günlük Sayaç'!$A$1:$I$166,9,0)*VLOOKUP(WEEKDAY(B3788,2)&amp;D3788,Yoğunluk!$G$1:$J$29,4,0)</f>
        <v>360</v>
      </c>
      <c r="J3788">
        <f t="shared" ca="1" si="235"/>
        <v>345</v>
      </c>
      <c r="K3788">
        <f t="shared" ca="1" si="236"/>
        <v>310.5</v>
      </c>
    </row>
    <row r="3789" spans="1:11" x14ac:dyDescent="0.3">
      <c r="A3789">
        <f t="shared" si="237"/>
        <v>158</v>
      </c>
      <c r="B3789" s="2">
        <f t="shared" si="238"/>
        <v>43123</v>
      </c>
      <c r="C3789" t="str">
        <f>VLOOKUP(A3789,'Günlük Sayaç'!$A$1:$I$166,3,0)</f>
        <v>Hacıosman</v>
      </c>
      <c r="D3789" t="str">
        <f>VLOOKUP($A3789,'Günlük Sayaç'!$A$1:$I$166,4,0)</f>
        <v>Öğrenci</v>
      </c>
      <c r="E3789" t="str">
        <f>VLOOKUP($A3789,'Günlük Sayaç'!$A$1:$I$166,5,0)</f>
        <v>Öğrenci Aylık</v>
      </c>
      <c r="F3789">
        <f>VLOOKUP($A3789,'Günlük Sayaç'!$A$1:$I$166,6,0)</f>
        <v>0.56666666666666665</v>
      </c>
      <c r="G3789">
        <f>VLOOKUP($A3789,'Günlük Sayaç'!$A$1:$I$166,7,0)</f>
        <v>4000</v>
      </c>
      <c r="H3789">
        <f>VLOOKUP($A3789,'Günlük Sayaç'!$A$1:$I$166,8,0)</f>
        <v>0.2</v>
      </c>
      <c r="I3789">
        <f>VLOOKUP($A3789,'Günlük Sayaç'!$A$1:$I$166,9,0)*VLOOKUP(WEEKDAY(B3789,2)&amp;D3789,Yoğunluk!$G$1:$J$29,4,0)</f>
        <v>720</v>
      </c>
      <c r="J3789">
        <f t="shared" ca="1" si="235"/>
        <v>701</v>
      </c>
      <c r="K3789">
        <f t="shared" ca="1" si="236"/>
        <v>397.23333333333335</v>
      </c>
    </row>
    <row r="3790" spans="1:11" x14ac:dyDescent="0.3">
      <c r="A3790">
        <f t="shared" si="237"/>
        <v>159</v>
      </c>
      <c r="B3790" s="2">
        <f t="shared" si="238"/>
        <v>43123</v>
      </c>
      <c r="C3790" t="str">
        <f>VLOOKUP(A3790,'Günlük Sayaç'!$A$1:$I$166,3,0)</f>
        <v>Hacıosman</v>
      </c>
      <c r="D3790" t="str">
        <f>VLOOKUP($A3790,'Günlük Sayaç'!$A$1:$I$166,4,0)</f>
        <v>Sosyal</v>
      </c>
      <c r="E3790" t="str">
        <f>VLOOKUP($A3790,'Günlük Sayaç'!$A$1:$I$166,5,0)</f>
        <v>Sosyal</v>
      </c>
      <c r="F3790">
        <f>VLOOKUP($A3790,'Günlük Sayaç'!$A$1:$I$166,6,0)</f>
        <v>1.425</v>
      </c>
      <c r="G3790">
        <f>VLOOKUP($A3790,'Günlük Sayaç'!$A$1:$I$166,7,0)</f>
        <v>4000</v>
      </c>
      <c r="H3790">
        <f>VLOOKUP($A3790,'Günlük Sayaç'!$A$1:$I$166,8,0)</f>
        <v>0.15</v>
      </c>
      <c r="I3790">
        <f>VLOOKUP($A3790,'Günlük Sayaç'!$A$1:$I$166,9,0)*VLOOKUP(WEEKDAY(B3790,2)&amp;D3790,Yoğunluk!$G$1:$J$29,4,0)</f>
        <v>432.00000000000006</v>
      </c>
      <c r="J3790">
        <f t="shared" ca="1" si="235"/>
        <v>472</v>
      </c>
      <c r="K3790">
        <f t="shared" ca="1" si="236"/>
        <v>672.6</v>
      </c>
    </row>
    <row r="3791" spans="1:11" x14ac:dyDescent="0.3">
      <c r="A3791">
        <f t="shared" si="237"/>
        <v>160</v>
      </c>
      <c r="B3791" s="2">
        <f t="shared" si="238"/>
        <v>43123</v>
      </c>
      <c r="C3791" t="str">
        <f>VLOOKUP(A3791,'Günlük Sayaç'!$A$1:$I$166,3,0)</f>
        <v>Hacıosman</v>
      </c>
      <c r="D3791" t="str">
        <f>VLOOKUP($A3791,'Günlük Sayaç'!$A$1:$I$166,4,0)</f>
        <v>Sosyal</v>
      </c>
      <c r="E3791" t="str">
        <f>VLOOKUP($A3791,'Günlük Sayaç'!$A$1:$I$166,5,0)</f>
        <v>Sosyal Aylık</v>
      </c>
      <c r="F3791">
        <f>VLOOKUP($A3791,'Günlük Sayaç'!$A$1:$I$166,6,0)</f>
        <v>0.83333333333333337</v>
      </c>
      <c r="G3791">
        <f>VLOOKUP($A3791,'Günlük Sayaç'!$A$1:$I$166,7,0)</f>
        <v>4000</v>
      </c>
      <c r="H3791">
        <f>VLOOKUP($A3791,'Günlük Sayaç'!$A$1:$I$166,8,0)</f>
        <v>0.1</v>
      </c>
      <c r="I3791">
        <f>VLOOKUP($A3791,'Günlük Sayaç'!$A$1:$I$166,9,0)*VLOOKUP(WEEKDAY(B3791,2)&amp;D3791,Yoğunluk!$G$1:$J$29,4,0)</f>
        <v>288.00000000000006</v>
      </c>
      <c r="J3791">
        <f t="shared" ca="1" si="235"/>
        <v>262</v>
      </c>
      <c r="K3791">
        <f t="shared" ca="1" si="236"/>
        <v>218.33333333333334</v>
      </c>
    </row>
    <row r="3792" spans="1:11" x14ac:dyDescent="0.3">
      <c r="A3792">
        <f t="shared" si="237"/>
        <v>161</v>
      </c>
      <c r="B3792" s="2">
        <f t="shared" si="238"/>
        <v>43123</v>
      </c>
      <c r="C3792" t="str">
        <f>VLOOKUP(A3792,'Günlük Sayaç'!$A$1:$I$166,3,0)</f>
        <v>Hacıosman</v>
      </c>
      <c r="D3792" t="str">
        <f>VLOOKUP($A3792,'Günlük Sayaç'!$A$1:$I$166,4,0)</f>
        <v>Ziyaretçi</v>
      </c>
      <c r="E3792" t="str">
        <f>VLOOKUP($A3792,'Günlük Sayaç'!$A$1:$I$166,5,0)</f>
        <v>Tekli Bilet</v>
      </c>
      <c r="F3792">
        <f>VLOOKUP($A3792,'Günlük Sayaç'!$A$1:$I$166,6,0)</f>
        <v>5</v>
      </c>
      <c r="G3792">
        <f>VLOOKUP($A3792,'Günlük Sayaç'!$A$1:$I$166,7,0)</f>
        <v>4000</v>
      </c>
      <c r="H3792">
        <f>VLOOKUP($A3792,'Günlük Sayaç'!$A$1:$I$166,8,0)</f>
        <v>0.01</v>
      </c>
      <c r="I3792">
        <f>VLOOKUP($A3792,'Günlük Sayaç'!$A$1:$I$166,9,0)*VLOOKUP(WEEKDAY(B3792,2)&amp;D3792,Yoğunluk!$G$1:$J$29,4,0)</f>
        <v>36</v>
      </c>
      <c r="J3792">
        <f t="shared" ca="1" si="235"/>
        <v>37</v>
      </c>
      <c r="K3792">
        <f t="shared" ca="1" si="236"/>
        <v>185</v>
      </c>
    </row>
    <row r="3793" spans="1:11" x14ac:dyDescent="0.3">
      <c r="A3793">
        <f t="shared" si="237"/>
        <v>162</v>
      </c>
      <c r="B3793" s="2">
        <f t="shared" si="238"/>
        <v>43123</v>
      </c>
      <c r="C3793" t="str">
        <f>VLOOKUP(A3793,'Günlük Sayaç'!$A$1:$I$166,3,0)</f>
        <v>Hacıosman</v>
      </c>
      <c r="D3793" t="str">
        <f>VLOOKUP($A3793,'Günlük Sayaç'!$A$1:$I$166,4,0)</f>
        <v>Ziyaretçi</v>
      </c>
      <c r="E3793" t="str">
        <f>VLOOKUP($A3793,'Günlük Sayaç'!$A$1:$I$166,5,0)</f>
        <v>İkili Bilet</v>
      </c>
      <c r="F3793">
        <f>VLOOKUP($A3793,'Günlük Sayaç'!$A$1:$I$166,6,0)</f>
        <v>4</v>
      </c>
      <c r="G3793">
        <f>VLOOKUP($A3793,'Günlük Sayaç'!$A$1:$I$166,7,0)</f>
        <v>4000</v>
      </c>
      <c r="H3793">
        <f>VLOOKUP($A3793,'Günlük Sayaç'!$A$1:$I$166,8,0)</f>
        <v>0.01</v>
      </c>
      <c r="I3793">
        <f>VLOOKUP($A3793,'Günlük Sayaç'!$A$1:$I$166,9,0)*VLOOKUP(WEEKDAY(B3793,2)&amp;D3793,Yoğunluk!$G$1:$J$29,4,0)</f>
        <v>36</v>
      </c>
      <c r="J3793">
        <f t="shared" ca="1" si="235"/>
        <v>37</v>
      </c>
      <c r="K3793">
        <f t="shared" ca="1" si="236"/>
        <v>148</v>
      </c>
    </row>
    <row r="3794" spans="1:11" x14ac:dyDescent="0.3">
      <c r="A3794">
        <f t="shared" si="237"/>
        <v>163</v>
      </c>
      <c r="B3794" s="2">
        <f t="shared" si="238"/>
        <v>43123</v>
      </c>
      <c r="C3794" t="str">
        <f>VLOOKUP(A3794,'Günlük Sayaç'!$A$1:$I$166,3,0)</f>
        <v>Hacıosman</v>
      </c>
      <c r="D3794" t="str">
        <f>VLOOKUP($A3794,'Günlük Sayaç'!$A$1:$I$166,4,0)</f>
        <v>Ziyaretçi</v>
      </c>
      <c r="E3794" t="str">
        <f>VLOOKUP($A3794,'Günlük Sayaç'!$A$1:$I$166,5,0)</f>
        <v>Üçlü Bilet</v>
      </c>
      <c r="F3794">
        <f>VLOOKUP($A3794,'Günlük Sayaç'!$A$1:$I$166,6,0)</f>
        <v>3.6666666666666665</v>
      </c>
      <c r="G3794">
        <f>VLOOKUP($A3794,'Günlük Sayaç'!$A$1:$I$166,7,0)</f>
        <v>4000</v>
      </c>
      <c r="H3794">
        <f>VLOOKUP($A3794,'Günlük Sayaç'!$A$1:$I$166,8,0)</f>
        <v>0.01</v>
      </c>
      <c r="I3794">
        <f>VLOOKUP($A3794,'Günlük Sayaç'!$A$1:$I$166,9,0)*VLOOKUP(WEEKDAY(B3794,2)&amp;D3794,Yoğunluk!$G$1:$J$29,4,0)</f>
        <v>36</v>
      </c>
      <c r="J3794">
        <f t="shared" ca="1" si="235"/>
        <v>38</v>
      </c>
      <c r="K3794">
        <f t="shared" ca="1" si="236"/>
        <v>139.33333333333331</v>
      </c>
    </row>
    <row r="3795" spans="1:11" x14ac:dyDescent="0.3">
      <c r="A3795">
        <f t="shared" si="237"/>
        <v>164</v>
      </c>
      <c r="B3795" s="2">
        <f t="shared" si="238"/>
        <v>43123</v>
      </c>
      <c r="C3795" t="str">
        <f>VLOOKUP(A3795,'Günlük Sayaç'!$A$1:$I$166,3,0)</f>
        <v>Hacıosman</v>
      </c>
      <c r="D3795" t="str">
        <f>VLOOKUP($A3795,'Günlük Sayaç'!$A$1:$I$166,4,0)</f>
        <v>Ziyaretçi</v>
      </c>
      <c r="E3795" t="str">
        <f>VLOOKUP($A3795,'Günlük Sayaç'!$A$1:$I$166,5,0)</f>
        <v>Beşli Bilet</v>
      </c>
      <c r="F3795">
        <f>VLOOKUP($A3795,'Günlük Sayaç'!$A$1:$I$166,6,0)</f>
        <v>3.4</v>
      </c>
      <c r="G3795">
        <f>VLOOKUP($A3795,'Günlük Sayaç'!$A$1:$I$166,7,0)</f>
        <v>4000</v>
      </c>
      <c r="H3795">
        <f>VLOOKUP($A3795,'Günlük Sayaç'!$A$1:$I$166,8,0)</f>
        <v>0.01</v>
      </c>
      <c r="I3795">
        <f>VLOOKUP($A3795,'Günlük Sayaç'!$A$1:$I$166,9,0)*VLOOKUP(WEEKDAY(B3795,2)&amp;D3795,Yoğunluk!$G$1:$J$29,4,0)</f>
        <v>36</v>
      </c>
      <c r="J3795">
        <f t="shared" ca="1" si="235"/>
        <v>37</v>
      </c>
      <c r="K3795">
        <f t="shared" ca="1" si="236"/>
        <v>125.8</v>
      </c>
    </row>
    <row r="3796" spans="1:11" x14ac:dyDescent="0.3">
      <c r="A3796">
        <f t="shared" si="237"/>
        <v>165</v>
      </c>
      <c r="B3796" s="2">
        <f t="shared" si="238"/>
        <v>43123</v>
      </c>
      <c r="C3796" t="str">
        <f>VLOOKUP(A3796,'Günlük Sayaç'!$A$1:$I$166,3,0)</f>
        <v>Hacıosman</v>
      </c>
      <c r="D3796" t="str">
        <f>VLOOKUP($A3796,'Günlük Sayaç'!$A$1:$I$166,4,0)</f>
        <v>Ziyaretçi</v>
      </c>
      <c r="E3796" t="str">
        <f>VLOOKUP($A3796,'Günlük Sayaç'!$A$1:$I$166,5,0)</f>
        <v>Onlu Bilet</v>
      </c>
      <c r="F3796">
        <f>VLOOKUP($A3796,'Günlük Sayaç'!$A$1:$I$166,6,0)</f>
        <v>3.2</v>
      </c>
      <c r="G3796">
        <f>VLOOKUP($A3796,'Günlük Sayaç'!$A$1:$I$166,7,0)</f>
        <v>4000</v>
      </c>
      <c r="H3796">
        <f>VLOOKUP($A3796,'Günlük Sayaç'!$A$1:$I$166,8,0)</f>
        <v>0.01</v>
      </c>
      <c r="I3796">
        <f>VLOOKUP($A3796,'Günlük Sayaç'!$A$1:$I$166,9,0)*VLOOKUP(WEEKDAY(B3796,2)&amp;D3796,Yoğunluk!$G$1:$J$29,4,0)</f>
        <v>36</v>
      </c>
      <c r="J3796">
        <f t="shared" ca="1" si="235"/>
        <v>39</v>
      </c>
      <c r="K3796">
        <f t="shared" ca="1" si="236"/>
        <v>124.80000000000001</v>
      </c>
    </row>
    <row r="3797" spans="1:11" x14ac:dyDescent="0.3">
      <c r="A3797">
        <f t="shared" si="237"/>
        <v>1</v>
      </c>
      <c r="B3797" s="2">
        <f t="shared" si="238"/>
        <v>43124</v>
      </c>
      <c r="C3797" t="str">
        <f>VLOOKUP(A3797,'Günlük Sayaç'!$A$1:$I$166,3,0)</f>
        <v>Yenikapı</v>
      </c>
      <c r="D3797" t="str">
        <f>VLOOKUP($A3797,'Günlük Sayaç'!$A$1:$I$166,4,0)</f>
        <v>Tam</v>
      </c>
      <c r="E3797" t="str">
        <f>VLOOKUP($A3797,'Günlük Sayaç'!$A$1:$I$166,5,0)</f>
        <v>Akbil</v>
      </c>
      <c r="F3797">
        <f>VLOOKUP($A3797,'Günlük Sayaç'!$A$1:$I$166,6,0)</f>
        <v>2.2250000000000001</v>
      </c>
      <c r="G3797">
        <f>VLOOKUP($A3797,'Günlük Sayaç'!$A$1:$I$166,7,0)</f>
        <v>15000</v>
      </c>
      <c r="H3797">
        <f>VLOOKUP($A3797,'Günlük Sayaç'!$A$1:$I$166,8,0)</f>
        <v>0.2</v>
      </c>
      <c r="I3797">
        <f>VLOOKUP($A3797,'Günlük Sayaç'!$A$1:$I$166,9,0)*VLOOKUP(WEEKDAY(B3797,2)&amp;D3797,Yoğunluk!$G$1:$J$29,4,0)</f>
        <v>3600.0000000000005</v>
      </c>
      <c r="J3797">
        <f t="shared" ca="1" si="235"/>
        <v>3417</v>
      </c>
      <c r="K3797">
        <f t="shared" ca="1" si="236"/>
        <v>7602.8250000000007</v>
      </c>
    </row>
    <row r="3798" spans="1:11" x14ac:dyDescent="0.3">
      <c r="A3798">
        <f t="shared" si="237"/>
        <v>2</v>
      </c>
      <c r="B3798" s="2">
        <f t="shared" si="238"/>
        <v>43124</v>
      </c>
      <c r="C3798" t="str">
        <f>VLOOKUP(A3798,'Günlük Sayaç'!$A$1:$I$166,3,0)</f>
        <v>Yenikapı</v>
      </c>
      <c r="D3798" t="str">
        <f>VLOOKUP($A3798,'Günlük Sayaç'!$A$1:$I$166,4,0)</f>
        <v>Tam</v>
      </c>
      <c r="E3798" t="str">
        <f>VLOOKUP($A3798,'Günlük Sayaç'!$A$1:$I$166,5,0)</f>
        <v>Mavi Kart</v>
      </c>
      <c r="F3798">
        <f>VLOOKUP($A3798,'Günlük Sayaç'!$A$1:$I$166,6,0)</f>
        <v>1.3666666666666667</v>
      </c>
      <c r="G3798">
        <f>VLOOKUP($A3798,'Günlük Sayaç'!$A$1:$I$166,7,0)</f>
        <v>15000</v>
      </c>
      <c r="H3798">
        <f>VLOOKUP($A3798,'Günlük Sayaç'!$A$1:$I$166,8,0)</f>
        <v>0.1</v>
      </c>
      <c r="I3798">
        <f>VLOOKUP($A3798,'Günlük Sayaç'!$A$1:$I$166,9,0)*VLOOKUP(WEEKDAY(B3798,2)&amp;D3798,Yoğunluk!$G$1:$J$29,4,0)</f>
        <v>1800.0000000000002</v>
      </c>
      <c r="J3798">
        <f t="shared" ca="1" si="235"/>
        <v>1724</v>
      </c>
      <c r="K3798">
        <f t="shared" ca="1" si="236"/>
        <v>2356.1333333333332</v>
      </c>
    </row>
    <row r="3799" spans="1:11" x14ac:dyDescent="0.3">
      <c r="A3799">
        <f t="shared" si="237"/>
        <v>3</v>
      </c>
      <c r="B3799" s="2">
        <f t="shared" si="238"/>
        <v>43124</v>
      </c>
      <c r="C3799" t="str">
        <f>VLOOKUP(A3799,'Günlük Sayaç'!$A$1:$I$166,3,0)</f>
        <v>Yenikapı</v>
      </c>
      <c r="D3799" t="str">
        <f>VLOOKUP($A3799,'Günlük Sayaç'!$A$1:$I$166,4,0)</f>
        <v>Öğrenci</v>
      </c>
      <c r="E3799" t="str">
        <f>VLOOKUP($A3799,'Günlük Sayaç'!$A$1:$I$166,5,0)</f>
        <v>Öğrenci</v>
      </c>
      <c r="F3799">
        <f>VLOOKUP($A3799,'Günlük Sayaç'!$A$1:$I$166,6,0)</f>
        <v>0.9</v>
      </c>
      <c r="G3799">
        <f>VLOOKUP($A3799,'Günlük Sayaç'!$A$1:$I$166,7,0)</f>
        <v>15000</v>
      </c>
      <c r="H3799">
        <f>VLOOKUP($A3799,'Günlük Sayaç'!$A$1:$I$166,8,0)</f>
        <v>0.05</v>
      </c>
      <c r="I3799">
        <f>VLOOKUP($A3799,'Günlük Sayaç'!$A$1:$I$166,9,0)*VLOOKUP(WEEKDAY(B3799,2)&amp;D3799,Yoğunluk!$G$1:$J$29,4,0)</f>
        <v>600</v>
      </c>
      <c r="J3799">
        <f t="shared" ca="1" si="235"/>
        <v>697</v>
      </c>
      <c r="K3799">
        <f t="shared" ca="1" si="236"/>
        <v>627.30000000000007</v>
      </c>
    </row>
    <row r="3800" spans="1:11" x14ac:dyDescent="0.3">
      <c r="A3800">
        <f t="shared" si="237"/>
        <v>4</v>
      </c>
      <c r="B3800" s="2">
        <f t="shared" si="238"/>
        <v>43124</v>
      </c>
      <c r="C3800" t="str">
        <f>VLOOKUP(A3800,'Günlük Sayaç'!$A$1:$I$166,3,0)</f>
        <v>Yenikapı</v>
      </c>
      <c r="D3800" t="str">
        <f>VLOOKUP($A3800,'Günlük Sayaç'!$A$1:$I$166,4,0)</f>
        <v>Öğrenci</v>
      </c>
      <c r="E3800" t="str">
        <f>VLOOKUP($A3800,'Günlük Sayaç'!$A$1:$I$166,5,0)</f>
        <v>Öğrenci Aylık</v>
      </c>
      <c r="F3800">
        <f>VLOOKUP($A3800,'Günlük Sayaç'!$A$1:$I$166,6,0)</f>
        <v>0.56666666666666665</v>
      </c>
      <c r="G3800">
        <f>VLOOKUP($A3800,'Günlük Sayaç'!$A$1:$I$166,7,0)</f>
        <v>15000</v>
      </c>
      <c r="H3800">
        <f>VLOOKUP($A3800,'Günlük Sayaç'!$A$1:$I$166,8,0)</f>
        <v>0.1</v>
      </c>
      <c r="I3800">
        <f>VLOOKUP($A3800,'Günlük Sayaç'!$A$1:$I$166,9,0)*VLOOKUP(WEEKDAY(B3800,2)&amp;D3800,Yoğunluk!$G$1:$J$29,4,0)</f>
        <v>1200</v>
      </c>
      <c r="J3800">
        <f t="shared" ca="1" si="235"/>
        <v>1070</v>
      </c>
      <c r="K3800">
        <f t="shared" ca="1" si="236"/>
        <v>606.33333333333337</v>
      </c>
    </row>
    <row r="3801" spans="1:11" x14ac:dyDescent="0.3">
      <c r="A3801">
        <f t="shared" si="237"/>
        <v>5</v>
      </c>
      <c r="B3801" s="2">
        <f t="shared" si="238"/>
        <v>43124</v>
      </c>
      <c r="C3801" t="str">
        <f>VLOOKUP(A3801,'Günlük Sayaç'!$A$1:$I$166,3,0)</f>
        <v>Yenikapı</v>
      </c>
      <c r="D3801" t="str">
        <f>VLOOKUP($A3801,'Günlük Sayaç'!$A$1:$I$166,4,0)</f>
        <v>Sosyal</v>
      </c>
      <c r="E3801" t="str">
        <f>VLOOKUP($A3801,'Günlük Sayaç'!$A$1:$I$166,5,0)</f>
        <v>Sosyal</v>
      </c>
      <c r="F3801">
        <f>VLOOKUP($A3801,'Günlük Sayaç'!$A$1:$I$166,6,0)</f>
        <v>1.425</v>
      </c>
      <c r="G3801">
        <f>VLOOKUP($A3801,'Günlük Sayaç'!$A$1:$I$166,7,0)</f>
        <v>15000</v>
      </c>
      <c r="H3801">
        <f>VLOOKUP($A3801,'Günlük Sayaç'!$A$1:$I$166,8,0)</f>
        <v>0.1</v>
      </c>
      <c r="I3801">
        <f>VLOOKUP($A3801,'Günlük Sayaç'!$A$1:$I$166,9,0)*VLOOKUP(WEEKDAY(B3801,2)&amp;D3801,Yoğunluk!$G$1:$J$29,4,0)</f>
        <v>960.00000000000023</v>
      </c>
      <c r="J3801">
        <f t="shared" ca="1" si="235"/>
        <v>1004</v>
      </c>
      <c r="K3801">
        <f t="shared" ca="1" si="236"/>
        <v>1430.7</v>
      </c>
    </row>
    <row r="3802" spans="1:11" x14ac:dyDescent="0.3">
      <c r="A3802">
        <f t="shared" si="237"/>
        <v>6</v>
      </c>
      <c r="B3802" s="2">
        <f t="shared" si="238"/>
        <v>43124</v>
      </c>
      <c r="C3802" t="str">
        <f>VLOOKUP(A3802,'Günlük Sayaç'!$A$1:$I$166,3,0)</f>
        <v>Yenikapı</v>
      </c>
      <c r="D3802" t="str">
        <f>VLOOKUP($A3802,'Günlük Sayaç'!$A$1:$I$166,4,0)</f>
        <v>Sosyal</v>
      </c>
      <c r="E3802" t="str">
        <f>VLOOKUP($A3802,'Günlük Sayaç'!$A$1:$I$166,5,0)</f>
        <v>Sosyal Aylık</v>
      </c>
      <c r="F3802">
        <f>VLOOKUP($A3802,'Günlük Sayaç'!$A$1:$I$166,6,0)</f>
        <v>0.83333333333333337</v>
      </c>
      <c r="G3802">
        <f>VLOOKUP($A3802,'Günlük Sayaç'!$A$1:$I$166,7,0)</f>
        <v>15000</v>
      </c>
      <c r="H3802">
        <f>VLOOKUP($A3802,'Günlük Sayaç'!$A$1:$I$166,8,0)</f>
        <v>0.05</v>
      </c>
      <c r="I3802">
        <f>VLOOKUP($A3802,'Günlük Sayaç'!$A$1:$I$166,9,0)*VLOOKUP(WEEKDAY(B3802,2)&amp;D3802,Yoğunluk!$G$1:$J$29,4,0)</f>
        <v>480.00000000000011</v>
      </c>
      <c r="J3802">
        <f t="shared" ca="1" si="235"/>
        <v>477</v>
      </c>
      <c r="K3802">
        <f t="shared" ca="1" si="236"/>
        <v>397.5</v>
      </c>
    </row>
    <row r="3803" spans="1:11" x14ac:dyDescent="0.3">
      <c r="A3803">
        <f t="shared" si="237"/>
        <v>7</v>
      </c>
      <c r="B3803" s="2">
        <f t="shared" si="238"/>
        <v>43124</v>
      </c>
      <c r="C3803" t="str">
        <f>VLOOKUP(A3803,'Günlük Sayaç'!$A$1:$I$166,3,0)</f>
        <v>Yenikapı</v>
      </c>
      <c r="D3803" t="str">
        <f>VLOOKUP($A3803,'Günlük Sayaç'!$A$1:$I$166,4,0)</f>
        <v>Ziyaretçi</v>
      </c>
      <c r="E3803" t="str">
        <f>VLOOKUP($A3803,'Günlük Sayaç'!$A$1:$I$166,5,0)</f>
        <v>Tekli Bilet</v>
      </c>
      <c r="F3803">
        <f>VLOOKUP($A3803,'Günlük Sayaç'!$A$1:$I$166,6,0)</f>
        <v>5</v>
      </c>
      <c r="G3803">
        <f>VLOOKUP($A3803,'Günlük Sayaç'!$A$1:$I$166,7,0)</f>
        <v>15000</v>
      </c>
      <c r="H3803">
        <f>VLOOKUP($A3803,'Günlük Sayaç'!$A$1:$I$166,8,0)</f>
        <v>0.1</v>
      </c>
      <c r="I3803">
        <f>VLOOKUP($A3803,'Günlük Sayaç'!$A$1:$I$166,9,0)*VLOOKUP(WEEKDAY(B3803,2)&amp;D3803,Yoğunluk!$G$1:$J$29,4,0)</f>
        <v>1200</v>
      </c>
      <c r="J3803">
        <f t="shared" ca="1" si="235"/>
        <v>1176</v>
      </c>
      <c r="K3803">
        <f t="shared" ca="1" si="236"/>
        <v>5880</v>
      </c>
    </row>
    <row r="3804" spans="1:11" x14ac:dyDescent="0.3">
      <c r="A3804">
        <f t="shared" si="237"/>
        <v>8</v>
      </c>
      <c r="B3804" s="2">
        <f t="shared" si="238"/>
        <v>43124</v>
      </c>
      <c r="C3804" t="str">
        <f>VLOOKUP(A3804,'Günlük Sayaç'!$A$1:$I$166,3,0)</f>
        <v>Yenikapı</v>
      </c>
      <c r="D3804" t="str">
        <f>VLOOKUP($A3804,'Günlük Sayaç'!$A$1:$I$166,4,0)</f>
        <v>Ziyaretçi</v>
      </c>
      <c r="E3804" t="str">
        <f>VLOOKUP($A3804,'Günlük Sayaç'!$A$1:$I$166,5,0)</f>
        <v>İkili Bilet</v>
      </c>
      <c r="F3804">
        <f>VLOOKUP($A3804,'Günlük Sayaç'!$A$1:$I$166,6,0)</f>
        <v>4</v>
      </c>
      <c r="G3804">
        <f>VLOOKUP($A3804,'Günlük Sayaç'!$A$1:$I$166,7,0)</f>
        <v>15000</v>
      </c>
      <c r="H3804">
        <f>VLOOKUP($A3804,'Günlük Sayaç'!$A$1:$I$166,8,0)</f>
        <v>0.05</v>
      </c>
      <c r="I3804">
        <f>VLOOKUP($A3804,'Günlük Sayaç'!$A$1:$I$166,9,0)*VLOOKUP(WEEKDAY(B3804,2)&amp;D3804,Yoğunluk!$G$1:$J$29,4,0)</f>
        <v>600</v>
      </c>
      <c r="J3804">
        <f t="shared" ca="1" si="235"/>
        <v>510</v>
      </c>
      <c r="K3804">
        <f t="shared" ca="1" si="236"/>
        <v>2040</v>
      </c>
    </row>
    <row r="3805" spans="1:11" x14ac:dyDescent="0.3">
      <c r="A3805">
        <f t="shared" si="237"/>
        <v>9</v>
      </c>
      <c r="B3805" s="2">
        <f t="shared" si="238"/>
        <v>43124</v>
      </c>
      <c r="C3805" t="str">
        <f>VLOOKUP(A3805,'Günlük Sayaç'!$A$1:$I$166,3,0)</f>
        <v>Yenikapı</v>
      </c>
      <c r="D3805" t="str">
        <f>VLOOKUP($A3805,'Günlük Sayaç'!$A$1:$I$166,4,0)</f>
        <v>Ziyaretçi</v>
      </c>
      <c r="E3805" t="str">
        <f>VLOOKUP($A3805,'Günlük Sayaç'!$A$1:$I$166,5,0)</f>
        <v>Üçlü Bilet</v>
      </c>
      <c r="F3805">
        <f>VLOOKUP($A3805,'Günlük Sayaç'!$A$1:$I$166,6,0)</f>
        <v>3.6666666666666665</v>
      </c>
      <c r="G3805">
        <f>VLOOKUP($A3805,'Günlük Sayaç'!$A$1:$I$166,7,0)</f>
        <v>15000</v>
      </c>
      <c r="H3805">
        <f>VLOOKUP($A3805,'Günlük Sayaç'!$A$1:$I$166,8,0)</f>
        <v>0.05</v>
      </c>
      <c r="I3805">
        <f>VLOOKUP($A3805,'Günlük Sayaç'!$A$1:$I$166,9,0)*VLOOKUP(WEEKDAY(B3805,2)&amp;D3805,Yoğunluk!$G$1:$J$29,4,0)</f>
        <v>600</v>
      </c>
      <c r="J3805">
        <f t="shared" ca="1" si="235"/>
        <v>662</v>
      </c>
      <c r="K3805">
        <f t="shared" ca="1" si="236"/>
        <v>2427.333333333333</v>
      </c>
    </row>
    <row r="3806" spans="1:11" x14ac:dyDescent="0.3">
      <c r="A3806">
        <f t="shared" si="237"/>
        <v>10</v>
      </c>
      <c r="B3806" s="2">
        <f t="shared" si="238"/>
        <v>43124</v>
      </c>
      <c r="C3806" t="str">
        <f>VLOOKUP(A3806,'Günlük Sayaç'!$A$1:$I$166,3,0)</f>
        <v>Yenikapı</v>
      </c>
      <c r="D3806" t="str">
        <f>VLOOKUP($A3806,'Günlük Sayaç'!$A$1:$I$166,4,0)</f>
        <v>Ziyaretçi</v>
      </c>
      <c r="E3806" t="str">
        <f>VLOOKUP($A3806,'Günlük Sayaç'!$A$1:$I$166,5,0)</f>
        <v>Beşli Bilet</v>
      </c>
      <c r="F3806">
        <f>VLOOKUP($A3806,'Günlük Sayaç'!$A$1:$I$166,6,0)</f>
        <v>3.4</v>
      </c>
      <c r="G3806">
        <f>VLOOKUP($A3806,'Günlük Sayaç'!$A$1:$I$166,7,0)</f>
        <v>15000</v>
      </c>
      <c r="H3806">
        <f>VLOOKUP($A3806,'Günlük Sayaç'!$A$1:$I$166,8,0)</f>
        <v>0.1</v>
      </c>
      <c r="I3806">
        <f>VLOOKUP($A3806,'Günlük Sayaç'!$A$1:$I$166,9,0)*VLOOKUP(WEEKDAY(B3806,2)&amp;D3806,Yoğunluk!$G$1:$J$29,4,0)</f>
        <v>1200</v>
      </c>
      <c r="J3806">
        <f t="shared" ca="1" si="235"/>
        <v>1261</v>
      </c>
      <c r="K3806">
        <f t="shared" ca="1" si="236"/>
        <v>4287.3999999999996</v>
      </c>
    </row>
    <row r="3807" spans="1:11" x14ac:dyDescent="0.3">
      <c r="A3807">
        <f t="shared" si="237"/>
        <v>11</v>
      </c>
      <c r="B3807" s="2">
        <f t="shared" si="238"/>
        <v>43124</v>
      </c>
      <c r="C3807" t="str">
        <f>VLOOKUP(A3807,'Günlük Sayaç'!$A$1:$I$166,3,0)</f>
        <v>Yenikapı</v>
      </c>
      <c r="D3807" t="str">
        <f>VLOOKUP($A3807,'Günlük Sayaç'!$A$1:$I$166,4,0)</f>
        <v>Ziyaretçi</v>
      </c>
      <c r="E3807" t="str">
        <f>VLOOKUP($A3807,'Günlük Sayaç'!$A$1:$I$166,5,0)</f>
        <v>Onlu Bilet</v>
      </c>
      <c r="F3807">
        <f>VLOOKUP($A3807,'Günlük Sayaç'!$A$1:$I$166,6,0)</f>
        <v>3.2</v>
      </c>
      <c r="G3807">
        <f>VLOOKUP($A3807,'Günlük Sayaç'!$A$1:$I$166,7,0)</f>
        <v>15000</v>
      </c>
      <c r="H3807">
        <f>VLOOKUP($A3807,'Günlük Sayaç'!$A$1:$I$166,8,0)</f>
        <v>0.1</v>
      </c>
      <c r="I3807">
        <f>VLOOKUP($A3807,'Günlük Sayaç'!$A$1:$I$166,9,0)*VLOOKUP(WEEKDAY(B3807,2)&amp;D3807,Yoğunluk!$G$1:$J$29,4,0)</f>
        <v>1200</v>
      </c>
      <c r="J3807">
        <f t="shared" ca="1" si="235"/>
        <v>1144</v>
      </c>
      <c r="K3807">
        <f t="shared" ca="1" si="236"/>
        <v>3660.8</v>
      </c>
    </row>
    <row r="3808" spans="1:11" x14ac:dyDescent="0.3">
      <c r="A3808">
        <f t="shared" si="237"/>
        <v>12</v>
      </c>
      <c r="B3808" s="2">
        <f t="shared" si="238"/>
        <v>43124</v>
      </c>
      <c r="C3808" t="str">
        <f>VLOOKUP(A3808,'Günlük Sayaç'!$A$1:$I$166,3,0)</f>
        <v>Vezneciler</v>
      </c>
      <c r="D3808" t="str">
        <f>VLOOKUP($A3808,'Günlük Sayaç'!$A$1:$I$166,4,0)</f>
        <v>Tam</v>
      </c>
      <c r="E3808" t="str">
        <f>VLOOKUP($A3808,'Günlük Sayaç'!$A$1:$I$166,5,0)</f>
        <v>Akbil</v>
      </c>
      <c r="F3808">
        <f>VLOOKUP($A3808,'Günlük Sayaç'!$A$1:$I$166,6,0)</f>
        <v>2.2250000000000001</v>
      </c>
      <c r="G3808">
        <f>VLOOKUP($A3808,'Günlük Sayaç'!$A$1:$I$166,7,0)</f>
        <v>8000</v>
      </c>
      <c r="H3808">
        <f>VLOOKUP($A3808,'Günlük Sayaç'!$A$1:$I$166,8,0)</f>
        <v>0.1</v>
      </c>
      <c r="I3808">
        <f>VLOOKUP($A3808,'Günlük Sayaç'!$A$1:$I$166,9,0)*VLOOKUP(WEEKDAY(B3808,2)&amp;D3808,Yoğunluk!$G$1:$J$29,4,0)</f>
        <v>960.00000000000011</v>
      </c>
      <c r="J3808">
        <f t="shared" ca="1" si="235"/>
        <v>1000</v>
      </c>
      <c r="K3808">
        <f t="shared" ca="1" si="236"/>
        <v>2225</v>
      </c>
    </row>
    <row r="3809" spans="1:11" x14ac:dyDescent="0.3">
      <c r="A3809">
        <f t="shared" si="237"/>
        <v>13</v>
      </c>
      <c r="B3809" s="2">
        <f t="shared" si="238"/>
        <v>43124</v>
      </c>
      <c r="C3809" t="str">
        <f>VLOOKUP(A3809,'Günlük Sayaç'!$A$1:$I$166,3,0)</f>
        <v>Vezneciler</v>
      </c>
      <c r="D3809" t="str">
        <f>VLOOKUP($A3809,'Günlük Sayaç'!$A$1:$I$166,4,0)</f>
        <v>Tam</v>
      </c>
      <c r="E3809" t="str">
        <f>VLOOKUP($A3809,'Günlük Sayaç'!$A$1:$I$166,5,0)</f>
        <v>Mavi Kart</v>
      </c>
      <c r="F3809">
        <f>VLOOKUP($A3809,'Günlük Sayaç'!$A$1:$I$166,6,0)</f>
        <v>1.3666666666666667</v>
      </c>
      <c r="G3809">
        <f>VLOOKUP($A3809,'Günlük Sayaç'!$A$1:$I$166,7,0)</f>
        <v>8000</v>
      </c>
      <c r="H3809">
        <f>VLOOKUP($A3809,'Günlük Sayaç'!$A$1:$I$166,8,0)</f>
        <v>7.0000000000000007E-2</v>
      </c>
      <c r="I3809">
        <f>VLOOKUP($A3809,'Günlük Sayaç'!$A$1:$I$166,9,0)*VLOOKUP(WEEKDAY(B3809,2)&amp;D3809,Yoğunluk!$G$1:$J$29,4,0)</f>
        <v>672.00000000000011</v>
      </c>
      <c r="J3809">
        <f t="shared" ca="1" si="235"/>
        <v>640</v>
      </c>
      <c r="K3809">
        <f t="shared" ca="1" si="236"/>
        <v>874.66666666666674</v>
      </c>
    </row>
    <row r="3810" spans="1:11" x14ac:dyDescent="0.3">
      <c r="A3810">
        <f t="shared" si="237"/>
        <v>14</v>
      </c>
      <c r="B3810" s="2">
        <f t="shared" si="238"/>
        <v>43124</v>
      </c>
      <c r="C3810" t="str">
        <f>VLOOKUP(A3810,'Günlük Sayaç'!$A$1:$I$166,3,0)</f>
        <v>Vezneciler</v>
      </c>
      <c r="D3810" t="str">
        <f>VLOOKUP($A3810,'Günlük Sayaç'!$A$1:$I$166,4,0)</f>
        <v>Öğrenci</v>
      </c>
      <c r="E3810" t="str">
        <f>VLOOKUP($A3810,'Günlük Sayaç'!$A$1:$I$166,5,0)</f>
        <v>Öğrenci</v>
      </c>
      <c r="F3810">
        <f>VLOOKUP($A3810,'Günlük Sayaç'!$A$1:$I$166,6,0)</f>
        <v>0.9</v>
      </c>
      <c r="G3810">
        <f>VLOOKUP($A3810,'Günlük Sayaç'!$A$1:$I$166,7,0)</f>
        <v>8000</v>
      </c>
      <c r="H3810">
        <f>VLOOKUP($A3810,'Günlük Sayaç'!$A$1:$I$166,8,0)</f>
        <v>0.17</v>
      </c>
      <c r="I3810">
        <f>VLOOKUP($A3810,'Günlük Sayaç'!$A$1:$I$166,9,0)*VLOOKUP(WEEKDAY(B3810,2)&amp;D3810,Yoğunluk!$G$1:$J$29,4,0)</f>
        <v>1088</v>
      </c>
      <c r="J3810">
        <f t="shared" ca="1" si="235"/>
        <v>1147</v>
      </c>
      <c r="K3810">
        <f t="shared" ca="1" si="236"/>
        <v>1032.3</v>
      </c>
    </row>
    <row r="3811" spans="1:11" x14ac:dyDescent="0.3">
      <c r="A3811">
        <f t="shared" si="237"/>
        <v>15</v>
      </c>
      <c r="B3811" s="2">
        <f t="shared" si="238"/>
        <v>43124</v>
      </c>
      <c r="C3811" t="str">
        <f>VLOOKUP(A3811,'Günlük Sayaç'!$A$1:$I$166,3,0)</f>
        <v>Vezneciler</v>
      </c>
      <c r="D3811" t="str">
        <f>VLOOKUP($A3811,'Günlük Sayaç'!$A$1:$I$166,4,0)</f>
        <v>Öğrenci</v>
      </c>
      <c r="E3811" t="str">
        <f>VLOOKUP($A3811,'Günlük Sayaç'!$A$1:$I$166,5,0)</f>
        <v>Öğrenci Aylık</v>
      </c>
      <c r="F3811">
        <f>VLOOKUP($A3811,'Günlük Sayaç'!$A$1:$I$166,6,0)</f>
        <v>0.56666666666666665</v>
      </c>
      <c r="G3811">
        <f>VLOOKUP($A3811,'Günlük Sayaç'!$A$1:$I$166,7,0)</f>
        <v>8000</v>
      </c>
      <c r="H3811">
        <f>VLOOKUP($A3811,'Günlük Sayaç'!$A$1:$I$166,8,0)</f>
        <v>0.27</v>
      </c>
      <c r="I3811">
        <f>VLOOKUP($A3811,'Günlük Sayaç'!$A$1:$I$166,9,0)*VLOOKUP(WEEKDAY(B3811,2)&amp;D3811,Yoğunluk!$G$1:$J$29,4,0)</f>
        <v>1728</v>
      </c>
      <c r="J3811">
        <f t="shared" ca="1" si="235"/>
        <v>1458</v>
      </c>
      <c r="K3811">
        <f t="shared" ca="1" si="236"/>
        <v>826.19999999999993</v>
      </c>
    </row>
    <row r="3812" spans="1:11" x14ac:dyDescent="0.3">
      <c r="A3812">
        <f t="shared" si="237"/>
        <v>16</v>
      </c>
      <c r="B3812" s="2">
        <f t="shared" si="238"/>
        <v>43124</v>
      </c>
      <c r="C3812" t="str">
        <f>VLOOKUP(A3812,'Günlük Sayaç'!$A$1:$I$166,3,0)</f>
        <v>Vezneciler</v>
      </c>
      <c r="D3812" t="str">
        <f>VLOOKUP($A3812,'Günlük Sayaç'!$A$1:$I$166,4,0)</f>
        <v>Sosyal</v>
      </c>
      <c r="E3812" t="str">
        <f>VLOOKUP($A3812,'Günlük Sayaç'!$A$1:$I$166,5,0)</f>
        <v>Sosyal</v>
      </c>
      <c r="F3812">
        <f>VLOOKUP($A3812,'Günlük Sayaç'!$A$1:$I$166,6,0)</f>
        <v>1.425</v>
      </c>
      <c r="G3812">
        <f>VLOOKUP($A3812,'Günlük Sayaç'!$A$1:$I$166,7,0)</f>
        <v>8000</v>
      </c>
      <c r="H3812">
        <f>VLOOKUP($A3812,'Günlük Sayaç'!$A$1:$I$166,8,0)</f>
        <v>0.15</v>
      </c>
      <c r="I3812">
        <f>VLOOKUP($A3812,'Günlük Sayaç'!$A$1:$I$166,9,0)*VLOOKUP(WEEKDAY(B3812,2)&amp;D3812,Yoğunluk!$G$1:$J$29,4,0)</f>
        <v>768.00000000000011</v>
      </c>
      <c r="J3812">
        <f t="shared" ca="1" si="235"/>
        <v>774</v>
      </c>
      <c r="K3812">
        <f t="shared" ca="1" si="236"/>
        <v>1102.95</v>
      </c>
    </row>
    <row r="3813" spans="1:11" x14ac:dyDescent="0.3">
      <c r="A3813">
        <f t="shared" si="237"/>
        <v>17</v>
      </c>
      <c r="B3813" s="2">
        <f t="shared" si="238"/>
        <v>43124</v>
      </c>
      <c r="C3813" t="str">
        <f>VLOOKUP(A3813,'Günlük Sayaç'!$A$1:$I$166,3,0)</f>
        <v>Vezneciler</v>
      </c>
      <c r="D3813" t="str">
        <f>VLOOKUP($A3813,'Günlük Sayaç'!$A$1:$I$166,4,0)</f>
        <v>Sosyal</v>
      </c>
      <c r="E3813" t="str">
        <f>VLOOKUP($A3813,'Günlük Sayaç'!$A$1:$I$166,5,0)</f>
        <v>Sosyal Aylık</v>
      </c>
      <c r="F3813">
        <f>VLOOKUP($A3813,'Günlük Sayaç'!$A$1:$I$166,6,0)</f>
        <v>0.83333333333333337</v>
      </c>
      <c r="G3813">
        <f>VLOOKUP($A3813,'Günlük Sayaç'!$A$1:$I$166,7,0)</f>
        <v>8000</v>
      </c>
      <c r="H3813">
        <f>VLOOKUP($A3813,'Günlük Sayaç'!$A$1:$I$166,8,0)</f>
        <v>0.15</v>
      </c>
      <c r="I3813">
        <f>VLOOKUP($A3813,'Günlük Sayaç'!$A$1:$I$166,9,0)*VLOOKUP(WEEKDAY(B3813,2)&amp;D3813,Yoğunluk!$G$1:$J$29,4,0)</f>
        <v>768.00000000000011</v>
      </c>
      <c r="J3813">
        <f t="shared" ca="1" si="235"/>
        <v>722</v>
      </c>
      <c r="K3813">
        <f t="shared" ca="1" si="236"/>
        <v>601.66666666666674</v>
      </c>
    </row>
    <row r="3814" spans="1:11" x14ac:dyDescent="0.3">
      <c r="A3814">
        <f t="shared" si="237"/>
        <v>18</v>
      </c>
      <c r="B3814" s="2">
        <f t="shared" si="238"/>
        <v>43124</v>
      </c>
      <c r="C3814" t="str">
        <f>VLOOKUP(A3814,'Günlük Sayaç'!$A$1:$I$166,3,0)</f>
        <v>Vezneciler</v>
      </c>
      <c r="D3814" t="str">
        <f>VLOOKUP($A3814,'Günlük Sayaç'!$A$1:$I$166,4,0)</f>
        <v>Ziyaretçi</v>
      </c>
      <c r="E3814" t="str">
        <f>VLOOKUP($A3814,'Günlük Sayaç'!$A$1:$I$166,5,0)</f>
        <v>Tekli Bilet</v>
      </c>
      <c r="F3814">
        <f>VLOOKUP($A3814,'Günlük Sayaç'!$A$1:$I$166,6,0)</f>
        <v>5</v>
      </c>
      <c r="G3814">
        <f>VLOOKUP($A3814,'Günlük Sayaç'!$A$1:$I$166,7,0)</f>
        <v>8000</v>
      </c>
      <c r="H3814">
        <f>VLOOKUP($A3814,'Günlük Sayaç'!$A$1:$I$166,8,0)</f>
        <v>0.02</v>
      </c>
      <c r="I3814">
        <f>VLOOKUP($A3814,'Günlük Sayaç'!$A$1:$I$166,9,0)*VLOOKUP(WEEKDAY(B3814,2)&amp;D3814,Yoğunluk!$G$1:$J$29,4,0)</f>
        <v>128</v>
      </c>
      <c r="J3814">
        <f t="shared" ca="1" si="235"/>
        <v>126</v>
      </c>
      <c r="K3814">
        <f t="shared" ca="1" si="236"/>
        <v>630</v>
      </c>
    </row>
    <row r="3815" spans="1:11" x14ac:dyDescent="0.3">
      <c r="A3815">
        <f t="shared" si="237"/>
        <v>19</v>
      </c>
      <c r="B3815" s="2">
        <f t="shared" si="238"/>
        <v>43124</v>
      </c>
      <c r="C3815" t="str">
        <f>VLOOKUP(A3815,'Günlük Sayaç'!$A$1:$I$166,3,0)</f>
        <v>Vezneciler</v>
      </c>
      <c r="D3815" t="str">
        <f>VLOOKUP($A3815,'Günlük Sayaç'!$A$1:$I$166,4,0)</f>
        <v>Ziyaretçi</v>
      </c>
      <c r="E3815" t="str">
        <f>VLOOKUP($A3815,'Günlük Sayaç'!$A$1:$I$166,5,0)</f>
        <v>İkili Bilet</v>
      </c>
      <c r="F3815">
        <f>VLOOKUP($A3815,'Günlük Sayaç'!$A$1:$I$166,6,0)</f>
        <v>4</v>
      </c>
      <c r="G3815">
        <f>VLOOKUP($A3815,'Günlük Sayaç'!$A$1:$I$166,7,0)</f>
        <v>8000</v>
      </c>
      <c r="H3815">
        <f>VLOOKUP($A3815,'Günlük Sayaç'!$A$1:$I$166,8,0)</f>
        <v>0.02</v>
      </c>
      <c r="I3815">
        <f>VLOOKUP($A3815,'Günlük Sayaç'!$A$1:$I$166,9,0)*VLOOKUP(WEEKDAY(B3815,2)&amp;D3815,Yoğunluk!$G$1:$J$29,4,0)</f>
        <v>128</v>
      </c>
      <c r="J3815">
        <f t="shared" ca="1" si="235"/>
        <v>115</v>
      </c>
      <c r="K3815">
        <f t="shared" ca="1" si="236"/>
        <v>460</v>
      </c>
    </row>
    <row r="3816" spans="1:11" x14ac:dyDescent="0.3">
      <c r="A3816">
        <f t="shared" si="237"/>
        <v>20</v>
      </c>
      <c r="B3816" s="2">
        <f t="shared" si="238"/>
        <v>43124</v>
      </c>
      <c r="C3816" t="str">
        <f>VLOOKUP(A3816,'Günlük Sayaç'!$A$1:$I$166,3,0)</f>
        <v>Vezneciler</v>
      </c>
      <c r="D3816" t="str">
        <f>VLOOKUP($A3816,'Günlük Sayaç'!$A$1:$I$166,4,0)</f>
        <v>Ziyaretçi</v>
      </c>
      <c r="E3816" t="str">
        <f>VLOOKUP($A3816,'Günlük Sayaç'!$A$1:$I$166,5,0)</f>
        <v>Üçlü Bilet</v>
      </c>
      <c r="F3816">
        <f>VLOOKUP($A3816,'Günlük Sayaç'!$A$1:$I$166,6,0)</f>
        <v>3.6666666666666665</v>
      </c>
      <c r="G3816">
        <f>VLOOKUP($A3816,'Günlük Sayaç'!$A$1:$I$166,7,0)</f>
        <v>8000</v>
      </c>
      <c r="H3816">
        <f>VLOOKUP($A3816,'Günlük Sayaç'!$A$1:$I$166,8,0)</f>
        <v>0.01</v>
      </c>
      <c r="I3816">
        <f>VLOOKUP($A3816,'Günlük Sayaç'!$A$1:$I$166,9,0)*VLOOKUP(WEEKDAY(B3816,2)&amp;D3816,Yoğunluk!$G$1:$J$29,4,0)</f>
        <v>64</v>
      </c>
      <c r="J3816">
        <f t="shared" ca="1" si="235"/>
        <v>61</v>
      </c>
      <c r="K3816">
        <f t="shared" ca="1" si="236"/>
        <v>223.66666666666666</v>
      </c>
    </row>
    <row r="3817" spans="1:11" x14ac:dyDescent="0.3">
      <c r="A3817">
        <f t="shared" si="237"/>
        <v>21</v>
      </c>
      <c r="B3817" s="2">
        <f t="shared" si="238"/>
        <v>43124</v>
      </c>
      <c r="C3817" t="str">
        <f>VLOOKUP(A3817,'Günlük Sayaç'!$A$1:$I$166,3,0)</f>
        <v>Vezneciler</v>
      </c>
      <c r="D3817" t="str">
        <f>VLOOKUP($A3817,'Günlük Sayaç'!$A$1:$I$166,4,0)</f>
        <v>Ziyaretçi</v>
      </c>
      <c r="E3817" t="str">
        <f>VLOOKUP($A3817,'Günlük Sayaç'!$A$1:$I$166,5,0)</f>
        <v>Beşli Bilet</v>
      </c>
      <c r="F3817">
        <f>VLOOKUP($A3817,'Günlük Sayaç'!$A$1:$I$166,6,0)</f>
        <v>3.4</v>
      </c>
      <c r="G3817">
        <f>VLOOKUP($A3817,'Günlük Sayaç'!$A$1:$I$166,7,0)</f>
        <v>8000</v>
      </c>
      <c r="H3817">
        <f>VLOOKUP($A3817,'Günlük Sayaç'!$A$1:$I$166,8,0)</f>
        <v>0.02</v>
      </c>
      <c r="I3817">
        <f>VLOOKUP($A3817,'Günlük Sayaç'!$A$1:$I$166,9,0)*VLOOKUP(WEEKDAY(B3817,2)&amp;D3817,Yoğunluk!$G$1:$J$29,4,0)</f>
        <v>128</v>
      </c>
      <c r="J3817">
        <f t="shared" ca="1" si="235"/>
        <v>134</v>
      </c>
      <c r="K3817">
        <f t="shared" ca="1" si="236"/>
        <v>455.59999999999997</v>
      </c>
    </row>
    <row r="3818" spans="1:11" x14ac:dyDescent="0.3">
      <c r="A3818">
        <f t="shared" si="237"/>
        <v>22</v>
      </c>
      <c r="B3818" s="2">
        <f t="shared" si="238"/>
        <v>43124</v>
      </c>
      <c r="C3818" t="str">
        <f>VLOOKUP(A3818,'Günlük Sayaç'!$A$1:$I$166,3,0)</f>
        <v>Vezneciler</v>
      </c>
      <c r="D3818" t="str">
        <f>VLOOKUP($A3818,'Günlük Sayaç'!$A$1:$I$166,4,0)</f>
        <v>Ziyaretçi</v>
      </c>
      <c r="E3818" t="str">
        <f>VLOOKUP($A3818,'Günlük Sayaç'!$A$1:$I$166,5,0)</f>
        <v>Onlu Bilet</v>
      </c>
      <c r="F3818">
        <f>VLOOKUP($A3818,'Günlük Sayaç'!$A$1:$I$166,6,0)</f>
        <v>3.2</v>
      </c>
      <c r="G3818">
        <f>VLOOKUP($A3818,'Günlük Sayaç'!$A$1:$I$166,7,0)</f>
        <v>8000</v>
      </c>
      <c r="H3818">
        <f>VLOOKUP($A3818,'Günlük Sayaç'!$A$1:$I$166,8,0)</f>
        <v>0.02</v>
      </c>
      <c r="I3818">
        <f>VLOOKUP($A3818,'Günlük Sayaç'!$A$1:$I$166,9,0)*VLOOKUP(WEEKDAY(B3818,2)&amp;D3818,Yoğunluk!$G$1:$J$29,4,0)</f>
        <v>128</v>
      </c>
      <c r="J3818">
        <f t="shared" ca="1" si="235"/>
        <v>139</v>
      </c>
      <c r="K3818">
        <f t="shared" ca="1" si="236"/>
        <v>444.8</v>
      </c>
    </row>
    <row r="3819" spans="1:11" x14ac:dyDescent="0.3">
      <c r="A3819">
        <f t="shared" si="237"/>
        <v>23</v>
      </c>
      <c r="B3819" s="2">
        <f t="shared" si="238"/>
        <v>43124</v>
      </c>
      <c r="C3819" t="str">
        <f>VLOOKUP(A3819,'Günlük Sayaç'!$A$1:$I$166,3,0)</f>
        <v>Haliç</v>
      </c>
      <c r="D3819" t="str">
        <f>VLOOKUP($A3819,'Günlük Sayaç'!$A$1:$I$166,4,0)</f>
        <v>Tam</v>
      </c>
      <c r="E3819" t="str">
        <f>VLOOKUP($A3819,'Günlük Sayaç'!$A$1:$I$166,5,0)</f>
        <v>Akbil</v>
      </c>
      <c r="F3819">
        <f>VLOOKUP($A3819,'Günlük Sayaç'!$A$1:$I$166,6,0)</f>
        <v>2.2250000000000001</v>
      </c>
      <c r="G3819">
        <f>VLOOKUP($A3819,'Günlük Sayaç'!$A$1:$I$166,7,0)</f>
        <v>9000</v>
      </c>
      <c r="H3819">
        <f>VLOOKUP($A3819,'Günlük Sayaç'!$A$1:$I$166,8,0)</f>
        <v>0.2</v>
      </c>
      <c r="I3819">
        <f>VLOOKUP($A3819,'Günlük Sayaç'!$A$1:$I$166,9,0)*VLOOKUP(WEEKDAY(B3819,2)&amp;D3819,Yoğunluk!$G$1:$J$29,4,0)</f>
        <v>2160.0000000000005</v>
      </c>
      <c r="J3819">
        <f t="shared" ca="1" si="235"/>
        <v>1900</v>
      </c>
      <c r="K3819">
        <f t="shared" ca="1" si="236"/>
        <v>4227.5</v>
      </c>
    </row>
    <row r="3820" spans="1:11" x14ac:dyDescent="0.3">
      <c r="A3820">
        <f t="shared" si="237"/>
        <v>24</v>
      </c>
      <c r="B3820" s="2">
        <f t="shared" si="238"/>
        <v>43124</v>
      </c>
      <c r="C3820" t="str">
        <f>VLOOKUP(A3820,'Günlük Sayaç'!$A$1:$I$166,3,0)</f>
        <v>Haliç</v>
      </c>
      <c r="D3820" t="str">
        <f>VLOOKUP($A3820,'Günlük Sayaç'!$A$1:$I$166,4,0)</f>
        <v>Tam</v>
      </c>
      <c r="E3820" t="str">
        <f>VLOOKUP($A3820,'Günlük Sayaç'!$A$1:$I$166,5,0)</f>
        <v>Mavi Kart</v>
      </c>
      <c r="F3820">
        <f>VLOOKUP($A3820,'Günlük Sayaç'!$A$1:$I$166,6,0)</f>
        <v>1.3666666666666667</v>
      </c>
      <c r="G3820">
        <f>VLOOKUP($A3820,'Günlük Sayaç'!$A$1:$I$166,7,0)</f>
        <v>9000</v>
      </c>
      <c r="H3820">
        <f>VLOOKUP($A3820,'Günlük Sayaç'!$A$1:$I$166,8,0)</f>
        <v>0.1</v>
      </c>
      <c r="I3820">
        <f>VLOOKUP($A3820,'Günlük Sayaç'!$A$1:$I$166,9,0)*VLOOKUP(WEEKDAY(B3820,2)&amp;D3820,Yoğunluk!$G$1:$J$29,4,0)</f>
        <v>1080.0000000000002</v>
      </c>
      <c r="J3820">
        <f t="shared" ca="1" si="235"/>
        <v>980</v>
      </c>
      <c r="K3820">
        <f t="shared" ca="1" si="236"/>
        <v>1339.3333333333333</v>
      </c>
    </row>
    <row r="3821" spans="1:11" x14ac:dyDescent="0.3">
      <c r="A3821">
        <f t="shared" si="237"/>
        <v>25</v>
      </c>
      <c r="B3821" s="2">
        <f t="shared" si="238"/>
        <v>43124</v>
      </c>
      <c r="C3821" t="str">
        <f>VLOOKUP(A3821,'Günlük Sayaç'!$A$1:$I$166,3,0)</f>
        <v>Haliç</v>
      </c>
      <c r="D3821" t="str">
        <f>VLOOKUP($A3821,'Günlük Sayaç'!$A$1:$I$166,4,0)</f>
        <v>Öğrenci</v>
      </c>
      <c r="E3821" t="str">
        <f>VLOOKUP($A3821,'Günlük Sayaç'!$A$1:$I$166,5,0)</f>
        <v>Öğrenci</v>
      </c>
      <c r="F3821">
        <f>VLOOKUP($A3821,'Günlük Sayaç'!$A$1:$I$166,6,0)</f>
        <v>0.9</v>
      </c>
      <c r="G3821">
        <f>VLOOKUP($A3821,'Günlük Sayaç'!$A$1:$I$166,7,0)</f>
        <v>9000</v>
      </c>
      <c r="H3821">
        <f>VLOOKUP($A3821,'Günlük Sayaç'!$A$1:$I$166,8,0)</f>
        <v>0.05</v>
      </c>
      <c r="I3821">
        <f>VLOOKUP($A3821,'Günlük Sayaç'!$A$1:$I$166,9,0)*VLOOKUP(WEEKDAY(B3821,2)&amp;D3821,Yoğunluk!$G$1:$J$29,4,0)</f>
        <v>360</v>
      </c>
      <c r="J3821">
        <f t="shared" ca="1" si="235"/>
        <v>357</v>
      </c>
      <c r="K3821">
        <f t="shared" ca="1" si="236"/>
        <v>321.3</v>
      </c>
    </row>
    <row r="3822" spans="1:11" x14ac:dyDescent="0.3">
      <c r="A3822">
        <f t="shared" si="237"/>
        <v>26</v>
      </c>
      <c r="B3822" s="2">
        <f t="shared" si="238"/>
        <v>43124</v>
      </c>
      <c r="C3822" t="str">
        <f>VLOOKUP(A3822,'Günlük Sayaç'!$A$1:$I$166,3,0)</f>
        <v>Haliç</v>
      </c>
      <c r="D3822" t="str">
        <f>VLOOKUP($A3822,'Günlük Sayaç'!$A$1:$I$166,4,0)</f>
        <v>Öğrenci</v>
      </c>
      <c r="E3822" t="str">
        <f>VLOOKUP($A3822,'Günlük Sayaç'!$A$1:$I$166,5,0)</f>
        <v>Öğrenci Aylık</v>
      </c>
      <c r="F3822">
        <f>VLOOKUP($A3822,'Günlük Sayaç'!$A$1:$I$166,6,0)</f>
        <v>0.56666666666666665</v>
      </c>
      <c r="G3822">
        <f>VLOOKUP($A3822,'Günlük Sayaç'!$A$1:$I$166,7,0)</f>
        <v>9000</v>
      </c>
      <c r="H3822">
        <f>VLOOKUP($A3822,'Günlük Sayaç'!$A$1:$I$166,8,0)</f>
        <v>0.1</v>
      </c>
      <c r="I3822">
        <f>VLOOKUP($A3822,'Günlük Sayaç'!$A$1:$I$166,9,0)*VLOOKUP(WEEKDAY(B3822,2)&amp;D3822,Yoğunluk!$G$1:$J$29,4,0)</f>
        <v>720</v>
      </c>
      <c r="J3822">
        <f t="shared" ca="1" si="235"/>
        <v>745</v>
      </c>
      <c r="K3822">
        <f t="shared" ca="1" si="236"/>
        <v>422.16666666666663</v>
      </c>
    </row>
    <row r="3823" spans="1:11" x14ac:dyDescent="0.3">
      <c r="A3823">
        <f t="shared" si="237"/>
        <v>27</v>
      </c>
      <c r="B3823" s="2">
        <f t="shared" si="238"/>
        <v>43124</v>
      </c>
      <c r="C3823" t="str">
        <f>VLOOKUP(A3823,'Günlük Sayaç'!$A$1:$I$166,3,0)</f>
        <v>Haliç</v>
      </c>
      <c r="D3823" t="str">
        <f>VLOOKUP($A3823,'Günlük Sayaç'!$A$1:$I$166,4,0)</f>
        <v>Sosyal</v>
      </c>
      <c r="E3823" t="str">
        <f>VLOOKUP($A3823,'Günlük Sayaç'!$A$1:$I$166,5,0)</f>
        <v>Sosyal</v>
      </c>
      <c r="F3823">
        <f>VLOOKUP($A3823,'Günlük Sayaç'!$A$1:$I$166,6,0)</f>
        <v>1.425</v>
      </c>
      <c r="G3823">
        <f>VLOOKUP($A3823,'Günlük Sayaç'!$A$1:$I$166,7,0)</f>
        <v>9000</v>
      </c>
      <c r="H3823">
        <f>VLOOKUP($A3823,'Günlük Sayaç'!$A$1:$I$166,8,0)</f>
        <v>0.1</v>
      </c>
      <c r="I3823">
        <f>VLOOKUP($A3823,'Günlük Sayaç'!$A$1:$I$166,9,0)*VLOOKUP(WEEKDAY(B3823,2)&amp;D3823,Yoğunluk!$G$1:$J$29,4,0)</f>
        <v>576.00000000000011</v>
      </c>
      <c r="J3823">
        <f t="shared" ca="1" si="235"/>
        <v>570</v>
      </c>
      <c r="K3823">
        <f t="shared" ca="1" si="236"/>
        <v>812.25</v>
      </c>
    </row>
    <row r="3824" spans="1:11" x14ac:dyDescent="0.3">
      <c r="A3824">
        <f t="shared" si="237"/>
        <v>28</v>
      </c>
      <c r="B3824" s="2">
        <f t="shared" si="238"/>
        <v>43124</v>
      </c>
      <c r="C3824" t="str">
        <f>VLOOKUP(A3824,'Günlük Sayaç'!$A$1:$I$166,3,0)</f>
        <v>Haliç</v>
      </c>
      <c r="D3824" t="str">
        <f>VLOOKUP($A3824,'Günlük Sayaç'!$A$1:$I$166,4,0)</f>
        <v>Sosyal</v>
      </c>
      <c r="E3824" t="str">
        <f>VLOOKUP($A3824,'Günlük Sayaç'!$A$1:$I$166,5,0)</f>
        <v>Sosyal Aylık</v>
      </c>
      <c r="F3824">
        <f>VLOOKUP($A3824,'Günlük Sayaç'!$A$1:$I$166,6,0)</f>
        <v>0.83333333333333337</v>
      </c>
      <c r="G3824">
        <f>VLOOKUP($A3824,'Günlük Sayaç'!$A$1:$I$166,7,0)</f>
        <v>9000</v>
      </c>
      <c r="H3824">
        <f>VLOOKUP($A3824,'Günlük Sayaç'!$A$1:$I$166,8,0)</f>
        <v>0.05</v>
      </c>
      <c r="I3824">
        <f>VLOOKUP($A3824,'Günlük Sayaç'!$A$1:$I$166,9,0)*VLOOKUP(WEEKDAY(B3824,2)&amp;D3824,Yoğunluk!$G$1:$J$29,4,0)</f>
        <v>288.00000000000006</v>
      </c>
      <c r="J3824">
        <f t="shared" ca="1" si="235"/>
        <v>279</v>
      </c>
      <c r="K3824">
        <f t="shared" ca="1" si="236"/>
        <v>232.5</v>
      </c>
    </row>
    <row r="3825" spans="1:11" x14ac:dyDescent="0.3">
      <c r="A3825">
        <f t="shared" si="237"/>
        <v>29</v>
      </c>
      <c r="B3825" s="2">
        <f t="shared" si="238"/>
        <v>43124</v>
      </c>
      <c r="C3825" t="str">
        <f>VLOOKUP(A3825,'Günlük Sayaç'!$A$1:$I$166,3,0)</f>
        <v>Haliç</v>
      </c>
      <c r="D3825" t="str">
        <f>VLOOKUP($A3825,'Günlük Sayaç'!$A$1:$I$166,4,0)</f>
        <v>Ziyaretçi</v>
      </c>
      <c r="E3825" t="str">
        <f>VLOOKUP($A3825,'Günlük Sayaç'!$A$1:$I$166,5,0)</f>
        <v>Tekli Bilet</v>
      </c>
      <c r="F3825">
        <f>VLOOKUP($A3825,'Günlük Sayaç'!$A$1:$I$166,6,0)</f>
        <v>5</v>
      </c>
      <c r="G3825">
        <f>VLOOKUP($A3825,'Günlük Sayaç'!$A$1:$I$166,7,0)</f>
        <v>9000</v>
      </c>
      <c r="H3825">
        <f>VLOOKUP($A3825,'Günlük Sayaç'!$A$1:$I$166,8,0)</f>
        <v>0.1</v>
      </c>
      <c r="I3825">
        <f>VLOOKUP($A3825,'Günlük Sayaç'!$A$1:$I$166,9,0)*VLOOKUP(WEEKDAY(B3825,2)&amp;D3825,Yoğunluk!$G$1:$J$29,4,0)</f>
        <v>720</v>
      </c>
      <c r="J3825">
        <f t="shared" ca="1" si="235"/>
        <v>845</v>
      </c>
      <c r="K3825">
        <f t="shared" ca="1" si="236"/>
        <v>4225</v>
      </c>
    </row>
    <row r="3826" spans="1:11" x14ac:dyDescent="0.3">
      <c r="A3826">
        <f t="shared" si="237"/>
        <v>30</v>
      </c>
      <c r="B3826" s="2">
        <f t="shared" si="238"/>
        <v>43124</v>
      </c>
      <c r="C3826" t="str">
        <f>VLOOKUP(A3826,'Günlük Sayaç'!$A$1:$I$166,3,0)</f>
        <v>Haliç</v>
      </c>
      <c r="D3826" t="str">
        <f>VLOOKUP($A3826,'Günlük Sayaç'!$A$1:$I$166,4,0)</f>
        <v>Ziyaretçi</v>
      </c>
      <c r="E3826" t="str">
        <f>VLOOKUP($A3826,'Günlük Sayaç'!$A$1:$I$166,5,0)</f>
        <v>İkili Bilet</v>
      </c>
      <c r="F3826">
        <f>VLOOKUP($A3826,'Günlük Sayaç'!$A$1:$I$166,6,0)</f>
        <v>4</v>
      </c>
      <c r="G3826">
        <f>VLOOKUP($A3826,'Günlük Sayaç'!$A$1:$I$166,7,0)</f>
        <v>9000</v>
      </c>
      <c r="H3826">
        <f>VLOOKUP($A3826,'Günlük Sayaç'!$A$1:$I$166,8,0)</f>
        <v>0.05</v>
      </c>
      <c r="I3826">
        <f>VLOOKUP($A3826,'Günlük Sayaç'!$A$1:$I$166,9,0)*VLOOKUP(WEEKDAY(B3826,2)&amp;D3826,Yoğunluk!$G$1:$J$29,4,0)</f>
        <v>360</v>
      </c>
      <c r="J3826">
        <f t="shared" ca="1" si="235"/>
        <v>362</v>
      </c>
      <c r="K3826">
        <f t="shared" ca="1" si="236"/>
        <v>1448</v>
      </c>
    </row>
    <row r="3827" spans="1:11" x14ac:dyDescent="0.3">
      <c r="A3827">
        <f t="shared" si="237"/>
        <v>31</v>
      </c>
      <c r="B3827" s="2">
        <f t="shared" si="238"/>
        <v>43124</v>
      </c>
      <c r="C3827" t="str">
        <f>VLOOKUP(A3827,'Günlük Sayaç'!$A$1:$I$166,3,0)</f>
        <v>Haliç</v>
      </c>
      <c r="D3827" t="str">
        <f>VLOOKUP($A3827,'Günlük Sayaç'!$A$1:$I$166,4,0)</f>
        <v>Ziyaretçi</v>
      </c>
      <c r="E3827" t="str">
        <f>VLOOKUP($A3827,'Günlük Sayaç'!$A$1:$I$166,5,0)</f>
        <v>Üçlü Bilet</v>
      </c>
      <c r="F3827">
        <f>VLOOKUP($A3827,'Günlük Sayaç'!$A$1:$I$166,6,0)</f>
        <v>3.6666666666666665</v>
      </c>
      <c r="G3827">
        <f>VLOOKUP($A3827,'Günlük Sayaç'!$A$1:$I$166,7,0)</f>
        <v>9000</v>
      </c>
      <c r="H3827">
        <f>VLOOKUP($A3827,'Günlük Sayaç'!$A$1:$I$166,8,0)</f>
        <v>0.05</v>
      </c>
      <c r="I3827">
        <f>VLOOKUP($A3827,'Günlük Sayaç'!$A$1:$I$166,9,0)*VLOOKUP(WEEKDAY(B3827,2)&amp;D3827,Yoğunluk!$G$1:$J$29,4,0)</f>
        <v>360</v>
      </c>
      <c r="J3827">
        <f t="shared" ca="1" si="235"/>
        <v>348</v>
      </c>
      <c r="K3827">
        <f t="shared" ca="1" si="236"/>
        <v>1276</v>
      </c>
    </row>
    <row r="3828" spans="1:11" x14ac:dyDescent="0.3">
      <c r="A3828">
        <f t="shared" si="237"/>
        <v>32</v>
      </c>
      <c r="B3828" s="2">
        <f t="shared" si="238"/>
        <v>43124</v>
      </c>
      <c r="C3828" t="str">
        <f>VLOOKUP(A3828,'Günlük Sayaç'!$A$1:$I$166,3,0)</f>
        <v>Haliç</v>
      </c>
      <c r="D3828" t="str">
        <f>VLOOKUP($A3828,'Günlük Sayaç'!$A$1:$I$166,4,0)</f>
        <v>Ziyaretçi</v>
      </c>
      <c r="E3828" t="str">
        <f>VLOOKUP($A3828,'Günlük Sayaç'!$A$1:$I$166,5,0)</f>
        <v>Beşli Bilet</v>
      </c>
      <c r="F3828">
        <f>VLOOKUP($A3828,'Günlük Sayaç'!$A$1:$I$166,6,0)</f>
        <v>3.4</v>
      </c>
      <c r="G3828">
        <f>VLOOKUP($A3828,'Günlük Sayaç'!$A$1:$I$166,7,0)</f>
        <v>9000</v>
      </c>
      <c r="H3828">
        <f>VLOOKUP($A3828,'Günlük Sayaç'!$A$1:$I$166,8,0)</f>
        <v>0.1</v>
      </c>
      <c r="I3828">
        <f>VLOOKUP($A3828,'Günlük Sayaç'!$A$1:$I$166,9,0)*VLOOKUP(WEEKDAY(B3828,2)&amp;D3828,Yoğunluk!$G$1:$J$29,4,0)</f>
        <v>720</v>
      </c>
      <c r="J3828">
        <f t="shared" ca="1" si="235"/>
        <v>649</v>
      </c>
      <c r="K3828">
        <f t="shared" ca="1" si="236"/>
        <v>2206.6</v>
      </c>
    </row>
    <row r="3829" spans="1:11" x14ac:dyDescent="0.3">
      <c r="A3829">
        <f t="shared" si="237"/>
        <v>33</v>
      </c>
      <c r="B3829" s="2">
        <f t="shared" si="238"/>
        <v>43124</v>
      </c>
      <c r="C3829" t="str">
        <f>VLOOKUP(A3829,'Günlük Sayaç'!$A$1:$I$166,3,0)</f>
        <v>Haliç</v>
      </c>
      <c r="D3829" t="str">
        <f>VLOOKUP($A3829,'Günlük Sayaç'!$A$1:$I$166,4,0)</f>
        <v>Ziyaretçi</v>
      </c>
      <c r="E3829" t="str">
        <f>VLOOKUP($A3829,'Günlük Sayaç'!$A$1:$I$166,5,0)</f>
        <v>Onlu Bilet</v>
      </c>
      <c r="F3829">
        <f>VLOOKUP($A3829,'Günlük Sayaç'!$A$1:$I$166,6,0)</f>
        <v>3.2</v>
      </c>
      <c r="G3829">
        <f>VLOOKUP($A3829,'Günlük Sayaç'!$A$1:$I$166,7,0)</f>
        <v>9000</v>
      </c>
      <c r="H3829">
        <f>VLOOKUP($A3829,'Günlük Sayaç'!$A$1:$I$166,8,0)</f>
        <v>0.1</v>
      </c>
      <c r="I3829">
        <f>VLOOKUP($A3829,'Günlük Sayaç'!$A$1:$I$166,9,0)*VLOOKUP(WEEKDAY(B3829,2)&amp;D3829,Yoğunluk!$G$1:$J$29,4,0)</f>
        <v>720</v>
      </c>
      <c r="J3829">
        <f t="shared" ca="1" si="235"/>
        <v>648</v>
      </c>
      <c r="K3829">
        <f t="shared" ca="1" si="236"/>
        <v>2073.6</v>
      </c>
    </row>
    <row r="3830" spans="1:11" x14ac:dyDescent="0.3">
      <c r="A3830">
        <f t="shared" si="237"/>
        <v>34</v>
      </c>
      <c r="B3830" s="2">
        <f t="shared" si="238"/>
        <v>43124</v>
      </c>
      <c r="C3830" t="str">
        <f>VLOOKUP(A3830,'Günlük Sayaç'!$A$1:$I$166,3,0)</f>
        <v>Şişhane</v>
      </c>
      <c r="D3830" t="str">
        <f>VLOOKUP($A3830,'Günlük Sayaç'!$A$1:$I$166,4,0)</f>
        <v>Tam</v>
      </c>
      <c r="E3830" t="str">
        <f>VLOOKUP($A3830,'Günlük Sayaç'!$A$1:$I$166,5,0)</f>
        <v>Akbil</v>
      </c>
      <c r="F3830">
        <f>VLOOKUP($A3830,'Günlük Sayaç'!$A$1:$I$166,6,0)</f>
        <v>2.2250000000000001</v>
      </c>
      <c r="G3830">
        <f>VLOOKUP($A3830,'Günlük Sayaç'!$A$1:$I$166,7,0)</f>
        <v>7000</v>
      </c>
      <c r="H3830">
        <f>VLOOKUP($A3830,'Günlük Sayaç'!$A$1:$I$166,8,0)</f>
        <v>0.25</v>
      </c>
      <c r="I3830">
        <f>VLOOKUP($A3830,'Günlük Sayaç'!$A$1:$I$166,9,0)*VLOOKUP(WEEKDAY(B3830,2)&amp;D3830,Yoğunluk!$G$1:$J$29,4,0)</f>
        <v>2100.0000000000005</v>
      </c>
      <c r="J3830">
        <f t="shared" ca="1" si="235"/>
        <v>2109</v>
      </c>
      <c r="K3830">
        <f t="shared" ca="1" si="236"/>
        <v>4692.5250000000005</v>
      </c>
    </row>
    <row r="3831" spans="1:11" x14ac:dyDescent="0.3">
      <c r="A3831">
        <f t="shared" si="237"/>
        <v>35</v>
      </c>
      <c r="B3831" s="2">
        <f t="shared" si="238"/>
        <v>43124</v>
      </c>
      <c r="C3831" t="str">
        <f>VLOOKUP(A3831,'Günlük Sayaç'!$A$1:$I$166,3,0)</f>
        <v>Şişhane</v>
      </c>
      <c r="D3831" t="str">
        <f>VLOOKUP($A3831,'Günlük Sayaç'!$A$1:$I$166,4,0)</f>
        <v>Tam</v>
      </c>
      <c r="E3831" t="str">
        <f>VLOOKUP($A3831,'Günlük Sayaç'!$A$1:$I$166,5,0)</f>
        <v>Mavi Kart</v>
      </c>
      <c r="F3831">
        <f>VLOOKUP($A3831,'Günlük Sayaç'!$A$1:$I$166,6,0)</f>
        <v>1.3666666666666667</v>
      </c>
      <c r="G3831">
        <f>VLOOKUP($A3831,'Günlük Sayaç'!$A$1:$I$166,7,0)</f>
        <v>7000</v>
      </c>
      <c r="H3831">
        <f>VLOOKUP($A3831,'Günlük Sayaç'!$A$1:$I$166,8,0)</f>
        <v>0.1</v>
      </c>
      <c r="I3831">
        <f>VLOOKUP($A3831,'Günlük Sayaç'!$A$1:$I$166,9,0)*VLOOKUP(WEEKDAY(B3831,2)&amp;D3831,Yoğunluk!$G$1:$J$29,4,0)</f>
        <v>840.00000000000011</v>
      </c>
      <c r="J3831">
        <f t="shared" ca="1" si="235"/>
        <v>850</v>
      </c>
      <c r="K3831">
        <f t="shared" ca="1" si="236"/>
        <v>1161.6666666666667</v>
      </c>
    </row>
    <row r="3832" spans="1:11" x14ac:dyDescent="0.3">
      <c r="A3832">
        <f t="shared" si="237"/>
        <v>36</v>
      </c>
      <c r="B3832" s="2">
        <f t="shared" si="238"/>
        <v>43124</v>
      </c>
      <c r="C3832" t="str">
        <f>VLOOKUP(A3832,'Günlük Sayaç'!$A$1:$I$166,3,0)</f>
        <v>Şişhane</v>
      </c>
      <c r="D3832" t="str">
        <f>VLOOKUP($A3832,'Günlük Sayaç'!$A$1:$I$166,4,0)</f>
        <v>Öğrenci</v>
      </c>
      <c r="E3832" t="str">
        <f>VLOOKUP($A3832,'Günlük Sayaç'!$A$1:$I$166,5,0)</f>
        <v>Öğrenci</v>
      </c>
      <c r="F3832">
        <f>VLOOKUP($A3832,'Günlük Sayaç'!$A$1:$I$166,6,0)</f>
        <v>0.9</v>
      </c>
      <c r="G3832">
        <f>VLOOKUP($A3832,'Günlük Sayaç'!$A$1:$I$166,7,0)</f>
        <v>7000</v>
      </c>
      <c r="H3832">
        <f>VLOOKUP($A3832,'Günlük Sayaç'!$A$1:$I$166,8,0)</f>
        <v>0.1</v>
      </c>
      <c r="I3832">
        <f>VLOOKUP($A3832,'Günlük Sayaç'!$A$1:$I$166,9,0)*VLOOKUP(WEEKDAY(B3832,2)&amp;D3832,Yoğunluk!$G$1:$J$29,4,0)</f>
        <v>560</v>
      </c>
      <c r="J3832">
        <f t="shared" ca="1" si="235"/>
        <v>620</v>
      </c>
      <c r="K3832">
        <f t="shared" ca="1" si="236"/>
        <v>558</v>
      </c>
    </row>
    <row r="3833" spans="1:11" x14ac:dyDescent="0.3">
      <c r="A3833">
        <f t="shared" si="237"/>
        <v>37</v>
      </c>
      <c r="B3833" s="2">
        <f t="shared" si="238"/>
        <v>43124</v>
      </c>
      <c r="C3833" t="str">
        <f>VLOOKUP(A3833,'Günlük Sayaç'!$A$1:$I$166,3,0)</f>
        <v>Şişhane</v>
      </c>
      <c r="D3833" t="str">
        <f>VLOOKUP($A3833,'Günlük Sayaç'!$A$1:$I$166,4,0)</f>
        <v>Öğrenci</v>
      </c>
      <c r="E3833" t="str">
        <f>VLOOKUP($A3833,'Günlük Sayaç'!$A$1:$I$166,5,0)</f>
        <v>Öğrenci Aylık</v>
      </c>
      <c r="F3833">
        <f>VLOOKUP($A3833,'Günlük Sayaç'!$A$1:$I$166,6,0)</f>
        <v>0.56666666666666665</v>
      </c>
      <c r="G3833">
        <f>VLOOKUP($A3833,'Günlük Sayaç'!$A$1:$I$166,7,0)</f>
        <v>7000</v>
      </c>
      <c r="H3833">
        <f>VLOOKUP($A3833,'Günlük Sayaç'!$A$1:$I$166,8,0)</f>
        <v>0.15</v>
      </c>
      <c r="I3833">
        <f>VLOOKUP($A3833,'Günlük Sayaç'!$A$1:$I$166,9,0)*VLOOKUP(WEEKDAY(B3833,2)&amp;D3833,Yoğunluk!$G$1:$J$29,4,0)</f>
        <v>840</v>
      </c>
      <c r="J3833">
        <f t="shared" ca="1" si="235"/>
        <v>777</v>
      </c>
      <c r="K3833">
        <f t="shared" ca="1" si="236"/>
        <v>440.3</v>
      </c>
    </row>
    <row r="3834" spans="1:11" x14ac:dyDescent="0.3">
      <c r="A3834">
        <f t="shared" si="237"/>
        <v>38</v>
      </c>
      <c r="B3834" s="2">
        <f t="shared" si="238"/>
        <v>43124</v>
      </c>
      <c r="C3834" t="str">
        <f>VLOOKUP(A3834,'Günlük Sayaç'!$A$1:$I$166,3,0)</f>
        <v>Şişhane</v>
      </c>
      <c r="D3834" t="str">
        <f>VLOOKUP($A3834,'Günlük Sayaç'!$A$1:$I$166,4,0)</f>
        <v>Sosyal</v>
      </c>
      <c r="E3834" t="str">
        <f>VLOOKUP($A3834,'Günlük Sayaç'!$A$1:$I$166,5,0)</f>
        <v>Sosyal</v>
      </c>
      <c r="F3834">
        <f>VLOOKUP($A3834,'Günlük Sayaç'!$A$1:$I$166,6,0)</f>
        <v>1.425</v>
      </c>
      <c r="G3834">
        <f>VLOOKUP($A3834,'Günlük Sayaç'!$A$1:$I$166,7,0)</f>
        <v>7000</v>
      </c>
      <c r="H3834">
        <f>VLOOKUP($A3834,'Günlük Sayaç'!$A$1:$I$166,8,0)</f>
        <v>0.15</v>
      </c>
      <c r="I3834">
        <f>VLOOKUP($A3834,'Günlük Sayaç'!$A$1:$I$166,9,0)*VLOOKUP(WEEKDAY(B3834,2)&amp;D3834,Yoğunluk!$G$1:$J$29,4,0)</f>
        <v>672.00000000000011</v>
      </c>
      <c r="J3834">
        <f t="shared" ca="1" si="235"/>
        <v>634</v>
      </c>
      <c r="K3834">
        <f t="shared" ca="1" si="236"/>
        <v>903.45</v>
      </c>
    </row>
    <row r="3835" spans="1:11" x14ac:dyDescent="0.3">
      <c r="A3835">
        <f t="shared" si="237"/>
        <v>39</v>
      </c>
      <c r="B3835" s="2">
        <f t="shared" si="238"/>
        <v>43124</v>
      </c>
      <c r="C3835" t="str">
        <f>VLOOKUP(A3835,'Günlük Sayaç'!$A$1:$I$166,3,0)</f>
        <v>Şişhane</v>
      </c>
      <c r="D3835" t="str">
        <f>VLOOKUP($A3835,'Günlük Sayaç'!$A$1:$I$166,4,0)</f>
        <v>Sosyal</v>
      </c>
      <c r="E3835" t="str">
        <f>VLOOKUP($A3835,'Günlük Sayaç'!$A$1:$I$166,5,0)</f>
        <v>Sosyal Aylık</v>
      </c>
      <c r="F3835">
        <f>VLOOKUP($A3835,'Günlük Sayaç'!$A$1:$I$166,6,0)</f>
        <v>0.83333333333333337</v>
      </c>
      <c r="G3835">
        <f>VLOOKUP($A3835,'Günlük Sayaç'!$A$1:$I$166,7,0)</f>
        <v>7000</v>
      </c>
      <c r="H3835">
        <f>VLOOKUP($A3835,'Günlük Sayaç'!$A$1:$I$166,8,0)</f>
        <v>0.05</v>
      </c>
      <c r="I3835">
        <f>VLOOKUP($A3835,'Günlük Sayaç'!$A$1:$I$166,9,0)*VLOOKUP(WEEKDAY(B3835,2)&amp;D3835,Yoğunluk!$G$1:$J$29,4,0)</f>
        <v>224.00000000000006</v>
      </c>
      <c r="J3835">
        <f t="shared" ca="1" si="235"/>
        <v>238</v>
      </c>
      <c r="K3835">
        <f t="shared" ca="1" si="236"/>
        <v>198.33333333333334</v>
      </c>
    </row>
    <row r="3836" spans="1:11" x14ac:dyDescent="0.3">
      <c r="A3836">
        <f t="shared" si="237"/>
        <v>40</v>
      </c>
      <c r="B3836" s="2">
        <f t="shared" si="238"/>
        <v>43124</v>
      </c>
      <c r="C3836" t="str">
        <f>VLOOKUP(A3836,'Günlük Sayaç'!$A$1:$I$166,3,0)</f>
        <v>Şişhane</v>
      </c>
      <c r="D3836" t="str">
        <f>VLOOKUP($A3836,'Günlük Sayaç'!$A$1:$I$166,4,0)</f>
        <v>Ziyaretçi</v>
      </c>
      <c r="E3836" t="str">
        <f>VLOOKUP($A3836,'Günlük Sayaç'!$A$1:$I$166,5,0)</f>
        <v>Tekli Bilet</v>
      </c>
      <c r="F3836">
        <f>VLOOKUP($A3836,'Günlük Sayaç'!$A$1:$I$166,6,0)</f>
        <v>5</v>
      </c>
      <c r="G3836">
        <f>VLOOKUP($A3836,'Günlük Sayaç'!$A$1:$I$166,7,0)</f>
        <v>7000</v>
      </c>
      <c r="H3836">
        <f>VLOOKUP($A3836,'Günlük Sayaç'!$A$1:$I$166,8,0)</f>
        <v>0.05</v>
      </c>
      <c r="I3836">
        <f>VLOOKUP($A3836,'Günlük Sayaç'!$A$1:$I$166,9,0)*VLOOKUP(WEEKDAY(B3836,2)&amp;D3836,Yoğunluk!$G$1:$J$29,4,0)</f>
        <v>280</v>
      </c>
      <c r="J3836">
        <f t="shared" ca="1" si="235"/>
        <v>329</v>
      </c>
      <c r="K3836">
        <f t="shared" ca="1" si="236"/>
        <v>1645</v>
      </c>
    </row>
    <row r="3837" spans="1:11" x14ac:dyDescent="0.3">
      <c r="A3837">
        <f t="shared" si="237"/>
        <v>41</v>
      </c>
      <c r="B3837" s="2">
        <f t="shared" si="238"/>
        <v>43124</v>
      </c>
      <c r="C3837" t="str">
        <f>VLOOKUP(A3837,'Günlük Sayaç'!$A$1:$I$166,3,0)</f>
        <v>Şişhane</v>
      </c>
      <c r="D3837" t="str">
        <f>VLOOKUP($A3837,'Günlük Sayaç'!$A$1:$I$166,4,0)</f>
        <v>Ziyaretçi</v>
      </c>
      <c r="E3837" t="str">
        <f>VLOOKUP($A3837,'Günlük Sayaç'!$A$1:$I$166,5,0)</f>
        <v>İkili Bilet</v>
      </c>
      <c r="F3837">
        <f>VLOOKUP($A3837,'Günlük Sayaç'!$A$1:$I$166,6,0)</f>
        <v>4</v>
      </c>
      <c r="G3837">
        <f>VLOOKUP($A3837,'Günlük Sayaç'!$A$1:$I$166,7,0)</f>
        <v>7000</v>
      </c>
      <c r="H3837">
        <f>VLOOKUP($A3837,'Günlük Sayaç'!$A$1:$I$166,8,0)</f>
        <v>0.03</v>
      </c>
      <c r="I3837">
        <f>VLOOKUP($A3837,'Günlük Sayaç'!$A$1:$I$166,9,0)*VLOOKUP(WEEKDAY(B3837,2)&amp;D3837,Yoğunluk!$G$1:$J$29,4,0)</f>
        <v>168</v>
      </c>
      <c r="J3837">
        <f t="shared" ca="1" si="235"/>
        <v>205</v>
      </c>
      <c r="K3837">
        <f t="shared" ca="1" si="236"/>
        <v>820</v>
      </c>
    </row>
    <row r="3838" spans="1:11" x14ac:dyDescent="0.3">
      <c r="A3838">
        <f t="shared" si="237"/>
        <v>42</v>
      </c>
      <c r="B3838" s="2">
        <f t="shared" si="238"/>
        <v>43124</v>
      </c>
      <c r="C3838" t="str">
        <f>VLOOKUP(A3838,'Günlük Sayaç'!$A$1:$I$166,3,0)</f>
        <v>Şişhane</v>
      </c>
      <c r="D3838" t="str">
        <f>VLOOKUP($A3838,'Günlük Sayaç'!$A$1:$I$166,4,0)</f>
        <v>Ziyaretçi</v>
      </c>
      <c r="E3838" t="str">
        <f>VLOOKUP($A3838,'Günlük Sayaç'!$A$1:$I$166,5,0)</f>
        <v>Üçlü Bilet</v>
      </c>
      <c r="F3838">
        <f>VLOOKUP($A3838,'Günlük Sayaç'!$A$1:$I$166,6,0)</f>
        <v>3.6666666666666665</v>
      </c>
      <c r="G3838">
        <f>VLOOKUP($A3838,'Günlük Sayaç'!$A$1:$I$166,7,0)</f>
        <v>7000</v>
      </c>
      <c r="H3838">
        <f>VLOOKUP($A3838,'Günlük Sayaç'!$A$1:$I$166,8,0)</f>
        <v>0.02</v>
      </c>
      <c r="I3838">
        <f>VLOOKUP($A3838,'Günlük Sayaç'!$A$1:$I$166,9,0)*VLOOKUP(WEEKDAY(B3838,2)&amp;D3838,Yoğunluk!$G$1:$J$29,4,0)</f>
        <v>112</v>
      </c>
      <c r="J3838">
        <f t="shared" ca="1" si="235"/>
        <v>107</v>
      </c>
      <c r="K3838">
        <f t="shared" ca="1" si="236"/>
        <v>392.33333333333331</v>
      </c>
    </row>
    <row r="3839" spans="1:11" x14ac:dyDescent="0.3">
      <c r="A3839">
        <f t="shared" si="237"/>
        <v>43</v>
      </c>
      <c r="B3839" s="2">
        <f t="shared" si="238"/>
        <v>43124</v>
      </c>
      <c r="C3839" t="str">
        <f>VLOOKUP(A3839,'Günlük Sayaç'!$A$1:$I$166,3,0)</f>
        <v>Şişhane</v>
      </c>
      <c r="D3839" t="str">
        <f>VLOOKUP($A3839,'Günlük Sayaç'!$A$1:$I$166,4,0)</f>
        <v>Ziyaretçi</v>
      </c>
      <c r="E3839" t="str">
        <f>VLOOKUP($A3839,'Günlük Sayaç'!$A$1:$I$166,5,0)</f>
        <v>Beşli Bilet</v>
      </c>
      <c r="F3839">
        <f>VLOOKUP($A3839,'Günlük Sayaç'!$A$1:$I$166,6,0)</f>
        <v>3.4</v>
      </c>
      <c r="G3839">
        <f>VLOOKUP($A3839,'Günlük Sayaç'!$A$1:$I$166,7,0)</f>
        <v>7000</v>
      </c>
      <c r="H3839">
        <f>VLOOKUP($A3839,'Günlük Sayaç'!$A$1:$I$166,8,0)</f>
        <v>0.05</v>
      </c>
      <c r="I3839">
        <f>VLOOKUP($A3839,'Günlük Sayaç'!$A$1:$I$166,9,0)*VLOOKUP(WEEKDAY(B3839,2)&amp;D3839,Yoğunluk!$G$1:$J$29,4,0)</f>
        <v>280</v>
      </c>
      <c r="J3839">
        <f t="shared" ca="1" si="235"/>
        <v>237</v>
      </c>
      <c r="K3839">
        <f t="shared" ca="1" si="236"/>
        <v>805.8</v>
      </c>
    </row>
    <row r="3840" spans="1:11" x14ac:dyDescent="0.3">
      <c r="A3840">
        <f t="shared" si="237"/>
        <v>44</v>
      </c>
      <c r="B3840" s="2">
        <f t="shared" si="238"/>
        <v>43124</v>
      </c>
      <c r="C3840" t="str">
        <f>VLOOKUP(A3840,'Günlük Sayaç'!$A$1:$I$166,3,0)</f>
        <v>Şişhane</v>
      </c>
      <c r="D3840" t="str">
        <f>VLOOKUP($A3840,'Günlük Sayaç'!$A$1:$I$166,4,0)</f>
        <v>Ziyaretçi</v>
      </c>
      <c r="E3840" t="str">
        <f>VLOOKUP($A3840,'Günlük Sayaç'!$A$1:$I$166,5,0)</f>
        <v>Onlu Bilet</v>
      </c>
      <c r="F3840">
        <f>VLOOKUP($A3840,'Günlük Sayaç'!$A$1:$I$166,6,0)</f>
        <v>3.2</v>
      </c>
      <c r="G3840">
        <f>VLOOKUP($A3840,'Günlük Sayaç'!$A$1:$I$166,7,0)</f>
        <v>7000</v>
      </c>
      <c r="H3840">
        <f>VLOOKUP($A3840,'Günlük Sayaç'!$A$1:$I$166,8,0)</f>
        <v>0.05</v>
      </c>
      <c r="I3840">
        <f>VLOOKUP($A3840,'Günlük Sayaç'!$A$1:$I$166,9,0)*VLOOKUP(WEEKDAY(B3840,2)&amp;D3840,Yoğunluk!$G$1:$J$29,4,0)</f>
        <v>280</v>
      </c>
      <c r="J3840">
        <f t="shared" ca="1" si="235"/>
        <v>291</v>
      </c>
      <c r="K3840">
        <f t="shared" ca="1" si="236"/>
        <v>931.2</v>
      </c>
    </row>
    <row r="3841" spans="1:11" x14ac:dyDescent="0.3">
      <c r="A3841">
        <f t="shared" si="237"/>
        <v>45</v>
      </c>
      <c r="B3841" s="2">
        <f t="shared" si="238"/>
        <v>43124</v>
      </c>
      <c r="C3841" t="str">
        <f>VLOOKUP(A3841,'Günlük Sayaç'!$A$1:$I$166,3,0)</f>
        <v>Taksim</v>
      </c>
      <c r="D3841" t="str">
        <f>VLOOKUP($A3841,'Günlük Sayaç'!$A$1:$I$166,4,0)</f>
        <v>Tam</v>
      </c>
      <c r="E3841" t="str">
        <f>VLOOKUP($A3841,'Günlük Sayaç'!$A$1:$I$166,5,0)</f>
        <v>Akbil</v>
      </c>
      <c r="F3841">
        <f>VLOOKUP($A3841,'Günlük Sayaç'!$A$1:$I$166,6,0)</f>
        <v>2.2250000000000001</v>
      </c>
      <c r="G3841">
        <f>VLOOKUP($A3841,'Günlük Sayaç'!$A$1:$I$166,7,0)</f>
        <v>15000</v>
      </c>
      <c r="H3841">
        <f>VLOOKUP($A3841,'Günlük Sayaç'!$A$1:$I$166,8,0)</f>
        <v>0.2</v>
      </c>
      <c r="I3841">
        <f>VLOOKUP($A3841,'Günlük Sayaç'!$A$1:$I$166,9,0)*VLOOKUP(WEEKDAY(B3841,2)&amp;D3841,Yoğunluk!$G$1:$J$29,4,0)</f>
        <v>3600.0000000000005</v>
      </c>
      <c r="J3841">
        <f t="shared" ca="1" si="235"/>
        <v>3507</v>
      </c>
      <c r="K3841">
        <f t="shared" ca="1" si="236"/>
        <v>7803.0750000000007</v>
      </c>
    </row>
    <row r="3842" spans="1:11" x14ac:dyDescent="0.3">
      <c r="A3842">
        <f t="shared" si="237"/>
        <v>46</v>
      </c>
      <c r="B3842" s="2">
        <f t="shared" si="238"/>
        <v>43124</v>
      </c>
      <c r="C3842" t="str">
        <f>VLOOKUP(A3842,'Günlük Sayaç'!$A$1:$I$166,3,0)</f>
        <v>Taksim</v>
      </c>
      <c r="D3842" t="str">
        <f>VLOOKUP($A3842,'Günlük Sayaç'!$A$1:$I$166,4,0)</f>
        <v>Tam</v>
      </c>
      <c r="E3842" t="str">
        <f>VLOOKUP($A3842,'Günlük Sayaç'!$A$1:$I$166,5,0)</f>
        <v>Mavi Kart</v>
      </c>
      <c r="F3842">
        <f>VLOOKUP($A3842,'Günlük Sayaç'!$A$1:$I$166,6,0)</f>
        <v>1.3666666666666667</v>
      </c>
      <c r="G3842">
        <f>VLOOKUP($A3842,'Günlük Sayaç'!$A$1:$I$166,7,0)</f>
        <v>15000</v>
      </c>
      <c r="H3842">
        <f>VLOOKUP($A3842,'Günlük Sayaç'!$A$1:$I$166,8,0)</f>
        <v>0.1</v>
      </c>
      <c r="I3842">
        <f>VLOOKUP($A3842,'Günlük Sayaç'!$A$1:$I$166,9,0)*VLOOKUP(WEEKDAY(B3842,2)&amp;D3842,Yoğunluk!$G$1:$J$29,4,0)</f>
        <v>1800.0000000000002</v>
      </c>
      <c r="J3842">
        <f t="shared" ca="1" si="235"/>
        <v>1799</v>
      </c>
      <c r="K3842">
        <f t="shared" ca="1" si="236"/>
        <v>2458.6333333333332</v>
      </c>
    </row>
    <row r="3843" spans="1:11" x14ac:dyDescent="0.3">
      <c r="A3843">
        <f t="shared" si="237"/>
        <v>47</v>
      </c>
      <c r="B3843" s="2">
        <f t="shared" si="238"/>
        <v>43124</v>
      </c>
      <c r="C3843" t="str">
        <f>VLOOKUP(A3843,'Günlük Sayaç'!$A$1:$I$166,3,0)</f>
        <v>Taksim</v>
      </c>
      <c r="D3843" t="str">
        <f>VLOOKUP($A3843,'Günlük Sayaç'!$A$1:$I$166,4,0)</f>
        <v>Öğrenci</v>
      </c>
      <c r="E3843" t="str">
        <f>VLOOKUP($A3843,'Günlük Sayaç'!$A$1:$I$166,5,0)</f>
        <v>Öğrenci</v>
      </c>
      <c r="F3843">
        <f>VLOOKUP($A3843,'Günlük Sayaç'!$A$1:$I$166,6,0)</f>
        <v>0.9</v>
      </c>
      <c r="G3843">
        <f>VLOOKUP($A3843,'Günlük Sayaç'!$A$1:$I$166,7,0)</f>
        <v>15000</v>
      </c>
      <c r="H3843">
        <f>VLOOKUP($A3843,'Günlük Sayaç'!$A$1:$I$166,8,0)</f>
        <v>0.1</v>
      </c>
      <c r="I3843">
        <f>VLOOKUP($A3843,'Günlük Sayaç'!$A$1:$I$166,9,0)*VLOOKUP(WEEKDAY(B3843,2)&amp;D3843,Yoğunluk!$G$1:$J$29,4,0)</f>
        <v>1200</v>
      </c>
      <c r="J3843">
        <f t="shared" ref="J3843:J3906" ca="1" si="239">FLOOR(I3843+_xlfn.NORM.S.INV(RAND())*I3843/10,1)</f>
        <v>1281</v>
      </c>
      <c r="K3843">
        <f t="shared" ref="K3843:K3906" ca="1" si="240">J3843*F3843</f>
        <v>1152.9000000000001</v>
      </c>
    </row>
    <row r="3844" spans="1:11" x14ac:dyDescent="0.3">
      <c r="A3844">
        <f t="shared" si="237"/>
        <v>48</v>
      </c>
      <c r="B3844" s="2">
        <f t="shared" si="238"/>
        <v>43124</v>
      </c>
      <c r="C3844" t="str">
        <f>VLOOKUP(A3844,'Günlük Sayaç'!$A$1:$I$166,3,0)</f>
        <v>Taksim</v>
      </c>
      <c r="D3844" t="str">
        <f>VLOOKUP($A3844,'Günlük Sayaç'!$A$1:$I$166,4,0)</f>
        <v>Öğrenci</v>
      </c>
      <c r="E3844" t="str">
        <f>VLOOKUP($A3844,'Günlük Sayaç'!$A$1:$I$166,5,0)</f>
        <v>Öğrenci Aylık</v>
      </c>
      <c r="F3844">
        <f>VLOOKUP($A3844,'Günlük Sayaç'!$A$1:$I$166,6,0)</f>
        <v>0.56666666666666665</v>
      </c>
      <c r="G3844">
        <f>VLOOKUP($A3844,'Günlük Sayaç'!$A$1:$I$166,7,0)</f>
        <v>15000</v>
      </c>
      <c r="H3844">
        <f>VLOOKUP($A3844,'Günlük Sayaç'!$A$1:$I$166,8,0)</f>
        <v>0.2</v>
      </c>
      <c r="I3844">
        <f>VLOOKUP($A3844,'Günlük Sayaç'!$A$1:$I$166,9,0)*VLOOKUP(WEEKDAY(B3844,2)&amp;D3844,Yoğunluk!$G$1:$J$29,4,0)</f>
        <v>2400</v>
      </c>
      <c r="J3844">
        <f t="shared" ca="1" si="239"/>
        <v>2487</v>
      </c>
      <c r="K3844">
        <f t="shared" ca="1" si="240"/>
        <v>1409.3</v>
      </c>
    </row>
    <row r="3845" spans="1:11" x14ac:dyDescent="0.3">
      <c r="A3845">
        <f t="shared" si="237"/>
        <v>49</v>
      </c>
      <c r="B3845" s="2">
        <f t="shared" si="238"/>
        <v>43124</v>
      </c>
      <c r="C3845" t="str">
        <f>VLOOKUP(A3845,'Günlük Sayaç'!$A$1:$I$166,3,0)</f>
        <v>Taksim</v>
      </c>
      <c r="D3845" t="str">
        <f>VLOOKUP($A3845,'Günlük Sayaç'!$A$1:$I$166,4,0)</f>
        <v>Sosyal</v>
      </c>
      <c r="E3845" t="str">
        <f>VLOOKUP($A3845,'Günlük Sayaç'!$A$1:$I$166,5,0)</f>
        <v>Sosyal</v>
      </c>
      <c r="F3845">
        <f>VLOOKUP($A3845,'Günlük Sayaç'!$A$1:$I$166,6,0)</f>
        <v>1.425</v>
      </c>
      <c r="G3845">
        <f>VLOOKUP($A3845,'Günlük Sayaç'!$A$1:$I$166,7,0)</f>
        <v>15000</v>
      </c>
      <c r="H3845">
        <f>VLOOKUP($A3845,'Günlük Sayaç'!$A$1:$I$166,8,0)</f>
        <v>0.15</v>
      </c>
      <c r="I3845">
        <f>VLOOKUP($A3845,'Günlük Sayaç'!$A$1:$I$166,9,0)*VLOOKUP(WEEKDAY(B3845,2)&amp;D3845,Yoğunluk!$G$1:$J$29,4,0)</f>
        <v>1440.0000000000002</v>
      </c>
      <c r="J3845">
        <f t="shared" ca="1" si="239"/>
        <v>1533</v>
      </c>
      <c r="K3845">
        <f t="shared" ca="1" si="240"/>
        <v>2184.5250000000001</v>
      </c>
    </row>
    <row r="3846" spans="1:11" x14ac:dyDescent="0.3">
      <c r="A3846">
        <f t="shared" si="237"/>
        <v>50</v>
      </c>
      <c r="B3846" s="2">
        <f t="shared" si="238"/>
        <v>43124</v>
      </c>
      <c r="C3846" t="str">
        <f>VLOOKUP(A3846,'Günlük Sayaç'!$A$1:$I$166,3,0)</f>
        <v>Taksim</v>
      </c>
      <c r="D3846" t="str">
        <f>VLOOKUP($A3846,'Günlük Sayaç'!$A$1:$I$166,4,0)</f>
        <v>Sosyal</v>
      </c>
      <c r="E3846" t="str">
        <f>VLOOKUP($A3846,'Günlük Sayaç'!$A$1:$I$166,5,0)</f>
        <v>Sosyal Aylık</v>
      </c>
      <c r="F3846">
        <f>VLOOKUP($A3846,'Günlük Sayaç'!$A$1:$I$166,6,0)</f>
        <v>0.83333333333333337</v>
      </c>
      <c r="G3846">
        <f>VLOOKUP($A3846,'Günlük Sayaç'!$A$1:$I$166,7,0)</f>
        <v>15000</v>
      </c>
      <c r="H3846">
        <f>VLOOKUP($A3846,'Günlük Sayaç'!$A$1:$I$166,8,0)</f>
        <v>0.05</v>
      </c>
      <c r="I3846">
        <f>VLOOKUP($A3846,'Günlük Sayaç'!$A$1:$I$166,9,0)*VLOOKUP(WEEKDAY(B3846,2)&amp;D3846,Yoğunluk!$G$1:$J$29,4,0)</f>
        <v>480.00000000000011</v>
      </c>
      <c r="J3846">
        <f t="shared" ca="1" si="239"/>
        <v>371</v>
      </c>
      <c r="K3846">
        <f t="shared" ca="1" si="240"/>
        <v>309.16666666666669</v>
      </c>
    </row>
    <row r="3847" spans="1:11" x14ac:dyDescent="0.3">
      <c r="A3847">
        <f t="shared" si="237"/>
        <v>51</v>
      </c>
      <c r="B3847" s="2">
        <f t="shared" si="238"/>
        <v>43124</v>
      </c>
      <c r="C3847" t="str">
        <f>VLOOKUP(A3847,'Günlük Sayaç'!$A$1:$I$166,3,0)</f>
        <v>Taksim</v>
      </c>
      <c r="D3847" t="str">
        <f>VLOOKUP($A3847,'Günlük Sayaç'!$A$1:$I$166,4,0)</f>
        <v>Ziyaretçi</v>
      </c>
      <c r="E3847" t="str">
        <f>VLOOKUP($A3847,'Günlük Sayaç'!$A$1:$I$166,5,0)</f>
        <v>Tekli Bilet</v>
      </c>
      <c r="F3847">
        <f>VLOOKUP($A3847,'Günlük Sayaç'!$A$1:$I$166,6,0)</f>
        <v>5</v>
      </c>
      <c r="G3847">
        <f>VLOOKUP($A3847,'Günlük Sayaç'!$A$1:$I$166,7,0)</f>
        <v>15000</v>
      </c>
      <c r="H3847">
        <f>VLOOKUP($A3847,'Günlük Sayaç'!$A$1:$I$166,8,0)</f>
        <v>0.05</v>
      </c>
      <c r="I3847">
        <f>VLOOKUP($A3847,'Günlük Sayaç'!$A$1:$I$166,9,0)*VLOOKUP(WEEKDAY(B3847,2)&amp;D3847,Yoğunluk!$G$1:$J$29,4,0)</f>
        <v>600</v>
      </c>
      <c r="J3847">
        <f t="shared" ca="1" si="239"/>
        <v>490</v>
      </c>
      <c r="K3847">
        <f t="shared" ca="1" si="240"/>
        <v>2450</v>
      </c>
    </row>
    <row r="3848" spans="1:11" x14ac:dyDescent="0.3">
      <c r="A3848">
        <f t="shared" si="237"/>
        <v>52</v>
      </c>
      <c r="B3848" s="2">
        <f t="shared" si="238"/>
        <v>43124</v>
      </c>
      <c r="C3848" t="str">
        <f>VLOOKUP(A3848,'Günlük Sayaç'!$A$1:$I$166,3,0)</f>
        <v>Taksim</v>
      </c>
      <c r="D3848" t="str">
        <f>VLOOKUP($A3848,'Günlük Sayaç'!$A$1:$I$166,4,0)</f>
        <v>Ziyaretçi</v>
      </c>
      <c r="E3848" t="str">
        <f>VLOOKUP($A3848,'Günlük Sayaç'!$A$1:$I$166,5,0)</f>
        <v>İkili Bilet</v>
      </c>
      <c r="F3848">
        <f>VLOOKUP($A3848,'Günlük Sayaç'!$A$1:$I$166,6,0)</f>
        <v>4</v>
      </c>
      <c r="G3848">
        <f>VLOOKUP($A3848,'Günlük Sayaç'!$A$1:$I$166,7,0)</f>
        <v>15000</v>
      </c>
      <c r="H3848">
        <f>VLOOKUP($A3848,'Günlük Sayaç'!$A$1:$I$166,8,0)</f>
        <v>0.03</v>
      </c>
      <c r="I3848">
        <f>VLOOKUP($A3848,'Günlük Sayaç'!$A$1:$I$166,9,0)*VLOOKUP(WEEKDAY(B3848,2)&amp;D3848,Yoğunluk!$G$1:$J$29,4,0)</f>
        <v>360</v>
      </c>
      <c r="J3848">
        <f t="shared" ca="1" si="239"/>
        <v>402</v>
      </c>
      <c r="K3848">
        <f t="shared" ca="1" si="240"/>
        <v>1608</v>
      </c>
    </row>
    <row r="3849" spans="1:11" x14ac:dyDescent="0.3">
      <c r="A3849">
        <f t="shared" si="237"/>
        <v>53</v>
      </c>
      <c r="B3849" s="2">
        <f t="shared" si="238"/>
        <v>43124</v>
      </c>
      <c r="C3849" t="str">
        <f>VLOOKUP(A3849,'Günlük Sayaç'!$A$1:$I$166,3,0)</f>
        <v>Taksim</v>
      </c>
      <c r="D3849" t="str">
        <f>VLOOKUP($A3849,'Günlük Sayaç'!$A$1:$I$166,4,0)</f>
        <v>Ziyaretçi</v>
      </c>
      <c r="E3849" t="str">
        <f>VLOOKUP($A3849,'Günlük Sayaç'!$A$1:$I$166,5,0)</f>
        <v>Üçlü Bilet</v>
      </c>
      <c r="F3849">
        <f>VLOOKUP($A3849,'Günlük Sayaç'!$A$1:$I$166,6,0)</f>
        <v>3.6666666666666665</v>
      </c>
      <c r="G3849">
        <f>VLOOKUP($A3849,'Günlük Sayaç'!$A$1:$I$166,7,0)</f>
        <v>15000</v>
      </c>
      <c r="H3849">
        <f>VLOOKUP($A3849,'Günlük Sayaç'!$A$1:$I$166,8,0)</f>
        <v>0.02</v>
      </c>
      <c r="I3849">
        <f>VLOOKUP($A3849,'Günlük Sayaç'!$A$1:$I$166,9,0)*VLOOKUP(WEEKDAY(B3849,2)&amp;D3849,Yoğunluk!$G$1:$J$29,4,0)</f>
        <v>240</v>
      </c>
      <c r="J3849">
        <f t="shared" ca="1" si="239"/>
        <v>222</v>
      </c>
      <c r="K3849">
        <f t="shared" ca="1" si="240"/>
        <v>814</v>
      </c>
    </row>
    <row r="3850" spans="1:11" x14ac:dyDescent="0.3">
      <c r="A3850">
        <f t="shared" ref="A3850:A3913" si="241">IF(A3849=165,1,A3849+1)</f>
        <v>54</v>
      </c>
      <c r="B3850" s="2">
        <f t="shared" ref="B3850:B3913" si="242">IF(A3850=1,B3849+1,B3849)</f>
        <v>43124</v>
      </c>
      <c r="C3850" t="str">
        <f>VLOOKUP(A3850,'Günlük Sayaç'!$A$1:$I$166,3,0)</f>
        <v>Taksim</v>
      </c>
      <c r="D3850" t="str">
        <f>VLOOKUP($A3850,'Günlük Sayaç'!$A$1:$I$166,4,0)</f>
        <v>Ziyaretçi</v>
      </c>
      <c r="E3850" t="str">
        <f>VLOOKUP($A3850,'Günlük Sayaç'!$A$1:$I$166,5,0)</f>
        <v>Beşli Bilet</v>
      </c>
      <c r="F3850">
        <f>VLOOKUP($A3850,'Günlük Sayaç'!$A$1:$I$166,6,0)</f>
        <v>3.4</v>
      </c>
      <c r="G3850">
        <f>VLOOKUP($A3850,'Günlük Sayaç'!$A$1:$I$166,7,0)</f>
        <v>15000</v>
      </c>
      <c r="H3850">
        <f>VLOOKUP($A3850,'Günlük Sayaç'!$A$1:$I$166,8,0)</f>
        <v>0.05</v>
      </c>
      <c r="I3850">
        <f>VLOOKUP($A3850,'Günlük Sayaç'!$A$1:$I$166,9,0)*VLOOKUP(WEEKDAY(B3850,2)&amp;D3850,Yoğunluk!$G$1:$J$29,4,0)</f>
        <v>600</v>
      </c>
      <c r="J3850">
        <f t="shared" ca="1" si="239"/>
        <v>612</v>
      </c>
      <c r="K3850">
        <f t="shared" ca="1" si="240"/>
        <v>2080.7999999999997</v>
      </c>
    </row>
    <row r="3851" spans="1:11" x14ac:dyDescent="0.3">
      <c r="A3851">
        <f t="shared" si="241"/>
        <v>55</v>
      </c>
      <c r="B3851" s="2">
        <f t="shared" si="242"/>
        <v>43124</v>
      </c>
      <c r="C3851" t="str">
        <f>VLOOKUP(A3851,'Günlük Sayaç'!$A$1:$I$166,3,0)</f>
        <v>Taksim</v>
      </c>
      <c r="D3851" t="str">
        <f>VLOOKUP($A3851,'Günlük Sayaç'!$A$1:$I$166,4,0)</f>
        <v>Ziyaretçi</v>
      </c>
      <c r="E3851" t="str">
        <f>VLOOKUP($A3851,'Günlük Sayaç'!$A$1:$I$166,5,0)</f>
        <v>Onlu Bilet</v>
      </c>
      <c r="F3851">
        <f>VLOOKUP($A3851,'Günlük Sayaç'!$A$1:$I$166,6,0)</f>
        <v>3.2</v>
      </c>
      <c r="G3851">
        <f>VLOOKUP($A3851,'Günlük Sayaç'!$A$1:$I$166,7,0)</f>
        <v>15000</v>
      </c>
      <c r="H3851">
        <f>VLOOKUP($A3851,'Günlük Sayaç'!$A$1:$I$166,8,0)</f>
        <v>0.05</v>
      </c>
      <c r="I3851">
        <f>VLOOKUP($A3851,'Günlük Sayaç'!$A$1:$I$166,9,0)*VLOOKUP(WEEKDAY(B3851,2)&amp;D3851,Yoğunluk!$G$1:$J$29,4,0)</f>
        <v>600</v>
      </c>
      <c r="J3851">
        <f t="shared" ca="1" si="239"/>
        <v>453</v>
      </c>
      <c r="K3851">
        <f t="shared" ca="1" si="240"/>
        <v>1449.6000000000001</v>
      </c>
    </row>
    <row r="3852" spans="1:11" x14ac:dyDescent="0.3">
      <c r="A3852">
        <f t="shared" si="241"/>
        <v>56</v>
      </c>
      <c r="B3852" s="2">
        <f t="shared" si="242"/>
        <v>43124</v>
      </c>
      <c r="C3852" t="str">
        <f>VLOOKUP(A3852,'Günlük Sayaç'!$A$1:$I$166,3,0)</f>
        <v>Osmanbey</v>
      </c>
      <c r="D3852" t="str">
        <f>VLOOKUP($A3852,'Günlük Sayaç'!$A$1:$I$166,4,0)</f>
        <v>Tam</v>
      </c>
      <c r="E3852" t="str">
        <f>VLOOKUP($A3852,'Günlük Sayaç'!$A$1:$I$166,5,0)</f>
        <v>Akbil</v>
      </c>
      <c r="F3852">
        <f>VLOOKUP($A3852,'Günlük Sayaç'!$A$1:$I$166,6,0)</f>
        <v>2.2250000000000001</v>
      </c>
      <c r="G3852">
        <f>VLOOKUP($A3852,'Günlük Sayaç'!$A$1:$I$166,7,0)</f>
        <v>5500</v>
      </c>
      <c r="H3852">
        <f>VLOOKUP($A3852,'Günlük Sayaç'!$A$1:$I$166,8,0)</f>
        <v>0.4</v>
      </c>
      <c r="I3852">
        <f>VLOOKUP($A3852,'Günlük Sayaç'!$A$1:$I$166,9,0)*VLOOKUP(WEEKDAY(B3852,2)&amp;D3852,Yoğunluk!$G$1:$J$29,4,0)</f>
        <v>2640.0000000000005</v>
      </c>
      <c r="J3852">
        <f t="shared" ca="1" si="239"/>
        <v>2993</v>
      </c>
      <c r="K3852">
        <f t="shared" ca="1" si="240"/>
        <v>6659.4250000000002</v>
      </c>
    </row>
    <row r="3853" spans="1:11" x14ac:dyDescent="0.3">
      <c r="A3853">
        <f t="shared" si="241"/>
        <v>57</v>
      </c>
      <c r="B3853" s="2">
        <f t="shared" si="242"/>
        <v>43124</v>
      </c>
      <c r="C3853" t="str">
        <f>VLOOKUP(A3853,'Günlük Sayaç'!$A$1:$I$166,3,0)</f>
        <v>Osmanbey</v>
      </c>
      <c r="D3853" t="str">
        <f>VLOOKUP($A3853,'Günlük Sayaç'!$A$1:$I$166,4,0)</f>
        <v>Tam</v>
      </c>
      <c r="E3853" t="str">
        <f>VLOOKUP($A3853,'Günlük Sayaç'!$A$1:$I$166,5,0)</f>
        <v>Mavi Kart</v>
      </c>
      <c r="F3853">
        <f>VLOOKUP($A3853,'Günlük Sayaç'!$A$1:$I$166,6,0)</f>
        <v>1.3666666666666667</v>
      </c>
      <c r="G3853">
        <f>VLOOKUP($A3853,'Günlük Sayaç'!$A$1:$I$166,7,0)</f>
        <v>5500</v>
      </c>
      <c r="H3853">
        <f>VLOOKUP($A3853,'Günlük Sayaç'!$A$1:$I$166,8,0)</f>
        <v>0.1</v>
      </c>
      <c r="I3853">
        <f>VLOOKUP($A3853,'Günlük Sayaç'!$A$1:$I$166,9,0)*VLOOKUP(WEEKDAY(B3853,2)&amp;D3853,Yoğunluk!$G$1:$J$29,4,0)</f>
        <v>660.00000000000011</v>
      </c>
      <c r="J3853">
        <f t="shared" ca="1" si="239"/>
        <v>687</v>
      </c>
      <c r="K3853">
        <f t="shared" ca="1" si="240"/>
        <v>938.9</v>
      </c>
    </row>
    <row r="3854" spans="1:11" x14ac:dyDescent="0.3">
      <c r="A3854">
        <f t="shared" si="241"/>
        <v>58</v>
      </c>
      <c r="B3854" s="2">
        <f t="shared" si="242"/>
        <v>43124</v>
      </c>
      <c r="C3854" t="str">
        <f>VLOOKUP(A3854,'Günlük Sayaç'!$A$1:$I$166,3,0)</f>
        <v>Osmanbey</v>
      </c>
      <c r="D3854" t="str">
        <f>VLOOKUP($A3854,'Günlük Sayaç'!$A$1:$I$166,4,0)</f>
        <v>Öğrenci</v>
      </c>
      <c r="E3854" t="str">
        <f>VLOOKUP($A3854,'Günlük Sayaç'!$A$1:$I$166,5,0)</f>
        <v>Öğrenci</v>
      </c>
      <c r="F3854">
        <f>VLOOKUP($A3854,'Günlük Sayaç'!$A$1:$I$166,6,0)</f>
        <v>0.9</v>
      </c>
      <c r="G3854">
        <f>VLOOKUP($A3854,'Günlük Sayaç'!$A$1:$I$166,7,0)</f>
        <v>5500</v>
      </c>
      <c r="H3854">
        <f>VLOOKUP($A3854,'Günlük Sayaç'!$A$1:$I$166,8,0)</f>
        <v>0.1</v>
      </c>
      <c r="I3854">
        <f>VLOOKUP($A3854,'Günlük Sayaç'!$A$1:$I$166,9,0)*VLOOKUP(WEEKDAY(B3854,2)&amp;D3854,Yoğunluk!$G$1:$J$29,4,0)</f>
        <v>440</v>
      </c>
      <c r="J3854">
        <f t="shared" ca="1" si="239"/>
        <v>447</v>
      </c>
      <c r="K3854">
        <f t="shared" ca="1" si="240"/>
        <v>402.3</v>
      </c>
    </row>
    <row r="3855" spans="1:11" x14ac:dyDescent="0.3">
      <c r="A3855">
        <f t="shared" si="241"/>
        <v>59</v>
      </c>
      <c r="B3855" s="2">
        <f t="shared" si="242"/>
        <v>43124</v>
      </c>
      <c r="C3855" t="str">
        <f>VLOOKUP(A3855,'Günlük Sayaç'!$A$1:$I$166,3,0)</f>
        <v>Osmanbey</v>
      </c>
      <c r="D3855" t="str">
        <f>VLOOKUP($A3855,'Günlük Sayaç'!$A$1:$I$166,4,0)</f>
        <v>Öğrenci</v>
      </c>
      <c r="E3855" t="str">
        <f>VLOOKUP($A3855,'Günlük Sayaç'!$A$1:$I$166,5,0)</f>
        <v>Öğrenci Aylık</v>
      </c>
      <c r="F3855">
        <f>VLOOKUP($A3855,'Günlük Sayaç'!$A$1:$I$166,6,0)</f>
        <v>0.56666666666666665</v>
      </c>
      <c r="G3855">
        <f>VLOOKUP($A3855,'Günlük Sayaç'!$A$1:$I$166,7,0)</f>
        <v>5500</v>
      </c>
      <c r="H3855">
        <f>VLOOKUP($A3855,'Günlük Sayaç'!$A$1:$I$166,8,0)</f>
        <v>0.2</v>
      </c>
      <c r="I3855">
        <f>VLOOKUP($A3855,'Günlük Sayaç'!$A$1:$I$166,9,0)*VLOOKUP(WEEKDAY(B3855,2)&amp;D3855,Yoğunluk!$G$1:$J$29,4,0)</f>
        <v>880</v>
      </c>
      <c r="J3855">
        <f t="shared" ca="1" si="239"/>
        <v>811</v>
      </c>
      <c r="K3855">
        <f t="shared" ca="1" si="240"/>
        <v>459.56666666666666</v>
      </c>
    </row>
    <row r="3856" spans="1:11" x14ac:dyDescent="0.3">
      <c r="A3856">
        <f t="shared" si="241"/>
        <v>60</v>
      </c>
      <c r="B3856" s="2">
        <f t="shared" si="242"/>
        <v>43124</v>
      </c>
      <c r="C3856" t="str">
        <f>VLOOKUP(A3856,'Günlük Sayaç'!$A$1:$I$166,3,0)</f>
        <v>Osmanbey</v>
      </c>
      <c r="D3856" t="str">
        <f>VLOOKUP($A3856,'Günlük Sayaç'!$A$1:$I$166,4,0)</f>
        <v>Sosyal</v>
      </c>
      <c r="E3856" t="str">
        <f>VLOOKUP($A3856,'Günlük Sayaç'!$A$1:$I$166,5,0)</f>
        <v>Sosyal</v>
      </c>
      <c r="F3856">
        <f>VLOOKUP($A3856,'Günlük Sayaç'!$A$1:$I$166,6,0)</f>
        <v>1.425</v>
      </c>
      <c r="G3856">
        <f>VLOOKUP($A3856,'Günlük Sayaç'!$A$1:$I$166,7,0)</f>
        <v>5500</v>
      </c>
      <c r="H3856">
        <f>VLOOKUP($A3856,'Günlük Sayaç'!$A$1:$I$166,8,0)</f>
        <v>0.1</v>
      </c>
      <c r="I3856">
        <f>VLOOKUP($A3856,'Günlük Sayaç'!$A$1:$I$166,9,0)*VLOOKUP(WEEKDAY(B3856,2)&amp;D3856,Yoğunluk!$G$1:$J$29,4,0)</f>
        <v>352.00000000000006</v>
      </c>
      <c r="J3856">
        <f t="shared" ca="1" si="239"/>
        <v>401</v>
      </c>
      <c r="K3856">
        <f t="shared" ca="1" si="240"/>
        <v>571.42500000000007</v>
      </c>
    </row>
    <row r="3857" spans="1:11" x14ac:dyDescent="0.3">
      <c r="A3857">
        <f t="shared" si="241"/>
        <v>61</v>
      </c>
      <c r="B3857" s="2">
        <f t="shared" si="242"/>
        <v>43124</v>
      </c>
      <c r="C3857" t="str">
        <f>VLOOKUP(A3857,'Günlük Sayaç'!$A$1:$I$166,3,0)</f>
        <v>Osmanbey</v>
      </c>
      <c r="D3857" t="str">
        <f>VLOOKUP($A3857,'Günlük Sayaç'!$A$1:$I$166,4,0)</f>
        <v>Sosyal</v>
      </c>
      <c r="E3857" t="str">
        <f>VLOOKUP($A3857,'Günlük Sayaç'!$A$1:$I$166,5,0)</f>
        <v>Sosyal Aylık</v>
      </c>
      <c r="F3857">
        <f>VLOOKUP($A3857,'Günlük Sayaç'!$A$1:$I$166,6,0)</f>
        <v>0.83333333333333337</v>
      </c>
      <c r="G3857">
        <f>VLOOKUP($A3857,'Günlük Sayaç'!$A$1:$I$166,7,0)</f>
        <v>5500</v>
      </c>
      <c r="H3857">
        <f>VLOOKUP($A3857,'Günlük Sayaç'!$A$1:$I$166,8,0)</f>
        <v>0.05</v>
      </c>
      <c r="I3857">
        <f>VLOOKUP($A3857,'Günlük Sayaç'!$A$1:$I$166,9,0)*VLOOKUP(WEEKDAY(B3857,2)&amp;D3857,Yoğunluk!$G$1:$J$29,4,0)</f>
        <v>176.00000000000003</v>
      </c>
      <c r="J3857">
        <f t="shared" ca="1" si="239"/>
        <v>184</v>
      </c>
      <c r="K3857">
        <f t="shared" ca="1" si="240"/>
        <v>153.33333333333334</v>
      </c>
    </row>
    <row r="3858" spans="1:11" x14ac:dyDescent="0.3">
      <c r="A3858">
        <f t="shared" si="241"/>
        <v>62</v>
      </c>
      <c r="B3858" s="2">
        <f t="shared" si="242"/>
        <v>43124</v>
      </c>
      <c r="C3858" t="str">
        <f>VLOOKUP(A3858,'Günlük Sayaç'!$A$1:$I$166,3,0)</f>
        <v>Osmanbey</v>
      </c>
      <c r="D3858" t="str">
        <f>VLOOKUP($A3858,'Günlük Sayaç'!$A$1:$I$166,4,0)</f>
        <v>Ziyaretçi</v>
      </c>
      <c r="E3858" t="str">
        <f>VLOOKUP($A3858,'Günlük Sayaç'!$A$1:$I$166,5,0)</f>
        <v>Tekli Bilet</v>
      </c>
      <c r="F3858">
        <f>VLOOKUP($A3858,'Günlük Sayaç'!$A$1:$I$166,6,0)</f>
        <v>5</v>
      </c>
      <c r="G3858">
        <f>VLOOKUP($A3858,'Günlük Sayaç'!$A$1:$I$166,7,0)</f>
        <v>5500</v>
      </c>
      <c r="H3858">
        <f>VLOOKUP($A3858,'Günlük Sayaç'!$A$1:$I$166,8,0)</f>
        <v>0.01</v>
      </c>
      <c r="I3858">
        <f>VLOOKUP($A3858,'Günlük Sayaç'!$A$1:$I$166,9,0)*VLOOKUP(WEEKDAY(B3858,2)&amp;D3858,Yoğunluk!$G$1:$J$29,4,0)</f>
        <v>44</v>
      </c>
      <c r="J3858">
        <f t="shared" ca="1" si="239"/>
        <v>43</v>
      </c>
      <c r="K3858">
        <f t="shared" ca="1" si="240"/>
        <v>215</v>
      </c>
    </row>
    <row r="3859" spans="1:11" x14ac:dyDescent="0.3">
      <c r="A3859">
        <f t="shared" si="241"/>
        <v>63</v>
      </c>
      <c r="B3859" s="2">
        <f t="shared" si="242"/>
        <v>43124</v>
      </c>
      <c r="C3859" t="str">
        <f>VLOOKUP(A3859,'Günlük Sayaç'!$A$1:$I$166,3,0)</f>
        <v>Osmanbey</v>
      </c>
      <c r="D3859" t="str">
        <f>VLOOKUP($A3859,'Günlük Sayaç'!$A$1:$I$166,4,0)</f>
        <v>Ziyaretçi</v>
      </c>
      <c r="E3859" t="str">
        <f>VLOOKUP($A3859,'Günlük Sayaç'!$A$1:$I$166,5,0)</f>
        <v>İkili Bilet</v>
      </c>
      <c r="F3859">
        <f>VLOOKUP($A3859,'Günlük Sayaç'!$A$1:$I$166,6,0)</f>
        <v>4</v>
      </c>
      <c r="G3859">
        <f>VLOOKUP($A3859,'Günlük Sayaç'!$A$1:$I$166,7,0)</f>
        <v>5500</v>
      </c>
      <c r="H3859">
        <f>VLOOKUP($A3859,'Günlük Sayaç'!$A$1:$I$166,8,0)</f>
        <v>0.01</v>
      </c>
      <c r="I3859">
        <f>VLOOKUP($A3859,'Günlük Sayaç'!$A$1:$I$166,9,0)*VLOOKUP(WEEKDAY(B3859,2)&amp;D3859,Yoğunluk!$G$1:$J$29,4,0)</f>
        <v>44</v>
      </c>
      <c r="J3859">
        <f t="shared" ca="1" si="239"/>
        <v>37</v>
      </c>
      <c r="K3859">
        <f t="shared" ca="1" si="240"/>
        <v>148</v>
      </c>
    </row>
    <row r="3860" spans="1:11" x14ac:dyDescent="0.3">
      <c r="A3860">
        <f t="shared" si="241"/>
        <v>64</v>
      </c>
      <c r="B3860" s="2">
        <f t="shared" si="242"/>
        <v>43124</v>
      </c>
      <c r="C3860" t="str">
        <f>VLOOKUP(A3860,'Günlük Sayaç'!$A$1:$I$166,3,0)</f>
        <v>Osmanbey</v>
      </c>
      <c r="D3860" t="str">
        <f>VLOOKUP($A3860,'Günlük Sayaç'!$A$1:$I$166,4,0)</f>
        <v>Ziyaretçi</v>
      </c>
      <c r="E3860" t="str">
        <f>VLOOKUP($A3860,'Günlük Sayaç'!$A$1:$I$166,5,0)</f>
        <v>Üçlü Bilet</v>
      </c>
      <c r="F3860">
        <f>VLOOKUP($A3860,'Günlük Sayaç'!$A$1:$I$166,6,0)</f>
        <v>3.6666666666666665</v>
      </c>
      <c r="G3860">
        <f>VLOOKUP($A3860,'Günlük Sayaç'!$A$1:$I$166,7,0)</f>
        <v>5500</v>
      </c>
      <c r="H3860">
        <f>VLOOKUP($A3860,'Günlük Sayaç'!$A$1:$I$166,8,0)</f>
        <v>0.01</v>
      </c>
      <c r="I3860">
        <f>VLOOKUP($A3860,'Günlük Sayaç'!$A$1:$I$166,9,0)*VLOOKUP(WEEKDAY(B3860,2)&amp;D3860,Yoğunluk!$G$1:$J$29,4,0)</f>
        <v>44</v>
      </c>
      <c r="J3860">
        <f t="shared" ca="1" si="239"/>
        <v>46</v>
      </c>
      <c r="K3860">
        <f t="shared" ca="1" si="240"/>
        <v>168.66666666666666</v>
      </c>
    </row>
    <row r="3861" spans="1:11" x14ac:dyDescent="0.3">
      <c r="A3861">
        <f t="shared" si="241"/>
        <v>65</v>
      </c>
      <c r="B3861" s="2">
        <f t="shared" si="242"/>
        <v>43124</v>
      </c>
      <c r="C3861" t="str">
        <f>VLOOKUP(A3861,'Günlük Sayaç'!$A$1:$I$166,3,0)</f>
        <v>Osmanbey</v>
      </c>
      <c r="D3861" t="str">
        <f>VLOOKUP($A3861,'Günlük Sayaç'!$A$1:$I$166,4,0)</f>
        <v>Ziyaretçi</v>
      </c>
      <c r="E3861" t="str">
        <f>VLOOKUP($A3861,'Günlük Sayaç'!$A$1:$I$166,5,0)</f>
        <v>Beşli Bilet</v>
      </c>
      <c r="F3861">
        <f>VLOOKUP($A3861,'Günlük Sayaç'!$A$1:$I$166,6,0)</f>
        <v>3.4</v>
      </c>
      <c r="G3861">
        <f>VLOOKUP($A3861,'Günlük Sayaç'!$A$1:$I$166,7,0)</f>
        <v>5500</v>
      </c>
      <c r="H3861">
        <f>VLOOKUP($A3861,'Günlük Sayaç'!$A$1:$I$166,8,0)</f>
        <v>0.01</v>
      </c>
      <c r="I3861">
        <f>VLOOKUP($A3861,'Günlük Sayaç'!$A$1:$I$166,9,0)*VLOOKUP(WEEKDAY(B3861,2)&amp;D3861,Yoğunluk!$G$1:$J$29,4,0)</f>
        <v>44</v>
      </c>
      <c r="J3861">
        <f t="shared" ca="1" si="239"/>
        <v>40</v>
      </c>
      <c r="K3861">
        <f t="shared" ca="1" si="240"/>
        <v>136</v>
      </c>
    </row>
    <row r="3862" spans="1:11" x14ac:dyDescent="0.3">
      <c r="A3862">
        <f t="shared" si="241"/>
        <v>66</v>
      </c>
      <c r="B3862" s="2">
        <f t="shared" si="242"/>
        <v>43124</v>
      </c>
      <c r="C3862" t="str">
        <f>VLOOKUP(A3862,'Günlük Sayaç'!$A$1:$I$166,3,0)</f>
        <v>Osmanbey</v>
      </c>
      <c r="D3862" t="str">
        <f>VLOOKUP($A3862,'Günlük Sayaç'!$A$1:$I$166,4,0)</f>
        <v>Ziyaretçi</v>
      </c>
      <c r="E3862" t="str">
        <f>VLOOKUP($A3862,'Günlük Sayaç'!$A$1:$I$166,5,0)</f>
        <v>Onlu Bilet</v>
      </c>
      <c r="F3862">
        <f>VLOOKUP($A3862,'Günlük Sayaç'!$A$1:$I$166,6,0)</f>
        <v>3.2</v>
      </c>
      <c r="G3862">
        <f>VLOOKUP($A3862,'Günlük Sayaç'!$A$1:$I$166,7,0)</f>
        <v>5500</v>
      </c>
      <c r="H3862">
        <f>VLOOKUP($A3862,'Günlük Sayaç'!$A$1:$I$166,8,0)</f>
        <v>0.01</v>
      </c>
      <c r="I3862">
        <f>VLOOKUP($A3862,'Günlük Sayaç'!$A$1:$I$166,9,0)*VLOOKUP(WEEKDAY(B3862,2)&amp;D3862,Yoğunluk!$G$1:$J$29,4,0)</f>
        <v>44</v>
      </c>
      <c r="J3862">
        <f t="shared" ca="1" si="239"/>
        <v>49</v>
      </c>
      <c r="K3862">
        <f t="shared" ca="1" si="240"/>
        <v>156.80000000000001</v>
      </c>
    </row>
    <row r="3863" spans="1:11" x14ac:dyDescent="0.3">
      <c r="A3863">
        <f t="shared" si="241"/>
        <v>67</v>
      </c>
      <c r="B3863" s="2">
        <f t="shared" si="242"/>
        <v>43124</v>
      </c>
      <c r="C3863" t="str">
        <f>VLOOKUP(A3863,'Günlük Sayaç'!$A$1:$I$166,3,0)</f>
        <v>Şişli</v>
      </c>
      <c r="D3863" t="str">
        <f>VLOOKUP($A3863,'Günlük Sayaç'!$A$1:$I$166,4,0)</f>
        <v>Tam</v>
      </c>
      <c r="E3863" t="str">
        <f>VLOOKUP($A3863,'Günlük Sayaç'!$A$1:$I$166,5,0)</f>
        <v>Akbil</v>
      </c>
      <c r="F3863">
        <f>VLOOKUP($A3863,'Günlük Sayaç'!$A$1:$I$166,6,0)</f>
        <v>2.2250000000000001</v>
      </c>
      <c r="G3863">
        <f>VLOOKUP($A3863,'Günlük Sayaç'!$A$1:$I$166,7,0)</f>
        <v>12000</v>
      </c>
      <c r="H3863">
        <f>VLOOKUP($A3863,'Günlük Sayaç'!$A$1:$I$166,8,0)</f>
        <v>0.3</v>
      </c>
      <c r="I3863">
        <f>VLOOKUP($A3863,'Günlük Sayaç'!$A$1:$I$166,9,0)*VLOOKUP(WEEKDAY(B3863,2)&amp;D3863,Yoğunluk!$G$1:$J$29,4,0)</f>
        <v>4320.0000000000009</v>
      </c>
      <c r="J3863">
        <f t="shared" ca="1" si="239"/>
        <v>3685</v>
      </c>
      <c r="K3863">
        <f t="shared" ca="1" si="240"/>
        <v>8199.125</v>
      </c>
    </row>
    <row r="3864" spans="1:11" x14ac:dyDescent="0.3">
      <c r="A3864">
        <f t="shared" si="241"/>
        <v>68</v>
      </c>
      <c r="B3864" s="2">
        <f t="shared" si="242"/>
        <v>43124</v>
      </c>
      <c r="C3864" t="str">
        <f>VLOOKUP(A3864,'Günlük Sayaç'!$A$1:$I$166,3,0)</f>
        <v>Şişli</v>
      </c>
      <c r="D3864" t="str">
        <f>VLOOKUP($A3864,'Günlük Sayaç'!$A$1:$I$166,4,0)</f>
        <v>Tam</v>
      </c>
      <c r="E3864" t="str">
        <f>VLOOKUP($A3864,'Günlük Sayaç'!$A$1:$I$166,5,0)</f>
        <v>Mavi Kart</v>
      </c>
      <c r="F3864">
        <f>VLOOKUP($A3864,'Günlük Sayaç'!$A$1:$I$166,6,0)</f>
        <v>1.3666666666666667</v>
      </c>
      <c r="G3864">
        <f>VLOOKUP($A3864,'Günlük Sayaç'!$A$1:$I$166,7,0)</f>
        <v>12000</v>
      </c>
      <c r="H3864">
        <f>VLOOKUP($A3864,'Günlük Sayaç'!$A$1:$I$166,8,0)</f>
        <v>0.15</v>
      </c>
      <c r="I3864">
        <f>VLOOKUP($A3864,'Günlük Sayaç'!$A$1:$I$166,9,0)*VLOOKUP(WEEKDAY(B3864,2)&amp;D3864,Yoğunluk!$G$1:$J$29,4,0)</f>
        <v>2160.0000000000005</v>
      </c>
      <c r="J3864">
        <f t="shared" ca="1" si="239"/>
        <v>2390</v>
      </c>
      <c r="K3864">
        <f t="shared" ca="1" si="240"/>
        <v>3266.3333333333335</v>
      </c>
    </row>
    <row r="3865" spans="1:11" x14ac:dyDescent="0.3">
      <c r="A3865">
        <f t="shared" si="241"/>
        <v>69</v>
      </c>
      <c r="B3865" s="2">
        <f t="shared" si="242"/>
        <v>43124</v>
      </c>
      <c r="C3865" t="str">
        <f>VLOOKUP(A3865,'Günlük Sayaç'!$A$1:$I$166,3,0)</f>
        <v>Şişli</v>
      </c>
      <c r="D3865" t="str">
        <f>VLOOKUP($A3865,'Günlük Sayaç'!$A$1:$I$166,4,0)</f>
        <v>Öğrenci</v>
      </c>
      <c r="E3865" t="str">
        <f>VLOOKUP($A3865,'Günlük Sayaç'!$A$1:$I$166,5,0)</f>
        <v>Öğrenci</v>
      </c>
      <c r="F3865">
        <f>VLOOKUP($A3865,'Günlük Sayaç'!$A$1:$I$166,6,0)</f>
        <v>0.9</v>
      </c>
      <c r="G3865">
        <f>VLOOKUP($A3865,'Günlük Sayaç'!$A$1:$I$166,7,0)</f>
        <v>12000</v>
      </c>
      <c r="H3865">
        <f>VLOOKUP($A3865,'Günlük Sayaç'!$A$1:$I$166,8,0)</f>
        <v>0.1</v>
      </c>
      <c r="I3865">
        <f>VLOOKUP($A3865,'Günlük Sayaç'!$A$1:$I$166,9,0)*VLOOKUP(WEEKDAY(B3865,2)&amp;D3865,Yoğunluk!$G$1:$J$29,4,0)</f>
        <v>960</v>
      </c>
      <c r="J3865">
        <f t="shared" ca="1" si="239"/>
        <v>912</v>
      </c>
      <c r="K3865">
        <f t="shared" ca="1" si="240"/>
        <v>820.80000000000007</v>
      </c>
    </row>
    <row r="3866" spans="1:11" x14ac:dyDescent="0.3">
      <c r="A3866">
        <f t="shared" si="241"/>
        <v>70</v>
      </c>
      <c r="B3866" s="2">
        <f t="shared" si="242"/>
        <v>43124</v>
      </c>
      <c r="C3866" t="str">
        <f>VLOOKUP(A3866,'Günlük Sayaç'!$A$1:$I$166,3,0)</f>
        <v>Şişli</v>
      </c>
      <c r="D3866" t="str">
        <f>VLOOKUP($A3866,'Günlük Sayaç'!$A$1:$I$166,4,0)</f>
        <v>Öğrenci</v>
      </c>
      <c r="E3866" t="str">
        <f>VLOOKUP($A3866,'Günlük Sayaç'!$A$1:$I$166,5,0)</f>
        <v>Öğrenci Aylık</v>
      </c>
      <c r="F3866">
        <f>VLOOKUP($A3866,'Günlük Sayaç'!$A$1:$I$166,6,0)</f>
        <v>0.56666666666666665</v>
      </c>
      <c r="G3866">
        <f>VLOOKUP($A3866,'Günlük Sayaç'!$A$1:$I$166,7,0)</f>
        <v>12000</v>
      </c>
      <c r="H3866">
        <f>VLOOKUP($A3866,'Günlük Sayaç'!$A$1:$I$166,8,0)</f>
        <v>0.2</v>
      </c>
      <c r="I3866">
        <f>VLOOKUP($A3866,'Günlük Sayaç'!$A$1:$I$166,9,0)*VLOOKUP(WEEKDAY(B3866,2)&amp;D3866,Yoğunluk!$G$1:$J$29,4,0)</f>
        <v>1920</v>
      </c>
      <c r="J3866">
        <f t="shared" ca="1" si="239"/>
        <v>1794</v>
      </c>
      <c r="K3866">
        <f t="shared" ca="1" si="240"/>
        <v>1016.6</v>
      </c>
    </row>
    <row r="3867" spans="1:11" x14ac:dyDescent="0.3">
      <c r="A3867">
        <f t="shared" si="241"/>
        <v>71</v>
      </c>
      <c r="B3867" s="2">
        <f t="shared" si="242"/>
        <v>43124</v>
      </c>
      <c r="C3867" t="str">
        <f>VLOOKUP(A3867,'Günlük Sayaç'!$A$1:$I$166,3,0)</f>
        <v>Şişli</v>
      </c>
      <c r="D3867" t="str">
        <f>VLOOKUP($A3867,'Günlük Sayaç'!$A$1:$I$166,4,0)</f>
        <v>Sosyal</v>
      </c>
      <c r="E3867" t="str">
        <f>VLOOKUP($A3867,'Günlük Sayaç'!$A$1:$I$166,5,0)</f>
        <v>Sosyal</v>
      </c>
      <c r="F3867">
        <f>VLOOKUP($A3867,'Günlük Sayaç'!$A$1:$I$166,6,0)</f>
        <v>1.425</v>
      </c>
      <c r="G3867">
        <f>VLOOKUP($A3867,'Günlük Sayaç'!$A$1:$I$166,7,0)</f>
        <v>12000</v>
      </c>
      <c r="H3867">
        <f>VLOOKUP($A3867,'Günlük Sayaç'!$A$1:$I$166,8,0)</f>
        <v>0.1</v>
      </c>
      <c r="I3867">
        <f>VLOOKUP($A3867,'Günlük Sayaç'!$A$1:$I$166,9,0)*VLOOKUP(WEEKDAY(B3867,2)&amp;D3867,Yoğunluk!$G$1:$J$29,4,0)</f>
        <v>768.00000000000011</v>
      </c>
      <c r="J3867">
        <f t="shared" ca="1" si="239"/>
        <v>721</v>
      </c>
      <c r="K3867">
        <f t="shared" ca="1" si="240"/>
        <v>1027.425</v>
      </c>
    </row>
    <row r="3868" spans="1:11" x14ac:dyDescent="0.3">
      <c r="A3868">
        <f t="shared" si="241"/>
        <v>72</v>
      </c>
      <c r="B3868" s="2">
        <f t="shared" si="242"/>
        <v>43124</v>
      </c>
      <c r="C3868" t="str">
        <f>VLOOKUP(A3868,'Günlük Sayaç'!$A$1:$I$166,3,0)</f>
        <v>Şişli</v>
      </c>
      <c r="D3868" t="str">
        <f>VLOOKUP($A3868,'Günlük Sayaç'!$A$1:$I$166,4,0)</f>
        <v>Sosyal</v>
      </c>
      <c r="E3868" t="str">
        <f>VLOOKUP($A3868,'Günlük Sayaç'!$A$1:$I$166,5,0)</f>
        <v>Sosyal Aylık</v>
      </c>
      <c r="F3868">
        <f>VLOOKUP($A3868,'Günlük Sayaç'!$A$1:$I$166,6,0)</f>
        <v>0.83333333333333337</v>
      </c>
      <c r="G3868">
        <f>VLOOKUP($A3868,'Günlük Sayaç'!$A$1:$I$166,7,0)</f>
        <v>12000</v>
      </c>
      <c r="H3868">
        <f>VLOOKUP($A3868,'Günlük Sayaç'!$A$1:$I$166,8,0)</f>
        <v>0.1</v>
      </c>
      <c r="I3868">
        <f>VLOOKUP($A3868,'Günlük Sayaç'!$A$1:$I$166,9,0)*VLOOKUP(WEEKDAY(B3868,2)&amp;D3868,Yoğunluk!$G$1:$J$29,4,0)</f>
        <v>768.00000000000011</v>
      </c>
      <c r="J3868">
        <f t="shared" ca="1" si="239"/>
        <v>737</v>
      </c>
      <c r="K3868">
        <f t="shared" ca="1" si="240"/>
        <v>614.16666666666674</v>
      </c>
    </row>
    <row r="3869" spans="1:11" x14ac:dyDescent="0.3">
      <c r="A3869">
        <f t="shared" si="241"/>
        <v>73</v>
      </c>
      <c r="B3869" s="2">
        <f t="shared" si="242"/>
        <v>43124</v>
      </c>
      <c r="C3869" t="str">
        <f>VLOOKUP(A3869,'Günlük Sayaç'!$A$1:$I$166,3,0)</f>
        <v>Şişli</v>
      </c>
      <c r="D3869" t="str">
        <f>VLOOKUP($A3869,'Günlük Sayaç'!$A$1:$I$166,4,0)</f>
        <v>Ziyaretçi</v>
      </c>
      <c r="E3869" t="str">
        <f>VLOOKUP($A3869,'Günlük Sayaç'!$A$1:$I$166,5,0)</f>
        <v>Tekli Bilet</v>
      </c>
      <c r="F3869">
        <f>VLOOKUP($A3869,'Günlük Sayaç'!$A$1:$I$166,6,0)</f>
        <v>5</v>
      </c>
      <c r="G3869">
        <f>VLOOKUP($A3869,'Günlük Sayaç'!$A$1:$I$166,7,0)</f>
        <v>12000</v>
      </c>
      <c r="H3869">
        <f>VLOOKUP($A3869,'Günlük Sayaç'!$A$1:$I$166,8,0)</f>
        <v>0.01</v>
      </c>
      <c r="I3869">
        <f>VLOOKUP($A3869,'Günlük Sayaç'!$A$1:$I$166,9,0)*VLOOKUP(WEEKDAY(B3869,2)&amp;D3869,Yoğunluk!$G$1:$J$29,4,0)</f>
        <v>96</v>
      </c>
      <c r="J3869">
        <f t="shared" ca="1" si="239"/>
        <v>104</v>
      </c>
      <c r="K3869">
        <f t="shared" ca="1" si="240"/>
        <v>520</v>
      </c>
    </row>
    <row r="3870" spans="1:11" x14ac:dyDescent="0.3">
      <c r="A3870">
        <f t="shared" si="241"/>
        <v>74</v>
      </c>
      <c r="B3870" s="2">
        <f t="shared" si="242"/>
        <v>43124</v>
      </c>
      <c r="C3870" t="str">
        <f>VLOOKUP(A3870,'Günlük Sayaç'!$A$1:$I$166,3,0)</f>
        <v>Şişli</v>
      </c>
      <c r="D3870" t="str">
        <f>VLOOKUP($A3870,'Günlük Sayaç'!$A$1:$I$166,4,0)</f>
        <v>Ziyaretçi</v>
      </c>
      <c r="E3870" t="str">
        <f>VLOOKUP($A3870,'Günlük Sayaç'!$A$1:$I$166,5,0)</f>
        <v>İkili Bilet</v>
      </c>
      <c r="F3870">
        <f>VLOOKUP($A3870,'Günlük Sayaç'!$A$1:$I$166,6,0)</f>
        <v>4</v>
      </c>
      <c r="G3870">
        <f>VLOOKUP($A3870,'Günlük Sayaç'!$A$1:$I$166,7,0)</f>
        <v>12000</v>
      </c>
      <c r="H3870">
        <f>VLOOKUP($A3870,'Günlük Sayaç'!$A$1:$I$166,8,0)</f>
        <v>0.01</v>
      </c>
      <c r="I3870">
        <f>VLOOKUP($A3870,'Günlük Sayaç'!$A$1:$I$166,9,0)*VLOOKUP(WEEKDAY(B3870,2)&amp;D3870,Yoğunluk!$G$1:$J$29,4,0)</f>
        <v>96</v>
      </c>
      <c r="J3870">
        <f t="shared" ca="1" si="239"/>
        <v>80</v>
      </c>
      <c r="K3870">
        <f t="shared" ca="1" si="240"/>
        <v>320</v>
      </c>
    </row>
    <row r="3871" spans="1:11" x14ac:dyDescent="0.3">
      <c r="A3871">
        <f t="shared" si="241"/>
        <v>75</v>
      </c>
      <c r="B3871" s="2">
        <f t="shared" si="242"/>
        <v>43124</v>
      </c>
      <c r="C3871" t="str">
        <f>VLOOKUP(A3871,'Günlük Sayaç'!$A$1:$I$166,3,0)</f>
        <v>Şişli</v>
      </c>
      <c r="D3871" t="str">
        <f>VLOOKUP($A3871,'Günlük Sayaç'!$A$1:$I$166,4,0)</f>
        <v>Ziyaretçi</v>
      </c>
      <c r="E3871" t="str">
        <f>VLOOKUP($A3871,'Günlük Sayaç'!$A$1:$I$166,5,0)</f>
        <v>Üçlü Bilet</v>
      </c>
      <c r="F3871">
        <f>VLOOKUP($A3871,'Günlük Sayaç'!$A$1:$I$166,6,0)</f>
        <v>3.6666666666666665</v>
      </c>
      <c r="G3871">
        <f>VLOOKUP($A3871,'Günlük Sayaç'!$A$1:$I$166,7,0)</f>
        <v>12000</v>
      </c>
      <c r="H3871">
        <f>VLOOKUP($A3871,'Günlük Sayaç'!$A$1:$I$166,8,0)</f>
        <v>0.01</v>
      </c>
      <c r="I3871">
        <f>VLOOKUP($A3871,'Günlük Sayaç'!$A$1:$I$166,9,0)*VLOOKUP(WEEKDAY(B3871,2)&amp;D3871,Yoğunluk!$G$1:$J$29,4,0)</f>
        <v>96</v>
      </c>
      <c r="J3871">
        <f t="shared" ca="1" si="239"/>
        <v>88</v>
      </c>
      <c r="K3871">
        <f t="shared" ca="1" si="240"/>
        <v>322.66666666666663</v>
      </c>
    </row>
    <row r="3872" spans="1:11" x14ac:dyDescent="0.3">
      <c r="A3872">
        <f t="shared" si="241"/>
        <v>76</v>
      </c>
      <c r="B3872" s="2">
        <f t="shared" si="242"/>
        <v>43124</v>
      </c>
      <c r="C3872" t="str">
        <f>VLOOKUP(A3872,'Günlük Sayaç'!$A$1:$I$166,3,0)</f>
        <v>Şişli</v>
      </c>
      <c r="D3872" t="str">
        <f>VLOOKUP($A3872,'Günlük Sayaç'!$A$1:$I$166,4,0)</f>
        <v>Ziyaretçi</v>
      </c>
      <c r="E3872" t="str">
        <f>VLOOKUP($A3872,'Günlük Sayaç'!$A$1:$I$166,5,0)</f>
        <v>Beşli Bilet</v>
      </c>
      <c r="F3872">
        <f>VLOOKUP($A3872,'Günlük Sayaç'!$A$1:$I$166,6,0)</f>
        <v>3.4</v>
      </c>
      <c r="G3872">
        <f>VLOOKUP($A3872,'Günlük Sayaç'!$A$1:$I$166,7,0)</f>
        <v>12000</v>
      </c>
      <c r="H3872">
        <f>VLOOKUP($A3872,'Günlük Sayaç'!$A$1:$I$166,8,0)</f>
        <v>0.01</v>
      </c>
      <c r="I3872">
        <f>VLOOKUP($A3872,'Günlük Sayaç'!$A$1:$I$166,9,0)*VLOOKUP(WEEKDAY(B3872,2)&amp;D3872,Yoğunluk!$G$1:$J$29,4,0)</f>
        <v>96</v>
      </c>
      <c r="J3872">
        <f t="shared" ca="1" si="239"/>
        <v>102</v>
      </c>
      <c r="K3872">
        <f t="shared" ca="1" si="240"/>
        <v>346.8</v>
      </c>
    </row>
    <row r="3873" spans="1:11" x14ac:dyDescent="0.3">
      <c r="A3873">
        <f t="shared" si="241"/>
        <v>77</v>
      </c>
      <c r="B3873" s="2">
        <f t="shared" si="242"/>
        <v>43124</v>
      </c>
      <c r="C3873" t="str">
        <f>VLOOKUP(A3873,'Günlük Sayaç'!$A$1:$I$166,3,0)</f>
        <v>Şişli</v>
      </c>
      <c r="D3873" t="str">
        <f>VLOOKUP($A3873,'Günlük Sayaç'!$A$1:$I$166,4,0)</f>
        <v>Ziyaretçi</v>
      </c>
      <c r="E3873" t="str">
        <f>VLOOKUP($A3873,'Günlük Sayaç'!$A$1:$I$166,5,0)</f>
        <v>Onlu Bilet</v>
      </c>
      <c r="F3873">
        <f>VLOOKUP($A3873,'Günlük Sayaç'!$A$1:$I$166,6,0)</f>
        <v>3.2</v>
      </c>
      <c r="G3873">
        <f>VLOOKUP($A3873,'Günlük Sayaç'!$A$1:$I$166,7,0)</f>
        <v>12000</v>
      </c>
      <c r="H3873">
        <f>VLOOKUP($A3873,'Günlük Sayaç'!$A$1:$I$166,8,0)</f>
        <v>0.01</v>
      </c>
      <c r="I3873">
        <f>VLOOKUP($A3873,'Günlük Sayaç'!$A$1:$I$166,9,0)*VLOOKUP(WEEKDAY(B3873,2)&amp;D3873,Yoğunluk!$G$1:$J$29,4,0)</f>
        <v>96</v>
      </c>
      <c r="J3873">
        <f t="shared" ca="1" si="239"/>
        <v>80</v>
      </c>
      <c r="K3873">
        <f t="shared" ca="1" si="240"/>
        <v>256</v>
      </c>
    </row>
    <row r="3874" spans="1:11" x14ac:dyDescent="0.3">
      <c r="A3874">
        <f t="shared" si="241"/>
        <v>78</v>
      </c>
      <c r="B3874" s="2">
        <f t="shared" si="242"/>
        <v>43124</v>
      </c>
      <c r="C3874" t="str">
        <f>VLOOKUP(A3874,'Günlük Sayaç'!$A$1:$I$166,3,0)</f>
        <v>Gayrettepe</v>
      </c>
      <c r="D3874" t="str">
        <f>VLOOKUP($A3874,'Günlük Sayaç'!$A$1:$I$166,4,0)</f>
        <v>Tam</v>
      </c>
      <c r="E3874" t="str">
        <f>VLOOKUP($A3874,'Günlük Sayaç'!$A$1:$I$166,5,0)</f>
        <v>Akbil</v>
      </c>
      <c r="F3874">
        <f>VLOOKUP($A3874,'Günlük Sayaç'!$A$1:$I$166,6,0)</f>
        <v>2.2250000000000001</v>
      </c>
      <c r="G3874">
        <f>VLOOKUP($A3874,'Günlük Sayaç'!$A$1:$I$166,7,0)</f>
        <v>20000</v>
      </c>
      <c r="H3874">
        <f>VLOOKUP($A3874,'Günlük Sayaç'!$A$1:$I$166,8,0)</f>
        <v>0.3</v>
      </c>
      <c r="I3874">
        <f>VLOOKUP($A3874,'Günlük Sayaç'!$A$1:$I$166,9,0)*VLOOKUP(WEEKDAY(B3874,2)&amp;D3874,Yoğunluk!$G$1:$J$29,4,0)</f>
        <v>7200.0000000000009</v>
      </c>
      <c r="J3874">
        <f t="shared" ca="1" si="239"/>
        <v>8382</v>
      </c>
      <c r="K3874">
        <f t="shared" ca="1" si="240"/>
        <v>18649.95</v>
      </c>
    </row>
    <row r="3875" spans="1:11" x14ac:dyDescent="0.3">
      <c r="A3875">
        <f t="shared" si="241"/>
        <v>79</v>
      </c>
      <c r="B3875" s="2">
        <f t="shared" si="242"/>
        <v>43124</v>
      </c>
      <c r="C3875" t="str">
        <f>VLOOKUP(A3875,'Günlük Sayaç'!$A$1:$I$166,3,0)</f>
        <v>Gayrettepe</v>
      </c>
      <c r="D3875" t="str">
        <f>VLOOKUP($A3875,'Günlük Sayaç'!$A$1:$I$166,4,0)</f>
        <v>Tam</v>
      </c>
      <c r="E3875" t="str">
        <f>VLOOKUP($A3875,'Günlük Sayaç'!$A$1:$I$166,5,0)</f>
        <v>Mavi Kart</v>
      </c>
      <c r="F3875">
        <f>VLOOKUP($A3875,'Günlük Sayaç'!$A$1:$I$166,6,0)</f>
        <v>1.3666666666666667</v>
      </c>
      <c r="G3875">
        <f>VLOOKUP($A3875,'Günlük Sayaç'!$A$1:$I$166,7,0)</f>
        <v>20000</v>
      </c>
      <c r="H3875">
        <f>VLOOKUP($A3875,'Günlük Sayaç'!$A$1:$I$166,8,0)</f>
        <v>0.15</v>
      </c>
      <c r="I3875">
        <f>VLOOKUP($A3875,'Günlük Sayaç'!$A$1:$I$166,9,0)*VLOOKUP(WEEKDAY(B3875,2)&amp;D3875,Yoğunluk!$G$1:$J$29,4,0)</f>
        <v>3600.0000000000005</v>
      </c>
      <c r="J3875">
        <f t="shared" ca="1" si="239"/>
        <v>3625</v>
      </c>
      <c r="K3875">
        <f t="shared" ca="1" si="240"/>
        <v>4954.166666666667</v>
      </c>
    </row>
    <row r="3876" spans="1:11" x14ac:dyDescent="0.3">
      <c r="A3876">
        <f t="shared" si="241"/>
        <v>80</v>
      </c>
      <c r="B3876" s="2">
        <f t="shared" si="242"/>
        <v>43124</v>
      </c>
      <c r="C3876" t="str">
        <f>VLOOKUP(A3876,'Günlük Sayaç'!$A$1:$I$166,3,0)</f>
        <v>Gayrettepe</v>
      </c>
      <c r="D3876" t="str">
        <f>VLOOKUP($A3876,'Günlük Sayaç'!$A$1:$I$166,4,0)</f>
        <v>Öğrenci</v>
      </c>
      <c r="E3876" t="str">
        <f>VLOOKUP($A3876,'Günlük Sayaç'!$A$1:$I$166,5,0)</f>
        <v>Öğrenci</v>
      </c>
      <c r="F3876">
        <f>VLOOKUP($A3876,'Günlük Sayaç'!$A$1:$I$166,6,0)</f>
        <v>0.9</v>
      </c>
      <c r="G3876">
        <f>VLOOKUP($A3876,'Günlük Sayaç'!$A$1:$I$166,7,0)</f>
        <v>20000</v>
      </c>
      <c r="H3876">
        <f>VLOOKUP($A3876,'Günlük Sayaç'!$A$1:$I$166,8,0)</f>
        <v>0.1</v>
      </c>
      <c r="I3876">
        <f>VLOOKUP($A3876,'Günlük Sayaç'!$A$1:$I$166,9,0)*VLOOKUP(WEEKDAY(B3876,2)&amp;D3876,Yoğunluk!$G$1:$J$29,4,0)</f>
        <v>1600</v>
      </c>
      <c r="J3876">
        <f t="shared" ca="1" si="239"/>
        <v>1726</v>
      </c>
      <c r="K3876">
        <f t="shared" ca="1" si="240"/>
        <v>1553.4</v>
      </c>
    </row>
    <row r="3877" spans="1:11" x14ac:dyDescent="0.3">
      <c r="A3877">
        <f t="shared" si="241"/>
        <v>81</v>
      </c>
      <c r="B3877" s="2">
        <f t="shared" si="242"/>
        <v>43124</v>
      </c>
      <c r="C3877" t="str">
        <f>VLOOKUP(A3877,'Günlük Sayaç'!$A$1:$I$166,3,0)</f>
        <v>Gayrettepe</v>
      </c>
      <c r="D3877" t="str">
        <f>VLOOKUP($A3877,'Günlük Sayaç'!$A$1:$I$166,4,0)</f>
        <v>Öğrenci</v>
      </c>
      <c r="E3877" t="str">
        <f>VLOOKUP($A3877,'Günlük Sayaç'!$A$1:$I$166,5,0)</f>
        <v>Öğrenci Aylık</v>
      </c>
      <c r="F3877">
        <f>VLOOKUP($A3877,'Günlük Sayaç'!$A$1:$I$166,6,0)</f>
        <v>0.56666666666666665</v>
      </c>
      <c r="G3877">
        <f>VLOOKUP($A3877,'Günlük Sayaç'!$A$1:$I$166,7,0)</f>
        <v>20000</v>
      </c>
      <c r="H3877">
        <f>VLOOKUP($A3877,'Günlük Sayaç'!$A$1:$I$166,8,0)</f>
        <v>0.15</v>
      </c>
      <c r="I3877">
        <f>VLOOKUP($A3877,'Günlük Sayaç'!$A$1:$I$166,9,0)*VLOOKUP(WEEKDAY(B3877,2)&amp;D3877,Yoğunluk!$G$1:$J$29,4,0)</f>
        <v>2400</v>
      </c>
      <c r="J3877">
        <f t="shared" ca="1" si="239"/>
        <v>2684</v>
      </c>
      <c r="K3877">
        <f t="shared" ca="1" si="240"/>
        <v>1520.9333333333334</v>
      </c>
    </row>
    <row r="3878" spans="1:11" x14ac:dyDescent="0.3">
      <c r="A3878">
        <f t="shared" si="241"/>
        <v>82</v>
      </c>
      <c r="B3878" s="2">
        <f t="shared" si="242"/>
        <v>43124</v>
      </c>
      <c r="C3878" t="str">
        <f>VLOOKUP(A3878,'Günlük Sayaç'!$A$1:$I$166,3,0)</f>
        <v>Gayrettepe</v>
      </c>
      <c r="D3878" t="str">
        <f>VLOOKUP($A3878,'Günlük Sayaç'!$A$1:$I$166,4,0)</f>
        <v>Sosyal</v>
      </c>
      <c r="E3878" t="str">
        <f>VLOOKUP($A3878,'Günlük Sayaç'!$A$1:$I$166,5,0)</f>
        <v>Sosyal</v>
      </c>
      <c r="F3878">
        <f>VLOOKUP($A3878,'Günlük Sayaç'!$A$1:$I$166,6,0)</f>
        <v>1.425</v>
      </c>
      <c r="G3878">
        <f>VLOOKUP($A3878,'Günlük Sayaç'!$A$1:$I$166,7,0)</f>
        <v>20000</v>
      </c>
      <c r="H3878">
        <f>VLOOKUP($A3878,'Günlük Sayaç'!$A$1:$I$166,8,0)</f>
        <v>0.1</v>
      </c>
      <c r="I3878">
        <f>VLOOKUP($A3878,'Günlük Sayaç'!$A$1:$I$166,9,0)*VLOOKUP(WEEKDAY(B3878,2)&amp;D3878,Yoğunluk!$G$1:$J$29,4,0)</f>
        <v>1280.0000000000002</v>
      </c>
      <c r="J3878">
        <f t="shared" ca="1" si="239"/>
        <v>1103</v>
      </c>
      <c r="K3878">
        <f t="shared" ca="1" si="240"/>
        <v>1571.7750000000001</v>
      </c>
    </row>
    <row r="3879" spans="1:11" x14ac:dyDescent="0.3">
      <c r="A3879">
        <f t="shared" si="241"/>
        <v>83</v>
      </c>
      <c r="B3879" s="2">
        <f t="shared" si="242"/>
        <v>43124</v>
      </c>
      <c r="C3879" t="str">
        <f>VLOOKUP(A3879,'Günlük Sayaç'!$A$1:$I$166,3,0)</f>
        <v>Gayrettepe</v>
      </c>
      <c r="D3879" t="str">
        <f>VLOOKUP($A3879,'Günlük Sayaç'!$A$1:$I$166,4,0)</f>
        <v>Sosyal</v>
      </c>
      <c r="E3879" t="str">
        <f>VLOOKUP($A3879,'Günlük Sayaç'!$A$1:$I$166,5,0)</f>
        <v>Sosyal Aylık</v>
      </c>
      <c r="F3879">
        <f>VLOOKUP($A3879,'Günlük Sayaç'!$A$1:$I$166,6,0)</f>
        <v>0.83333333333333337</v>
      </c>
      <c r="G3879">
        <f>VLOOKUP($A3879,'Günlük Sayaç'!$A$1:$I$166,7,0)</f>
        <v>20000</v>
      </c>
      <c r="H3879">
        <f>VLOOKUP($A3879,'Günlük Sayaç'!$A$1:$I$166,8,0)</f>
        <v>0.1</v>
      </c>
      <c r="I3879">
        <f>VLOOKUP($A3879,'Günlük Sayaç'!$A$1:$I$166,9,0)*VLOOKUP(WEEKDAY(B3879,2)&amp;D3879,Yoğunluk!$G$1:$J$29,4,0)</f>
        <v>1280.0000000000002</v>
      </c>
      <c r="J3879">
        <f t="shared" ca="1" si="239"/>
        <v>1467</v>
      </c>
      <c r="K3879">
        <f t="shared" ca="1" si="240"/>
        <v>1222.5</v>
      </c>
    </row>
    <row r="3880" spans="1:11" x14ac:dyDescent="0.3">
      <c r="A3880">
        <f t="shared" si="241"/>
        <v>84</v>
      </c>
      <c r="B3880" s="2">
        <f t="shared" si="242"/>
        <v>43124</v>
      </c>
      <c r="C3880" t="str">
        <f>VLOOKUP(A3880,'Günlük Sayaç'!$A$1:$I$166,3,0)</f>
        <v>Gayrettepe</v>
      </c>
      <c r="D3880" t="str">
        <f>VLOOKUP($A3880,'Günlük Sayaç'!$A$1:$I$166,4,0)</f>
        <v>Ziyaretçi</v>
      </c>
      <c r="E3880" t="str">
        <f>VLOOKUP($A3880,'Günlük Sayaç'!$A$1:$I$166,5,0)</f>
        <v>Tekli Bilet</v>
      </c>
      <c r="F3880">
        <f>VLOOKUP($A3880,'Günlük Sayaç'!$A$1:$I$166,6,0)</f>
        <v>5</v>
      </c>
      <c r="G3880">
        <f>VLOOKUP($A3880,'Günlük Sayaç'!$A$1:$I$166,7,0)</f>
        <v>20000</v>
      </c>
      <c r="H3880">
        <f>VLOOKUP($A3880,'Günlük Sayaç'!$A$1:$I$166,8,0)</f>
        <v>0.02</v>
      </c>
      <c r="I3880">
        <f>VLOOKUP($A3880,'Günlük Sayaç'!$A$1:$I$166,9,0)*VLOOKUP(WEEKDAY(B3880,2)&amp;D3880,Yoğunluk!$G$1:$J$29,4,0)</f>
        <v>320</v>
      </c>
      <c r="J3880">
        <f t="shared" ca="1" si="239"/>
        <v>303</v>
      </c>
      <c r="K3880">
        <f t="shared" ca="1" si="240"/>
        <v>1515</v>
      </c>
    </row>
    <row r="3881" spans="1:11" x14ac:dyDescent="0.3">
      <c r="A3881">
        <f t="shared" si="241"/>
        <v>85</v>
      </c>
      <c r="B3881" s="2">
        <f t="shared" si="242"/>
        <v>43124</v>
      </c>
      <c r="C3881" t="str">
        <f>VLOOKUP(A3881,'Günlük Sayaç'!$A$1:$I$166,3,0)</f>
        <v>Gayrettepe</v>
      </c>
      <c r="D3881" t="str">
        <f>VLOOKUP($A3881,'Günlük Sayaç'!$A$1:$I$166,4,0)</f>
        <v>Ziyaretçi</v>
      </c>
      <c r="E3881" t="str">
        <f>VLOOKUP($A3881,'Günlük Sayaç'!$A$1:$I$166,5,0)</f>
        <v>İkili Bilet</v>
      </c>
      <c r="F3881">
        <f>VLOOKUP($A3881,'Günlük Sayaç'!$A$1:$I$166,6,0)</f>
        <v>4</v>
      </c>
      <c r="G3881">
        <f>VLOOKUP($A3881,'Günlük Sayaç'!$A$1:$I$166,7,0)</f>
        <v>20000</v>
      </c>
      <c r="H3881">
        <f>VLOOKUP($A3881,'Günlük Sayaç'!$A$1:$I$166,8,0)</f>
        <v>0.02</v>
      </c>
      <c r="I3881">
        <f>VLOOKUP($A3881,'Günlük Sayaç'!$A$1:$I$166,9,0)*VLOOKUP(WEEKDAY(B3881,2)&amp;D3881,Yoğunluk!$G$1:$J$29,4,0)</f>
        <v>320</v>
      </c>
      <c r="J3881">
        <f t="shared" ca="1" si="239"/>
        <v>331</v>
      </c>
      <c r="K3881">
        <f t="shared" ca="1" si="240"/>
        <v>1324</v>
      </c>
    </row>
    <row r="3882" spans="1:11" x14ac:dyDescent="0.3">
      <c r="A3882">
        <f t="shared" si="241"/>
        <v>86</v>
      </c>
      <c r="B3882" s="2">
        <f t="shared" si="242"/>
        <v>43124</v>
      </c>
      <c r="C3882" t="str">
        <f>VLOOKUP(A3882,'Günlük Sayaç'!$A$1:$I$166,3,0)</f>
        <v>Gayrettepe</v>
      </c>
      <c r="D3882" t="str">
        <f>VLOOKUP($A3882,'Günlük Sayaç'!$A$1:$I$166,4,0)</f>
        <v>Ziyaretçi</v>
      </c>
      <c r="E3882" t="str">
        <f>VLOOKUP($A3882,'Günlük Sayaç'!$A$1:$I$166,5,0)</f>
        <v>Üçlü Bilet</v>
      </c>
      <c r="F3882">
        <f>VLOOKUP($A3882,'Günlük Sayaç'!$A$1:$I$166,6,0)</f>
        <v>3.6666666666666665</v>
      </c>
      <c r="G3882">
        <f>VLOOKUP($A3882,'Günlük Sayaç'!$A$1:$I$166,7,0)</f>
        <v>20000</v>
      </c>
      <c r="H3882">
        <f>VLOOKUP($A3882,'Günlük Sayaç'!$A$1:$I$166,8,0)</f>
        <v>0.02</v>
      </c>
      <c r="I3882">
        <f>VLOOKUP($A3882,'Günlük Sayaç'!$A$1:$I$166,9,0)*VLOOKUP(WEEKDAY(B3882,2)&amp;D3882,Yoğunluk!$G$1:$J$29,4,0)</f>
        <v>320</v>
      </c>
      <c r="J3882">
        <f t="shared" ca="1" si="239"/>
        <v>313</v>
      </c>
      <c r="K3882">
        <f t="shared" ca="1" si="240"/>
        <v>1147.6666666666665</v>
      </c>
    </row>
    <row r="3883" spans="1:11" x14ac:dyDescent="0.3">
      <c r="A3883">
        <f t="shared" si="241"/>
        <v>87</v>
      </c>
      <c r="B3883" s="2">
        <f t="shared" si="242"/>
        <v>43124</v>
      </c>
      <c r="C3883" t="str">
        <f>VLOOKUP(A3883,'Günlük Sayaç'!$A$1:$I$166,3,0)</f>
        <v>Gayrettepe</v>
      </c>
      <c r="D3883" t="str">
        <f>VLOOKUP($A3883,'Günlük Sayaç'!$A$1:$I$166,4,0)</f>
        <v>Ziyaretçi</v>
      </c>
      <c r="E3883" t="str">
        <f>VLOOKUP($A3883,'Günlük Sayaç'!$A$1:$I$166,5,0)</f>
        <v>Beşli Bilet</v>
      </c>
      <c r="F3883">
        <f>VLOOKUP($A3883,'Günlük Sayaç'!$A$1:$I$166,6,0)</f>
        <v>3.4</v>
      </c>
      <c r="G3883">
        <f>VLOOKUP($A3883,'Günlük Sayaç'!$A$1:$I$166,7,0)</f>
        <v>20000</v>
      </c>
      <c r="H3883">
        <f>VLOOKUP($A3883,'Günlük Sayaç'!$A$1:$I$166,8,0)</f>
        <v>0.02</v>
      </c>
      <c r="I3883">
        <f>VLOOKUP($A3883,'Günlük Sayaç'!$A$1:$I$166,9,0)*VLOOKUP(WEEKDAY(B3883,2)&amp;D3883,Yoğunluk!$G$1:$J$29,4,0)</f>
        <v>320</v>
      </c>
      <c r="J3883">
        <f t="shared" ca="1" si="239"/>
        <v>316</v>
      </c>
      <c r="K3883">
        <f t="shared" ca="1" si="240"/>
        <v>1074.3999999999999</v>
      </c>
    </row>
    <row r="3884" spans="1:11" x14ac:dyDescent="0.3">
      <c r="A3884">
        <f t="shared" si="241"/>
        <v>88</v>
      </c>
      <c r="B3884" s="2">
        <f t="shared" si="242"/>
        <v>43124</v>
      </c>
      <c r="C3884" t="str">
        <f>VLOOKUP(A3884,'Günlük Sayaç'!$A$1:$I$166,3,0)</f>
        <v>Gayrettepe</v>
      </c>
      <c r="D3884" t="str">
        <f>VLOOKUP($A3884,'Günlük Sayaç'!$A$1:$I$166,4,0)</f>
        <v>Ziyaretçi</v>
      </c>
      <c r="E3884" t="str">
        <f>VLOOKUP($A3884,'Günlük Sayaç'!$A$1:$I$166,5,0)</f>
        <v>Onlu Bilet</v>
      </c>
      <c r="F3884">
        <f>VLOOKUP($A3884,'Günlük Sayaç'!$A$1:$I$166,6,0)</f>
        <v>3.2</v>
      </c>
      <c r="G3884">
        <f>VLOOKUP($A3884,'Günlük Sayaç'!$A$1:$I$166,7,0)</f>
        <v>20000</v>
      </c>
      <c r="H3884">
        <f>VLOOKUP($A3884,'Günlük Sayaç'!$A$1:$I$166,8,0)</f>
        <v>0.02</v>
      </c>
      <c r="I3884">
        <f>VLOOKUP($A3884,'Günlük Sayaç'!$A$1:$I$166,9,0)*VLOOKUP(WEEKDAY(B3884,2)&amp;D3884,Yoğunluk!$G$1:$J$29,4,0)</f>
        <v>320</v>
      </c>
      <c r="J3884">
        <f t="shared" ca="1" si="239"/>
        <v>324</v>
      </c>
      <c r="K3884">
        <f t="shared" ca="1" si="240"/>
        <v>1036.8</v>
      </c>
    </row>
    <row r="3885" spans="1:11" x14ac:dyDescent="0.3">
      <c r="A3885">
        <f t="shared" si="241"/>
        <v>89</v>
      </c>
      <c r="B3885" s="2">
        <f t="shared" si="242"/>
        <v>43124</v>
      </c>
      <c r="C3885" t="str">
        <f>VLOOKUP(A3885,'Günlük Sayaç'!$A$1:$I$166,3,0)</f>
        <v>Levent</v>
      </c>
      <c r="D3885" t="str">
        <f>VLOOKUP($A3885,'Günlük Sayaç'!$A$1:$I$166,4,0)</f>
        <v>Tam</v>
      </c>
      <c r="E3885" t="str">
        <f>VLOOKUP($A3885,'Günlük Sayaç'!$A$1:$I$166,5,0)</f>
        <v>Akbil</v>
      </c>
      <c r="F3885">
        <f>VLOOKUP($A3885,'Günlük Sayaç'!$A$1:$I$166,6,0)</f>
        <v>2.2250000000000001</v>
      </c>
      <c r="G3885">
        <f>VLOOKUP($A3885,'Günlük Sayaç'!$A$1:$I$166,7,0)</f>
        <v>15000</v>
      </c>
      <c r="H3885">
        <f>VLOOKUP($A3885,'Günlük Sayaç'!$A$1:$I$166,8,0)</f>
        <v>0.3</v>
      </c>
      <c r="I3885">
        <f>VLOOKUP($A3885,'Günlük Sayaç'!$A$1:$I$166,9,0)*VLOOKUP(WEEKDAY(B3885,2)&amp;D3885,Yoğunluk!$G$1:$J$29,4,0)</f>
        <v>5400.0000000000009</v>
      </c>
      <c r="J3885">
        <f t="shared" ca="1" si="239"/>
        <v>5500</v>
      </c>
      <c r="K3885">
        <f t="shared" ca="1" si="240"/>
        <v>12237.5</v>
      </c>
    </row>
    <row r="3886" spans="1:11" x14ac:dyDescent="0.3">
      <c r="A3886">
        <f t="shared" si="241"/>
        <v>90</v>
      </c>
      <c r="B3886" s="2">
        <f t="shared" si="242"/>
        <v>43124</v>
      </c>
      <c r="C3886" t="str">
        <f>VLOOKUP(A3886,'Günlük Sayaç'!$A$1:$I$166,3,0)</f>
        <v>Levent</v>
      </c>
      <c r="D3886" t="str">
        <f>VLOOKUP($A3886,'Günlük Sayaç'!$A$1:$I$166,4,0)</f>
        <v>Tam</v>
      </c>
      <c r="E3886" t="str">
        <f>VLOOKUP($A3886,'Günlük Sayaç'!$A$1:$I$166,5,0)</f>
        <v>Mavi Kart</v>
      </c>
      <c r="F3886">
        <f>VLOOKUP($A3886,'Günlük Sayaç'!$A$1:$I$166,6,0)</f>
        <v>1.3666666666666667</v>
      </c>
      <c r="G3886">
        <f>VLOOKUP($A3886,'Günlük Sayaç'!$A$1:$I$166,7,0)</f>
        <v>15000</v>
      </c>
      <c r="H3886">
        <f>VLOOKUP($A3886,'Günlük Sayaç'!$A$1:$I$166,8,0)</f>
        <v>0.15</v>
      </c>
      <c r="I3886">
        <f>VLOOKUP($A3886,'Günlük Sayaç'!$A$1:$I$166,9,0)*VLOOKUP(WEEKDAY(B3886,2)&amp;D3886,Yoğunluk!$G$1:$J$29,4,0)</f>
        <v>2700.0000000000005</v>
      </c>
      <c r="J3886">
        <f t="shared" ca="1" si="239"/>
        <v>2683</v>
      </c>
      <c r="K3886">
        <f t="shared" ca="1" si="240"/>
        <v>3666.7666666666669</v>
      </c>
    </row>
    <row r="3887" spans="1:11" x14ac:dyDescent="0.3">
      <c r="A3887">
        <f t="shared" si="241"/>
        <v>91</v>
      </c>
      <c r="B3887" s="2">
        <f t="shared" si="242"/>
        <v>43124</v>
      </c>
      <c r="C3887" t="str">
        <f>VLOOKUP(A3887,'Günlük Sayaç'!$A$1:$I$166,3,0)</f>
        <v>Levent</v>
      </c>
      <c r="D3887" t="str">
        <f>VLOOKUP($A3887,'Günlük Sayaç'!$A$1:$I$166,4,0)</f>
        <v>Öğrenci</v>
      </c>
      <c r="E3887" t="str">
        <f>VLOOKUP($A3887,'Günlük Sayaç'!$A$1:$I$166,5,0)</f>
        <v>Öğrenci</v>
      </c>
      <c r="F3887">
        <f>VLOOKUP($A3887,'Günlük Sayaç'!$A$1:$I$166,6,0)</f>
        <v>0.9</v>
      </c>
      <c r="G3887">
        <f>VLOOKUP($A3887,'Günlük Sayaç'!$A$1:$I$166,7,0)</f>
        <v>15000</v>
      </c>
      <c r="H3887">
        <f>VLOOKUP($A3887,'Günlük Sayaç'!$A$1:$I$166,8,0)</f>
        <v>0.1</v>
      </c>
      <c r="I3887">
        <f>VLOOKUP($A3887,'Günlük Sayaç'!$A$1:$I$166,9,0)*VLOOKUP(WEEKDAY(B3887,2)&amp;D3887,Yoğunluk!$G$1:$J$29,4,0)</f>
        <v>1200</v>
      </c>
      <c r="J3887">
        <f t="shared" ca="1" si="239"/>
        <v>1062</v>
      </c>
      <c r="K3887">
        <f t="shared" ca="1" si="240"/>
        <v>955.80000000000007</v>
      </c>
    </row>
    <row r="3888" spans="1:11" x14ac:dyDescent="0.3">
      <c r="A3888">
        <f t="shared" si="241"/>
        <v>92</v>
      </c>
      <c r="B3888" s="2">
        <f t="shared" si="242"/>
        <v>43124</v>
      </c>
      <c r="C3888" t="str">
        <f>VLOOKUP(A3888,'Günlük Sayaç'!$A$1:$I$166,3,0)</f>
        <v>Levent</v>
      </c>
      <c r="D3888" t="str">
        <f>VLOOKUP($A3888,'Günlük Sayaç'!$A$1:$I$166,4,0)</f>
        <v>Öğrenci</v>
      </c>
      <c r="E3888" t="str">
        <f>VLOOKUP($A3888,'Günlük Sayaç'!$A$1:$I$166,5,0)</f>
        <v>Öğrenci Aylık</v>
      </c>
      <c r="F3888">
        <f>VLOOKUP($A3888,'Günlük Sayaç'!$A$1:$I$166,6,0)</f>
        <v>0.56666666666666665</v>
      </c>
      <c r="G3888">
        <f>VLOOKUP($A3888,'Günlük Sayaç'!$A$1:$I$166,7,0)</f>
        <v>15000</v>
      </c>
      <c r="H3888">
        <f>VLOOKUP($A3888,'Günlük Sayaç'!$A$1:$I$166,8,0)</f>
        <v>0.15</v>
      </c>
      <c r="I3888">
        <f>VLOOKUP($A3888,'Günlük Sayaç'!$A$1:$I$166,9,0)*VLOOKUP(WEEKDAY(B3888,2)&amp;D3888,Yoğunluk!$G$1:$J$29,4,0)</f>
        <v>1800</v>
      </c>
      <c r="J3888">
        <f t="shared" ca="1" si="239"/>
        <v>1375</v>
      </c>
      <c r="K3888">
        <f t="shared" ca="1" si="240"/>
        <v>779.16666666666663</v>
      </c>
    </row>
    <row r="3889" spans="1:11" x14ac:dyDescent="0.3">
      <c r="A3889">
        <f t="shared" si="241"/>
        <v>93</v>
      </c>
      <c r="B3889" s="2">
        <f t="shared" si="242"/>
        <v>43124</v>
      </c>
      <c r="C3889" t="str">
        <f>VLOOKUP(A3889,'Günlük Sayaç'!$A$1:$I$166,3,0)</f>
        <v>Levent</v>
      </c>
      <c r="D3889" t="str">
        <f>VLOOKUP($A3889,'Günlük Sayaç'!$A$1:$I$166,4,0)</f>
        <v>Sosyal</v>
      </c>
      <c r="E3889" t="str">
        <f>VLOOKUP($A3889,'Günlük Sayaç'!$A$1:$I$166,5,0)</f>
        <v>Sosyal</v>
      </c>
      <c r="F3889">
        <f>VLOOKUP($A3889,'Günlük Sayaç'!$A$1:$I$166,6,0)</f>
        <v>1.425</v>
      </c>
      <c r="G3889">
        <f>VLOOKUP($A3889,'Günlük Sayaç'!$A$1:$I$166,7,0)</f>
        <v>15000</v>
      </c>
      <c r="H3889">
        <f>VLOOKUP($A3889,'Günlük Sayaç'!$A$1:$I$166,8,0)</f>
        <v>0.1</v>
      </c>
      <c r="I3889">
        <f>VLOOKUP($A3889,'Günlük Sayaç'!$A$1:$I$166,9,0)*VLOOKUP(WEEKDAY(B3889,2)&amp;D3889,Yoğunluk!$G$1:$J$29,4,0)</f>
        <v>960.00000000000023</v>
      </c>
      <c r="J3889">
        <f t="shared" ca="1" si="239"/>
        <v>1013</v>
      </c>
      <c r="K3889">
        <f t="shared" ca="1" si="240"/>
        <v>1443.5250000000001</v>
      </c>
    </row>
    <row r="3890" spans="1:11" x14ac:dyDescent="0.3">
      <c r="A3890">
        <f t="shared" si="241"/>
        <v>94</v>
      </c>
      <c r="B3890" s="2">
        <f t="shared" si="242"/>
        <v>43124</v>
      </c>
      <c r="C3890" t="str">
        <f>VLOOKUP(A3890,'Günlük Sayaç'!$A$1:$I$166,3,0)</f>
        <v>Levent</v>
      </c>
      <c r="D3890" t="str">
        <f>VLOOKUP($A3890,'Günlük Sayaç'!$A$1:$I$166,4,0)</f>
        <v>Sosyal</v>
      </c>
      <c r="E3890" t="str">
        <f>VLOOKUP($A3890,'Günlük Sayaç'!$A$1:$I$166,5,0)</f>
        <v>Sosyal Aylık</v>
      </c>
      <c r="F3890">
        <f>VLOOKUP($A3890,'Günlük Sayaç'!$A$1:$I$166,6,0)</f>
        <v>0.83333333333333337</v>
      </c>
      <c r="G3890">
        <f>VLOOKUP($A3890,'Günlük Sayaç'!$A$1:$I$166,7,0)</f>
        <v>15000</v>
      </c>
      <c r="H3890">
        <f>VLOOKUP($A3890,'Günlük Sayaç'!$A$1:$I$166,8,0)</f>
        <v>0.1</v>
      </c>
      <c r="I3890">
        <f>VLOOKUP($A3890,'Günlük Sayaç'!$A$1:$I$166,9,0)*VLOOKUP(WEEKDAY(B3890,2)&amp;D3890,Yoğunluk!$G$1:$J$29,4,0)</f>
        <v>960.00000000000023</v>
      </c>
      <c r="J3890">
        <f t="shared" ca="1" si="239"/>
        <v>1097</v>
      </c>
      <c r="K3890">
        <f t="shared" ca="1" si="240"/>
        <v>914.16666666666674</v>
      </c>
    </row>
    <row r="3891" spans="1:11" x14ac:dyDescent="0.3">
      <c r="A3891">
        <f t="shared" si="241"/>
        <v>95</v>
      </c>
      <c r="B3891" s="2">
        <f t="shared" si="242"/>
        <v>43124</v>
      </c>
      <c r="C3891" t="str">
        <f>VLOOKUP(A3891,'Günlük Sayaç'!$A$1:$I$166,3,0)</f>
        <v>Levent</v>
      </c>
      <c r="D3891" t="str">
        <f>VLOOKUP($A3891,'Günlük Sayaç'!$A$1:$I$166,4,0)</f>
        <v>Ziyaretçi</v>
      </c>
      <c r="E3891" t="str">
        <f>VLOOKUP($A3891,'Günlük Sayaç'!$A$1:$I$166,5,0)</f>
        <v>Tekli Bilet</v>
      </c>
      <c r="F3891">
        <f>VLOOKUP($A3891,'Günlük Sayaç'!$A$1:$I$166,6,0)</f>
        <v>5</v>
      </c>
      <c r="G3891">
        <f>VLOOKUP($A3891,'Günlük Sayaç'!$A$1:$I$166,7,0)</f>
        <v>15000</v>
      </c>
      <c r="H3891">
        <f>VLOOKUP($A3891,'Günlük Sayaç'!$A$1:$I$166,8,0)</f>
        <v>0.02</v>
      </c>
      <c r="I3891">
        <f>VLOOKUP($A3891,'Günlük Sayaç'!$A$1:$I$166,9,0)*VLOOKUP(WEEKDAY(B3891,2)&amp;D3891,Yoğunluk!$G$1:$J$29,4,0)</f>
        <v>240</v>
      </c>
      <c r="J3891">
        <f t="shared" ca="1" si="239"/>
        <v>252</v>
      </c>
      <c r="K3891">
        <f t="shared" ca="1" si="240"/>
        <v>1260</v>
      </c>
    </row>
    <row r="3892" spans="1:11" x14ac:dyDescent="0.3">
      <c r="A3892">
        <f t="shared" si="241"/>
        <v>96</v>
      </c>
      <c r="B3892" s="2">
        <f t="shared" si="242"/>
        <v>43124</v>
      </c>
      <c r="C3892" t="str">
        <f>VLOOKUP(A3892,'Günlük Sayaç'!$A$1:$I$166,3,0)</f>
        <v>Levent</v>
      </c>
      <c r="D3892" t="str">
        <f>VLOOKUP($A3892,'Günlük Sayaç'!$A$1:$I$166,4,0)</f>
        <v>Ziyaretçi</v>
      </c>
      <c r="E3892" t="str">
        <f>VLOOKUP($A3892,'Günlük Sayaç'!$A$1:$I$166,5,0)</f>
        <v>İkili Bilet</v>
      </c>
      <c r="F3892">
        <f>VLOOKUP($A3892,'Günlük Sayaç'!$A$1:$I$166,6,0)</f>
        <v>4</v>
      </c>
      <c r="G3892">
        <f>VLOOKUP($A3892,'Günlük Sayaç'!$A$1:$I$166,7,0)</f>
        <v>15000</v>
      </c>
      <c r="H3892">
        <f>VLOOKUP($A3892,'Günlük Sayaç'!$A$1:$I$166,8,0)</f>
        <v>0.02</v>
      </c>
      <c r="I3892">
        <f>VLOOKUP($A3892,'Günlük Sayaç'!$A$1:$I$166,9,0)*VLOOKUP(WEEKDAY(B3892,2)&amp;D3892,Yoğunluk!$G$1:$J$29,4,0)</f>
        <v>240</v>
      </c>
      <c r="J3892">
        <f t="shared" ca="1" si="239"/>
        <v>266</v>
      </c>
      <c r="K3892">
        <f t="shared" ca="1" si="240"/>
        <v>1064</v>
      </c>
    </row>
    <row r="3893" spans="1:11" x14ac:dyDescent="0.3">
      <c r="A3893">
        <f t="shared" si="241"/>
        <v>97</v>
      </c>
      <c r="B3893" s="2">
        <f t="shared" si="242"/>
        <v>43124</v>
      </c>
      <c r="C3893" t="str">
        <f>VLOOKUP(A3893,'Günlük Sayaç'!$A$1:$I$166,3,0)</f>
        <v>Levent</v>
      </c>
      <c r="D3893" t="str">
        <f>VLOOKUP($A3893,'Günlük Sayaç'!$A$1:$I$166,4,0)</f>
        <v>Ziyaretçi</v>
      </c>
      <c r="E3893" t="str">
        <f>VLOOKUP($A3893,'Günlük Sayaç'!$A$1:$I$166,5,0)</f>
        <v>Üçlü Bilet</v>
      </c>
      <c r="F3893">
        <f>VLOOKUP($A3893,'Günlük Sayaç'!$A$1:$I$166,6,0)</f>
        <v>3.6666666666666665</v>
      </c>
      <c r="G3893">
        <f>VLOOKUP($A3893,'Günlük Sayaç'!$A$1:$I$166,7,0)</f>
        <v>15000</v>
      </c>
      <c r="H3893">
        <f>VLOOKUP($A3893,'Günlük Sayaç'!$A$1:$I$166,8,0)</f>
        <v>0.02</v>
      </c>
      <c r="I3893">
        <f>VLOOKUP($A3893,'Günlük Sayaç'!$A$1:$I$166,9,0)*VLOOKUP(WEEKDAY(B3893,2)&amp;D3893,Yoğunluk!$G$1:$J$29,4,0)</f>
        <v>240</v>
      </c>
      <c r="J3893">
        <f t="shared" ca="1" si="239"/>
        <v>242</v>
      </c>
      <c r="K3893">
        <f t="shared" ca="1" si="240"/>
        <v>887.33333333333326</v>
      </c>
    </row>
    <row r="3894" spans="1:11" x14ac:dyDescent="0.3">
      <c r="A3894">
        <f t="shared" si="241"/>
        <v>98</v>
      </c>
      <c r="B3894" s="2">
        <f t="shared" si="242"/>
        <v>43124</v>
      </c>
      <c r="C3894" t="str">
        <f>VLOOKUP(A3894,'Günlük Sayaç'!$A$1:$I$166,3,0)</f>
        <v>Levent</v>
      </c>
      <c r="D3894" t="str">
        <f>VLOOKUP($A3894,'Günlük Sayaç'!$A$1:$I$166,4,0)</f>
        <v>Ziyaretçi</v>
      </c>
      <c r="E3894" t="str">
        <f>VLOOKUP($A3894,'Günlük Sayaç'!$A$1:$I$166,5,0)</f>
        <v>Beşli Bilet</v>
      </c>
      <c r="F3894">
        <f>VLOOKUP($A3894,'Günlük Sayaç'!$A$1:$I$166,6,0)</f>
        <v>3.4</v>
      </c>
      <c r="G3894">
        <f>VLOOKUP($A3894,'Günlük Sayaç'!$A$1:$I$166,7,0)</f>
        <v>15000</v>
      </c>
      <c r="H3894">
        <f>VLOOKUP($A3894,'Günlük Sayaç'!$A$1:$I$166,8,0)</f>
        <v>0.02</v>
      </c>
      <c r="I3894">
        <f>VLOOKUP($A3894,'Günlük Sayaç'!$A$1:$I$166,9,0)*VLOOKUP(WEEKDAY(B3894,2)&amp;D3894,Yoğunluk!$G$1:$J$29,4,0)</f>
        <v>240</v>
      </c>
      <c r="J3894">
        <f t="shared" ca="1" si="239"/>
        <v>209</v>
      </c>
      <c r="K3894">
        <f t="shared" ca="1" si="240"/>
        <v>710.6</v>
      </c>
    </row>
    <row r="3895" spans="1:11" x14ac:dyDescent="0.3">
      <c r="A3895">
        <f t="shared" si="241"/>
        <v>99</v>
      </c>
      <c r="B3895" s="2">
        <f t="shared" si="242"/>
        <v>43124</v>
      </c>
      <c r="C3895" t="str">
        <f>VLOOKUP(A3895,'Günlük Sayaç'!$A$1:$I$166,3,0)</f>
        <v>Levent</v>
      </c>
      <c r="D3895" t="str">
        <f>VLOOKUP($A3895,'Günlük Sayaç'!$A$1:$I$166,4,0)</f>
        <v>Ziyaretçi</v>
      </c>
      <c r="E3895" t="str">
        <f>VLOOKUP($A3895,'Günlük Sayaç'!$A$1:$I$166,5,0)</f>
        <v>Onlu Bilet</v>
      </c>
      <c r="F3895">
        <f>VLOOKUP($A3895,'Günlük Sayaç'!$A$1:$I$166,6,0)</f>
        <v>3.2</v>
      </c>
      <c r="G3895">
        <f>VLOOKUP($A3895,'Günlük Sayaç'!$A$1:$I$166,7,0)</f>
        <v>15000</v>
      </c>
      <c r="H3895">
        <f>VLOOKUP($A3895,'Günlük Sayaç'!$A$1:$I$166,8,0)</f>
        <v>0.02</v>
      </c>
      <c r="I3895">
        <f>VLOOKUP($A3895,'Günlük Sayaç'!$A$1:$I$166,9,0)*VLOOKUP(WEEKDAY(B3895,2)&amp;D3895,Yoğunluk!$G$1:$J$29,4,0)</f>
        <v>240</v>
      </c>
      <c r="J3895">
        <f t="shared" ca="1" si="239"/>
        <v>233</v>
      </c>
      <c r="K3895">
        <f t="shared" ca="1" si="240"/>
        <v>745.6</v>
      </c>
    </row>
    <row r="3896" spans="1:11" x14ac:dyDescent="0.3">
      <c r="A3896">
        <f t="shared" si="241"/>
        <v>100</v>
      </c>
      <c r="B3896" s="2">
        <f t="shared" si="242"/>
        <v>43124</v>
      </c>
      <c r="C3896" t="str">
        <f>VLOOKUP(A3896,'Günlük Sayaç'!$A$1:$I$166,3,0)</f>
        <v>4. Levent</v>
      </c>
      <c r="D3896" t="str">
        <f>VLOOKUP($A3896,'Günlük Sayaç'!$A$1:$I$166,4,0)</f>
        <v>Tam</v>
      </c>
      <c r="E3896" t="str">
        <f>VLOOKUP($A3896,'Günlük Sayaç'!$A$1:$I$166,5,0)</f>
        <v>Akbil</v>
      </c>
      <c r="F3896">
        <f>VLOOKUP($A3896,'Günlük Sayaç'!$A$1:$I$166,6,0)</f>
        <v>2.2250000000000001</v>
      </c>
      <c r="G3896">
        <f>VLOOKUP($A3896,'Günlük Sayaç'!$A$1:$I$166,7,0)</f>
        <v>12000</v>
      </c>
      <c r="H3896">
        <f>VLOOKUP($A3896,'Günlük Sayaç'!$A$1:$I$166,8,0)</f>
        <v>0.3</v>
      </c>
      <c r="I3896">
        <f>VLOOKUP($A3896,'Günlük Sayaç'!$A$1:$I$166,9,0)*VLOOKUP(WEEKDAY(B3896,2)&amp;D3896,Yoğunluk!$G$1:$J$29,4,0)</f>
        <v>4320.0000000000009</v>
      </c>
      <c r="J3896">
        <f t="shared" ca="1" si="239"/>
        <v>4507</v>
      </c>
      <c r="K3896">
        <f t="shared" ca="1" si="240"/>
        <v>10028.075000000001</v>
      </c>
    </row>
    <row r="3897" spans="1:11" x14ac:dyDescent="0.3">
      <c r="A3897">
        <f t="shared" si="241"/>
        <v>101</v>
      </c>
      <c r="B3897" s="2">
        <f t="shared" si="242"/>
        <v>43124</v>
      </c>
      <c r="C3897" t="str">
        <f>VLOOKUP(A3897,'Günlük Sayaç'!$A$1:$I$166,3,0)</f>
        <v>4. Levent</v>
      </c>
      <c r="D3897" t="str">
        <f>VLOOKUP($A3897,'Günlük Sayaç'!$A$1:$I$166,4,0)</f>
        <v>Tam</v>
      </c>
      <c r="E3897" t="str">
        <f>VLOOKUP($A3897,'Günlük Sayaç'!$A$1:$I$166,5,0)</f>
        <v>Mavi Kart</v>
      </c>
      <c r="F3897">
        <f>VLOOKUP($A3897,'Günlük Sayaç'!$A$1:$I$166,6,0)</f>
        <v>1.3666666666666667</v>
      </c>
      <c r="G3897">
        <f>VLOOKUP($A3897,'Günlük Sayaç'!$A$1:$I$166,7,0)</f>
        <v>12000</v>
      </c>
      <c r="H3897">
        <f>VLOOKUP($A3897,'Günlük Sayaç'!$A$1:$I$166,8,0)</f>
        <v>0.15</v>
      </c>
      <c r="I3897">
        <f>VLOOKUP($A3897,'Günlük Sayaç'!$A$1:$I$166,9,0)*VLOOKUP(WEEKDAY(B3897,2)&amp;D3897,Yoğunluk!$G$1:$J$29,4,0)</f>
        <v>2160.0000000000005</v>
      </c>
      <c r="J3897">
        <f t="shared" ca="1" si="239"/>
        <v>1768</v>
      </c>
      <c r="K3897">
        <f t="shared" ca="1" si="240"/>
        <v>2416.2666666666669</v>
      </c>
    </row>
    <row r="3898" spans="1:11" x14ac:dyDescent="0.3">
      <c r="A3898">
        <f t="shared" si="241"/>
        <v>102</v>
      </c>
      <c r="B3898" s="2">
        <f t="shared" si="242"/>
        <v>43124</v>
      </c>
      <c r="C3898" t="str">
        <f>VLOOKUP(A3898,'Günlük Sayaç'!$A$1:$I$166,3,0)</f>
        <v>4. Levent</v>
      </c>
      <c r="D3898" t="str">
        <f>VLOOKUP($A3898,'Günlük Sayaç'!$A$1:$I$166,4,0)</f>
        <v>Öğrenci</v>
      </c>
      <c r="E3898" t="str">
        <f>VLOOKUP($A3898,'Günlük Sayaç'!$A$1:$I$166,5,0)</f>
        <v>Öğrenci</v>
      </c>
      <c r="F3898">
        <f>VLOOKUP($A3898,'Günlük Sayaç'!$A$1:$I$166,6,0)</f>
        <v>0.9</v>
      </c>
      <c r="G3898">
        <f>VLOOKUP($A3898,'Günlük Sayaç'!$A$1:$I$166,7,0)</f>
        <v>12000</v>
      </c>
      <c r="H3898">
        <f>VLOOKUP($A3898,'Günlük Sayaç'!$A$1:$I$166,8,0)</f>
        <v>0.1</v>
      </c>
      <c r="I3898">
        <f>VLOOKUP($A3898,'Günlük Sayaç'!$A$1:$I$166,9,0)*VLOOKUP(WEEKDAY(B3898,2)&amp;D3898,Yoğunluk!$G$1:$J$29,4,0)</f>
        <v>960</v>
      </c>
      <c r="J3898">
        <f t="shared" ca="1" si="239"/>
        <v>896</v>
      </c>
      <c r="K3898">
        <f t="shared" ca="1" si="240"/>
        <v>806.4</v>
      </c>
    </row>
    <row r="3899" spans="1:11" x14ac:dyDescent="0.3">
      <c r="A3899">
        <f t="shared" si="241"/>
        <v>103</v>
      </c>
      <c r="B3899" s="2">
        <f t="shared" si="242"/>
        <v>43124</v>
      </c>
      <c r="C3899" t="str">
        <f>VLOOKUP(A3899,'Günlük Sayaç'!$A$1:$I$166,3,0)</f>
        <v>4. Levent</v>
      </c>
      <c r="D3899" t="str">
        <f>VLOOKUP($A3899,'Günlük Sayaç'!$A$1:$I$166,4,0)</f>
        <v>Öğrenci</v>
      </c>
      <c r="E3899" t="str">
        <f>VLOOKUP($A3899,'Günlük Sayaç'!$A$1:$I$166,5,0)</f>
        <v>Öğrenci Aylık</v>
      </c>
      <c r="F3899">
        <f>VLOOKUP($A3899,'Günlük Sayaç'!$A$1:$I$166,6,0)</f>
        <v>0.56666666666666665</v>
      </c>
      <c r="G3899">
        <f>VLOOKUP($A3899,'Günlük Sayaç'!$A$1:$I$166,7,0)</f>
        <v>12000</v>
      </c>
      <c r="H3899">
        <f>VLOOKUP($A3899,'Günlük Sayaç'!$A$1:$I$166,8,0)</f>
        <v>0.15</v>
      </c>
      <c r="I3899">
        <f>VLOOKUP($A3899,'Günlük Sayaç'!$A$1:$I$166,9,0)*VLOOKUP(WEEKDAY(B3899,2)&amp;D3899,Yoğunluk!$G$1:$J$29,4,0)</f>
        <v>1440</v>
      </c>
      <c r="J3899">
        <f t="shared" ca="1" si="239"/>
        <v>1615</v>
      </c>
      <c r="K3899">
        <f t="shared" ca="1" si="240"/>
        <v>915.16666666666663</v>
      </c>
    </row>
    <row r="3900" spans="1:11" x14ac:dyDescent="0.3">
      <c r="A3900">
        <f t="shared" si="241"/>
        <v>104</v>
      </c>
      <c r="B3900" s="2">
        <f t="shared" si="242"/>
        <v>43124</v>
      </c>
      <c r="C3900" t="str">
        <f>VLOOKUP(A3900,'Günlük Sayaç'!$A$1:$I$166,3,0)</f>
        <v>4. Levent</v>
      </c>
      <c r="D3900" t="str">
        <f>VLOOKUP($A3900,'Günlük Sayaç'!$A$1:$I$166,4,0)</f>
        <v>Sosyal</v>
      </c>
      <c r="E3900" t="str">
        <f>VLOOKUP($A3900,'Günlük Sayaç'!$A$1:$I$166,5,0)</f>
        <v>Sosyal</v>
      </c>
      <c r="F3900">
        <f>VLOOKUP($A3900,'Günlük Sayaç'!$A$1:$I$166,6,0)</f>
        <v>1.425</v>
      </c>
      <c r="G3900">
        <f>VLOOKUP($A3900,'Günlük Sayaç'!$A$1:$I$166,7,0)</f>
        <v>12000</v>
      </c>
      <c r="H3900">
        <f>VLOOKUP($A3900,'Günlük Sayaç'!$A$1:$I$166,8,0)</f>
        <v>0.1</v>
      </c>
      <c r="I3900">
        <f>VLOOKUP($A3900,'Günlük Sayaç'!$A$1:$I$166,9,0)*VLOOKUP(WEEKDAY(B3900,2)&amp;D3900,Yoğunluk!$G$1:$J$29,4,0)</f>
        <v>768.00000000000011</v>
      </c>
      <c r="J3900">
        <f t="shared" ca="1" si="239"/>
        <v>817</v>
      </c>
      <c r="K3900">
        <f t="shared" ca="1" si="240"/>
        <v>1164.2250000000001</v>
      </c>
    </row>
    <row r="3901" spans="1:11" x14ac:dyDescent="0.3">
      <c r="A3901">
        <f t="shared" si="241"/>
        <v>105</v>
      </c>
      <c r="B3901" s="2">
        <f t="shared" si="242"/>
        <v>43124</v>
      </c>
      <c r="C3901" t="str">
        <f>VLOOKUP(A3901,'Günlük Sayaç'!$A$1:$I$166,3,0)</f>
        <v>4. Levent</v>
      </c>
      <c r="D3901" t="str">
        <f>VLOOKUP($A3901,'Günlük Sayaç'!$A$1:$I$166,4,0)</f>
        <v>Sosyal</v>
      </c>
      <c r="E3901" t="str">
        <f>VLOOKUP($A3901,'Günlük Sayaç'!$A$1:$I$166,5,0)</f>
        <v>Sosyal Aylık</v>
      </c>
      <c r="F3901">
        <f>VLOOKUP($A3901,'Günlük Sayaç'!$A$1:$I$166,6,0)</f>
        <v>0.83333333333333337</v>
      </c>
      <c r="G3901">
        <f>VLOOKUP($A3901,'Günlük Sayaç'!$A$1:$I$166,7,0)</f>
        <v>12000</v>
      </c>
      <c r="H3901">
        <f>VLOOKUP($A3901,'Günlük Sayaç'!$A$1:$I$166,8,0)</f>
        <v>0.1</v>
      </c>
      <c r="I3901">
        <f>VLOOKUP($A3901,'Günlük Sayaç'!$A$1:$I$166,9,0)*VLOOKUP(WEEKDAY(B3901,2)&amp;D3901,Yoğunluk!$G$1:$J$29,4,0)</f>
        <v>768.00000000000011</v>
      </c>
      <c r="J3901">
        <f t="shared" ca="1" si="239"/>
        <v>783</v>
      </c>
      <c r="K3901">
        <f t="shared" ca="1" si="240"/>
        <v>652.5</v>
      </c>
    </row>
    <row r="3902" spans="1:11" x14ac:dyDescent="0.3">
      <c r="A3902">
        <f t="shared" si="241"/>
        <v>106</v>
      </c>
      <c r="B3902" s="2">
        <f t="shared" si="242"/>
        <v>43124</v>
      </c>
      <c r="C3902" t="str">
        <f>VLOOKUP(A3902,'Günlük Sayaç'!$A$1:$I$166,3,0)</f>
        <v>4. Levent</v>
      </c>
      <c r="D3902" t="str">
        <f>VLOOKUP($A3902,'Günlük Sayaç'!$A$1:$I$166,4,0)</f>
        <v>Ziyaretçi</v>
      </c>
      <c r="E3902" t="str">
        <f>VLOOKUP($A3902,'Günlük Sayaç'!$A$1:$I$166,5,0)</f>
        <v>Tekli Bilet</v>
      </c>
      <c r="F3902">
        <f>VLOOKUP($A3902,'Günlük Sayaç'!$A$1:$I$166,6,0)</f>
        <v>5</v>
      </c>
      <c r="G3902">
        <f>VLOOKUP($A3902,'Günlük Sayaç'!$A$1:$I$166,7,0)</f>
        <v>12000</v>
      </c>
      <c r="H3902">
        <f>VLOOKUP($A3902,'Günlük Sayaç'!$A$1:$I$166,8,0)</f>
        <v>0.02</v>
      </c>
      <c r="I3902">
        <f>VLOOKUP($A3902,'Günlük Sayaç'!$A$1:$I$166,9,0)*VLOOKUP(WEEKDAY(B3902,2)&amp;D3902,Yoğunluk!$G$1:$J$29,4,0)</f>
        <v>192</v>
      </c>
      <c r="J3902">
        <f t="shared" ca="1" si="239"/>
        <v>171</v>
      </c>
      <c r="K3902">
        <f t="shared" ca="1" si="240"/>
        <v>855</v>
      </c>
    </row>
    <row r="3903" spans="1:11" x14ac:dyDescent="0.3">
      <c r="A3903">
        <f t="shared" si="241"/>
        <v>107</v>
      </c>
      <c r="B3903" s="2">
        <f t="shared" si="242"/>
        <v>43124</v>
      </c>
      <c r="C3903" t="str">
        <f>VLOOKUP(A3903,'Günlük Sayaç'!$A$1:$I$166,3,0)</f>
        <v>4. Levent</v>
      </c>
      <c r="D3903" t="str">
        <f>VLOOKUP($A3903,'Günlük Sayaç'!$A$1:$I$166,4,0)</f>
        <v>Ziyaretçi</v>
      </c>
      <c r="E3903" t="str">
        <f>VLOOKUP($A3903,'Günlük Sayaç'!$A$1:$I$166,5,0)</f>
        <v>İkili Bilet</v>
      </c>
      <c r="F3903">
        <f>VLOOKUP($A3903,'Günlük Sayaç'!$A$1:$I$166,6,0)</f>
        <v>4</v>
      </c>
      <c r="G3903">
        <f>VLOOKUP($A3903,'Günlük Sayaç'!$A$1:$I$166,7,0)</f>
        <v>12000</v>
      </c>
      <c r="H3903">
        <f>VLOOKUP($A3903,'Günlük Sayaç'!$A$1:$I$166,8,0)</f>
        <v>0.02</v>
      </c>
      <c r="I3903">
        <f>VLOOKUP($A3903,'Günlük Sayaç'!$A$1:$I$166,9,0)*VLOOKUP(WEEKDAY(B3903,2)&amp;D3903,Yoğunluk!$G$1:$J$29,4,0)</f>
        <v>192</v>
      </c>
      <c r="J3903">
        <f t="shared" ca="1" si="239"/>
        <v>156</v>
      </c>
      <c r="K3903">
        <f t="shared" ca="1" si="240"/>
        <v>624</v>
      </c>
    </row>
    <row r="3904" spans="1:11" x14ac:dyDescent="0.3">
      <c r="A3904">
        <f t="shared" si="241"/>
        <v>108</v>
      </c>
      <c r="B3904" s="2">
        <f t="shared" si="242"/>
        <v>43124</v>
      </c>
      <c r="C3904" t="str">
        <f>VLOOKUP(A3904,'Günlük Sayaç'!$A$1:$I$166,3,0)</f>
        <v>4. Levent</v>
      </c>
      <c r="D3904" t="str">
        <f>VLOOKUP($A3904,'Günlük Sayaç'!$A$1:$I$166,4,0)</f>
        <v>Ziyaretçi</v>
      </c>
      <c r="E3904" t="str">
        <f>VLOOKUP($A3904,'Günlük Sayaç'!$A$1:$I$166,5,0)</f>
        <v>Üçlü Bilet</v>
      </c>
      <c r="F3904">
        <f>VLOOKUP($A3904,'Günlük Sayaç'!$A$1:$I$166,6,0)</f>
        <v>3.6666666666666665</v>
      </c>
      <c r="G3904">
        <f>VLOOKUP($A3904,'Günlük Sayaç'!$A$1:$I$166,7,0)</f>
        <v>12000</v>
      </c>
      <c r="H3904">
        <f>VLOOKUP($A3904,'Günlük Sayaç'!$A$1:$I$166,8,0)</f>
        <v>0.02</v>
      </c>
      <c r="I3904">
        <f>VLOOKUP($A3904,'Günlük Sayaç'!$A$1:$I$166,9,0)*VLOOKUP(WEEKDAY(B3904,2)&amp;D3904,Yoğunluk!$G$1:$J$29,4,0)</f>
        <v>192</v>
      </c>
      <c r="J3904">
        <f t="shared" ca="1" si="239"/>
        <v>184</v>
      </c>
      <c r="K3904">
        <f t="shared" ca="1" si="240"/>
        <v>674.66666666666663</v>
      </c>
    </row>
    <row r="3905" spans="1:11" x14ac:dyDescent="0.3">
      <c r="A3905">
        <f t="shared" si="241"/>
        <v>109</v>
      </c>
      <c r="B3905" s="2">
        <f t="shared" si="242"/>
        <v>43124</v>
      </c>
      <c r="C3905" t="str">
        <f>VLOOKUP(A3905,'Günlük Sayaç'!$A$1:$I$166,3,0)</f>
        <v>4. Levent</v>
      </c>
      <c r="D3905" t="str">
        <f>VLOOKUP($A3905,'Günlük Sayaç'!$A$1:$I$166,4,0)</f>
        <v>Ziyaretçi</v>
      </c>
      <c r="E3905" t="str">
        <f>VLOOKUP($A3905,'Günlük Sayaç'!$A$1:$I$166,5,0)</f>
        <v>Beşli Bilet</v>
      </c>
      <c r="F3905">
        <f>VLOOKUP($A3905,'Günlük Sayaç'!$A$1:$I$166,6,0)</f>
        <v>3.4</v>
      </c>
      <c r="G3905">
        <f>VLOOKUP($A3905,'Günlük Sayaç'!$A$1:$I$166,7,0)</f>
        <v>12000</v>
      </c>
      <c r="H3905">
        <f>VLOOKUP($A3905,'Günlük Sayaç'!$A$1:$I$166,8,0)</f>
        <v>0.02</v>
      </c>
      <c r="I3905">
        <f>VLOOKUP($A3905,'Günlük Sayaç'!$A$1:$I$166,9,0)*VLOOKUP(WEEKDAY(B3905,2)&amp;D3905,Yoğunluk!$G$1:$J$29,4,0)</f>
        <v>192</v>
      </c>
      <c r="J3905">
        <f t="shared" ca="1" si="239"/>
        <v>198</v>
      </c>
      <c r="K3905">
        <f t="shared" ca="1" si="240"/>
        <v>673.19999999999993</v>
      </c>
    </row>
    <row r="3906" spans="1:11" x14ac:dyDescent="0.3">
      <c r="A3906">
        <f t="shared" si="241"/>
        <v>110</v>
      </c>
      <c r="B3906" s="2">
        <f t="shared" si="242"/>
        <v>43124</v>
      </c>
      <c r="C3906" t="str">
        <f>VLOOKUP(A3906,'Günlük Sayaç'!$A$1:$I$166,3,0)</f>
        <v>4. Levent</v>
      </c>
      <c r="D3906" t="str">
        <f>VLOOKUP($A3906,'Günlük Sayaç'!$A$1:$I$166,4,0)</f>
        <v>Ziyaretçi</v>
      </c>
      <c r="E3906" t="str">
        <f>VLOOKUP($A3906,'Günlük Sayaç'!$A$1:$I$166,5,0)</f>
        <v>Onlu Bilet</v>
      </c>
      <c r="F3906">
        <f>VLOOKUP($A3906,'Günlük Sayaç'!$A$1:$I$166,6,0)</f>
        <v>3.2</v>
      </c>
      <c r="G3906">
        <f>VLOOKUP($A3906,'Günlük Sayaç'!$A$1:$I$166,7,0)</f>
        <v>12000</v>
      </c>
      <c r="H3906">
        <f>VLOOKUP($A3906,'Günlük Sayaç'!$A$1:$I$166,8,0)</f>
        <v>0.02</v>
      </c>
      <c r="I3906">
        <f>VLOOKUP($A3906,'Günlük Sayaç'!$A$1:$I$166,9,0)*VLOOKUP(WEEKDAY(B3906,2)&amp;D3906,Yoğunluk!$G$1:$J$29,4,0)</f>
        <v>192</v>
      </c>
      <c r="J3906">
        <f t="shared" ca="1" si="239"/>
        <v>177</v>
      </c>
      <c r="K3906">
        <f t="shared" ca="1" si="240"/>
        <v>566.4</v>
      </c>
    </row>
    <row r="3907" spans="1:11" x14ac:dyDescent="0.3">
      <c r="A3907">
        <f t="shared" si="241"/>
        <v>111</v>
      </c>
      <c r="B3907" s="2">
        <f t="shared" si="242"/>
        <v>43124</v>
      </c>
      <c r="C3907" t="str">
        <f>VLOOKUP(A3907,'Günlük Sayaç'!$A$1:$I$166,3,0)</f>
        <v>Sanayi Mah.</v>
      </c>
      <c r="D3907" t="str">
        <f>VLOOKUP($A3907,'Günlük Sayaç'!$A$1:$I$166,4,0)</f>
        <v>Tam</v>
      </c>
      <c r="E3907" t="str">
        <f>VLOOKUP($A3907,'Günlük Sayaç'!$A$1:$I$166,5,0)</f>
        <v>Akbil</v>
      </c>
      <c r="F3907">
        <f>VLOOKUP($A3907,'Günlük Sayaç'!$A$1:$I$166,6,0)</f>
        <v>2.2250000000000001</v>
      </c>
      <c r="G3907">
        <f>VLOOKUP($A3907,'Günlük Sayaç'!$A$1:$I$166,7,0)</f>
        <v>4000</v>
      </c>
      <c r="H3907">
        <f>VLOOKUP($A3907,'Günlük Sayaç'!$A$1:$I$166,8,0)</f>
        <v>0.3</v>
      </c>
      <c r="I3907">
        <f>VLOOKUP($A3907,'Günlük Sayaç'!$A$1:$I$166,9,0)*VLOOKUP(WEEKDAY(B3907,2)&amp;D3907,Yoğunluk!$G$1:$J$29,4,0)</f>
        <v>1440.0000000000002</v>
      </c>
      <c r="J3907">
        <f t="shared" ref="J3907:J3970" ca="1" si="243">FLOOR(I3907+_xlfn.NORM.S.INV(RAND())*I3907/10,1)</f>
        <v>1548</v>
      </c>
      <c r="K3907">
        <f t="shared" ref="K3907:K3970" ca="1" si="244">J3907*F3907</f>
        <v>3444.3</v>
      </c>
    </row>
    <row r="3908" spans="1:11" x14ac:dyDescent="0.3">
      <c r="A3908">
        <f t="shared" si="241"/>
        <v>112</v>
      </c>
      <c r="B3908" s="2">
        <f t="shared" si="242"/>
        <v>43124</v>
      </c>
      <c r="C3908" t="str">
        <f>VLOOKUP(A3908,'Günlük Sayaç'!$A$1:$I$166,3,0)</f>
        <v>Sanayi Mah.</v>
      </c>
      <c r="D3908" t="str">
        <f>VLOOKUP($A3908,'Günlük Sayaç'!$A$1:$I$166,4,0)</f>
        <v>Tam</v>
      </c>
      <c r="E3908" t="str">
        <f>VLOOKUP($A3908,'Günlük Sayaç'!$A$1:$I$166,5,0)</f>
        <v>Mavi Kart</v>
      </c>
      <c r="F3908">
        <f>VLOOKUP($A3908,'Günlük Sayaç'!$A$1:$I$166,6,0)</f>
        <v>1.3666666666666667</v>
      </c>
      <c r="G3908">
        <f>VLOOKUP($A3908,'Günlük Sayaç'!$A$1:$I$166,7,0)</f>
        <v>4000</v>
      </c>
      <c r="H3908">
        <f>VLOOKUP($A3908,'Günlük Sayaç'!$A$1:$I$166,8,0)</f>
        <v>0.35</v>
      </c>
      <c r="I3908">
        <f>VLOOKUP($A3908,'Günlük Sayaç'!$A$1:$I$166,9,0)*VLOOKUP(WEEKDAY(B3908,2)&amp;D3908,Yoğunluk!$G$1:$J$29,4,0)</f>
        <v>1680.0000000000002</v>
      </c>
      <c r="J3908">
        <f t="shared" ca="1" si="243"/>
        <v>1681</v>
      </c>
      <c r="K3908">
        <f t="shared" ca="1" si="244"/>
        <v>2297.3666666666668</v>
      </c>
    </row>
    <row r="3909" spans="1:11" x14ac:dyDescent="0.3">
      <c r="A3909">
        <f t="shared" si="241"/>
        <v>113</v>
      </c>
      <c r="B3909" s="2">
        <f t="shared" si="242"/>
        <v>43124</v>
      </c>
      <c r="C3909" t="str">
        <f>VLOOKUP(A3909,'Günlük Sayaç'!$A$1:$I$166,3,0)</f>
        <v>Sanayi Mah.</v>
      </c>
      <c r="D3909" t="str">
        <f>VLOOKUP($A3909,'Günlük Sayaç'!$A$1:$I$166,4,0)</f>
        <v>Öğrenci</v>
      </c>
      <c r="E3909" t="str">
        <f>VLOOKUP($A3909,'Günlük Sayaç'!$A$1:$I$166,5,0)</f>
        <v>Öğrenci</v>
      </c>
      <c r="F3909">
        <f>VLOOKUP($A3909,'Günlük Sayaç'!$A$1:$I$166,6,0)</f>
        <v>0.9</v>
      </c>
      <c r="G3909">
        <f>VLOOKUP($A3909,'Günlük Sayaç'!$A$1:$I$166,7,0)</f>
        <v>4000</v>
      </c>
      <c r="H3909">
        <f>VLOOKUP($A3909,'Günlük Sayaç'!$A$1:$I$166,8,0)</f>
        <v>0.1</v>
      </c>
      <c r="I3909">
        <f>VLOOKUP($A3909,'Günlük Sayaç'!$A$1:$I$166,9,0)*VLOOKUP(WEEKDAY(B3909,2)&amp;D3909,Yoğunluk!$G$1:$J$29,4,0)</f>
        <v>320</v>
      </c>
      <c r="J3909">
        <f t="shared" ca="1" si="243"/>
        <v>289</v>
      </c>
      <c r="K3909">
        <f t="shared" ca="1" si="244"/>
        <v>260.10000000000002</v>
      </c>
    </row>
    <row r="3910" spans="1:11" x14ac:dyDescent="0.3">
      <c r="A3910">
        <f t="shared" si="241"/>
        <v>114</v>
      </c>
      <c r="B3910" s="2">
        <f t="shared" si="242"/>
        <v>43124</v>
      </c>
      <c r="C3910" t="str">
        <f>VLOOKUP(A3910,'Günlük Sayaç'!$A$1:$I$166,3,0)</f>
        <v>Sanayi Mah.</v>
      </c>
      <c r="D3910" t="str">
        <f>VLOOKUP($A3910,'Günlük Sayaç'!$A$1:$I$166,4,0)</f>
        <v>Öğrenci</v>
      </c>
      <c r="E3910" t="str">
        <f>VLOOKUP($A3910,'Günlük Sayaç'!$A$1:$I$166,5,0)</f>
        <v>Öğrenci Aylık</v>
      </c>
      <c r="F3910">
        <f>VLOOKUP($A3910,'Günlük Sayaç'!$A$1:$I$166,6,0)</f>
        <v>0.56666666666666665</v>
      </c>
      <c r="G3910">
        <f>VLOOKUP($A3910,'Günlük Sayaç'!$A$1:$I$166,7,0)</f>
        <v>4000</v>
      </c>
      <c r="H3910">
        <f>VLOOKUP($A3910,'Günlük Sayaç'!$A$1:$I$166,8,0)</f>
        <v>0.1</v>
      </c>
      <c r="I3910">
        <f>VLOOKUP($A3910,'Günlük Sayaç'!$A$1:$I$166,9,0)*VLOOKUP(WEEKDAY(B3910,2)&amp;D3910,Yoğunluk!$G$1:$J$29,4,0)</f>
        <v>320</v>
      </c>
      <c r="J3910">
        <f t="shared" ca="1" si="243"/>
        <v>268</v>
      </c>
      <c r="K3910">
        <f t="shared" ca="1" si="244"/>
        <v>151.86666666666667</v>
      </c>
    </row>
    <row r="3911" spans="1:11" x14ac:dyDescent="0.3">
      <c r="A3911">
        <f t="shared" si="241"/>
        <v>115</v>
      </c>
      <c r="B3911" s="2">
        <f t="shared" si="242"/>
        <v>43124</v>
      </c>
      <c r="C3911" t="str">
        <f>VLOOKUP(A3911,'Günlük Sayaç'!$A$1:$I$166,3,0)</f>
        <v>Sanayi Mah.</v>
      </c>
      <c r="D3911" t="str">
        <f>VLOOKUP($A3911,'Günlük Sayaç'!$A$1:$I$166,4,0)</f>
        <v>Sosyal</v>
      </c>
      <c r="E3911" t="str">
        <f>VLOOKUP($A3911,'Günlük Sayaç'!$A$1:$I$166,5,0)</f>
        <v>Sosyal</v>
      </c>
      <c r="F3911">
        <f>VLOOKUP($A3911,'Günlük Sayaç'!$A$1:$I$166,6,0)</f>
        <v>1.425</v>
      </c>
      <c r="G3911">
        <f>VLOOKUP($A3911,'Günlük Sayaç'!$A$1:$I$166,7,0)</f>
        <v>4000</v>
      </c>
      <c r="H3911">
        <f>VLOOKUP($A3911,'Günlük Sayaç'!$A$1:$I$166,8,0)</f>
        <v>0.05</v>
      </c>
      <c r="I3911">
        <f>VLOOKUP($A3911,'Günlük Sayaç'!$A$1:$I$166,9,0)*VLOOKUP(WEEKDAY(B3911,2)&amp;D3911,Yoğunluk!$G$1:$J$29,4,0)</f>
        <v>128.00000000000003</v>
      </c>
      <c r="J3911">
        <f t="shared" ca="1" si="243"/>
        <v>107</v>
      </c>
      <c r="K3911">
        <f t="shared" ca="1" si="244"/>
        <v>152.47499999999999</v>
      </c>
    </row>
    <row r="3912" spans="1:11" x14ac:dyDescent="0.3">
      <c r="A3912">
        <f t="shared" si="241"/>
        <v>116</v>
      </c>
      <c r="B3912" s="2">
        <f t="shared" si="242"/>
        <v>43124</v>
      </c>
      <c r="C3912" t="str">
        <f>VLOOKUP(A3912,'Günlük Sayaç'!$A$1:$I$166,3,0)</f>
        <v>Sanayi Mah.</v>
      </c>
      <c r="D3912" t="str">
        <f>VLOOKUP($A3912,'Günlük Sayaç'!$A$1:$I$166,4,0)</f>
        <v>Sosyal</v>
      </c>
      <c r="E3912" t="str">
        <f>VLOOKUP($A3912,'Günlük Sayaç'!$A$1:$I$166,5,0)</f>
        <v>Sosyal Aylık</v>
      </c>
      <c r="F3912">
        <f>VLOOKUP($A3912,'Günlük Sayaç'!$A$1:$I$166,6,0)</f>
        <v>0.83333333333333337</v>
      </c>
      <c r="G3912">
        <f>VLOOKUP($A3912,'Günlük Sayaç'!$A$1:$I$166,7,0)</f>
        <v>4000</v>
      </c>
      <c r="H3912">
        <f>VLOOKUP($A3912,'Günlük Sayaç'!$A$1:$I$166,8,0)</f>
        <v>0.05</v>
      </c>
      <c r="I3912">
        <f>VLOOKUP($A3912,'Günlük Sayaç'!$A$1:$I$166,9,0)*VLOOKUP(WEEKDAY(B3912,2)&amp;D3912,Yoğunluk!$G$1:$J$29,4,0)</f>
        <v>128.00000000000003</v>
      </c>
      <c r="J3912">
        <f t="shared" ca="1" si="243"/>
        <v>129</v>
      </c>
      <c r="K3912">
        <f t="shared" ca="1" si="244"/>
        <v>107.5</v>
      </c>
    </row>
    <row r="3913" spans="1:11" x14ac:dyDescent="0.3">
      <c r="A3913">
        <f t="shared" si="241"/>
        <v>117</v>
      </c>
      <c r="B3913" s="2">
        <f t="shared" si="242"/>
        <v>43124</v>
      </c>
      <c r="C3913" t="str">
        <f>VLOOKUP(A3913,'Günlük Sayaç'!$A$1:$I$166,3,0)</f>
        <v>Sanayi Mah.</v>
      </c>
      <c r="D3913" t="str">
        <f>VLOOKUP($A3913,'Günlük Sayaç'!$A$1:$I$166,4,0)</f>
        <v>Ziyaretçi</v>
      </c>
      <c r="E3913" t="str">
        <f>VLOOKUP($A3913,'Günlük Sayaç'!$A$1:$I$166,5,0)</f>
        <v>Tekli Bilet</v>
      </c>
      <c r="F3913">
        <f>VLOOKUP($A3913,'Günlük Sayaç'!$A$1:$I$166,6,0)</f>
        <v>5</v>
      </c>
      <c r="G3913">
        <f>VLOOKUP($A3913,'Günlük Sayaç'!$A$1:$I$166,7,0)</f>
        <v>4000</v>
      </c>
      <c r="H3913">
        <f>VLOOKUP($A3913,'Günlük Sayaç'!$A$1:$I$166,8,0)</f>
        <v>0.01</v>
      </c>
      <c r="I3913">
        <f>VLOOKUP($A3913,'Günlük Sayaç'!$A$1:$I$166,9,0)*VLOOKUP(WEEKDAY(B3913,2)&amp;D3913,Yoğunluk!$G$1:$J$29,4,0)</f>
        <v>32</v>
      </c>
      <c r="J3913">
        <f t="shared" ca="1" si="243"/>
        <v>31</v>
      </c>
      <c r="K3913">
        <f t="shared" ca="1" si="244"/>
        <v>155</v>
      </c>
    </row>
    <row r="3914" spans="1:11" x14ac:dyDescent="0.3">
      <c r="A3914">
        <f t="shared" ref="A3914:A3977" si="245">IF(A3913=165,1,A3913+1)</f>
        <v>118</v>
      </c>
      <c r="B3914" s="2">
        <f t="shared" ref="B3914:B3977" si="246">IF(A3914=1,B3913+1,B3913)</f>
        <v>43124</v>
      </c>
      <c r="C3914" t="str">
        <f>VLOOKUP(A3914,'Günlük Sayaç'!$A$1:$I$166,3,0)</f>
        <v>Sanayi Mah.</v>
      </c>
      <c r="D3914" t="str">
        <f>VLOOKUP($A3914,'Günlük Sayaç'!$A$1:$I$166,4,0)</f>
        <v>Ziyaretçi</v>
      </c>
      <c r="E3914" t="str">
        <f>VLOOKUP($A3914,'Günlük Sayaç'!$A$1:$I$166,5,0)</f>
        <v>İkili Bilet</v>
      </c>
      <c r="F3914">
        <f>VLOOKUP($A3914,'Günlük Sayaç'!$A$1:$I$166,6,0)</f>
        <v>4</v>
      </c>
      <c r="G3914">
        <f>VLOOKUP($A3914,'Günlük Sayaç'!$A$1:$I$166,7,0)</f>
        <v>4000</v>
      </c>
      <c r="H3914">
        <f>VLOOKUP($A3914,'Günlük Sayaç'!$A$1:$I$166,8,0)</f>
        <v>0.01</v>
      </c>
      <c r="I3914">
        <f>VLOOKUP($A3914,'Günlük Sayaç'!$A$1:$I$166,9,0)*VLOOKUP(WEEKDAY(B3914,2)&amp;D3914,Yoğunluk!$G$1:$J$29,4,0)</f>
        <v>32</v>
      </c>
      <c r="J3914">
        <f t="shared" ca="1" si="243"/>
        <v>33</v>
      </c>
      <c r="K3914">
        <f t="shared" ca="1" si="244"/>
        <v>132</v>
      </c>
    </row>
    <row r="3915" spans="1:11" x14ac:dyDescent="0.3">
      <c r="A3915">
        <f t="shared" si="245"/>
        <v>119</v>
      </c>
      <c r="B3915" s="2">
        <f t="shared" si="246"/>
        <v>43124</v>
      </c>
      <c r="C3915" t="str">
        <f>VLOOKUP(A3915,'Günlük Sayaç'!$A$1:$I$166,3,0)</f>
        <v>Sanayi Mah.</v>
      </c>
      <c r="D3915" t="str">
        <f>VLOOKUP($A3915,'Günlük Sayaç'!$A$1:$I$166,4,0)</f>
        <v>Ziyaretçi</v>
      </c>
      <c r="E3915" t="str">
        <f>VLOOKUP($A3915,'Günlük Sayaç'!$A$1:$I$166,5,0)</f>
        <v>Üçlü Bilet</v>
      </c>
      <c r="F3915">
        <f>VLOOKUP($A3915,'Günlük Sayaç'!$A$1:$I$166,6,0)</f>
        <v>3.6666666666666665</v>
      </c>
      <c r="G3915">
        <f>VLOOKUP($A3915,'Günlük Sayaç'!$A$1:$I$166,7,0)</f>
        <v>4000</v>
      </c>
      <c r="H3915">
        <f>VLOOKUP($A3915,'Günlük Sayaç'!$A$1:$I$166,8,0)</f>
        <v>0.01</v>
      </c>
      <c r="I3915">
        <f>VLOOKUP($A3915,'Günlük Sayaç'!$A$1:$I$166,9,0)*VLOOKUP(WEEKDAY(B3915,2)&amp;D3915,Yoğunluk!$G$1:$J$29,4,0)</f>
        <v>32</v>
      </c>
      <c r="J3915">
        <f t="shared" ca="1" si="243"/>
        <v>32</v>
      </c>
      <c r="K3915">
        <f t="shared" ca="1" si="244"/>
        <v>117.33333333333333</v>
      </c>
    </row>
    <row r="3916" spans="1:11" x14ac:dyDescent="0.3">
      <c r="A3916">
        <f t="shared" si="245"/>
        <v>120</v>
      </c>
      <c r="B3916" s="2">
        <f t="shared" si="246"/>
        <v>43124</v>
      </c>
      <c r="C3916" t="str">
        <f>VLOOKUP(A3916,'Günlük Sayaç'!$A$1:$I$166,3,0)</f>
        <v>Sanayi Mah.</v>
      </c>
      <c r="D3916" t="str">
        <f>VLOOKUP($A3916,'Günlük Sayaç'!$A$1:$I$166,4,0)</f>
        <v>Ziyaretçi</v>
      </c>
      <c r="E3916" t="str">
        <f>VLOOKUP($A3916,'Günlük Sayaç'!$A$1:$I$166,5,0)</f>
        <v>Beşli Bilet</v>
      </c>
      <c r="F3916">
        <f>VLOOKUP($A3916,'Günlük Sayaç'!$A$1:$I$166,6,0)</f>
        <v>3.4</v>
      </c>
      <c r="G3916">
        <f>VLOOKUP($A3916,'Günlük Sayaç'!$A$1:$I$166,7,0)</f>
        <v>4000</v>
      </c>
      <c r="H3916">
        <f>VLOOKUP($A3916,'Günlük Sayaç'!$A$1:$I$166,8,0)</f>
        <v>0.01</v>
      </c>
      <c r="I3916">
        <f>VLOOKUP($A3916,'Günlük Sayaç'!$A$1:$I$166,9,0)*VLOOKUP(WEEKDAY(B3916,2)&amp;D3916,Yoğunluk!$G$1:$J$29,4,0)</f>
        <v>32</v>
      </c>
      <c r="J3916">
        <f t="shared" ca="1" si="243"/>
        <v>29</v>
      </c>
      <c r="K3916">
        <f t="shared" ca="1" si="244"/>
        <v>98.6</v>
      </c>
    </row>
    <row r="3917" spans="1:11" x14ac:dyDescent="0.3">
      <c r="A3917">
        <f t="shared" si="245"/>
        <v>121</v>
      </c>
      <c r="B3917" s="2">
        <f t="shared" si="246"/>
        <v>43124</v>
      </c>
      <c r="C3917" t="str">
        <f>VLOOKUP(A3917,'Günlük Sayaç'!$A$1:$I$166,3,0)</f>
        <v>Sanayi Mah.</v>
      </c>
      <c r="D3917" t="str">
        <f>VLOOKUP($A3917,'Günlük Sayaç'!$A$1:$I$166,4,0)</f>
        <v>Ziyaretçi</v>
      </c>
      <c r="E3917" t="str">
        <f>VLOOKUP($A3917,'Günlük Sayaç'!$A$1:$I$166,5,0)</f>
        <v>Onlu Bilet</v>
      </c>
      <c r="F3917">
        <f>VLOOKUP($A3917,'Günlük Sayaç'!$A$1:$I$166,6,0)</f>
        <v>3.2</v>
      </c>
      <c r="G3917">
        <f>VLOOKUP($A3917,'Günlük Sayaç'!$A$1:$I$166,7,0)</f>
        <v>4000</v>
      </c>
      <c r="H3917">
        <f>VLOOKUP($A3917,'Günlük Sayaç'!$A$1:$I$166,8,0)</f>
        <v>0.01</v>
      </c>
      <c r="I3917">
        <f>VLOOKUP($A3917,'Günlük Sayaç'!$A$1:$I$166,9,0)*VLOOKUP(WEEKDAY(B3917,2)&amp;D3917,Yoğunluk!$G$1:$J$29,4,0)</f>
        <v>32</v>
      </c>
      <c r="J3917">
        <f t="shared" ca="1" si="243"/>
        <v>35</v>
      </c>
      <c r="K3917">
        <f t="shared" ca="1" si="244"/>
        <v>112</v>
      </c>
    </row>
    <row r="3918" spans="1:11" x14ac:dyDescent="0.3">
      <c r="A3918">
        <f t="shared" si="245"/>
        <v>122</v>
      </c>
      <c r="B3918" s="2">
        <f t="shared" si="246"/>
        <v>43124</v>
      </c>
      <c r="C3918" t="str">
        <f>VLOOKUP(A3918,'Günlük Sayaç'!$A$1:$I$166,3,0)</f>
        <v>İTÜ</v>
      </c>
      <c r="D3918" t="str">
        <f>VLOOKUP($A3918,'Günlük Sayaç'!$A$1:$I$166,4,0)</f>
        <v>Tam</v>
      </c>
      <c r="E3918" t="str">
        <f>VLOOKUP($A3918,'Günlük Sayaç'!$A$1:$I$166,5,0)</f>
        <v>Akbil</v>
      </c>
      <c r="F3918">
        <f>VLOOKUP($A3918,'Günlük Sayaç'!$A$1:$I$166,6,0)</f>
        <v>2.2250000000000001</v>
      </c>
      <c r="G3918">
        <f>VLOOKUP($A3918,'Günlük Sayaç'!$A$1:$I$166,7,0)</f>
        <v>15000</v>
      </c>
      <c r="H3918">
        <f>VLOOKUP($A3918,'Günlük Sayaç'!$A$1:$I$166,8,0)</f>
        <v>0.1</v>
      </c>
      <c r="I3918">
        <f>VLOOKUP($A3918,'Günlük Sayaç'!$A$1:$I$166,9,0)*VLOOKUP(WEEKDAY(B3918,2)&amp;D3918,Yoğunluk!$G$1:$J$29,4,0)</f>
        <v>1800.0000000000002</v>
      </c>
      <c r="J3918">
        <f t="shared" ca="1" si="243"/>
        <v>2062</v>
      </c>
      <c r="K3918">
        <f t="shared" ca="1" si="244"/>
        <v>4587.95</v>
      </c>
    </row>
    <row r="3919" spans="1:11" x14ac:dyDescent="0.3">
      <c r="A3919">
        <f t="shared" si="245"/>
        <v>123</v>
      </c>
      <c r="B3919" s="2">
        <f t="shared" si="246"/>
        <v>43124</v>
      </c>
      <c r="C3919" t="str">
        <f>VLOOKUP(A3919,'Günlük Sayaç'!$A$1:$I$166,3,0)</f>
        <v>İTÜ</v>
      </c>
      <c r="D3919" t="str">
        <f>VLOOKUP($A3919,'Günlük Sayaç'!$A$1:$I$166,4,0)</f>
        <v>Tam</v>
      </c>
      <c r="E3919" t="str">
        <f>VLOOKUP($A3919,'Günlük Sayaç'!$A$1:$I$166,5,0)</f>
        <v>Mavi Kart</v>
      </c>
      <c r="F3919">
        <f>VLOOKUP($A3919,'Günlük Sayaç'!$A$1:$I$166,6,0)</f>
        <v>1.3666666666666667</v>
      </c>
      <c r="G3919">
        <f>VLOOKUP($A3919,'Günlük Sayaç'!$A$1:$I$166,7,0)</f>
        <v>15000</v>
      </c>
      <c r="H3919">
        <f>VLOOKUP($A3919,'Günlük Sayaç'!$A$1:$I$166,8,0)</f>
        <v>7.0000000000000007E-2</v>
      </c>
      <c r="I3919">
        <f>VLOOKUP($A3919,'Günlük Sayaç'!$A$1:$I$166,9,0)*VLOOKUP(WEEKDAY(B3919,2)&amp;D3919,Yoğunluk!$G$1:$J$29,4,0)</f>
        <v>1260.0000000000002</v>
      </c>
      <c r="J3919">
        <f t="shared" ca="1" si="243"/>
        <v>1237</v>
      </c>
      <c r="K3919">
        <f t="shared" ca="1" si="244"/>
        <v>1690.5666666666666</v>
      </c>
    </row>
    <row r="3920" spans="1:11" x14ac:dyDescent="0.3">
      <c r="A3920">
        <f t="shared" si="245"/>
        <v>124</v>
      </c>
      <c r="B3920" s="2">
        <f t="shared" si="246"/>
        <v>43124</v>
      </c>
      <c r="C3920" t="str">
        <f>VLOOKUP(A3920,'Günlük Sayaç'!$A$1:$I$166,3,0)</f>
        <v>İTÜ</v>
      </c>
      <c r="D3920" t="str">
        <f>VLOOKUP($A3920,'Günlük Sayaç'!$A$1:$I$166,4,0)</f>
        <v>Öğrenci</v>
      </c>
      <c r="E3920" t="str">
        <f>VLOOKUP($A3920,'Günlük Sayaç'!$A$1:$I$166,5,0)</f>
        <v>Öğrenci</v>
      </c>
      <c r="F3920">
        <f>VLOOKUP($A3920,'Günlük Sayaç'!$A$1:$I$166,6,0)</f>
        <v>0.9</v>
      </c>
      <c r="G3920">
        <f>VLOOKUP($A3920,'Günlük Sayaç'!$A$1:$I$166,7,0)</f>
        <v>15000</v>
      </c>
      <c r="H3920">
        <f>VLOOKUP($A3920,'Günlük Sayaç'!$A$1:$I$166,8,0)</f>
        <v>0.17</v>
      </c>
      <c r="I3920">
        <f>VLOOKUP($A3920,'Günlük Sayaç'!$A$1:$I$166,9,0)*VLOOKUP(WEEKDAY(B3920,2)&amp;D3920,Yoğunluk!$G$1:$J$29,4,0)</f>
        <v>2040</v>
      </c>
      <c r="J3920">
        <f t="shared" ca="1" si="243"/>
        <v>2086</v>
      </c>
      <c r="K3920">
        <f t="shared" ca="1" si="244"/>
        <v>1877.4</v>
      </c>
    </row>
    <row r="3921" spans="1:11" x14ac:dyDescent="0.3">
      <c r="A3921">
        <f t="shared" si="245"/>
        <v>125</v>
      </c>
      <c r="B3921" s="2">
        <f t="shared" si="246"/>
        <v>43124</v>
      </c>
      <c r="C3921" t="str">
        <f>VLOOKUP(A3921,'Günlük Sayaç'!$A$1:$I$166,3,0)</f>
        <v>İTÜ</v>
      </c>
      <c r="D3921" t="str">
        <f>VLOOKUP($A3921,'Günlük Sayaç'!$A$1:$I$166,4,0)</f>
        <v>Öğrenci</v>
      </c>
      <c r="E3921" t="str">
        <f>VLOOKUP($A3921,'Günlük Sayaç'!$A$1:$I$166,5,0)</f>
        <v>Öğrenci Aylık</v>
      </c>
      <c r="F3921">
        <f>VLOOKUP($A3921,'Günlük Sayaç'!$A$1:$I$166,6,0)</f>
        <v>0.56666666666666665</v>
      </c>
      <c r="G3921">
        <f>VLOOKUP($A3921,'Günlük Sayaç'!$A$1:$I$166,7,0)</f>
        <v>15000</v>
      </c>
      <c r="H3921">
        <f>VLOOKUP($A3921,'Günlük Sayaç'!$A$1:$I$166,8,0)</f>
        <v>0.27</v>
      </c>
      <c r="I3921">
        <f>VLOOKUP($A3921,'Günlük Sayaç'!$A$1:$I$166,9,0)*VLOOKUP(WEEKDAY(B3921,2)&amp;D3921,Yoğunluk!$G$1:$J$29,4,0)</f>
        <v>3240.0000000000005</v>
      </c>
      <c r="J3921">
        <f t="shared" ca="1" si="243"/>
        <v>3223</v>
      </c>
      <c r="K3921">
        <f t="shared" ca="1" si="244"/>
        <v>1826.3666666666666</v>
      </c>
    </row>
    <row r="3922" spans="1:11" x14ac:dyDescent="0.3">
      <c r="A3922">
        <f t="shared" si="245"/>
        <v>126</v>
      </c>
      <c r="B3922" s="2">
        <f t="shared" si="246"/>
        <v>43124</v>
      </c>
      <c r="C3922" t="str">
        <f>VLOOKUP(A3922,'Günlük Sayaç'!$A$1:$I$166,3,0)</f>
        <v>İTÜ</v>
      </c>
      <c r="D3922" t="str">
        <f>VLOOKUP($A3922,'Günlük Sayaç'!$A$1:$I$166,4,0)</f>
        <v>Sosyal</v>
      </c>
      <c r="E3922" t="str">
        <f>VLOOKUP($A3922,'Günlük Sayaç'!$A$1:$I$166,5,0)</f>
        <v>Sosyal</v>
      </c>
      <c r="F3922">
        <f>VLOOKUP($A3922,'Günlük Sayaç'!$A$1:$I$166,6,0)</f>
        <v>1.425</v>
      </c>
      <c r="G3922">
        <f>VLOOKUP($A3922,'Günlük Sayaç'!$A$1:$I$166,7,0)</f>
        <v>15000</v>
      </c>
      <c r="H3922">
        <f>VLOOKUP($A3922,'Günlük Sayaç'!$A$1:$I$166,8,0)</f>
        <v>0.15</v>
      </c>
      <c r="I3922">
        <f>VLOOKUP($A3922,'Günlük Sayaç'!$A$1:$I$166,9,0)*VLOOKUP(WEEKDAY(B3922,2)&amp;D3922,Yoğunluk!$G$1:$J$29,4,0)</f>
        <v>1440.0000000000002</v>
      </c>
      <c r="J3922">
        <f t="shared" ca="1" si="243"/>
        <v>1409</v>
      </c>
      <c r="K3922">
        <f t="shared" ca="1" si="244"/>
        <v>2007.825</v>
      </c>
    </row>
    <row r="3923" spans="1:11" x14ac:dyDescent="0.3">
      <c r="A3923">
        <f t="shared" si="245"/>
        <v>127</v>
      </c>
      <c r="B3923" s="2">
        <f t="shared" si="246"/>
        <v>43124</v>
      </c>
      <c r="C3923" t="str">
        <f>VLOOKUP(A3923,'Günlük Sayaç'!$A$1:$I$166,3,0)</f>
        <v>İTÜ</v>
      </c>
      <c r="D3923" t="str">
        <f>VLOOKUP($A3923,'Günlük Sayaç'!$A$1:$I$166,4,0)</f>
        <v>Sosyal</v>
      </c>
      <c r="E3923" t="str">
        <f>VLOOKUP($A3923,'Günlük Sayaç'!$A$1:$I$166,5,0)</f>
        <v>Sosyal Aylık</v>
      </c>
      <c r="F3923">
        <f>VLOOKUP($A3923,'Günlük Sayaç'!$A$1:$I$166,6,0)</f>
        <v>0.83333333333333337</v>
      </c>
      <c r="G3923">
        <f>VLOOKUP($A3923,'Günlük Sayaç'!$A$1:$I$166,7,0)</f>
        <v>15000</v>
      </c>
      <c r="H3923">
        <f>VLOOKUP($A3923,'Günlük Sayaç'!$A$1:$I$166,8,0)</f>
        <v>0.15</v>
      </c>
      <c r="I3923">
        <f>VLOOKUP($A3923,'Günlük Sayaç'!$A$1:$I$166,9,0)*VLOOKUP(WEEKDAY(B3923,2)&amp;D3923,Yoğunluk!$G$1:$J$29,4,0)</f>
        <v>1440.0000000000002</v>
      </c>
      <c r="J3923">
        <f t="shared" ca="1" si="243"/>
        <v>1533</v>
      </c>
      <c r="K3923">
        <f t="shared" ca="1" si="244"/>
        <v>1277.5</v>
      </c>
    </row>
    <row r="3924" spans="1:11" x14ac:dyDescent="0.3">
      <c r="A3924">
        <f t="shared" si="245"/>
        <v>128</v>
      </c>
      <c r="B3924" s="2">
        <f t="shared" si="246"/>
        <v>43124</v>
      </c>
      <c r="C3924" t="str">
        <f>VLOOKUP(A3924,'Günlük Sayaç'!$A$1:$I$166,3,0)</f>
        <v>İTÜ</v>
      </c>
      <c r="D3924" t="str">
        <f>VLOOKUP($A3924,'Günlük Sayaç'!$A$1:$I$166,4,0)</f>
        <v>Ziyaretçi</v>
      </c>
      <c r="E3924" t="str">
        <f>VLOOKUP($A3924,'Günlük Sayaç'!$A$1:$I$166,5,0)</f>
        <v>Tekli Bilet</v>
      </c>
      <c r="F3924">
        <f>VLOOKUP($A3924,'Günlük Sayaç'!$A$1:$I$166,6,0)</f>
        <v>5</v>
      </c>
      <c r="G3924">
        <f>VLOOKUP($A3924,'Günlük Sayaç'!$A$1:$I$166,7,0)</f>
        <v>15000</v>
      </c>
      <c r="H3924">
        <f>VLOOKUP($A3924,'Günlük Sayaç'!$A$1:$I$166,8,0)</f>
        <v>0.02</v>
      </c>
      <c r="I3924">
        <f>VLOOKUP($A3924,'Günlük Sayaç'!$A$1:$I$166,9,0)*VLOOKUP(WEEKDAY(B3924,2)&amp;D3924,Yoğunluk!$G$1:$J$29,4,0)</f>
        <v>240</v>
      </c>
      <c r="J3924">
        <f t="shared" ca="1" si="243"/>
        <v>291</v>
      </c>
      <c r="K3924">
        <f t="shared" ca="1" si="244"/>
        <v>1455</v>
      </c>
    </row>
    <row r="3925" spans="1:11" x14ac:dyDescent="0.3">
      <c r="A3925">
        <f t="shared" si="245"/>
        <v>129</v>
      </c>
      <c r="B3925" s="2">
        <f t="shared" si="246"/>
        <v>43124</v>
      </c>
      <c r="C3925" t="str">
        <f>VLOOKUP(A3925,'Günlük Sayaç'!$A$1:$I$166,3,0)</f>
        <v>İTÜ</v>
      </c>
      <c r="D3925" t="str">
        <f>VLOOKUP($A3925,'Günlük Sayaç'!$A$1:$I$166,4,0)</f>
        <v>Ziyaretçi</v>
      </c>
      <c r="E3925" t="str">
        <f>VLOOKUP($A3925,'Günlük Sayaç'!$A$1:$I$166,5,0)</f>
        <v>İkili Bilet</v>
      </c>
      <c r="F3925">
        <f>VLOOKUP($A3925,'Günlük Sayaç'!$A$1:$I$166,6,0)</f>
        <v>4</v>
      </c>
      <c r="G3925">
        <f>VLOOKUP($A3925,'Günlük Sayaç'!$A$1:$I$166,7,0)</f>
        <v>15000</v>
      </c>
      <c r="H3925">
        <f>VLOOKUP($A3925,'Günlük Sayaç'!$A$1:$I$166,8,0)</f>
        <v>0.02</v>
      </c>
      <c r="I3925">
        <f>VLOOKUP($A3925,'Günlük Sayaç'!$A$1:$I$166,9,0)*VLOOKUP(WEEKDAY(B3925,2)&amp;D3925,Yoğunluk!$G$1:$J$29,4,0)</f>
        <v>240</v>
      </c>
      <c r="J3925">
        <f t="shared" ca="1" si="243"/>
        <v>293</v>
      </c>
      <c r="K3925">
        <f t="shared" ca="1" si="244"/>
        <v>1172</v>
      </c>
    </row>
    <row r="3926" spans="1:11" x14ac:dyDescent="0.3">
      <c r="A3926">
        <f t="shared" si="245"/>
        <v>130</v>
      </c>
      <c r="B3926" s="2">
        <f t="shared" si="246"/>
        <v>43124</v>
      </c>
      <c r="C3926" t="str">
        <f>VLOOKUP(A3926,'Günlük Sayaç'!$A$1:$I$166,3,0)</f>
        <v>İTÜ</v>
      </c>
      <c r="D3926" t="str">
        <f>VLOOKUP($A3926,'Günlük Sayaç'!$A$1:$I$166,4,0)</f>
        <v>Ziyaretçi</v>
      </c>
      <c r="E3926" t="str">
        <f>VLOOKUP($A3926,'Günlük Sayaç'!$A$1:$I$166,5,0)</f>
        <v>Üçlü Bilet</v>
      </c>
      <c r="F3926">
        <f>VLOOKUP($A3926,'Günlük Sayaç'!$A$1:$I$166,6,0)</f>
        <v>3.6666666666666665</v>
      </c>
      <c r="G3926">
        <f>VLOOKUP($A3926,'Günlük Sayaç'!$A$1:$I$166,7,0)</f>
        <v>15000</v>
      </c>
      <c r="H3926">
        <f>VLOOKUP($A3926,'Günlük Sayaç'!$A$1:$I$166,8,0)</f>
        <v>0.01</v>
      </c>
      <c r="I3926">
        <f>VLOOKUP($A3926,'Günlük Sayaç'!$A$1:$I$166,9,0)*VLOOKUP(WEEKDAY(B3926,2)&amp;D3926,Yoğunluk!$G$1:$J$29,4,0)</f>
        <v>120</v>
      </c>
      <c r="J3926">
        <f t="shared" ca="1" si="243"/>
        <v>122</v>
      </c>
      <c r="K3926">
        <f t="shared" ca="1" si="244"/>
        <v>447.33333333333331</v>
      </c>
    </row>
    <row r="3927" spans="1:11" x14ac:dyDescent="0.3">
      <c r="A3927">
        <f t="shared" si="245"/>
        <v>131</v>
      </c>
      <c r="B3927" s="2">
        <f t="shared" si="246"/>
        <v>43124</v>
      </c>
      <c r="C3927" t="str">
        <f>VLOOKUP(A3927,'Günlük Sayaç'!$A$1:$I$166,3,0)</f>
        <v>İTÜ</v>
      </c>
      <c r="D3927" t="str">
        <f>VLOOKUP($A3927,'Günlük Sayaç'!$A$1:$I$166,4,0)</f>
        <v>Ziyaretçi</v>
      </c>
      <c r="E3927" t="str">
        <f>VLOOKUP($A3927,'Günlük Sayaç'!$A$1:$I$166,5,0)</f>
        <v>Beşli Bilet</v>
      </c>
      <c r="F3927">
        <f>VLOOKUP($A3927,'Günlük Sayaç'!$A$1:$I$166,6,0)</f>
        <v>3.4</v>
      </c>
      <c r="G3927">
        <f>VLOOKUP($A3927,'Günlük Sayaç'!$A$1:$I$166,7,0)</f>
        <v>15000</v>
      </c>
      <c r="H3927">
        <f>VLOOKUP($A3927,'Günlük Sayaç'!$A$1:$I$166,8,0)</f>
        <v>0.02</v>
      </c>
      <c r="I3927">
        <f>VLOOKUP($A3927,'Günlük Sayaç'!$A$1:$I$166,9,0)*VLOOKUP(WEEKDAY(B3927,2)&amp;D3927,Yoğunluk!$G$1:$J$29,4,0)</f>
        <v>240</v>
      </c>
      <c r="J3927">
        <f t="shared" ca="1" si="243"/>
        <v>219</v>
      </c>
      <c r="K3927">
        <f t="shared" ca="1" si="244"/>
        <v>744.6</v>
      </c>
    </row>
    <row r="3928" spans="1:11" x14ac:dyDescent="0.3">
      <c r="A3928">
        <f t="shared" si="245"/>
        <v>132</v>
      </c>
      <c r="B3928" s="2">
        <f t="shared" si="246"/>
        <v>43124</v>
      </c>
      <c r="C3928" t="str">
        <f>VLOOKUP(A3928,'Günlük Sayaç'!$A$1:$I$166,3,0)</f>
        <v>İTÜ</v>
      </c>
      <c r="D3928" t="str">
        <f>VLOOKUP($A3928,'Günlük Sayaç'!$A$1:$I$166,4,0)</f>
        <v>Ziyaretçi</v>
      </c>
      <c r="E3928" t="str">
        <f>VLOOKUP($A3928,'Günlük Sayaç'!$A$1:$I$166,5,0)</f>
        <v>Onlu Bilet</v>
      </c>
      <c r="F3928">
        <f>VLOOKUP($A3928,'Günlük Sayaç'!$A$1:$I$166,6,0)</f>
        <v>3.2</v>
      </c>
      <c r="G3928">
        <f>VLOOKUP($A3928,'Günlük Sayaç'!$A$1:$I$166,7,0)</f>
        <v>15000</v>
      </c>
      <c r="H3928">
        <f>VLOOKUP($A3928,'Günlük Sayaç'!$A$1:$I$166,8,0)</f>
        <v>0.02</v>
      </c>
      <c r="I3928">
        <f>VLOOKUP($A3928,'Günlük Sayaç'!$A$1:$I$166,9,0)*VLOOKUP(WEEKDAY(B3928,2)&amp;D3928,Yoğunluk!$G$1:$J$29,4,0)</f>
        <v>240</v>
      </c>
      <c r="J3928">
        <f t="shared" ca="1" si="243"/>
        <v>263</v>
      </c>
      <c r="K3928">
        <f t="shared" ca="1" si="244"/>
        <v>841.6</v>
      </c>
    </row>
    <row r="3929" spans="1:11" x14ac:dyDescent="0.3">
      <c r="A3929">
        <f t="shared" si="245"/>
        <v>133</v>
      </c>
      <c r="B3929" s="2">
        <f t="shared" si="246"/>
        <v>43124</v>
      </c>
      <c r="C3929" t="str">
        <f>VLOOKUP(A3929,'Günlük Sayaç'!$A$1:$I$166,3,0)</f>
        <v>Atatürk Oto Sanayi</v>
      </c>
      <c r="D3929" t="str">
        <f>VLOOKUP($A3929,'Günlük Sayaç'!$A$1:$I$166,4,0)</f>
        <v>Tam</v>
      </c>
      <c r="E3929" t="str">
        <f>VLOOKUP($A3929,'Günlük Sayaç'!$A$1:$I$166,5,0)</f>
        <v>Akbil</v>
      </c>
      <c r="F3929">
        <f>VLOOKUP($A3929,'Günlük Sayaç'!$A$1:$I$166,6,0)</f>
        <v>2.2250000000000001</v>
      </c>
      <c r="G3929">
        <f>VLOOKUP($A3929,'Günlük Sayaç'!$A$1:$I$166,7,0)</f>
        <v>5000</v>
      </c>
      <c r="H3929">
        <f>VLOOKUP($A3929,'Günlük Sayaç'!$A$1:$I$166,8,0)</f>
        <v>0.3</v>
      </c>
      <c r="I3929">
        <f>VLOOKUP($A3929,'Günlük Sayaç'!$A$1:$I$166,9,0)*VLOOKUP(WEEKDAY(B3929,2)&amp;D3929,Yoğunluk!$G$1:$J$29,4,0)</f>
        <v>1800.0000000000002</v>
      </c>
      <c r="J3929">
        <f t="shared" ca="1" si="243"/>
        <v>1697</v>
      </c>
      <c r="K3929">
        <f t="shared" ca="1" si="244"/>
        <v>3775.8250000000003</v>
      </c>
    </row>
    <row r="3930" spans="1:11" x14ac:dyDescent="0.3">
      <c r="A3930">
        <f t="shared" si="245"/>
        <v>134</v>
      </c>
      <c r="B3930" s="2">
        <f t="shared" si="246"/>
        <v>43124</v>
      </c>
      <c r="C3930" t="str">
        <f>VLOOKUP(A3930,'Günlük Sayaç'!$A$1:$I$166,3,0)</f>
        <v>Atatürk Oto Sanayi</v>
      </c>
      <c r="D3930" t="str">
        <f>VLOOKUP($A3930,'Günlük Sayaç'!$A$1:$I$166,4,0)</f>
        <v>Tam</v>
      </c>
      <c r="E3930" t="str">
        <f>VLOOKUP($A3930,'Günlük Sayaç'!$A$1:$I$166,5,0)</f>
        <v>Mavi Kart</v>
      </c>
      <c r="F3930">
        <f>VLOOKUP($A3930,'Günlük Sayaç'!$A$1:$I$166,6,0)</f>
        <v>1.3666666666666667</v>
      </c>
      <c r="G3930">
        <f>VLOOKUP($A3930,'Günlük Sayaç'!$A$1:$I$166,7,0)</f>
        <v>5000</v>
      </c>
      <c r="H3930">
        <f>VLOOKUP($A3930,'Günlük Sayaç'!$A$1:$I$166,8,0)</f>
        <v>0.35</v>
      </c>
      <c r="I3930">
        <f>VLOOKUP($A3930,'Günlük Sayaç'!$A$1:$I$166,9,0)*VLOOKUP(WEEKDAY(B3930,2)&amp;D3930,Yoğunluk!$G$1:$J$29,4,0)</f>
        <v>2100.0000000000005</v>
      </c>
      <c r="J3930">
        <f t="shared" ca="1" si="243"/>
        <v>2219</v>
      </c>
      <c r="K3930">
        <f t="shared" ca="1" si="244"/>
        <v>3032.6333333333332</v>
      </c>
    </row>
    <row r="3931" spans="1:11" x14ac:dyDescent="0.3">
      <c r="A3931">
        <f t="shared" si="245"/>
        <v>135</v>
      </c>
      <c r="B3931" s="2">
        <f t="shared" si="246"/>
        <v>43124</v>
      </c>
      <c r="C3931" t="str">
        <f>VLOOKUP(A3931,'Günlük Sayaç'!$A$1:$I$166,3,0)</f>
        <v>Atatürk Oto Sanayi</v>
      </c>
      <c r="D3931" t="str">
        <f>VLOOKUP($A3931,'Günlük Sayaç'!$A$1:$I$166,4,0)</f>
        <v>Öğrenci</v>
      </c>
      <c r="E3931" t="str">
        <f>VLOOKUP($A3931,'Günlük Sayaç'!$A$1:$I$166,5,0)</f>
        <v>Öğrenci</v>
      </c>
      <c r="F3931">
        <f>VLOOKUP($A3931,'Günlük Sayaç'!$A$1:$I$166,6,0)</f>
        <v>0.9</v>
      </c>
      <c r="G3931">
        <f>VLOOKUP($A3931,'Günlük Sayaç'!$A$1:$I$166,7,0)</f>
        <v>5000</v>
      </c>
      <c r="H3931">
        <f>VLOOKUP($A3931,'Günlük Sayaç'!$A$1:$I$166,8,0)</f>
        <v>0.1</v>
      </c>
      <c r="I3931">
        <f>VLOOKUP($A3931,'Günlük Sayaç'!$A$1:$I$166,9,0)*VLOOKUP(WEEKDAY(B3931,2)&amp;D3931,Yoğunluk!$G$1:$J$29,4,0)</f>
        <v>400</v>
      </c>
      <c r="J3931">
        <f t="shared" ca="1" si="243"/>
        <v>458</v>
      </c>
      <c r="K3931">
        <f t="shared" ca="1" si="244"/>
        <v>412.2</v>
      </c>
    </row>
    <row r="3932" spans="1:11" x14ac:dyDescent="0.3">
      <c r="A3932">
        <f t="shared" si="245"/>
        <v>136</v>
      </c>
      <c r="B3932" s="2">
        <f t="shared" si="246"/>
        <v>43124</v>
      </c>
      <c r="C3932" t="str">
        <f>VLOOKUP(A3932,'Günlük Sayaç'!$A$1:$I$166,3,0)</f>
        <v>Atatürk Oto Sanayi</v>
      </c>
      <c r="D3932" t="str">
        <f>VLOOKUP($A3932,'Günlük Sayaç'!$A$1:$I$166,4,0)</f>
        <v>Öğrenci</v>
      </c>
      <c r="E3932" t="str">
        <f>VLOOKUP($A3932,'Günlük Sayaç'!$A$1:$I$166,5,0)</f>
        <v>Öğrenci Aylık</v>
      </c>
      <c r="F3932">
        <f>VLOOKUP($A3932,'Günlük Sayaç'!$A$1:$I$166,6,0)</f>
        <v>0.56666666666666665</v>
      </c>
      <c r="G3932">
        <f>VLOOKUP($A3932,'Günlük Sayaç'!$A$1:$I$166,7,0)</f>
        <v>5000</v>
      </c>
      <c r="H3932">
        <f>VLOOKUP($A3932,'Günlük Sayaç'!$A$1:$I$166,8,0)</f>
        <v>0.1</v>
      </c>
      <c r="I3932">
        <f>VLOOKUP($A3932,'Günlük Sayaç'!$A$1:$I$166,9,0)*VLOOKUP(WEEKDAY(B3932,2)&amp;D3932,Yoğunluk!$G$1:$J$29,4,0)</f>
        <v>400</v>
      </c>
      <c r="J3932">
        <f t="shared" ca="1" si="243"/>
        <v>450</v>
      </c>
      <c r="K3932">
        <f t="shared" ca="1" si="244"/>
        <v>255</v>
      </c>
    </row>
    <row r="3933" spans="1:11" x14ac:dyDescent="0.3">
      <c r="A3933">
        <f t="shared" si="245"/>
        <v>137</v>
      </c>
      <c r="B3933" s="2">
        <f t="shared" si="246"/>
        <v>43124</v>
      </c>
      <c r="C3933" t="str">
        <f>VLOOKUP(A3933,'Günlük Sayaç'!$A$1:$I$166,3,0)</f>
        <v>Atatürk Oto Sanayi</v>
      </c>
      <c r="D3933" t="str">
        <f>VLOOKUP($A3933,'Günlük Sayaç'!$A$1:$I$166,4,0)</f>
        <v>Sosyal</v>
      </c>
      <c r="E3933" t="str">
        <f>VLOOKUP($A3933,'Günlük Sayaç'!$A$1:$I$166,5,0)</f>
        <v>Sosyal</v>
      </c>
      <c r="F3933">
        <f>VLOOKUP($A3933,'Günlük Sayaç'!$A$1:$I$166,6,0)</f>
        <v>1.425</v>
      </c>
      <c r="G3933">
        <f>VLOOKUP($A3933,'Günlük Sayaç'!$A$1:$I$166,7,0)</f>
        <v>5000</v>
      </c>
      <c r="H3933">
        <f>VLOOKUP($A3933,'Günlük Sayaç'!$A$1:$I$166,8,0)</f>
        <v>0.05</v>
      </c>
      <c r="I3933">
        <f>VLOOKUP($A3933,'Günlük Sayaç'!$A$1:$I$166,9,0)*VLOOKUP(WEEKDAY(B3933,2)&amp;D3933,Yoğunluk!$G$1:$J$29,4,0)</f>
        <v>160.00000000000003</v>
      </c>
      <c r="J3933">
        <f t="shared" ca="1" si="243"/>
        <v>154</v>
      </c>
      <c r="K3933">
        <f t="shared" ca="1" si="244"/>
        <v>219.45000000000002</v>
      </c>
    </row>
    <row r="3934" spans="1:11" x14ac:dyDescent="0.3">
      <c r="A3934">
        <f t="shared" si="245"/>
        <v>138</v>
      </c>
      <c r="B3934" s="2">
        <f t="shared" si="246"/>
        <v>43124</v>
      </c>
      <c r="C3934" t="str">
        <f>VLOOKUP(A3934,'Günlük Sayaç'!$A$1:$I$166,3,0)</f>
        <v>Atatürk Oto Sanayi</v>
      </c>
      <c r="D3934" t="str">
        <f>VLOOKUP($A3934,'Günlük Sayaç'!$A$1:$I$166,4,0)</f>
        <v>Sosyal</v>
      </c>
      <c r="E3934" t="str">
        <f>VLOOKUP($A3934,'Günlük Sayaç'!$A$1:$I$166,5,0)</f>
        <v>Sosyal Aylık</v>
      </c>
      <c r="F3934">
        <f>VLOOKUP($A3934,'Günlük Sayaç'!$A$1:$I$166,6,0)</f>
        <v>0.83333333333333337</v>
      </c>
      <c r="G3934">
        <f>VLOOKUP($A3934,'Günlük Sayaç'!$A$1:$I$166,7,0)</f>
        <v>5000</v>
      </c>
      <c r="H3934">
        <f>VLOOKUP($A3934,'Günlük Sayaç'!$A$1:$I$166,8,0)</f>
        <v>0.05</v>
      </c>
      <c r="I3934">
        <f>VLOOKUP($A3934,'Günlük Sayaç'!$A$1:$I$166,9,0)*VLOOKUP(WEEKDAY(B3934,2)&amp;D3934,Yoğunluk!$G$1:$J$29,4,0)</f>
        <v>160.00000000000003</v>
      </c>
      <c r="J3934">
        <f t="shared" ca="1" si="243"/>
        <v>171</v>
      </c>
      <c r="K3934">
        <f t="shared" ca="1" si="244"/>
        <v>142.5</v>
      </c>
    </row>
    <row r="3935" spans="1:11" x14ac:dyDescent="0.3">
      <c r="A3935">
        <f t="shared" si="245"/>
        <v>139</v>
      </c>
      <c r="B3935" s="2">
        <f t="shared" si="246"/>
        <v>43124</v>
      </c>
      <c r="C3935" t="str">
        <f>VLOOKUP(A3935,'Günlük Sayaç'!$A$1:$I$166,3,0)</f>
        <v>Atatürk Oto Sanayi</v>
      </c>
      <c r="D3935" t="str">
        <f>VLOOKUP($A3935,'Günlük Sayaç'!$A$1:$I$166,4,0)</f>
        <v>Ziyaretçi</v>
      </c>
      <c r="E3935" t="str">
        <f>VLOOKUP($A3935,'Günlük Sayaç'!$A$1:$I$166,5,0)</f>
        <v>Tekli Bilet</v>
      </c>
      <c r="F3935">
        <f>VLOOKUP($A3935,'Günlük Sayaç'!$A$1:$I$166,6,0)</f>
        <v>5</v>
      </c>
      <c r="G3935">
        <f>VLOOKUP($A3935,'Günlük Sayaç'!$A$1:$I$166,7,0)</f>
        <v>5000</v>
      </c>
      <c r="H3935">
        <f>VLOOKUP($A3935,'Günlük Sayaç'!$A$1:$I$166,8,0)</f>
        <v>0.01</v>
      </c>
      <c r="I3935">
        <f>VLOOKUP($A3935,'Günlük Sayaç'!$A$1:$I$166,9,0)*VLOOKUP(WEEKDAY(B3935,2)&amp;D3935,Yoğunluk!$G$1:$J$29,4,0)</f>
        <v>40</v>
      </c>
      <c r="J3935">
        <f t="shared" ca="1" si="243"/>
        <v>37</v>
      </c>
      <c r="K3935">
        <f t="shared" ca="1" si="244"/>
        <v>185</v>
      </c>
    </row>
    <row r="3936" spans="1:11" x14ac:dyDescent="0.3">
      <c r="A3936">
        <f t="shared" si="245"/>
        <v>140</v>
      </c>
      <c r="B3936" s="2">
        <f t="shared" si="246"/>
        <v>43124</v>
      </c>
      <c r="C3936" t="str">
        <f>VLOOKUP(A3936,'Günlük Sayaç'!$A$1:$I$166,3,0)</f>
        <v>Atatürk Oto Sanayi</v>
      </c>
      <c r="D3936" t="str">
        <f>VLOOKUP($A3936,'Günlük Sayaç'!$A$1:$I$166,4,0)</f>
        <v>Ziyaretçi</v>
      </c>
      <c r="E3936" t="str">
        <f>VLOOKUP($A3936,'Günlük Sayaç'!$A$1:$I$166,5,0)</f>
        <v>İkili Bilet</v>
      </c>
      <c r="F3936">
        <f>VLOOKUP($A3936,'Günlük Sayaç'!$A$1:$I$166,6,0)</f>
        <v>4</v>
      </c>
      <c r="G3936">
        <f>VLOOKUP($A3936,'Günlük Sayaç'!$A$1:$I$166,7,0)</f>
        <v>5000</v>
      </c>
      <c r="H3936">
        <f>VLOOKUP($A3936,'Günlük Sayaç'!$A$1:$I$166,8,0)</f>
        <v>0.01</v>
      </c>
      <c r="I3936">
        <f>VLOOKUP($A3936,'Günlük Sayaç'!$A$1:$I$166,9,0)*VLOOKUP(WEEKDAY(B3936,2)&amp;D3936,Yoğunluk!$G$1:$J$29,4,0)</f>
        <v>40</v>
      </c>
      <c r="J3936">
        <f t="shared" ca="1" si="243"/>
        <v>33</v>
      </c>
      <c r="K3936">
        <f t="shared" ca="1" si="244"/>
        <v>132</v>
      </c>
    </row>
    <row r="3937" spans="1:11" x14ac:dyDescent="0.3">
      <c r="A3937">
        <f t="shared" si="245"/>
        <v>141</v>
      </c>
      <c r="B3937" s="2">
        <f t="shared" si="246"/>
        <v>43124</v>
      </c>
      <c r="C3937" t="str">
        <f>VLOOKUP(A3937,'Günlük Sayaç'!$A$1:$I$166,3,0)</f>
        <v>Atatürk Oto Sanayi</v>
      </c>
      <c r="D3937" t="str">
        <f>VLOOKUP($A3937,'Günlük Sayaç'!$A$1:$I$166,4,0)</f>
        <v>Ziyaretçi</v>
      </c>
      <c r="E3937" t="str">
        <f>VLOOKUP($A3937,'Günlük Sayaç'!$A$1:$I$166,5,0)</f>
        <v>Üçlü Bilet</v>
      </c>
      <c r="F3937">
        <f>VLOOKUP($A3937,'Günlük Sayaç'!$A$1:$I$166,6,0)</f>
        <v>3.6666666666666665</v>
      </c>
      <c r="G3937">
        <f>VLOOKUP($A3937,'Günlük Sayaç'!$A$1:$I$166,7,0)</f>
        <v>5000</v>
      </c>
      <c r="H3937">
        <f>VLOOKUP($A3937,'Günlük Sayaç'!$A$1:$I$166,8,0)</f>
        <v>0.01</v>
      </c>
      <c r="I3937">
        <f>VLOOKUP($A3937,'Günlük Sayaç'!$A$1:$I$166,9,0)*VLOOKUP(WEEKDAY(B3937,2)&amp;D3937,Yoğunluk!$G$1:$J$29,4,0)</f>
        <v>40</v>
      </c>
      <c r="J3937">
        <f t="shared" ca="1" si="243"/>
        <v>39</v>
      </c>
      <c r="K3937">
        <f t="shared" ca="1" si="244"/>
        <v>143</v>
      </c>
    </row>
    <row r="3938" spans="1:11" x14ac:dyDescent="0.3">
      <c r="A3938">
        <f t="shared" si="245"/>
        <v>142</v>
      </c>
      <c r="B3938" s="2">
        <f t="shared" si="246"/>
        <v>43124</v>
      </c>
      <c r="C3938" t="str">
        <f>VLOOKUP(A3938,'Günlük Sayaç'!$A$1:$I$166,3,0)</f>
        <v>Atatürk Oto Sanayi</v>
      </c>
      <c r="D3938" t="str">
        <f>VLOOKUP($A3938,'Günlük Sayaç'!$A$1:$I$166,4,0)</f>
        <v>Ziyaretçi</v>
      </c>
      <c r="E3938" t="str">
        <f>VLOOKUP($A3938,'Günlük Sayaç'!$A$1:$I$166,5,0)</f>
        <v>Beşli Bilet</v>
      </c>
      <c r="F3938">
        <f>VLOOKUP($A3938,'Günlük Sayaç'!$A$1:$I$166,6,0)</f>
        <v>3.4</v>
      </c>
      <c r="G3938">
        <f>VLOOKUP($A3938,'Günlük Sayaç'!$A$1:$I$166,7,0)</f>
        <v>5000</v>
      </c>
      <c r="H3938">
        <f>VLOOKUP($A3938,'Günlük Sayaç'!$A$1:$I$166,8,0)</f>
        <v>0.01</v>
      </c>
      <c r="I3938">
        <f>VLOOKUP($A3938,'Günlük Sayaç'!$A$1:$I$166,9,0)*VLOOKUP(WEEKDAY(B3938,2)&amp;D3938,Yoğunluk!$G$1:$J$29,4,0)</f>
        <v>40</v>
      </c>
      <c r="J3938">
        <f t="shared" ca="1" si="243"/>
        <v>41</v>
      </c>
      <c r="K3938">
        <f t="shared" ca="1" si="244"/>
        <v>139.4</v>
      </c>
    </row>
    <row r="3939" spans="1:11" x14ac:dyDescent="0.3">
      <c r="A3939">
        <f t="shared" si="245"/>
        <v>143</v>
      </c>
      <c r="B3939" s="2">
        <f t="shared" si="246"/>
        <v>43124</v>
      </c>
      <c r="C3939" t="str">
        <f>VLOOKUP(A3939,'Günlük Sayaç'!$A$1:$I$166,3,0)</f>
        <v>Atatürk Oto Sanayi</v>
      </c>
      <c r="D3939" t="str">
        <f>VLOOKUP($A3939,'Günlük Sayaç'!$A$1:$I$166,4,0)</f>
        <v>Ziyaretçi</v>
      </c>
      <c r="E3939" t="str">
        <f>VLOOKUP($A3939,'Günlük Sayaç'!$A$1:$I$166,5,0)</f>
        <v>Onlu Bilet</v>
      </c>
      <c r="F3939">
        <f>VLOOKUP($A3939,'Günlük Sayaç'!$A$1:$I$166,6,0)</f>
        <v>3.2</v>
      </c>
      <c r="G3939">
        <f>VLOOKUP($A3939,'Günlük Sayaç'!$A$1:$I$166,7,0)</f>
        <v>5000</v>
      </c>
      <c r="H3939">
        <f>VLOOKUP($A3939,'Günlük Sayaç'!$A$1:$I$166,8,0)</f>
        <v>0.01</v>
      </c>
      <c r="I3939">
        <f>VLOOKUP($A3939,'Günlük Sayaç'!$A$1:$I$166,9,0)*VLOOKUP(WEEKDAY(B3939,2)&amp;D3939,Yoğunluk!$G$1:$J$29,4,0)</f>
        <v>40</v>
      </c>
      <c r="J3939">
        <f t="shared" ca="1" si="243"/>
        <v>42</v>
      </c>
      <c r="K3939">
        <f t="shared" ca="1" si="244"/>
        <v>134.4</v>
      </c>
    </row>
    <row r="3940" spans="1:11" x14ac:dyDescent="0.3">
      <c r="A3940">
        <f t="shared" si="245"/>
        <v>144</v>
      </c>
      <c r="B3940" s="2">
        <f t="shared" si="246"/>
        <v>43124</v>
      </c>
      <c r="C3940" t="str">
        <f>VLOOKUP(A3940,'Günlük Sayaç'!$A$1:$I$166,3,0)</f>
        <v>Darüşşafaka</v>
      </c>
      <c r="D3940" t="str">
        <f>VLOOKUP($A3940,'Günlük Sayaç'!$A$1:$I$166,4,0)</f>
        <v>Tam</v>
      </c>
      <c r="E3940" t="str">
        <f>VLOOKUP($A3940,'Günlük Sayaç'!$A$1:$I$166,5,0)</f>
        <v>Akbil</v>
      </c>
      <c r="F3940">
        <f>VLOOKUP($A3940,'Günlük Sayaç'!$A$1:$I$166,6,0)</f>
        <v>2.2250000000000001</v>
      </c>
      <c r="G3940">
        <f>VLOOKUP($A3940,'Günlük Sayaç'!$A$1:$I$166,7,0)</f>
        <v>6000</v>
      </c>
      <c r="H3940">
        <f>VLOOKUP($A3940,'Günlük Sayaç'!$A$1:$I$166,8,0)</f>
        <v>0.2</v>
      </c>
      <c r="I3940">
        <f>VLOOKUP($A3940,'Günlük Sayaç'!$A$1:$I$166,9,0)*VLOOKUP(WEEKDAY(B3940,2)&amp;D3940,Yoğunluk!$G$1:$J$29,4,0)</f>
        <v>1440.0000000000002</v>
      </c>
      <c r="J3940">
        <f t="shared" ca="1" si="243"/>
        <v>1566</v>
      </c>
      <c r="K3940">
        <f t="shared" ca="1" si="244"/>
        <v>3484.3500000000004</v>
      </c>
    </row>
    <row r="3941" spans="1:11" x14ac:dyDescent="0.3">
      <c r="A3941">
        <f t="shared" si="245"/>
        <v>145</v>
      </c>
      <c r="B3941" s="2">
        <f t="shared" si="246"/>
        <v>43124</v>
      </c>
      <c r="C3941" t="str">
        <f>VLOOKUP(A3941,'Günlük Sayaç'!$A$1:$I$166,3,0)</f>
        <v>Darüşşafaka</v>
      </c>
      <c r="D3941" t="str">
        <f>VLOOKUP($A3941,'Günlük Sayaç'!$A$1:$I$166,4,0)</f>
        <v>Tam</v>
      </c>
      <c r="E3941" t="str">
        <f>VLOOKUP($A3941,'Günlük Sayaç'!$A$1:$I$166,5,0)</f>
        <v>Mavi Kart</v>
      </c>
      <c r="F3941">
        <f>VLOOKUP($A3941,'Günlük Sayaç'!$A$1:$I$166,6,0)</f>
        <v>1.3666666666666667</v>
      </c>
      <c r="G3941">
        <f>VLOOKUP($A3941,'Günlük Sayaç'!$A$1:$I$166,7,0)</f>
        <v>6000</v>
      </c>
      <c r="H3941">
        <f>VLOOKUP($A3941,'Günlük Sayaç'!$A$1:$I$166,8,0)</f>
        <v>0.2</v>
      </c>
      <c r="I3941">
        <f>VLOOKUP($A3941,'Günlük Sayaç'!$A$1:$I$166,9,0)*VLOOKUP(WEEKDAY(B3941,2)&amp;D3941,Yoğunluk!$G$1:$J$29,4,0)</f>
        <v>1440.0000000000002</v>
      </c>
      <c r="J3941">
        <f t="shared" ca="1" si="243"/>
        <v>1290</v>
      </c>
      <c r="K3941">
        <f t="shared" ca="1" si="244"/>
        <v>1763</v>
      </c>
    </row>
    <row r="3942" spans="1:11" x14ac:dyDescent="0.3">
      <c r="A3942">
        <f t="shared" si="245"/>
        <v>146</v>
      </c>
      <c r="B3942" s="2">
        <f t="shared" si="246"/>
        <v>43124</v>
      </c>
      <c r="C3942" t="str">
        <f>VLOOKUP(A3942,'Günlük Sayaç'!$A$1:$I$166,3,0)</f>
        <v>Darüşşafaka</v>
      </c>
      <c r="D3942" t="str">
        <f>VLOOKUP($A3942,'Günlük Sayaç'!$A$1:$I$166,4,0)</f>
        <v>Öğrenci</v>
      </c>
      <c r="E3942" t="str">
        <f>VLOOKUP($A3942,'Günlük Sayaç'!$A$1:$I$166,5,0)</f>
        <v>Öğrenci</v>
      </c>
      <c r="F3942">
        <f>VLOOKUP($A3942,'Günlük Sayaç'!$A$1:$I$166,6,0)</f>
        <v>0.9</v>
      </c>
      <c r="G3942">
        <f>VLOOKUP($A3942,'Günlük Sayaç'!$A$1:$I$166,7,0)</f>
        <v>6000</v>
      </c>
      <c r="H3942">
        <f>VLOOKUP($A3942,'Günlük Sayaç'!$A$1:$I$166,8,0)</f>
        <v>0.1</v>
      </c>
      <c r="I3942">
        <f>VLOOKUP($A3942,'Günlük Sayaç'!$A$1:$I$166,9,0)*VLOOKUP(WEEKDAY(B3942,2)&amp;D3942,Yoğunluk!$G$1:$J$29,4,0)</f>
        <v>480</v>
      </c>
      <c r="J3942">
        <f t="shared" ca="1" si="243"/>
        <v>498</v>
      </c>
      <c r="K3942">
        <f t="shared" ca="1" si="244"/>
        <v>448.2</v>
      </c>
    </row>
    <row r="3943" spans="1:11" x14ac:dyDescent="0.3">
      <c r="A3943">
        <f t="shared" si="245"/>
        <v>147</v>
      </c>
      <c r="B3943" s="2">
        <f t="shared" si="246"/>
        <v>43124</v>
      </c>
      <c r="C3943" t="str">
        <f>VLOOKUP(A3943,'Günlük Sayaç'!$A$1:$I$166,3,0)</f>
        <v>Darüşşafaka</v>
      </c>
      <c r="D3943" t="str">
        <f>VLOOKUP($A3943,'Günlük Sayaç'!$A$1:$I$166,4,0)</f>
        <v>Öğrenci</v>
      </c>
      <c r="E3943" t="str">
        <f>VLOOKUP($A3943,'Günlük Sayaç'!$A$1:$I$166,5,0)</f>
        <v>Öğrenci Aylık</v>
      </c>
      <c r="F3943">
        <f>VLOOKUP($A3943,'Günlük Sayaç'!$A$1:$I$166,6,0)</f>
        <v>0.56666666666666665</v>
      </c>
      <c r="G3943">
        <f>VLOOKUP($A3943,'Günlük Sayaç'!$A$1:$I$166,7,0)</f>
        <v>6000</v>
      </c>
      <c r="H3943">
        <f>VLOOKUP($A3943,'Günlük Sayaç'!$A$1:$I$166,8,0)</f>
        <v>0.2</v>
      </c>
      <c r="I3943">
        <f>VLOOKUP($A3943,'Günlük Sayaç'!$A$1:$I$166,9,0)*VLOOKUP(WEEKDAY(B3943,2)&amp;D3943,Yoğunluk!$G$1:$J$29,4,0)</f>
        <v>960</v>
      </c>
      <c r="J3943">
        <f t="shared" ca="1" si="243"/>
        <v>936</v>
      </c>
      <c r="K3943">
        <f t="shared" ca="1" si="244"/>
        <v>530.4</v>
      </c>
    </row>
    <row r="3944" spans="1:11" x14ac:dyDescent="0.3">
      <c r="A3944">
        <f t="shared" si="245"/>
        <v>148</v>
      </c>
      <c r="B3944" s="2">
        <f t="shared" si="246"/>
        <v>43124</v>
      </c>
      <c r="C3944" t="str">
        <f>VLOOKUP(A3944,'Günlük Sayaç'!$A$1:$I$166,3,0)</f>
        <v>Darüşşafaka</v>
      </c>
      <c r="D3944" t="str">
        <f>VLOOKUP($A3944,'Günlük Sayaç'!$A$1:$I$166,4,0)</f>
        <v>Sosyal</v>
      </c>
      <c r="E3944" t="str">
        <f>VLOOKUP($A3944,'Günlük Sayaç'!$A$1:$I$166,5,0)</f>
        <v>Sosyal</v>
      </c>
      <c r="F3944">
        <f>VLOOKUP($A3944,'Günlük Sayaç'!$A$1:$I$166,6,0)</f>
        <v>1.425</v>
      </c>
      <c r="G3944">
        <f>VLOOKUP($A3944,'Günlük Sayaç'!$A$1:$I$166,7,0)</f>
        <v>6000</v>
      </c>
      <c r="H3944">
        <f>VLOOKUP($A3944,'Günlük Sayaç'!$A$1:$I$166,8,0)</f>
        <v>0.15</v>
      </c>
      <c r="I3944">
        <f>VLOOKUP($A3944,'Günlük Sayaç'!$A$1:$I$166,9,0)*VLOOKUP(WEEKDAY(B3944,2)&amp;D3944,Yoğunluk!$G$1:$J$29,4,0)</f>
        <v>576.00000000000011</v>
      </c>
      <c r="J3944">
        <f t="shared" ca="1" si="243"/>
        <v>571</v>
      </c>
      <c r="K3944">
        <f t="shared" ca="1" si="244"/>
        <v>813.67500000000007</v>
      </c>
    </row>
    <row r="3945" spans="1:11" x14ac:dyDescent="0.3">
      <c r="A3945">
        <f t="shared" si="245"/>
        <v>149</v>
      </c>
      <c r="B3945" s="2">
        <f t="shared" si="246"/>
        <v>43124</v>
      </c>
      <c r="C3945" t="str">
        <f>VLOOKUP(A3945,'Günlük Sayaç'!$A$1:$I$166,3,0)</f>
        <v>Darüşşafaka</v>
      </c>
      <c r="D3945" t="str">
        <f>VLOOKUP($A3945,'Günlük Sayaç'!$A$1:$I$166,4,0)</f>
        <v>Sosyal</v>
      </c>
      <c r="E3945" t="str">
        <f>VLOOKUP($A3945,'Günlük Sayaç'!$A$1:$I$166,5,0)</f>
        <v>Sosyal Aylık</v>
      </c>
      <c r="F3945">
        <f>VLOOKUP($A3945,'Günlük Sayaç'!$A$1:$I$166,6,0)</f>
        <v>0.83333333333333337</v>
      </c>
      <c r="G3945">
        <f>VLOOKUP($A3945,'Günlük Sayaç'!$A$1:$I$166,7,0)</f>
        <v>6000</v>
      </c>
      <c r="H3945">
        <f>VLOOKUP($A3945,'Günlük Sayaç'!$A$1:$I$166,8,0)</f>
        <v>0.1</v>
      </c>
      <c r="I3945">
        <f>VLOOKUP($A3945,'Günlük Sayaç'!$A$1:$I$166,9,0)*VLOOKUP(WEEKDAY(B3945,2)&amp;D3945,Yoğunluk!$G$1:$J$29,4,0)</f>
        <v>384.00000000000006</v>
      </c>
      <c r="J3945">
        <f t="shared" ca="1" si="243"/>
        <v>381</v>
      </c>
      <c r="K3945">
        <f t="shared" ca="1" si="244"/>
        <v>317.5</v>
      </c>
    </row>
    <row r="3946" spans="1:11" x14ac:dyDescent="0.3">
      <c r="A3946">
        <f t="shared" si="245"/>
        <v>150</v>
      </c>
      <c r="B3946" s="2">
        <f t="shared" si="246"/>
        <v>43124</v>
      </c>
      <c r="C3946" t="str">
        <f>VLOOKUP(A3946,'Günlük Sayaç'!$A$1:$I$166,3,0)</f>
        <v>Darüşşafaka</v>
      </c>
      <c r="D3946" t="str">
        <f>VLOOKUP($A3946,'Günlük Sayaç'!$A$1:$I$166,4,0)</f>
        <v>Ziyaretçi</v>
      </c>
      <c r="E3946" t="str">
        <f>VLOOKUP($A3946,'Günlük Sayaç'!$A$1:$I$166,5,0)</f>
        <v>Tekli Bilet</v>
      </c>
      <c r="F3946">
        <f>VLOOKUP($A3946,'Günlük Sayaç'!$A$1:$I$166,6,0)</f>
        <v>5</v>
      </c>
      <c r="G3946">
        <f>VLOOKUP($A3946,'Günlük Sayaç'!$A$1:$I$166,7,0)</f>
        <v>6000</v>
      </c>
      <c r="H3946">
        <f>VLOOKUP($A3946,'Günlük Sayaç'!$A$1:$I$166,8,0)</f>
        <v>0.01</v>
      </c>
      <c r="I3946">
        <f>VLOOKUP($A3946,'Günlük Sayaç'!$A$1:$I$166,9,0)*VLOOKUP(WEEKDAY(B3946,2)&amp;D3946,Yoğunluk!$G$1:$J$29,4,0)</f>
        <v>48</v>
      </c>
      <c r="J3946">
        <f t="shared" ca="1" si="243"/>
        <v>47</v>
      </c>
      <c r="K3946">
        <f t="shared" ca="1" si="244"/>
        <v>235</v>
      </c>
    </row>
    <row r="3947" spans="1:11" x14ac:dyDescent="0.3">
      <c r="A3947">
        <f t="shared" si="245"/>
        <v>151</v>
      </c>
      <c r="B3947" s="2">
        <f t="shared" si="246"/>
        <v>43124</v>
      </c>
      <c r="C3947" t="str">
        <f>VLOOKUP(A3947,'Günlük Sayaç'!$A$1:$I$166,3,0)</f>
        <v>Darüşşafaka</v>
      </c>
      <c r="D3947" t="str">
        <f>VLOOKUP($A3947,'Günlük Sayaç'!$A$1:$I$166,4,0)</f>
        <v>Ziyaretçi</v>
      </c>
      <c r="E3947" t="str">
        <f>VLOOKUP($A3947,'Günlük Sayaç'!$A$1:$I$166,5,0)</f>
        <v>İkili Bilet</v>
      </c>
      <c r="F3947">
        <f>VLOOKUP($A3947,'Günlük Sayaç'!$A$1:$I$166,6,0)</f>
        <v>4</v>
      </c>
      <c r="G3947">
        <f>VLOOKUP($A3947,'Günlük Sayaç'!$A$1:$I$166,7,0)</f>
        <v>6000</v>
      </c>
      <c r="H3947">
        <f>VLOOKUP($A3947,'Günlük Sayaç'!$A$1:$I$166,8,0)</f>
        <v>0.01</v>
      </c>
      <c r="I3947">
        <f>VLOOKUP($A3947,'Günlük Sayaç'!$A$1:$I$166,9,0)*VLOOKUP(WEEKDAY(B3947,2)&amp;D3947,Yoğunluk!$G$1:$J$29,4,0)</f>
        <v>48</v>
      </c>
      <c r="J3947">
        <f t="shared" ca="1" si="243"/>
        <v>42</v>
      </c>
      <c r="K3947">
        <f t="shared" ca="1" si="244"/>
        <v>168</v>
      </c>
    </row>
    <row r="3948" spans="1:11" x14ac:dyDescent="0.3">
      <c r="A3948">
        <f t="shared" si="245"/>
        <v>152</v>
      </c>
      <c r="B3948" s="2">
        <f t="shared" si="246"/>
        <v>43124</v>
      </c>
      <c r="C3948" t="str">
        <f>VLOOKUP(A3948,'Günlük Sayaç'!$A$1:$I$166,3,0)</f>
        <v>Darüşşafaka</v>
      </c>
      <c r="D3948" t="str">
        <f>VLOOKUP($A3948,'Günlük Sayaç'!$A$1:$I$166,4,0)</f>
        <v>Ziyaretçi</v>
      </c>
      <c r="E3948" t="str">
        <f>VLOOKUP($A3948,'Günlük Sayaç'!$A$1:$I$166,5,0)</f>
        <v>Üçlü Bilet</v>
      </c>
      <c r="F3948">
        <f>VLOOKUP($A3948,'Günlük Sayaç'!$A$1:$I$166,6,0)</f>
        <v>3.6666666666666665</v>
      </c>
      <c r="G3948">
        <f>VLOOKUP($A3948,'Günlük Sayaç'!$A$1:$I$166,7,0)</f>
        <v>6000</v>
      </c>
      <c r="H3948">
        <f>VLOOKUP($A3948,'Günlük Sayaç'!$A$1:$I$166,8,0)</f>
        <v>0.01</v>
      </c>
      <c r="I3948">
        <f>VLOOKUP($A3948,'Günlük Sayaç'!$A$1:$I$166,9,0)*VLOOKUP(WEEKDAY(B3948,2)&amp;D3948,Yoğunluk!$G$1:$J$29,4,0)</f>
        <v>48</v>
      </c>
      <c r="J3948">
        <f t="shared" ca="1" si="243"/>
        <v>52</v>
      </c>
      <c r="K3948">
        <f t="shared" ca="1" si="244"/>
        <v>190.66666666666666</v>
      </c>
    </row>
    <row r="3949" spans="1:11" x14ac:dyDescent="0.3">
      <c r="A3949">
        <f t="shared" si="245"/>
        <v>153</v>
      </c>
      <c r="B3949" s="2">
        <f t="shared" si="246"/>
        <v>43124</v>
      </c>
      <c r="C3949" t="str">
        <f>VLOOKUP(A3949,'Günlük Sayaç'!$A$1:$I$166,3,0)</f>
        <v>Darüşşafaka</v>
      </c>
      <c r="D3949" t="str">
        <f>VLOOKUP($A3949,'Günlük Sayaç'!$A$1:$I$166,4,0)</f>
        <v>Ziyaretçi</v>
      </c>
      <c r="E3949" t="str">
        <f>VLOOKUP($A3949,'Günlük Sayaç'!$A$1:$I$166,5,0)</f>
        <v>Beşli Bilet</v>
      </c>
      <c r="F3949">
        <f>VLOOKUP($A3949,'Günlük Sayaç'!$A$1:$I$166,6,0)</f>
        <v>3.4</v>
      </c>
      <c r="G3949">
        <f>VLOOKUP($A3949,'Günlük Sayaç'!$A$1:$I$166,7,0)</f>
        <v>6000</v>
      </c>
      <c r="H3949">
        <f>VLOOKUP($A3949,'Günlük Sayaç'!$A$1:$I$166,8,0)</f>
        <v>0.01</v>
      </c>
      <c r="I3949">
        <f>VLOOKUP($A3949,'Günlük Sayaç'!$A$1:$I$166,9,0)*VLOOKUP(WEEKDAY(B3949,2)&amp;D3949,Yoğunluk!$G$1:$J$29,4,0)</f>
        <v>48</v>
      </c>
      <c r="J3949">
        <f t="shared" ca="1" si="243"/>
        <v>52</v>
      </c>
      <c r="K3949">
        <f t="shared" ca="1" si="244"/>
        <v>176.79999999999998</v>
      </c>
    </row>
    <row r="3950" spans="1:11" x14ac:dyDescent="0.3">
      <c r="A3950">
        <f t="shared" si="245"/>
        <v>154</v>
      </c>
      <c r="B3950" s="2">
        <f t="shared" si="246"/>
        <v>43124</v>
      </c>
      <c r="C3950" t="str">
        <f>VLOOKUP(A3950,'Günlük Sayaç'!$A$1:$I$166,3,0)</f>
        <v>Darüşşafaka</v>
      </c>
      <c r="D3950" t="str">
        <f>VLOOKUP($A3950,'Günlük Sayaç'!$A$1:$I$166,4,0)</f>
        <v>Ziyaretçi</v>
      </c>
      <c r="E3950" t="str">
        <f>VLOOKUP($A3950,'Günlük Sayaç'!$A$1:$I$166,5,0)</f>
        <v>Onlu Bilet</v>
      </c>
      <c r="F3950">
        <f>VLOOKUP($A3950,'Günlük Sayaç'!$A$1:$I$166,6,0)</f>
        <v>3.2</v>
      </c>
      <c r="G3950">
        <f>VLOOKUP($A3950,'Günlük Sayaç'!$A$1:$I$166,7,0)</f>
        <v>6000</v>
      </c>
      <c r="H3950">
        <f>VLOOKUP($A3950,'Günlük Sayaç'!$A$1:$I$166,8,0)</f>
        <v>0.01</v>
      </c>
      <c r="I3950">
        <f>VLOOKUP($A3950,'Günlük Sayaç'!$A$1:$I$166,9,0)*VLOOKUP(WEEKDAY(B3950,2)&amp;D3950,Yoğunluk!$G$1:$J$29,4,0)</f>
        <v>48</v>
      </c>
      <c r="J3950">
        <f t="shared" ca="1" si="243"/>
        <v>46</v>
      </c>
      <c r="K3950">
        <f t="shared" ca="1" si="244"/>
        <v>147.20000000000002</v>
      </c>
    </row>
    <row r="3951" spans="1:11" x14ac:dyDescent="0.3">
      <c r="A3951">
        <f t="shared" si="245"/>
        <v>155</v>
      </c>
      <c r="B3951" s="2">
        <f t="shared" si="246"/>
        <v>43124</v>
      </c>
      <c r="C3951" t="str">
        <f>VLOOKUP(A3951,'Günlük Sayaç'!$A$1:$I$166,3,0)</f>
        <v>Hacıosman</v>
      </c>
      <c r="D3951" t="str">
        <f>VLOOKUP($A3951,'Günlük Sayaç'!$A$1:$I$166,4,0)</f>
        <v>Tam</v>
      </c>
      <c r="E3951" t="str">
        <f>VLOOKUP($A3951,'Günlük Sayaç'!$A$1:$I$166,5,0)</f>
        <v>Akbil</v>
      </c>
      <c r="F3951">
        <f>VLOOKUP($A3951,'Günlük Sayaç'!$A$1:$I$166,6,0)</f>
        <v>2.2250000000000001</v>
      </c>
      <c r="G3951">
        <f>VLOOKUP($A3951,'Günlük Sayaç'!$A$1:$I$166,7,0)</f>
        <v>4000</v>
      </c>
      <c r="H3951">
        <f>VLOOKUP($A3951,'Günlük Sayaç'!$A$1:$I$166,8,0)</f>
        <v>0.2</v>
      </c>
      <c r="I3951">
        <f>VLOOKUP($A3951,'Günlük Sayaç'!$A$1:$I$166,9,0)*VLOOKUP(WEEKDAY(B3951,2)&amp;D3951,Yoğunluk!$G$1:$J$29,4,0)</f>
        <v>960.00000000000011</v>
      </c>
      <c r="J3951">
        <f t="shared" ca="1" si="243"/>
        <v>1016</v>
      </c>
      <c r="K3951">
        <f t="shared" ca="1" si="244"/>
        <v>2260.6</v>
      </c>
    </row>
    <row r="3952" spans="1:11" x14ac:dyDescent="0.3">
      <c r="A3952">
        <f t="shared" si="245"/>
        <v>156</v>
      </c>
      <c r="B3952" s="2">
        <f t="shared" si="246"/>
        <v>43124</v>
      </c>
      <c r="C3952" t="str">
        <f>VLOOKUP(A3952,'Günlük Sayaç'!$A$1:$I$166,3,0)</f>
        <v>Hacıosman</v>
      </c>
      <c r="D3952" t="str">
        <f>VLOOKUP($A3952,'Günlük Sayaç'!$A$1:$I$166,4,0)</f>
        <v>Tam</v>
      </c>
      <c r="E3952" t="str">
        <f>VLOOKUP($A3952,'Günlük Sayaç'!$A$1:$I$166,5,0)</f>
        <v>Mavi Kart</v>
      </c>
      <c r="F3952">
        <f>VLOOKUP($A3952,'Günlük Sayaç'!$A$1:$I$166,6,0)</f>
        <v>1.3666666666666667</v>
      </c>
      <c r="G3952">
        <f>VLOOKUP($A3952,'Günlük Sayaç'!$A$1:$I$166,7,0)</f>
        <v>4000</v>
      </c>
      <c r="H3952">
        <f>VLOOKUP($A3952,'Günlük Sayaç'!$A$1:$I$166,8,0)</f>
        <v>0.2</v>
      </c>
      <c r="I3952">
        <f>VLOOKUP($A3952,'Günlük Sayaç'!$A$1:$I$166,9,0)*VLOOKUP(WEEKDAY(B3952,2)&amp;D3952,Yoğunluk!$G$1:$J$29,4,0)</f>
        <v>960.00000000000011</v>
      </c>
      <c r="J3952">
        <f t="shared" ca="1" si="243"/>
        <v>1183</v>
      </c>
      <c r="K3952">
        <f t="shared" ca="1" si="244"/>
        <v>1616.7666666666667</v>
      </c>
    </row>
    <row r="3953" spans="1:11" x14ac:dyDescent="0.3">
      <c r="A3953">
        <f t="shared" si="245"/>
        <v>157</v>
      </c>
      <c r="B3953" s="2">
        <f t="shared" si="246"/>
        <v>43124</v>
      </c>
      <c r="C3953" t="str">
        <f>VLOOKUP(A3953,'Günlük Sayaç'!$A$1:$I$166,3,0)</f>
        <v>Hacıosman</v>
      </c>
      <c r="D3953" t="str">
        <f>VLOOKUP($A3953,'Günlük Sayaç'!$A$1:$I$166,4,0)</f>
        <v>Öğrenci</v>
      </c>
      <c r="E3953" t="str">
        <f>VLOOKUP($A3953,'Günlük Sayaç'!$A$1:$I$166,5,0)</f>
        <v>Öğrenci</v>
      </c>
      <c r="F3953">
        <f>VLOOKUP($A3953,'Günlük Sayaç'!$A$1:$I$166,6,0)</f>
        <v>0.9</v>
      </c>
      <c r="G3953">
        <f>VLOOKUP($A3953,'Günlük Sayaç'!$A$1:$I$166,7,0)</f>
        <v>4000</v>
      </c>
      <c r="H3953">
        <f>VLOOKUP($A3953,'Günlük Sayaç'!$A$1:$I$166,8,0)</f>
        <v>0.1</v>
      </c>
      <c r="I3953">
        <f>VLOOKUP($A3953,'Günlük Sayaç'!$A$1:$I$166,9,0)*VLOOKUP(WEEKDAY(B3953,2)&amp;D3953,Yoğunluk!$G$1:$J$29,4,0)</f>
        <v>320</v>
      </c>
      <c r="J3953">
        <f t="shared" ca="1" si="243"/>
        <v>302</v>
      </c>
      <c r="K3953">
        <f t="shared" ca="1" si="244"/>
        <v>271.8</v>
      </c>
    </row>
    <row r="3954" spans="1:11" x14ac:dyDescent="0.3">
      <c r="A3954">
        <f t="shared" si="245"/>
        <v>158</v>
      </c>
      <c r="B3954" s="2">
        <f t="shared" si="246"/>
        <v>43124</v>
      </c>
      <c r="C3954" t="str">
        <f>VLOOKUP(A3954,'Günlük Sayaç'!$A$1:$I$166,3,0)</f>
        <v>Hacıosman</v>
      </c>
      <c r="D3954" t="str">
        <f>VLOOKUP($A3954,'Günlük Sayaç'!$A$1:$I$166,4,0)</f>
        <v>Öğrenci</v>
      </c>
      <c r="E3954" t="str">
        <f>VLOOKUP($A3954,'Günlük Sayaç'!$A$1:$I$166,5,0)</f>
        <v>Öğrenci Aylık</v>
      </c>
      <c r="F3954">
        <f>VLOOKUP($A3954,'Günlük Sayaç'!$A$1:$I$166,6,0)</f>
        <v>0.56666666666666665</v>
      </c>
      <c r="G3954">
        <f>VLOOKUP($A3954,'Günlük Sayaç'!$A$1:$I$166,7,0)</f>
        <v>4000</v>
      </c>
      <c r="H3954">
        <f>VLOOKUP($A3954,'Günlük Sayaç'!$A$1:$I$166,8,0)</f>
        <v>0.2</v>
      </c>
      <c r="I3954">
        <f>VLOOKUP($A3954,'Günlük Sayaç'!$A$1:$I$166,9,0)*VLOOKUP(WEEKDAY(B3954,2)&amp;D3954,Yoğunluk!$G$1:$J$29,4,0)</f>
        <v>640</v>
      </c>
      <c r="J3954">
        <f t="shared" ca="1" si="243"/>
        <v>601</v>
      </c>
      <c r="K3954">
        <f t="shared" ca="1" si="244"/>
        <v>340.56666666666666</v>
      </c>
    </row>
    <row r="3955" spans="1:11" x14ac:dyDescent="0.3">
      <c r="A3955">
        <f t="shared" si="245"/>
        <v>159</v>
      </c>
      <c r="B3955" s="2">
        <f t="shared" si="246"/>
        <v>43124</v>
      </c>
      <c r="C3955" t="str">
        <f>VLOOKUP(A3955,'Günlük Sayaç'!$A$1:$I$166,3,0)</f>
        <v>Hacıosman</v>
      </c>
      <c r="D3955" t="str">
        <f>VLOOKUP($A3955,'Günlük Sayaç'!$A$1:$I$166,4,0)</f>
        <v>Sosyal</v>
      </c>
      <c r="E3955" t="str">
        <f>VLOOKUP($A3955,'Günlük Sayaç'!$A$1:$I$166,5,0)</f>
        <v>Sosyal</v>
      </c>
      <c r="F3955">
        <f>VLOOKUP($A3955,'Günlük Sayaç'!$A$1:$I$166,6,0)</f>
        <v>1.425</v>
      </c>
      <c r="G3955">
        <f>VLOOKUP($A3955,'Günlük Sayaç'!$A$1:$I$166,7,0)</f>
        <v>4000</v>
      </c>
      <c r="H3955">
        <f>VLOOKUP($A3955,'Günlük Sayaç'!$A$1:$I$166,8,0)</f>
        <v>0.15</v>
      </c>
      <c r="I3955">
        <f>VLOOKUP($A3955,'Günlük Sayaç'!$A$1:$I$166,9,0)*VLOOKUP(WEEKDAY(B3955,2)&amp;D3955,Yoğunluk!$G$1:$J$29,4,0)</f>
        <v>384.00000000000006</v>
      </c>
      <c r="J3955">
        <f t="shared" ca="1" si="243"/>
        <v>318</v>
      </c>
      <c r="K3955">
        <f t="shared" ca="1" si="244"/>
        <v>453.15000000000003</v>
      </c>
    </row>
    <row r="3956" spans="1:11" x14ac:dyDescent="0.3">
      <c r="A3956">
        <f t="shared" si="245"/>
        <v>160</v>
      </c>
      <c r="B3956" s="2">
        <f t="shared" si="246"/>
        <v>43124</v>
      </c>
      <c r="C3956" t="str">
        <f>VLOOKUP(A3956,'Günlük Sayaç'!$A$1:$I$166,3,0)</f>
        <v>Hacıosman</v>
      </c>
      <c r="D3956" t="str">
        <f>VLOOKUP($A3956,'Günlük Sayaç'!$A$1:$I$166,4,0)</f>
        <v>Sosyal</v>
      </c>
      <c r="E3956" t="str">
        <f>VLOOKUP($A3956,'Günlük Sayaç'!$A$1:$I$166,5,0)</f>
        <v>Sosyal Aylık</v>
      </c>
      <c r="F3956">
        <f>VLOOKUP($A3956,'Günlük Sayaç'!$A$1:$I$166,6,0)</f>
        <v>0.83333333333333337</v>
      </c>
      <c r="G3956">
        <f>VLOOKUP($A3956,'Günlük Sayaç'!$A$1:$I$166,7,0)</f>
        <v>4000</v>
      </c>
      <c r="H3956">
        <f>VLOOKUP($A3956,'Günlük Sayaç'!$A$1:$I$166,8,0)</f>
        <v>0.1</v>
      </c>
      <c r="I3956">
        <f>VLOOKUP($A3956,'Günlük Sayaç'!$A$1:$I$166,9,0)*VLOOKUP(WEEKDAY(B3956,2)&amp;D3956,Yoğunluk!$G$1:$J$29,4,0)</f>
        <v>256.00000000000006</v>
      </c>
      <c r="J3956">
        <f t="shared" ca="1" si="243"/>
        <v>237</v>
      </c>
      <c r="K3956">
        <f t="shared" ca="1" si="244"/>
        <v>197.5</v>
      </c>
    </row>
    <row r="3957" spans="1:11" x14ac:dyDescent="0.3">
      <c r="A3957">
        <f t="shared" si="245"/>
        <v>161</v>
      </c>
      <c r="B3957" s="2">
        <f t="shared" si="246"/>
        <v>43124</v>
      </c>
      <c r="C3957" t="str">
        <f>VLOOKUP(A3957,'Günlük Sayaç'!$A$1:$I$166,3,0)</f>
        <v>Hacıosman</v>
      </c>
      <c r="D3957" t="str">
        <f>VLOOKUP($A3957,'Günlük Sayaç'!$A$1:$I$166,4,0)</f>
        <v>Ziyaretçi</v>
      </c>
      <c r="E3957" t="str">
        <f>VLOOKUP($A3957,'Günlük Sayaç'!$A$1:$I$166,5,0)</f>
        <v>Tekli Bilet</v>
      </c>
      <c r="F3957">
        <f>VLOOKUP($A3957,'Günlük Sayaç'!$A$1:$I$166,6,0)</f>
        <v>5</v>
      </c>
      <c r="G3957">
        <f>VLOOKUP($A3957,'Günlük Sayaç'!$A$1:$I$166,7,0)</f>
        <v>4000</v>
      </c>
      <c r="H3957">
        <f>VLOOKUP($A3957,'Günlük Sayaç'!$A$1:$I$166,8,0)</f>
        <v>0.01</v>
      </c>
      <c r="I3957">
        <f>VLOOKUP($A3957,'Günlük Sayaç'!$A$1:$I$166,9,0)*VLOOKUP(WEEKDAY(B3957,2)&amp;D3957,Yoğunluk!$G$1:$J$29,4,0)</f>
        <v>32</v>
      </c>
      <c r="J3957">
        <f t="shared" ca="1" si="243"/>
        <v>35</v>
      </c>
      <c r="K3957">
        <f t="shared" ca="1" si="244"/>
        <v>175</v>
      </c>
    </row>
    <row r="3958" spans="1:11" x14ac:dyDescent="0.3">
      <c r="A3958">
        <f t="shared" si="245"/>
        <v>162</v>
      </c>
      <c r="B3958" s="2">
        <f t="shared" si="246"/>
        <v>43124</v>
      </c>
      <c r="C3958" t="str">
        <f>VLOOKUP(A3958,'Günlük Sayaç'!$A$1:$I$166,3,0)</f>
        <v>Hacıosman</v>
      </c>
      <c r="D3958" t="str">
        <f>VLOOKUP($A3958,'Günlük Sayaç'!$A$1:$I$166,4,0)</f>
        <v>Ziyaretçi</v>
      </c>
      <c r="E3958" t="str">
        <f>VLOOKUP($A3958,'Günlük Sayaç'!$A$1:$I$166,5,0)</f>
        <v>İkili Bilet</v>
      </c>
      <c r="F3958">
        <f>VLOOKUP($A3958,'Günlük Sayaç'!$A$1:$I$166,6,0)</f>
        <v>4</v>
      </c>
      <c r="G3958">
        <f>VLOOKUP($A3958,'Günlük Sayaç'!$A$1:$I$166,7,0)</f>
        <v>4000</v>
      </c>
      <c r="H3958">
        <f>VLOOKUP($A3958,'Günlük Sayaç'!$A$1:$I$166,8,0)</f>
        <v>0.01</v>
      </c>
      <c r="I3958">
        <f>VLOOKUP($A3958,'Günlük Sayaç'!$A$1:$I$166,9,0)*VLOOKUP(WEEKDAY(B3958,2)&amp;D3958,Yoğunluk!$G$1:$J$29,4,0)</f>
        <v>32</v>
      </c>
      <c r="J3958">
        <f t="shared" ca="1" si="243"/>
        <v>36</v>
      </c>
      <c r="K3958">
        <f t="shared" ca="1" si="244"/>
        <v>144</v>
      </c>
    </row>
    <row r="3959" spans="1:11" x14ac:dyDescent="0.3">
      <c r="A3959">
        <f t="shared" si="245"/>
        <v>163</v>
      </c>
      <c r="B3959" s="2">
        <f t="shared" si="246"/>
        <v>43124</v>
      </c>
      <c r="C3959" t="str">
        <f>VLOOKUP(A3959,'Günlük Sayaç'!$A$1:$I$166,3,0)</f>
        <v>Hacıosman</v>
      </c>
      <c r="D3959" t="str">
        <f>VLOOKUP($A3959,'Günlük Sayaç'!$A$1:$I$166,4,0)</f>
        <v>Ziyaretçi</v>
      </c>
      <c r="E3959" t="str">
        <f>VLOOKUP($A3959,'Günlük Sayaç'!$A$1:$I$166,5,0)</f>
        <v>Üçlü Bilet</v>
      </c>
      <c r="F3959">
        <f>VLOOKUP($A3959,'Günlük Sayaç'!$A$1:$I$166,6,0)</f>
        <v>3.6666666666666665</v>
      </c>
      <c r="G3959">
        <f>VLOOKUP($A3959,'Günlük Sayaç'!$A$1:$I$166,7,0)</f>
        <v>4000</v>
      </c>
      <c r="H3959">
        <f>VLOOKUP($A3959,'Günlük Sayaç'!$A$1:$I$166,8,0)</f>
        <v>0.01</v>
      </c>
      <c r="I3959">
        <f>VLOOKUP($A3959,'Günlük Sayaç'!$A$1:$I$166,9,0)*VLOOKUP(WEEKDAY(B3959,2)&amp;D3959,Yoğunluk!$G$1:$J$29,4,0)</f>
        <v>32</v>
      </c>
      <c r="J3959">
        <f t="shared" ca="1" si="243"/>
        <v>32</v>
      </c>
      <c r="K3959">
        <f t="shared" ca="1" si="244"/>
        <v>117.33333333333333</v>
      </c>
    </row>
    <row r="3960" spans="1:11" x14ac:dyDescent="0.3">
      <c r="A3960">
        <f t="shared" si="245"/>
        <v>164</v>
      </c>
      <c r="B3960" s="2">
        <f t="shared" si="246"/>
        <v>43124</v>
      </c>
      <c r="C3960" t="str">
        <f>VLOOKUP(A3960,'Günlük Sayaç'!$A$1:$I$166,3,0)</f>
        <v>Hacıosman</v>
      </c>
      <c r="D3960" t="str">
        <f>VLOOKUP($A3960,'Günlük Sayaç'!$A$1:$I$166,4,0)</f>
        <v>Ziyaretçi</v>
      </c>
      <c r="E3960" t="str">
        <f>VLOOKUP($A3960,'Günlük Sayaç'!$A$1:$I$166,5,0)</f>
        <v>Beşli Bilet</v>
      </c>
      <c r="F3960">
        <f>VLOOKUP($A3960,'Günlük Sayaç'!$A$1:$I$166,6,0)</f>
        <v>3.4</v>
      </c>
      <c r="G3960">
        <f>VLOOKUP($A3960,'Günlük Sayaç'!$A$1:$I$166,7,0)</f>
        <v>4000</v>
      </c>
      <c r="H3960">
        <f>VLOOKUP($A3960,'Günlük Sayaç'!$A$1:$I$166,8,0)</f>
        <v>0.01</v>
      </c>
      <c r="I3960">
        <f>VLOOKUP($A3960,'Günlük Sayaç'!$A$1:$I$166,9,0)*VLOOKUP(WEEKDAY(B3960,2)&amp;D3960,Yoğunluk!$G$1:$J$29,4,0)</f>
        <v>32</v>
      </c>
      <c r="J3960">
        <f t="shared" ca="1" si="243"/>
        <v>35</v>
      </c>
      <c r="K3960">
        <f t="shared" ca="1" si="244"/>
        <v>119</v>
      </c>
    </row>
    <row r="3961" spans="1:11" x14ac:dyDescent="0.3">
      <c r="A3961">
        <f t="shared" si="245"/>
        <v>165</v>
      </c>
      <c r="B3961" s="2">
        <f t="shared" si="246"/>
        <v>43124</v>
      </c>
      <c r="C3961" t="str">
        <f>VLOOKUP(A3961,'Günlük Sayaç'!$A$1:$I$166,3,0)</f>
        <v>Hacıosman</v>
      </c>
      <c r="D3961" t="str">
        <f>VLOOKUP($A3961,'Günlük Sayaç'!$A$1:$I$166,4,0)</f>
        <v>Ziyaretçi</v>
      </c>
      <c r="E3961" t="str">
        <f>VLOOKUP($A3961,'Günlük Sayaç'!$A$1:$I$166,5,0)</f>
        <v>Onlu Bilet</v>
      </c>
      <c r="F3961">
        <f>VLOOKUP($A3961,'Günlük Sayaç'!$A$1:$I$166,6,0)</f>
        <v>3.2</v>
      </c>
      <c r="G3961">
        <f>VLOOKUP($A3961,'Günlük Sayaç'!$A$1:$I$166,7,0)</f>
        <v>4000</v>
      </c>
      <c r="H3961">
        <f>VLOOKUP($A3961,'Günlük Sayaç'!$A$1:$I$166,8,0)</f>
        <v>0.01</v>
      </c>
      <c r="I3961">
        <f>VLOOKUP($A3961,'Günlük Sayaç'!$A$1:$I$166,9,0)*VLOOKUP(WEEKDAY(B3961,2)&amp;D3961,Yoğunluk!$G$1:$J$29,4,0)</f>
        <v>32</v>
      </c>
      <c r="J3961">
        <f t="shared" ca="1" si="243"/>
        <v>27</v>
      </c>
      <c r="K3961">
        <f t="shared" ca="1" si="244"/>
        <v>86.4</v>
      </c>
    </row>
    <row r="3962" spans="1:11" x14ac:dyDescent="0.3">
      <c r="A3962">
        <f t="shared" si="245"/>
        <v>1</v>
      </c>
      <c r="B3962" s="2">
        <f t="shared" si="246"/>
        <v>43125</v>
      </c>
      <c r="C3962" t="str">
        <f>VLOOKUP(A3962,'Günlük Sayaç'!$A$1:$I$166,3,0)</f>
        <v>Yenikapı</v>
      </c>
      <c r="D3962" t="str">
        <f>VLOOKUP($A3962,'Günlük Sayaç'!$A$1:$I$166,4,0)</f>
        <v>Tam</v>
      </c>
      <c r="E3962" t="str">
        <f>VLOOKUP($A3962,'Günlük Sayaç'!$A$1:$I$166,5,0)</f>
        <v>Akbil</v>
      </c>
      <c r="F3962">
        <f>VLOOKUP($A3962,'Günlük Sayaç'!$A$1:$I$166,6,0)</f>
        <v>2.2250000000000001</v>
      </c>
      <c r="G3962">
        <f>VLOOKUP($A3962,'Günlük Sayaç'!$A$1:$I$166,7,0)</f>
        <v>15000</v>
      </c>
      <c r="H3962">
        <f>VLOOKUP($A3962,'Günlük Sayaç'!$A$1:$I$166,8,0)</f>
        <v>0.2</v>
      </c>
      <c r="I3962">
        <f>VLOOKUP($A3962,'Günlük Sayaç'!$A$1:$I$166,9,0)*VLOOKUP(WEEKDAY(B3962,2)&amp;D3962,Yoğunluk!$G$1:$J$29,4,0)</f>
        <v>4050.0000000000005</v>
      </c>
      <c r="J3962">
        <f t="shared" ca="1" si="243"/>
        <v>3504</v>
      </c>
      <c r="K3962">
        <f t="shared" ca="1" si="244"/>
        <v>7796.4000000000005</v>
      </c>
    </row>
    <row r="3963" spans="1:11" x14ac:dyDescent="0.3">
      <c r="A3963">
        <f t="shared" si="245"/>
        <v>2</v>
      </c>
      <c r="B3963" s="2">
        <f t="shared" si="246"/>
        <v>43125</v>
      </c>
      <c r="C3963" t="str">
        <f>VLOOKUP(A3963,'Günlük Sayaç'!$A$1:$I$166,3,0)</f>
        <v>Yenikapı</v>
      </c>
      <c r="D3963" t="str">
        <f>VLOOKUP($A3963,'Günlük Sayaç'!$A$1:$I$166,4,0)</f>
        <v>Tam</v>
      </c>
      <c r="E3963" t="str">
        <f>VLOOKUP($A3963,'Günlük Sayaç'!$A$1:$I$166,5,0)</f>
        <v>Mavi Kart</v>
      </c>
      <c r="F3963">
        <f>VLOOKUP($A3963,'Günlük Sayaç'!$A$1:$I$166,6,0)</f>
        <v>1.3666666666666667</v>
      </c>
      <c r="G3963">
        <f>VLOOKUP($A3963,'Günlük Sayaç'!$A$1:$I$166,7,0)</f>
        <v>15000</v>
      </c>
      <c r="H3963">
        <f>VLOOKUP($A3963,'Günlük Sayaç'!$A$1:$I$166,8,0)</f>
        <v>0.1</v>
      </c>
      <c r="I3963">
        <f>VLOOKUP($A3963,'Günlük Sayaç'!$A$1:$I$166,9,0)*VLOOKUP(WEEKDAY(B3963,2)&amp;D3963,Yoğunluk!$G$1:$J$29,4,0)</f>
        <v>2025.0000000000002</v>
      </c>
      <c r="J3963">
        <f t="shared" ca="1" si="243"/>
        <v>1928</v>
      </c>
      <c r="K3963">
        <f t="shared" ca="1" si="244"/>
        <v>2634.9333333333334</v>
      </c>
    </row>
    <row r="3964" spans="1:11" x14ac:dyDescent="0.3">
      <c r="A3964">
        <f t="shared" si="245"/>
        <v>3</v>
      </c>
      <c r="B3964" s="2">
        <f t="shared" si="246"/>
        <v>43125</v>
      </c>
      <c r="C3964" t="str">
        <f>VLOOKUP(A3964,'Günlük Sayaç'!$A$1:$I$166,3,0)</f>
        <v>Yenikapı</v>
      </c>
      <c r="D3964" t="str">
        <f>VLOOKUP($A3964,'Günlük Sayaç'!$A$1:$I$166,4,0)</f>
        <v>Öğrenci</v>
      </c>
      <c r="E3964" t="str">
        <f>VLOOKUP($A3964,'Günlük Sayaç'!$A$1:$I$166,5,0)</f>
        <v>Öğrenci</v>
      </c>
      <c r="F3964">
        <f>VLOOKUP($A3964,'Günlük Sayaç'!$A$1:$I$166,6,0)</f>
        <v>0.9</v>
      </c>
      <c r="G3964">
        <f>VLOOKUP($A3964,'Günlük Sayaç'!$A$1:$I$166,7,0)</f>
        <v>15000</v>
      </c>
      <c r="H3964">
        <f>VLOOKUP($A3964,'Günlük Sayaç'!$A$1:$I$166,8,0)</f>
        <v>0.05</v>
      </c>
      <c r="I3964">
        <f>VLOOKUP($A3964,'Günlük Sayaç'!$A$1:$I$166,9,0)*VLOOKUP(WEEKDAY(B3964,2)&amp;D3964,Yoğunluk!$G$1:$J$29,4,0)</f>
        <v>675</v>
      </c>
      <c r="J3964">
        <f t="shared" ca="1" si="243"/>
        <v>670</v>
      </c>
      <c r="K3964">
        <f t="shared" ca="1" si="244"/>
        <v>603</v>
      </c>
    </row>
    <row r="3965" spans="1:11" x14ac:dyDescent="0.3">
      <c r="A3965">
        <f t="shared" si="245"/>
        <v>4</v>
      </c>
      <c r="B3965" s="2">
        <f t="shared" si="246"/>
        <v>43125</v>
      </c>
      <c r="C3965" t="str">
        <f>VLOOKUP(A3965,'Günlük Sayaç'!$A$1:$I$166,3,0)</f>
        <v>Yenikapı</v>
      </c>
      <c r="D3965" t="str">
        <f>VLOOKUP($A3965,'Günlük Sayaç'!$A$1:$I$166,4,0)</f>
        <v>Öğrenci</v>
      </c>
      <c r="E3965" t="str">
        <f>VLOOKUP($A3965,'Günlük Sayaç'!$A$1:$I$166,5,0)</f>
        <v>Öğrenci Aylık</v>
      </c>
      <c r="F3965">
        <f>VLOOKUP($A3965,'Günlük Sayaç'!$A$1:$I$166,6,0)</f>
        <v>0.56666666666666665</v>
      </c>
      <c r="G3965">
        <f>VLOOKUP($A3965,'Günlük Sayaç'!$A$1:$I$166,7,0)</f>
        <v>15000</v>
      </c>
      <c r="H3965">
        <f>VLOOKUP($A3965,'Günlük Sayaç'!$A$1:$I$166,8,0)</f>
        <v>0.1</v>
      </c>
      <c r="I3965">
        <f>VLOOKUP($A3965,'Günlük Sayaç'!$A$1:$I$166,9,0)*VLOOKUP(WEEKDAY(B3965,2)&amp;D3965,Yoğunluk!$G$1:$J$29,4,0)</f>
        <v>1350</v>
      </c>
      <c r="J3965">
        <f t="shared" ca="1" si="243"/>
        <v>1446</v>
      </c>
      <c r="K3965">
        <f t="shared" ca="1" si="244"/>
        <v>819.4</v>
      </c>
    </row>
    <row r="3966" spans="1:11" x14ac:dyDescent="0.3">
      <c r="A3966">
        <f t="shared" si="245"/>
        <v>5</v>
      </c>
      <c r="B3966" s="2">
        <f t="shared" si="246"/>
        <v>43125</v>
      </c>
      <c r="C3966" t="str">
        <f>VLOOKUP(A3966,'Günlük Sayaç'!$A$1:$I$166,3,0)</f>
        <v>Yenikapı</v>
      </c>
      <c r="D3966" t="str">
        <f>VLOOKUP($A3966,'Günlük Sayaç'!$A$1:$I$166,4,0)</f>
        <v>Sosyal</v>
      </c>
      <c r="E3966" t="str">
        <f>VLOOKUP($A3966,'Günlük Sayaç'!$A$1:$I$166,5,0)</f>
        <v>Sosyal</v>
      </c>
      <c r="F3966">
        <f>VLOOKUP($A3966,'Günlük Sayaç'!$A$1:$I$166,6,0)</f>
        <v>1.425</v>
      </c>
      <c r="G3966">
        <f>VLOOKUP($A3966,'Günlük Sayaç'!$A$1:$I$166,7,0)</f>
        <v>15000</v>
      </c>
      <c r="H3966">
        <f>VLOOKUP($A3966,'Günlük Sayaç'!$A$1:$I$166,8,0)</f>
        <v>0.1</v>
      </c>
      <c r="I3966">
        <f>VLOOKUP($A3966,'Günlük Sayaç'!$A$1:$I$166,9,0)*VLOOKUP(WEEKDAY(B3966,2)&amp;D3966,Yoğunluk!$G$1:$J$29,4,0)</f>
        <v>1080.0000000000002</v>
      </c>
      <c r="J3966">
        <f t="shared" ca="1" si="243"/>
        <v>1392</v>
      </c>
      <c r="K3966">
        <f t="shared" ca="1" si="244"/>
        <v>1983.6000000000001</v>
      </c>
    </row>
    <row r="3967" spans="1:11" x14ac:dyDescent="0.3">
      <c r="A3967">
        <f t="shared" si="245"/>
        <v>6</v>
      </c>
      <c r="B3967" s="2">
        <f t="shared" si="246"/>
        <v>43125</v>
      </c>
      <c r="C3967" t="str">
        <f>VLOOKUP(A3967,'Günlük Sayaç'!$A$1:$I$166,3,0)</f>
        <v>Yenikapı</v>
      </c>
      <c r="D3967" t="str">
        <f>VLOOKUP($A3967,'Günlük Sayaç'!$A$1:$I$166,4,0)</f>
        <v>Sosyal</v>
      </c>
      <c r="E3967" t="str">
        <f>VLOOKUP($A3967,'Günlük Sayaç'!$A$1:$I$166,5,0)</f>
        <v>Sosyal Aylık</v>
      </c>
      <c r="F3967">
        <f>VLOOKUP($A3967,'Günlük Sayaç'!$A$1:$I$166,6,0)</f>
        <v>0.83333333333333337</v>
      </c>
      <c r="G3967">
        <f>VLOOKUP($A3967,'Günlük Sayaç'!$A$1:$I$166,7,0)</f>
        <v>15000</v>
      </c>
      <c r="H3967">
        <f>VLOOKUP($A3967,'Günlük Sayaç'!$A$1:$I$166,8,0)</f>
        <v>0.05</v>
      </c>
      <c r="I3967">
        <f>VLOOKUP($A3967,'Günlük Sayaç'!$A$1:$I$166,9,0)*VLOOKUP(WEEKDAY(B3967,2)&amp;D3967,Yoğunluk!$G$1:$J$29,4,0)</f>
        <v>540.00000000000011</v>
      </c>
      <c r="J3967">
        <f t="shared" ca="1" si="243"/>
        <v>544</v>
      </c>
      <c r="K3967">
        <f t="shared" ca="1" si="244"/>
        <v>453.33333333333337</v>
      </c>
    </row>
    <row r="3968" spans="1:11" x14ac:dyDescent="0.3">
      <c r="A3968">
        <f t="shared" si="245"/>
        <v>7</v>
      </c>
      <c r="B3968" s="2">
        <f t="shared" si="246"/>
        <v>43125</v>
      </c>
      <c r="C3968" t="str">
        <f>VLOOKUP(A3968,'Günlük Sayaç'!$A$1:$I$166,3,0)</f>
        <v>Yenikapı</v>
      </c>
      <c r="D3968" t="str">
        <f>VLOOKUP($A3968,'Günlük Sayaç'!$A$1:$I$166,4,0)</f>
        <v>Ziyaretçi</v>
      </c>
      <c r="E3968" t="str">
        <f>VLOOKUP($A3968,'Günlük Sayaç'!$A$1:$I$166,5,0)</f>
        <v>Tekli Bilet</v>
      </c>
      <c r="F3968">
        <f>VLOOKUP($A3968,'Günlük Sayaç'!$A$1:$I$166,6,0)</f>
        <v>5</v>
      </c>
      <c r="G3968">
        <f>VLOOKUP($A3968,'Günlük Sayaç'!$A$1:$I$166,7,0)</f>
        <v>15000</v>
      </c>
      <c r="H3968">
        <f>VLOOKUP($A3968,'Günlük Sayaç'!$A$1:$I$166,8,0)</f>
        <v>0.1</v>
      </c>
      <c r="I3968">
        <f>VLOOKUP($A3968,'Günlük Sayaç'!$A$1:$I$166,9,0)*VLOOKUP(WEEKDAY(B3968,2)&amp;D3968,Yoğunluk!$G$1:$J$29,4,0)</f>
        <v>1350</v>
      </c>
      <c r="J3968">
        <f t="shared" ca="1" si="243"/>
        <v>1268</v>
      </c>
      <c r="K3968">
        <f t="shared" ca="1" si="244"/>
        <v>6340</v>
      </c>
    </row>
    <row r="3969" spans="1:11" x14ac:dyDescent="0.3">
      <c r="A3969">
        <f t="shared" si="245"/>
        <v>8</v>
      </c>
      <c r="B3969" s="2">
        <f t="shared" si="246"/>
        <v>43125</v>
      </c>
      <c r="C3969" t="str">
        <f>VLOOKUP(A3969,'Günlük Sayaç'!$A$1:$I$166,3,0)</f>
        <v>Yenikapı</v>
      </c>
      <c r="D3969" t="str">
        <f>VLOOKUP($A3969,'Günlük Sayaç'!$A$1:$I$166,4,0)</f>
        <v>Ziyaretçi</v>
      </c>
      <c r="E3969" t="str">
        <f>VLOOKUP($A3969,'Günlük Sayaç'!$A$1:$I$166,5,0)</f>
        <v>İkili Bilet</v>
      </c>
      <c r="F3969">
        <f>VLOOKUP($A3969,'Günlük Sayaç'!$A$1:$I$166,6,0)</f>
        <v>4</v>
      </c>
      <c r="G3969">
        <f>VLOOKUP($A3969,'Günlük Sayaç'!$A$1:$I$166,7,0)</f>
        <v>15000</v>
      </c>
      <c r="H3969">
        <f>VLOOKUP($A3969,'Günlük Sayaç'!$A$1:$I$166,8,0)</f>
        <v>0.05</v>
      </c>
      <c r="I3969">
        <f>VLOOKUP($A3969,'Günlük Sayaç'!$A$1:$I$166,9,0)*VLOOKUP(WEEKDAY(B3969,2)&amp;D3969,Yoğunluk!$G$1:$J$29,4,0)</f>
        <v>675</v>
      </c>
      <c r="J3969">
        <f t="shared" ca="1" si="243"/>
        <v>645</v>
      </c>
      <c r="K3969">
        <f t="shared" ca="1" si="244"/>
        <v>2580</v>
      </c>
    </row>
    <row r="3970" spans="1:11" x14ac:dyDescent="0.3">
      <c r="A3970">
        <f t="shared" si="245"/>
        <v>9</v>
      </c>
      <c r="B3970" s="2">
        <f t="shared" si="246"/>
        <v>43125</v>
      </c>
      <c r="C3970" t="str">
        <f>VLOOKUP(A3970,'Günlük Sayaç'!$A$1:$I$166,3,0)</f>
        <v>Yenikapı</v>
      </c>
      <c r="D3970" t="str">
        <f>VLOOKUP($A3970,'Günlük Sayaç'!$A$1:$I$166,4,0)</f>
        <v>Ziyaretçi</v>
      </c>
      <c r="E3970" t="str">
        <f>VLOOKUP($A3970,'Günlük Sayaç'!$A$1:$I$166,5,0)</f>
        <v>Üçlü Bilet</v>
      </c>
      <c r="F3970">
        <f>VLOOKUP($A3970,'Günlük Sayaç'!$A$1:$I$166,6,0)</f>
        <v>3.6666666666666665</v>
      </c>
      <c r="G3970">
        <f>VLOOKUP($A3970,'Günlük Sayaç'!$A$1:$I$166,7,0)</f>
        <v>15000</v>
      </c>
      <c r="H3970">
        <f>VLOOKUP($A3970,'Günlük Sayaç'!$A$1:$I$166,8,0)</f>
        <v>0.05</v>
      </c>
      <c r="I3970">
        <f>VLOOKUP($A3970,'Günlük Sayaç'!$A$1:$I$166,9,0)*VLOOKUP(WEEKDAY(B3970,2)&amp;D3970,Yoğunluk!$G$1:$J$29,4,0)</f>
        <v>675</v>
      </c>
      <c r="J3970">
        <f t="shared" ca="1" si="243"/>
        <v>641</v>
      </c>
      <c r="K3970">
        <f t="shared" ca="1" si="244"/>
        <v>2350.333333333333</v>
      </c>
    </row>
    <row r="3971" spans="1:11" x14ac:dyDescent="0.3">
      <c r="A3971">
        <f t="shared" si="245"/>
        <v>10</v>
      </c>
      <c r="B3971" s="2">
        <f t="shared" si="246"/>
        <v>43125</v>
      </c>
      <c r="C3971" t="str">
        <f>VLOOKUP(A3971,'Günlük Sayaç'!$A$1:$I$166,3,0)</f>
        <v>Yenikapı</v>
      </c>
      <c r="D3971" t="str">
        <f>VLOOKUP($A3971,'Günlük Sayaç'!$A$1:$I$166,4,0)</f>
        <v>Ziyaretçi</v>
      </c>
      <c r="E3971" t="str">
        <f>VLOOKUP($A3971,'Günlük Sayaç'!$A$1:$I$166,5,0)</f>
        <v>Beşli Bilet</v>
      </c>
      <c r="F3971">
        <f>VLOOKUP($A3971,'Günlük Sayaç'!$A$1:$I$166,6,0)</f>
        <v>3.4</v>
      </c>
      <c r="G3971">
        <f>VLOOKUP($A3971,'Günlük Sayaç'!$A$1:$I$166,7,0)</f>
        <v>15000</v>
      </c>
      <c r="H3971">
        <f>VLOOKUP($A3971,'Günlük Sayaç'!$A$1:$I$166,8,0)</f>
        <v>0.1</v>
      </c>
      <c r="I3971">
        <f>VLOOKUP($A3971,'Günlük Sayaç'!$A$1:$I$166,9,0)*VLOOKUP(WEEKDAY(B3971,2)&amp;D3971,Yoğunluk!$G$1:$J$29,4,0)</f>
        <v>1350</v>
      </c>
      <c r="J3971">
        <f t="shared" ref="J3971:J4034" ca="1" si="247">FLOOR(I3971+_xlfn.NORM.S.INV(RAND())*I3971/10,1)</f>
        <v>1242</v>
      </c>
      <c r="K3971">
        <f t="shared" ref="K3971:K4034" ca="1" si="248">J3971*F3971</f>
        <v>4222.8</v>
      </c>
    </row>
    <row r="3972" spans="1:11" x14ac:dyDescent="0.3">
      <c r="A3972">
        <f t="shared" si="245"/>
        <v>11</v>
      </c>
      <c r="B3972" s="2">
        <f t="shared" si="246"/>
        <v>43125</v>
      </c>
      <c r="C3972" t="str">
        <f>VLOOKUP(A3972,'Günlük Sayaç'!$A$1:$I$166,3,0)</f>
        <v>Yenikapı</v>
      </c>
      <c r="D3972" t="str">
        <f>VLOOKUP($A3972,'Günlük Sayaç'!$A$1:$I$166,4,0)</f>
        <v>Ziyaretçi</v>
      </c>
      <c r="E3972" t="str">
        <f>VLOOKUP($A3972,'Günlük Sayaç'!$A$1:$I$166,5,0)</f>
        <v>Onlu Bilet</v>
      </c>
      <c r="F3972">
        <f>VLOOKUP($A3972,'Günlük Sayaç'!$A$1:$I$166,6,0)</f>
        <v>3.2</v>
      </c>
      <c r="G3972">
        <f>VLOOKUP($A3972,'Günlük Sayaç'!$A$1:$I$166,7,0)</f>
        <v>15000</v>
      </c>
      <c r="H3972">
        <f>VLOOKUP($A3972,'Günlük Sayaç'!$A$1:$I$166,8,0)</f>
        <v>0.1</v>
      </c>
      <c r="I3972">
        <f>VLOOKUP($A3972,'Günlük Sayaç'!$A$1:$I$166,9,0)*VLOOKUP(WEEKDAY(B3972,2)&amp;D3972,Yoğunluk!$G$1:$J$29,4,0)</f>
        <v>1350</v>
      </c>
      <c r="J3972">
        <f t="shared" ca="1" si="247"/>
        <v>1269</v>
      </c>
      <c r="K3972">
        <f t="shared" ca="1" si="248"/>
        <v>4060.8</v>
      </c>
    </row>
    <row r="3973" spans="1:11" x14ac:dyDescent="0.3">
      <c r="A3973">
        <f t="shared" si="245"/>
        <v>12</v>
      </c>
      <c r="B3973" s="2">
        <f t="shared" si="246"/>
        <v>43125</v>
      </c>
      <c r="C3973" t="str">
        <f>VLOOKUP(A3973,'Günlük Sayaç'!$A$1:$I$166,3,0)</f>
        <v>Vezneciler</v>
      </c>
      <c r="D3973" t="str">
        <f>VLOOKUP($A3973,'Günlük Sayaç'!$A$1:$I$166,4,0)</f>
        <v>Tam</v>
      </c>
      <c r="E3973" t="str">
        <f>VLOOKUP($A3973,'Günlük Sayaç'!$A$1:$I$166,5,0)</f>
        <v>Akbil</v>
      </c>
      <c r="F3973">
        <f>VLOOKUP($A3973,'Günlük Sayaç'!$A$1:$I$166,6,0)</f>
        <v>2.2250000000000001</v>
      </c>
      <c r="G3973">
        <f>VLOOKUP($A3973,'Günlük Sayaç'!$A$1:$I$166,7,0)</f>
        <v>8000</v>
      </c>
      <c r="H3973">
        <f>VLOOKUP($A3973,'Günlük Sayaç'!$A$1:$I$166,8,0)</f>
        <v>0.1</v>
      </c>
      <c r="I3973">
        <f>VLOOKUP($A3973,'Günlük Sayaç'!$A$1:$I$166,9,0)*VLOOKUP(WEEKDAY(B3973,2)&amp;D3973,Yoğunluk!$G$1:$J$29,4,0)</f>
        <v>1080</v>
      </c>
      <c r="J3973">
        <f t="shared" ca="1" si="247"/>
        <v>939</v>
      </c>
      <c r="K3973">
        <f t="shared" ca="1" si="248"/>
        <v>2089.2750000000001</v>
      </c>
    </row>
    <row r="3974" spans="1:11" x14ac:dyDescent="0.3">
      <c r="A3974">
        <f t="shared" si="245"/>
        <v>13</v>
      </c>
      <c r="B3974" s="2">
        <f t="shared" si="246"/>
        <v>43125</v>
      </c>
      <c r="C3974" t="str">
        <f>VLOOKUP(A3974,'Günlük Sayaç'!$A$1:$I$166,3,0)</f>
        <v>Vezneciler</v>
      </c>
      <c r="D3974" t="str">
        <f>VLOOKUP($A3974,'Günlük Sayaç'!$A$1:$I$166,4,0)</f>
        <v>Tam</v>
      </c>
      <c r="E3974" t="str">
        <f>VLOOKUP($A3974,'Günlük Sayaç'!$A$1:$I$166,5,0)</f>
        <v>Mavi Kart</v>
      </c>
      <c r="F3974">
        <f>VLOOKUP($A3974,'Günlük Sayaç'!$A$1:$I$166,6,0)</f>
        <v>1.3666666666666667</v>
      </c>
      <c r="G3974">
        <f>VLOOKUP($A3974,'Günlük Sayaç'!$A$1:$I$166,7,0)</f>
        <v>8000</v>
      </c>
      <c r="H3974">
        <f>VLOOKUP($A3974,'Günlük Sayaç'!$A$1:$I$166,8,0)</f>
        <v>7.0000000000000007E-2</v>
      </c>
      <c r="I3974">
        <f>VLOOKUP($A3974,'Günlük Sayaç'!$A$1:$I$166,9,0)*VLOOKUP(WEEKDAY(B3974,2)&amp;D3974,Yoğunluk!$G$1:$J$29,4,0)</f>
        <v>756</v>
      </c>
      <c r="J3974">
        <f t="shared" ca="1" si="247"/>
        <v>906</v>
      </c>
      <c r="K3974">
        <f t="shared" ca="1" si="248"/>
        <v>1238.2</v>
      </c>
    </row>
    <row r="3975" spans="1:11" x14ac:dyDescent="0.3">
      <c r="A3975">
        <f t="shared" si="245"/>
        <v>14</v>
      </c>
      <c r="B3975" s="2">
        <f t="shared" si="246"/>
        <v>43125</v>
      </c>
      <c r="C3975" t="str">
        <f>VLOOKUP(A3975,'Günlük Sayaç'!$A$1:$I$166,3,0)</f>
        <v>Vezneciler</v>
      </c>
      <c r="D3975" t="str">
        <f>VLOOKUP($A3975,'Günlük Sayaç'!$A$1:$I$166,4,0)</f>
        <v>Öğrenci</v>
      </c>
      <c r="E3975" t="str">
        <f>VLOOKUP($A3975,'Günlük Sayaç'!$A$1:$I$166,5,0)</f>
        <v>Öğrenci</v>
      </c>
      <c r="F3975">
        <f>VLOOKUP($A3975,'Günlük Sayaç'!$A$1:$I$166,6,0)</f>
        <v>0.9</v>
      </c>
      <c r="G3975">
        <f>VLOOKUP($A3975,'Günlük Sayaç'!$A$1:$I$166,7,0)</f>
        <v>8000</v>
      </c>
      <c r="H3975">
        <f>VLOOKUP($A3975,'Günlük Sayaç'!$A$1:$I$166,8,0)</f>
        <v>0.17</v>
      </c>
      <c r="I3975">
        <f>VLOOKUP($A3975,'Günlük Sayaç'!$A$1:$I$166,9,0)*VLOOKUP(WEEKDAY(B3975,2)&amp;D3975,Yoğunluk!$G$1:$J$29,4,0)</f>
        <v>1224</v>
      </c>
      <c r="J3975">
        <f t="shared" ca="1" si="247"/>
        <v>1100</v>
      </c>
      <c r="K3975">
        <f t="shared" ca="1" si="248"/>
        <v>990</v>
      </c>
    </row>
    <row r="3976" spans="1:11" x14ac:dyDescent="0.3">
      <c r="A3976">
        <f t="shared" si="245"/>
        <v>15</v>
      </c>
      <c r="B3976" s="2">
        <f t="shared" si="246"/>
        <v>43125</v>
      </c>
      <c r="C3976" t="str">
        <f>VLOOKUP(A3976,'Günlük Sayaç'!$A$1:$I$166,3,0)</f>
        <v>Vezneciler</v>
      </c>
      <c r="D3976" t="str">
        <f>VLOOKUP($A3976,'Günlük Sayaç'!$A$1:$I$166,4,0)</f>
        <v>Öğrenci</v>
      </c>
      <c r="E3976" t="str">
        <f>VLOOKUP($A3976,'Günlük Sayaç'!$A$1:$I$166,5,0)</f>
        <v>Öğrenci Aylık</v>
      </c>
      <c r="F3976">
        <f>VLOOKUP($A3976,'Günlük Sayaç'!$A$1:$I$166,6,0)</f>
        <v>0.56666666666666665</v>
      </c>
      <c r="G3976">
        <f>VLOOKUP($A3976,'Günlük Sayaç'!$A$1:$I$166,7,0)</f>
        <v>8000</v>
      </c>
      <c r="H3976">
        <f>VLOOKUP($A3976,'Günlük Sayaç'!$A$1:$I$166,8,0)</f>
        <v>0.27</v>
      </c>
      <c r="I3976">
        <f>VLOOKUP($A3976,'Günlük Sayaç'!$A$1:$I$166,9,0)*VLOOKUP(WEEKDAY(B3976,2)&amp;D3976,Yoğunluk!$G$1:$J$29,4,0)</f>
        <v>1944</v>
      </c>
      <c r="J3976">
        <f t="shared" ca="1" si="247"/>
        <v>1802</v>
      </c>
      <c r="K3976">
        <f t="shared" ca="1" si="248"/>
        <v>1021.1333333333333</v>
      </c>
    </row>
    <row r="3977" spans="1:11" x14ac:dyDescent="0.3">
      <c r="A3977">
        <f t="shared" si="245"/>
        <v>16</v>
      </c>
      <c r="B3977" s="2">
        <f t="shared" si="246"/>
        <v>43125</v>
      </c>
      <c r="C3977" t="str">
        <f>VLOOKUP(A3977,'Günlük Sayaç'!$A$1:$I$166,3,0)</f>
        <v>Vezneciler</v>
      </c>
      <c r="D3977" t="str">
        <f>VLOOKUP($A3977,'Günlük Sayaç'!$A$1:$I$166,4,0)</f>
        <v>Sosyal</v>
      </c>
      <c r="E3977" t="str">
        <f>VLOOKUP($A3977,'Günlük Sayaç'!$A$1:$I$166,5,0)</f>
        <v>Sosyal</v>
      </c>
      <c r="F3977">
        <f>VLOOKUP($A3977,'Günlük Sayaç'!$A$1:$I$166,6,0)</f>
        <v>1.425</v>
      </c>
      <c r="G3977">
        <f>VLOOKUP($A3977,'Günlük Sayaç'!$A$1:$I$166,7,0)</f>
        <v>8000</v>
      </c>
      <c r="H3977">
        <f>VLOOKUP($A3977,'Günlük Sayaç'!$A$1:$I$166,8,0)</f>
        <v>0.15</v>
      </c>
      <c r="I3977">
        <f>VLOOKUP($A3977,'Günlük Sayaç'!$A$1:$I$166,9,0)*VLOOKUP(WEEKDAY(B3977,2)&amp;D3977,Yoğunluk!$G$1:$J$29,4,0)</f>
        <v>864.00000000000011</v>
      </c>
      <c r="J3977">
        <f t="shared" ca="1" si="247"/>
        <v>1091</v>
      </c>
      <c r="K3977">
        <f t="shared" ca="1" si="248"/>
        <v>1554.675</v>
      </c>
    </row>
    <row r="3978" spans="1:11" x14ac:dyDescent="0.3">
      <c r="A3978">
        <f t="shared" ref="A3978:A4041" si="249">IF(A3977=165,1,A3977+1)</f>
        <v>17</v>
      </c>
      <c r="B3978" s="2">
        <f t="shared" ref="B3978:B4041" si="250">IF(A3978=1,B3977+1,B3977)</f>
        <v>43125</v>
      </c>
      <c r="C3978" t="str">
        <f>VLOOKUP(A3978,'Günlük Sayaç'!$A$1:$I$166,3,0)</f>
        <v>Vezneciler</v>
      </c>
      <c r="D3978" t="str">
        <f>VLOOKUP($A3978,'Günlük Sayaç'!$A$1:$I$166,4,0)</f>
        <v>Sosyal</v>
      </c>
      <c r="E3978" t="str">
        <f>VLOOKUP($A3978,'Günlük Sayaç'!$A$1:$I$166,5,0)</f>
        <v>Sosyal Aylık</v>
      </c>
      <c r="F3978">
        <f>VLOOKUP($A3978,'Günlük Sayaç'!$A$1:$I$166,6,0)</f>
        <v>0.83333333333333337</v>
      </c>
      <c r="G3978">
        <f>VLOOKUP($A3978,'Günlük Sayaç'!$A$1:$I$166,7,0)</f>
        <v>8000</v>
      </c>
      <c r="H3978">
        <f>VLOOKUP($A3978,'Günlük Sayaç'!$A$1:$I$166,8,0)</f>
        <v>0.15</v>
      </c>
      <c r="I3978">
        <f>VLOOKUP($A3978,'Günlük Sayaç'!$A$1:$I$166,9,0)*VLOOKUP(WEEKDAY(B3978,2)&amp;D3978,Yoğunluk!$G$1:$J$29,4,0)</f>
        <v>864.00000000000011</v>
      </c>
      <c r="J3978">
        <f t="shared" ca="1" si="247"/>
        <v>892</v>
      </c>
      <c r="K3978">
        <f t="shared" ca="1" si="248"/>
        <v>743.33333333333337</v>
      </c>
    </row>
    <row r="3979" spans="1:11" x14ac:dyDescent="0.3">
      <c r="A3979">
        <f t="shared" si="249"/>
        <v>18</v>
      </c>
      <c r="B3979" s="2">
        <f t="shared" si="250"/>
        <v>43125</v>
      </c>
      <c r="C3979" t="str">
        <f>VLOOKUP(A3979,'Günlük Sayaç'!$A$1:$I$166,3,0)</f>
        <v>Vezneciler</v>
      </c>
      <c r="D3979" t="str">
        <f>VLOOKUP($A3979,'Günlük Sayaç'!$A$1:$I$166,4,0)</f>
        <v>Ziyaretçi</v>
      </c>
      <c r="E3979" t="str">
        <f>VLOOKUP($A3979,'Günlük Sayaç'!$A$1:$I$166,5,0)</f>
        <v>Tekli Bilet</v>
      </c>
      <c r="F3979">
        <f>VLOOKUP($A3979,'Günlük Sayaç'!$A$1:$I$166,6,0)</f>
        <v>5</v>
      </c>
      <c r="G3979">
        <f>VLOOKUP($A3979,'Günlük Sayaç'!$A$1:$I$166,7,0)</f>
        <v>8000</v>
      </c>
      <c r="H3979">
        <f>VLOOKUP($A3979,'Günlük Sayaç'!$A$1:$I$166,8,0)</f>
        <v>0.02</v>
      </c>
      <c r="I3979">
        <f>VLOOKUP($A3979,'Günlük Sayaç'!$A$1:$I$166,9,0)*VLOOKUP(WEEKDAY(B3979,2)&amp;D3979,Yoğunluk!$G$1:$J$29,4,0)</f>
        <v>144</v>
      </c>
      <c r="J3979">
        <f t="shared" ca="1" si="247"/>
        <v>162</v>
      </c>
      <c r="K3979">
        <f t="shared" ca="1" si="248"/>
        <v>810</v>
      </c>
    </row>
    <row r="3980" spans="1:11" x14ac:dyDescent="0.3">
      <c r="A3980">
        <f t="shared" si="249"/>
        <v>19</v>
      </c>
      <c r="B3980" s="2">
        <f t="shared" si="250"/>
        <v>43125</v>
      </c>
      <c r="C3980" t="str">
        <f>VLOOKUP(A3980,'Günlük Sayaç'!$A$1:$I$166,3,0)</f>
        <v>Vezneciler</v>
      </c>
      <c r="D3980" t="str">
        <f>VLOOKUP($A3980,'Günlük Sayaç'!$A$1:$I$166,4,0)</f>
        <v>Ziyaretçi</v>
      </c>
      <c r="E3980" t="str">
        <f>VLOOKUP($A3980,'Günlük Sayaç'!$A$1:$I$166,5,0)</f>
        <v>İkili Bilet</v>
      </c>
      <c r="F3980">
        <f>VLOOKUP($A3980,'Günlük Sayaç'!$A$1:$I$166,6,0)</f>
        <v>4</v>
      </c>
      <c r="G3980">
        <f>VLOOKUP($A3980,'Günlük Sayaç'!$A$1:$I$166,7,0)</f>
        <v>8000</v>
      </c>
      <c r="H3980">
        <f>VLOOKUP($A3980,'Günlük Sayaç'!$A$1:$I$166,8,0)</f>
        <v>0.02</v>
      </c>
      <c r="I3980">
        <f>VLOOKUP($A3980,'Günlük Sayaç'!$A$1:$I$166,9,0)*VLOOKUP(WEEKDAY(B3980,2)&amp;D3980,Yoğunluk!$G$1:$J$29,4,0)</f>
        <v>144</v>
      </c>
      <c r="J3980">
        <f t="shared" ca="1" si="247"/>
        <v>158</v>
      </c>
      <c r="K3980">
        <f t="shared" ca="1" si="248"/>
        <v>632</v>
      </c>
    </row>
    <row r="3981" spans="1:11" x14ac:dyDescent="0.3">
      <c r="A3981">
        <f t="shared" si="249"/>
        <v>20</v>
      </c>
      <c r="B3981" s="2">
        <f t="shared" si="250"/>
        <v>43125</v>
      </c>
      <c r="C3981" t="str">
        <f>VLOOKUP(A3981,'Günlük Sayaç'!$A$1:$I$166,3,0)</f>
        <v>Vezneciler</v>
      </c>
      <c r="D3981" t="str">
        <f>VLOOKUP($A3981,'Günlük Sayaç'!$A$1:$I$166,4,0)</f>
        <v>Ziyaretçi</v>
      </c>
      <c r="E3981" t="str">
        <f>VLOOKUP($A3981,'Günlük Sayaç'!$A$1:$I$166,5,0)</f>
        <v>Üçlü Bilet</v>
      </c>
      <c r="F3981">
        <f>VLOOKUP($A3981,'Günlük Sayaç'!$A$1:$I$166,6,0)</f>
        <v>3.6666666666666665</v>
      </c>
      <c r="G3981">
        <f>VLOOKUP($A3981,'Günlük Sayaç'!$A$1:$I$166,7,0)</f>
        <v>8000</v>
      </c>
      <c r="H3981">
        <f>VLOOKUP($A3981,'Günlük Sayaç'!$A$1:$I$166,8,0)</f>
        <v>0.01</v>
      </c>
      <c r="I3981">
        <f>VLOOKUP($A3981,'Günlük Sayaç'!$A$1:$I$166,9,0)*VLOOKUP(WEEKDAY(B3981,2)&amp;D3981,Yoğunluk!$G$1:$J$29,4,0)</f>
        <v>72</v>
      </c>
      <c r="J3981">
        <f t="shared" ca="1" si="247"/>
        <v>76</v>
      </c>
      <c r="K3981">
        <f t="shared" ca="1" si="248"/>
        <v>278.66666666666663</v>
      </c>
    </row>
    <row r="3982" spans="1:11" x14ac:dyDescent="0.3">
      <c r="A3982">
        <f t="shared" si="249"/>
        <v>21</v>
      </c>
      <c r="B3982" s="2">
        <f t="shared" si="250"/>
        <v>43125</v>
      </c>
      <c r="C3982" t="str">
        <f>VLOOKUP(A3982,'Günlük Sayaç'!$A$1:$I$166,3,0)</f>
        <v>Vezneciler</v>
      </c>
      <c r="D3982" t="str">
        <f>VLOOKUP($A3982,'Günlük Sayaç'!$A$1:$I$166,4,0)</f>
        <v>Ziyaretçi</v>
      </c>
      <c r="E3982" t="str">
        <f>VLOOKUP($A3982,'Günlük Sayaç'!$A$1:$I$166,5,0)</f>
        <v>Beşli Bilet</v>
      </c>
      <c r="F3982">
        <f>VLOOKUP($A3982,'Günlük Sayaç'!$A$1:$I$166,6,0)</f>
        <v>3.4</v>
      </c>
      <c r="G3982">
        <f>VLOOKUP($A3982,'Günlük Sayaç'!$A$1:$I$166,7,0)</f>
        <v>8000</v>
      </c>
      <c r="H3982">
        <f>VLOOKUP($A3982,'Günlük Sayaç'!$A$1:$I$166,8,0)</f>
        <v>0.02</v>
      </c>
      <c r="I3982">
        <f>VLOOKUP($A3982,'Günlük Sayaç'!$A$1:$I$166,9,0)*VLOOKUP(WEEKDAY(B3982,2)&amp;D3982,Yoğunluk!$G$1:$J$29,4,0)</f>
        <v>144</v>
      </c>
      <c r="J3982">
        <f t="shared" ca="1" si="247"/>
        <v>163</v>
      </c>
      <c r="K3982">
        <f t="shared" ca="1" si="248"/>
        <v>554.19999999999993</v>
      </c>
    </row>
    <row r="3983" spans="1:11" x14ac:dyDescent="0.3">
      <c r="A3983">
        <f t="shared" si="249"/>
        <v>22</v>
      </c>
      <c r="B3983" s="2">
        <f t="shared" si="250"/>
        <v>43125</v>
      </c>
      <c r="C3983" t="str">
        <f>VLOOKUP(A3983,'Günlük Sayaç'!$A$1:$I$166,3,0)</f>
        <v>Vezneciler</v>
      </c>
      <c r="D3983" t="str">
        <f>VLOOKUP($A3983,'Günlük Sayaç'!$A$1:$I$166,4,0)</f>
        <v>Ziyaretçi</v>
      </c>
      <c r="E3983" t="str">
        <f>VLOOKUP($A3983,'Günlük Sayaç'!$A$1:$I$166,5,0)</f>
        <v>Onlu Bilet</v>
      </c>
      <c r="F3983">
        <f>VLOOKUP($A3983,'Günlük Sayaç'!$A$1:$I$166,6,0)</f>
        <v>3.2</v>
      </c>
      <c r="G3983">
        <f>VLOOKUP($A3983,'Günlük Sayaç'!$A$1:$I$166,7,0)</f>
        <v>8000</v>
      </c>
      <c r="H3983">
        <f>VLOOKUP($A3983,'Günlük Sayaç'!$A$1:$I$166,8,0)</f>
        <v>0.02</v>
      </c>
      <c r="I3983">
        <f>VLOOKUP($A3983,'Günlük Sayaç'!$A$1:$I$166,9,0)*VLOOKUP(WEEKDAY(B3983,2)&amp;D3983,Yoğunluk!$G$1:$J$29,4,0)</f>
        <v>144</v>
      </c>
      <c r="J3983">
        <f t="shared" ca="1" si="247"/>
        <v>134</v>
      </c>
      <c r="K3983">
        <f t="shared" ca="1" si="248"/>
        <v>428.8</v>
      </c>
    </row>
    <row r="3984" spans="1:11" x14ac:dyDescent="0.3">
      <c r="A3984">
        <f t="shared" si="249"/>
        <v>23</v>
      </c>
      <c r="B3984" s="2">
        <f t="shared" si="250"/>
        <v>43125</v>
      </c>
      <c r="C3984" t="str">
        <f>VLOOKUP(A3984,'Günlük Sayaç'!$A$1:$I$166,3,0)</f>
        <v>Haliç</v>
      </c>
      <c r="D3984" t="str">
        <f>VLOOKUP($A3984,'Günlük Sayaç'!$A$1:$I$166,4,0)</f>
        <v>Tam</v>
      </c>
      <c r="E3984" t="str">
        <f>VLOOKUP($A3984,'Günlük Sayaç'!$A$1:$I$166,5,0)</f>
        <v>Akbil</v>
      </c>
      <c r="F3984">
        <f>VLOOKUP($A3984,'Günlük Sayaç'!$A$1:$I$166,6,0)</f>
        <v>2.2250000000000001</v>
      </c>
      <c r="G3984">
        <f>VLOOKUP($A3984,'Günlük Sayaç'!$A$1:$I$166,7,0)</f>
        <v>9000</v>
      </c>
      <c r="H3984">
        <f>VLOOKUP($A3984,'Günlük Sayaç'!$A$1:$I$166,8,0)</f>
        <v>0.2</v>
      </c>
      <c r="I3984">
        <f>VLOOKUP($A3984,'Günlük Sayaç'!$A$1:$I$166,9,0)*VLOOKUP(WEEKDAY(B3984,2)&amp;D3984,Yoğunluk!$G$1:$J$29,4,0)</f>
        <v>2430</v>
      </c>
      <c r="J3984">
        <f t="shared" ca="1" si="247"/>
        <v>1918</v>
      </c>
      <c r="K3984">
        <f t="shared" ca="1" si="248"/>
        <v>4267.55</v>
      </c>
    </row>
    <row r="3985" spans="1:11" x14ac:dyDescent="0.3">
      <c r="A3985">
        <f t="shared" si="249"/>
        <v>24</v>
      </c>
      <c r="B3985" s="2">
        <f t="shared" si="250"/>
        <v>43125</v>
      </c>
      <c r="C3985" t="str">
        <f>VLOOKUP(A3985,'Günlük Sayaç'!$A$1:$I$166,3,0)</f>
        <v>Haliç</v>
      </c>
      <c r="D3985" t="str">
        <f>VLOOKUP($A3985,'Günlük Sayaç'!$A$1:$I$166,4,0)</f>
        <v>Tam</v>
      </c>
      <c r="E3985" t="str">
        <f>VLOOKUP($A3985,'Günlük Sayaç'!$A$1:$I$166,5,0)</f>
        <v>Mavi Kart</v>
      </c>
      <c r="F3985">
        <f>VLOOKUP($A3985,'Günlük Sayaç'!$A$1:$I$166,6,0)</f>
        <v>1.3666666666666667</v>
      </c>
      <c r="G3985">
        <f>VLOOKUP($A3985,'Günlük Sayaç'!$A$1:$I$166,7,0)</f>
        <v>9000</v>
      </c>
      <c r="H3985">
        <f>VLOOKUP($A3985,'Günlük Sayaç'!$A$1:$I$166,8,0)</f>
        <v>0.1</v>
      </c>
      <c r="I3985">
        <f>VLOOKUP($A3985,'Günlük Sayaç'!$A$1:$I$166,9,0)*VLOOKUP(WEEKDAY(B3985,2)&amp;D3985,Yoğunluk!$G$1:$J$29,4,0)</f>
        <v>1215</v>
      </c>
      <c r="J3985">
        <f t="shared" ca="1" si="247"/>
        <v>1109</v>
      </c>
      <c r="K3985">
        <f t="shared" ca="1" si="248"/>
        <v>1515.6333333333334</v>
      </c>
    </row>
    <row r="3986" spans="1:11" x14ac:dyDescent="0.3">
      <c r="A3986">
        <f t="shared" si="249"/>
        <v>25</v>
      </c>
      <c r="B3986" s="2">
        <f t="shared" si="250"/>
        <v>43125</v>
      </c>
      <c r="C3986" t="str">
        <f>VLOOKUP(A3986,'Günlük Sayaç'!$A$1:$I$166,3,0)</f>
        <v>Haliç</v>
      </c>
      <c r="D3986" t="str">
        <f>VLOOKUP($A3986,'Günlük Sayaç'!$A$1:$I$166,4,0)</f>
        <v>Öğrenci</v>
      </c>
      <c r="E3986" t="str">
        <f>VLOOKUP($A3986,'Günlük Sayaç'!$A$1:$I$166,5,0)</f>
        <v>Öğrenci</v>
      </c>
      <c r="F3986">
        <f>VLOOKUP($A3986,'Günlük Sayaç'!$A$1:$I$166,6,0)</f>
        <v>0.9</v>
      </c>
      <c r="G3986">
        <f>VLOOKUP($A3986,'Günlük Sayaç'!$A$1:$I$166,7,0)</f>
        <v>9000</v>
      </c>
      <c r="H3986">
        <f>VLOOKUP($A3986,'Günlük Sayaç'!$A$1:$I$166,8,0)</f>
        <v>0.05</v>
      </c>
      <c r="I3986">
        <f>VLOOKUP($A3986,'Günlük Sayaç'!$A$1:$I$166,9,0)*VLOOKUP(WEEKDAY(B3986,2)&amp;D3986,Yoğunluk!$G$1:$J$29,4,0)</f>
        <v>405</v>
      </c>
      <c r="J3986">
        <f t="shared" ca="1" si="247"/>
        <v>358</v>
      </c>
      <c r="K3986">
        <f t="shared" ca="1" si="248"/>
        <v>322.2</v>
      </c>
    </row>
    <row r="3987" spans="1:11" x14ac:dyDescent="0.3">
      <c r="A3987">
        <f t="shared" si="249"/>
        <v>26</v>
      </c>
      <c r="B3987" s="2">
        <f t="shared" si="250"/>
        <v>43125</v>
      </c>
      <c r="C3987" t="str">
        <f>VLOOKUP(A3987,'Günlük Sayaç'!$A$1:$I$166,3,0)</f>
        <v>Haliç</v>
      </c>
      <c r="D3987" t="str">
        <f>VLOOKUP($A3987,'Günlük Sayaç'!$A$1:$I$166,4,0)</f>
        <v>Öğrenci</v>
      </c>
      <c r="E3987" t="str">
        <f>VLOOKUP($A3987,'Günlük Sayaç'!$A$1:$I$166,5,0)</f>
        <v>Öğrenci Aylık</v>
      </c>
      <c r="F3987">
        <f>VLOOKUP($A3987,'Günlük Sayaç'!$A$1:$I$166,6,0)</f>
        <v>0.56666666666666665</v>
      </c>
      <c r="G3987">
        <f>VLOOKUP($A3987,'Günlük Sayaç'!$A$1:$I$166,7,0)</f>
        <v>9000</v>
      </c>
      <c r="H3987">
        <f>VLOOKUP($A3987,'Günlük Sayaç'!$A$1:$I$166,8,0)</f>
        <v>0.1</v>
      </c>
      <c r="I3987">
        <f>VLOOKUP($A3987,'Günlük Sayaç'!$A$1:$I$166,9,0)*VLOOKUP(WEEKDAY(B3987,2)&amp;D3987,Yoğunluk!$G$1:$J$29,4,0)</f>
        <v>810</v>
      </c>
      <c r="J3987">
        <f t="shared" ca="1" si="247"/>
        <v>815</v>
      </c>
      <c r="K3987">
        <f t="shared" ca="1" si="248"/>
        <v>461.83333333333331</v>
      </c>
    </row>
    <row r="3988" spans="1:11" x14ac:dyDescent="0.3">
      <c r="A3988">
        <f t="shared" si="249"/>
        <v>27</v>
      </c>
      <c r="B3988" s="2">
        <f t="shared" si="250"/>
        <v>43125</v>
      </c>
      <c r="C3988" t="str">
        <f>VLOOKUP(A3988,'Günlük Sayaç'!$A$1:$I$166,3,0)</f>
        <v>Haliç</v>
      </c>
      <c r="D3988" t="str">
        <f>VLOOKUP($A3988,'Günlük Sayaç'!$A$1:$I$166,4,0)</f>
        <v>Sosyal</v>
      </c>
      <c r="E3988" t="str">
        <f>VLOOKUP($A3988,'Günlük Sayaç'!$A$1:$I$166,5,0)</f>
        <v>Sosyal</v>
      </c>
      <c r="F3988">
        <f>VLOOKUP($A3988,'Günlük Sayaç'!$A$1:$I$166,6,0)</f>
        <v>1.425</v>
      </c>
      <c r="G3988">
        <f>VLOOKUP($A3988,'Günlük Sayaç'!$A$1:$I$166,7,0)</f>
        <v>9000</v>
      </c>
      <c r="H3988">
        <f>VLOOKUP($A3988,'Günlük Sayaç'!$A$1:$I$166,8,0)</f>
        <v>0.1</v>
      </c>
      <c r="I3988">
        <f>VLOOKUP($A3988,'Günlük Sayaç'!$A$1:$I$166,9,0)*VLOOKUP(WEEKDAY(B3988,2)&amp;D3988,Yoğunluk!$G$1:$J$29,4,0)</f>
        <v>648.00000000000011</v>
      </c>
      <c r="J3988">
        <f t="shared" ca="1" si="247"/>
        <v>598</v>
      </c>
      <c r="K3988">
        <f t="shared" ca="1" si="248"/>
        <v>852.15</v>
      </c>
    </row>
    <row r="3989" spans="1:11" x14ac:dyDescent="0.3">
      <c r="A3989">
        <f t="shared" si="249"/>
        <v>28</v>
      </c>
      <c r="B3989" s="2">
        <f t="shared" si="250"/>
        <v>43125</v>
      </c>
      <c r="C3989" t="str">
        <f>VLOOKUP(A3989,'Günlük Sayaç'!$A$1:$I$166,3,0)</f>
        <v>Haliç</v>
      </c>
      <c r="D3989" t="str">
        <f>VLOOKUP($A3989,'Günlük Sayaç'!$A$1:$I$166,4,0)</f>
        <v>Sosyal</v>
      </c>
      <c r="E3989" t="str">
        <f>VLOOKUP($A3989,'Günlük Sayaç'!$A$1:$I$166,5,0)</f>
        <v>Sosyal Aylık</v>
      </c>
      <c r="F3989">
        <f>VLOOKUP($A3989,'Günlük Sayaç'!$A$1:$I$166,6,0)</f>
        <v>0.83333333333333337</v>
      </c>
      <c r="G3989">
        <f>VLOOKUP($A3989,'Günlük Sayaç'!$A$1:$I$166,7,0)</f>
        <v>9000</v>
      </c>
      <c r="H3989">
        <f>VLOOKUP($A3989,'Günlük Sayaç'!$A$1:$I$166,8,0)</f>
        <v>0.05</v>
      </c>
      <c r="I3989">
        <f>VLOOKUP($A3989,'Günlük Sayaç'!$A$1:$I$166,9,0)*VLOOKUP(WEEKDAY(B3989,2)&amp;D3989,Yoğunluk!$G$1:$J$29,4,0)</f>
        <v>324.00000000000006</v>
      </c>
      <c r="J3989">
        <f t="shared" ca="1" si="247"/>
        <v>263</v>
      </c>
      <c r="K3989">
        <f t="shared" ca="1" si="248"/>
        <v>219.16666666666669</v>
      </c>
    </row>
    <row r="3990" spans="1:11" x14ac:dyDescent="0.3">
      <c r="A3990">
        <f t="shared" si="249"/>
        <v>29</v>
      </c>
      <c r="B3990" s="2">
        <f t="shared" si="250"/>
        <v>43125</v>
      </c>
      <c r="C3990" t="str">
        <f>VLOOKUP(A3990,'Günlük Sayaç'!$A$1:$I$166,3,0)</f>
        <v>Haliç</v>
      </c>
      <c r="D3990" t="str">
        <f>VLOOKUP($A3990,'Günlük Sayaç'!$A$1:$I$166,4,0)</f>
        <v>Ziyaretçi</v>
      </c>
      <c r="E3990" t="str">
        <f>VLOOKUP($A3990,'Günlük Sayaç'!$A$1:$I$166,5,0)</f>
        <v>Tekli Bilet</v>
      </c>
      <c r="F3990">
        <f>VLOOKUP($A3990,'Günlük Sayaç'!$A$1:$I$166,6,0)</f>
        <v>5</v>
      </c>
      <c r="G3990">
        <f>VLOOKUP($A3990,'Günlük Sayaç'!$A$1:$I$166,7,0)</f>
        <v>9000</v>
      </c>
      <c r="H3990">
        <f>VLOOKUP($A3990,'Günlük Sayaç'!$A$1:$I$166,8,0)</f>
        <v>0.1</v>
      </c>
      <c r="I3990">
        <f>VLOOKUP($A3990,'Günlük Sayaç'!$A$1:$I$166,9,0)*VLOOKUP(WEEKDAY(B3990,2)&amp;D3990,Yoğunluk!$G$1:$J$29,4,0)</f>
        <v>810</v>
      </c>
      <c r="J3990">
        <f t="shared" ca="1" si="247"/>
        <v>894</v>
      </c>
      <c r="K3990">
        <f t="shared" ca="1" si="248"/>
        <v>4470</v>
      </c>
    </row>
    <row r="3991" spans="1:11" x14ac:dyDescent="0.3">
      <c r="A3991">
        <f t="shared" si="249"/>
        <v>30</v>
      </c>
      <c r="B3991" s="2">
        <f t="shared" si="250"/>
        <v>43125</v>
      </c>
      <c r="C3991" t="str">
        <f>VLOOKUP(A3991,'Günlük Sayaç'!$A$1:$I$166,3,0)</f>
        <v>Haliç</v>
      </c>
      <c r="D3991" t="str">
        <f>VLOOKUP($A3991,'Günlük Sayaç'!$A$1:$I$166,4,0)</f>
        <v>Ziyaretçi</v>
      </c>
      <c r="E3991" t="str">
        <f>VLOOKUP($A3991,'Günlük Sayaç'!$A$1:$I$166,5,0)</f>
        <v>İkili Bilet</v>
      </c>
      <c r="F3991">
        <f>VLOOKUP($A3991,'Günlük Sayaç'!$A$1:$I$166,6,0)</f>
        <v>4</v>
      </c>
      <c r="G3991">
        <f>VLOOKUP($A3991,'Günlük Sayaç'!$A$1:$I$166,7,0)</f>
        <v>9000</v>
      </c>
      <c r="H3991">
        <f>VLOOKUP($A3991,'Günlük Sayaç'!$A$1:$I$166,8,0)</f>
        <v>0.05</v>
      </c>
      <c r="I3991">
        <f>VLOOKUP($A3991,'Günlük Sayaç'!$A$1:$I$166,9,0)*VLOOKUP(WEEKDAY(B3991,2)&amp;D3991,Yoğunluk!$G$1:$J$29,4,0)</f>
        <v>405</v>
      </c>
      <c r="J3991">
        <f t="shared" ca="1" si="247"/>
        <v>383</v>
      </c>
      <c r="K3991">
        <f t="shared" ca="1" si="248"/>
        <v>1532</v>
      </c>
    </row>
    <row r="3992" spans="1:11" x14ac:dyDescent="0.3">
      <c r="A3992">
        <f t="shared" si="249"/>
        <v>31</v>
      </c>
      <c r="B3992" s="2">
        <f t="shared" si="250"/>
        <v>43125</v>
      </c>
      <c r="C3992" t="str">
        <f>VLOOKUP(A3992,'Günlük Sayaç'!$A$1:$I$166,3,0)</f>
        <v>Haliç</v>
      </c>
      <c r="D3992" t="str">
        <f>VLOOKUP($A3992,'Günlük Sayaç'!$A$1:$I$166,4,0)</f>
        <v>Ziyaretçi</v>
      </c>
      <c r="E3992" t="str">
        <f>VLOOKUP($A3992,'Günlük Sayaç'!$A$1:$I$166,5,0)</f>
        <v>Üçlü Bilet</v>
      </c>
      <c r="F3992">
        <f>VLOOKUP($A3992,'Günlük Sayaç'!$A$1:$I$166,6,0)</f>
        <v>3.6666666666666665</v>
      </c>
      <c r="G3992">
        <f>VLOOKUP($A3992,'Günlük Sayaç'!$A$1:$I$166,7,0)</f>
        <v>9000</v>
      </c>
      <c r="H3992">
        <f>VLOOKUP($A3992,'Günlük Sayaç'!$A$1:$I$166,8,0)</f>
        <v>0.05</v>
      </c>
      <c r="I3992">
        <f>VLOOKUP($A3992,'Günlük Sayaç'!$A$1:$I$166,9,0)*VLOOKUP(WEEKDAY(B3992,2)&amp;D3992,Yoğunluk!$G$1:$J$29,4,0)</f>
        <v>405</v>
      </c>
      <c r="J3992">
        <f t="shared" ca="1" si="247"/>
        <v>386</v>
      </c>
      <c r="K3992">
        <f t="shared" ca="1" si="248"/>
        <v>1415.3333333333333</v>
      </c>
    </row>
    <row r="3993" spans="1:11" x14ac:dyDescent="0.3">
      <c r="A3993">
        <f t="shared" si="249"/>
        <v>32</v>
      </c>
      <c r="B3993" s="2">
        <f t="shared" si="250"/>
        <v>43125</v>
      </c>
      <c r="C3993" t="str">
        <f>VLOOKUP(A3993,'Günlük Sayaç'!$A$1:$I$166,3,0)</f>
        <v>Haliç</v>
      </c>
      <c r="D3993" t="str">
        <f>VLOOKUP($A3993,'Günlük Sayaç'!$A$1:$I$166,4,0)</f>
        <v>Ziyaretçi</v>
      </c>
      <c r="E3993" t="str">
        <f>VLOOKUP($A3993,'Günlük Sayaç'!$A$1:$I$166,5,0)</f>
        <v>Beşli Bilet</v>
      </c>
      <c r="F3993">
        <f>VLOOKUP($A3993,'Günlük Sayaç'!$A$1:$I$166,6,0)</f>
        <v>3.4</v>
      </c>
      <c r="G3993">
        <f>VLOOKUP($A3993,'Günlük Sayaç'!$A$1:$I$166,7,0)</f>
        <v>9000</v>
      </c>
      <c r="H3993">
        <f>VLOOKUP($A3993,'Günlük Sayaç'!$A$1:$I$166,8,0)</f>
        <v>0.1</v>
      </c>
      <c r="I3993">
        <f>VLOOKUP($A3993,'Günlük Sayaç'!$A$1:$I$166,9,0)*VLOOKUP(WEEKDAY(B3993,2)&amp;D3993,Yoğunluk!$G$1:$J$29,4,0)</f>
        <v>810</v>
      </c>
      <c r="J3993">
        <f t="shared" ca="1" si="247"/>
        <v>801</v>
      </c>
      <c r="K3993">
        <f t="shared" ca="1" si="248"/>
        <v>2723.4</v>
      </c>
    </row>
    <row r="3994" spans="1:11" x14ac:dyDescent="0.3">
      <c r="A3994">
        <f t="shared" si="249"/>
        <v>33</v>
      </c>
      <c r="B3994" s="2">
        <f t="shared" si="250"/>
        <v>43125</v>
      </c>
      <c r="C3994" t="str">
        <f>VLOOKUP(A3994,'Günlük Sayaç'!$A$1:$I$166,3,0)</f>
        <v>Haliç</v>
      </c>
      <c r="D3994" t="str">
        <f>VLOOKUP($A3994,'Günlük Sayaç'!$A$1:$I$166,4,0)</f>
        <v>Ziyaretçi</v>
      </c>
      <c r="E3994" t="str">
        <f>VLOOKUP($A3994,'Günlük Sayaç'!$A$1:$I$166,5,0)</f>
        <v>Onlu Bilet</v>
      </c>
      <c r="F3994">
        <f>VLOOKUP($A3994,'Günlük Sayaç'!$A$1:$I$166,6,0)</f>
        <v>3.2</v>
      </c>
      <c r="G3994">
        <f>VLOOKUP($A3994,'Günlük Sayaç'!$A$1:$I$166,7,0)</f>
        <v>9000</v>
      </c>
      <c r="H3994">
        <f>VLOOKUP($A3994,'Günlük Sayaç'!$A$1:$I$166,8,0)</f>
        <v>0.1</v>
      </c>
      <c r="I3994">
        <f>VLOOKUP($A3994,'Günlük Sayaç'!$A$1:$I$166,9,0)*VLOOKUP(WEEKDAY(B3994,2)&amp;D3994,Yoğunluk!$G$1:$J$29,4,0)</f>
        <v>810</v>
      </c>
      <c r="J3994">
        <f t="shared" ca="1" si="247"/>
        <v>757</v>
      </c>
      <c r="K3994">
        <f t="shared" ca="1" si="248"/>
        <v>2422.4</v>
      </c>
    </row>
    <row r="3995" spans="1:11" x14ac:dyDescent="0.3">
      <c r="A3995">
        <f t="shared" si="249"/>
        <v>34</v>
      </c>
      <c r="B3995" s="2">
        <f t="shared" si="250"/>
        <v>43125</v>
      </c>
      <c r="C3995" t="str">
        <f>VLOOKUP(A3995,'Günlük Sayaç'!$A$1:$I$166,3,0)</f>
        <v>Şişhane</v>
      </c>
      <c r="D3995" t="str">
        <f>VLOOKUP($A3995,'Günlük Sayaç'!$A$1:$I$166,4,0)</f>
        <v>Tam</v>
      </c>
      <c r="E3995" t="str">
        <f>VLOOKUP($A3995,'Günlük Sayaç'!$A$1:$I$166,5,0)</f>
        <v>Akbil</v>
      </c>
      <c r="F3995">
        <f>VLOOKUP($A3995,'Günlük Sayaç'!$A$1:$I$166,6,0)</f>
        <v>2.2250000000000001</v>
      </c>
      <c r="G3995">
        <f>VLOOKUP($A3995,'Günlük Sayaç'!$A$1:$I$166,7,0)</f>
        <v>7000</v>
      </c>
      <c r="H3995">
        <f>VLOOKUP($A3995,'Günlük Sayaç'!$A$1:$I$166,8,0)</f>
        <v>0.25</v>
      </c>
      <c r="I3995">
        <f>VLOOKUP($A3995,'Günlük Sayaç'!$A$1:$I$166,9,0)*VLOOKUP(WEEKDAY(B3995,2)&amp;D3995,Yoğunluk!$G$1:$J$29,4,0)</f>
        <v>2362.5</v>
      </c>
      <c r="J3995">
        <f t="shared" ca="1" si="247"/>
        <v>2410</v>
      </c>
      <c r="K3995">
        <f t="shared" ca="1" si="248"/>
        <v>5362.25</v>
      </c>
    </row>
    <row r="3996" spans="1:11" x14ac:dyDescent="0.3">
      <c r="A3996">
        <f t="shared" si="249"/>
        <v>35</v>
      </c>
      <c r="B3996" s="2">
        <f t="shared" si="250"/>
        <v>43125</v>
      </c>
      <c r="C3996" t="str">
        <f>VLOOKUP(A3996,'Günlük Sayaç'!$A$1:$I$166,3,0)</f>
        <v>Şişhane</v>
      </c>
      <c r="D3996" t="str">
        <f>VLOOKUP($A3996,'Günlük Sayaç'!$A$1:$I$166,4,0)</f>
        <v>Tam</v>
      </c>
      <c r="E3996" t="str">
        <f>VLOOKUP($A3996,'Günlük Sayaç'!$A$1:$I$166,5,0)</f>
        <v>Mavi Kart</v>
      </c>
      <c r="F3996">
        <f>VLOOKUP($A3996,'Günlük Sayaç'!$A$1:$I$166,6,0)</f>
        <v>1.3666666666666667</v>
      </c>
      <c r="G3996">
        <f>VLOOKUP($A3996,'Günlük Sayaç'!$A$1:$I$166,7,0)</f>
        <v>7000</v>
      </c>
      <c r="H3996">
        <f>VLOOKUP($A3996,'Günlük Sayaç'!$A$1:$I$166,8,0)</f>
        <v>0.1</v>
      </c>
      <c r="I3996">
        <f>VLOOKUP($A3996,'Günlük Sayaç'!$A$1:$I$166,9,0)*VLOOKUP(WEEKDAY(B3996,2)&amp;D3996,Yoğunluk!$G$1:$J$29,4,0)</f>
        <v>945.00000000000011</v>
      </c>
      <c r="J3996">
        <f t="shared" ca="1" si="247"/>
        <v>915</v>
      </c>
      <c r="K3996">
        <f t="shared" ca="1" si="248"/>
        <v>1250.5</v>
      </c>
    </row>
    <row r="3997" spans="1:11" x14ac:dyDescent="0.3">
      <c r="A3997">
        <f t="shared" si="249"/>
        <v>36</v>
      </c>
      <c r="B3997" s="2">
        <f t="shared" si="250"/>
        <v>43125</v>
      </c>
      <c r="C3997" t="str">
        <f>VLOOKUP(A3997,'Günlük Sayaç'!$A$1:$I$166,3,0)</f>
        <v>Şişhane</v>
      </c>
      <c r="D3997" t="str">
        <f>VLOOKUP($A3997,'Günlük Sayaç'!$A$1:$I$166,4,0)</f>
        <v>Öğrenci</v>
      </c>
      <c r="E3997" t="str">
        <f>VLOOKUP($A3997,'Günlük Sayaç'!$A$1:$I$166,5,0)</f>
        <v>Öğrenci</v>
      </c>
      <c r="F3997">
        <f>VLOOKUP($A3997,'Günlük Sayaç'!$A$1:$I$166,6,0)</f>
        <v>0.9</v>
      </c>
      <c r="G3997">
        <f>VLOOKUP($A3997,'Günlük Sayaç'!$A$1:$I$166,7,0)</f>
        <v>7000</v>
      </c>
      <c r="H3997">
        <f>VLOOKUP($A3997,'Günlük Sayaç'!$A$1:$I$166,8,0)</f>
        <v>0.1</v>
      </c>
      <c r="I3997">
        <f>VLOOKUP($A3997,'Günlük Sayaç'!$A$1:$I$166,9,0)*VLOOKUP(WEEKDAY(B3997,2)&amp;D3997,Yoğunluk!$G$1:$J$29,4,0)</f>
        <v>630</v>
      </c>
      <c r="J3997">
        <f t="shared" ca="1" si="247"/>
        <v>641</v>
      </c>
      <c r="K3997">
        <f t="shared" ca="1" si="248"/>
        <v>576.9</v>
      </c>
    </row>
    <row r="3998" spans="1:11" x14ac:dyDescent="0.3">
      <c r="A3998">
        <f t="shared" si="249"/>
        <v>37</v>
      </c>
      <c r="B3998" s="2">
        <f t="shared" si="250"/>
        <v>43125</v>
      </c>
      <c r="C3998" t="str">
        <f>VLOOKUP(A3998,'Günlük Sayaç'!$A$1:$I$166,3,0)</f>
        <v>Şişhane</v>
      </c>
      <c r="D3998" t="str">
        <f>VLOOKUP($A3998,'Günlük Sayaç'!$A$1:$I$166,4,0)</f>
        <v>Öğrenci</v>
      </c>
      <c r="E3998" t="str">
        <f>VLOOKUP($A3998,'Günlük Sayaç'!$A$1:$I$166,5,0)</f>
        <v>Öğrenci Aylık</v>
      </c>
      <c r="F3998">
        <f>VLOOKUP($A3998,'Günlük Sayaç'!$A$1:$I$166,6,0)</f>
        <v>0.56666666666666665</v>
      </c>
      <c r="G3998">
        <f>VLOOKUP($A3998,'Günlük Sayaç'!$A$1:$I$166,7,0)</f>
        <v>7000</v>
      </c>
      <c r="H3998">
        <f>VLOOKUP($A3998,'Günlük Sayaç'!$A$1:$I$166,8,0)</f>
        <v>0.15</v>
      </c>
      <c r="I3998">
        <f>VLOOKUP($A3998,'Günlük Sayaç'!$A$1:$I$166,9,0)*VLOOKUP(WEEKDAY(B3998,2)&amp;D3998,Yoğunluk!$G$1:$J$29,4,0)</f>
        <v>945</v>
      </c>
      <c r="J3998">
        <f t="shared" ca="1" si="247"/>
        <v>1041</v>
      </c>
      <c r="K3998">
        <f t="shared" ca="1" si="248"/>
        <v>589.9</v>
      </c>
    </row>
    <row r="3999" spans="1:11" x14ac:dyDescent="0.3">
      <c r="A3999">
        <f t="shared" si="249"/>
        <v>38</v>
      </c>
      <c r="B3999" s="2">
        <f t="shared" si="250"/>
        <v>43125</v>
      </c>
      <c r="C3999" t="str">
        <f>VLOOKUP(A3999,'Günlük Sayaç'!$A$1:$I$166,3,0)</f>
        <v>Şişhane</v>
      </c>
      <c r="D3999" t="str">
        <f>VLOOKUP($A3999,'Günlük Sayaç'!$A$1:$I$166,4,0)</f>
        <v>Sosyal</v>
      </c>
      <c r="E3999" t="str">
        <f>VLOOKUP($A3999,'Günlük Sayaç'!$A$1:$I$166,5,0)</f>
        <v>Sosyal</v>
      </c>
      <c r="F3999">
        <f>VLOOKUP($A3999,'Günlük Sayaç'!$A$1:$I$166,6,0)</f>
        <v>1.425</v>
      </c>
      <c r="G3999">
        <f>VLOOKUP($A3999,'Günlük Sayaç'!$A$1:$I$166,7,0)</f>
        <v>7000</v>
      </c>
      <c r="H3999">
        <f>VLOOKUP($A3999,'Günlük Sayaç'!$A$1:$I$166,8,0)</f>
        <v>0.15</v>
      </c>
      <c r="I3999">
        <f>VLOOKUP($A3999,'Günlük Sayaç'!$A$1:$I$166,9,0)*VLOOKUP(WEEKDAY(B3999,2)&amp;D3999,Yoğunluk!$G$1:$J$29,4,0)</f>
        <v>756.00000000000011</v>
      </c>
      <c r="J3999">
        <f t="shared" ca="1" si="247"/>
        <v>834</v>
      </c>
      <c r="K3999">
        <f t="shared" ca="1" si="248"/>
        <v>1188.45</v>
      </c>
    </row>
    <row r="4000" spans="1:11" x14ac:dyDescent="0.3">
      <c r="A4000">
        <f t="shared" si="249"/>
        <v>39</v>
      </c>
      <c r="B4000" s="2">
        <f t="shared" si="250"/>
        <v>43125</v>
      </c>
      <c r="C4000" t="str">
        <f>VLOOKUP(A4000,'Günlük Sayaç'!$A$1:$I$166,3,0)</f>
        <v>Şişhane</v>
      </c>
      <c r="D4000" t="str">
        <f>VLOOKUP($A4000,'Günlük Sayaç'!$A$1:$I$166,4,0)</f>
        <v>Sosyal</v>
      </c>
      <c r="E4000" t="str">
        <f>VLOOKUP($A4000,'Günlük Sayaç'!$A$1:$I$166,5,0)</f>
        <v>Sosyal Aylık</v>
      </c>
      <c r="F4000">
        <f>VLOOKUP($A4000,'Günlük Sayaç'!$A$1:$I$166,6,0)</f>
        <v>0.83333333333333337</v>
      </c>
      <c r="G4000">
        <f>VLOOKUP($A4000,'Günlük Sayaç'!$A$1:$I$166,7,0)</f>
        <v>7000</v>
      </c>
      <c r="H4000">
        <f>VLOOKUP($A4000,'Günlük Sayaç'!$A$1:$I$166,8,0)</f>
        <v>0.05</v>
      </c>
      <c r="I4000">
        <f>VLOOKUP($A4000,'Günlük Sayaç'!$A$1:$I$166,9,0)*VLOOKUP(WEEKDAY(B4000,2)&amp;D4000,Yoğunluk!$G$1:$J$29,4,0)</f>
        <v>252.00000000000003</v>
      </c>
      <c r="J4000">
        <f t="shared" ca="1" si="247"/>
        <v>228</v>
      </c>
      <c r="K4000">
        <f t="shared" ca="1" si="248"/>
        <v>190</v>
      </c>
    </row>
    <row r="4001" spans="1:11" x14ac:dyDescent="0.3">
      <c r="A4001">
        <f t="shared" si="249"/>
        <v>40</v>
      </c>
      <c r="B4001" s="2">
        <f t="shared" si="250"/>
        <v>43125</v>
      </c>
      <c r="C4001" t="str">
        <f>VLOOKUP(A4001,'Günlük Sayaç'!$A$1:$I$166,3,0)</f>
        <v>Şişhane</v>
      </c>
      <c r="D4001" t="str">
        <f>VLOOKUP($A4001,'Günlük Sayaç'!$A$1:$I$166,4,0)</f>
        <v>Ziyaretçi</v>
      </c>
      <c r="E4001" t="str">
        <f>VLOOKUP($A4001,'Günlük Sayaç'!$A$1:$I$166,5,0)</f>
        <v>Tekli Bilet</v>
      </c>
      <c r="F4001">
        <f>VLOOKUP($A4001,'Günlük Sayaç'!$A$1:$I$166,6,0)</f>
        <v>5</v>
      </c>
      <c r="G4001">
        <f>VLOOKUP($A4001,'Günlük Sayaç'!$A$1:$I$166,7,0)</f>
        <v>7000</v>
      </c>
      <c r="H4001">
        <f>VLOOKUP($A4001,'Günlük Sayaç'!$A$1:$I$166,8,0)</f>
        <v>0.05</v>
      </c>
      <c r="I4001">
        <f>VLOOKUP($A4001,'Günlük Sayaç'!$A$1:$I$166,9,0)*VLOOKUP(WEEKDAY(B4001,2)&amp;D4001,Yoğunluk!$G$1:$J$29,4,0)</f>
        <v>315</v>
      </c>
      <c r="J4001">
        <f t="shared" ca="1" si="247"/>
        <v>359</v>
      </c>
      <c r="K4001">
        <f t="shared" ca="1" si="248"/>
        <v>1795</v>
      </c>
    </row>
    <row r="4002" spans="1:11" x14ac:dyDescent="0.3">
      <c r="A4002">
        <f t="shared" si="249"/>
        <v>41</v>
      </c>
      <c r="B4002" s="2">
        <f t="shared" si="250"/>
        <v>43125</v>
      </c>
      <c r="C4002" t="str">
        <f>VLOOKUP(A4002,'Günlük Sayaç'!$A$1:$I$166,3,0)</f>
        <v>Şişhane</v>
      </c>
      <c r="D4002" t="str">
        <f>VLOOKUP($A4002,'Günlük Sayaç'!$A$1:$I$166,4,0)</f>
        <v>Ziyaretçi</v>
      </c>
      <c r="E4002" t="str">
        <f>VLOOKUP($A4002,'Günlük Sayaç'!$A$1:$I$166,5,0)</f>
        <v>İkili Bilet</v>
      </c>
      <c r="F4002">
        <f>VLOOKUP($A4002,'Günlük Sayaç'!$A$1:$I$166,6,0)</f>
        <v>4</v>
      </c>
      <c r="G4002">
        <f>VLOOKUP($A4002,'Günlük Sayaç'!$A$1:$I$166,7,0)</f>
        <v>7000</v>
      </c>
      <c r="H4002">
        <f>VLOOKUP($A4002,'Günlük Sayaç'!$A$1:$I$166,8,0)</f>
        <v>0.03</v>
      </c>
      <c r="I4002">
        <f>VLOOKUP($A4002,'Günlük Sayaç'!$A$1:$I$166,9,0)*VLOOKUP(WEEKDAY(B4002,2)&amp;D4002,Yoğunluk!$G$1:$J$29,4,0)</f>
        <v>189</v>
      </c>
      <c r="J4002">
        <f t="shared" ca="1" si="247"/>
        <v>227</v>
      </c>
      <c r="K4002">
        <f t="shared" ca="1" si="248"/>
        <v>908</v>
      </c>
    </row>
    <row r="4003" spans="1:11" x14ac:dyDescent="0.3">
      <c r="A4003">
        <f t="shared" si="249"/>
        <v>42</v>
      </c>
      <c r="B4003" s="2">
        <f t="shared" si="250"/>
        <v>43125</v>
      </c>
      <c r="C4003" t="str">
        <f>VLOOKUP(A4003,'Günlük Sayaç'!$A$1:$I$166,3,0)</f>
        <v>Şişhane</v>
      </c>
      <c r="D4003" t="str">
        <f>VLOOKUP($A4003,'Günlük Sayaç'!$A$1:$I$166,4,0)</f>
        <v>Ziyaretçi</v>
      </c>
      <c r="E4003" t="str">
        <f>VLOOKUP($A4003,'Günlük Sayaç'!$A$1:$I$166,5,0)</f>
        <v>Üçlü Bilet</v>
      </c>
      <c r="F4003">
        <f>VLOOKUP($A4003,'Günlük Sayaç'!$A$1:$I$166,6,0)</f>
        <v>3.6666666666666665</v>
      </c>
      <c r="G4003">
        <f>VLOOKUP($A4003,'Günlük Sayaç'!$A$1:$I$166,7,0)</f>
        <v>7000</v>
      </c>
      <c r="H4003">
        <f>VLOOKUP($A4003,'Günlük Sayaç'!$A$1:$I$166,8,0)</f>
        <v>0.02</v>
      </c>
      <c r="I4003">
        <f>VLOOKUP($A4003,'Günlük Sayaç'!$A$1:$I$166,9,0)*VLOOKUP(WEEKDAY(B4003,2)&amp;D4003,Yoğunluk!$G$1:$J$29,4,0)</f>
        <v>126</v>
      </c>
      <c r="J4003">
        <f t="shared" ca="1" si="247"/>
        <v>136</v>
      </c>
      <c r="K4003">
        <f t="shared" ca="1" si="248"/>
        <v>498.66666666666663</v>
      </c>
    </row>
    <row r="4004" spans="1:11" x14ac:dyDescent="0.3">
      <c r="A4004">
        <f t="shared" si="249"/>
        <v>43</v>
      </c>
      <c r="B4004" s="2">
        <f t="shared" si="250"/>
        <v>43125</v>
      </c>
      <c r="C4004" t="str">
        <f>VLOOKUP(A4004,'Günlük Sayaç'!$A$1:$I$166,3,0)</f>
        <v>Şişhane</v>
      </c>
      <c r="D4004" t="str">
        <f>VLOOKUP($A4004,'Günlük Sayaç'!$A$1:$I$166,4,0)</f>
        <v>Ziyaretçi</v>
      </c>
      <c r="E4004" t="str">
        <f>VLOOKUP($A4004,'Günlük Sayaç'!$A$1:$I$166,5,0)</f>
        <v>Beşli Bilet</v>
      </c>
      <c r="F4004">
        <f>VLOOKUP($A4004,'Günlük Sayaç'!$A$1:$I$166,6,0)</f>
        <v>3.4</v>
      </c>
      <c r="G4004">
        <f>VLOOKUP($A4004,'Günlük Sayaç'!$A$1:$I$166,7,0)</f>
        <v>7000</v>
      </c>
      <c r="H4004">
        <f>VLOOKUP($A4004,'Günlük Sayaç'!$A$1:$I$166,8,0)</f>
        <v>0.05</v>
      </c>
      <c r="I4004">
        <f>VLOOKUP($A4004,'Günlük Sayaç'!$A$1:$I$166,9,0)*VLOOKUP(WEEKDAY(B4004,2)&amp;D4004,Yoğunluk!$G$1:$J$29,4,0)</f>
        <v>315</v>
      </c>
      <c r="J4004">
        <f t="shared" ca="1" si="247"/>
        <v>321</v>
      </c>
      <c r="K4004">
        <f t="shared" ca="1" si="248"/>
        <v>1091.3999999999999</v>
      </c>
    </row>
    <row r="4005" spans="1:11" x14ac:dyDescent="0.3">
      <c r="A4005">
        <f t="shared" si="249"/>
        <v>44</v>
      </c>
      <c r="B4005" s="2">
        <f t="shared" si="250"/>
        <v>43125</v>
      </c>
      <c r="C4005" t="str">
        <f>VLOOKUP(A4005,'Günlük Sayaç'!$A$1:$I$166,3,0)</f>
        <v>Şişhane</v>
      </c>
      <c r="D4005" t="str">
        <f>VLOOKUP($A4005,'Günlük Sayaç'!$A$1:$I$166,4,0)</f>
        <v>Ziyaretçi</v>
      </c>
      <c r="E4005" t="str">
        <f>VLOOKUP($A4005,'Günlük Sayaç'!$A$1:$I$166,5,0)</f>
        <v>Onlu Bilet</v>
      </c>
      <c r="F4005">
        <f>VLOOKUP($A4005,'Günlük Sayaç'!$A$1:$I$166,6,0)</f>
        <v>3.2</v>
      </c>
      <c r="G4005">
        <f>VLOOKUP($A4005,'Günlük Sayaç'!$A$1:$I$166,7,0)</f>
        <v>7000</v>
      </c>
      <c r="H4005">
        <f>VLOOKUP($A4005,'Günlük Sayaç'!$A$1:$I$166,8,0)</f>
        <v>0.05</v>
      </c>
      <c r="I4005">
        <f>VLOOKUP($A4005,'Günlük Sayaç'!$A$1:$I$166,9,0)*VLOOKUP(WEEKDAY(B4005,2)&amp;D4005,Yoğunluk!$G$1:$J$29,4,0)</f>
        <v>315</v>
      </c>
      <c r="J4005">
        <f t="shared" ca="1" si="247"/>
        <v>342</v>
      </c>
      <c r="K4005">
        <f t="shared" ca="1" si="248"/>
        <v>1094.4000000000001</v>
      </c>
    </row>
    <row r="4006" spans="1:11" x14ac:dyDescent="0.3">
      <c r="A4006">
        <f t="shared" si="249"/>
        <v>45</v>
      </c>
      <c r="B4006" s="2">
        <f t="shared" si="250"/>
        <v>43125</v>
      </c>
      <c r="C4006" t="str">
        <f>VLOOKUP(A4006,'Günlük Sayaç'!$A$1:$I$166,3,0)</f>
        <v>Taksim</v>
      </c>
      <c r="D4006" t="str">
        <f>VLOOKUP($A4006,'Günlük Sayaç'!$A$1:$I$166,4,0)</f>
        <v>Tam</v>
      </c>
      <c r="E4006" t="str">
        <f>VLOOKUP($A4006,'Günlük Sayaç'!$A$1:$I$166,5,0)</f>
        <v>Akbil</v>
      </c>
      <c r="F4006">
        <f>VLOOKUP($A4006,'Günlük Sayaç'!$A$1:$I$166,6,0)</f>
        <v>2.2250000000000001</v>
      </c>
      <c r="G4006">
        <f>VLOOKUP($A4006,'Günlük Sayaç'!$A$1:$I$166,7,0)</f>
        <v>15000</v>
      </c>
      <c r="H4006">
        <f>VLOOKUP($A4006,'Günlük Sayaç'!$A$1:$I$166,8,0)</f>
        <v>0.2</v>
      </c>
      <c r="I4006">
        <f>VLOOKUP($A4006,'Günlük Sayaç'!$A$1:$I$166,9,0)*VLOOKUP(WEEKDAY(B4006,2)&amp;D4006,Yoğunluk!$G$1:$J$29,4,0)</f>
        <v>4050.0000000000005</v>
      </c>
      <c r="J4006">
        <f t="shared" ca="1" si="247"/>
        <v>4097</v>
      </c>
      <c r="K4006">
        <f t="shared" ca="1" si="248"/>
        <v>9115.8250000000007</v>
      </c>
    </row>
    <row r="4007" spans="1:11" x14ac:dyDescent="0.3">
      <c r="A4007">
        <f t="shared" si="249"/>
        <v>46</v>
      </c>
      <c r="B4007" s="2">
        <f t="shared" si="250"/>
        <v>43125</v>
      </c>
      <c r="C4007" t="str">
        <f>VLOOKUP(A4007,'Günlük Sayaç'!$A$1:$I$166,3,0)</f>
        <v>Taksim</v>
      </c>
      <c r="D4007" t="str">
        <f>VLOOKUP($A4007,'Günlük Sayaç'!$A$1:$I$166,4,0)</f>
        <v>Tam</v>
      </c>
      <c r="E4007" t="str">
        <f>VLOOKUP($A4007,'Günlük Sayaç'!$A$1:$I$166,5,0)</f>
        <v>Mavi Kart</v>
      </c>
      <c r="F4007">
        <f>VLOOKUP($A4007,'Günlük Sayaç'!$A$1:$I$166,6,0)</f>
        <v>1.3666666666666667</v>
      </c>
      <c r="G4007">
        <f>VLOOKUP($A4007,'Günlük Sayaç'!$A$1:$I$166,7,0)</f>
        <v>15000</v>
      </c>
      <c r="H4007">
        <f>VLOOKUP($A4007,'Günlük Sayaç'!$A$1:$I$166,8,0)</f>
        <v>0.1</v>
      </c>
      <c r="I4007">
        <f>VLOOKUP($A4007,'Günlük Sayaç'!$A$1:$I$166,9,0)*VLOOKUP(WEEKDAY(B4007,2)&amp;D4007,Yoğunluk!$G$1:$J$29,4,0)</f>
        <v>2025.0000000000002</v>
      </c>
      <c r="J4007">
        <f t="shared" ca="1" si="247"/>
        <v>1804</v>
      </c>
      <c r="K4007">
        <f t="shared" ca="1" si="248"/>
        <v>2465.4666666666667</v>
      </c>
    </row>
    <row r="4008" spans="1:11" x14ac:dyDescent="0.3">
      <c r="A4008">
        <f t="shared" si="249"/>
        <v>47</v>
      </c>
      <c r="B4008" s="2">
        <f t="shared" si="250"/>
        <v>43125</v>
      </c>
      <c r="C4008" t="str">
        <f>VLOOKUP(A4008,'Günlük Sayaç'!$A$1:$I$166,3,0)</f>
        <v>Taksim</v>
      </c>
      <c r="D4008" t="str">
        <f>VLOOKUP($A4008,'Günlük Sayaç'!$A$1:$I$166,4,0)</f>
        <v>Öğrenci</v>
      </c>
      <c r="E4008" t="str">
        <f>VLOOKUP($A4008,'Günlük Sayaç'!$A$1:$I$166,5,0)</f>
        <v>Öğrenci</v>
      </c>
      <c r="F4008">
        <f>VLOOKUP($A4008,'Günlük Sayaç'!$A$1:$I$166,6,0)</f>
        <v>0.9</v>
      </c>
      <c r="G4008">
        <f>VLOOKUP($A4008,'Günlük Sayaç'!$A$1:$I$166,7,0)</f>
        <v>15000</v>
      </c>
      <c r="H4008">
        <f>VLOOKUP($A4008,'Günlük Sayaç'!$A$1:$I$166,8,0)</f>
        <v>0.1</v>
      </c>
      <c r="I4008">
        <f>VLOOKUP($A4008,'Günlük Sayaç'!$A$1:$I$166,9,0)*VLOOKUP(WEEKDAY(B4008,2)&amp;D4008,Yoğunluk!$G$1:$J$29,4,0)</f>
        <v>1350</v>
      </c>
      <c r="J4008">
        <f t="shared" ca="1" si="247"/>
        <v>1029</v>
      </c>
      <c r="K4008">
        <f t="shared" ca="1" si="248"/>
        <v>926.1</v>
      </c>
    </row>
    <row r="4009" spans="1:11" x14ac:dyDescent="0.3">
      <c r="A4009">
        <f t="shared" si="249"/>
        <v>48</v>
      </c>
      <c r="B4009" s="2">
        <f t="shared" si="250"/>
        <v>43125</v>
      </c>
      <c r="C4009" t="str">
        <f>VLOOKUP(A4009,'Günlük Sayaç'!$A$1:$I$166,3,0)</f>
        <v>Taksim</v>
      </c>
      <c r="D4009" t="str">
        <f>VLOOKUP($A4009,'Günlük Sayaç'!$A$1:$I$166,4,0)</f>
        <v>Öğrenci</v>
      </c>
      <c r="E4009" t="str">
        <f>VLOOKUP($A4009,'Günlük Sayaç'!$A$1:$I$166,5,0)</f>
        <v>Öğrenci Aylık</v>
      </c>
      <c r="F4009">
        <f>VLOOKUP($A4009,'Günlük Sayaç'!$A$1:$I$166,6,0)</f>
        <v>0.56666666666666665</v>
      </c>
      <c r="G4009">
        <f>VLOOKUP($A4009,'Günlük Sayaç'!$A$1:$I$166,7,0)</f>
        <v>15000</v>
      </c>
      <c r="H4009">
        <f>VLOOKUP($A4009,'Günlük Sayaç'!$A$1:$I$166,8,0)</f>
        <v>0.2</v>
      </c>
      <c r="I4009">
        <f>VLOOKUP($A4009,'Günlük Sayaç'!$A$1:$I$166,9,0)*VLOOKUP(WEEKDAY(B4009,2)&amp;D4009,Yoğunluk!$G$1:$J$29,4,0)</f>
        <v>2700</v>
      </c>
      <c r="J4009">
        <f t="shared" ca="1" si="247"/>
        <v>2711</v>
      </c>
      <c r="K4009">
        <f t="shared" ca="1" si="248"/>
        <v>1536.2333333333333</v>
      </c>
    </row>
    <row r="4010" spans="1:11" x14ac:dyDescent="0.3">
      <c r="A4010">
        <f t="shared" si="249"/>
        <v>49</v>
      </c>
      <c r="B4010" s="2">
        <f t="shared" si="250"/>
        <v>43125</v>
      </c>
      <c r="C4010" t="str">
        <f>VLOOKUP(A4010,'Günlük Sayaç'!$A$1:$I$166,3,0)</f>
        <v>Taksim</v>
      </c>
      <c r="D4010" t="str">
        <f>VLOOKUP($A4010,'Günlük Sayaç'!$A$1:$I$166,4,0)</f>
        <v>Sosyal</v>
      </c>
      <c r="E4010" t="str">
        <f>VLOOKUP($A4010,'Günlük Sayaç'!$A$1:$I$166,5,0)</f>
        <v>Sosyal</v>
      </c>
      <c r="F4010">
        <f>VLOOKUP($A4010,'Günlük Sayaç'!$A$1:$I$166,6,0)</f>
        <v>1.425</v>
      </c>
      <c r="G4010">
        <f>VLOOKUP($A4010,'Günlük Sayaç'!$A$1:$I$166,7,0)</f>
        <v>15000</v>
      </c>
      <c r="H4010">
        <f>VLOOKUP($A4010,'Günlük Sayaç'!$A$1:$I$166,8,0)</f>
        <v>0.15</v>
      </c>
      <c r="I4010">
        <f>VLOOKUP($A4010,'Günlük Sayaç'!$A$1:$I$166,9,0)*VLOOKUP(WEEKDAY(B4010,2)&amp;D4010,Yoğunluk!$G$1:$J$29,4,0)</f>
        <v>1620.0000000000002</v>
      </c>
      <c r="J4010">
        <f t="shared" ca="1" si="247"/>
        <v>1660</v>
      </c>
      <c r="K4010">
        <f t="shared" ca="1" si="248"/>
        <v>2365.5</v>
      </c>
    </row>
    <row r="4011" spans="1:11" x14ac:dyDescent="0.3">
      <c r="A4011">
        <f t="shared" si="249"/>
        <v>50</v>
      </c>
      <c r="B4011" s="2">
        <f t="shared" si="250"/>
        <v>43125</v>
      </c>
      <c r="C4011" t="str">
        <f>VLOOKUP(A4011,'Günlük Sayaç'!$A$1:$I$166,3,0)</f>
        <v>Taksim</v>
      </c>
      <c r="D4011" t="str">
        <f>VLOOKUP($A4011,'Günlük Sayaç'!$A$1:$I$166,4,0)</f>
        <v>Sosyal</v>
      </c>
      <c r="E4011" t="str">
        <f>VLOOKUP($A4011,'Günlük Sayaç'!$A$1:$I$166,5,0)</f>
        <v>Sosyal Aylık</v>
      </c>
      <c r="F4011">
        <f>VLOOKUP($A4011,'Günlük Sayaç'!$A$1:$I$166,6,0)</f>
        <v>0.83333333333333337</v>
      </c>
      <c r="G4011">
        <f>VLOOKUP($A4011,'Günlük Sayaç'!$A$1:$I$166,7,0)</f>
        <v>15000</v>
      </c>
      <c r="H4011">
        <f>VLOOKUP($A4011,'Günlük Sayaç'!$A$1:$I$166,8,0)</f>
        <v>0.05</v>
      </c>
      <c r="I4011">
        <f>VLOOKUP($A4011,'Günlük Sayaç'!$A$1:$I$166,9,0)*VLOOKUP(WEEKDAY(B4011,2)&amp;D4011,Yoğunluk!$G$1:$J$29,4,0)</f>
        <v>540.00000000000011</v>
      </c>
      <c r="J4011">
        <f t="shared" ca="1" si="247"/>
        <v>501</v>
      </c>
      <c r="K4011">
        <f t="shared" ca="1" si="248"/>
        <v>417.5</v>
      </c>
    </row>
    <row r="4012" spans="1:11" x14ac:dyDescent="0.3">
      <c r="A4012">
        <f t="shared" si="249"/>
        <v>51</v>
      </c>
      <c r="B4012" s="2">
        <f t="shared" si="250"/>
        <v>43125</v>
      </c>
      <c r="C4012" t="str">
        <f>VLOOKUP(A4012,'Günlük Sayaç'!$A$1:$I$166,3,0)</f>
        <v>Taksim</v>
      </c>
      <c r="D4012" t="str">
        <f>VLOOKUP($A4012,'Günlük Sayaç'!$A$1:$I$166,4,0)</f>
        <v>Ziyaretçi</v>
      </c>
      <c r="E4012" t="str">
        <f>VLOOKUP($A4012,'Günlük Sayaç'!$A$1:$I$166,5,0)</f>
        <v>Tekli Bilet</v>
      </c>
      <c r="F4012">
        <f>VLOOKUP($A4012,'Günlük Sayaç'!$A$1:$I$166,6,0)</f>
        <v>5</v>
      </c>
      <c r="G4012">
        <f>VLOOKUP($A4012,'Günlük Sayaç'!$A$1:$I$166,7,0)</f>
        <v>15000</v>
      </c>
      <c r="H4012">
        <f>VLOOKUP($A4012,'Günlük Sayaç'!$A$1:$I$166,8,0)</f>
        <v>0.05</v>
      </c>
      <c r="I4012">
        <f>VLOOKUP($A4012,'Günlük Sayaç'!$A$1:$I$166,9,0)*VLOOKUP(WEEKDAY(B4012,2)&amp;D4012,Yoğunluk!$G$1:$J$29,4,0)</f>
        <v>675</v>
      </c>
      <c r="J4012">
        <f t="shared" ca="1" si="247"/>
        <v>787</v>
      </c>
      <c r="K4012">
        <f t="shared" ca="1" si="248"/>
        <v>3935</v>
      </c>
    </row>
    <row r="4013" spans="1:11" x14ac:dyDescent="0.3">
      <c r="A4013">
        <f t="shared" si="249"/>
        <v>52</v>
      </c>
      <c r="B4013" s="2">
        <f t="shared" si="250"/>
        <v>43125</v>
      </c>
      <c r="C4013" t="str">
        <f>VLOOKUP(A4013,'Günlük Sayaç'!$A$1:$I$166,3,0)</f>
        <v>Taksim</v>
      </c>
      <c r="D4013" t="str">
        <f>VLOOKUP($A4013,'Günlük Sayaç'!$A$1:$I$166,4,0)</f>
        <v>Ziyaretçi</v>
      </c>
      <c r="E4013" t="str">
        <f>VLOOKUP($A4013,'Günlük Sayaç'!$A$1:$I$166,5,0)</f>
        <v>İkili Bilet</v>
      </c>
      <c r="F4013">
        <f>VLOOKUP($A4013,'Günlük Sayaç'!$A$1:$I$166,6,0)</f>
        <v>4</v>
      </c>
      <c r="G4013">
        <f>VLOOKUP($A4013,'Günlük Sayaç'!$A$1:$I$166,7,0)</f>
        <v>15000</v>
      </c>
      <c r="H4013">
        <f>VLOOKUP($A4013,'Günlük Sayaç'!$A$1:$I$166,8,0)</f>
        <v>0.03</v>
      </c>
      <c r="I4013">
        <f>VLOOKUP($A4013,'Günlük Sayaç'!$A$1:$I$166,9,0)*VLOOKUP(WEEKDAY(B4013,2)&amp;D4013,Yoğunluk!$G$1:$J$29,4,0)</f>
        <v>405</v>
      </c>
      <c r="J4013">
        <f t="shared" ca="1" si="247"/>
        <v>405</v>
      </c>
      <c r="K4013">
        <f t="shared" ca="1" si="248"/>
        <v>1620</v>
      </c>
    </row>
    <row r="4014" spans="1:11" x14ac:dyDescent="0.3">
      <c r="A4014">
        <f t="shared" si="249"/>
        <v>53</v>
      </c>
      <c r="B4014" s="2">
        <f t="shared" si="250"/>
        <v>43125</v>
      </c>
      <c r="C4014" t="str">
        <f>VLOOKUP(A4014,'Günlük Sayaç'!$A$1:$I$166,3,0)</f>
        <v>Taksim</v>
      </c>
      <c r="D4014" t="str">
        <f>VLOOKUP($A4014,'Günlük Sayaç'!$A$1:$I$166,4,0)</f>
        <v>Ziyaretçi</v>
      </c>
      <c r="E4014" t="str">
        <f>VLOOKUP($A4014,'Günlük Sayaç'!$A$1:$I$166,5,0)</f>
        <v>Üçlü Bilet</v>
      </c>
      <c r="F4014">
        <f>VLOOKUP($A4014,'Günlük Sayaç'!$A$1:$I$166,6,0)</f>
        <v>3.6666666666666665</v>
      </c>
      <c r="G4014">
        <f>VLOOKUP($A4014,'Günlük Sayaç'!$A$1:$I$166,7,0)</f>
        <v>15000</v>
      </c>
      <c r="H4014">
        <f>VLOOKUP($A4014,'Günlük Sayaç'!$A$1:$I$166,8,0)</f>
        <v>0.02</v>
      </c>
      <c r="I4014">
        <f>VLOOKUP($A4014,'Günlük Sayaç'!$A$1:$I$166,9,0)*VLOOKUP(WEEKDAY(B4014,2)&amp;D4014,Yoğunluk!$G$1:$J$29,4,0)</f>
        <v>270</v>
      </c>
      <c r="J4014">
        <f t="shared" ca="1" si="247"/>
        <v>226</v>
      </c>
      <c r="K4014">
        <f t="shared" ca="1" si="248"/>
        <v>828.66666666666663</v>
      </c>
    </row>
    <row r="4015" spans="1:11" x14ac:dyDescent="0.3">
      <c r="A4015">
        <f t="shared" si="249"/>
        <v>54</v>
      </c>
      <c r="B4015" s="2">
        <f t="shared" si="250"/>
        <v>43125</v>
      </c>
      <c r="C4015" t="str">
        <f>VLOOKUP(A4015,'Günlük Sayaç'!$A$1:$I$166,3,0)</f>
        <v>Taksim</v>
      </c>
      <c r="D4015" t="str">
        <f>VLOOKUP($A4015,'Günlük Sayaç'!$A$1:$I$166,4,0)</f>
        <v>Ziyaretçi</v>
      </c>
      <c r="E4015" t="str">
        <f>VLOOKUP($A4015,'Günlük Sayaç'!$A$1:$I$166,5,0)</f>
        <v>Beşli Bilet</v>
      </c>
      <c r="F4015">
        <f>VLOOKUP($A4015,'Günlük Sayaç'!$A$1:$I$166,6,0)</f>
        <v>3.4</v>
      </c>
      <c r="G4015">
        <f>VLOOKUP($A4015,'Günlük Sayaç'!$A$1:$I$166,7,0)</f>
        <v>15000</v>
      </c>
      <c r="H4015">
        <f>VLOOKUP($A4015,'Günlük Sayaç'!$A$1:$I$166,8,0)</f>
        <v>0.05</v>
      </c>
      <c r="I4015">
        <f>VLOOKUP($A4015,'Günlük Sayaç'!$A$1:$I$166,9,0)*VLOOKUP(WEEKDAY(B4015,2)&amp;D4015,Yoğunluk!$G$1:$J$29,4,0)</f>
        <v>675</v>
      </c>
      <c r="J4015">
        <f t="shared" ca="1" si="247"/>
        <v>674</v>
      </c>
      <c r="K4015">
        <f t="shared" ca="1" si="248"/>
        <v>2291.6</v>
      </c>
    </row>
    <row r="4016" spans="1:11" x14ac:dyDescent="0.3">
      <c r="A4016">
        <f t="shared" si="249"/>
        <v>55</v>
      </c>
      <c r="B4016" s="2">
        <f t="shared" si="250"/>
        <v>43125</v>
      </c>
      <c r="C4016" t="str">
        <f>VLOOKUP(A4016,'Günlük Sayaç'!$A$1:$I$166,3,0)</f>
        <v>Taksim</v>
      </c>
      <c r="D4016" t="str">
        <f>VLOOKUP($A4016,'Günlük Sayaç'!$A$1:$I$166,4,0)</f>
        <v>Ziyaretçi</v>
      </c>
      <c r="E4016" t="str">
        <f>VLOOKUP($A4016,'Günlük Sayaç'!$A$1:$I$166,5,0)</f>
        <v>Onlu Bilet</v>
      </c>
      <c r="F4016">
        <f>VLOOKUP($A4016,'Günlük Sayaç'!$A$1:$I$166,6,0)</f>
        <v>3.2</v>
      </c>
      <c r="G4016">
        <f>VLOOKUP($A4016,'Günlük Sayaç'!$A$1:$I$166,7,0)</f>
        <v>15000</v>
      </c>
      <c r="H4016">
        <f>VLOOKUP($A4016,'Günlük Sayaç'!$A$1:$I$166,8,0)</f>
        <v>0.05</v>
      </c>
      <c r="I4016">
        <f>VLOOKUP($A4016,'Günlük Sayaç'!$A$1:$I$166,9,0)*VLOOKUP(WEEKDAY(B4016,2)&amp;D4016,Yoğunluk!$G$1:$J$29,4,0)</f>
        <v>675</v>
      </c>
      <c r="J4016">
        <f t="shared" ca="1" si="247"/>
        <v>674</v>
      </c>
      <c r="K4016">
        <f t="shared" ca="1" si="248"/>
        <v>2156.8000000000002</v>
      </c>
    </row>
    <row r="4017" spans="1:11" x14ac:dyDescent="0.3">
      <c r="A4017">
        <f t="shared" si="249"/>
        <v>56</v>
      </c>
      <c r="B4017" s="2">
        <f t="shared" si="250"/>
        <v>43125</v>
      </c>
      <c r="C4017" t="str">
        <f>VLOOKUP(A4017,'Günlük Sayaç'!$A$1:$I$166,3,0)</f>
        <v>Osmanbey</v>
      </c>
      <c r="D4017" t="str">
        <f>VLOOKUP($A4017,'Günlük Sayaç'!$A$1:$I$166,4,0)</f>
        <v>Tam</v>
      </c>
      <c r="E4017" t="str">
        <f>VLOOKUP($A4017,'Günlük Sayaç'!$A$1:$I$166,5,0)</f>
        <v>Akbil</v>
      </c>
      <c r="F4017">
        <f>VLOOKUP($A4017,'Günlük Sayaç'!$A$1:$I$166,6,0)</f>
        <v>2.2250000000000001</v>
      </c>
      <c r="G4017">
        <f>VLOOKUP($A4017,'Günlük Sayaç'!$A$1:$I$166,7,0)</f>
        <v>5500</v>
      </c>
      <c r="H4017">
        <f>VLOOKUP($A4017,'Günlük Sayaç'!$A$1:$I$166,8,0)</f>
        <v>0.4</v>
      </c>
      <c r="I4017">
        <f>VLOOKUP($A4017,'Günlük Sayaç'!$A$1:$I$166,9,0)*VLOOKUP(WEEKDAY(B4017,2)&amp;D4017,Yoğunluk!$G$1:$J$29,4,0)</f>
        <v>2970</v>
      </c>
      <c r="J4017">
        <f t="shared" ca="1" si="247"/>
        <v>2809</v>
      </c>
      <c r="K4017">
        <f t="shared" ca="1" si="248"/>
        <v>6250.0250000000005</v>
      </c>
    </row>
    <row r="4018" spans="1:11" x14ac:dyDescent="0.3">
      <c r="A4018">
        <f t="shared" si="249"/>
        <v>57</v>
      </c>
      <c r="B4018" s="2">
        <f t="shared" si="250"/>
        <v>43125</v>
      </c>
      <c r="C4018" t="str">
        <f>VLOOKUP(A4018,'Günlük Sayaç'!$A$1:$I$166,3,0)</f>
        <v>Osmanbey</v>
      </c>
      <c r="D4018" t="str">
        <f>VLOOKUP($A4018,'Günlük Sayaç'!$A$1:$I$166,4,0)</f>
        <v>Tam</v>
      </c>
      <c r="E4018" t="str">
        <f>VLOOKUP($A4018,'Günlük Sayaç'!$A$1:$I$166,5,0)</f>
        <v>Mavi Kart</v>
      </c>
      <c r="F4018">
        <f>VLOOKUP($A4018,'Günlük Sayaç'!$A$1:$I$166,6,0)</f>
        <v>1.3666666666666667</v>
      </c>
      <c r="G4018">
        <f>VLOOKUP($A4018,'Günlük Sayaç'!$A$1:$I$166,7,0)</f>
        <v>5500</v>
      </c>
      <c r="H4018">
        <f>VLOOKUP($A4018,'Günlük Sayaç'!$A$1:$I$166,8,0)</f>
        <v>0.1</v>
      </c>
      <c r="I4018">
        <f>VLOOKUP($A4018,'Günlük Sayaç'!$A$1:$I$166,9,0)*VLOOKUP(WEEKDAY(B4018,2)&amp;D4018,Yoğunluk!$G$1:$J$29,4,0)</f>
        <v>742.5</v>
      </c>
      <c r="J4018">
        <f t="shared" ca="1" si="247"/>
        <v>556</v>
      </c>
      <c r="K4018">
        <f t="shared" ca="1" si="248"/>
        <v>759.86666666666667</v>
      </c>
    </row>
    <row r="4019" spans="1:11" x14ac:dyDescent="0.3">
      <c r="A4019">
        <f t="shared" si="249"/>
        <v>58</v>
      </c>
      <c r="B4019" s="2">
        <f t="shared" si="250"/>
        <v>43125</v>
      </c>
      <c r="C4019" t="str">
        <f>VLOOKUP(A4019,'Günlük Sayaç'!$A$1:$I$166,3,0)</f>
        <v>Osmanbey</v>
      </c>
      <c r="D4019" t="str">
        <f>VLOOKUP($A4019,'Günlük Sayaç'!$A$1:$I$166,4,0)</f>
        <v>Öğrenci</v>
      </c>
      <c r="E4019" t="str">
        <f>VLOOKUP($A4019,'Günlük Sayaç'!$A$1:$I$166,5,0)</f>
        <v>Öğrenci</v>
      </c>
      <c r="F4019">
        <f>VLOOKUP($A4019,'Günlük Sayaç'!$A$1:$I$166,6,0)</f>
        <v>0.9</v>
      </c>
      <c r="G4019">
        <f>VLOOKUP($A4019,'Günlük Sayaç'!$A$1:$I$166,7,0)</f>
        <v>5500</v>
      </c>
      <c r="H4019">
        <f>VLOOKUP($A4019,'Günlük Sayaç'!$A$1:$I$166,8,0)</f>
        <v>0.1</v>
      </c>
      <c r="I4019">
        <f>VLOOKUP($A4019,'Günlük Sayaç'!$A$1:$I$166,9,0)*VLOOKUP(WEEKDAY(B4019,2)&amp;D4019,Yoğunluk!$G$1:$J$29,4,0)</f>
        <v>495</v>
      </c>
      <c r="J4019">
        <f t="shared" ca="1" si="247"/>
        <v>464</v>
      </c>
      <c r="K4019">
        <f t="shared" ca="1" si="248"/>
        <v>417.6</v>
      </c>
    </row>
    <row r="4020" spans="1:11" x14ac:dyDescent="0.3">
      <c r="A4020">
        <f t="shared" si="249"/>
        <v>59</v>
      </c>
      <c r="B4020" s="2">
        <f t="shared" si="250"/>
        <v>43125</v>
      </c>
      <c r="C4020" t="str">
        <f>VLOOKUP(A4020,'Günlük Sayaç'!$A$1:$I$166,3,0)</f>
        <v>Osmanbey</v>
      </c>
      <c r="D4020" t="str">
        <f>VLOOKUP($A4020,'Günlük Sayaç'!$A$1:$I$166,4,0)</f>
        <v>Öğrenci</v>
      </c>
      <c r="E4020" t="str">
        <f>VLOOKUP($A4020,'Günlük Sayaç'!$A$1:$I$166,5,0)</f>
        <v>Öğrenci Aylık</v>
      </c>
      <c r="F4020">
        <f>VLOOKUP($A4020,'Günlük Sayaç'!$A$1:$I$166,6,0)</f>
        <v>0.56666666666666665</v>
      </c>
      <c r="G4020">
        <f>VLOOKUP($A4020,'Günlük Sayaç'!$A$1:$I$166,7,0)</f>
        <v>5500</v>
      </c>
      <c r="H4020">
        <f>VLOOKUP($A4020,'Günlük Sayaç'!$A$1:$I$166,8,0)</f>
        <v>0.2</v>
      </c>
      <c r="I4020">
        <f>VLOOKUP($A4020,'Günlük Sayaç'!$A$1:$I$166,9,0)*VLOOKUP(WEEKDAY(B4020,2)&amp;D4020,Yoğunluk!$G$1:$J$29,4,0)</f>
        <v>990</v>
      </c>
      <c r="J4020">
        <f t="shared" ca="1" si="247"/>
        <v>1059</v>
      </c>
      <c r="K4020">
        <f t="shared" ca="1" si="248"/>
        <v>600.1</v>
      </c>
    </row>
    <row r="4021" spans="1:11" x14ac:dyDescent="0.3">
      <c r="A4021">
        <f t="shared" si="249"/>
        <v>60</v>
      </c>
      <c r="B4021" s="2">
        <f t="shared" si="250"/>
        <v>43125</v>
      </c>
      <c r="C4021" t="str">
        <f>VLOOKUP(A4021,'Günlük Sayaç'!$A$1:$I$166,3,0)</f>
        <v>Osmanbey</v>
      </c>
      <c r="D4021" t="str">
        <f>VLOOKUP($A4021,'Günlük Sayaç'!$A$1:$I$166,4,0)</f>
        <v>Sosyal</v>
      </c>
      <c r="E4021" t="str">
        <f>VLOOKUP($A4021,'Günlük Sayaç'!$A$1:$I$166,5,0)</f>
        <v>Sosyal</v>
      </c>
      <c r="F4021">
        <f>VLOOKUP($A4021,'Günlük Sayaç'!$A$1:$I$166,6,0)</f>
        <v>1.425</v>
      </c>
      <c r="G4021">
        <f>VLOOKUP($A4021,'Günlük Sayaç'!$A$1:$I$166,7,0)</f>
        <v>5500</v>
      </c>
      <c r="H4021">
        <f>VLOOKUP($A4021,'Günlük Sayaç'!$A$1:$I$166,8,0)</f>
        <v>0.1</v>
      </c>
      <c r="I4021">
        <f>VLOOKUP($A4021,'Günlük Sayaç'!$A$1:$I$166,9,0)*VLOOKUP(WEEKDAY(B4021,2)&amp;D4021,Yoğunluk!$G$1:$J$29,4,0)</f>
        <v>396.00000000000006</v>
      </c>
      <c r="J4021">
        <f t="shared" ca="1" si="247"/>
        <v>377</v>
      </c>
      <c r="K4021">
        <f t="shared" ca="1" si="248"/>
        <v>537.22500000000002</v>
      </c>
    </row>
    <row r="4022" spans="1:11" x14ac:dyDescent="0.3">
      <c r="A4022">
        <f t="shared" si="249"/>
        <v>61</v>
      </c>
      <c r="B4022" s="2">
        <f t="shared" si="250"/>
        <v>43125</v>
      </c>
      <c r="C4022" t="str">
        <f>VLOOKUP(A4022,'Günlük Sayaç'!$A$1:$I$166,3,0)</f>
        <v>Osmanbey</v>
      </c>
      <c r="D4022" t="str">
        <f>VLOOKUP($A4022,'Günlük Sayaç'!$A$1:$I$166,4,0)</f>
        <v>Sosyal</v>
      </c>
      <c r="E4022" t="str">
        <f>VLOOKUP($A4022,'Günlük Sayaç'!$A$1:$I$166,5,0)</f>
        <v>Sosyal Aylık</v>
      </c>
      <c r="F4022">
        <f>VLOOKUP($A4022,'Günlük Sayaç'!$A$1:$I$166,6,0)</f>
        <v>0.83333333333333337</v>
      </c>
      <c r="G4022">
        <f>VLOOKUP($A4022,'Günlük Sayaç'!$A$1:$I$166,7,0)</f>
        <v>5500</v>
      </c>
      <c r="H4022">
        <f>VLOOKUP($A4022,'Günlük Sayaç'!$A$1:$I$166,8,0)</f>
        <v>0.05</v>
      </c>
      <c r="I4022">
        <f>VLOOKUP($A4022,'Günlük Sayaç'!$A$1:$I$166,9,0)*VLOOKUP(WEEKDAY(B4022,2)&amp;D4022,Yoğunluk!$G$1:$J$29,4,0)</f>
        <v>198.00000000000003</v>
      </c>
      <c r="J4022">
        <f t="shared" ca="1" si="247"/>
        <v>164</v>
      </c>
      <c r="K4022">
        <f t="shared" ca="1" si="248"/>
        <v>136.66666666666669</v>
      </c>
    </row>
    <row r="4023" spans="1:11" x14ac:dyDescent="0.3">
      <c r="A4023">
        <f t="shared" si="249"/>
        <v>62</v>
      </c>
      <c r="B4023" s="2">
        <f t="shared" si="250"/>
        <v>43125</v>
      </c>
      <c r="C4023" t="str">
        <f>VLOOKUP(A4023,'Günlük Sayaç'!$A$1:$I$166,3,0)</f>
        <v>Osmanbey</v>
      </c>
      <c r="D4023" t="str">
        <f>VLOOKUP($A4023,'Günlük Sayaç'!$A$1:$I$166,4,0)</f>
        <v>Ziyaretçi</v>
      </c>
      <c r="E4023" t="str">
        <f>VLOOKUP($A4023,'Günlük Sayaç'!$A$1:$I$166,5,0)</f>
        <v>Tekli Bilet</v>
      </c>
      <c r="F4023">
        <f>VLOOKUP($A4023,'Günlük Sayaç'!$A$1:$I$166,6,0)</f>
        <v>5</v>
      </c>
      <c r="G4023">
        <f>VLOOKUP($A4023,'Günlük Sayaç'!$A$1:$I$166,7,0)</f>
        <v>5500</v>
      </c>
      <c r="H4023">
        <f>VLOOKUP($A4023,'Günlük Sayaç'!$A$1:$I$166,8,0)</f>
        <v>0.01</v>
      </c>
      <c r="I4023">
        <f>VLOOKUP($A4023,'Günlük Sayaç'!$A$1:$I$166,9,0)*VLOOKUP(WEEKDAY(B4023,2)&amp;D4023,Yoğunluk!$G$1:$J$29,4,0)</f>
        <v>49.5</v>
      </c>
      <c r="J4023">
        <f t="shared" ca="1" si="247"/>
        <v>46</v>
      </c>
      <c r="K4023">
        <f t="shared" ca="1" si="248"/>
        <v>230</v>
      </c>
    </row>
    <row r="4024" spans="1:11" x14ac:dyDescent="0.3">
      <c r="A4024">
        <f t="shared" si="249"/>
        <v>63</v>
      </c>
      <c r="B4024" s="2">
        <f t="shared" si="250"/>
        <v>43125</v>
      </c>
      <c r="C4024" t="str">
        <f>VLOOKUP(A4024,'Günlük Sayaç'!$A$1:$I$166,3,0)</f>
        <v>Osmanbey</v>
      </c>
      <c r="D4024" t="str">
        <f>VLOOKUP($A4024,'Günlük Sayaç'!$A$1:$I$166,4,0)</f>
        <v>Ziyaretçi</v>
      </c>
      <c r="E4024" t="str">
        <f>VLOOKUP($A4024,'Günlük Sayaç'!$A$1:$I$166,5,0)</f>
        <v>İkili Bilet</v>
      </c>
      <c r="F4024">
        <f>VLOOKUP($A4024,'Günlük Sayaç'!$A$1:$I$166,6,0)</f>
        <v>4</v>
      </c>
      <c r="G4024">
        <f>VLOOKUP($A4024,'Günlük Sayaç'!$A$1:$I$166,7,0)</f>
        <v>5500</v>
      </c>
      <c r="H4024">
        <f>VLOOKUP($A4024,'Günlük Sayaç'!$A$1:$I$166,8,0)</f>
        <v>0.01</v>
      </c>
      <c r="I4024">
        <f>VLOOKUP($A4024,'Günlük Sayaç'!$A$1:$I$166,9,0)*VLOOKUP(WEEKDAY(B4024,2)&amp;D4024,Yoğunluk!$G$1:$J$29,4,0)</f>
        <v>49.5</v>
      </c>
      <c r="J4024">
        <f t="shared" ca="1" si="247"/>
        <v>45</v>
      </c>
      <c r="K4024">
        <f t="shared" ca="1" si="248"/>
        <v>180</v>
      </c>
    </row>
    <row r="4025" spans="1:11" x14ac:dyDescent="0.3">
      <c r="A4025">
        <f t="shared" si="249"/>
        <v>64</v>
      </c>
      <c r="B4025" s="2">
        <f t="shared" si="250"/>
        <v>43125</v>
      </c>
      <c r="C4025" t="str">
        <f>VLOOKUP(A4025,'Günlük Sayaç'!$A$1:$I$166,3,0)</f>
        <v>Osmanbey</v>
      </c>
      <c r="D4025" t="str">
        <f>VLOOKUP($A4025,'Günlük Sayaç'!$A$1:$I$166,4,0)</f>
        <v>Ziyaretçi</v>
      </c>
      <c r="E4025" t="str">
        <f>VLOOKUP($A4025,'Günlük Sayaç'!$A$1:$I$166,5,0)</f>
        <v>Üçlü Bilet</v>
      </c>
      <c r="F4025">
        <f>VLOOKUP($A4025,'Günlük Sayaç'!$A$1:$I$166,6,0)</f>
        <v>3.6666666666666665</v>
      </c>
      <c r="G4025">
        <f>VLOOKUP($A4025,'Günlük Sayaç'!$A$1:$I$166,7,0)</f>
        <v>5500</v>
      </c>
      <c r="H4025">
        <f>VLOOKUP($A4025,'Günlük Sayaç'!$A$1:$I$166,8,0)</f>
        <v>0.01</v>
      </c>
      <c r="I4025">
        <f>VLOOKUP($A4025,'Günlük Sayaç'!$A$1:$I$166,9,0)*VLOOKUP(WEEKDAY(B4025,2)&amp;D4025,Yoğunluk!$G$1:$J$29,4,0)</f>
        <v>49.5</v>
      </c>
      <c r="J4025">
        <f t="shared" ca="1" si="247"/>
        <v>57</v>
      </c>
      <c r="K4025">
        <f t="shared" ca="1" si="248"/>
        <v>209</v>
      </c>
    </row>
    <row r="4026" spans="1:11" x14ac:dyDescent="0.3">
      <c r="A4026">
        <f t="shared" si="249"/>
        <v>65</v>
      </c>
      <c r="B4026" s="2">
        <f t="shared" si="250"/>
        <v>43125</v>
      </c>
      <c r="C4026" t="str">
        <f>VLOOKUP(A4026,'Günlük Sayaç'!$A$1:$I$166,3,0)</f>
        <v>Osmanbey</v>
      </c>
      <c r="D4026" t="str">
        <f>VLOOKUP($A4026,'Günlük Sayaç'!$A$1:$I$166,4,0)</f>
        <v>Ziyaretçi</v>
      </c>
      <c r="E4026" t="str">
        <f>VLOOKUP($A4026,'Günlük Sayaç'!$A$1:$I$166,5,0)</f>
        <v>Beşli Bilet</v>
      </c>
      <c r="F4026">
        <f>VLOOKUP($A4026,'Günlük Sayaç'!$A$1:$I$166,6,0)</f>
        <v>3.4</v>
      </c>
      <c r="G4026">
        <f>VLOOKUP($A4026,'Günlük Sayaç'!$A$1:$I$166,7,0)</f>
        <v>5500</v>
      </c>
      <c r="H4026">
        <f>VLOOKUP($A4026,'Günlük Sayaç'!$A$1:$I$166,8,0)</f>
        <v>0.01</v>
      </c>
      <c r="I4026">
        <f>VLOOKUP($A4026,'Günlük Sayaç'!$A$1:$I$166,9,0)*VLOOKUP(WEEKDAY(B4026,2)&amp;D4026,Yoğunluk!$G$1:$J$29,4,0)</f>
        <v>49.5</v>
      </c>
      <c r="J4026">
        <f t="shared" ca="1" si="247"/>
        <v>44</v>
      </c>
      <c r="K4026">
        <f t="shared" ca="1" si="248"/>
        <v>149.6</v>
      </c>
    </row>
    <row r="4027" spans="1:11" x14ac:dyDescent="0.3">
      <c r="A4027">
        <f t="shared" si="249"/>
        <v>66</v>
      </c>
      <c r="B4027" s="2">
        <f t="shared" si="250"/>
        <v>43125</v>
      </c>
      <c r="C4027" t="str">
        <f>VLOOKUP(A4027,'Günlük Sayaç'!$A$1:$I$166,3,0)</f>
        <v>Osmanbey</v>
      </c>
      <c r="D4027" t="str">
        <f>VLOOKUP($A4027,'Günlük Sayaç'!$A$1:$I$166,4,0)</f>
        <v>Ziyaretçi</v>
      </c>
      <c r="E4027" t="str">
        <f>VLOOKUP($A4027,'Günlük Sayaç'!$A$1:$I$166,5,0)</f>
        <v>Onlu Bilet</v>
      </c>
      <c r="F4027">
        <f>VLOOKUP($A4027,'Günlük Sayaç'!$A$1:$I$166,6,0)</f>
        <v>3.2</v>
      </c>
      <c r="G4027">
        <f>VLOOKUP($A4027,'Günlük Sayaç'!$A$1:$I$166,7,0)</f>
        <v>5500</v>
      </c>
      <c r="H4027">
        <f>VLOOKUP($A4027,'Günlük Sayaç'!$A$1:$I$166,8,0)</f>
        <v>0.01</v>
      </c>
      <c r="I4027">
        <f>VLOOKUP($A4027,'Günlük Sayaç'!$A$1:$I$166,9,0)*VLOOKUP(WEEKDAY(B4027,2)&amp;D4027,Yoğunluk!$G$1:$J$29,4,0)</f>
        <v>49.5</v>
      </c>
      <c r="J4027">
        <f t="shared" ca="1" si="247"/>
        <v>48</v>
      </c>
      <c r="K4027">
        <f t="shared" ca="1" si="248"/>
        <v>153.60000000000002</v>
      </c>
    </row>
    <row r="4028" spans="1:11" x14ac:dyDescent="0.3">
      <c r="A4028">
        <f t="shared" si="249"/>
        <v>67</v>
      </c>
      <c r="B4028" s="2">
        <f t="shared" si="250"/>
        <v>43125</v>
      </c>
      <c r="C4028" t="str">
        <f>VLOOKUP(A4028,'Günlük Sayaç'!$A$1:$I$166,3,0)</f>
        <v>Şişli</v>
      </c>
      <c r="D4028" t="str">
        <f>VLOOKUP($A4028,'Günlük Sayaç'!$A$1:$I$166,4,0)</f>
        <v>Tam</v>
      </c>
      <c r="E4028" t="str">
        <f>VLOOKUP($A4028,'Günlük Sayaç'!$A$1:$I$166,5,0)</f>
        <v>Akbil</v>
      </c>
      <c r="F4028">
        <f>VLOOKUP($A4028,'Günlük Sayaç'!$A$1:$I$166,6,0)</f>
        <v>2.2250000000000001</v>
      </c>
      <c r="G4028">
        <f>VLOOKUP($A4028,'Günlük Sayaç'!$A$1:$I$166,7,0)</f>
        <v>12000</v>
      </c>
      <c r="H4028">
        <f>VLOOKUP($A4028,'Günlük Sayaç'!$A$1:$I$166,8,0)</f>
        <v>0.3</v>
      </c>
      <c r="I4028">
        <f>VLOOKUP($A4028,'Günlük Sayaç'!$A$1:$I$166,9,0)*VLOOKUP(WEEKDAY(B4028,2)&amp;D4028,Yoğunluk!$G$1:$J$29,4,0)</f>
        <v>4860</v>
      </c>
      <c r="J4028">
        <f t="shared" ca="1" si="247"/>
        <v>4673</v>
      </c>
      <c r="K4028">
        <f t="shared" ca="1" si="248"/>
        <v>10397.425000000001</v>
      </c>
    </row>
    <row r="4029" spans="1:11" x14ac:dyDescent="0.3">
      <c r="A4029">
        <f t="shared" si="249"/>
        <v>68</v>
      </c>
      <c r="B4029" s="2">
        <f t="shared" si="250"/>
        <v>43125</v>
      </c>
      <c r="C4029" t="str">
        <f>VLOOKUP(A4029,'Günlük Sayaç'!$A$1:$I$166,3,0)</f>
        <v>Şişli</v>
      </c>
      <c r="D4029" t="str">
        <f>VLOOKUP($A4029,'Günlük Sayaç'!$A$1:$I$166,4,0)</f>
        <v>Tam</v>
      </c>
      <c r="E4029" t="str">
        <f>VLOOKUP($A4029,'Günlük Sayaç'!$A$1:$I$166,5,0)</f>
        <v>Mavi Kart</v>
      </c>
      <c r="F4029">
        <f>VLOOKUP($A4029,'Günlük Sayaç'!$A$1:$I$166,6,0)</f>
        <v>1.3666666666666667</v>
      </c>
      <c r="G4029">
        <f>VLOOKUP($A4029,'Günlük Sayaç'!$A$1:$I$166,7,0)</f>
        <v>12000</v>
      </c>
      <c r="H4029">
        <f>VLOOKUP($A4029,'Günlük Sayaç'!$A$1:$I$166,8,0)</f>
        <v>0.15</v>
      </c>
      <c r="I4029">
        <f>VLOOKUP($A4029,'Günlük Sayaç'!$A$1:$I$166,9,0)*VLOOKUP(WEEKDAY(B4029,2)&amp;D4029,Yoğunluk!$G$1:$J$29,4,0)</f>
        <v>2430</v>
      </c>
      <c r="J4029">
        <f t="shared" ca="1" si="247"/>
        <v>2878</v>
      </c>
      <c r="K4029">
        <f t="shared" ca="1" si="248"/>
        <v>3933.2666666666669</v>
      </c>
    </row>
    <row r="4030" spans="1:11" x14ac:dyDescent="0.3">
      <c r="A4030">
        <f t="shared" si="249"/>
        <v>69</v>
      </c>
      <c r="B4030" s="2">
        <f t="shared" si="250"/>
        <v>43125</v>
      </c>
      <c r="C4030" t="str">
        <f>VLOOKUP(A4030,'Günlük Sayaç'!$A$1:$I$166,3,0)</f>
        <v>Şişli</v>
      </c>
      <c r="D4030" t="str">
        <f>VLOOKUP($A4030,'Günlük Sayaç'!$A$1:$I$166,4,0)</f>
        <v>Öğrenci</v>
      </c>
      <c r="E4030" t="str">
        <f>VLOOKUP($A4030,'Günlük Sayaç'!$A$1:$I$166,5,0)</f>
        <v>Öğrenci</v>
      </c>
      <c r="F4030">
        <f>VLOOKUP($A4030,'Günlük Sayaç'!$A$1:$I$166,6,0)</f>
        <v>0.9</v>
      </c>
      <c r="G4030">
        <f>VLOOKUP($A4030,'Günlük Sayaç'!$A$1:$I$166,7,0)</f>
        <v>12000</v>
      </c>
      <c r="H4030">
        <f>VLOOKUP($A4030,'Günlük Sayaç'!$A$1:$I$166,8,0)</f>
        <v>0.1</v>
      </c>
      <c r="I4030">
        <f>VLOOKUP($A4030,'Günlük Sayaç'!$A$1:$I$166,9,0)*VLOOKUP(WEEKDAY(B4030,2)&amp;D4030,Yoğunluk!$G$1:$J$29,4,0)</f>
        <v>1080</v>
      </c>
      <c r="J4030">
        <f t="shared" ca="1" si="247"/>
        <v>1014</v>
      </c>
      <c r="K4030">
        <f t="shared" ca="1" si="248"/>
        <v>912.6</v>
      </c>
    </row>
    <row r="4031" spans="1:11" x14ac:dyDescent="0.3">
      <c r="A4031">
        <f t="shared" si="249"/>
        <v>70</v>
      </c>
      <c r="B4031" s="2">
        <f t="shared" si="250"/>
        <v>43125</v>
      </c>
      <c r="C4031" t="str">
        <f>VLOOKUP(A4031,'Günlük Sayaç'!$A$1:$I$166,3,0)</f>
        <v>Şişli</v>
      </c>
      <c r="D4031" t="str">
        <f>VLOOKUP($A4031,'Günlük Sayaç'!$A$1:$I$166,4,0)</f>
        <v>Öğrenci</v>
      </c>
      <c r="E4031" t="str">
        <f>VLOOKUP($A4031,'Günlük Sayaç'!$A$1:$I$166,5,0)</f>
        <v>Öğrenci Aylık</v>
      </c>
      <c r="F4031">
        <f>VLOOKUP($A4031,'Günlük Sayaç'!$A$1:$I$166,6,0)</f>
        <v>0.56666666666666665</v>
      </c>
      <c r="G4031">
        <f>VLOOKUP($A4031,'Günlük Sayaç'!$A$1:$I$166,7,0)</f>
        <v>12000</v>
      </c>
      <c r="H4031">
        <f>VLOOKUP($A4031,'Günlük Sayaç'!$A$1:$I$166,8,0)</f>
        <v>0.2</v>
      </c>
      <c r="I4031">
        <f>VLOOKUP($A4031,'Günlük Sayaç'!$A$1:$I$166,9,0)*VLOOKUP(WEEKDAY(B4031,2)&amp;D4031,Yoğunluk!$G$1:$J$29,4,0)</f>
        <v>2160</v>
      </c>
      <c r="J4031">
        <f t="shared" ca="1" si="247"/>
        <v>2104</v>
      </c>
      <c r="K4031">
        <f t="shared" ca="1" si="248"/>
        <v>1192.2666666666667</v>
      </c>
    </row>
    <row r="4032" spans="1:11" x14ac:dyDescent="0.3">
      <c r="A4032">
        <f t="shared" si="249"/>
        <v>71</v>
      </c>
      <c r="B4032" s="2">
        <f t="shared" si="250"/>
        <v>43125</v>
      </c>
      <c r="C4032" t="str">
        <f>VLOOKUP(A4032,'Günlük Sayaç'!$A$1:$I$166,3,0)</f>
        <v>Şişli</v>
      </c>
      <c r="D4032" t="str">
        <f>VLOOKUP($A4032,'Günlük Sayaç'!$A$1:$I$166,4,0)</f>
        <v>Sosyal</v>
      </c>
      <c r="E4032" t="str">
        <f>VLOOKUP($A4032,'Günlük Sayaç'!$A$1:$I$166,5,0)</f>
        <v>Sosyal</v>
      </c>
      <c r="F4032">
        <f>VLOOKUP($A4032,'Günlük Sayaç'!$A$1:$I$166,6,0)</f>
        <v>1.425</v>
      </c>
      <c r="G4032">
        <f>VLOOKUP($A4032,'Günlük Sayaç'!$A$1:$I$166,7,0)</f>
        <v>12000</v>
      </c>
      <c r="H4032">
        <f>VLOOKUP($A4032,'Günlük Sayaç'!$A$1:$I$166,8,0)</f>
        <v>0.1</v>
      </c>
      <c r="I4032">
        <f>VLOOKUP($A4032,'Günlük Sayaç'!$A$1:$I$166,9,0)*VLOOKUP(WEEKDAY(B4032,2)&amp;D4032,Yoğunluk!$G$1:$J$29,4,0)</f>
        <v>864.00000000000011</v>
      </c>
      <c r="J4032">
        <f t="shared" ca="1" si="247"/>
        <v>848</v>
      </c>
      <c r="K4032">
        <f t="shared" ca="1" si="248"/>
        <v>1208.4000000000001</v>
      </c>
    </row>
    <row r="4033" spans="1:11" x14ac:dyDescent="0.3">
      <c r="A4033">
        <f t="shared" si="249"/>
        <v>72</v>
      </c>
      <c r="B4033" s="2">
        <f t="shared" si="250"/>
        <v>43125</v>
      </c>
      <c r="C4033" t="str">
        <f>VLOOKUP(A4033,'Günlük Sayaç'!$A$1:$I$166,3,0)</f>
        <v>Şişli</v>
      </c>
      <c r="D4033" t="str">
        <f>VLOOKUP($A4033,'Günlük Sayaç'!$A$1:$I$166,4,0)</f>
        <v>Sosyal</v>
      </c>
      <c r="E4033" t="str">
        <f>VLOOKUP($A4033,'Günlük Sayaç'!$A$1:$I$166,5,0)</f>
        <v>Sosyal Aylık</v>
      </c>
      <c r="F4033">
        <f>VLOOKUP($A4033,'Günlük Sayaç'!$A$1:$I$166,6,0)</f>
        <v>0.83333333333333337</v>
      </c>
      <c r="G4033">
        <f>VLOOKUP($A4033,'Günlük Sayaç'!$A$1:$I$166,7,0)</f>
        <v>12000</v>
      </c>
      <c r="H4033">
        <f>VLOOKUP($A4033,'Günlük Sayaç'!$A$1:$I$166,8,0)</f>
        <v>0.1</v>
      </c>
      <c r="I4033">
        <f>VLOOKUP($A4033,'Günlük Sayaç'!$A$1:$I$166,9,0)*VLOOKUP(WEEKDAY(B4033,2)&amp;D4033,Yoğunluk!$G$1:$J$29,4,0)</f>
        <v>864.00000000000011</v>
      </c>
      <c r="J4033">
        <f t="shared" ca="1" si="247"/>
        <v>928</v>
      </c>
      <c r="K4033">
        <f t="shared" ca="1" si="248"/>
        <v>773.33333333333337</v>
      </c>
    </row>
    <row r="4034" spans="1:11" x14ac:dyDescent="0.3">
      <c r="A4034">
        <f t="shared" si="249"/>
        <v>73</v>
      </c>
      <c r="B4034" s="2">
        <f t="shared" si="250"/>
        <v>43125</v>
      </c>
      <c r="C4034" t="str">
        <f>VLOOKUP(A4034,'Günlük Sayaç'!$A$1:$I$166,3,0)</f>
        <v>Şişli</v>
      </c>
      <c r="D4034" t="str">
        <f>VLOOKUP($A4034,'Günlük Sayaç'!$A$1:$I$166,4,0)</f>
        <v>Ziyaretçi</v>
      </c>
      <c r="E4034" t="str">
        <f>VLOOKUP($A4034,'Günlük Sayaç'!$A$1:$I$166,5,0)</f>
        <v>Tekli Bilet</v>
      </c>
      <c r="F4034">
        <f>VLOOKUP($A4034,'Günlük Sayaç'!$A$1:$I$166,6,0)</f>
        <v>5</v>
      </c>
      <c r="G4034">
        <f>VLOOKUP($A4034,'Günlük Sayaç'!$A$1:$I$166,7,0)</f>
        <v>12000</v>
      </c>
      <c r="H4034">
        <f>VLOOKUP($A4034,'Günlük Sayaç'!$A$1:$I$166,8,0)</f>
        <v>0.01</v>
      </c>
      <c r="I4034">
        <f>VLOOKUP($A4034,'Günlük Sayaç'!$A$1:$I$166,9,0)*VLOOKUP(WEEKDAY(B4034,2)&amp;D4034,Yoğunluk!$G$1:$J$29,4,0)</f>
        <v>108</v>
      </c>
      <c r="J4034">
        <f t="shared" ca="1" si="247"/>
        <v>98</v>
      </c>
      <c r="K4034">
        <f t="shared" ca="1" si="248"/>
        <v>490</v>
      </c>
    </row>
    <row r="4035" spans="1:11" x14ac:dyDescent="0.3">
      <c r="A4035">
        <f t="shared" si="249"/>
        <v>74</v>
      </c>
      <c r="B4035" s="2">
        <f t="shared" si="250"/>
        <v>43125</v>
      </c>
      <c r="C4035" t="str">
        <f>VLOOKUP(A4035,'Günlük Sayaç'!$A$1:$I$166,3,0)</f>
        <v>Şişli</v>
      </c>
      <c r="D4035" t="str">
        <f>VLOOKUP($A4035,'Günlük Sayaç'!$A$1:$I$166,4,0)</f>
        <v>Ziyaretçi</v>
      </c>
      <c r="E4035" t="str">
        <f>VLOOKUP($A4035,'Günlük Sayaç'!$A$1:$I$166,5,0)</f>
        <v>İkili Bilet</v>
      </c>
      <c r="F4035">
        <f>VLOOKUP($A4035,'Günlük Sayaç'!$A$1:$I$166,6,0)</f>
        <v>4</v>
      </c>
      <c r="G4035">
        <f>VLOOKUP($A4035,'Günlük Sayaç'!$A$1:$I$166,7,0)</f>
        <v>12000</v>
      </c>
      <c r="H4035">
        <f>VLOOKUP($A4035,'Günlük Sayaç'!$A$1:$I$166,8,0)</f>
        <v>0.01</v>
      </c>
      <c r="I4035">
        <f>VLOOKUP($A4035,'Günlük Sayaç'!$A$1:$I$166,9,0)*VLOOKUP(WEEKDAY(B4035,2)&amp;D4035,Yoğunluk!$G$1:$J$29,4,0)</f>
        <v>108</v>
      </c>
      <c r="J4035">
        <f t="shared" ref="J4035:J4098" ca="1" si="251">FLOOR(I4035+_xlfn.NORM.S.INV(RAND())*I4035/10,1)</f>
        <v>111</v>
      </c>
      <c r="K4035">
        <f t="shared" ref="K4035:K4098" ca="1" si="252">J4035*F4035</f>
        <v>444</v>
      </c>
    </row>
    <row r="4036" spans="1:11" x14ac:dyDescent="0.3">
      <c r="A4036">
        <f t="shared" si="249"/>
        <v>75</v>
      </c>
      <c r="B4036" s="2">
        <f t="shared" si="250"/>
        <v>43125</v>
      </c>
      <c r="C4036" t="str">
        <f>VLOOKUP(A4036,'Günlük Sayaç'!$A$1:$I$166,3,0)</f>
        <v>Şişli</v>
      </c>
      <c r="D4036" t="str">
        <f>VLOOKUP($A4036,'Günlük Sayaç'!$A$1:$I$166,4,0)</f>
        <v>Ziyaretçi</v>
      </c>
      <c r="E4036" t="str">
        <f>VLOOKUP($A4036,'Günlük Sayaç'!$A$1:$I$166,5,0)</f>
        <v>Üçlü Bilet</v>
      </c>
      <c r="F4036">
        <f>VLOOKUP($A4036,'Günlük Sayaç'!$A$1:$I$166,6,0)</f>
        <v>3.6666666666666665</v>
      </c>
      <c r="G4036">
        <f>VLOOKUP($A4036,'Günlük Sayaç'!$A$1:$I$166,7,0)</f>
        <v>12000</v>
      </c>
      <c r="H4036">
        <f>VLOOKUP($A4036,'Günlük Sayaç'!$A$1:$I$166,8,0)</f>
        <v>0.01</v>
      </c>
      <c r="I4036">
        <f>VLOOKUP($A4036,'Günlük Sayaç'!$A$1:$I$166,9,0)*VLOOKUP(WEEKDAY(B4036,2)&amp;D4036,Yoğunluk!$G$1:$J$29,4,0)</f>
        <v>108</v>
      </c>
      <c r="J4036">
        <f t="shared" ca="1" si="251"/>
        <v>83</v>
      </c>
      <c r="K4036">
        <f t="shared" ca="1" si="252"/>
        <v>304.33333333333331</v>
      </c>
    </row>
    <row r="4037" spans="1:11" x14ac:dyDescent="0.3">
      <c r="A4037">
        <f t="shared" si="249"/>
        <v>76</v>
      </c>
      <c r="B4037" s="2">
        <f t="shared" si="250"/>
        <v>43125</v>
      </c>
      <c r="C4037" t="str">
        <f>VLOOKUP(A4037,'Günlük Sayaç'!$A$1:$I$166,3,0)</f>
        <v>Şişli</v>
      </c>
      <c r="D4037" t="str">
        <f>VLOOKUP($A4037,'Günlük Sayaç'!$A$1:$I$166,4,0)</f>
        <v>Ziyaretçi</v>
      </c>
      <c r="E4037" t="str">
        <f>VLOOKUP($A4037,'Günlük Sayaç'!$A$1:$I$166,5,0)</f>
        <v>Beşli Bilet</v>
      </c>
      <c r="F4037">
        <f>VLOOKUP($A4037,'Günlük Sayaç'!$A$1:$I$166,6,0)</f>
        <v>3.4</v>
      </c>
      <c r="G4037">
        <f>VLOOKUP($A4037,'Günlük Sayaç'!$A$1:$I$166,7,0)</f>
        <v>12000</v>
      </c>
      <c r="H4037">
        <f>VLOOKUP($A4037,'Günlük Sayaç'!$A$1:$I$166,8,0)</f>
        <v>0.01</v>
      </c>
      <c r="I4037">
        <f>VLOOKUP($A4037,'Günlük Sayaç'!$A$1:$I$166,9,0)*VLOOKUP(WEEKDAY(B4037,2)&amp;D4037,Yoğunluk!$G$1:$J$29,4,0)</f>
        <v>108</v>
      </c>
      <c r="J4037">
        <f t="shared" ca="1" si="251"/>
        <v>125</v>
      </c>
      <c r="K4037">
        <f t="shared" ca="1" si="252"/>
        <v>425</v>
      </c>
    </row>
    <row r="4038" spans="1:11" x14ac:dyDescent="0.3">
      <c r="A4038">
        <f t="shared" si="249"/>
        <v>77</v>
      </c>
      <c r="B4038" s="2">
        <f t="shared" si="250"/>
        <v>43125</v>
      </c>
      <c r="C4038" t="str">
        <f>VLOOKUP(A4038,'Günlük Sayaç'!$A$1:$I$166,3,0)</f>
        <v>Şişli</v>
      </c>
      <c r="D4038" t="str">
        <f>VLOOKUP($A4038,'Günlük Sayaç'!$A$1:$I$166,4,0)</f>
        <v>Ziyaretçi</v>
      </c>
      <c r="E4038" t="str">
        <f>VLOOKUP($A4038,'Günlük Sayaç'!$A$1:$I$166,5,0)</f>
        <v>Onlu Bilet</v>
      </c>
      <c r="F4038">
        <f>VLOOKUP($A4038,'Günlük Sayaç'!$A$1:$I$166,6,0)</f>
        <v>3.2</v>
      </c>
      <c r="G4038">
        <f>VLOOKUP($A4038,'Günlük Sayaç'!$A$1:$I$166,7,0)</f>
        <v>12000</v>
      </c>
      <c r="H4038">
        <f>VLOOKUP($A4038,'Günlük Sayaç'!$A$1:$I$166,8,0)</f>
        <v>0.01</v>
      </c>
      <c r="I4038">
        <f>VLOOKUP($A4038,'Günlük Sayaç'!$A$1:$I$166,9,0)*VLOOKUP(WEEKDAY(B4038,2)&amp;D4038,Yoğunluk!$G$1:$J$29,4,0)</f>
        <v>108</v>
      </c>
      <c r="J4038">
        <f t="shared" ca="1" si="251"/>
        <v>93</v>
      </c>
      <c r="K4038">
        <f t="shared" ca="1" si="252"/>
        <v>297.60000000000002</v>
      </c>
    </row>
    <row r="4039" spans="1:11" x14ac:dyDescent="0.3">
      <c r="A4039">
        <f t="shared" si="249"/>
        <v>78</v>
      </c>
      <c r="B4039" s="2">
        <f t="shared" si="250"/>
        <v>43125</v>
      </c>
      <c r="C4039" t="str">
        <f>VLOOKUP(A4039,'Günlük Sayaç'!$A$1:$I$166,3,0)</f>
        <v>Gayrettepe</v>
      </c>
      <c r="D4039" t="str">
        <f>VLOOKUP($A4039,'Günlük Sayaç'!$A$1:$I$166,4,0)</f>
        <v>Tam</v>
      </c>
      <c r="E4039" t="str">
        <f>VLOOKUP($A4039,'Günlük Sayaç'!$A$1:$I$166,5,0)</f>
        <v>Akbil</v>
      </c>
      <c r="F4039">
        <f>VLOOKUP($A4039,'Günlük Sayaç'!$A$1:$I$166,6,0)</f>
        <v>2.2250000000000001</v>
      </c>
      <c r="G4039">
        <f>VLOOKUP($A4039,'Günlük Sayaç'!$A$1:$I$166,7,0)</f>
        <v>20000</v>
      </c>
      <c r="H4039">
        <f>VLOOKUP($A4039,'Günlük Sayaç'!$A$1:$I$166,8,0)</f>
        <v>0.3</v>
      </c>
      <c r="I4039">
        <f>VLOOKUP($A4039,'Günlük Sayaç'!$A$1:$I$166,9,0)*VLOOKUP(WEEKDAY(B4039,2)&amp;D4039,Yoğunluk!$G$1:$J$29,4,0)</f>
        <v>8100.0000000000009</v>
      </c>
      <c r="J4039">
        <f t="shared" ca="1" si="251"/>
        <v>7261</v>
      </c>
      <c r="K4039">
        <f t="shared" ca="1" si="252"/>
        <v>16155.725</v>
      </c>
    </row>
    <row r="4040" spans="1:11" x14ac:dyDescent="0.3">
      <c r="A4040">
        <f t="shared" si="249"/>
        <v>79</v>
      </c>
      <c r="B4040" s="2">
        <f t="shared" si="250"/>
        <v>43125</v>
      </c>
      <c r="C4040" t="str">
        <f>VLOOKUP(A4040,'Günlük Sayaç'!$A$1:$I$166,3,0)</f>
        <v>Gayrettepe</v>
      </c>
      <c r="D4040" t="str">
        <f>VLOOKUP($A4040,'Günlük Sayaç'!$A$1:$I$166,4,0)</f>
        <v>Tam</v>
      </c>
      <c r="E4040" t="str">
        <f>VLOOKUP($A4040,'Günlük Sayaç'!$A$1:$I$166,5,0)</f>
        <v>Mavi Kart</v>
      </c>
      <c r="F4040">
        <f>VLOOKUP($A4040,'Günlük Sayaç'!$A$1:$I$166,6,0)</f>
        <v>1.3666666666666667</v>
      </c>
      <c r="G4040">
        <f>VLOOKUP($A4040,'Günlük Sayaç'!$A$1:$I$166,7,0)</f>
        <v>20000</v>
      </c>
      <c r="H4040">
        <f>VLOOKUP($A4040,'Günlük Sayaç'!$A$1:$I$166,8,0)</f>
        <v>0.15</v>
      </c>
      <c r="I4040">
        <f>VLOOKUP($A4040,'Günlük Sayaç'!$A$1:$I$166,9,0)*VLOOKUP(WEEKDAY(B4040,2)&amp;D4040,Yoğunluk!$G$1:$J$29,4,0)</f>
        <v>4050.0000000000005</v>
      </c>
      <c r="J4040">
        <f t="shared" ca="1" si="251"/>
        <v>4126</v>
      </c>
      <c r="K4040">
        <f t="shared" ca="1" si="252"/>
        <v>5638.8666666666668</v>
      </c>
    </row>
    <row r="4041" spans="1:11" x14ac:dyDescent="0.3">
      <c r="A4041">
        <f t="shared" si="249"/>
        <v>80</v>
      </c>
      <c r="B4041" s="2">
        <f t="shared" si="250"/>
        <v>43125</v>
      </c>
      <c r="C4041" t="str">
        <f>VLOOKUP(A4041,'Günlük Sayaç'!$A$1:$I$166,3,0)</f>
        <v>Gayrettepe</v>
      </c>
      <c r="D4041" t="str">
        <f>VLOOKUP($A4041,'Günlük Sayaç'!$A$1:$I$166,4,0)</f>
        <v>Öğrenci</v>
      </c>
      <c r="E4041" t="str">
        <f>VLOOKUP($A4041,'Günlük Sayaç'!$A$1:$I$166,5,0)</f>
        <v>Öğrenci</v>
      </c>
      <c r="F4041">
        <f>VLOOKUP($A4041,'Günlük Sayaç'!$A$1:$I$166,6,0)</f>
        <v>0.9</v>
      </c>
      <c r="G4041">
        <f>VLOOKUP($A4041,'Günlük Sayaç'!$A$1:$I$166,7,0)</f>
        <v>20000</v>
      </c>
      <c r="H4041">
        <f>VLOOKUP($A4041,'Günlük Sayaç'!$A$1:$I$166,8,0)</f>
        <v>0.1</v>
      </c>
      <c r="I4041">
        <f>VLOOKUP($A4041,'Günlük Sayaç'!$A$1:$I$166,9,0)*VLOOKUP(WEEKDAY(B4041,2)&amp;D4041,Yoğunluk!$G$1:$J$29,4,0)</f>
        <v>1800</v>
      </c>
      <c r="J4041">
        <f t="shared" ca="1" si="251"/>
        <v>1786</v>
      </c>
      <c r="K4041">
        <f t="shared" ca="1" si="252"/>
        <v>1607.4</v>
      </c>
    </row>
    <row r="4042" spans="1:11" x14ac:dyDescent="0.3">
      <c r="A4042">
        <f t="shared" ref="A4042:A4105" si="253">IF(A4041=165,1,A4041+1)</f>
        <v>81</v>
      </c>
      <c r="B4042" s="2">
        <f t="shared" ref="B4042:B4105" si="254">IF(A4042=1,B4041+1,B4041)</f>
        <v>43125</v>
      </c>
      <c r="C4042" t="str">
        <f>VLOOKUP(A4042,'Günlük Sayaç'!$A$1:$I$166,3,0)</f>
        <v>Gayrettepe</v>
      </c>
      <c r="D4042" t="str">
        <f>VLOOKUP($A4042,'Günlük Sayaç'!$A$1:$I$166,4,0)</f>
        <v>Öğrenci</v>
      </c>
      <c r="E4042" t="str">
        <f>VLOOKUP($A4042,'Günlük Sayaç'!$A$1:$I$166,5,0)</f>
        <v>Öğrenci Aylık</v>
      </c>
      <c r="F4042">
        <f>VLOOKUP($A4042,'Günlük Sayaç'!$A$1:$I$166,6,0)</f>
        <v>0.56666666666666665</v>
      </c>
      <c r="G4042">
        <f>VLOOKUP($A4042,'Günlük Sayaç'!$A$1:$I$166,7,0)</f>
        <v>20000</v>
      </c>
      <c r="H4042">
        <f>VLOOKUP($A4042,'Günlük Sayaç'!$A$1:$I$166,8,0)</f>
        <v>0.15</v>
      </c>
      <c r="I4042">
        <f>VLOOKUP($A4042,'Günlük Sayaç'!$A$1:$I$166,9,0)*VLOOKUP(WEEKDAY(B4042,2)&amp;D4042,Yoğunluk!$G$1:$J$29,4,0)</f>
        <v>2700</v>
      </c>
      <c r="J4042">
        <f t="shared" ca="1" si="251"/>
        <v>2468</v>
      </c>
      <c r="K4042">
        <f t="shared" ca="1" si="252"/>
        <v>1398.5333333333333</v>
      </c>
    </row>
    <row r="4043" spans="1:11" x14ac:dyDescent="0.3">
      <c r="A4043">
        <f t="shared" si="253"/>
        <v>82</v>
      </c>
      <c r="B4043" s="2">
        <f t="shared" si="254"/>
        <v>43125</v>
      </c>
      <c r="C4043" t="str">
        <f>VLOOKUP(A4043,'Günlük Sayaç'!$A$1:$I$166,3,0)</f>
        <v>Gayrettepe</v>
      </c>
      <c r="D4043" t="str">
        <f>VLOOKUP($A4043,'Günlük Sayaç'!$A$1:$I$166,4,0)</f>
        <v>Sosyal</v>
      </c>
      <c r="E4043" t="str">
        <f>VLOOKUP($A4043,'Günlük Sayaç'!$A$1:$I$166,5,0)</f>
        <v>Sosyal</v>
      </c>
      <c r="F4043">
        <f>VLOOKUP($A4043,'Günlük Sayaç'!$A$1:$I$166,6,0)</f>
        <v>1.425</v>
      </c>
      <c r="G4043">
        <f>VLOOKUP($A4043,'Günlük Sayaç'!$A$1:$I$166,7,0)</f>
        <v>20000</v>
      </c>
      <c r="H4043">
        <f>VLOOKUP($A4043,'Günlük Sayaç'!$A$1:$I$166,8,0)</f>
        <v>0.1</v>
      </c>
      <c r="I4043">
        <f>VLOOKUP($A4043,'Günlük Sayaç'!$A$1:$I$166,9,0)*VLOOKUP(WEEKDAY(B4043,2)&amp;D4043,Yoğunluk!$G$1:$J$29,4,0)</f>
        <v>1440.0000000000002</v>
      </c>
      <c r="J4043">
        <f t="shared" ca="1" si="251"/>
        <v>1288</v>
      </c>
      <c r="K4043">
        <f t="shared" ca="1" si="252"/>
        <v>1835.4</v>
      </c>
    </row>
    <row r="4044" spans="1:11" x14ac:dyDescent="0.3">
      <c r="A4044">
        <f t="shared" si="253"/>
        <v>83</v>
      </c>
      <c r="B4044" s="2">
        <f t="shared" si="254"/>
        <v>43125</v>
      </c>
      <c r="C4044" t="str">
        <f>VLOOKUP(A4044,'Günlük Sayaç'!$A$1:$I$166,3,0)</f>
        <v>Gayrettepe</v>
      </c>
      <c r="D4044" t="str">
        <f>VLOOKUP($A4044,'Günlük Sayaç'!$A$1:$I$166,4,0)</f>
        <v>Sosyal</v>
      </c>
      <c r="E4044" t="str">
        <f>VLOOKUP($A4044,'Günlük Sayaç'!$A$1:$I$166,5,0)</f>
        <v>Sosyal Aylık</v>
      </c>
      <c r="F4044">
        <f>VLOOKUP($A4044,'Günlük Sayaç'!$A$1:$I$166,6,0)</f>
        <v>0.83333333333333337</v>
      </c>
      <c r="G4044">
        <f>VLOOKUP($A4044,'Günlük Sayaç'!$A$1:$I$166,7,0)</f>
        <v>20000</v>
      </c>
      <c r="H4044">
        <f>VLOOKUP($A4044,'Günlük Sayaç'!$A$1:$I$166,8,0)</f>
        <v>0.1</v>
      </c>
      <c r="I4044">
        <f>VLOOKUP($A4044,'Günlük Sayaç'!$A$1:$I$166,9,0)*VLOOKUP(WEEKDAY(B4044,2)&amp;D4044,Yoğunluk!$G$1:$J$29,4,0)</f>
        <v>1440.0000000000002</v>
      </c>
      <c r="J4044">
        <f t="shared" ca="1" si="251"/>
        <v>1411</v>
      </c>
      <c r="K4044">
        <f t="shared" ca="1" si="252"/>
        <v>1175.8333333333335</v>
      </c>
    </row>
    <row r="4045" spans="1:11" x14ac:dyDescent="0.3">
      <c r="A4045">
        <f t="shared" si="253"/>
        <v>84</v>
      </c>
      <c r="B4045" s="2">
        <f t="shared" si="254"/>
        <v>43125</v>
      </c>
      <c r="C4045" t="str">
        <f>VLOOKUP(A4045,'Günlük Sayaç'!$A$1:$I$166,3,0)</f>
        <v>Gayrettepe</v>
      </c>
      <c r="D4045" t="str">
        <f>VLOOKUP($A4045,'Günlük Sayaç'!$A$1:$I$166,4,0)</f>
        <v>Ziyaretçi</v>
      </c>
      <c r="E4045" t="str">
        <f>VLOOKUP($A4045,'Günlük Sayaç'!$A$1:$I$166,5,0)</f>
        <v>Tekli Bilet</v>
      </c>
      <c r="F4045">
        <f>VLOOKUP($A4045,'Günlük Sayaç'!$A$1:$I$166,6,0)</f>
        <v>5</v>
      </c>
      <c r="G4045">
        <f>VLOOKUP($A4045,'Günlük Sayaç'!$A$1:$I$166,7,0)</f>
        <v>20000</v>
      </c>
      <c r="H4045">
        <f>VLOOKUP($A4045,'Günlük Sayaç'!$A$1:$I$166,8,0)</f>
        <v>0.02</v>
      </c>
      <c r="I4045">
        <f>VLOOKUP($A4045,'Günlük Sayaç'!$A$1:$I$166,9,0)*VLOOKUP(WEEKDAY(B4045,2)&amp;D4045,Yoğunluk!$G$1:$J$29,4,0)</f>
        <v>360</v>
      </c>
      <c r="J4045">
        <f t="shared" ca="1" si="251"/>
        <v>308</v>
      </c>
      <c r="K4045">
        <f t="shared" ca="1" si="252"/>
        <v>1540</v>
      </c>
    </row>
    <row r="4046" spans="1:11" x14ac:dyDescent="0.3">
      <c r="A4046">
        <f t="shared" si="253"/>
        <v>85</v>
      </c>
      <c r="B4046" s="2">
        <f t="shared" si="254"/>
        <v>43125</v>
      </c>
      <c r="C4046" t="str">
        <f>VLOOKUP(A4046,'Günlük Sayaç'!$A$1:$I$166,3,0)</f>
        <v>Gayrettepe</v>
      </c>
      <c r="D4046" t="str">
        <f>VLOOKUP($A4046,'Günlük Sayaç'!$A$1:$I$166,4,0)</f>
        <v>Ziyaretçi</v>
      </c>
      <c r="E4046" t="str">
        <f>VLOOKUP($A4046,'Günlük Sayaç'!$A$1:$I$166,5,0)</f>
        <v>İkili Bilet</v>
      </c>
      <c r="F4046">
        <f>VLOOKUP($A4046,'Günlük Sayaç'!$A$1:$I$166,6,0)</f>
        <v>4</v>
      </c>
      <c r="G4046">
        <f>VLOOKUP($A4046,'Günlük Sayaç'!$A$1:$I$166,7,0)</f>
        <v>20000</v>
      </c>
      <c r="H4046">
        <f>VLOOKUP($A4046,'Günlük Sayaç'!$A$1:$I$166,8,0)</f>
        <v>0.02</v>
      </c>
      <c r="I4046">
        <f>VLOOKUP($A4046,'Günlük Sayaç'!$A$1:$I$166,9,0)*VLOOKUP(WEEKDAY(B4046,2)&amp;D4046,Yoğunluk!$G$1:$J$29,4,0)</f>
        <v>360</v>
      </c>
      <c r="J4046">
        <f t="shared" ca="1" si="251"/>
        <v>387</v>
      </c>
      <c r="K4046">
        <f t="shared" ca="1" si="252"/>
        <v>1548</v>
      </c>
    </row>
    <row r="4047" spans="1:11" x14ac:dyDescent="0.3">
      <c r="A4047">
        <f t="shared" si="253"/>
        <v>86</v>
      </c>
      <c r="B4047" s="2">
        <f t="shared" si="254"/>
        <v>43125</v>
      </c>
      <c r="C4047" t="str">
        <f>VLOOKUP(A4047,'Günlük Sayaç'!$A$1:$I$166,3,0)</f>
        <v>Gayrettepe</v>
      </c>
      <c r="D4047" t="str">
        <f>VLOOKUP($A4047,'Günlük Sayaç'!$A$1:$I$166,4,0)</f>
        <v>Ziyaretçi</v>
      </c>
      <c r="E4047" t="str">
        <f>VLOOKUP($A4047,'Günlük Sayaç'!$A$1:$I$166,5,0)</f>
        <v>Üçlü Bilet</v>
      </c>
      <c r="F4047">
        <f>VLOOKUP($A4047,'Günlük Sayaç'!$A$1:$I$166,6,0)</f>
        <v>3.6666666666666665</v>
      </c>
      <c r="G4047">
        <f>VLOOKUP($A4047,'Günlük Sayaç'!$A$1:$I$166,7,0)</f>
        <v>20000</v>
      </c>
      <c r="H4047">
        <f>VLOOKUP($A4047,'Günlük Sayaç'!$A$1:$I$166,8,0)</f>
        <v>0.02</v>
      </c>
      <c r="I4047">
        <f>VLOOKUP($A4047,'Günlük Sayaç'!$A$1:$I$166,9,0)*VLOOKUP(WEEKDAY(B4047,2)&amp;D4047,Yoğunluk!$G$1:$J$29,4,0)</f>
        <v>360</v>
      </c>
      <c r="J4047">
        <f t="shared" ca="1" si="251"/>
        <v>368</v>
      </c>
      <c r="K4047">
        <f t="shared" ca="1" si="252"/>
        <v>1349.3333333333333</v>
      </c>
    </row>
    <row r="4048" spans="1:11" x14ac:dyDescent="0.3">
      <c r="A4048">
        <f t="shared" si="253"/>
        <v>87</v>
      </c>
      <c r="B4048" s="2">
        <f t="shared" si="254"/>
        <v>43125</v>
      </c>
      <c r="C4048" t="str">
        <f>VLOOKUP(A4048,'Günlük Sayaç'!$A$1:$I$166,3,0)</f>
        <v>Gayrettepe</v>
      </c>
      <c r="D4048" t="str">
        <f>VLOOKUP($A4048,'Günlük Sayaç'!$A$1:$I$166,4,0)</f>
        <v>Ziyaretçi</v>
      </c>
      <c r="E4048" t="str">
        <f>VLOOKUP($A4048,'Günlük Sayaç'!$A$1:$I$166,5,0)</f>
        <v>Beşli Bilet</v>
      </c>
      <c r="F4048">
        <f>VLOOKUP($A4048,'Günlük Sayaç'!$A$1:$I$166,6,0)</f>
        <v>3.4</v>
      </c>
      <c r="G4048">
        <f>VLOOKUP($A4048,'Günlük Sayaç'!$A$1:$I$166,7,0)</f>
        <v>20000</v>
      </c>
      <c r="H4048">
        <f>VLOOKUP($A4048,'Günlük Sayaç'!$A$1:$I$166,8,0)</f>
        <v>0.02</v>
      </c>
      <c r="I4048">
        <f>VLOOKUP($A4048,'Günlük Sayaç'!$A$1:$I$166,9,0)*VLOOKUP(WEEKDAY(B4048,2)&amp;D4048,Yoğunluk!$G$1:$J$29,4,0)</f>
        <v>360</v>
      </c>
      <c r="J4048">
        <f t="shared" ca="1" si="251"/>
        <v>432</v>
      </c>
      <c r="K4048">
        <f t="shared" ca="1" si="252"/>
        <v>1468.8</v>
      </c>
    </row>
    <row r="4049" spans="1:11" x14ac:dyDescent="0.3">
      <c r="A4049">
        <f t="shared" si="253"/>
        <v>88</v>
      </c>
      <c r="B4049" s="2">
        <f t="shared" si="254"/>
        <v>43125</v>
      </c>
      <c r="C4049" t="str">
        <f>VLOOKUP(A4049,'Günlük Sayaç'!$A$1:$I$166,3,0)</f>
        <v>Gayrettepe</v>
      </c>
      <c r="D4049" t="str">
        <f>VLOOKUP($A4049,'Günlük Sayaç'!$A$1:$I$166,4,0)</f>
        <v>Ziyaretçi</v>
      </c>
      <c r="E4049" t="str">
        <f>VLOOKUP($A4049,'Günlük Sayaç'!$A$1:$I$166,5,0)</f>
        <v>Onlu Bilet</v>
      </c>
      <c r="F4049">
        <f>VLOOKUP($A4049,'Günlük Sayaç'!$A$1:$I$166,6,0)</f>
        <v>3.2</v>
      </c>
      <c r="G4049">
        <f>VLOOKUP($A4049,'Günlük Sayaç'!$A$1:$I$166,7,0)</f>
        <v>20000</v>
      </c>
      <c r="H4049">
        <f>VLOOKUP($A4049,'Günlük Sayaç'!$A$1:$I$166,8,0)</f>
        <v>0.02</v>
      </c>
      <c r="I4049">
        <f>VLOOKUP($A4049,'Günlük Sayaç'!$A$1:$I$166,9,0)*VLOOKUP(WEEKDAY(B4049,2)&amp;D4049,Yoğunluk!$G$1:$J$29,4,0)</f>
        <v>360</v>
      </c>
      <c r="J4049">
        <f t="shared" ca="1" si="251"/>
        <v>334</v>
      </c>
      <c r="K4049">
        <f t="shared" ca="1" si="252"/>
        <v>1068.8</v>
      </c>
    </row>
    <row r="4050" spans="1:11" x14ac:dyDescent="0.3">
      <c r="A4050">
        <f t="shared" si="253"/>
        <v>89</v>
      </c>
      <c r="B4050" s="2">
        <f t="shared" si="254"/>
        <v>43125</v>
      </c>
      <c r="C4050" t="str">
        <f>VLOOKUP(A4050,'Günlük Sayaç'!$A$1:$I$166,3,0)</f>
        <v>Levent</v>
      </c>
      <c r="D4050" t="str">
        <f>VLOOKUP($A4050,'Günlük Sayaç'!$A$1:$I$166,4,0)</f>
        <v>Tam</v>
      </c>
      <c r="E4050" t="str">
        <f>VLOOKUP($A4050,'Günlük Sayaç'!$A$1:$I$166,5,0)</f>
        <v>Akbil</v>
      </c>
      <c r="F4050">
        <f>VLOOKUP($A4050,'Günlük Sayaç'!$A$1:$I$166,6,0)</f>
        <v>2.2250000000000001</v>
      </c>
      <c r="G4050">
        <f>VLOOKUP($A4050,'Günlük Sayaç'!$A$1:$I$166,7,0)</f>
        <v>15000</v>
      </c>
      <c r="H4050">
        <f>VLOOKUP($A4050,'Günlük Sayaç'!$A$1:$I$166,8,0)</f>
        <v>0.3</v>
      </c>
      <c r="I4050">
        <f>VLOOKUP($A4050,'Günlük Sayaç'!$A$1:$I$166,9,0)*VLOOKUP(WEEKDAY(B4050,2)&amp;D4050,Yoğunluk!$G$1:$J$29,4,0)</f>
        <v>6075</v>
      </c>
      <c r="J4050">
        <f t="shared" ca="1" si="251"/>
        <v>5886</v>
      </c>
      <c r="K4050">
        <f t="shared" ca="1" si="252"/>
        <v>13096.35</v>
      </c>
    </row>
    <row r="4051" spans="1:11" x14ac:dyDescent="0.3">
      <c r="A4051">
        <f t="shared" si="253"/>
        <v>90</v>
      </c>
      <c r="B4051" s="2">
        <f t="shared" si="254"/>
        <v>43125</v>
      </c>
      <c r="C4051" t="str">
        <f>VLOOKUP(A4051,'Günlük Sayaç'!$A$1:$I$166,3,0)</f>
        <v>Levent</v>
      </c>
      <c r="D4051" t="str">
        <f>VLOOKUP($A4051,'Günlük Sayaç'!$A$1:$I$166,4,0)</f>
        <v>Tam</v>
      </c>
      <c r="E4051" t="str">
        <f>VLOOKUP($A4051,'Günlük Sayaç'!$A$1:$I$166,5,0)</f>
        <v>Mavi Kart</v>
      </c>
      <c r="F4051">
        <f>VLOOKUP($A4051,'Günlük Sayaç'!$A$1:$I$166,6,0)</f>
        <v>1.3666666666666667</v>
      </c>
      <c r="G4051">
        <f>VLOOKUP($A4051,'Günlük Sayaç'!$A$1:$I$166,7,0)</f>
        <v>15000</v>
      </c>
      <c r="H4051">
        <f>VLOOKUP($A4051,'Günlük Sayaç'!$A$1:$I$166,8,0)</f>
        <v>0.15</v>
      </c>
      <c r="I4051">
        <f>VLOOKUP($A4051,'Günlük Sayaç'!$A$1:$I$166,9,0)*VLOOKUP(WEEKDAY(B4051,2)&amp;D4051,Yoğunluk!$G$1:$J$29,4,0)</f>
        <v>3037.5</v>
      </c>
      <c r="J4051">
        <f t="shared" ca="1" si="251"/>
        <v>3270</v>
      </c>
      <c r="K4051">
        <f t="shared" ca="1" si="252"/>
        <v>4469</v>
      </c>
    </row>
    <row r="4052" spans="1:11" x14ac:dyDescent="0.3">
      <c r="A4052">
        <f t="shared" si="253"/>
        <v>91</v>
      </c>
      <c r="B4052" s="2">
        <f t="shared" si="254"/>
        <v>43125</v>
      </c>
      <c r="C4052" t="str">
        <f>VLOOKUP(A4052,'Günlük Sayaç'!$A$1:$I$166,3,0)</f>
        <v>Levent</v>
      </c>
      <c r="D4052" t="str">
        <f>VLOOKUP($A4052,'Günlük Sayaç'!$A$1:$I$166,4,0)</f>
        <v>Öğrenci</v>
      </c>
      <c r="E4052" t="str">
        <f>VLOOKUP($A4052,'Günlük Sayaç'!$A$1:$I$166,5,0)</f>
        <v>Öğrenci</v>
      </c>
      <c r="F4052">
        <f>VLOOKUP($A4052,'Günlük Sayaç'!$A$1:$I$166,6,0)</f>
        <v>0.9</v>
      </c>
      <c r="G4052">
        <f>VLOOKUP($A4052,'Günlük Sayaç'!$A$1:$I$166,7,0)</f>
        <v>15000</v>
      </c>
      <c r="H4052">
        <f>VLOOKUP($A4052,'Günlük Sayaç'!$A$1:$I$166,8,0)</f>
        <v>0.1</v>
      </c>
      <c r="I4052">
        <f>VLOOKUP($A4052,'Günlük Sayaç'!$A$1:$I$166,9,0)*VLOOKUP(WEEKDAY(B4052,2)&amp;D4052,Yoğunluk!$G$1:$J$29,4,0)</f>
        <v>1350</v>
      </c>
      <c r="J4052">
        <f t="shared" ca="1" si="251"/>
        <v>1360</v>
      </c>
      <c r="K4052">
        <f t="shared" ca="1" si="252"/>
        <v>1224</v>
      </c>
    </row>
    <row r="4053" spans="1:11" x14ac:dyDescent="0.3">
      <c r="A4053">
        <f t="shared" si="253"/>
        <v>92</v>
      </c>
      <c r="B4053" s="2">
        <f t="shared" si="254"/>
        <v>43125</v>
      </c>
      <c r="C4053" t="str">
        <f>VLOOKUP(A4053,'Günlük Sayaç'!$A$1:$I$166,3,0)</f>
        <v>Levent</v>
      </c>
      <c r="D4053" t="str">
        <f>VLOOKUP($A4053,'Günlük Sayaç'!$A$1:$I$166,4,0)</f>
        <v>Öğrenci</v>
      </c>
      <c r="E4053" t="str">
        <f>VLOOKUP($A4053,'Günlük Sayaç'!$A$1:$I$166,5,0)</f>
        <v>Öğrenci Aylık</v>
      </c>
      <c r="F4053">
        <f>VLOOKUP($A4053,'Günlük Sayaç'!$A$1:$I$166,6,0)</f>
        <v>0.56666666666666665</v>
      </c>
      <c r="G4053">
        <f>VLOOKUP($A4053,'Günlük Sayaç'!$A$1:$I$166,7,0)</f>
        <v>15000</v>
      </c>
      <c r="H4053">
        <f>VLOOKUP($A4053,'Günlük Sayaç'!$A$1:$I$166,8,0)</f>
        <v>0.15</v>
      </c>
      <c r="I4053">
        <f>VLOOKUP($A4053,'Günlük Sayaç'!$A$1:$I$166,9,0)*VLOOKUP(WEEKDAY(B4053,2)&amp;D4053,Yoğunluk!$G$1:$J$29,4,0)</f>
        <v>2025</v>
      </c>
      <c r="J4053">
        <f t="shared" ca="1" si="251"/>
        <v>2343</v>
      </c>
      <c r="K4053">
        <f t="shared" ca="1" si="252"/>
        <v>1327.7</v>
      </c>
    </row>
    <row r="4054" spans="1:11" x14ac:dyDescent="0.3">
      <c r="A4054">
        <f t="shared" si="253"/>
        <v>93</v>
      </c>
      <c r="B4054" s="2">
        <f t="shared" si="254"/>
        <v>43125</v>
      </c>
      <c r="C4054" t="str">
        <f>VLOOKUP(A4054,'Günlük Sayaç'!$A$1:$I$166,3,0)</f>
        <v>Levent</v>
      </c>
      <c r="D4054" t="str">
        <f>VLOOKUP($A4054,'Günlük Sayaç'!$A$1:$I$166,4,0)</f>
        <v>Sosyal</v>
      </c>
      <c r="E4054" t="str">
        <f>VLOOKUP($A4054,'Günlük Sayaç'!$A$1:$I$166,5,0)</f>
        <v>Sosyal</v>
      </c>
      <c r="F4054">
        <f>VLOOKUP($A4054,'Günlük Sayaç'!$A$1:$I$166,6,0)</f>
        <v>1.425</v>
      </c>
      <c r="G4054">
        <f>VLOOKUP($A4054,'Günlük Sayaç'!$A$1:$I$166,7,0)</f>
        <v>15000</v>
      </c>
      <c r="H4054">
        <f>VLOOKUP($A4054,'Günlük Sayaç'!$A$1:$I$166,8,0)</f>
        <v>0.1</v>
      </c>
      <c r="I4054">
        <f>VLOOKUP($A4054,'Günlük Sayaç'!$A$1:$I$166,9,0)*VLOOKUP(WEEKDAY(B4054,2)&amp;D4054,Yoğunluk!$G$1:$J$29,4,0)</f>
        <v>1080.0000000000002</v>
      </c>
      <c r="J4054">
        <f t="shared" ca="1" si="251"/>
        <v>847</v>
      </c>
      <c r="K4054">
        <f t="shared" ca="1" si="252"/>
        <v>1206.9750000000001</v>
      </c>
    </row>
    <row r="4055" spans="1:11" x14ac:dyDescent="0.3">
      <c r="A4055">
        <f t="shared" si="253"/>
        <v>94</v>
      </c>
      <c r="B4055" s="2">
        <f t="shared" si="254"/>
        <v>43125</v>
      </c>
      <c r="C4055" t="str">
        <f>VLOOKUP(A4055,'Günlük Sayaç'!$A$1:$I$166,3,0)</f>
        <v>Levent</v>
      </c>
      <c r="D4055" t="str">
        <f>VLOOKUP($A4055,'Günlük Sayaç'!$A$1:$I$166,4,0)</f>
        <v>Sosyal</v>
      </c>
      <c r="E4055" t="str">
        <f>VLOOKUP($A4055,'Günlük Sayaç'!$A$1:$I$166,5,0)</f>
        <v>Sosyal Aylık</v>
      </c>
      <c r="F4055">
        <f>VLOOKUP($A4055,'Günlük Sayaç'!$A$1:$I$166,6,0)</f>
        <v>0.83333333333333337</v>
      </c>
      <c r="G4055">
        <f>VLOOKUP($A4055,'Günlük Sayaç'!$A$1:$I$166,7,0)</f>
        <v>15000</v>
      </c>
      <c r="H4055">
        <f>VLOOKUP($A4055,'Günlük Sayaç'!$A$1:$I$166,8,0)</f>
        <v>0.1</v>
      </c>
      <c r="I4055">
        <f>VLOOKUP($A4055,'Günlük Sayaç'!$A$1:$I$166,9,0)*VLOOKUP(WEEKDAY(B4055,2)&amp;D4055,Yoğunluk!$G$1:$J$29,4,0)</f>
        <v>1080.0000000000002</v>
      </c>
      <c r="J4055">
        <f t="shared" ca="1" si="251"/>
        <v>1193</v>
      </c>
      <c r="K4055">
        <f t="shared" ca="1" si="252"/>
        <v>994.16666666666674</v>
      </c>
    </row>
    <row r="4056" spans="1:11" x14ac:dyDescent="0.3">
      <c r="A4056">
        <f t="shared" si="253"/>
        <v>95</v>
      </c>
      <c r="B4056" s="2">
        <f t="shared" si="254"/>
        <v>43125</v>
      </c>
      <c r="C4056" t="str">
        <f>VLOOKUP(A4056,'Günlük Sayaç'!$A$1:$I$166,3,0)</f>
        <v>Levent</v>
      </c>
      <c r="D4056" t="str">
        <f>VLOOKUP($A4056,'Günlük Sayaç'!$A$1:$I$166,4,0)</f>
        <v>Ziyaretçi</v>
      </c>
      <c r="E4056" t="str">
        <f>VLOOKUP($A4056,'Günlük Sayaç'!$A$1:$I$166,5,0)</f>
        <v>Tekli Bilet</v>
      </c>
      <c r="F4056">
        <f>VLOOKUP($A4056,'Günlük Sayaç'!$A$1:$I$166,6,0)</f>
        <v>5</v>
      </c>
      <c r="G4056">
        <f>VLOOKUP($A4056,'Günlük Sayaç'!$A$1:$I$166,7,0)</f>
        <v>15000</v>
      </c>
      <c r="H4056">
        <f>VLOOKUP($A4056,'Günlük Sayaç'!$A$1:$I$166,8,0)</f>
        <v>0.02</v>
      </c>
      <c r="I4056">
        <f>VLOOKUP($A4056,'Günlük Sayaç'!$A$1:$I$166,9,0)*VLOOKUP(WEEKDAY(B4056,2)&amp;D4056,Yoğunluk!$G$1:$J$29,4,0)</f>
        <v>270</v>
      </c>
      <c r="J4056">
        <f t="shared" ca="1" si="251"/>
        <v>314</v>
      </c>
      <c r="K4056">
        <f t="shared" ca="1" si="252"/>
        <v>1570</v>
      </c>
    </row>
    <row r="4057" spans="1:11" x14ac:dyDescent="0.3">
      <c r="A4057">
        <f t="shared" si="253"/>
        <v>96</v>
      </c>
      <c r="B4057" s="2">
        <f t="shared" si="254"/>
        <v>43125</v>
      </c>
      <c r="C4057" t="str">
        <f>VLOOKUP(A4057,'Günlük Sayaç'!$A$1:$I$166,3,0)</f>
        <v>Levent</v>
      </c>
      <c r="D4057" t="str">
        <f>VLOOKUP($A4057,'Günlük Sayaç'!$A$1:$I$166,4,0)</f>
        <v>Ziyaretçi</v>
      </c>
      <c r="E4057" t="str">
        <f>VLOOKUP($A4057,'Günlük Sayaç'!$A$1:$I$166,5,0)</f>
        <v>İkili Bilet</v>
      </c>
      <c r="F4057">
        <f>VLOOKUP($A4057,'Günlük Sayaç'!$A$1:$I$166,6,0)</f>
        <v>4</v>
      </c>
      <c r="G4057">
        <f>VLOOKUP($A4057,'Günlük Sayaç'!$A$1:$I$166,7,0)</f>
        <v>15000</v>
      </c>
      <c r="H4057">
        <f>VLOOKUP($A4057,'Günlük Sayaç'!$A$1:$I$166,8,0)</f>
        <v>0.02</v>
      </c>
      <c r="I4057">
        <f>VLOOKUP($A4057,'Günlük Sayaç'!$A$1:$I$166,9,0)*VLOOKUP(WEEKDAY(B4057,2)&amp;D4057,Yoğunluk!$G$1:$J$29,4,0)</f>
        <v>270</v>
      </c>
      <c r="J4057">
        <f t="shared" ca="1" si="251"/>
        <v>243</v>
      </c>
      <c r="K4057">
        <f t="shared" ca="1" si="252"/>
        <v>972</v>
      </c>
    </row>
    <row r="4058" spans="1:11" x14ac:dyDescent="0.3">
      <c r="A4058">
        <f t="shared" si="253"/>
        <v>97</v>
      </c>
      <c r="B4058" s="2">
        <f t="shared" si="254"/>
        <v>43125</v>
      </c>
      <c r="C4058" t="str">
        <f>VLOOKUP(A4058,'Günlük Sayaç'!$A$1:$I$166,3,0)</f>
        <v>Levent</v>
      </c>
      <c r="D4058" t="str">
        <f>VLOOKUP($A4058,'Günlük Sayaç'!$A$1:$I$166,4,0)</f>
        <v>Ziyaretçi</v>
      </c>
      <c r="E4058" t="str">
        <f>VLOOKUP($A4058,'Günlük Sayaç'!$A$1:$I$166,5,0)</f>
        <v>Üçlü Bilet</v>
      </c>
      <c r="F4058">
        <f>VLOOKUP($A4058,'Günlük Sayaç'!$A$1:$I$166,6,0)</f>
        <v>3.6666666666666665</v>
      </c>
      <c r="G4058">
        <f>VLOOKUP($A4058,'Günlük Sayaç'!$A$1:$I$166,7,0)</f>
        <v>15000</v>
      </c>
      <c r="H4058">
        <f>VLOOKUP($A4058,'Günlük Sayaç'!$A$1:$I$166,8,0)</f>
        <v>0.02</v>
      </c>
      <c r="I4058">
        <f>VLOOKUP($A4058,'Günlük Sayaç'!$A$1:$I$166,9,0)*VLOOKUP(WEEKDAY(B4058,2)&amp;D4058,Yoğunluk!$G$1:$J$29,4,0)</f>
        <v>270</v>
      </c>
      <c r="J4058">
        <f t="shared" ca="1" si="251"/>
        <v>266</v>
      </c>
      <c r="K4058">
        <f t="shared" ca="1" si="252"/>
        <v>975.33333333333326</v>
      </c>
    </row>
    <row r="4059" spans="1:11" x14ac:dyDescent="0.3">
      <c r="A4059">
        <f t="shared" si="253"/>
        <v>98</v>
      </c>
      <c r="B4059" s="2">
        <f t="shared" si="254"/>
        <v>43125</v>
      </c>
      <c r="C4059" t="str">
        <f>VLOOKUP(A4059,'Günlük Sayaç'!$A$1:$I$166,3,0)</f>
        <v>Levent</v>
      </c>
      <c r="D4059" t="str">
        <f>VLOOKUP($A4059,'Günlük Sayaç'!$A$1:$I$166,4,0)</f>
        <v>Ziyaretçi</v>
      </c>
      <c r="E4059" t="str">
        <f>VLOOKUP($A4059,'Günlük Sayaç'!$A$1:$I$166,5,0)</f>
        <v>Beşli Bilet</v>
      </c>
      <c r="F4059">
        <f>VLOOKUP($A4059,'Günlük Sayaç'!$A$1:$I$166,6,0)</f>
        <v>3.4</v>
      </c>
      <c r="G4059">
        <f>VLOOKUP($A4059,'Günlük Sayaç'!$A$1:$I$166,7,0)</f>
        <v>15000</v>
      </c>
      <c r="H4059">
        <f>VLOOKUP($A4059,'Günlük Sayaç'!$A$1:$I$166,8,0)</f>
        <v>0.02</v>
      </c>
      <c r="I4059">
        <f>VLOOKUP($A4059,'Günlük Sayaç'!$A$1:$I$166,9,0)*VLOOKUP(WEEKDAY(B4059,2)&amp;D4059,Yoğunluk!$G$1:$J$29,4,0)</f>
        <v>270</v>
      </c>
      <c r="J4059">
        <f t="shared" ca="1" si="251"/>
        <v>282</v>
      </c>
      <c r="K4059">
        <f t="shared" ca="1" si="252"/>
        <v>958.8</v>
      </c>
    </row>
    <row r="4060" spans="1:11" x14ac:dyDescent="0.3">
      <c r="A4060">
        <f t="shared" si="253"/>
        <v>99</v>
      </c>
      <c r="B4060" s="2">
        <f t="shared" si="254"/>
        <v>43125</v>
      </c>
      <c r="C4060" t="str">
        <f>VLOOKUP(A4060,'Günlük Sayaç'!$A$1:$I$166,3,0)</f>
        <v>Levent</v>
      </c>
      <c r="D4060" t="str">
        <f>VLOOKUP($A4060,'Günlük Sayaç'!$A$1:$I$166,4,0)</f>
        <v>Ziyaretçi</v>
      </c>
      <c r="E4060" t="str">
        <f>VLOOKUP($A4060,'Günlük Sayaç'!$A$1:$I$166,5,0)</f>
        <v>Onlu Bilet</v>
      </c>
      <c r="F4060">
        <f>VLOOKUP($A4060,'Günlük Sayaç'!$A$1:$I$166,6,0)</f>
        <v>3.2</v>
      </c>
      <c r="G4060">
        <f>VLOOKUP($A4060,'Günlük Sayaç'!$A$1:$I$166,7,0)</f>
        <v>15000</v>
      </c>
      <c r="H4060">
        <f>VLOOKUP($A4060,'Günlük Sayaç'!$A$1:$I$166,8,0)</f>
        <v>0.02</v>
      </c>
      <c r="I4060">
        <f>VLOOKUP($A4060,'Günlük Sayaç'!$A$1:$I$166,9,0)*VLOOKUP(WEEKDAY(B4060,2)&amp;D4060,Yoğunluk!$G$1:$J$29,4,0)</f>
        <v>270</v>
      </c>
      <c r="J4060">
        <f t="shared" ca="1" si="251"/>
        <v>279</v>
      </c>
      <c r="K4060">
        <f t="shared" ca="1" si="252"/>
        <v>892.80000000000007</v>
      </c>
    </row>
    <row r="4061" spans="1:11" x14ac:dyDescent="0.3">
      <c r="A4061">
        <f t="shared" si="253"/>
        <v>100</v>
      </c>
      <c r="B4061" s="2">
        <f t="shared" si="254"/>
        <v>43125</v>
      </c>
      <c r="C4061" t="str">
        <f>VLOOKUP(A4061,'Günlük Sayaç'!$A$1:$I$166,3,0)</f>
        <v>4. Levent</v>
      </c>
      <c r="D4061" t="str">
        <f>VLOOKUP($A4061,'Günlük Sayaç'!$A$1:$I$166,4,0)</f>
        <v>Tam</v>
      </c>
      <c r="E4061" t="str">
        <f>VLOOKUP($A4061,'Günlük Sayaç'!$A$1:$I$166,5,0)</f>
        <v>Akbil</v>
      </c>
      <c r="F4061">
        <f>VLOOKUP($A4061,'Günlük Sayaç'!$A$1:$I$166,6,0)</f>
        <v>2.2250000000000001</v>
      </c>
      <c r="G4061">
        <f>VLOOKUP($A4061,'Günlük Sayaç'!$A$1:$I$166,7,0)</f>
        <v>12000</v>
      </c>
      <c r="H4061">
        <f>VLOOKUP($A4061,'Günlük Sayaç'!$A$1:$I$166,8,0)</f>
        <v>0.3</v>
      </c>
      <c r="I4061">
        <f>VLOOKUP($A4061,'Günlük Sayaç'!$A$1:$I$166,9,0)*VLOOKUP(WEEKDAY(B4061,2)&amp;D4061,Yoğunluk!$G$1:$J$29,4,0)</f>
        <v>4860</v>
      </c>
      <c r="J4061">
        <f t="shared" ca="1" si="251"/>
        <v>4794</v>
      </c>
      <c r="K4061">
        <f t="shared" ca="1" si="252"/>
        <v>10666.65</v>
      </c>
    </row>
    <row r="4062" spans="1:11" x14ac:dyDescent="0.3">
      <c r="A4062">
        <f t="shared" si="253"/>
        <v>101</v>
      </c>
      <c r="B4062" s="2">
        <f t="shared" si="254"/>
        <v>43125</v>
      </c>
      <c r="C4062" t="str">
        <f>VLOOKUP(A4062,'Günlük Sayaç'!$A$1:$I$166,3,0)</f>
        <v>4. Levent</v>
      </c>
      <c r="D4062" t="str">
        <f>VLOOKUP($A4062,'Günlük Sayaç'!$A$1:$I$166,4,0)</f>
        <v>Tam</v>
      </c>
      <c r="E4062" t="str">
        <f>VLOOKUP($A4062,'Günlük Sayaç'!$A$1:$I$166,5,0)</f>
        <v>Mavi Kart</v>
      </c>
      <c r="F4062">
        <f>VLOOKUP($A4062,'Günlük Sayaç'!$A$1:$I$166,6,0)</f>
        <v>1.3666666666666667</v>
      </c>
      <c r="G4062">
        <f>VLOOKUP($A4062,'Günlük Sayaç'!$A$1:$I$166,7,0)</f>
        <v>12000</v>
      </c>
      <c r="H4062">
        <f>VLOOKUP($A4062,'Günlük Sayaç'!$A$1:$I$166,8,0)</f>
        <v>0.15</v>
      </c>
      <c r="I4062">
        <f>VLOOKUP($A4062,'Günlük Sayaç'!$A$1:$I$166,9,0)*VLOOKUP(WEEKDAY(B4062,2)&amp;D4062,Yoğunluk!$G$1:$J$29,4,0)</f>
        <v>2430</v>
      </c>
      <c r="J4062">
        <f t="shared" ca="1" si="251"/>
        <v>2829</v>
      </c>
      <c r="K4062">
        <f t="shared" ca="1" si="252"/>
        <v>3866.3</v>
      </c>
    </row>
    <row r="4063" spans="1:11" x14ac:dyDescent="0.3">
      <c r="A4063">
        <f t="shared" si="253"/>
        <v>102</v>
      </c>
      <c r="B4063" s="2">
        <f t="shared" si="254"/>
        <v>43125</v>
      </c>
      <c r="C4063" t="str">
        <f>VLOOKUP(A4063,'Günlük Sayaç'!$A$1:$I$166,3,0)</f>
        <v>4. Levent</v>
      </c>
      <c r="D4063" t="str">
        <f>VLOOKUP($A4063,'Günlük Sayaç'!$A$1:$I$166,4,0)</f>
        <v>Öğrenci</v>
      </c>
      <c r="E4063" t="str">
        <f>VLOOKUP($A4063,'Günlük Sayaç'!$A$1:$I$166,5,0)</f>
        <v>Öğrenci</v>
      </c>
      <c r="F4063">
        <f>VLOOKUP($A4063,'Günlük Sayaç'!$A$1:$I$166,6,0)</f>
        <v>0.9</v>
      </c>
      <c r="G4063">
        <f>VLOOKUP($A4063,'Günlük Sayaç'!$A$1:$I$166,7,0)</f>
        <v>12000</v>
      </c>
      <c r="H4063">
        <f>VLOOKUP($A4063,'Günlük Sayaç'!$A$1:$I$166,8,0)</f>
        <v>0.1</v>
      </c>
      <c r="I4063">
        <f>VLOOKUP($A4063,'Günlük Sayaç'!$A$1:$I$166,9,0)*VLOOKUP(WEEKDAY(B4063,2)&amp;D4063,Yoğunluk!$G$1:$J$29,4,0)</f>
        <v>1080</v>
      </c>
      <c r="J4063">
        <f t="shared" ca="1" si="251"/>
        <v>919</v>
      </c>
      <c r="K4063">
        <f t="shared" ca="1" si="252"/>
        <v>827.1</v>
      </c>
    </row>
    <row r="4064" spans="1:11" x14ac:dyDescent="0.3">
      <c r="A4064">
        <f t="shared" si="253"/>
        <v>103</v>
      </c>
      <c r="B4064" s="2">
        <f t="shared" si="254"/>
        <v>43125</v>
      </c>
      <c r="C4064" t="str">
        <f>VLOOKUP(A4064,'Günlük Sayaç'!$A$1:$I$166,3,0)</f>
        <v>4. Levent</v>
      </c>
      <c r="D4064" t="str">
        <f>VLOOKUP($A4064,'Günlük Sayaç'!$A$1:$I$166,4,0)</f>
        <v>Öğrenci</v>
      </c>
      <c r="E4064" t="str">
        <f>VLOOKUP($A4064,'Günlük Sayaç'!$A$1:$I$166,5,0)</f>
        <v>Öğrenci Aylık</v>
      </c>
      <c r="F4064">
        <f>VLOOKUP($A4064,'Günlük Sayaç'!$A$1:$I$166,6,0)</f>
        <v>0.56666666666666665</v>
      </c>
      <c r="G4064">
        <f>VLOOKUP($A4064,'Günlük Sayaç'!$A$1:$I$166,7,0)</f>
        <v>12000</v>
      </c>
      <c r="H4064">
        <f>VLOOKUP($A4064,'Günlük Sayaç'!$A$1:$I$166,8,0)</f>
        <v>0.15</v>
      </c>
      <c r="I4064">
        <f>VLOOKUP($A4064,'Günlük Sayaç'!$A$1:$I$166,9,0)*VLOOKUP(WEEKDAY(B4064,2)&amp;D4064,Yoğunluk!$G$1:$J$29,4,0)</f>
        <v>1620</v>
      </c>
      <c r="J4064">
        <f t="shared" ca="1" si="251"/>
        <v>1555</v>
      </c>
      <c r="K4064">
        <f t="shared" ca="1" si="252"/>
        <v>881.16666666666663</v>
      </c>
    </row>
    <row r="4065" spans="1:11" x14ac:dyDescent="0.3">
      <c r="A4065">
        <f t="shared" si="253"/>
        <v>104</v>
      </c>
      <c r="B4065" s="2">
        <f t="shared" si="254"/>
        <v>43125</v>
      </c>
      <c r="C4065" t="str">
        <f>VLOOKUP(A4065,'Günlük Sayaç'!$A$1:$I$166,3,0)</f>
        <v>4. Levent</v>
      </c>
      <c r="D4065" t="str">
        <f>VLOOKUP($A4065,'Günlük Sayaç'!$A$1:$I$166,4,0)</f>
        <v>Sosyal</v>
      </c>
      <c r="E4065" t="str">
        <f>VLOOKUP($A4065,'Günlük Sayaç'!$A$1:$I$166,5,0)</f>
        <v>Sosyal</v>
      </c>
      <c r="F4065">
        <f>VLOOKUP($A4065,'Günlük Sayaç'!$A$1:$I$166,6,0)</f>
        <v>1.425</v>
      </c>
      <c r="G4065">
        <f>VLOOKUP($A4065,'Günlük Sayaç'!$A$1:$I$166,7,0)</f>
        <v>12000</v>
      </c>
      <c r="H4065">
        <f>VLOOKUP($A4065,'Günlük Sayaç'!$A$1:$I$166,8,0)</f>
        <v>0.1</v>
      </c>
      <c r="I4065">
        <f>VLOOKUP($A4065,'Günlük Sayaç'!$A$1:$I$166,9,0)*VLOOKUP(WEEKDAY(B4065,2)&amp;D4065,Yoğunluk!$G$1:$J$29,4,0)</f>
        <v>864.00000000000011</v>
      </c>
      <c r="J4065">
        <f t="shared" ca="1" si="251"/>
        <v>848</v>
      </c>
      <c r="K4065">
        <f t="shared" ca="1" si="252"/>
        <v>1208.4000000000001</v>
      </c>
    </row>
    <row r="4066" spans="1:11" x14ac:dyDescent="0.3">
      <c r="A4066">
        <f t="shared" si="253"/>
        <v>105</v>
      </c>
      <c r="B4066" s="2">
        <f t="shared" si="254"/>
        <v>43125</v>
      </c>
      <c r="C4066" t="str">
        <f>VLOOKUP(A4066,'Günlük Sayaç'!$A$1:$I$166,3,0)</f>
        <v>4. Levent</v>
      </c>
      <c r="D4066" t="str">
        <f>VLOOKUP($A4066,'Günlük Sayaç'!$A$1:$I$166,4,0)</f>
        <v>Sosyal</v>
      </c>
      <c r="E4066" t="str">
        <f>VLOOKUP($A4066,'Günlük Sayaç'!$A$1:$I$166,5,0)</f>
        <v>Sosyal Aylık</v>
      </c>
      <c r="F4066">
        <f>VLOOKUP($A4066,'Günlük Sayaç'!$A$1:$I$166,6,0)</f>
        <v>0.83333333333333337</v>
      </c>
      <c r="G4066">
        <f>VLOOKUP($A4066,'Günlük Sayaç'!$A$1:$I$166,7,0)</f>
        <v>12000</v>
      </c>
      <c r="H4066">
        <f>VLOOKUP($A4066,'Günlük Sayaç'!$A$1:$I$166,8,0)</f>
        <v>0.1</v>
      </c>
      <c r="I4066">
        <f>VLOOKUP($A4066,'Günlük Sayaç'!$A$1:$I$166,9,0)*VLOOKUP(WEEKDAY(B4066,2)&amp;D4066,Yoğunluk!$G$1:$J$29,4,0)</f>
        <v>864.00000000000011</v>
      </c>
      <c r="J4066">
        <f t="shared" ca="1" si="251"/>
        <v>961</v>
      </c>
      <c r="K4066">
        <f t="shared" ca="1" si="252"/>
        <v>800.83333333333337</v>
      </c>
    </row>
    <row r="4067" spans="1:11" x14ac:dyDescent="0.3">
      <c r="A4067">
        <f t="shared" si="253"/>
        <v>106</v>
      </c>
      <c r="B4067" s="2">
        <f t="shared" si="254"/>
        <v>43125</v>
      </c>
      <c r="C4067" t="str">
        <f>VLOOKUP(A4067,'Günlük Sayaç'!$A$1:$I$166,3,0)</f>
        <v>4. Levent</v>
      </c>
      <c r="D4067" t="str">
        <f>VLOOKUP($A4067,'Günlük Sayaç'!$A$1:$I$166,4,0)</f>
        <v>Ziyaretçi</v>
      </c>
      <c r="E4067" t="str">
        <f>VLOOKUP($A4067,'Günlük Sayaç'!$A$1:$I$166,5,0)</f>
        <v>Tekli Bilet</v>
      </c>
      <c r="F4067">
        <f>VLOOKUP($A4067,'Günlük Sayaç'!$A$1:$I$166,6,0)</f>
        <v>5</v>
      </c>
      <c r="G4067">
        <f>VLOOKUP($A4067,'Günlük Sayaç'!$A$1:$I$166,7,0)</f>
        <v>12000</v>
      </c>
      <c r="H4067">
        <f>VLOOKUP($A4067,'Günlük Sayaç'!$A$1:$I$166,8,0)</f>
        <v>0.02</v>
      </c>
      <c r="I4067">
        <f>VLOOKUP($A4067,'Günlük Sayaç'!$A$1:$I$166,9,0)*VLOOKUP(WEEKDAY(B4067,2)&amp;D4067,Yoğunluk!$G$1:$J$29,4,0)</f>
        <v>216</v>
      </c>
      <c r="J4067">
        <f t="shared" ca="1" si="251"/>
        <v>226</v>
      </c>
      <c r="K4067">
        <f t="shared" ca="1" si="252"/>
        <v>1130</v>
      </c>
    </row>
    <row r="4068" spans="1:11" x14ac:dyDescent="0.3">
      <c r="A4068">
        <f t="shared" si="253"/>
        <v>107</v>
      </c>
      <c r="B4068" s="2">
        <f t="shared" si="254"/>
        <v>43125</v>
      </c>
      <c r="C4068" t="str">
        <f>VLOOKUP(A4068,'Günlük Sayaç'!$A$1:$I$166,3,0)</f>
        <v>4. Levent</v>
      </c>
      <c r="D4068" t="str">
        <f>VLOOKUP($A4068,'Günlük Sayaç'!$A$1:$I$166,4,0)</f>
        <v>Ziyaretçi</v>
      </c>
      <c r="E4068" t="str">
        <f>VLOOKUP($A4068,'Günlük Sayaç'!$A$1:$I$166,5,0)</f>
        <v>İkili Bilet</v>
      </c>
      <c r="F4068">
        <f>VLOOKUP($A4068,'Günlük Sayaç'!$A$1:$I$166,6,0)</f>
        <v>4</v>
      </c>
      <c r="G4068">
        <f>VLOOKUP($A4068,'Günlük Sayaç'!$A$1:$I$166,7,0)</f>
        <v>12000</v>
      </c>
      <c r="H4068">
        <f>VLOOKUP($A4068,'Günlük Sayaç'!$A$1:$I$166,8,0)</f>
        <v>0.02</v>
      </c>
      <c r="I4068">
        <f>VLOOKUP($A4068,'Günlük Sayaç'!$A$1:$I$166,9,0)*VLOOKUP(WEEKDAY(B4068,2)&amp;D4068,Yoğunluk!$G$1:$J$29,4,0)</f>
        <v>216</v>
      </c>
      <c r="J4068">
        <f t="shared" ca="1" si="251"/>
        <v>215</v>
      </c>
      <c r="K4068">
        <f t="shared" ca="1" si="252"/>
        <v>860</v>
      </c>
    </row>
    <row r="4069" spans="1:11" x14ac:dyDescent="0.3">
      <c r="A4069">
        <f t="shared" si="253"/>
        <v>108</v>
      </c>
      <c r="B4069" s="2">
        <f t="shared" si="254"/>
        <v>43125</v>
      </c>
      <c r="C4069" t="str">
        <f>VLOOKUP(A4069,'Günlük Sayaç'!$A$1:$I$166,3,0)</f>
        <v>4. Levent</v>
      </c>
      <c r="D4069" t="str">
        <f>VLOOKUP($A4069,'Günlük Sayaç'!$A$1:$I$166,4,0)</f>
        <v>Ziyaretçi</v>
      </c>
      <c r="E4069" t="str">
        <f>VLOOKUP($A4069,'Günlük Sayaç'!$A$1:$I$166,5,0)</f>
        <v>Üçlü Bilet</v>
      </c>
      <c r="F4069">
        <f>VLOOKUP($A4069,'Günlük Sayaç'!$A$1:$I$166,6,0)</f>
        <v>3.6666666666666665</v>
      </c>
      <c r="G4069">
        <f>VLOOKUP($A4069,'Günlük Sayaç'!$A$1:$I$166,7,0)</f>
        <v>12000</v>
      </c>
      <c r="H4069">
        <f>VLOOKUP($A4069,'Günlük Sayaç'!$A$1:$I$166,8,0)</f>
        <v>0.02</v>
      </c>
      <c r="I4069">
        <f>VLOOKUP($A4069,'Günlük Sayaç'!$A$1:$I$166,9,0)*VLOOKUP(WEEKDAY(B4069,2)&amp;D4069,Yoğunluk!$G$1:$J$29,4,0)</f>
        <v>216</v>
      </c>
      <c r="J4069">
        <f t="shared" ca="1" si="251"/>
        <v>223</v>
      </c>
      <c r="K4069">
        <f t="shared" ca="1" si="252"/>
        <v>817.66666666666663</v>
      </c>
    </row>
    <row r="4070" spans="1:11" x14ac:dyDescent="0.3">
      <c r="A4070">
        <f t="shared" si="253"/>
        <v>109</v>
      </c>
      <c r="B4070" s="2">
        <f t="shared" si="254"/>
        <v>43125</v>
      </c>
      <c r="C4070" t="str">
        <f>VLOOKUP(A4070,'Günlük Sayaç'!$A$1:$I$166,3,0)</f>
        <v>4. Levent</v>
      </c>
      <c r="D4070" t="str">
        <f>VLOOKUP($A4070,'Günlük Sayaç'!$A$1:$I$166,4,0)</f>
        <v>Ziyaretçi</v>
      </c>
      <c r="E4070" t="str">
        <f>VLOOKUP($A4070,'Günlük Sayaç'!$A$1:$I$166,5,0)</f>
        <v>Beşli Bilet</v>
      </c>
      <c r="F4070">
        <f>VLOOKUP($A4070,'Günlük Sayaç'!$A$1:$I$166,6,0)</f>
        <v>3.4</v>
      </c>
      <c r="G4070">
        <f>VLOOKUP($A4070,'Günlük Sayaç'!$A$1:$I$166,7,0)</f>
        <v>12000</v>
      </c>
      <c r="H4070">
        <f>VLOOKUP($A4070,'Günlük Sayaç'!$A$1:$I$166,8,0)</f>
        <v>0.02</v>
      </c>
      <c r="I4070">
        <f>VLOOKUP($A4070,'Günlük Sayaç'!$A$1:$I$166,9,0)*VLOOKUP(WEEKDAY(B4070,2)&amp;D4070,Yoğunluk!$G$1:$J$29,4,0)</f>
        <v>216</v>
      </c>
      <c r="J4070">
        <f t="shared" ca="1" si="251"/>
        <v>267</v>
      </c>
      <c r="K4070">
        <f t="shared" ca="1" si="252"/>
        <v>907.8</v>
      </c>
    </row>
    <row r="4071" spans="1:11" x14ac:dyDescent="0.3">
      <c r="A4071">
        <f t="shared" si="253"/>
        <v>110</v>
      </c>
      <c r="B4071" s="2">
        <f t="shared" si="254"/>
        <v>43125</v>
      </c>
      <c r="C4071" t="str">
        <f>VLOOKUP(A4071,'Günlük Sayaç'!$A$1:$I$166,3,0)</f>
        <v>4. Levent</v>
      </c>
      <c r="D4071" t="str">
        <f>VLOOKUP($A4071,'Günlük Sayaç'!$A$1:$I$166,4,0)</f>
        <v>Ziyaretçi</v>
      </c>
      <c r="E4071" t="str">
        <f>VLOOKUP($A4071,'Günlük Sayaç'!$A$1:$I$166,5,0)</f>
        <v>Onlu Bilet</v>
      </c>
      <c r="F4071">
        <f>VLOOKUP($A4071,'Günlük Sayaç'!$A$1:$I$166,6,0)</f>
        <v>3.2</v>
      </c>
      <c r="G4071">
        <f>VLOOKUP($A4071,'Günlük Sayaç'!$A$1:$I$166,7,0)</f>
        <v>12000</v>
      </c>
      <c r="H4071">
        <f>VLOOKUP($A4071,'Günlük Sayaç'!$A$1:$I$166,8,0)</f>
        <v>0.02</v>
      </c>
      <c r="I4071">
        <f>VLOOKUP($A4071,'Günlük Sayaç'!$A$1:$I$166,9,0)*VLOOKUP(WEEKDAY(B4071,2)&amp;D4071,Yoğunluk!$G$1:$J$29,4,0)</f>
        <v>216</v>
      </c>
      <c r="J4071">
        <f t="shared" ca="1" si="251"/>
        <v>177</v>
      </c>
      <c r="K4071">
        <f t="shared" ca="1" si="252"/>
        <v>566.4</v>
      </c>
    </row>
    <row r="4072" spans="1:11" x14ac:dyDescent="0.3">
      <c r="A4072">
        <f t="shared" si="253"/>
        <v>111</v>
      </c>
      <c r="B4072" s="2">
        <f t="shared" si="254"/>
        <v>43125</v>
      </c>
      <c r="C4072" t="str">
        <f>VLOOKUP(A4072,'Günlük Sayaç'!$A$1:$I$166,3,0)</f>
        <v>Sanayi Mah.</v>
      </c>
      <c r="D4072" t="str">
        <f>VLOOKUP($A4072,'Günlük Sayaç'!$A$1:$I$166,4,0)</f>
        <v>Tam</v>
      </c>
      <c r="E4072" t="str">
        <f>VLOOKUP($A4072,'Günlük Sayaç'!$A$1:$I$166,5,0)</f>
        <v>Akbil</v>
      </c>
      <c r="F4072">
        <f>VLOOKUP($A4072,'Günlük Sayaç'!$A$1:$I$166,6,0)</f>
        <v>2.2250000000000001</v>
      </c>
      <c r="G4072">
        <f>VLOOKUP($A4072,'Günlük Sayaç'!$A$1:$I$166,7,0)</f>
        <v>4000</v>
      </c>
      <c r="H4072">
        <f>VLOOKUP($A4072,'Günlük Sayaç'!$A$1:$I$166,8,0)</f>
        <v>0.3</v>
      </c>
      <c r="I4072">
        <f>VLOOKUP($A4072,'Günlük Sayaç'!$A$1:$I$166,9,0)*VLOOKUP(WEEKDAY(B4072,2)&amp;D4072,Yoğunluk!$G$1:$J$29,4,0)</f>
        <v>1620</v>
      </c>
      <c r="J4072">
        <f t="shared" ca="1" si="251"/>
        <v>1854</v>
      </c>
      <c r="K4072">
        <f t="shared" ca="1" si="252"/>
        <v>4125.1500000000005</v>
      </c>
    </row>
    <row r="4073" spans="1:11" x14ac:dyDescent="0.3">
      <c r="A4073">
        <f t="shared" si="253"/>
        <v>112</v>
      </c>
      <c r="B4073" s="2">
        <f t="shared" si="254"/>
        <v>43125</v>
      </c>
      <c r="C4073" t="str">
        <f>VLOOKUP(A4073,'Günlük Sayaç'!$A$1:$I$166,3,0)</f>
        <v>Sanayi Mah.</v>
      </c>
      <c r="D4073" t="str">
        <f>VLOOKUP($A4073,'Günlük Sayaç'!$A$1:$I$166,4,0)</f>
        <v>Tam</v>
      </c>
      <c r="E4073" t="str">
        <f>VLOOKUP($A4073,'Günlük Sayaç'!$A$1:$I$166,5,0)</f>
        <v>Mavi Kart</v>
      </c>
      <c r="F4073">
        <f>VLOOKUP($A4073,'Günlük Sayaç'!$A$1:$I$166,6,0)</f>
        <v>1.3666666666666667</v>
      </c>
      <c r="G4073">
        <f>VLOOKUP($A4073,'Günlük Sayaç'!$A$1:$I$166,7,0)</f>
        <v>4000</v>
      </c>
      <c r="H4073">
        <f>VLOOKUP($A4073,'Günlük Sayaç'!$A$1:$I$166,8,0)</f>
        <v>0.35</v>
      </c>
      <c r="I4073">
        <f>VLOOKUP($A4073,'Günlük Sayaç'!$A$1:$I$166,9,0)*VLOOKUP(WEEKDAY(B4073,2)&amp;D4073,Yoğunluk!$G$1:$J$29,4,0)</f>
        <v>1890.0000000000002</v>
      </c>
      <c r="J4073">
        <f t="shared" ca="1" si="251"/>
        <v>1911</v>
      </c>
      <c r="K4073">
        <f t="shared" ca="1" si="252"/>
        <v>2611.7000000000003</v>
      </c>
    </row>
    <row r="4074" spans="1:11" x14ac:dyDescent="0.3">
      <c r="A4074">
        <f t="shared" si="253"/>
        <v>113</v>
      </c>
      <c r="B4074" s="2">
        <f t="shared" si="254"/>
        <v>43125</v>
      </c>
      <c r="C4074" t="str">
        <f>VLOOKUP(A4074,'Günlük Sayaç'!$A$1:$I$166,3,0)</f>
        <v>Sanayi Mah.</v>
      </c>
      <c r="D4074" t="str">
        <f>VLOOKUP($A4074,'Günlük Sayaç'!$A$1:$I$166,4,0)</f>
        <v>Öğrenci</v>
      </c>
      <c r="E4074" t="str">
        <f>VLOOKUP($A4074,'Günlük Sayaç'!$A$1:$I$166,5,0)</f>
        <v>Öğrenci</v>
      </c>
      <c r="F4074">
        <f>VLOOKUP($A4074,'Günlük Sayaç'!$A$1:$I$166,6,0)</f>
        <v>0.9</v>
      </c>
      <c r="G4074">
        <f>VLOOKUP($A4074,'Günlük Sayaç'!$A$1:$I$166,7,0)</f>
        <v>4000</v>
      </c>
      <c r="H4074">
        <f>VLOOKUP($A4074,'Günlük Sayaç'!$A$1:$I$166,8,0)</f>
        <v>0.1</v>
      </c>
      <c r="I4074">
        <f>VLOOKUP($A4074,'Günlük Sayaç'!$A$1:$I$166,9,0)*VLOOKUP(WEEKDAY(B4074,2)&amp;D4074,Yoğunluk!$G$1:$J$29,4,0)</f>
        <v>360</v>
      </c>
      <c r="J4074">
        <f t="shared" ca="1" si="251"/>
        <v>376</v>
      </c>
      <c r="K4074">
        <f t="shared" ca="1" si="252"/>
        <v>338.40000000000003</v>
      </c>
    </row>
    <row r="4075" spans="1:11" x14ac:dyDescent="0.3">
      <c r="A4075">
        <f t="shared" si="253"/>
        <v>114</v>
      </c>
      <c r="B4075" s="2">
        <f t="shared" si="254"/>
        <v>43125</v>
      </c>
      <c r="C4075" t="str">
        <f>VLOOKUP(A4075,'Günlük Sayaç'!$A$1:$I$166,3,0)</f>
        <v>Sanayi Mah.</v>
      </c>
      <c r="D4075" t="str">
        <f>VLOOKUP($A4075,'Günlük Sayaç'!$A$1:$I$166,4,0)</f>
        <v>Öğrenci</v>
      </c>
      <c r="E4075" t="str">
        <f>VLOOKUP($A4075,'Günlük Sayaç'!$A$1:$I$166,5,0)</f>
        <v>Öğrenci Aylık</v>
      </c>
      <c r="F4075">
        <f>VLOOKUP($A4075,'Günlük Sayaç'!$A$1:$I$166,6,0)</f>
        <v>0.56666666666666665</v>
      </c>
      <c r="G4075">
        <f>VLOOKUP($A4075,'Günlük Sayaç'!$A$1:$I$166,7,0)</f>
        <v>4000</v>
      </c>
      <c r="H4075">
        <f>VLOOKUP($A4075,'Günlük Sayaç'!$A$1:$I$166,8,0)</f>
        <v>0.1</v>
      </c>
      <c r="I4075">
        <f>VLOOKUP($A4075,'Günlük Sayaç'!$A$1:$I$166,9,0)*VLOOKUP(WEEKDAY(B4075,2)&amp;D4075,Yoğunluk!$G$1:$J$29,4,0)</f>
        <v>360</v>
      </c>
      <c r="J4075">
        <f t="shared" ca="1" si="251"/>
        <v>334</v>
      </c>
      <c r="K4075">
        <f t="shared" ca="1" si="252"/>
        <v>189.26666666666665</v>
      </c>
    </row>
    <row r="4076" spans="1:11" x14ac:dyDescent="0.3">
      <c r="A4076">
        <f t="shared" si="253"/>
        <v>115</v>
      </c>
      <c r="B4076" s="2">
        <f t="shared" si="254"/>
        <v>43125</v>
      </c>
      <c r="C4076" t="str">
        <f>VLOOKUP(A4076,'Günlük Sayaç'!$A$1:$I$166,3,0)</f>
        <v>Sanayi Mah.</v>
      </c>
      <c r="D4076" t="str">
        <f>VLOOKUP($A4076,'Günlük Sayaç'!$A$1:$I$166,4,0)</f>
        <v>Sosyal</v>
      </c>
      <c r="E4076" t="str">
        <f>VLOOKUP($A4076,'Günlük Sayaç'!$A$1:$I$166,5,0)</f>
        <v>Sosyal</v>
      </c>
      <c r="F4076">
        <f>VLOOKUP($A4076,'Günlük Sayaç'!$A$1:$I$166,6,0)</f>
        <v>1.425</v>
      </c>
      <c r="G4076">
        <f>VLOOKUP($A4076,'Günlük Sayaç'!$A$1:$I$166,7,0)</f>
        <v>4000</v>
      </c>
      <c r="H4076">
        <f>VLOOKUP($A4076,'Günlük Sayaç'!$A$1:$I$166,8,0)</f>
        <v>0.05</v>
      </c>
      <c r="I4076">
        <f>VLOOKUP($A4076,'Günlük Sayaç'!$A$1:$I$166,9,0)*VLOOKUP(WEEKDAY(B4076,2)&amp;D4076,Yoğunluk!$G$1:$J$29,4,0)</f>
        <v>144.00000000000003</v>
      </c>
      <c r="J4076">
        <f t="shared" ca="1" si="251"/>
        <v>166</v>
      </c>
      <c r="K4076">
        <f t="shared" ca="1" si="252"/>
        <v>236.55</v>
      </c>
    </row>
    <row r="4077" spans="1:11" x14ac:dyDescent="0.3">
      <c r="A4077">
        <f t="shared" si="253"/>
        <v>116</v>
      </c>
      <c r="B4077" s="2">
        <f t="shared" si="254"/>
        <v>43125</v>
      </c>
      <c r="C4077" t="str">
        <f>VLOOKUP(A4077,'Günlük Sayaç'!$A$1:$I$166,3,0)</f>
        <v>Sanayi Mah.</v>
      </c>
      <c r="D4077" t="str">
        <f>VLOOKUP($A4077,'Günlük Sayaç'!$A$1:$I$166,4,0)</f>
        <v>Sosyal</v>
      </c>
      <c r="E4077" t="str">
        <f>VLOOKUP($A4077,'Günlük Sayaç'!$A$1:$I$166,5,0)</f>
        <v>Sosyal Aylık</v>
      </c>
      <c r="F4077">
        <f>VLOOKUP($A4077,'Günlük Sayaç'!$A$1:$I$166,6,0)</f>
        <v>0.83333333333333337</v>
      </c>
      <c r="G4077">
        <f>VLOOKUP($A4077,'Günlük Sayaç'!$A$1:$I$166,7,0)</f>
        <v>4000</v>
      </c>
      <c r="H4077">
        <f>VLOOKUP($A4077,'Günlük Sayaç'!$A$1:$I$166,8,0)</f>
        <v>0.05</v>
      </c>
      <c r="I4077">
        <f>VLOOKUP($A4077,'Günlük Sayaç'!$A$1:$I$166,9,0)*VLOOKUP(WEEKDAY(B4077,2)&amp;D4077,Yoğunluk!$G$1:$J$29,4,0)</f>
        <v>144.00000000000003</v>
      </c>
      <c r="J4077">
        <f t="shared" ca="1" si="251"/>
        <v>139</v>
      </c>
      <c r="K4077">
        <f t="shared" ca="1" si="252"/>
        <v>115.83333333333334</v>
      </c>
    </row>
    <row r="4078" spans="1:11" x14ac:dyDescent="0.3">
      <c r="A4078">
        <f t="shared" si="253"/>
        <v>117</v>
      </c>
      <c r="B4078" s="2">
        <f t="shared" si="254"/>
        <v>43125</v>
      </c>
      <c r="C4078" t="str">
        <f>VLOOKUP(A4078,'Günlük Sayaç'!$A$1:$I$166,3,0)</f>
        <v>Sanayi Mah.</v>
      </c>
      <c r="D4078" t="str">
        <f>VLOOKUP($A4078,'Günlük Sayaç'!$A$1:$I$166,4,0)</f>
        <v>Ziyaretçi</v>
      </c>
      <c r="E4078" t="str">
        <f>VLOOKUP($A4078,'Günlük Sayaç'!$A$1:$I$166,5,0)</f>
        <v>Tekli Bilet</v>
      </c>
      <c r="F4078">
        <f>VLOOKUP($A4078,'Günlük Sayaç'!$A$1:$I$166,6,0)</f>
        <v>5</v>
      </c>
      <c r="G4078">
        <f>VLOOKUP($A4078,'Günlük Sayaç'!$A$1:$I$166,7,0)</f>
        <v>4000</v>
      </c>
      <c r="H4078">
        <f>VLOOKUP($A4078,'Günlük Sayaç'!$A$1:$I$166,8,0)</f>
        <v>0.01</v>
      </c>
      <c r="I4078">
        <f>VLOOKUP($A4078,'Günlük Sayaç'!$A$1:$I$166,9,0)*VLOOKUP(WEEKDAY(B4078,2)&amp;D4078,Yoğunluk!$G$1:$J$29,4,0)</f>
        <v>36</v>
      </c>
      <c r="J4078">
        <f t="shared" ca="1" si="251"/>
        <v>41</v>
      </c>
      <c r="K4078">
        <f t="shared" ca="1" si="252"/>
        <v>205</v>
      </c>
    </row>
    <row r="4079" spans="1:11" x14ac:dyDescent="0.3">
      <c r="A4079">
        <f t="shared" si="253"/>
        <v>118</v>
      </c>
      <c r="B4079" s="2">
        <f t="shared" si="254"/>
        <v>43125</v>
      </c>
      <c r="C4079" t="str">
        <f>VLOOKUP(A4079,'Günlük Sayaç'!$A$1:$I$166,3,0)</f>
        <v>Sanayi Mah.</v>
      </c>
      <c r="D4079" t="str">
        <f>VLOOKUP($A4079,'Günlük Sayaç'!$A$1:$I$166,4,0)</f>
        <v>Ziyaretçi</v>
      </c>
      <c r="E4079" t="str">
        <f>VLOOKUP($A4079,'Günlük Sayaç'!$A$1:$I$166,5,0)</f>
        <v>İkili Bilet</v>
      </c>
      <c r="F4079">
        <f>VLOOKUP($A4079,'Günlük Sayaç'!$A$1:$I$166,6,0)</f>
        <v>4</v>
      </c>
      <c r="G4079">
        <f>VLOOKUP($A4079,'Günlük Sayaç'!$A$1:$I$166,7,0)</f>
        <v>4000</v>
      </c>
      <c r="H4079">
        <f>VLOOKUP($A4079,'Günlük Sayaç'!$A$1:$I$166,8,0)</f>
        <v>0.01</v>
      </c>
      <c r="I4079">
        <f>VLOOKUP($A4079,'Günlük Sayaç'!$A$1:$I$166,9,0)*VLOOKUP(WEEKDAY(B4079,2)&amp;D4079,Yoğunluk!$G$1:$J$29,4,0)</f>
        <v>36</v>
      </c>
      <c r="J4079">
        <f t="shared" ca="1" si="251"/>
        <v>37</v>
      </c>
      <c r="K4079">
        <f t="shared" ca="1" si="252"/>
        <v>148</v>
      </c>
    </row>
    <row r="4080" spans="1:11" x14ac:dyDescent="0.3">
      <c r="A4080">
        <f t="shared" si="253"/>
        <v>119</v>
      </c>
      <c r="B4080" s="2">
        <f t="shared" si="254"/>
        <v>43125</v>
      </c>
      <c r="C4080" t="str">
        <f>VLOOKUP(A4080,'Günlük Sayaç'!$A$1:$I$166,3,0)</f>
        <v>Sanayi Mah.</v>
      </c>
      <c r="D4080" t="str">
        <f>VLOOKUP($A4080,'Günlük Sayaç'!$A$1:$I$166,4,0)</f>
        <v>Ziyaretçi</v>
      </c>
      <c r="E4080" t="str">
        <f>VLOOKUP($A4080,'Günlük Sayaç'!$A$1:$I$166,5,0)</f>
        <v>Üçlü Bilet</v>
      </c>
      <c r="F4080">
        <f>VLOOKUP($A4080,'Günlük Sayaç'!$A$1:$I$166,6,0)</f>
        <v>3.6666666666666665</v>
      </c>
      <c r="G4080">
        <f>VLOOKUP($A4080,'Günlük Sayaç'!$A$1:$I$166,7,0)</f>
        <v>4000</v>
      </c>
      <c r="H4080">
        <f>VLOOKUP($A4080,'Günlük Sayaç'!$A$1:$I$166,8,0)</f>
        <v>0.01</v>
      </c>
      <c r="I4080">
        <f>VLOOKUP($A4080,'Günlük Sayaç'!$A$1:$I$166,9,0)*VLOOKUP(WEEKDAY(B4080,2)&amp;D4080,Yoğunluk!$G$1:$J$29,4,0)</f>
        <v>36</v>
      </c>
      <c r="J4080">
        <f t="shared" ca="1" si="251"/>
        <v>31</v>
      </c>
      <c r="K4080">
        <f t="shared" ca="1" si="252"/>
        <v>113.66666666666666</v>
      </c>
    </row>
    <row r="4081" spans="1:11" x14ac:dyDescent="0.3">
      <c r="A4081">
        <f t="shared" si="253"/>
        <v>120</v>
      </c>
      <c r="B4081" s="2">
        <f t="shared" si="254"/>
        <v>43125</v>
      </c>
      <c r="C4081" t="str">
        <f>VLOOKUP(A4081,'Günlük Sayaç'!$A$1:$I$166,3,0)</f>
        <v>Sanayi Mah.</v>
      </c>
      <c r="D4081" t="str">
        <f>VLOOKUP($A4081,'Günlük Sayaç'!$A$1:$I$166,4,0)</f>
        <v>Ziyaretçi</v>
      </c>
      <c r="E4081" t="str">
        <f>VLOOKUP($A4081,'Günlük Sayaç'!$A$1:$I$166,5,0)</f>
        <v>Beşli Bilet</v>
      </c>
      <c r="F4081">
        <f>VLOOKUP($A4081,'Günlük Sayaç'!$A$1:$I$166,6,0)</f>
        <v>3.4</v>
      </c>
      <c r="G4081">
        <f>VLOOKUP($A4081,'Günlük Sayaç'!$A$1:$I$166,7,0)</f>
        <v>4000</v>
      </c>
      <c r="H4081">
        <f>VLOOKUP($A4081,'Günlük Sayaç'!$A$1:$I$166,8,0)</f>
        <v>0.01</v>
      </c>
      <c r="I4081">
        <f>VLOOKUP($A4081,'Günlük Sayaç'!$A$1:$I$166,9,0)*VLOOKUP(WEEKDAY(B4081,2)&amp;D4081,Yoğunluk!$G$1:$J$29,4,0)</f>
        <v>36</v>
      </c>
      <c r="J4081">
        <f t="shared" ca="1" si="251"/>
        <v>35</v>
      </c>
      <c r="K4081">
        <f t="shared" ca="1" si="252"/>
        <v>119</v>
      </c>
    </row>
    <row r="4082" spans="1:11" x14ac:dyDescent="0.3">
      <c r="A4082">
        <f t="shared" si="253"/>
        <v>121</v>
      </c>
      <c r="B4082" s="2">
        <f t="shared" si="254"/>
        <v>43125</v>
      </c>
      <c r="C4082" t="str">
        <f>VLOOKUP(A4082,'Günlük Sayaç'!$A$1:$I$166,3,0)</f>
        <v>Sanayi Mah.</v>
      </c>
      <c r="D4082" t="str">
        <f>VLOOKUP($A4082,'Günlük Sayaç'!$A$1:$I$166,4,0)</f>
        <v>Ziyaretçi</v>
      </c>
      <c r="E4082" t="str">
        <f>VLOOKUP($A4082,'Günlük Sayaç'!$A$1:$I$166,5,0)</f>
        <v>Onlu Bilet</v>
      </c>
      <c r="F4082">
        <f>VLOOKUP($A4082,'Günlük Sayaç'!$A$1:$I$166,6,0)</f>
        <v>3.2</v>
      </c>
      <c r="G4082">
        <f>VLOOKUP($A4082,'Günlük Sayaç'!$A$1:$I$166,7,0)</f>
        <v>4000</v>
      </c>
      <c r="H4082">
        <f>VLOOKUP($A4082,'Günlük Sayaç'!$A$1:$I$166,8,0)</f>
        <v>0.01</v>
      </c>
      <c r="I4082">
        <f>VLOOKUP($A4082,'Günlük Sayaç'!$A$1:$I$166,9,0)*VLOOKUP(WEEKDAY(B4082,2)&amp;D4082,Yoğunluk!$G$1:$J$29,4,0)</f>
        <v>36</v>
      </c>
      <c r="J4082">
        <f t="shared" ca="1" si="251"/>
        <v>35</v>
      </c>
      <c r="K4082">
        <f t="shared" ca="1" si="252"/>
        <v>112</v>
      </c>
    </row>
    <row r="4083" spans="1:11" x14ac:dyDescent="0.3">
      <c r="A4083">
        <f t="shared" si="253"/>
        <v>122</v>
      </c>
      <c r="B4083" s="2">
        <f t="shared" si="254"/>
        <v>43125</v>
      </c>
      <c r="C4083" t="str">
        <f>VLOOKUP(A4083,'Günlük Sayaç'!$A$1:$I$166,3,0)</f>
        <v>İTÜ</v>
      </c>
      <c r="D4083" t="str">
        <f>VLOOKUP($A4083,'Günlük Sayaç'!$A$1:$I$166,4,0)</f>
        <v>Tam</v>
      </c>
      <c r="E4083" t="str">
        <f>VLOOKUP($A4083,'Günlük Sayaç'!$A$1:$I$166,5,0)</f>
        <v>Akbil</v>
      </c>
      <c r="F4083">
        <f>VLOOKUP($A4083,'Günlük Sayaç'!$A$1:$I$166,6,0)</f>
        <v>2.2250000000000001</v>
      </c>
      <c r="G4083">
        <f>VLOOKUP($A4083,'Günlük Sayaç'!$A$1:$I$166,7,0)</f>
        <v>15000</v>
      </c>
      <c r="H4083">
        <f>VLOOKUP($A4083,'Günlük Sayaç'!$A$1:$I$166,8,0)</f>
        <v>0.1</v>
      </c>
      <c r="I4083">
        <f>VLOOKUP($A4083,'Günlük Sayaç'!$A$1:$I$166,9,0)*VLOOKUP(WEEKDAY(B4083,2)&amp;D4083,Yoğunluk!$G$1:$J$29,4,0)</f>
        <v>2025.0000000000002</v>
      </c>
      <c r="J4083">
        <f t="shared" ca="1" si="251"/>
        <v>1913</v>
      </c>
      <c r="K4083">
        <f t="shared" ca="1" si="252"/>
        <v>4256.4250000000002</v>
      </c>
    </row>
    <row r="4084" spans="1:11" x14ac:dyDescent="0.3">
      <c r="A4084">
        <f t="shared" si="253"/>
        <v>123</v>
      </c>
      <c r="B4084" s="2">
        <f t="shared" si="254"/>
        <v>43125</v>
      </c>
      <c r="C4084" t="str">
        <f>VLOOKUP(A4084,'Günlük Sayaç'!$A$1:$I$166,3,0)</f>
        <v>İTÜ</v>
      </c>
      <c r="D4084" t="str">
        <f>VLOOKUP($A4084,'Günlük Sayaç'!$A$1:$I$166,4,0)</f>
        <v>Tam</v>
      </c>
      <c r="E4084" t="str">
        <f>VLOOKUP($A4084,'Günlük Sayaç'!$A$1:$I$166,5,0)</f>
        <v>Mavi Kart</v>
      </c>
      <c r="F4084">
        <f>VLOOKUP($A4084,'Günlük Sayaç'!$A$1:$I$166,6,0)</f>
        <v>1.3666666666666667</v>
      </c>
      <c r="G4084">
        <f>VLOOKUP($A4084,'Günlük Sayaç'!$A$1:$I$166,7,0)</f>
        <v>15000</v>
      </c>
      <c r="H4084">
        <f>VLOOKUP($A4084,'Günlük Sayaç'!$A$1:$I$166,8,0)</f>
        <v>7.0000000000000007E-2</v>
      </c>
      <c r="I4084">
        <f>VLOOKUP($A4084,'Günlük Sayaç'!$A$1:$I$166,9,0)*VLOOKUP(WEEKDAY(B4084,2)&amp;D4084,Yoğunluk!$G$1:$J$29,4,0)</f>
        <v>1417.5</v>
      </c>
      <c r="J4084">
        <f t="shared" ca="1" si="251"/>
        <v>1351</v>
      </c>
      <c r="K4084">
        <f t="shared" ca="1" si="252"/>
        <v>1846.3666666666668</v>
      </c>
    </row>
    <row r="4085" spans="1:11" x14ac:dyDescent="0.3">
      <c r="A4085">
        <f t="shared" si="253"/>
        <v>124</v>
      </c>
      <c r="B4085" s="2">
        <f t="shared" si="254"/>
        <v>43125</v>
      </c>
      <c r="C4085" t="str">
        <f>VLOOKUP(A4085,'Günlük Sayaç'!$A$1:$I$166,3,0)</f>
        <v>İTÜ</v>
      </c>
      <c r="D4085" t="str">
        <f>VLOOKUP($A4085,'Günlük Sayaç'!$A$1:$I$166,4,0)</f>
        <v>Öğrenci</v>
      </c>
      <c r="E4085" t="str">
        <f>VLOOKUP($A4085,'Günlük Sayaç'!$A$1:$I$166,5,0)</f>
        <v>Öğrenci</v>
      </c>
      <c r="F4085">
        <f>VLOOKUP($A4085,'Günlük Sayaç'!$A$1:$I$166,6,0)</f>
        <v>0.9</v>
      </c>
      <c r="G4085">
        <f>VLOOKUP($A4085,'Günlük Sayaç'!$A$1:$I$166,7,0)</f>
        <v>15000</v>
      </c>
      <c r="H4085">
        <f>VLOOKUP($A4085,'Günlük Sayaç'!$A$1:$I$166,8,0)</f>
        <v>0.17</v>
      </c>
      <c r="I4085">
        <f>VLOOKUP($A4085,'Günlük Sayaç'!$A$1:$I$166,9,0)*VLOOKUP(WEEKDAY(B4085,2)&amp;D4085,Yoğunluk!$G$1:$J$29,4,0)</f>
        <v>2295</v>
      </c>
      <c r="J4085">
        <f t="shared" ca="1" si="251"/>
        <v>2249</v>
      </c>
      <c r="K4085">
        <f t="shared" ca="1" si="252"/>
        <v>2024.1000000000001</v>
      </c>
    </row>
    <row r="4086" spans="1:11" x14ac:dyDescent="0.3">
      <c r="A4086">
        <f t="shared" si="253"/>
        <v>125</v>
      </c>
      <c r="B4086" s="2">
        <f t="shared" si="254"/>
        <v>43125</v>
      </c>
      <c r="C4086" t="str">
        <f>VLOOKUP(A4086,'Günlük Sayaç'!$A$1:$I$166,3,0)</f>
        <v>İTÜ</v>
      </c>
      <c r="D4086" t="str">
        <f>VLOOKUP($A4086,'Günlük Sayaç'!$A$1:$I$166,4,0)</f>
        <v>Öğrenci</v>
      </c>
      <c r="E4086" t="str">
        <f>VLOOKUP($A4086,'Günlük Sayaç'!$A$1:$I$166,5,0)</f>
        <v>Öğrenci Aylık</v>
      </c>
      <c r="F4086">
        <f>VLOOKUP($A4086,'Günlük Sayaç'!$A$1:$I$166,6,0)</f>
        <v>0.56666666666666665</v>
      </c>
      <c r="G4086">
        <f>VLOOKUP($A4086,'Günlük Sayaç'!$A$1:$I$166,7,0)</f>
        <v>15000</v>
      </c>
      <c r="H4086">
        <f>VLOOKUP($A4086,'Günlük Sayaç'!$A$1:$I$166,8,0)</f>
        <v>0.27</v>
      </c>
      <c r="I4086">
        <f>VLOOKUP($A4086,'Günlük Sayaç'!$A$1:$I$166,9,0)*VLOOKUP(WEEKDAY(B4086,2)&amp;D4086,Yoğunluk!$G$1:$J$29,4,0)</f>
        <v>3645.0000000000005</v>
      </c>
      <c r="J4086">
        <f t="shared" ca="1" si="251"/>
        <v>4134</v>
      </c>
      <c r="K4086">
        <f t="shared" ca="1" si="252"/>
        <v>2342.6</v>
      </c>
    </row>
    <row r="4087" spans="1:11" x14ac:dyDescent="0.3">
      <c r="A4087">
        <f t="shared" si="253"/>
        <v>126</v>
      </c>
      <c r="B4087" s="2">
        <f t="shared" si="254"/>
        <v>43125</v>
      </c>
      <c r="C4087" t="str">
        <f>VLOOKUP(A4087,'Günlük Sayaç'!$A$1:$I$166,3,0)</f>
        <v>İTÜ</v>
      </c>
      <c r="D4087" t="str">
        <f>VLOOKUP($A4087,'Günlük Sayaç'!$A$1:$I$166,4,0)</f>
        <v>Sosyal</v>
      </c>
      <c r="E4087" t="str">
        <f>VLOOKUP($A4087,'Günlük Sayaç'!$A$1:$I$166,5,0)</f>
        <v>Sosyal</v>
      </c>
      <c r="F4087">
        <f>VLOOKUP($A4087,'Günlük Sayaç'!$A$1:$I$166,6,0)</f>
        <v>1.425</v>
      </c>
      <c r="G4087">
        <f>VLOOKUP($A4087,'Günlük Sayaç'!$A$1:$I$166,7,0)</f>
        <v>15000</v>
      </c>
      <c r="H4087">
        <f>VLOOKUP($A4087,'Günlük Sayaç'!$A$1:$I$166,8,0)</f>
        <v>0.15</v>
      </c>
      <c r="I4087">
        <f>VLOOKUP($A4087,'Günlük Sayaç'!$A$1:$I$166,9,0)*VLOOKUP(WEEKDAY(B4087,2)&amp;D4087,Yoğunluk!$G$1:$J$29,4,0)</f>
        <v>1620.0000000000002</v>
      </c>
      <c r="J4087">
        <f t="shared" ca="1" si="251"/>
        <v>1599</v>
      </c>
      <c r="K4087">
        <f t="shared" ca="1" si="252"/>
        <v>2278.5750000000003</v>
      </c>
    </row>
    <row r="4088" spans="1:11" x14ac:dyDescent="0.3">
      <c r="A4088">
        <f t="shared" si="253"/>
        <v>127</v>
      </c>
      <c r="B4088" s="2">
        <f t="shared" si="254"/>
        <v>43125</v>
      </c>
      <c r="C4088" t="str">
        <f>VLOOKUP(A4088,'Günlük Sayaç'!$A$1:$I$166,3,0)</f>
        <v>İTÜ</v>
      </c>
      <c r="D4088" t="str">
        <f>VLOOKUP($A4088,'Günlük Sayaç'!$A$1:$I$166,4,0)</f>
        <v>Sosyal</v>
      </c>
      <c r="E4088" t="str">
        <f>VLOOKUP($A4088,'Günlük Sayaç'!$A$1:$I$166,5,0)</f>
        <v>Sosyal Aylık</v>
      </c>
      <c r="F4088">
        <f>VLOOKUP($A4088,'Günlük Sayaç'!$A$1:$I$166,6,0)</f>
        <v>0.83333333333333337</v>
      </c>
      <c r="G4088">
        <f>VLOOKUP($A4088,'Günlük Sayaç'!$A$1:$I$166,7,0)</f>
        <v>15000</v>
      </c>
      <c r="H4088">
        <f>VLOOKUP($A4088,'Günlük Sayaç'!$A$1:$I$166,8,0)</f>
        <v>0.15</v>
      </c>
      <c r="I4088">
        <f>VLOOKUP($A4088,'Günlük Sayaç'!$A$1:$I$166,9,0)*VLOOKUP(WEEKDAY(B4088,2)&amp;D4088,Yoğunluk!$G$1:$J$29,4,0)</f>
        <v>1620.0000000000002</v>
      </c>
      <c r="J4088">
        <f t="shared" ca="1" si="251"/>
        <v>1690</v>
      </c>
      <c r="K4088">
        <f t="shared" ca="1" si="252"/>
        <v>1408.3333333333335</v>
      </c>
    </row>
    <row r="4089" spans="1:11" x14ac:dyDescent="0.3">
      <c r="A4089">
        <f t="shared" si="253"/>
        <v>128</v>
      </c>
      <c r="B4089" s="2">
        <f t="shared" si="254"/>
        <v>43125</v>
      </c>
      <c r="C4089" t="str">
        <f>VLOOKUP(A4089,'Günlük Sayaç'!$A$1:$I$166,3,0)</f>
        <v>İTÜ</v>
      </c>
      <c r="D4089" t="str">
        <f>VLOOKUP($A4089,'Günlük Sayaç'!$A$1:$I$166,4,0)</f>
        <v>Ziyaretçi</v>
      </c>
      <c r="E4089" t="str">
        <f>VLOOKUP($A4089,'Günlük Sayaç'!$A$1:$I$166,5,0)</f>
        <v>Tekli Bilet</v>
      </c>
      <c r="F4089">
        <f>VLOOKUP($A4089,'Günlük Sayaç'!$A$1:$I$166,6,0)</f>
        <v>5</v>
      </c>
      <c r="G4089">
        <f>VLOOKUP($A4089,'Günlük Sayaç'!$A$1:$I$166,7,0)</f>
        <v>15000</v>
      </c>
      <c r="H4089">
        <f>VLOOKUP($A4089,'Günlük Sayaç'!$A$1:$I$166,8,0)</f>
        <v>0.02</v>
      </c>
      <c r="I4089">
        <f>VLOOKUP($A4089,'Günlük Sayaç'!$A$1:$I$166,9,0)*VLOOKUP(WEEKDAY(B4089,2)&amp;D4089,Yoğunluk!$G$1:$J$29,4,0)</f>
        <v>270</v>
      </c>
      <c r="J4089">
        <f t="shared" ca="1" si="251"/>
        <v>287</v>
      </c>
      <c r="K4089">
        <f t="shared" ca="1" si="252"/>
        <v>1435</v>
      </c>
    </row>
    <row r="4090" spans="1:11" x14ac:dyDescent="0.3">
      <c r="A4090">
        <f t="shared" si="253"/>
        <v>129</v>
      </c>
      <c r="B4090" s="2">
        <f t="shared" si="254"/>
        <v>43125</v>
      </c>
      <c r="C4090" t="str">
        <f>VLOOKUP(A4090,'Günlük Sayaç'!$A$1:$I$166,3,0)</f>
        <v>İTÜ</v>
      </c>
      <c r="D4090" t="str">
        <f>VLOOKUP($A4090,'Günlük Sayaç'!$A$1:$I$166,4,0)</f>
        <v>Ziyaretçi</v>
      </c>
      <c r="E4090" t="str">
        <f>VLOOKUP($A4090,'Günlük Sayaç'!$A$1:$I$166,5,0)</f>
        <v>İkili Bilet</v>
      </c>
      <c r="F4090">
        <f>VLOOKUP($A4090,'Günlük Sayaç'!$A$1:$I$166,6,0)</f>
        <v>4</v>
      </c>
      <c r="G4090">
        <f>VLOOKUP($A4090,'Günlük Sayaç'!$A$1:$I$166,7,0)</f>
        <v>15000</v>
      </c>
      <c r="H4090">
        <f>VLOOKUP($A4090,'Günlük Sayaç'!$A$1:$I$166,8,0)</f>
        <v>0.02</v>
      </c>
      <c r="I4090">
        <f>VLOOKUP($A4090,'Günlük Sayaç'!$A$1:$I$166,9,0)*VLOOKUP(WEEKDAY(B4090,2)&amp;D4090,Yoğunluk!$G$1:$J$29,4,0)</f>
        <v>270</v>
      </c>
      <c r="J4090">
        <f t="shared" ca="1" si="251"/>
        <v>251</v>
      </c>
      <c r="K4090">
        <f t="shared" ca="1" si="252"/>
        <v>1004</v>
      </c>
    </row>
    <row r="4091" spans="1:11" x14ac:dyDescent="0.3">
      <c r="A4091">
        <f t="shared" si="253"/>
        <v>130</v>
      </c>
      <c r="B4091" s="2">
        <f t="shared" si="254"/>
        <v>43125</v>
      </c>
      <c r="C4091" t="str">
        <f>VLOOKUP(A4091,'Günlük Sayaç'!$A$1:$I$166,3,0)</f>
        <v>İTÜ</v>
      </c>
      <c r="D4091" t="str">
        <f>VLOOKUP($A4091,'Günlük Sayaç'!$A$1:$I$166,4,0)</f>
        <v>Ziyaretçi</v>
      </c>
      <c r="E4091" t="str">
        <f>VLOOKUP($A4091,'Günlük Sayaç'!$A$1:$I$166,5,0)</f>
        <v>Üçlü Bilet</v>
      </c>
      <c r="F4091">
        <f>VLOOKUP($A4091,'Günlük Sayaç'!$A$1:$I$166,6,0)</f>
        <v>3.6666666666666665</v>
      </c>
      <c r="G4091">
        <f>VLOOKUP($A4091,'Günlük Sayaç'!$A$1:$I$166,7,0)</f>
        <v>15000</v>
      </c>
      <c r="H4091">
        <f>VLOOKUP($A4091,'Günlük Sayaç'!$A$1:$I$166,8,0)</f>
        <v>0.01</v>
      </c>
      <c r="I4091">
        <f>VLOOKUP($A4091,'Günlük Sayaç'!$A$1:$I$166,9,0)*VLOOKUP(WEEKDAY(B4091,2)&amp;D4091,Yoğunluk!$G$1:$J$29,4,0)</f>
        <v>135</v>
      </c>
      <c r="J4091">
        <f t="shared" ca="1" si="251"/>
        <v>107</v>
      </c>
      <c r="K4091">
        <f t="shared" ca="1" si="252"/>
        <v>392.33333333333331</v>
      </c>
    </row>
    <row r="4092" spans="1:11" x14ac:dyDescent="0.3">
      <c r="A4092">
        <f t="shared" si="253"/>
        <v>131</v>
      </c>
      <c r="B4092" s="2">
        <f t="shared" si="254"/>
        <v>43125</v>
      </c>
      <c r="C4092" t="str">
        <f>VLOOKUP(A4092,'Günlük Sayaç'!$A$1:$I$166,3,0)</f>
        <v>İTÜ</v>
      </c>
      <c r="D4092" t="str">
        <f>VLOOKUP($A4092,'Günlük Sayaç'!$A$1:$I$166,4,0)</f>
        <v>Ziyaretçi</v>
      </c>
      <c r="E4092" t="str">
        <f>VLOOKUP($A4092,'Günlük Sayaç'!$A$1:$I$166,5,0)</f>
        <v>Beşli Bilet</v>
      </c>
      <c r="F4092">
        <f>VLOOKUP($A4092,'Günlük Sayaç'!$A$1:$I$166,6,0)</f>
        <v>3.4</v>
      </c>
      <c r="G4092">
        <f>VLOOKUP($A4092,'Günlük Sayaç'!$A$1:$I$166,7,0)</f>
        <v>15000</v>
      </c>
      <c r="H4092">
        <f>VLOOKUP($A4092,'Günlük Sayaç'!$A$1:$I$166,8,0)</f>
        <v>0.02</v>
      </c>
      <c r="I4092">
        <f>VLOOKUP($A4092,'Günlük Sayaç'!$A$1:$I$166,9,0)*VLOOKUP(WEEKDAY(B4092,2)&amp;D4092,Yoğunluk!$G$1:$J$29,4,0)</f>
        <v>270</v>
      </c>
      <c r="J4092">
        <f t="shared" ca="1" si="251"/>
        <v>260</v>
      </c>
      <c r="K4092">
        <f t="shared" ca="1" si="252"/>
        <v>884</v>
      </c>
    </row>
    <row r="4093" spans="1:11" x14ac:dyDescent="0.3">
      <c r="A4093">
        <f t="shared" si="253"/>
        <v>132</v>
      </c>
      <c r="B4093" s="2">
        <f t="shared" si="254"/>
        <v>43125</v>
      </c>
      <c r="C4093" t="str">
        <f>VLOOKUP(A4093,'Günlük Sayaç'!$A$1:$I$166,3,0)</f>
        <v>İTÜ</v>
      </c>
      <c r="D4093" t="str">
        <f>VLOOKUP($A4093,'Günlük Sayaç'!$A$1:$I$166,4,0)</f>
        <v>Ziyaretçi</v>
      </c>
      <c r="E4093" t="str">
        <f>VLOOKUP($A4093,'Günlük Sayaç'!$A$1:$I$166,5,0)</f>
        <v>Onlu Bilet</v>
      </c>
      <c r="F4093">
        <f>VLOOKUP($A4093,'Günlük Sayaç'!$A$1:$I$166,6,0)</f>
        <v>3.2</v>
      </c>
      <c r="G4093">
        <f>VLOOKUP($A4093,'Günlük Sayaç'!$A$1:$I$166,7,0)</f>
        <v>15000</v>
      </c>
      <c r="H4093">
        <f>VLOOKUP($A4093,'Günlük Sayaç'!$A$1:$I$166,8,0)</f>
        <v>0.02</v>
      </c>
      <c r="I4093">
        <f>VLOOKUP($A4093,'Günlük Sayaç'!$A$1:$I$166,9,0)*VLOOKUP(WEEKDAY(B4093,2)&amp;D4093,Yoğunluk!$G$1:$J$29,4,0)</f>
        <v>270</v>
      </c>
      <c r="J4093">
        <f t="shared" ca="1" si="251"/>
        <v>305</v>
      </c>
      <c r="K4093">
        <f t="shared" ca="1" si="252"/>
        <v>976</v>
      </c>
    </row>
    <row r="4094" spans="1:11" x14ac:dyDescent="0.3">
      <c r="A4094">
        <f t="shared" si="253"/>
        <v>133</v>
      </c>
      <c r="B4094" s="2">
        <f t="shared" si="254"/>
        <v>43125</v>
      </c>
      <c r="C4094" t="str">
        <f>VLOOKUP(A4094,'Günlük Sayaç'!$A$1:$I$166,3,0)</f>
        <v>Atatürk Oto Sanayi</v>
      </c>
      <c r="D4094" t="str">
        <f>VLOOKUP($A4094,'Günlük Sayaç'!$A$1:$I$166,4,0)</f>
        <v>Tam</v>
      </c>
      <c r="E4094" t="str">
        <f>VLOOKUP($A4094,'Günlük Sayaç'!$A$1:$I$166,5,0)</f>
        <v>Akbil</v>
      </c>
      <c r="F4094">
        <f>VLOOKUP($A4094,'Günlük Sayaç'!$A$1:$I$166,6,0)</f>
        <v>2.2250000000000001</v>
      </c>
      <c r="G4094">
        <f>VLOOKUP($A4094,'Günlük Sayaç'!$A$1:$I$166,7,0)</f>
        <v>5000</v>
      </c>
      <c r="H4094">
        <f>VLOOKUP($A4094,'Günlük Sayaç'!$A$1:$I$166,8,0)</f>
        <v>0.3</v>
      </c>
      <c r="I4094">
        <f>VLOOKUP($A4094,'Günlük Sayaç'!$A$1:$I$166,9,0)*VLOOKUP(WEEKDAY(B4094,2)&amp;D4094,Yoğunluk!$G$1:$J$29,4,0)</f>
        <v>2025.0000000000002</v>
      </c>
      <c r="J4094">
        <f t="shared" ca="1" si="251"/>
        <v>2318</v>
      </c>
      <c r="K4094">
        <f t="shared" ca="1" si="252"/>
        <v>5157.55</v>
      </c>
    </row>
    <row r="4095" spans="1:11" x14ac:dyDescent="0.3">
      <c r="A4095">
        <f t="shared" si="253"/>
        <v>134</v>
      </c>
      <c r="B4095" s="2">
        <f t="shared" si="254"/>
        <v>43125</v>
      </c>
      <c r="C4095" t="str">
        <f>VLOOKUP(A4095,'Günlük Sayaç'!$A$1:$I$166,3,0)</f>
        <v>Atatürk Oto Sanayi</v>
      </c>
      <c r="D4095" t="str">
        <f>VLOOKUP($A4095,'Günlük Sayaç'!$A$1:$I$166,4,0)</f>
        <v>Tam</v>
      </c>
      <c r="E4095" t="str">
        <f>VLOOKUP($A4095,'Günlük Sayaç'!$A$1:$I$166,5,0)</f>
        <v>Mavi Kart</v>
      </c>
      <c r="F4095">
        <f>VLOOKUP($A4095,'Günlük Sayaç'!$A$1:$I$166,6,0)</f>
        <v>1.3666666666666667</v>
      </c>
      <c r="G4095">
        <f>VLOOKUP($A4095,'Günlük Sayaç'!$A$1:$I$166,7,0)</f>
        <v>5000</v>
      </c>
      <c r="H4095">
        <f>VLOOKUP($A4095,'Günlük Sayaç'!$A$1:$I$166,8,0)</f>
        <v>0.35</v>
      </c>
      <c r="I4095">
        <f>VLOOKUP($A4095,'Günlük Sayaç'!$A$1:$I$166,9,0)*VLOOKUP(WEEKDAY(B4095,2)&amp;D4095,Yoğunluk!$G$1:$J$29,4,0)</f>
        <v>2362.5</v>
      </c>
      <c r="J4095">
        <f t="shared" ca="1" si="251"/>
        <v>2146</v>
      </c>
      <c r="K4095">
        <f t="shared" ca="1" si="252"/>
        <v>2932.8666666666668</v>
      </c>
    </row>
    <row r="4096" spans="1:11" x14ac:dyDescent="0.3">
      <c r="A4096">
        <f t="shared" si="253"/>
        <v>135</v>
      </c>
      <c r="B4096" s="2">
        <f t="shared" si="254"/>
        <v>43125</v>
      </c>
      <c r="C4096" t="str">
        <f>VLOOKUP(A4096,'Günlük Sayaç'!$A$1:$I$166,3,0)</f>
        <v>Atatürk Oto Sanayi</v>
      </c>
      <c r="D4096" t="str">
        <f>VLOOKUP($A4096,'Günlük Sayaç'!$A$1:$I$166,4,0)</f>
        <v>Öğrenci</v>
      </c>
      <c r="E4096" t="str">
        <f>VLOOKUP($A4096,'Günlük Sayaç'!$A$1:$I$166,5,0)</f>
        <v>Öğrenci</v>
      </c>
      <c r="F4096">
        <f>VLOOKUP($A4096,'Günlük Sayaç'!$A$1:$I$166,6,0)</f>
        <v>0.9</v>
      </c>
      <c r="G4096">
        <f>VLOOKUP($A4096,'Günlük Sayaç'!$A$1:$I$166,7,0)</f>
        <v>5000</v>
      </c>
      <c r="H4096">
        <f>VLOOKUP($A4096,'Günlük Sayaç'!$A$1:$I$166,8,0)</f>
        <v>0.1</v>
      </c>
      <c r="I4096">
        <f>VLOOKUP($A4096,'Günlük Sayaç'!$A$1:$I$166,9,0)*VLOOKUP(WEEKDAY(B4096,2)&amp;D4096,Yoğunluk!$G$1:$J$29,4,0)</f>
        <v>450</v>
      </c>
      <c r="J4096">
        <f t="shared" ca="1" si="251"/>
        <v>388</v>
      </c>
      <c r="K4096">
        <f t="shared" ca="1" si="252"/>
        <v>349.2</v>
      </c>
    </row>
    <row r="4097" spans="1:11" x14ac:dyDescent="0.3">
      <c r="A4097">
        <f t="shared" si="253"/>
        <v>136</v>
      </c>
      <c r="B4097" s="2">
        <f t="shared" si="254"/>
        <v>43125</v>
      </c>
      <c r="C4097" t="str">
        <f>VLOOKUP(A4097,'Günlük Sayaç'!$A$1:$I$166,3,0)</f>
        <v>Atatürk Oto Sanayi</v>
      </c>
      <c r="D4097" t="str">
        <f>VLOOKUP($A4097,'Günlük Sayaç'!$A$1:$I$166,4,0)</f>
        <v>Öğrenci</v>
      </c>
      <c r="E4097" t="str">
        <f>VLOOKUP($A4097,'Günlük Sayaç'!$A$1:$I$166,5,0)</f>
        <v>Öğrenci Aylık</v>
      </c>
      <c r="F4097">
        <f>VLOOKUP($A4097,'Günlük Sayaç'!$A$1:$I$166,6,0)</f>
        <v>0.56666666666666665</v>
      </c>
      <c r="G4097">
        <f>VLOOKUP($A4097,'Günlük Sayaç'!$A$1:$I$166,7,0)</f>
        <v>5000</v>
      </c>
      <c r="H4097">
        <f>VLOOKUP($A4097,'Günlük Sayaç'!$A$1:$I$166,8,0)</f>
        <v>0.1</v>
      </c>
      <c r="I4097">
        <f>VLOOKUP($A4097,'Günlük Sayaç'!$A$1:$I$166,9,0)*VLOOKUP(WEEKDAY(B4097,2)&amp;D4097,Yoğunluk!$G$1:$J$29,4,0)</f>
        <v>450</v>
      </c>
      <c r="J4097">
        <f t="shared" ca="1" si="251"/>
        <v>426</v>
      </c>
      <c r="K4097">
        <f t="shared" ca="1" si="252"/>
        <v>241.4</v>
      </c>
    </row>
    <row r="4098" spans="1:11" x14ac:dyDescent="0.3">
      <c r="A4098">
        <f t="shared" si="253"/>
        <v>137</v>
      </c>
      <c r="B4098" s="2">
        <f t="shared" si="254"/>
        <v>43125</v>
      </c>
      <c r="C4098" t="str">
        <f>VLOOKUP(A4098,'Günlük Sayaç'!$A$1:$I$166,3,0)</f>
        <v>Atatürk Oto Sanayi</v>
      </c>
      <c r="D4098" t="str">
        <f>VLOOKUP($A4098,'Günlük Sayaç'!$A$1:$I$166,4,0)</f>
        <v>Sosyal</v>
      </c>
      <c r="E4098" t="str">
        <f>VLOOKUP($A4098,'Günlük Sayaç'!$A$1:$I$166,5,0)</f>
        <v>Sosyal</v>
      </c>
      <c r="F4098">
        <f>VLOOKUP($A4098,'Günlük Sayaç'!$A$1:$I$166,6,0)</f>
        <v>1.425</v>
      </c>
      <c r="G4098">
        <f>VLOOKUP($A4098,'Günlük Sayaç'!$A$1:$I$166,7,0)</f>
        <v>5000</v>
      </c>
      <c r="H4098">
        <f>VLOOKUP($A4098,'Günlük Sayaç'!$A$1:$I$166,8,0)</f>
        <v>0.05</v>
      </c>
      <c r="I4098">
        <f>VLOOKUP($A4098,'Günlük Sayaç'!$A$1:$I$166,9,0)*VLOOKUP(WEEKDAY(B4098,2)&amp;D4098,Yoğunluk!$G$1:$J$29,4,0)</f>
        <v>180.00000000000003</v>
      </c>
      <c r="J4098">
        <f t="shared" ca="1" si="251"/>
        <v>186</v>
      </c>
      <c r="K4098">
        <f t="shared" ca="1" si="252"/>
        <v>265.05</v>
      </c>
    </row>
    <row r="4099" spans="1:11" x14ac:dyDescent="0.3">
      <c r="A4099">
        <f t="shared" si="253"/>
        <v>138</v>
      </c>
      <c r="B4099" s="2">
        <f t="shared" si="254"/>
        <v>43125</v>
      </c>
      <c r="C4099" t="str">
        <f>VLOOKUP(A4099,'Günlük Sayaç'!$A$1:$I$166,3,0)</f>
        <v>Atatürk Oto Sanayi</v>
      </c>
      <c r="D4099" t="str">
        <f>VLOOKUP($A4099,'Günlük Sayaç'!$A$1:$I$166,4,0)</f>
        <v>Sosyal</v>
      </c>
      <c r="E4099" t="str">
        <f>VLOOKUP($A4099,'Günlük Sayaç'!$A$1:$I$166,5,0)</f>
        <v>Sosyal Aylık</v>
      </c>
      <c r="F4099">
        <f>VLOOKUP($A4099,'Günlük Sayaç'!$A$1:$I$166,6,0)</f>
        <v>0.83333333333333337</v>
      </c>
      <c r="G4099">
        <f>VLOOKUP($A4099,'Günlük Sayaç'!$A$1:$I$166,7,0)</f>
        <v>5000</v>
      </c>
      <c r="H4099">
        <f>VLOOKUP($A4099,'Günlük Sayaç'!$A$1:$I$166,8,0)</f>
        <v>0.05</v>
      </c>
      <c r="I4099">
        <f>VLOOKUP($A4099,'Günlük Sayaç'!$A$1:$I$166,9,0)*VLOOKUP(WEEKDAY(B4099,2)&amp;D4099,Yoğunluk!$G$1:$J$29,4,0)</f>
        <v>180.00000000000003</v>
      </c>
      <c r="J4099">
        <f t="shared" ref="J4099:J4162" ca="1" si="255">FLOOR(I4099+_xlfn.NORM.S.INV(RAND())*I4099/10,1)</f>
        <v>192</v>
      </c>
      <c r="K4099">
        <f t="shared" ref="K4099:K4162" ca="1" si="256">J4099*F4099</f>
        <v>160</v>
      </c>
    </row>
    <row r="4100" spans="1:11" x14ac:dyDescent="0.3">
      <c r="A4100">
        <f t="shared" si="253"/>
        <v>139</v>
      </c>
      <c r="B4100" s="2">
        <f t="shared" si="254"/>
        <v>43125</v>
      </c>
      <c r="C4100" t="str">
        <f>VLOOKUP(A4100,'Günlük Sayaç'!$A$1:$I$166,3,0)</f>
        <v>Atatürk Oto Sanayi</v>
      </c>
      <c r="D4100" t="str">
        <f>VLOOKUP($A4100,'Günlük Sayaç'!$A$1:$I$166,4,0)</f>
        <v>Ziyaretçi</v>
      </c>
      <c r="E4100" t="str">
        <f>VLOOKUP($A4100,'Günlük Sayaç'!$A$1:$I$166,5,0)</f>
        <v>Tekli Bilet</v>
      </c>
      <c r="F4100">
        <f>VLOOKUP($A4100,'Günlük Sayaç'!$A$1:$I$166,6,0)</f>
        <v>5</v>
      </c>
      <c r="G4100">
        <f>VLOOKUP($A4100,'Günlük Sayaç'!$A$1:$I$166,7,0)</f>
        <v>5000</v>
      </c>
      <c r="H4100">
        <f>VLOOKUP($A4100,'Günlük Sayaç'!$A$1:$I$166,8,0)</f>
        <v>0.01</v>
      </c>
      <c r="I4100">
        <f>VLOOKUP($A4100,'Günlük Sayaç'!$A$1:$I$166,9,0)*VLOOKUP(WEEKDAY(B4100,2)&amp;D4100,Yoğunluk!$G$1:$J$29,4,0)</f>
        <v>45</v>
      </c>
      <c r="J4100">
        <f t="shared" ca="1" si="255"/>
        <v>38</v>
      </c>
      <c r="K4100">
        <f t="shared" ca="1" si="256"/>
        <v>190</v>
      </c>
    </row>
    <row r="4101" spans="1:11" x14ac:dyDescent="0.3">
      <c r="A4101">
        <f t="shared" si="253"/>
        <v>140</v>
      </c>
      <c r="B4101" s="2">
        <f t="shared" si="254"/>
        <v>43125</v>
      </c>
      <c r="C4101" t="str">
        <f>VLOOKUP(A4101,'Günlük Sayaç'!$A$1:$I$166,3,0)</f>
        <v>Atatürk Oto Sanayi</v>
      </c>
      <c r="D4101" t="str">
        <f>VLOOKUP($A4101,'Günlük Sayaç'!$A$1:$I$166,4,0)</f>
        <v>Ziyaretçi</v>
      </c>
      <c r="E4101" t="str">
        <f>VLOOKUP($A4101,'Günlük Sayaç'!$A$1:$I$166,5,0)</f>
        <v>İkili Bilet</v>
      </c>
      <c r="F4101">
        <f>VLOOKUP($A4101,'Günlük Sayaç'!$A$1:$I$166,6,0)</f>
        <v>4</v>
      </c>
      <c r="G4101">
        <f>VLOOKUP($A4101,'Günlük Sayaç'!$A$1:$I$166,7,0)</f>
        <v>5000</v>
      </c>
      <c r="H4101">
        <f>VLOOKUP($A4101,'Günlük Sayaç'!$A$1:$I$166,8,0)</f>
        <v>0.01</v>
      </c>
      <c r="I4101">
        <f>VLOOKUP($A4101,'Günlük Sayaç'!$A$1:$I$166,9,0)*VLOOKUP(WEEKDAY(B4101,2)&amp;D4101,Yoğunluk!$G$1:$J$29,4,0)</f>
        <v>45</v>
      </c>
      <c r="J4101">
        <f t="shared" ca="1" si="255"/>
        <v>46</v>
      </c>
      <c r="K4101">
        <f t="shared" ca="1" si="256"/>
        <v>184</v>
      </c>
    </row>
    <row r="4102" spans="1:11" x14ac:dyDescent="0.3">
      <c r="A4102">
        <f t="shared" si="253"/>
        <v>141</v>
      </c>
      <c r="B4102" s="2">
        <f t="shared" si="254"/>
        <v>43125</v>
      </c>
      <c r="C4102" t="str">
        <f>VLOOKUP(A4102,'Günlük Sayaç'!$A$1:$I$166,3,0)</f>
        <v>Atatürk Oto Sanayi</v>
      </c>
      <c r="D4102" t="str">
        <f>VLOOKUP($A4102,'Günlük Sayaç'!$A$1:$I$166,4,0)</f>
        <v>Ziyaretçi</v>
      </c>
      <c r="E4102" t="str">
        <f>VLOOKUP($A4102,'Günlük Sayaç'!$A$1:$I$166,5,0)</f>
        <v>Üçlü Bilet</v>
      </c>
      <c r="F4102">
        <f>VLOOKUP($A4102,'Günlük Sayaç'!$A$1:$I$166,6,0)</f>
        <v>3.6666666666666665</v>
      </c>
      <c r="G4102">
        <f>VLOOKUP($A4102,'Günlük Sayaç'!$A$1:$I$166,7,0)</f>
        <v>5000</v>
      </c>
      <c r="H4102">
        <f>VLOOKUP($A4102,'Günlük Sayaç'!$A$1:$I$166,8,0)</f>
        <v>0.01</v>
      </c>
      <c r="I4102">
        <f>VLOOKUP($A4102,'Günlük Sayaç'!$A$1:$I$166,9,0)*VLOOKUP(WEEKDAY(B4102,2)&amp;D4102,Yoğunluk!$G$1:$J$29,4,0)</f>
        <v>45</v>
      </c>
      <c r="J4102">
        <f t="shared" ca="1" si="255"/>
        <v>37</v>
      </c>
      <c r="K4102">
        <f t="shared" ca="1" si="256"/>
        <v>135.66666666666666</v>
      </c>
    </row>
    <row r="4103" spans="1:11" x14ac:dyDescent="0.3">
      <c r="A4103">
        <f t="shared" si="253"/>
        <v>142</v>
      </c>
      <c r="B4103" s="2">
        <f t="shared" si="254"/>
        <v>43125</v>
      </c>
      <c r="C4103" t="str">
        <f>VLOOKUP(A4103,'Günlük Sayaç'!$A$1:$I$166,3,0)</f>
        <v>Atatürk Oto Sanayi</v>
      </c>
      <c r="D4103" t="str">
        <f>VLOOKUP($A4103,'Günlük Sayaç'!$A$1:$I$166,4,0)</f>
        <v>Ziyaretçi</v>
      </c>
      <c r="E4103" t="str">
        <f>VLOOKUP($A4103,'Günlük Sayaç'!$A$1:$I$166,5,0)</f>
        <v>Beşli Bilet</v>
      </c>
      <c r="F4103">
        <f>VLOOKUP($A4103,'Günlük Sayaç'!$A$1:$I$166,6,0)</f>
        <v>3.4</v>
      </c>
      <c r="G4103">
        <f>VLOOKUP($A4103,'Günlük Sayaç'!$A$1:$I$166,7,0)</f>
        <v>5000</v>
      </c>
      <c r="H4103">
        <f>VLOOKUP($A4103,'Günlük Sayaç'!$A$1:$I$166,8,0)</f>
        <v>0.01</v>
      </c>
      <c r="I4103">
        <f>VLOOKUP($A4103,'Günlük Sayaç'!$A$1:$I$166,9,0)*VLOOKUP(WEEKDAY(B4103,2)&amp;D4103,Yoğunluk!$G$1:$J$29,4,0)</f>
        <v>45</v>
      </c>
      <c r="J4103">
        <f t="shared" ca="1" si="255"/>
        <v>40</v>
      </c>
      <c r="K4103">
        <f t="shared" ca="1" si="256"/>
        <v>136</v>
      </c>
    </row>
    <row r="4104" spans="1:11" x14ac:dyDescent="0.3">
      <c r="A4104">
        <f t="shared" si="253"/>
        <v>143</v>
      </c>
      <c r="B4104" s="2">
        <f t="shared" si="254"/>
        <v>43125</v>
      </c>
      <c r="C4104" t="str">
        <f>VLOOKUP(A4104,'Günlük Sayaç'!$A$1:$I$166,3,0)</f>
        <v>Atatürk Oto Sanayi</v>
      </c>
      <c r="D4104" t="str">
        <f>VLOOKUP($A4104,'Günlük Sayaç'!$A$1:$I$166,4,0)</f>
        <v>Ziyaretçi</v>
      </c>
      <c r="E4104" t="str">
        <f>VLOOKUP($A4104,'Günlük Sayaç'!$A$1:$I$166,5,0)</f>
        <v>Onlu Bilet</v>
      </c>
      <c r="F4104">
        <f>VLOOKUP($A4104,'Günlük Sayaç'!$A$1:$I$166,6,0)</f>
        <v>3.2</v>
      </c>
      <c r="G4104">
        <f>VLOOKUP($A4104,'Günlük Sayaç'!$A$1:$I$166,7,0)</f>
        <v>5000</v>
      </c>
      <c r="H4104">
        <f>VLOOKUP($A4104,'Günlük Sayaç'!$A$1:$I$166,8,0)</f>
        <v>0.01</v>
      </c>
      <c r="I4104">
        <f>VLOOKUP($A4104,'Günlük Sayaç'!$A$1:$I$166,9,0)*VLOOKUP(WEEKDAY(B4104,2)&amp;D4104,Yoğunluk!$G$1:$J$29,4,0)</f>
        <v>45</v>
      </c>
      <c r="J4104">
        <f t="shared" ca="1" si="255"/>
        <v>50</v>
      </c>
      <c r="K4104">
        <f t="shared" ca="1" si="256"/>
        <v>160</v>
      </c>
    </row>
    <row r="4105" spans="1:11" x14ac:dyDescent="0.3">
      <c r="A4105">
        <f t="shared" si="253"/>
        <v>144</v>
      </c>
      <c r="B4105" s="2">
        <f t="shared" si="254"/>
        <v>43125</v>
      </c>
      <c r="C4105" t="str">
        <f>VLOOKUP(A4105,'Günlük Sayaç'!$A$1:$I$166,3,0)</f>
        <v>Darüşşafaka</v>
      </c>
      <c r="D4105" t="str">
        <f>VLOOKUP($A4105,'Günlük Sayaç'!$A$1:$I$166,4,0)</f>
        <v>Tam</v>
      </c>
      <c r="E4105" t="str">
        <f>VLOOKUP($A4105,'Günlük Sayaç'!$A$1:$I$166,5,0)</f>
        <v>Akbil</v>
      </c>
      <c r="F4105">
        <f>VLOOKUP($A4105,'Günlük Sayaç'!$A$1:$I$166,6,0)</f>
        <v>2.2250000000000001</v>
      </c>
      <c r="G4105">
        <f>VLOOKUP($A4105,'Günlük Sayaç'!$A$1:$I$166,7,0)</f>
        <v>6000</v>
      </c>
      <c r="H4105">
        <f>VLOOKUP($A4105,'Günlük Sayaç'!$A$1:$I$166,8,0)</f>
        <v>0.2</v>
      </c>
      <c r="I4105">
        <f>VLOOKUP($A4105,'Günlük Sayaç'!$A$1:$I$166,9,0)*VLOOKUP(WEEKDAY(B4105,2)&amp;D4105,Yoğunluk!$G$1:$J$29,4,0)</f>
        <v>1620</v>
      </c>
      <c r="J4105">
        <f t="shared" ca="1" si="255"/>
        <v>1650</v>
      </c>
      <c r="K4105">
        <f t="shared" ca="1" si="256"/>
        <v>3671.25</v>
      </c>
    </row>
    <row r="4106" spans="1:11" x14ac:dyDescent="0.3">
      <c r="A4106">
        <f t="shared" ref="A4106:A4169" si="257">IF(A4105=165,1,A4105+1)</f>
        <v>145</v>
      </c>
      <c r="B4106" s="2">
        <f t="shared" ref="B4106:B4169" si="258">IF(A4106=1,B4105+1,B4105)</f>
        <v>43125</v>
      </c>
      <c r="C4106" t="str">
        <f>VLOOKUP(A4106,'Günlük Sayaç'!$A$1:$I$166,3,0)</f>
        <v>Darüşşafaka</v>
      </c>
      <c r="D4106" t="str">
        <f>VLOOKUP($A4106,'Günlük Sayaç'!$A$1:$I$166,4,0)</f>
        <v>Tam</v>
      </c>
      <c r="E4106" t="str">
        <f>VLOOKUP($A4106,'Günlük Sayaç'!$A$1:$I$166,5,0)</f>
        <v>Mavi Kart</v>
      </c>
      <c r="F4106">
        <f>VLOOKUP($A4106,'Günlük Sayaç'!$A$1:$I$166,6,0)</f>
        <v>1.3666666666666667</v>
      </c>
      <c r="G4106">
        <f>VLOOKUP($A4106,'Günlük Sayaç'!$A$1:$I$166,7,0)</f>
        <v>6000</v>
      </c>
      <c r="H4106">
        <f>VLOOKUP($A4106,'Günlük Sayaç'!$A$1:$I$166,8,0)</f>
        <v>0.2</v>
      </c>
      <c r="I4106">
        <f>VLOOKUP($A4106,'Günlük Sayaç'!$A$1:$I$166,9,0)*VLOOKUP(WEEKDAY(B4106,2)&amp;D4106,Yoğunluk!$G$1:$J$29,4,0)</f>
        <v>1620</v>
      </c>
      <c r="J4106">
        <f t="shared" ca="1" si="255"/>
        <v>1545</v>
      </c>
      <c r="K4106">
        <f t="shared" ca="1" si="256"/>
        <v>2111.5</v>
      </c>
    </row>
    <row r="4107" spans="1:11" x14ac:dyDescent="0.3">
      <c r="A4107">
        <f t="shared" si="257"/>
        <v>146</v>
      </c>
      <c r="B4107" s="2">
        <f t="shared" si="258"/>
        <v>43125</v>
      </c>
      <c r="C4107" t="str">
        <f>VLOOKUP(A4107,'Günlük Sayaç'!$A$1:$I$166,3,0)</f>
        <v>Darüşşafaka</v>
      </c>
      <c r="D4107" t="str">
        <f>VLOOKUP($A4107,'Günlük Sayaç'!$A$1:$I$166,4,0)</f>
        <v>Öğrenci</v>
      </c>
      <c r="E4107" t="str">
        <f>VLOOKUP($A4107,'Günlük Sayaç'!$A$1:$I$166,5,0)</f>
        <v>Öğrenci</v>
      </c>
      <c r="F4107">
        <f>VLOOKUP($A4107,'Günlük Sayaç'!$A$1:$I$166,6,0)</f>
        <v>0.9</v>
      </c>
      <c r="G4107">
        <f>VLOOKUP($A4107,'Günlük Sayaç'!$A$1:$I$166,7,0)</f>
        <v>6000</v>
      </c>
      <c r="H4107">
        <f>VLOOKUP($A4107,'Günlük Sayaç'!$A$1:$I$166,8,0)</f>
        <v>0.1</v>
      </c>
      <c r="I4107">
        <f>VLOOKUP($A4107,'Günlük Sayaç'!$A$1:$I$166,9,0)*VLOOKUP(WEEKDAY(B4107,2)&amp;D4107,Yoğunluk!$G$1:$J$29,4,0)</f>
        <v>540</v>
      </c>
      <c r="J4107">
        <f t="shared" ca="1" si="255"/>
        <v>520</v>
      </c>
      <c r="K4107">
        <f t="shared" ca="1" si="256"/>
        <v>468</v>
      </c>
    </row>
    <row r="4108" spans="1:11" x14ac:dyDescent="0.3">
      <c r="A4108">
        <f t="shared" si="257"/>
        <v>147</v>
      </c>
      <c r="B4108" s="2">
        <f t="shared" si="258"/>
        <v>43125</v>
      </c>
      <c r="C4108" t="str">
        <f>VLOOKUP(A4108,'Günlük Sayaç'!$A$1:$I$166,3,0)</f>
        <v>Darüşşafaka</v>
      </c>
      <c r="D4108" t="str">
        <f>VLOOKUP($A4108,'Günlük Sayaç'!$A$1:$I$166,4,0)</f>
        <v>Öğrenci</v>
      </c>
      <c r="E4108" t="str">
        <f>VLOOKUP($A4108,'Günlük Sayaç'!$A$1:$I$166,5,0)</f>
        <v>Öğrenci Aylık</v>
      </c>
      <c r="F4108">
        <f>VLOOKUP($A4108,'Günlük Sayaç'!$A$1:$I$166,6,0)</f>
        <v>0.56666666666666665</v>
      </c>
      <c r="G4108">
        <f>VLOOKUP($A4108,'Günlük Sayaç'!$A$1:$I$166,7,0)</f>
        <v>6000</v>
      </c>
      <c r="H4108">
        <f>VLOOKUP($A4108,'Günlük Sayaç'!$A$1:$I$166,8,0)</f>
        <v>0.2</v>
      </c>
      <c r="I4108">
        <f>VLOOKUP($A4108,'Günlük Sayaç'!$A$1:$I$166,9,0)*VLOOKUP(WEEKDAY(B4108,2)&amp;D4108,Yoğunluk!$G$1:$J$29,4,0)</f>
        <v>1080</v>
      </c>
      <c r="J4108">
        <f t="shared" ca="1" si="255"/>
        <v>1103</v>
      </c>
      <c r="K4108">
        <f t="shared" ca="1" si="256"/>
        <v>625.0333333333333</v>
      </c>
    </row>
    <row r="4109" spans="1:11" x14ac:dyDescent="0.3">
      <c r="A4109">
        <f t="shared" si="257"/>
        <v>148</v>
      </c>
      <c r="B4109" s="2">
        <f t="shared" si="258"/>
        <v>43125</v>
      </c>
      <c r="C4109" t="str">
        <f>VLOOKUP(A4109,'Günlük Sayaç'!$A$1:$I$166,3,0)</f>
        <v>Darüşşafaka</v>
      </c>
      <c r="D4109" t="str">
        <f>VLOOKUP($A4109,'Günlük Sayaç'!$A$1:$I$166,4,0)</f>
        <v>Sosyal</v>
      </c>
      <c r="E4109" t="str">
        <f>VLOOKUP($A4109,'Günlük Sayaç'!$A$1:$I$166,5,0)</f>
        <v>Sosyal</v>
      </c>
      <c r="F4109">
        <f>VLOOKUP($A4109,'Günlük Sayaç'!$A$1:$I$166,6,0)</f>
        <v>1.425</v>
      </c>
      <c r="G4109">
        <f>VLOOKUP($A4109,'Günlük Sayaç'!$A$1:$I$166,7,0)</f>
        <v>6000</v>
      </c>
      <c r="H4109">
        <f>VLOOKUP($A4109,'Günlük Sayaç'!$A$1:$I$166,8,0)</f>
        <v>0.15</v>
      </c>
      <c r="I4109">
        <f>VLOOKUP($A4109,'Günlük Sayaç'!$A$1:$I$166,9,0)*VLOOKUP(WEEKDAY(B4109,2)&amp;D4109,Yoğunluk!$G$1:$J$29,4,0)</f>
        <v>648.00000000000011</v>
      </c>
      <c r="J4109">
        <f t="shared" ca="1" si="255"/>
        <v>651</v>
      </c>
      <c r="K4109">
        <f t="shared" ca="1" si="256"/>
        <v>927.67500000000007</v>
      </c>
    </row>
    <row r="4110" spans="1:11" x14ac:dyDescent="0.3">
      <c r="A4110">
        <f t="shared" si="257"/>
        <v>149</v>
      </c>
      <c r="B4110" s="2">
        <f t="shared" si="258"/>
        <v>43125</v>
      </c>
      <c r="C4110" t="str">
        <f>VLOOKUP(A4110,'Günlük Sayaç'!$A$1:$I$166,3,0)</f>
        <v>Darüşşafaka</v>
      </c>
      <c r="D4110" t="str">
        <f>VLOOKUP($A4110,'Günlük Sayaç'!$A$1:$I$166,4,0)</f>
        <v>Sosyal</v>
      </c>
      <c r="E4110" t="str">
        <f>VLOOKUP($A4110,'Günlük Sayaç'!$A$1:$I$166,5,0)</f>
        <v>Sosyal Aylık</v>
      </c>
      <c r="F4110">
        <f>VLOOKUP($A4110,'Günlük Sayaç'!$A$1:$I$166,6,0)</f>
        <v>0.83333333333333337</v>
      </c>
      <c r="G4110">
        <f>VLOOKUP($A4110,'Günlük Sayaç'!$A$1:$I$166,7,0)</f>
        <v>6000</v>
      </c>
      <c r="H4110">
        <f>VLOOKUP($A4110,'Günlük Sayaç'!$A$1:$I$166,8,0)</f>
        <v>0.1</v>
      </c>
      <c r="I4110">
        <f>VLOOKUP($A4110,'Günlük Sayaç'!$A$1:$I$166,9,0)*VLOOKUP(WEEKDAY(B4110,2)&amp;D4110,Yoğunluk!$G$1:$J$29,4,0)</f>
        <v>432.00000000000006</v>
      </c>
      <c r="J4110">
        <f t="shared" ca="1" si="255"/>
        <v>406</v>
      </c>
      <c r="K4110">
        <f t="shared" ca="1" si="256"/>
        <v>338.33333333333337</v>
      </c>
    </row>
    <row r="4111" spans="1:11" x14ac:dyDescent="0.3">
      <c r="A4111">
        <f t="shared" si="257"/>
        <v>150</v>
      </c>
      <c r="B4111" s="2">
        <f t="shared" si="258"/>
        <v>43125</v>
      </c>
      <c r="C4111" t="str">
        <f>VLOOKUP(A4111,'Günlük Sayaç'!$A$1:$I$166,3,0)</f>
        <v>Darüşşafaka</v>
      </c>
      <c r="D4111" t="str">
        <f>VLOOKUP($A4111,'Günlük Sayaç'!$A$1:$I$166,4,0)</f>
        <v>Ziyaretçi</v>
      </c>
      <c r="E4111" t="str">
        <f>VLOOKUP($A4111,'Günlük Sayaç'!$A$1:$I$166,5,0)</f>
        <v>Tekli Bilet</v>
      </c>
      <c r="F4111">
        <f>VLOOKUP($A4111,'Günlük Sayaç'!$A$1:$I$166,6,0)</f>
        <v>5</v>
      </c>
      <c r="G4111">
        <f>VLOOKUP($A4111,'Günlük Sayaç'!$A$1:$I$166,7,0)</f>
        <v>6000</v>
      </c>
      <c r="H4111">
        <f>VLOOKUP($A4111,'Günlük Sayaç'!$A$1:$I$166,8,0)</f>
        <v>0.01</v>
      </c>
      <c r="I4111">
        <f>VLOOKUP($A4111,'Günlük Sayaç'!$A$1:$I$166,9,0)*VLOOKUP(WEEKDAY(B4111,2)&amp;D4111,Yoğunluk!$G$1:$J$29,4,0)</f>
        <v>54</v>
      </c>
      <c r="J4111">
        <f t="shared" ca="1" si="255"/>
        <v>58</v>
      </c>
      <c r="K4111">
        <f t="shared" ca="1" si="256"/>
        <v>290</v>
      </c>
    </row>
    <row r="4112" spans="1:11" x14ac:dyDescent="0.3">
      <c r="A4112">
        <f t="shared" si="257"/>
        <v>151</v>
      </c>
      <c r="B4112" s="2">
        <f t="shared" si="258"/>
        <v>43125</v>
      </c>
      <c r="C4112" t="str">
        <f>VLOOKUP(A4112,'Günlük Sayaç'!$A$1:$I$166,3,0)</f>
        <v>Darüşşafaka</v>
      </c>
      <c r="D4112" t="str">
        <f>VLOOKUP($A4112,'Günlük Sayaç'!$A$1:$I$166,4,0)</f>
        <v>Ziyaretçi</v>
      </c>
      <c r="E4112" t="str">
        <f>VLOOKUP($A4112,'Günlük Sayaç'!$A$1:$I$166,5,0)</f>
        <v>İkili Bilet</v>
      </c>
      <c r="F4112">
        <f>VLOOKUP($A4112,'Günlük Sayaç'!$A$1:$I$166,6,0)</f>
        <v>4</v>
      </c>
      <c r="G4112">
        <f>VLOOKUP($A4112,'Günlük Sayaç'!$A$1:$I$166,7,0)</f>
        <v>6000</v>
      </c>
      <c r="H4112">
        <f>VLOOKUP($A4112,'Günlük Sayaç'!$A$1:$I$166,8,0)</f>
        <v>0.01</v>
      </c>
      <c r="I4112">
        <f>VLOOKUP($A4112,'Günlük Sayaç'!$A$1:$I$166,9,0)*VLOOKUP(WEEKDAY(B4112,2)&amp;D4112,Yoğunluk!$G$1:$J$29,4,0)</f>
        <v>54</v>
      </c>
      <c r="J4112">
        <f t="shared" ca="1" si="255"/>
        <v>52</v>
      </c>
      <c r="K4112">
        <f t="shared" ca="1" si="256"/>
        <v>208</v>
      </c>
    </row>
    <row r="4113" spans="1:11" x14ac:dyDescent="0.3">
      <c r="A4113">
        <f t="shared" si="257"/>
        <v>152</v>
      </c>
      <c r="B4113" s="2">
        <f t="shared" si="258"/>
        <v>43125</v>
      </c>
      <c r="C4113" t="str">
        <f>VLOOKUP(A4113,'Günlük Sayaç'!$A$1:$I$166,3,0)</f>
        <v>Darüşşafaka</v>
      </c>
      <c r="D4113" t="str">
        <f>VLOOKUP($A4113,'Günlük Sayaç'!$A$1:$I$166,4,0)</f>
        <v>Ziyaretçi</v>
      </c>
      <c r="E4113" t="str">
        <f>VLOOKUP($A4113,'Günlük Sayaç'!$A$1:$I$166,5,0)</f>
        <v>Üçlü Bilet</v>
      </c>
      <c r="F4113">
        <f>VLOOKUP($A4113,'Günlük Sayaç'!$A$1:$I$166,6,0)</f>
        <v>3.6666666666666665</v>
      </c>
      <c r="G4113">
        <f>VLOOKUP($A4113,'Günlük Sayaç'!$A$1:$I$166,7,0)</f>
        <v>6000</v>
      </c>
      <c r="H4113">
        <f>VLOOKUP($A4113,'Günlük Sayaç'!$A$1:$I$166,8,0)</f>
        <v>0.01</v>
      </c>
      <c r="I4113">
        <f>VLOOKUP($A4113,'Günlük Sayaç'!$A$1:$I$166,9,0)*VLOOKUP(WEEKDAY(B4113,2)&amp;D4113,Yoğunluk!$G$1:$J$29,4,0)</f>
        <v>54</v>
      </c>
      <c r="J4113">
        <f t="shared" ca="1" si="255"/>
        <v>50</v>
      </c>
      <c r="K4113">
        <f t="shared" ca="1" si="256"/>
        <v>183.33333333333331</v>
      </c>
    </row>
    <row r="4114" spans="1:11" x14ac:dyDescent="0.3">
      <c r="A4114">
        <f t="shared" si="257"/>
        <v>153</v>
      </c>
      <c r="B4114" s="2">
        <f t="shared" si="258"/>
        <v>43125</v>
      </c>
      <c r="C4114" t="str">
        <f>VLOOKUP(A4114,'Günlük Sayaç'!$A$1:$I$166,3,0)</f>
        <v>Darüşşafaka</v>
      </c>
      <c r="D4114" t="str">
        <f>VLOOKUP($A4114,'Günlük Sayaç'!$A$1:$I$166,4,0)</f>
        <v>Ziyaretçi</v>
      </c>
      <c r="E4114" t="str">
        <f>VLOOKUP($A4114,'Günlük Sayaç'!$A$1:$I$166,5,0)</f>
        <v>Beşli Bilet</v>
      </c>
      <c r="F4114">
        <f>VLOOKUP($A4114,'Günlük Sayaç'!$A$1:$I$166,6,0)</f>
        <v>3.4</v>
      </c>
      <c r="G4114">
        <f>VLOOKUP($A4114,'Günlük Sayaç'!$A$1:$I$166,7,0)</f>
        <v>6000</v>
      </c>
      <c r="H4114">
        <f>VLOOKUP($A4114,'Günlük Sayaç'!$A$1:$I$166,8,0)</f>
        <v>0.01</v>
      </c>
      <c r="I4114">
        <f>VLOOKUP($A4114,'Günlük Sayaç'!$A$1:$I$166,9,0)*VLOOKUP(WEEKDAY(B4114,2)&amp;D4114,Yoğunluk!$G$1:$J$29,4,0)</f>
        <v>54</v>
      </c>
      <c r="J4114">
        <f t="shared" ca="1" si="255"/>
        <v>54</v>
      </c>
      <c r="K4114">
        <f t="shared" ca="1" si="256"/>
        <v>183.6</v>
      </c>
    </row>
    <row r="4115" spans="1:11" x14ac:dyDescent="0.3">
      <c r="A4115">
        <f t="shared" si="257"/>
        <v>154</v>
      </c>
      <c r="B4115" s="2">
        <f t="shared" si="258"/>
        <v>43125</v>
      </c>
      <c r="C4115" t="str">
        <f>VLOOKUP(A4115,'Günlük Sayaç'!$A$1:$I$166,3,0)</f>
        <v>Darüşşafaka</v>
      </c>
      <c r="D4115" t="str">
        <f>VLOOKUP($A4115,'Günlük Sayaç'!$A$1:$I$166,4,0)</f>
        <v>Ziyaretçi</v>
      </c>
      <c r="E4115" t="str">
        <f>VLOOKUP($A4115,'Günlük Sayaç'!$A$1:$I$166,5,0)</f>
        <v>Onlu Bilet</v>
      </c>
      <c r="F4115">
        <f>VLOOKUP($A4115,'Günlük Sayaç'!$A$1:$I$166,6,0)</f>
        <v>3.2</v>
      </c>
      <c r="G4115">
        <f>VLOOKUP($A4115,'Günlük Sayaç'!$A$1:$I$166,7,0)</f>
        <v>6000</v>
      </c>
      <c r="H4115">
        <f>VLOOKUP($A4115,'Günlük Sayaç'!$A$1:$I$166,8,0)</f>
        <v>0.01</v>
      </c>
      <c r="I4115">
        <f>VLOOKUP($A4115,'Günlük Sayaç'!$A$1:$I$166,9,0)*VLOOKUP(WEEKDAY(B4115,2)&amp;D4115,Yoğunluk!$G$1:$J$29,4,0)</f>
        <v>54</v>
      </c>
      <c r="J4115">
        <f t="shared" ca="1" si="255"/>
        <v>49</v>
      </c>
      <c r="K4115">
        <f t="shared" ca="1" si="256"/>
        <v>156.80000000000001</v>
      </c>
    </row>
    <row r="4116" spans="1:11" x14ac:dyDescent="0.3">
      <c r="A4116">
        <f t="shared" si="257"/>
        <v>155</v>
      </c>
      <c r="B4116" s="2">
        <f t="shared" si="258"/>
        <v>43125</v>
      </c>
      <c r="C4116" t="str">
        <f>VLOOKUP(A4116,'Günlük Sayaç'!$A$1:$I$166,3,0)</f>
        <v>Hacıosman</v>
      </c>
      <c r="D4116" t="str">
        <f>VLOOKUP($A4116,'Günlük Sayaç'!$A$1:$I$166,4,0)</f>
        <v>Tam</v>
      </c>
      <c r="E4116" t="str">
        <f>VLOOKUP($A4116,'Günlük Sayaç'!$A$1:$I$166,5,0)</f>
        <v>Akbil</v>
      </c>
      <c r="F4116">
        <f>VLOOKUP($A4116,'Günlük Sayaç'!$A$1:$I$166,6,0)</f>
        <v>2.2250000000000001</v>
      </c>
      <c r="G4116">
        <f>VLOOKUP($A4116,'Günlük Sayaç'!$A$1:$I$166,7,0)</f>
        <v>4000</v>
      </c>
      <c r="H4116">
        <f>VLOOKUP($A4116,'Günlük Sayaç'!$A$1:$I$166,8,0)</f>
        <v>0.2</v>
      </c>
      <c r="I4116">
        <f>VLOOKUP($A4116,'Günlük Sayaç'!$A$1:$I$166,9,0)*VLOOKUP(WEEKDAY(B4116,2)&amp;D4116,Yoğunluk!$G$1:$J$29,4,0)</f>
        <v>1080</v>
      </c>
      <c r="J4116">
        <f t="shared" ca="1" si="255"/>
        <v>1290</v>
      </c>
      <c r="K4116">
        <f t="shared" ca="1" si="256"/>
        <v>2870.25</v>
      </c>
    </row>
    <row r="4117" spans="1:11" x14ac:dyDescent="0.3">
      <c r="A4117">
        <f t="shared" si="257"/>
        <v>156</v>
      </c>
      <c r="B4117" s="2">
        <f t="shared" si="258"/>
        <v>43125</v>
      </c>
      <c r="C4117" t="str">
        <f>VLOOKUP(A4117,'Günlük Sayaç'!$A$1:$I$166,3,0)</f>
        <v>Hacıosman</v>
      </c>
      <c r="D4117" t="str">
        <f>VLOOKUP($A4117,'Günlük Sayaç'!$A$1:$I$166,4,0)</f>
        <v>Tam</v>
      </c>
      <c r="E4117" t="str">
        <f>VLOOKUP($A4117,'Günlük Sayaç'!$A$1:$I$166,5,0)</f>
        <v>Mavi Kart</v>
      </c>
      <c r="F4117">
        <f>VLOOKUP($A4117,'Günlük Sayaç'!$A$1:$I$166,6,0)</f>
        <v>1.3666666666666667</v>
      </c>
      <c r="G4117">
        <f>VLOOKUP($A4117,'Günlük Sayaç'!$A$1:$I$166,7,0)</f>
        <v>4000</v>
      </c>
      <c r="H4117">
        <f>VLOOKUP($A4117,'Günlük Sayaç'!$A$1:$I$166,8,0)</f>
        <v>0.2</v>
      </c>
      <c r="I4117">
        <f>VLOOKUP($A4117,'Günlük Sayaç'!$A$1:$I$166,9,0)*VLOOKUP(WEEKDAY(B4117,2)&amp;D4117,Yoğunluk!$G$1:$J$29,4,0)</f>
        <v>1080</v>
      </c>
      <c r="J4117">
        <f t="shared" ca="1" si="255"/>
        <v>1080</v>
      </c>
      <c r="K4117">
        <f t="shared" ca="1" si="256"/>
        <v>1476</v>
      </c>
    </row>
    <row r="4118" spans="1:11" x14ac:dyDescent="0.3">
      <c r="A4118">
        <f t="shared" si="257"/>
        <v>157</v>
      </c>
      <c r="B4118" s="2">
        <f t="shared" si="258"/>
        <v>43125</v>
      </c>
      <c r="C4118" t="str">
        <f>VLOOKUP(A4118,'Günlük Sayaç'!$A$1:$I$166,3,0)</f>
        <v>Hacıosman</v>
      </c>
      <c r="D4118" t="str">
        <f>VLOOKUP($A4118,'Günlük Sayaç'!$A$1:$I$166,4,0)</f>
        <v>Öğrenci</v>
      </c>
      <c r="E4118" t="str">
        <f>VLOOKUP($A4118,'Günlük Sayaç'!$A$1:$I$166,5,0)</f>
        <v>Öğrenci</v>
      </c>
      <c r="F4118">
        <f>VLOOKUP($A4118,'Günlük Sayaç'!$A$1:$I$166,6,0)</f>
        <v>0.9</v>
      </c>
      <c r="G4118">
        <f>VLOOKUP($A4118,'Günlük Sayaç'!$A$1:$I$166,7,0)</f>
        <v>4000</v>
      </c>
      <c r="H4118">
        <f>VLOOKUP($A4118,'Günlük Sayaç'!$A$1:$I$166,8,0)</f>
        <v>0.1</v>
      </c>
      <c r="I4118">
        <f>VLOOKUP($A4118,'Günlük Sayaç'!$A$1:$I$166,9,0)*VLOOKUP(WEEKDAY(B4118,2)&amp;D4118,Yoğunluk!$G$1:$J$29,4,0)</f>
        <v>360</v>
      </c>
      <c r="J4118">
        <f t="shared" ca="1" si="255"/>
        <v>346</v>
      </c>
      <c r="K4118">
        <f t="shared" ca="1" si="256"/>
        <v>311.40000000000003</v>
      </c>
    </row>
    <row r="4119" spans="1:11" x14ac:dyDescent="0.3">
      <c r="A4119">
        <f t="shared" si="257"/>
        <v>158</v>
      </c>
      <c r="B4119" s="2">
        <f t="shared" si="258"/>
        <v>43125</v>
      </c>
      <c r="C4119" t="str">
        <f>VLOOKUP(A4119,'Günlük Sayaç'!$A$1:$I$166,3,0)</f>
        <v>Hacıosman</v>
      </c>
      <c r="D4119" t="str">
        <f>VLOOKUP($A4119,'Günlük Sayaç'!$A$1:$I$166,4,0)</f>
        <v>Öğrenci</v>
      </c>
      <c r="E4119" t="str">
        <f>VLOOKUP($A4119,'Günlük Sayaç'!$A$1:$I$166,5,0)</f>
        <v>Öğrenci Aylık</v>
      </c>
      <c r="F4119">
        <f>VLOOKUP($A4119,'Günlük Sayaç'!$A$1:$I$166,6,0)</f>
        <v>0.56666666666666665</v>
      </c>
      <c r="G4119">
        <f>VLOOKUP($A4119,'Günlük Sayaç'!$A$1:$I$166,7,0)</f>
        <v>4000</v>
      </c>
      <c r="H4119">
        <f>VLOOKUP($A4119,'Günlük Sayaç'!$A$1:$I$166,8,0)</f>
        <v>0.2</v>
      </c>
      <c r="I4119">
        <f>VLOOKUP($A4119,'Günlük Sayaç'!$A$1:$I$166,9,0)*VLOOKUP(WEEKDAY(B4119,2)&amp;D4119,Yoğunluk!$G$1:$J$29,4,0)</f>
        <v>720</v>
      </c>
      <c r="J4119">
        <f t="shared" ca="1" si="255"/>
        <v>651</v>
      </c>
      <c r="K4119">
        <f t="shared" ca="1" si="256"/>
        <v>368.9</v>
      </c>
    </row>
    <row r="4120" spans="1:11" x14ac:dyDescent="0.3">
      <c r="A4120">
        <f t="shared" si="257"/>
        <v>159</v>
      </c>
      <c r="B4120" s="2">
        <f t="shared" si="258"/>
        <v>43125</v>
      </c>
      <c r="C4120" t="str">
        <f>VLOOKUP(A4120,'Günlük Sayaç'!$A$1:$I$166,3,0)</f>
        <v>Hacıosman</v>
      </c>
      <c r="D4120" t="str">
        <f>VLOOKUP($A4120,'Günlük Sayaç'!$A$1:$I$166,4,0)</f>
        <v>Sosyal</v>
      </c>
      <c r="E4120" t="str">
        <f>VLOOKUP($A4120,'Günlük Sayaç'!$A$1:$I$166,5,0)</f>
        <v>Sosyal</v>
      </c>
      <c r="F4120">
        <f>VLOOKUP($A4120,'Günlük Sayaç'!$A$1:$I$166,6,0)</f>
        <v>1.425</v>
      </c>
      <c r="G4120">
        <f>VLOOKUP($A4120,'Günlük Sayaç'!$A$1:$I$166,7,0)</f>
        <v>4000</v>
      </c>
      <c r="H4120">
        <f>VLOOKUP($A4120,'Günlük Sayaç'!$A$1:$I$166,8,0)</f>
        <v>0.15</v>
      </c>
      <c r="I4120">
        <f>VLOOKUP($A4120,'Günlük Sayaç'!$A$1:$I$166,9,0)*VLOOKUP(WEEKDAY(B4120,2)&amp;D4120,Yoğunluk!$G$1:$J$29,4,0)</f>
        <v>432.00000000000006</v>
      </c>
      <c r="J4120">
        <f t="shared" ca="1" si="255"/>
        <v>479</v>
      </c>
      <c r="K4120">
        <f t="shared" ca="1" si="256"/>
        <v>682.57500000000005</v>
      </c>
    </row>
    <row r="4121" spans="1:11" x14ac:dyDescent="0.3">
      <c r="A4121">
        <f t="shared" si="257"/>
        <v>160</v>
      </c>
      <c r="B4121" s="2">
        <f t="shared" si="258"/>
        <v>43125</v>
      </c>
      <c r="C4121" t="str">
        <f>VLOOKUP(A4121,'Günlük Sayaç'!$A$1:$I$166,3,0)</f>
        <v>Hacıosman</v>
      </c>
      <c r="D4121" t="str">
        <f>VLOOKUP($A4121,'Günlük Sayaç'!$A$1:$I$166,4,0)</f>
        <v>Sosyal</v>
      </c>
      <c r="E4121" t="str">
        <f>VLOOKUP($A4121,'Günlük Sayaç'!$A$1:$I$166,5,0)</f>
        <v>Sosyal Aylık</v>
      </c>
      <c r="F4121">
        <f>VLOOKUP($A4121,'Günlük Sayaç'!$A$1:$I$166,6,0)</f>
        <v>0.83333333333333337</v>
      </c>
      <c r="G4121">
        <f>VLOOKUP($A4121,'Günlük Sayaç'!$A$1:$I$166,7,0)</f>
        <v>4000</v>
      </c>
      <c r="H4121">
        <f>VLOOKUP($A4121,'Günlük Sayaç'!$A$1:$I$166,8,0)</f>
        <v>0.1</v>
      </c>
      <c r="I4121">
        <f>VLOOKUP($A4121,'Günlük Sayaç'!$A$1:$I$166,9,0)*VLOOKUP(WEEKDAY(B4121,2)&amp;D4121,Yoğunluk!$G$1:$J$29,4,0)</f>
        <v>288.00000000000006</v>
      </c>
      <c r="J4121">
        <f t="shared" ca="1" si="255"/>
        <v>295</v>
      </c>
      <c r="K4121">
        <f t="shared" ca="1" si="256"/>
        <v>245.83333333333334</v>
      </c>
    </row>
    <row r="4122" spans="1:11" x14ac:dyDescent="0.3">
      <c r="A4122">
        <f t="shared" si="257"/>
        <v>161</v>
      </c>
      <c r="B4122" s="2">
        <f t="shared" si="258"/>
        <v>43125</v>
      </c>
      <c r="C4122" t="str">
        <f>VLOOKUP(A4122,'Günlük Sayaç'!$A$1:$I$166,3,0)</f>
        <v>Hacıosman</v>
      </c>
      <c r="D4122" t="str">
        <f>VLOOKUP($A4122,'Günlük Sayaç'!$A$1:$I$166,4,0)</f>
        <v>Ziyaretçi</v>
      </c>
      <c r="E4122" t="str">
        <f>VLOOKUP($A4122,'Günlük Sayaç'!$A$1:$I$166,5,0)</f>
        <v>Tekli Bilet</v>
      </c>
      <c r="F4122">
        <f>VLOOKUP($A4122,'Günlük Sayaç'!$A$1:$I$166,6,0)</f>
        <v>5</v>
      </c>
      <c r="G4122">
        <f>VLOOKUP($A4122,'Günlük Sayaç'!$A$1:$I$166,7,0)</f>
        <v>4000</v>
      </c>
      <c r="H4122">
        <f>VLOOKUP($A4122,'Günlük Sayaç'!$A$1:$I$166,8,0)</f>
        <v>0.01</v>
      </c>
      <c r="I4122">
        <f>VLOOKUP($A4122,'Günlük Sayaç'!$A$1:$I$166,9,0)*VLOOKUP(WEEKDAY(B4122,2)&amp;D4122,Yoğunluk!$G$1:$J$29,4,0)</f>
        <v>36</v>
      </c>
      <c r="J4122">
        <f t="shared" ca="1" si="255"/>
        <v>32</v>
      </c>
      <c r="K4122">
        <f t="shared" ca="1" si="256"/>
        <v>160</v>
      </c>
    </row>
    <row r="4123" spans="1:11" x14ac:dyDescent="0.3">
      <c r="A4123">
        <f t="shared" si="257"/>
        <v>162</v>
      </c>
      <c r="B4123" s="2">
        <f t="shared" si="258"/>
        <v>43125</v>
      </c>
      <c r="C4123" t="str">
        <f>VLOOKUP(A4123,'Günlük Sayaç'!$A$1:$I$166,3,0)</f>
        <v>Hacıosman</v>
      </c>
      <c r="D4123" t="str">
        <f>VLOOKUP($A4123,'Günlük Sayaç'!$A$1:$I$166,4,0)</f>
        <v>Ziyaretçi</v>
      </c>
      <c r="E4123" t="str">
        <f>VLOOKUP($A4123,'Günlük Sayaç'!$A$1:$I$166,5,0)</f>
        <v>İkili Bilet</v>
      </c>
      <c r="F4123">
        <f>VLOOKUP($A4123,'Günlük Sayaç'!$A$1:$I$166,6,0)</f>
        <v>4</v>
      </c>
      <c r="G4123">
        <f>VLOOKUP($A4123,'Günlük Sayaç'!$A$1:$I$166,7,0)</f>
        <v>4000</v>
      </c>
      <c r="H4123">
        <f>VLOOKUP($A4123,'Günlük Sayaç'!$A$1:$I$166,8,0)</f>
        <v>0.01</v>
      </c>
      <c r="I4123">
        <f>VLOOKUP($A4123,'Günlük Sayaç'!$A$1:$I$166,9,0)*VLOOKUP(WEEKDAY(B4123,2)&amp;D4123,Yoğunluk!$G$1:$J$29,4,0)</f>
        <v>36</v>
      </c>
      <c r="J4123">
        <f t="shared" ca="1" si="255"/>
        <v>36</v>
      </c>
      <c r="K4123">
        <f t="shared" ca="1" si="256"/>
        <v>144</v>
      </c>
    </row>
    <row r="4124" spans="1:11" x14ac:dyDescent="0.3">
      <c r="A4124">
        <f t="shared" si="257"/>
        <v>163</v>
      </c>
      <c r="B4124" s="2">
        <f t="shared" si="258"/>
        <v>43125</v>
      </c>
      <c r="C4124" t="str">
        <f>VLOOKUP(A4124,'Günlük Sayaç'!$A$1:$I$166,3,0)</f>
        <v>Hacıosman</v>
      </c>
      <c r="D4124" t="str">
        <f>VLOOKUP($A4124,'Günlük Sayaç'!$A$1:$I$166,4,0)</f>
        <v>Ziyaretçi</v>
      </c>
      <c r="E4124" t="str">
        <f>VLOOKUP($A4124,'Günlük Sayaç'!$A$1:$I$166,5,0)</f>
        <v>Üçlü Bilet</v>
      </c>
      <c r="F4124">
        <f>VLOOKUP($A4124,'Günlük Sayaç'!$A$1:$I$166,6,0)</f>
        <v>3.6666666666666665</v>
      </c>
      <c r="G4124">
        <f>VLOOKUP($A4124,'Günlük Sayaç'!$A$1:$I$166,7,0)</f>
        <v>4000</v>
      </c>
      <c r="H4124">
        <f>VLOOKUP($A4124,'Günlük Sayaç'!$A$1:$I$166,8,0)</f>
        <v>0.01</v>
      </c>
      <c r="I4124">
        <f>VLOOKUP($A4124,'Günlük Sayaç'!$A$1:$I$166,9,0)*VLOOKUP(WEEKDAY(B4124,2)&amp;D4124,Yoğunluk!$G$1:$J$29,4,0)</f>
        <v>36</v>
      </c>
      <c r="J4124">
        <f t="shared" ca="1" si="255"/>
        <v>38</v>
      </c>
      <c r="K4124">
        <f t="shared" ca="1" si="256"/>
        <v>139.33333333333331</v>
      </c>
    </row>
    <row r="4125" spans="1:11" x14ac:dyDescent="0.3">
      <c r="A4125">
        <f t="shared" si="257"/>
        <v>164</v>
      </c>
      <c r="B4125" s="2">
        <f t="shared" si="258"/>
        <v>43125</v>
      </c>
      <c r="C4125" t="str">
        <f>VLOOKUP(A4125,'Günlük Sayaç'!$A$1:$I$166,3,0)</f>
        <v>Hacıosman</v>
      </c>
      <c r="D4125" t="str">
        <f>VLOOKUP($A4125,'Günlük Sayaç'!$A$1:$I$166,4,0)</f>
        <v>Ziyaretçi</v>
      </c>
      <c r="E4125" t="str">
        <f>VLOOKUP($A4125,'Günlük Sayaç'!$A$1:$I$166,5,0)</f>
        <v>Beşli Bilet</v>
      </c>
      <c r="F4125">
        <f>VLOOKUP($A4125,'Günlük Sayaç'!$A$1:$I$166,6,0)</f>
        <v>3.4</v>
      </c>
      <c r="G4125">
        <f>VLOOKUP($A4125,'Günlük Sayaç'!$A$1:$I$166,7,0)</f>
        <v>4000</v>
      </c>
      <c r="H4125">
        <f>VLOOKUP($A4125,'Günlük Sayaç'!$A$1:$I$166,8,0)</f>
        <v>0.01</v>
      </c>
      <c r="I4125">
        <f>VLOOKUP($A4125,'Günlük Sayaç'!$A$1:$I$166,9,0)*VLOOKUP(WEEKDAY(B4125,2)&amp;D4125,Yoğunluk!$G$1:$J$29,4,0)</f>
        <v>36</v>
      </c>
      <c r="J4125">
        <f t="shared" ca="1" si="255"/>
        <v>38</v>
      </c>
      <c r="K4125">
        <f t="shared" ca="1" si="256"/>
        <v>129.19999999999999</v>
      </c>
    </row>
    <row r="4126" spans="1:11" x14ac:dyDescent="0.3">
      <c r="A4126">
        <f t="shared" si="257"/>
        <v>165</v>
      </c>
      <c r="B4126" s="2">
        <f t="shared" si="258"/>
        <v>43125</v>
      </c>
      <c r="C4126" t="str">
        <f>VLOOKUP(A4126,'Günlük Sayaç'!$A$1:$I$166,3,0)</f>
        <v>Hacıosman</v>
      </c>
      <c r="D4126" t="str">
        <f>VLOOKUP($A4126,'Günlük Sayaç'!$A$1:$I$166,4,0)</f>
        <v>Ziyaretçi</v>
      </c>
      <c r="E4126" t="str">
        <f>VLOOKUP($A4126,'Günlük Sayaç'!$A$1:$I$166,5,0)</f>
        <v>Onlu Bilet</v>
      </c>
      <c r="F4126">
        <f>VLOOKUP($A4126,'Günlük Sayaç'!$A$1:$I$166,6,0)</f>
        <v>3.2</v>
      </c>
      <c r="G4126">
        <f>VLOOKUP($A4126,'Günlük Sayaç'!$A$1:$I$166,7,0)</f>
        <v>4000</v>
      </c>
      <c r="H4126">
        <f>VLOOKUP($A4126,'Günlük Sayaç'!$A$1:$I$166,8,0)</f>
        <v>0.01</v>
      </c>
      <c r="I4126">
        <f>VLOOKUP($A4126,'Günlük Sayaç'!$A$1:$I$166,9,0)*VLOOKUP(WEEKDAY(B4126,2)&amp;D4126,Yoğunluk!$G$1:$J$29,4,0)</f>
        <v>36</v>
      </c>
      <c r="J4126">
        <f t="shared" ca="1" si="255"/>
        <v>37</v>
      </c>
      <c r="K4126">
        <f t="shared" ca="1" si="256"/>
        <v>118.4</v>
      </c>
    </row>
    <row r="4127" spans="1:11" x14ac:dyDescent="0.3">
      <c r="A4127">
        <f t="shared" si="257"/>
        <v>1</v>
      </c>
      <c r="B4127" s="2">
        <f t="shared" si="258"/>
        <v>43126</v>
      </c>
      <c r="C4127" t="str">
        <f>VLOOKUP(A4127,'Günlük Sayaç'!$A$1:$I$166,3,0)</f>
        <v>Yenikapı</v>
      </c>
      <c r="D4127" t="str">
        <f>VLOOKUP($A4127,'Günlük Sayaç'!$A$1:$I$166,4,0)</f>
        <v>Tam</v>
      </c>
      <c r="E4127" t="str">
        <f>VLOOKUP($A4127,'Günlük Sayaç'!$A$1:$I$166,5,0)</f>
        <v>Akbil</v>
      </c>
      <c r="F4127">
        <f>VLOOKUP($A4127,'Günlük Sayaç'!$A$1:$I$166,6,0)</f>
        <v>2.2250000000000001</v>
      </c>
      <c r="G4127">
        <f>VLOOKUP($A4127,'Günlük Sayaç'!$A$1:$I$166,7,0)</f>
        <v>15000</v>
      </c>
      <c r="H4127">
        <f>VLOOKUP($A4127,'Günlük Sayaç'!$A$1:$I$166,8,0)</f>
        <v>0.2</v>
      </c>
      <c r="I4127">
        <f>VLOOKUP($A4127,'Günlük Sayaç'!$A$1:$I$166,9,0)*VLOOKUP(WEEKDAY(B4127,2)&amp;D4127,Yoğunluk!$G$1:$J$29,4,0)</f>
        <v>4950</v>
      </c>
      <c r="J4127">
        <f t="shared" ca="1" si="255"/>
        <v>4460</v>
      </c>
      <c r="K4127">
        <f t="shared" ca="1" si="256"/>
        <v>9923.5</v>
      </c>
    </row>
    <row r="4128" spans="1:11" x14ac:dyDescent="0.3">
      <c r="A4128">
        <f t="shared" si="257"/>
        <v>2</v>
      </c>
      <c r="B4128" s="2">
        <f t="shared" si="258"/>
        <v>43126</v>
      </c>
      <c r="C4128" t="str">
        <f>VLOOKUP(A4128,'Günlük Sayaç'!$A$1:$I$166,3,0)</f>
        <v>Yenikapı</v>
      </c>
      <c r="D4128" t="str">
        <f>VLOOKUP($A4128,'Günlük Sayaç'!$A$1:$I$166,4,0)</f>
        <v>Tam</v>
      </c>
      <c r="E4128" t="str">
        <f>VLOOKUP($A4128,'Günlük Sayaç'!$A$1:$I$166,5,0)</f>
        <v>Mavi Kart</v>
      </c>
      <c r="F4128">
        <f>VLOOKUP($A4128,'Günlük Sayaç'!$A$1:$I$166,6,0)</f>
        <v>1.3666666666666667</v>
      </c>
      <c r="G4128">
        <f>VLOOKUP($A4128,'Günlük Sayaç'!$A$1:$I$166,7,0)</f>
        <v>15000</v>
      </c>
      <c r="H4128">
        <f>VLOOKUP($A4128,'Günlük Sayaç'!$A$1:$I$166,8,0)</f>
        <v>0.1</v>
      </c>
      <c r="I4128">
        <f>VLOOKUP($A4128,'Günlük Sayaç'!$A$1:$I$166,9,0)*VLOOKUP(WEEKDAY(B4128,2)&amp;D4128,Yoğunluk!$G$1:$J$29,4,0)</f>
        <v>2475</v>
      </c>
      <c r="J4128">
        <f t="shared" ca="1" si="255"/>
        <v>2183</v>
      </c>
      <c r="K4128">
        <f t="shared" ca="1" si="256"/>
        <v>2983.4333333333334</v>
      </c>
    </row>
    <row r="4129" spans="1:11" x14ac:dyDescent="0.3">
      <c r="A4129">
        <f t="shared" si="257"/>
        <v>3</v>
      </c>
      <c r="B4129" s="2">
        <f t="shared" si="258"/>
        <v>43126</v>
      </c>
      <c r="C4129" t="str">
        <f>VLOOKUP(A4129,'Günlük Sayaç'!$A$1:$I$166,3,0)</f>
        <v>Yenikapı</v>
      </c>
      <c r="D4129" t="str">
        <f>VLOOKUP($A4129,'Günlük Sayaç'!$A$1:$I$166,4,0)</f>
        <v>Öğrenci</v>
      </c>
      <c r="E4129" t="str">
        <f>VLOOKUP($A4129,'Günlük Sayaç'!$A$1:$I$166,5,0)</f>
        <v>Öğrenci</v>
      </c>
      <c r="F4129">
        <f>VLOOKUP($A4129,'Günlük Sayaç'!$A$1:$I$166,6,0)</f>
        <v>0.9</v>
      </c>
      <c r="G4129">
        <f>VLOOKUP($A4129,'Günlük Sayaç'!$A$1:$I$166,7,0)</f>
        <v>15000</v>
      </c>
      <c r="H4129">
        <f>VLOOKUP($A4129,'Günlük Sayaç'!$A$1:$I$166,8,0)</f>
        <v>0.05</v>
      </c>
      <c r="I4129">
        <f>VLOOKUP($A4129,'Günlük Sayaç'!$A$1:$I$166,9,0)*VLOOKUP(WEEKDAY(B4129,2)&amp;D4129,Yoğunluk!$G$1:$J$29,4,0)</f>
        <v>825.00000000000011</v>
      </c>
      <c r="J4129">
        <f t="shared" ca="1" si="255"/>
        <v>806</v>
      </c>
      <c r="K4129">
        <f t="shared" ca="1" si="256"/>
        <v>725.4</v>
      </c>
    </row>
    <row r="4130" spans="1:11" x14ac:dyDescent="0.3">
      <c r="A4130">
        <f t="shared" si="257"/>
        <v>4</v>
      </c>
      <c r="B4130" s="2">
        <f t="shared" si="258"/>
        <v>43126</v>
      </c>
      <c r="C4130" t="str">
        <f>VLOOKUP(A4130,'Günlük Sayaç'!$A$1:$I$166,3,0)</f>
        <v>Yenikapı</v>
      </c>
      <c r="D4130" t="str">
        <f>VLOOKUP($A4130,'Günlük Sayaç'!$A$1:$I$166,4,0)</f>
        <v>Öğrenci</v>
      </c>
      <c r="E4130" t="str">
        <f>VLOOKUP($A4130,'Günlük Sayaç'!$A$1:$I$166,5,0)</f>
        <v>Öğrenci Aylık</v>
      </c>
      <c r="F4130">
        <f>VLOOKUP($A4130,'Günlük Sayaç'!$A$1:$I$166,6,0)</f>
        <v>0.56666666666666665</v>
      </c>
      <c r="G4130">
        <f>VLOOKUP($A4130,'Günlük Sayaç'!$A$1:$I$166,7,0)</f>
        <v>15000</v>
      </c>
      <c r="H4130">
        <f>VLOOKUP($A4130,'Günlük Sayaç'!$A$1:$I$166,8,0)</f>
        <v>0.1</v>
      </c>
      <c r="I4130">
        <f>VLOOKUP($A4130,'Günlük Sayaç'!$A$1:$I$166,9,0)*VLOOKUP(WEEKDAY(B4130,2)&amp;D4130,Yoğunluk!$G$1:$J$29,4,0)</f>
        <v>1650.0000000000002</v>
      </c>
      <c r="J4130">
        <f t="shared" ca="1" si="255"/>
        <v>1672</v>
      </c>
      <c r="K4130">
        <f t="shared" ca="1" si="256"/>
        <v>947.4666666666667</v>
      </c>
    </row>
    <row r="4131" spans="1:11" x14ac:dyDescent="0.3">
      <c r="A4131">
        <f t="shared" si="257"/>
        <v>5</v>
      </c>
      <c r="B4131" s="2">
        <f t="shared" si="258"/>
        <v>43126</v>
      </c>
      <c r="C4131" t="str">
        <f>VLOOKUP(A4131,'Günlük Sayaç'!$A$1:$I$166,3,0)</f>
        <v>Yenikapı</v>
      </c>
      <c r="D4131" t="str">
        <f>VLOOKUP($A4131,'Günlük Sayaç'!$A$1:$I$166,4,0)</f>
        <v>Sosyal</v>
      </c>
      <c r="E4131" t="str">
        <f>VLOOKUP($A4131,'Günlük Sayaç'!$A$1:$I$166,5,0)</f>
        <v>Sosyal</v>
      </c>
      <c r="F4131">
        <f>VLOOKUP($A4131,'Günlük Sayaç'!$A$1:$I$166,6,0)</f>
        <v>1.425</v>
      </c>
      <c r="G4131">
        <f>VLOOKUP($A4131,'Günlük Sayaç'!$A$1:$I$166,7,0)</f>
        <v>15000</v>
      </c>
      <c r="H4131">
        <f>VLOOKUP($A4131,'Günlük Sayaç'!$A$1:$I$166,8,0)</f>
        <v>0.1</v>
      </c>
      <c r="I4131">
        <f>VLOOKUP($A4131,'Günlük Sayaç'!$A$1:$I$166,9,0)*VLOOKUP(WEEKDAY(B4131,2)&amp;D4131,Yoğunluk!$G$1:$J$29,4,0)</f>
        <v>1320.0000000000002</v>
      </c>
      <c r="J4131">
        <f t="shared" ca="1" si="255"/>
        <v>1198</v>
      </c>
      <c r="K4131">
        <f t="shared" ca="1" si="256"/>
        <v>1707.15</v>
      </c>
    </row>
    <row r="4132" spans="1:11" x14ac:dyDescent="0.3">
      <c r="A4132">
        <f t="shared" si="257"/>
        <v>6</v>
      </c>
      <c r="B4132" s="2">
        <f t="shared" si="258"/>
        <v>43126</v>
      </c>
      <c r="C4132" t="str">
        <f>VLOOKUP(A4132,'Günlük Sayaç'!$A$1:$I$166,3,0)</f>
        <v>Yenikapı</v>
      </c>
      <c r="D4132" t="str">
        <f>VLOOKUP($A4132,'Günlük Sayaç'!$A$1:$I$166,4,0)</f>
        <v>Sosyal</v>
      </c>
      <c r="E4132" t="str">
        <f>VLOOKUP($A4132,'Günlük Sayaç'!$A$1:$I$166,5,0)</f>
        <v>Sosyal Aylık</v>
      </c>
      <c r="F4132">
        <f>VLOOKUP($A4132,'Günlük Sayaç'!$A$1:$I$166,6,0)</f>
        <v>0.83333333333333337</v>
      </c>
      <c r="G4132">
        <f>VLOOKUP($A4132,'Günlük Sayaç'!$A$1:$I$166,7,0)</f>
        <v>15000</v>
      </c>
      <c r="H4132">
        <f>VLOOKUP($A4132,'Günlük Sayaç'!$A$1:$I$166,8,0)</f>
        <v>0.05</v>
      </c>
      <c r="I4132">
        <f>VLOOKUP($A4132,'Günlük Sayaç'!$A$1:$I$166,9,0)*VLOOKUP(WEEKDAY(B4132,2)&amp;D4132,Yoğunluk!$G$1:$J$29,4,0)</f>
        <v>660.00000000000011</v>
      </c>
      <c r="J4132">
        <f t="shared" ca="1" si="255"/>
        <v>720</v>
      </c>
      <c r="K4132">
        <f t="shared" ca="1" si="256"/>
        <v>600</v>
      </c>
    </row>
    <row r="4133" spans="1:11" x14ac:dyDescent="0.3">
      <c r="A4133">
        <f t="shared" si="257"/>
        <v>7</v>
      </c>
      <c r="B4133" s="2">
        <f t="shared" si="258"/>
        <v>43126</v>
      </c>
      <c r="C4133" t="str">
        <f>VLOOKUP(A4133,'Günlük Sayaç'!$A$1:$I$166,3,0)</f>
        <v>Yenikapı</v>
      </c>
      <c r="D4133" t="str">
        <f>VLOOKUP($A4133,'Günlük Sayaç'!$A$1:$I$166,4,0)</f>
        <v>Ziyaretçi</v>
      </c>
      <c r="E4133" t="str">
        <f>VLOOKUP($A4133,'Günlük Sayaç'!$A$1:$I$166,5,0)</f>
        <v>Tekli Bilet</v>
      </c>
      <c r="F4133">
        <f>VLOOKUP($A4133,'Günlük Sayaç'!$A$1:$I$166,6,0)</f>
        <v>5</v>
      </c>
      <c r="G4133">
        <f>VLOOKUP($A4133,'Günlük Sayaç'!$A$1:$I$166,7,0)</f>
        <v>15000</v>
      </c>
      <c r="H4133">
        <f>VLOOKUP($A4133,'Günlük Sayaç'!$A$1:$I$166,8,0)</f>
        <v>0.1</v>
      </c>
      <c r="I4133">
        <f>VLOOKUP($A4133,'Günlük Sayaç'!$A$1:$I$166,9,0)*VLOOKUP(WEEKDAY(B4133,2)&amp;D4133,Yoğunluk!$G$1:$J$29,4,0)</f>
        <v>1650.0000000000002</v>
      </c>
      <c r="J4133">
        <f t="shared" ca="1" si="255"/>
        <v>1898</v>
      </c>
      <c r="K4133">
        <f t="shared" ca="1" si="256"/>
        <v>9490</v>
      </c>
    </row>
    <row r="4134" spans="1:11" x14ac:dyDescent="0.3">
      <c r="A4134">
        <f t="shared" si="257"/>
        <v>8</v>
      </c>
      <c r="B4134" s="2">
        <f t="shared" si="258"/>
        <v>43126</v>
      </c>
      <c r="C4134" t="str">
        <f>VLOOKUP(A4134,'Günlük Sayaç'!$A$1:$I$166,3,0)</f>
        <v>Yenikapı</v>
      </c>
      <c r="D4134" t="str">
        <f>VLOOKUP($A4134,'Günlük Sayaç'!$A$1:$I$166,4,0)</f>
        <v>Ziyaretçi</v>
      </c>
      <c r="E4134" t="str">
        <f>VLOOKUP($A4134,'Günlük Sayaç'!$A$1:$I$166,5,0)</f>
        <v>İkili Bilet</v>
      </c>
      <c r="F4134">
        <f>VLOOKUP($A4134,'Günlük Sayaç'!$A$1:$I$166,6,0)</f>
        <v>4</v>
      </c>
      <c r="G4134">
        <f>VLOOKUP($A4134,'Günlük Sayaç'!$A$1:$I$166,7,0)</f>
        <v>15000</v>
      </c>
      <c r="H4134">
        <f>VLOOKUP($A4134,'Günlük Sayaç'!$A$1:$I$166,8,0)</f>
        <v>0.05</v>
      </c>
      <c r="I4134">
        <f>VLOOKUP($A4134,'Günlük Sayaç'!$A$1:$I$166,9,0)*VLOOKUP(WEEKDAY(B4134,2)&amp;D4134,Yoğunluk!$G$1:$J$29,4,0)</f>
        <v>825.00000000000011</v>
      </c>
      <c r="J4134">
        <f t="shared" ca="1" si="255"/>
        <v>1055</v>
      </c>
      <c r="K4134">
        <f t="shared" ca="1" si="256"/>
        <v>4220</v>
      </c>
    </row>
    <row r="4135" spans="1:11" x14ac:dyDescent="0.3">
      <c r="A4135">
        <f t="shared" si="257"/>
        <v>9</v>
      </c>
      <c r="B4135" s="2">
        <f t="shared" si="258"/>
        <v>43126</v>
      </c>
      <c r="C4135" t="str">
        <f>VLOOKUP(A4135,'Günlük Sayaç'!$A$1:$I$166,3,0)</f>
        <v>Yenikapı</v>
      </c>
      <c r="D4135" t="str">
        <f>VLOOKUP($A4135,'Günlük Sayaç'!$A$1:$I$166,4,0)</f>
        <v>Ziyaretçi</v>
      </c>
      <c r="E4135" t="str">
        <f>VLOOKUP($A4135,'Günlük Sayaç'!$A$1:$I$166,5,0)</f>
        <v>Üçlü Bilet</v>
      </c>
      <c r="F4135">
        <f>VLOOKUP($A4135,'Günlük Sayaç'!$A$1:$I$166,6,0)</f>
        <v>3.6666666666666665</v>
      </c>
      <c r="G4135">
        <f>VLOOKUP($A4135,'Günlük Sayaç'!$A$1:$I$166,7,0)</f>
        <v>15000</v>
      </c>
      <c r="H4135">
        <f>VLOOKUP($A4135,'Günlük Sayaç'!$A$1:$I$166,8,0)</f>
        <v>0.05</v>
      </c>
      <c r="I4135">
        <f>VLOOKUP($A4135,'Günlük Sayaç'!$A$1:$I$166,9,0)*VLOOKUP(WEEKDAY(B4135,2)&amp;D4135,Yoğunluk!$G$1:$J$29,4,0)</f>
        <v>825.00000000000011</v>
      </c>
      <c r="J4135">
        <f t="shared" ca="1" si="255"/>
        <v>860</v>
      </c>
      <c r="K4135">
        <f t="shared" ca="1" si="256"/>
        <v>3153.333333333333</v>
      </c>
    </row>
    <row r="4136" spans="1:11" x14ac:dyDescent="0.3">
      <c r="A4136">
        <f t="shared" si="257"/>
        <v>10</v>
      </c>
      <c r="B4136" s="2">
        <f t="shared" si="258"/>
        <v>43126</v>
      </c>
      <c r="C4136" t="str">
        <f>VLOOKUP(A4136,'Günlük Sayaç'!$A$1:$I$166,3,0)</f>
        <v>Yenikapı</v>
      </c>
      <c r="D4136" t="str">
        <f>VLOOKUP($A4136,'Günlük Sayaç'!$A$1:$I$166,4,0)</f>
        <v>Ziyaretçi</v>
      </c>
      <c r="E4136" t="str">
        <f>VLOOKUP($A4136,'Günlük Sayaç'!$A$1:$I$166,5,0)</f>
        <v>Beşli Bilet</v>
      </c>
      <c r="F4136">
        <f>VLOOKUP($A4136,'Günlük Sayaç'!$A$1:$I$166,6,0)</f>
        <v>3.4</v>
      </c>
      <c r="G4136">
        <f>VLOOKUP($A4136,'Günlük Sayaç'!$A$1:$I$166,7,0)</f>
        <v>15000</v>
      </c>
      <c r="H4136">
        <f>VLOOKUP($A4136,'Günlük Sayaç'!$A$1:$I$166,8,0)</f>
        <v>0.1</v>
      </c>
      <c r="I4136">
        <f>VLOOKUP($A4136,'Günlük Sayaç'!$A$1:$I$166,9,0)*VLOOKUP(WEEKDAY(B4136,2)&amp;D4136,Yoğunluk!$G$1:$J$29,4,0)</f>
        <v>1650.0000000000002</v>
      </c>
      <c r="J4136">
        <f t="shared" ca="1" si="255"/>
        <v>1870</v>
      </c>
      <c r="K4136">
        <f t="shared" ca="1" si="256"/>
        <v>6358</v>
      </c>
    </row>
    <row r="4137" spans="1:11" x14ac:dyDescent="0.3">
      <c r="A4137">
        <f t="shared" si="257"/>
        <v>11</v>
      </c>
      <c r="B4137" s="2">
        <f t="shared" si="258"/>
        <v>43126</v>
      </c>
      <c r="C4137" t="str">
        <f>VLOOKUP(A4137,'Günlük Sayaç'!$A$1:$I$166,3,0)</f>
        <v>Yenikapı</v>
      </c>
      <c r="D4137" t="str">
        <f>VLOOKUP($A4137,'Günlük Sayaç'!$A$1:$I$166,4,0)</f>
        <v>Ziyaretçi</v>
      </c>
      <c r="E4137" t="str">
        <f>VLOOKUP($A4137,'Günlük Sayaç'!$A$1:$I$166,5,0)</f>
        <v>Onlu Bilet</v>
      </c>
      <c r="F4137">
        <f>VLOOKUP($A4137,'Günlük Sayaç'!$A$1:$I$166,6,0)</f>
        <v>3.2</v>
      </c>
      <c r="G4137">
        <f>VLOOKUP($A4137,'Günlük Sayaç'!$A$1:$I$166,7,0)</f>
        <v>15000</v>
      </c>
      <c r="H4137">
        <f>VLOOKUP($A4137,'Günlük Sayaç'!$A$1:$I$166,8,0)</f>
        <v>0.1</v>
      </c>
      <c r="I4137">
        <f>VLOOKUP($A4137,'Günlük Sayaç'!$A$1:$I$166,9,0)*VLOOKUP(WEEKDAY(B4137,2)&amp;D4137,Yoğunluk!$G$1:$J$29,4,0)</f>
        <v>1650.0000000000002</v>
      </c>
      <c r="J4137">
        <f t="shared" ca="1" si="255"/>
        <v>1650</v>
      </c>
      <c r="K4137">
        <f t="shared" ca="1" si="256"/>
        <v>5280</v>
      </c>
    </row>
    <row r="4138" spans="1:11" x14ac:dyDescent="0.3">
      <c r="A4138">
        <f t="shared" si="257"/>
        <v>12</v>
      </c>
      <c r="B4138" s="2">
        <f t="shared" si="258"/>
        <v>43126</v>
      </c>
      <c r="C4138" t="str">
        <f>VLOOKUP(A4138,'Günlük Sayaç'!$A$1:$I$166,3,0)</f>
        <v>Vezneciler</v>
      </c>
      <c r="D4138" t="str">
        <f>VLOOKUP($A4138,'Günlük Sayaç'!$A$1:$I$166,4,0)</f>
        <v>Tam</v>
      </c>
      <c r="E4138" t="str">
        <f>VLOOKUP($A4138,'Günlük Sayaç'!$A$1:$I$166,5,0)</f>
        <v>Akbil</v>
      </c>
      <c r="F4138">
        <f>VLOOKUP($A4138,'Günlük Sayaç'!$A$1:$I$166,6,0)</f>
        <v>2.2250000000000001</v>
      </c>
      <c r="G4138">
        <f>VLOOKUP($A4138,'Günlük Sayaç'!$A$1:$I$166,7,0)</f>
        <v>8000</v>
      </c>
      <c r="H4138">
        <f>VLOOKUP($A4138,'Günlük Sayaç'!$A$1:$I$166,8,0)</f>
        <v>0.1</v>
      </c>
      <c r="I4138">
        <f>VLOOKUP($A4138,'Günlük Sayaç'!$A$1:$I$166,9,0)*VLOOKUP(WEEKDAY(B4138,2)&amp;D4138,Yoğunluk!$G$1:$J$29,4,0)</f>
        <v>1320</v>
      </c>
      <c r="J4138">
        <f t="shared" ca="1" si="255"/>
        <v>1517</v>
      </c>
      <c r="K4138">
        <f t="shared" ca="1" si="256"/>
        <v>3375.3250000000003</v>
      </c>
    </row>
    <row r="4139" spans="1:11" x14ac:dyDescent="0.3">
      <c r="A4139">
        <f t="shared" si="257"/>
        <v>13</v>
      </c>
      <c r="B4139" s="2">
        <f t="shared" si="258"/>
        <v>43126</v>
      </c>
      <c r="C4139" t="str">
        <f>VLOOKUP(A4139,'Günlük Sayaç'!$A$1:$I$166,3,0)</f>
        <v>Vezneciler</v>
      </c>
      <c r="D4139" t="str">
        <f>VLOOKUP($A4139,'Günlük Sayaç'!$A$1:$I$166,4,0)</f>
        <v>Tam</v>
      </c>
      <c r="E4139" t="str">
        <f>VLOOKUP($A4139,'Günlük Sayaç'!$A$1:$I$166,5,0)</f>
        <v>Mavi Kart</v>
      </c>
      <c r="F4139">
        <f>VLOOKUP($A4139,'Günlük Sayaç'!$A$1:$I$166,6,0)</f>
        <v>1.3666666666666667</v>
      </c>
      <c r="G4139">
        <f>VLOOKUP($A4139,'Günlük Sayaç'!$A$1:$I$166,7,0)</f>
        <v>8000</v>
      </c>
      <c r="H4139">
        <f>VLOOKUP($A4139,'Günlük Sayaç'!$A$1:$I$166,8,0)</f>
        <v>7.0000000000000007E-2</v>
      </c>
      <c r="I4139">
        <f>VLOOKUP($A4139,'Günlük Sayaç'!$A$1:$I$166,9,0)*VLOOKUP(WEEKDAY(B4139,2)&amp;D4139,Yoğunluk!$G$1:$J$29,4,0)</f>
        <v>924.00000000000011</v>
      </c>
      <c r="J4139">
        <f t="shared" ca="1" si="255"/>
        <v>836</v>
      </c>
      <c r="K4139">
        <f t="shared" ca="1" si="256"/>
        <v>1142.5333333333333</v>
      </c>
    </row>
    <row r="4140" spans="1:11" x14ac:dyDescent="0.3">
      <c r="A4140">
        <f t="shared" si="257"/>
        <v>14</v>
      </c>
      <c r="B4140" s="2">
        <f t="shared" si="258"/>
        <v>43126</v>
      </c>
      <c r="C4140" t="str">
        <f>VLOOKUP(A4140,'Günlük Sayaç'!$A$1:$I$166,3,0)</f>
        <v>Vezneciler</v>
      </c>
      <c r="D4140" t="str">
        <f>VLOOKUP($A4140,'Günlük Sayaç'!$A$1:$I$166,4,0)</f>
        <v>Öğrenci</v>
      </c>
      <c r="E4140" t="str">
        <f>VLOOKUP($A4140,'Günlük Sayaç'!$A$1:$I$166,5,0)</f>
        <v>Öğrenci</v>
      </c>
      <c r="F4140">
        <f>VLOOKUP($A4140,'Günlük Sayaç'!$A$1:$I$166,6,0)</f>
        <v>0.9</v>
      </c>
      <c r="G4140">
        <f>VLOOKUP($A4140,'Günlük Sayaç'!$A$1:$I$166,7,0)</f>
        <v>8000</v>
      </c>
      <c r="H4140">
        <f>VLOOKUP($A4140,'Günlük Sayaç'!$A$1:$I$166,8,0)</f>
        <v>0.17</v>
      </c>
      <c r="I4140">
        <f>VLOOKUP($A4140,'Günlük Sayaç'!$A$1:$I$166,9,0)*VLOOKUP(WEEKDAY(B4140,2)&amp;D4140,Yoğunluk!$G$1:$J$29,4,0)</f>
        <v>1496.0000000000002</v>
      </c>
      <c r="J4140">
        <f t="shared" ca="1" si="255"/>
        <v>1342</v>
      </c>
      <c r="K4140">
        <f t="shared" ca="1" si="256"/>
        <v>1207.8</v>
      </c>
    </row>
    <row r="4141" spans="1:11" x14ac:dyDescent="0.3">
      <c r="A4141">
        <f t="shared" si="257"/>
        <v>15</v>
      </c>
      <c r="B4141" s="2">
        <f t="shared" si="258"/>
        <v>43126</v>
      </c>
      <c r="C4141" t="str">
        <f>VLOOKUP(A4141,'Günlük Sayaç'!$A$1:$I$166,3,0)</f>
        <v>Vezneciler</v>
      </c>
      <c r="D4141" t="str">
        <f>VLOOKUP($A4141,'Günlük Sayaç'!$A$1:$I$166,4,0)</f>
        <v>Öğrenci</v>
      </c>
      <c r="E4141" t="str">
        <f>VLOOKUP($A4141,'Günlük Sayaç'!$A$1:$I$166,5,0)</f>
        <v>Öğrenci Aylık</v>
      </c>
      <c r="F4141">
        <f>VLOOKUP($A4141,'Günlük Sayaç'!$A$1:$I$166,6,0)</f>
        <v>0.56666666666666665</v>
      </c>
      <c r="G4141">
        <f>VLOOKUP($A4141,'Günlük Sayaç'!$A$1:$I$166,7,0)</f>
        <v>8000</v>
      </c>
      <c r="H4141">
        <f>VLOOKUP($A4141,'Günlük Sayaç'!$A$1:$I$166,8,0)</f>
        <v>0.27</v>
      </c>
      <c r="I4141">
        <f>VLOOKUP($A4141,'Günlük Sayaç'!$A$1:$I$166,9,0)*VLOOKUP(WEEKDAY(B4141,2)&amp;D4141,Yoğunluk!$G$1:$J$29,4,0)</f>
        <v>2376</v>
      </c>
      <c r="J4141">
        <f t="shared" ca="1" si="255"/>
        <v>2842</v>
      </c>
      <c r="K4141">
        <f t="shared" ca="1" si="256"/>
        <v>1610.4666666666667</v>
      </c>
    </row>
    <row r="4142" spans="1:11" x14ac:dyDescent="0.3">
      <c r="A4142">
        <f t="shared" si="257"/>
        <v>16</v>
      </c>
      <c r="B4142" s="2">
        <f t="shared" si="258"/>
        <v>43126</v>
      </c>
      <c r="C4142" t="str">
        <f>VLOOKUP(A4142,'Günlük Sayaç'!$A$1:$I$166,3,0)</f>
        <v>Vezneciler</v>
      </c>
      <c r="D4142" t="str">
        <f>VLOOKUP($A4142,'Günlük Sayaç'!$A$1:$I$166,4,0)</f>
        <v>Sosyal</v>
      </c>
      <c r="E4142" t="str">
        <f>VLOOKUP($A4142,'Günlük Sayaç'!$A$1:$I$166,5,0)</f>
        <v>Sosyal</v>
      </c>
      <c r="F4142">
        <f>VLOOKUP($A4142,'Günlük Sayaç'!$A$1:$I$166,6,0)</f>
        <v>1.425</v>
      </c>
      <c r="G4142">
        <f>VLOOKUP($A4142,'Günlük Sayaç'!$A$1:$I$166,7,0)</f>
        <v>8000</v>
      </c>
      <c r="H4142">
        <f>VLOOKUP($A4142,'Günlük Sayaç'!$A$1:$I$166,8,0)</f>
        <v>0.15</v>
      </c>
      <c r="I4142">
        <f>VLOOKUP($A4142,'Günlük Sayaç'!$A$1:$I$166,9,0)*VLOOKUP(WEEKDAY(B4142,2)&amp;D4142,Yoğunluk!$G$1:$J$29,4,0)</f>
        <v>1056.0000000000002</v>
      </c>
      <c r="J4142">
        <f t="shared" ca="1" si="255"/>
        <v>1124</v>
      </c>
      <c r="K4142">
        <f t="shared" ca="1" si="256"/>
        <v>1601.7</v>
      </c>
    </row>
    <row r="4143" spans="1:11" x14ac:dyDescent="0.3">
      <c r="A4143">
        <f t="shared" si="257"/>
        <v>17</v>
      </c>
      <c r="B4143" s="2">
        <f t="shared" si="258"/>
        <v>43126</v>
      </c>
      <c r="C4143" t="str">
        <f>VLOOKUP(A4143,'Günlük Sayaç'!$A$1:$I$166,3,0)</f>
        <v>Vezneciler</v>
      </c>
      <c r="D4143" t="str">
        <f>VLOOKUP($A4143,'Günlük Sayaç'!$A$1:$I$166,4,0)</f>
        <v>Sosyal</v>
      </c>
      <c r="E4143" t="str">
        <f>VLOOKUP($A4143,'Günlük Sayaç'!$A$1:$I$166,5,0)</f>
        <v>Sosyal Aylık</v>
      </c>
      <c r="F4143">
        <f>VLOOKUP($A4143,'Günlük Sayaç'!$A$1:$I$166,6,0)</f>
        <v>0.83333333333333337</v>
      </c>
      <c r="G4143">
        <f>VLOOKUP($A4143,'Günlük Sayaç'!$A$1:$I$166,7,0)</f>
        <v>8000</v>
      </c>
      <c r="H4143">
        <f>VLOOKUP($A4143,'Günlük Sayaç'!$A$1:$I$166,8,0)</f>
        <v>0.15</v>
      </c>
      <c r="I4143">
        <f>VLOOKUP($A4143,'Günlük Sayaç'!$A$1:$I$166,9,0)*VLOOKUP(WEEKDAY(B4143,2)&amp;D4143,Yoğunluk!$G$1:$J$29,4,0)</f>
        <v>1056.0000000000002</v>
      </c>
      <c r="J4143">
        <f t="shared" ca="1" si="255"/>
        <v>926</v>
      </c>
      <c r="K4143">
        <f t="shared" ca="1" si="256"/>
        <v>771.66666666666674</v>
      </c>
    </row>
    <row r="4144" spans="1:11" x14ac:dyDescent="0.3">
      <c r="A4144">
        <f t="shared" si="257"/>
        <v>18</v>
      </c>
      <c r="B4144" s="2">
        <f t="shared" si="258"/>
        <v>43126</v>
      </c>
      <c r="C4144" t="str">
        <f>VLOOKUP(A4144,'Günlük Sayaç'!$A$1:$I$166,3,0)</f>
        <v>Vezneciler</v>
      </c>
      <c r="D4144" t="str">
        <f>VLOOKUP($A4144,'Günlük Sayaç'!$A$1:$I$166,4,0)</f>
        <v>Ziyaretçi</v>
      </c>
      <c r="E4144" t="str">
        <f>VLOOKUP($A4144,'Günlük Sayaç'!$A$1:$I$166,5,0)</f>
        <v>Tekli Bilet</v>
      </c>
      <c r="F4144">
        <f>VLOOKUP($A4144,'Günlük Sayaç'!$A$1:$I$166,6,0)</f>
        <v>5</v>
      </c>
      <c r="G4144">
        <f>VLOOKUP($A4144,'Günlük Sayaç'!$A$1:$I$166,7,0)</f>
        <v>8000</v>
      </c>
      <c r="H4144">
        <f>VLOOKUP($A4144,'Günlük Sayaç'!$A$1:$I$166,8,0)</f>
        <v>0.02</v>
      </c>
      <c r="I4144">
        <f>VLOOKUP($A4144,'Günlük Sayaç'!$A$1:$I$166,9,0)*VLOOKUP(WEEKDAY(B4144,2)&amp;D4144,Yoğunluk!$G$1:$J$29,4,0)</f>
        <v>176</v>
      </c>
      <c r="J4144">
        <f t="shared" ca="1" si="255"/>
        <v>168</v>
      </c>
      <c r="K4144">
        <f t="shared" ca="1" si="256"/>
        <v>840</v>
      </c>
    </row>
    <row r="4145" spans="1:11" x14ac:dyDescent="0.3">
      <c r="A4145">
        <f t="shared" si="257"/>
        <v>19</v>
      </c>
      <c r="B4145" s="2">
        <f t="shared" si="258"/>
        <v>43126</v>
      </c>
      <c r="C4145" t="str">
        <f>VLOOKUP(A4145,'Günlük Sayaç'!$A$1:$I$166,3,0)</f>
        <v>Vezneciler</v>
      </c>
      <c r="D4145" t="str">
        <f>VLOOKUP($A4145,'Günlük Sayaç'!$A$1:$I$166,4,0)</f>
        <v>Ziyaretçi</v>
      </c>
      <c r="E4145" t="str">
        <f>VLOOKUP($A4145,'Günlük Sayaç'!$A$1:$I$166,5,0)</f>
        <v>İkili Bilet</v>
      </c>
      <c r="F4145">
        <f>VLOOKUP($A4145,'Günlük Sayaç'!$A$1:$I$166,6,0)</f>
        <v>4</v>
      </c>
      <c r="G4145">
        <f>VLOOKUP($A4145,'Günlük Sayaç'!$A$1:$I$166,7,0)</f>
        <v>8000</v>
      </c>
      <c r="H4145">
        <f>VLOOKUP($A4145,'Günlük Sayaç'!$A$1:$I$166,8,0)</f>
        <v>0.02</v>
      </c>
      <c r="I4145">
        <f>VLOOKUP($A4145,'Günlük Sayaç'!$A$1:$I$166,9,0)*VLOOKUP(WEEKDAY(B4145,2)&amp;D4145,Yoğunluk!$G$1:$J$29,4,0)</f>
        <v>176</v>
      </c>
      <c r="J4145">
        <f t="shared" ca="1" si="255"/>
        <v>184</v>
      </c>
      <c r="K4145">
        <f t="shared" ca="1" si="256"/>
        <v>736</v>
      </c>
    </row>
    <row r="4146" spans="1:11" x14ac:dyDescent="0.3">
      <c r="A4146">
        <f t="shared" si="257"/>
        <v>20</v>
      </c>
      <c r="B4146" s="2">
        <f t="shared" si="258"/>
        <v>43126</v>
      </c>
      <c r="C4146" t="str">
        <f>VLOOKUP(A4146,'Günlük Sayaç'!$A$1:$I$166,3,0)</f>
        <v>Vezneciler</v>
      </c>
      <c r="D4146" t="str">
        <f>VLOOKUP($A4146,'Günlük Sayaç'!$A$1:$I$166,4,0)</f>
        <v>Ziyaretçi</v>
      </c>
      <c r="E4146" t="str">
        <f>VLOOKUP($A4146,'Günlük Sayaç'!$A$1:$I$166,5,0)</f>
        <v>Üçlü Bilet</v>
      </c>
      <c r="F4146">
        <f>VLOOKUP($A4146,'Günlük Sayaç'!$A$1:$I$166,6,0)</f>
        <v>3.6666666666666665</v>
      </c>
      <c r="G4146">
        <f>VLOOKUP($A4146,'Günlük Sayaç'!$A$1:$I$166,7,0)</f>
        <v>8000</v>
      </c>
      <c r="H4146">
        <f>VLOOKUP($A4146,'Günlük Sayaç'!$A$1:$I$166,8,0)</f>
        <v>0.01</v>
      </c>
      <c r="I4146">
        <f>VLOOKUP($A4146,'Günlük Sayaç'!$A$1:$I$166,9,0)*VLOOKUP(WEEKDAY(B4146,2)&amp;D4146,Yoğunluk!$G$1:$J$29,4,0)</f>
        <v>88</v>
      </c>
      <c r="J4146">
        <f t="shared" ca="1" si="255"/>
        <v>87</v>
      </c>
      <c r="K4146">
        <f t="shared" ca="1" si="256"/>
        <v>319</v>
      </c>
    </row>
    <row r="4147" spans="1:11" x14ac:dyDescent="0.3">
      <c r="A4147">
        <f t="shared" si="257"/>
        <v>21</v>
      </c>
      <c r="B4147" s="2">
        <f t="shared" si="258"/>
        <v>43126</v>
      </c>
      <c r="C4147" t="str">
        <f>VLOOKUP(A4147,'Günlük Sayaç'!$A$1:$I$166,3,0)</f>
        <v>Vezneciler</v>
      </c>
      <c r="D4147" t="str">
        <f>VLOOKUP($A4147,'Günlük Sayaç'!$A$1:$I$166,4,0)</f>
        <v>Ziyaretçi</v>
      </c>
      <c r="E4147" t="str">
        <f>VLOOKUP($A4147,'Günlük Sayaç'!$A$1:$I$166,5,0)</f>
        <v>Beşli Bilet</v>
      </c>
      <c r="F4147">
        <f>VLOOKUP($A4147,'Günlük Sayaç'!$A$1:$I$166,6,0)</f>
        <v>3.4</v>
      </c>
      <c r="G4147">
        <f>VLOOKUP($A4147,'Günlük Sayaç'!$A$1:$I$166,7,0)</f>
        <v>8000</v>
      </c>
      <c r="H4147">
        <f>VLOOKUP($A4147,'Günlük Sayaç'!$A$1:$I$166,8,0)</f>
        <v>0.02</v>
      </c>
      <c r="I4147">
        <f>VLOOKUP($A4147,'Günlük Sayaç'!$A$1:$I$166,9,0)*VLOOKUP(WEEKDAY(B4147,2)&amp;D4147,Yoğunluk!$G$1:$J$29,4,0)</f>
        <v>176</v>
      </c>
      <c r="J4147">
        <f t="shared" ca="1" si="255"/>
        <v>163</v>
      </c>
      <c r="K4147">
        <f t="shared" ca="1" si="256"/>
        <v>554.19999999999993</v>
      </c>
    </row>
    <row r="4148" spans="1:11" x14ac:dyDescent="0.3">
      <c r="A4148">
        <f t="shared" si="257"/>
        <v>22</v>
      </c>
      <c r="B4148" s="2">
        <f t="shared" si="258"/>
        <v>43126</v>
      </c>
      <c r="C4148" t="str">
        <f>VLOOKUP(A4148,'Günlük Sayaç'!$A$1:$I$166,3,0)</f>
        <v>Vezneciler</v>
      </c>
      <c r="D4148" t="str">
        <f>VLOOKUP($A4148,'Günlük Sayaç'!$A$1:$I$166,4,0)</f>
        <v>Ziyaretçi</v>
      </c>
      <c r="E4148" t="str">
        <f>VLOOKUP($A4148,'Günlük Sayaç'!$A$1:$I$166,5,0)</f>
        <v>Onlu Bilet</v>
      </c>
      <c r="F4148">
        <f>VLOOKUP($A4148,'Günlük Sayaç'!$A$1:$I$166,6,0)</f>
        <v>3.2</v>
      </c>
      <c r="G4148">
        <f>VLOOKUP($A4148,'Günlük Sayaç'!$A$1:$I$166,7,0)</f>
        <v>8000</v>
      </c>
      <c r="H4148">
        <f>VLOOKUP($A4148,'Günlük Sayaç'!$A$1:$I$166,8,0)</f>
        <v>0.02</v>
      </c>
      <c r="I4148">
        <f>VLOOKUP($A4148,'Günlük Sayaç'!$A$1:$I$166,9,0)*VLOOKUP(WEEKDAY(B4148,2)&amp;D4148,Yoğunluk!$G$1:$J$29,4,0)</f>
        <v>176</v>
      </c>
      <c r="J4148">
        <f t="shared" ca="1" si="255"/>
        <v>149</v>
      </c>
      <c r="K4148">
        <f t="shared" ca="1" si="256"/>
        <v>476.8</v>
      </c>
    </row>
    <row r="4149" spans="1:11" x14ac:dyDescent="0.3">
      <c r="A4149">
        <f t="shared" si="257"/>
        <v>23</v>
      </c>
      <c r="B4149" s="2">
        <f t="shared" si="258"/>
        <v>43126</v>
      </c>
      <c r="C4149" t="str">
        <f>VLOOKUP(A4149,'Günlük Sayaç'!$A$1:$I$166,3,0)</f>
        <v>Haliç</v>
      </c>
      <c r="D4149" t="str">
        <f>VLOOKUP($A4149,'Günlük Sayaç'!$A$1:$I$166,4,0)</f>
        <v>Tam</v>
      </c>
      <c r="E4149" t="str">
        <f>VLOOKUP($A4149,'Günlük Sayaç'!$A$1:$I$166,5,0)</f>
        <v>Akbil</v>
      </c>
      <c r="F4149">
        <f>VLOOKUP($A4149,'Günlük Sayaç'!$A$1:$I$166,6,0)</f>
        <v>2.2250000000000001</v>
      </c>
      <c r="G4149">
        <f>VLOOKUP($A4149,'Günlük Sayaç'!$A$1:$I$166,7,0)</f>
        <v>9000</v>
      </c>
      <c r="H4149">
        <f>VLOOKUP($A4149,'Günlük Sayaç'!$A$1:$I$166,8,0)</f>
        <v>0.2</v>
      </c>
      <c r="I4149">
        <f>VLOOKUP($A4149,'Günlük Sayaç'!$A$1:$I$166,9,0)*VLOOKUP(WEEKDAY(B4149,2)&amp;D4149,Yoğunluk!$G$1:$J$29,4,0)</f>
        <v>2970.0000000000005</v>
      </c>
      <c r="J4149">
        <f t="shared" ca="1" si="255"/>
        <v>3299</v>
      </c>
      <c r="K4149">
        <f t="shared" ca="1" si="256"/>
        <v>7340.2750000000005</v>
      </c>
    </row>
    <row r="4150" spans="1:11" x14ac:dyDescent="0.3">
      <c r="A4150">
        <f t="shared" si="257"/>
        <v>24</v>
      </c>
      <c r="B4150" s="2">
        <f t="shared" si="258"/>
        <v>43126</v>
      </c>
      <c r="C4150" t="str">
        <f>VLOOKUP(A4150,'Günlük Sayaç'!$A$1:$I$166,3,0)</f>
        <v>Haliç</v>
      </c>
      <c r="D4150" t="str">
        <f>VLOOKUP($A4150,'Günlük Sayaç'!$A$1:$I$166,4,0)</f>
        <v>Tam</v>
      </c>
      <c r="E4150" t="str">
        <f>VLOOKUP($A4150,'Günlük Sayaç'!$A$1:$I$166,5,0)</f>
        <v>Mavi Kart</v>
      </c>
      <c r="F4150">
        <f>VLOOKUP($A4150,'Günlük Sayaç'!$A$1:$I$166,6,0)</f>
        <v>1.3666666666666667</v>
      </c>
      <c r="G4150">
        <f>VLOOKUP($A4150,'Günlük Sayaç'!$A$1:$I$166,7,0)</f>
        <v>9000</v>
      </c>
      <c r="H4150">
        <f>VLOOKUP($A4150,'Günlük Sayaç'!$A$1:$I$166,8,0)</f>
        <v>0.1</v>
      </c>
      <c r="I4150">
        <f>VLOOKUP($A4150,'Günlük Sayaç'!$A$1:$I$166,9,0)*VLOOKUP(WEEKDAY(B4150,2)&amp;D4150,Yoğunluk!$G$1:$J$29,4,0)</f>
        <v>1485.0000000000002</v>
      </c>
      <c r="J4150">
        <f t="shared" ca="1" si="255"/>
        <v>1624</v>
      </c>
      <c r="K4150">
        <f t="shared" ca="1" si="256"/>
        <v>2219.4666666666667</v>
      </c>
    </row>
    <row r="4151" spans="1:11" x14ac:dyDescent="0.3">
      <c r="A4151">
        <f t="shared" si="257"/>
        <v>25</v>
      </c>
      <c r="B4151" s="2">
        <f t="shared" si="258"/>
        <v>43126</v>
      </c>
      <c r="C4151" t="str">
        <f>VLOOKUP(A4151,'Günlük Sayaç'!$A$1:$I$166,3,0)</f>
        <v>Haliç</v>
      </c>
      <c r="D4151" t="str">
        <f>VLOOKUP($A4151,'Günlük Sayaç'!$A$1:$I$166,4,0)</f>
        <v>Öğrenci</v>
      </c>
      <c r="E4151" t="str">
        <f>VLOOKUP($A4151,'Günlük Sayaç'!$A$1:$I$166,5,0)</f>
        <v>Öğrenci</v>
      </c>
      <c r="F4151">
        <f>VLOOKUP($A4151,'Günlük Sayaç'!$A$1:$I$166,6,0)</f>
        <v>0.9</v>
      </c>
      <c r="G4151">
        <f>VLOOKUP($A4151,'Günlük Sayaç'!$A$1:$I$166,7,0)</f>
        <v>9000</v>
      </c>
      <c r="H4151">
        <f>VLOOKUP($A4151,'Günlük Sayaç'!$A$1:$I$166,8,0)</f>
        <v>0.05</v>
      </c>
      <c r="I4151">
        <f>VLOOKUP($A4151,'Günlük Sayaç'!$A$1:$I$166,9,0)*VLOOKUP(WEEKDAY(B4151,2)&amp;D4151,Yoğunluk!$G$1:$J$29,4,0)</f>
        <v>495.00000000000006</v>
      </c>
      <c r="J4151">
        <f t="shared" ca="1" si="255"/>
        <v>501</v>
      </c>
      <c r="K4151">
        <f t="shared" ca="1" si="256"/>
        <v>450.90000000000003</v>
      </c>
    </row>
    <row r="4152" spans="1:11" x14ac:dyDescent="0.3">
      <c r="A4152">
        <f t="shared" si="257"/>
        <v>26</v>
      </c>
      <c r="B4152" s="2">
        <f t="shared" si="258"/>
        <v>43126</v>
      </c>
      <c r="C4152" t="str">
        <f>VLOOKUP(A4152,'Günlük Sayaç'!$A$1:$I$166,3,0)</f>
        <v>Haliç</v>
      </c>
      <c r="D4152" t="str">
        <f>VLOOKUP($A4152,'Günlük Sayaç'!$A$1:$I$166,4,0)</f>
        <v>Öğrenci</v>
      </c>
      <c r="E4152" t="str">
        <f>VLOOKUP($A4152,'Günlük Sayaç'!$A$1:$I$166,5,0)</f>
        <v>Öğrenci Aylık</v>
      </c>
      <c r="F4152">
        <f>VLOOKUP($A4152,'Günlük Sayaç'!$A$1:$I$166,6,0)</f>
        <v>0.56666666666666665</v>
      </c>
      <c r="G4152">
        <f>VLOOKUP($A4152,'Günlük Sayaç'!$A$1:$I$166,7,0)</f>
        <v>9000</v>
      </c>
      <c r="H4152">
        <f>VLOOKUP($A4152,'Günlük Sayaç'!$A$1:$I$166,8,0)</f>
        <v>0.1</v>
      </c>
      <c r="I4152">
        <f>VLOOKUP($A4152,'Günlük Sayaç'!$A$1:$I$166,9,0)*VLOOKUP(WEEKDAY(B4152,2)&amp;D4152,Yoğunluk!$G$1:$J$29,4,0)</f>
        <v>990.00000000000011</v>
      </c>
      <c r="J4152">
        <f t="shared" ca="1" si="255"/>
        <v>1163</v>
      </c>
      <c r="K4152">
        <f t="shared" ca="1" si="256"/>
        <v>659.0333333333333</v>
      </c>
    </row>
    <row r="4153" spans="1:11" x14ac:dyDescent="0.3">
      <c r="A4153">
        <f t="shared" si="257"/>
        <v>27</v>
      </c>
      <c r="B4153" s="2">
        <f t="shared" si="258"/>
        <v>43126</v>
      </c>
      <c r="C4153" t="str">
        <f>VLOOKUP(A4153,'Günlük Sayaç'!$A$1:$I$166,3,0)</f>
        <v>Haliç</v>
      </c>
      <c r="D4153" t="str">
        <f>VLOOKUP($A4153,'Günlük Sayaç'!$A$1:$I$166,4,0)</f>
        <v>Sosyal</v>
      </c>
      <c r="E4153" t="str">
        <f>VLOOKUP($A4153,'Günlük Sayaç'!$A$1:$I$166,5,0)</f>
        <v>Sosyal</v>
      </c>
      <c r="F4153">
        <f>VLOOKUP($A4153,'Günlük Sayaç'!$A$1:$I$166,6,0)</f>
        <v>1.425</v>
      </c>
      <c r="G4153">
        <f>VLOOKUP($A4153,'Günlük Sayaç'!$A$1:$I$166,7,0)</f>
        <v>9000</v>
      </c>
      <c r="H4153">
        <f>VLOOKUP($A4153,'Günlük Sayaç'!$A$1:$I$166,8,0)</f>
        <v>0.1</v>
      </c>
      <c r="I4153">
        <f>VLOOKUP($A4153,'Günlük Sayaç'!$A$1:$I$166,9,0)*VLOOKUP(WEEKDAY(B4153,2)&amp;D4153,Yoğunluk!$G$1:$J$29,4,0)</f>
        <v>792.00000000000011</v>
      </c>
      <c r="J4153">
        <f t="shared" ca="1" si="255"/>
        <v>772</v>
      </c>
      <c r="K4153">
        <f t="shared" ca="1" si="256"/>
        <v>1100.1000000000001</v>
      </c>
    </row>
    <row r="4154" spans="1:11" x14ac:dyDescent="0.3">
      <c r="A4154">
        <f t="shared" si="257"/>
        <v>28</v>
      </c>
      <c r="B4154" s="2">
        <f t="shared" si="258"/>
        <v>43126</v>
      </c>
      <c r="C4154" t="str">
        <f>VLOOKUP(A4154,'Günlük Sayaç'!$A$1:$I$166,3,0)</f>
        <v>Haliç</v>
      </c>
      <c r="D4154" t="str">
        <f>VLOOKUP($A4154,'Günlük Sayaç'!$A$1:$I$166,4,0)</f>
        <v>Sosyal</v>
      </c>
      <c r="E4154" t="str">
        <f>VLOOKUP($A4154,'Günlük Sayaç'!$A$1:$I$166,5,0)</f>
        <v>Sosyal Aylık</v>
      </c>
      <c r="F4154">
        <f>VLOOKUP($A4154,'Günlük Sayaç'!$A$1:$I$166,6,0)</f>
        <v>0.83333333333333337</v>
      </c>
      <c r="G4154">
        <f>VLOOKUP($A4154,'Günlük Sayaç'!$A$1:$I$166,7,0)</f>
        <v>9000</v>
      </c>
      <c r="H4154">
        <f>VLOOKUP($A4154,'Günlük Sayaç'!$A$1:$I$166,8,0)</f>
        <v>0.05</v>
      </c>
      <c r="I4154">
        <f>VLOOKUP($A4154,'Günlük Sayaç'!$A$1:$I$166,9,0)*VLOOKUP(WEEKDAY(B4154,2)&amp;D4154,Yoğunluk!$G$1:$J$29,4,0)</f>
        <v>396.00000000000006</v>
      </c>
      <c r="J4154">
        <f t="shared" ca="1" si="255"/>
        <v>444</v>
      </c>
      <c r="K4154">
        <f t="shared" ca="1" si="256"/>
        <v>370</v>
      </c>
    </row>
    <row r="4155" spans="1:11" x14ac:dyDescent="0.3">
      <c r="A4155">
        <f t="shared" si="257"/>
        <v>29</v>
      </c>
      <c r="B4155" s="2">
        <f t="shared" si="258"/>
        <v>43126</v>
      </c>
      <c r="C4155" t="str">
        <f>VLOOKUP(A4155,'Günlük Sayaç'!$A$1:$I$166,3,0)</f>
        <v>Haliç</v>
      </c>
      <c r="D4155" t="str">
        <f>VLOOKUP($A4155,'Günlük Sayaç'!$A$1:$I$166,4,0)</f>
        <v>Ziyaretçi</v>
      </c>
      <c r="E4155" t="str">
        <f>VLOOKUP($A4155,'Günlük Sayaç'!$A$1:$I$166,5,0)</f>
        <v>Tekli Bilet</v>
      </c>
      <c r="F4155">
        <f>VLOOKUP($A4155,'Günlük Sayaç'!$A$1:$I$166,6,0)</f>
        <v>5</v>
      </c>
      <c r="G4155">
        <f>VLOOKUP($A4155,'Günlük Sayaç'!$A$1:$I$166,7,0)</f>
        <v>9000</v>
      </c>
      <c r="H4155">
        <f>VLOOKUP($A4155,'Günlük Sayaç'!$A$1:$I$166,8,0)</f>
        <v>0.1</v>
      </c>
      <c r="I4155">
        <f>VLOOKUP($A4155,'Günlük Sayaç'!$A$1:$I$166,9,0)*VLOOKUP(WEEKDAY(B4155,2)&amp;D4155,Yoğunluk!$G$1:$J$29,4,0)</f>
        <v>990.00000000000011</v>
      </c>
      <c r="J4155">
        <f t="shared" ca="1" si="255"/>
        <v>1124</v>
      </c>
      <c r="K4155">
        <f t="shared" ca="1" si="256"/>
        <v>5620</v>
      </c>
    </row>
    <row r="4156" spans="1:11" x14ac:dyDescent="0.3">
      <c r="A4156">
        <f t="shared" si="257"/>
        <v>30</v>
      </c>
      <c r="B4156" s="2">
        <f t="shared" si="258"/>
        <v>43126</v>
      </c>
      <c r="C4156" t="str">
        <f>VLOOKUP(A4156,'Günlük Sayaç'!$A$1:$I$166,3,0)</f>
        <v>Haliç</v>
      </c>
      <c r="D4156" t="str">
        <f>VLOOKUP($A4156,'Günlük Sayaç'!$A$1:$I$166,4,0)</f>
        <v>Ziyaretçi</v>
      </c>
      <c r="E4156" t="str">
        <f>VLOOKUP($A4156,'Günlük Sayaç'!$A$1:$I$166,5,0)</f>
        <v>İkili Bilet</v>
      </c>
      <c r="F4156">
        <f>VLOOKUP($A4156,'Günlük Sayaç'!$A$1:$I$166,6,0)</f>
        <v>4</v>
      </c>
      <c r="G4156">
        <f>VLOOKUP($A4156,'Günlük Sayaç'!$A$1:$I$166,7,0)</f>
        <v>9000</v>
      </c>
      <c r="H4156">
        <f>VLOOKUP($A4156,'Günlük Sayaç'!$A$1:$I$166,8,0)</f>
        <v>0.05</v>
      </c>
      <c r="I4156">
        <f>VLOOKUP($A4156,'Günlük Sayaç'!$A$1:$I$166,9,0)*VLOOKUP(WEEKDAY(B4156,2)&amp;D4156,Yoğunluk!$G$1:$J$29,4,0)</f>
        <v>495.00000000000006</v>
      </c>
      <c r="J4156">
        <f t="shared" ca="1" si="255"/>
        <v>472</v>
      </c>
      <c r="K4156">
        <f t="shared" ca="1" si="256"/>
        <v>1888</v>
      </c>
    </row>
    <row r="4157" spans="1:11" x14ac:dyDescent="0.3">
      <c r="A4157">
        <f t="shared" si="257"/>
        <v>31</v>
      </c>
      <c r="B4157" s="2">
        <f t="shared" si="258"/>
        <v>43126</v>
      </c>
      <c r="C4157" t="str">
        <f>VLOOKUP(A4157,'Günlük Sayaç'!$A$1:$I$166,3,0)</f>
        <v>Haliç</v>
      </c>
      <c r="D4157" t="str">
        <f>VLOOKUP($A4157,'Günlük Sayaç'!$A$1:$I$166,4,0)</f>
        <v>Ziyaretçi</v>
      </c>
      <c r="E4157" t="str">
        <f>VLOOKUP($A4157,'Günlük Sayaç'!$A$1:$I$166,5,0)</f>
        <v>Üçlü Bilet</v>
      </c>
      <c r="F4157">
        <f>VLOOKUP($A4157,'Günlük Sayaç'!$A$1:$I$166,6,0)</f>
        <v>3.6666666666666665</v>
      </c>
      <c r="G4157">
        <f>VLOOKUP($A4157,'Günlük Sayaç'!$A$1:$I$166,7,0)</f>
        <v>9000</v>
      </c>
      <c r="H4157">
        <f>VLOOKUP($A4157,'Günlük Sayaç'!$A$1:$I$166,8,0)</f>
        <v>0.05</v>
      </c>
      <c r="I4157">
        <f>VLOOKUP($A4157,'Günlük Sayaç'!$A$1:$I$166,9,0)*VLOOKUP(WEEKDAY(B4157,2)&amp;D4157,Yoğunluk!$G$1:$J$29,4,0)</f>
        <v>495.00000000000006</v>
      </c>
      <c r="J4157">
        <f t="shared" ca="1" si="255"/>
        <v>510</v>
      </c>
      <c r="K4157">
        <f t="shared" ca="1" si="256"/>
        <v>1870</v>
      </c>
    </row>
    <row r="4158" spans="1:11" x14ac:dyDescent="0.3">
      <c r="A4158">
        <f t="shared" si="257"/>
        <v>32</v>
      </c>
      <c r="B4158" s="2">
        <f t="shared" si="258"/>
        <v>43126</v>
      </c>
      <c r="C4158" t="str">
        <f>VLOOKUP(A4158,'Günlük Sayaç'!$A$1:$I$166,3,0)</f>
        <v>Haliç</v>
      </c>
      <c r="D4158" t="str">
        <f>VLOOKUP($A4158,'Günlük Sayaç'!$A$1:$I$166,4,0)</f>
        <v>Ziyaretçi</v>
      </c>
      <c r="E4158" t="str">
        <f>VLOOKUP($A4158,'Günlük Sayaç'!$A$1:$I$166,5,0)</f>
        <v>Beşli Bilet</v>
      </c>
      <c r="F4158">
        <f>VLOOKUP($A4158,'Günlük Sayaç'!$A$1:$I$166,6,0)</f>
        <v>3.4</v>
      </c>
      <c r="G4158">
        <f>VLOOKUP($A4158,'Günlük Sayaç'!$A$1:$I$166,7,0)</f>
        <v>9000</v>
      </c>
      <c r="H4158">
        <f>VLOOKUP($A4158,'Günlük Sayaç'!$A$1:$I$166,8,0)</f>
        <v>0.1</v>
      </c>
      <c r="I4158">
        <f>VLOOKUP($A4158,'Günlük Sayaç'!$A$1:$I$166,9,0)*VLOOKUP(WEEKDAY(B4158,2)&amp;D4158,Yoğunluk!$G$1:$J$29,4,0)</f>
        <v>990.00000000000011</v>
      </c>
      <c r="J4158">
        <f t="shared" ca="1" si="255"/>
        <v>1042</v>
      </c>
      <c r="K4158">
        <f t="shared" ca="1" si="256"/>
        <v>3542.7999999999997</v>
      </c>
    </row>
    <row r="4159" spans="1:11" x14ac:dyDescent="0.3">
      <c r="A4159">
        <f t="shared" si="257"/>
        <v>33</v>
      </c>
      <c r="B4159" s="2">
        <f t="shared" si="258"/>
        <v>43126</v>
      </c>
      <c r="C4159" t="str">
        <f>VLOOKUP(A4159,'Günlük Sayaç'!$A$1:$I$166,3,0)</f>
        <v>Haliç</v>
      </c>
      <c r="D4159" t="str">
        <f>VLOOKUP($A4159,'Günlük Sayaç'!$A$1:$I$166,4,0)</f>
        <v>Ziyaretçi</v>
      </c>
      <c r="E4159" t="str">
        <f>VLOOKUP($A4159,'Günlük Sayaç'!$A$1:$I$166,5,0)</f>
        <v>Onlu Bilet</v>
      </c>
      <c r="F4159">
        <f>VLOOKUP($A4159,'Günlük Sayaç'!$A$1:$I$166,6,0)</f>
        <v>3.2</v>
      </c>
      <c r="G4159">
        <f>VLOOKUP($A4159,'Günlük Sayaç'!$A$1:$I$166,7,0)</f>
        <v>9000</v>
      </c>
      <c r="H4159">
        <f>VLOOKUP($A4159,'Günlük Sayaç'!$A$1:$I$166,8,0)</f>
        <v>0.1</v>
      </c>
      <c r="I4159">
        <f>VLOOKUP($A4159,'Günlük Sayaç'!$A$1:$I$166,9,0)*VLOOKUP(WEEKDAY(B4159,2)&amp;D4159,Yoğunluk!$G$1:$J$29,4,0)</f>
        <v>990.00000000000011</v>
      </c>
      <c r="J4159">
        <f t="shared" ca="1" si="255"/>
        <v>704</v>
      </c>
      <c r="K4159">
        <f t="shared" ca="1" si="256"/>
        <v>2252.8000000000002</v>
      </c>
    </row>
    <row r="4160" spans="1:11" x14ac:dyDescent="0.3">
      <c r="A4160">
        <f t="shared" si="257"/>
        <v>34</v>
      </c>
      <c r="B4160" s="2">
        <f t="shared" si="258"/>
        <v>43126</v>
      </c>
      <c r="C4160" t="str">
        <f>VLOOKUP(A4160,'Günlük Sayaç'!$A$1:$I$166,3,0)</f>
        <v>Şişhane</v>
      </c>
      <c r="D4160" t="str">
        <f>VLOOKUP($A4160,'Günlük Sayaç'!$A$1:$I$166,4,0)</f>
        <v>Tam</v>
      </c>
      <c r="E4160" t="str">
        <f>VLOOKUP($A4160,'Günlük Sayaç'!$A$1:$I$166,5,0)</f>
        <v>Akbil</v>
      </c>
      <c r="F4160">
        <f>VLOOKUP($A4160,'Günlük Sayaç'!$A$1:$I$166,6,0)</f>
        <v>2.2250000000000001</v>
      </c>
      <c r="G4160">
        <f>VLOOKUP($A4160,'Günlük Sayaç'!$A$1:$I$166,7,0)</f>
        <v>7000</v>
      </c>
      <c r="H4160">
        <f>VLOOKUP($A4160,'Günlük Sayaç'!$A$1:$I$166,8,0)</f>
        <v>0.25</v>
      </c>
      <c r="I4160">
        <f>VLOOKUP($A4160,'Günlük Sayaç'!$A$1:$I$166,9,0)*VLOOKUP(WEEKDAY(B4160,2)&amp;D4160,Yoğunluk!$G$1:$J$29,4,0)</f>
        <v>2887.5000000000005</v>
      </c>
      <c r="J4160">
        <f t="shared" ca="1" si="255"/>
        <v>3005</v>
      </c>
      <c r="K4160">
        <f t="shared" ca="1" si="256"/>
        <v>6686.125</v>
      </c>
    </row>
    <row r="4161" spans="1:11" x14ac:dyDescent="0.3">
      <c r="A4161">
        <f t="shared" si="257"/>
        <v>35</v>
      </c>
      <c r="B4161" s="2">
        <f t="shared" si="258"/>
        <v>43126</v>
      </c>
      <c r="C4161" t="str">
        <f>VLOOKUP(A4161,'Günlük Sayaç'!$A$1:$I$166,3,0)</f>
        <v>Şişhane</v>
      </c>
      <c r="D4161" t="str">
        <f>VLOOKUP($A4161,'Günlük Sayaç'!$A$1:$I$166,4,0)</f>
        <v>Tam</v>
      </c>
      <c r="E4161" t="str">
        <f>VLOOKUP($A4161,'Günlük Sayaç'!$A$1:$I$166,5,0)</f>
        <v>Mavi Kart</v>
      </c>
      <c r="F4161">
        <f>VLOOKUP($A4161,'Günlük Sayaç'!$A$1:$I$166,6,0)</f>
        <v>1.3666666666666667</v>
      </c>
      <c r="G4161">
        <f>VLOOKUP($A4161,'Günlük Sayaç'!$A$1:$I$166,7,0)</f>
        <v>7000</v>
      </c>
      <c r="H4161">
        <f>VLOOKUP($A4161,'Günlük Sayaç'!$A$1:$I$166,8,0)</f>
        <v>0.1</v>
      </c>
      <c r="I4161">
        <f>VLOOKUP($A4161,'Günlük Sayaç'!$A$1:$I$166,9,0)*VLOOKUP(WEEKDAY(B4161,2)&amp;D4161,Yoğunluk!$G$1:$J$29,4,0)</f>
        <v>1155</v>
      </c>
      <c r="J4161">
        <f t="shared" ca="1" si="255"/>
        <v>1109</v>
      </c>
      <c r="K4161">
        <f t="shared" ca="1" si="256"/>
        <v>1515.6333333333334</v>
      </c>
    </row>
    <row r="4162" spans="1:11" x14ac:dyDescent="0.3">
      <c r="A4162">
        <f t="shared" si="257"/>
        <v>36</v>
      </c>
      <c r="B4162" s="2">
        <f t="shared" si="258"/>
        <v>43126</v>
      </c>
      <c r="C4162" t="str">
        <f>VLOOKUP(A4162,'Günlük Sayaç'!$A$1:$I$166,3,0)</f>
        <v>Şişhane</v>
      </c>
      <c r="D4162" t="str">
        <f>VLOOKUP($A4162,'Günlük Sayaç'!$A$1:$I$166,4,0)</f>
        <v>Öğrenci</v>
      </c>
      <c r="E4162" t="str">
        <f>VLOOKUP($A4162,'Günlük Sayaç'!$A$1:$I$166,5,0)</f>
        <v>Öğrenci</v>
      </c>
      <c r="F4162">
        <f>VLOOKUP($A4162,'Günlük Sayaç'!$A$1:$I$166,6,0)</f>
        <v>0.9</v>
      </c>
      <c r="G4162">
        <f>VLOOKUP($A4162,'Günlük Sayaç'!$A$1:$I$166,7,0)</f>
        <v>7000</v>
      </c>
      <c r="H4162">
        <f>VLOOKUP($A4162,'Günlük Sayaç'!$A$1:$I$166,8,0)</f>
        <v>0.1</v>
      </c>
      <c r="I4162">
        <f>VLOOKUP($A4162,'Günlük Sayaç'!$A$1:$I$166,9,0)*VLOOKUP(WEEKDAY(B4162,2)&amp;D4162,Yoğunluk!$G$1:$J$29,4,0)</f>
        <v>770.00000000000011</v>
      </c>
      <c r="J4162">
        <f t="shared" ca="1" si="255"/>
        <v>800</v>
      </c>
      <c r="K4162">
        <f t="shared" ca="1" si="256"/>
        <v>720</v>
      </c>
    </row>
    <row r="4163" spans="1:11" x14ac:dyDescent="0.3">
      <c r="A4163">
        <f t="shared" si="257"/>
        <v>37</v>
      </c>
      <c r="B4163" s="2">
        <f t="shared" si="258"/>
        <v>43126</v>
      </c>
      <c r="C4163" t="str">
        <f>VLOOKUP(A4163,'Günlük Sayaç'!$A$1:$I$166,3,0)</f>
        <v>Şişhane</v>
      </c>
      <c r="D4163" t="str">
        <f>VLOOKUP($A4163,'Günlük Sayaç'!$A$1:$I$166,4,0)</f>
        <v>Öğrenci</v>
      </c>
      <c r="E4163" t="str">
        <f>VLOOKUP($A4163,'Günlük Sayaç'!$A$1:$I$166,5,0)</f>
        <v>Öğrenci Aylık</v>
      </c>
      <c r="F4163">
        <f>VLOOKUP($A4163,'Günlük Sayaç'!$A$1:$I$166,6,0)</f>
        <v>0.56666666666666665</v>
      </c>
      <c r="G4163">
        <f>VLOOKUP($A4163,'Günlük Sayaç'!$A$1:$I$166,7,0)</f>
        <v>7000</v>
      </c>
      <c r="H4163">
        <f>VLOOKUP($A4163,'Günlük Sayaç'!$A$1:$I$166,8,0)</f>
        <v>0.15</v>
      </c>
      <c r="I4163">
        <f>VLOOKUP($A4163,'Günlük Sayaç'!$A$1:$I$166,9,0)*VLOOKUP(WEEKDAY(B4163,2)&amp;D4163,Yoğunluk!$G$1:$J$29,4,0)</f>
        <v>1155</v>
      </c>
      <c r="J4163">
        <f t="shared" ref="J4163:J4226" ca="1" si="259">FLOOR(I4163+_xlfn.NORM.S.INV(RAND())*I4163/10,1)</f>
        <v>1154</v>
      </c>
      <c r="K4163">
        <f t="shared" ref="K4163:K4226" ca="1" si="260">J4163*F4163</f>
        <v>653.93333333333328</v>
      </c>
    </row>
    <row r="4164" spans="1:11" x14ac:dyDescent="0.3">
      <c r="A4164">
        <f t="shared" si="257"/>
        <v>38</v>
      </c>
      <c r="B4164" s="2">
        <f t="shared" si="258"/>
        <v>43126</v>
      </c>
      <c r="C4164" t="str">
        <f>VLOOKUP(A4164,'Günlük Sayaç'!$A$1:$I$166,3,0)</f>
        <v>Şişhane</v>
      </c>
      <c r="D4164" t="str">
        <f>VLOOKUP($A4164,'Günlük Sayaç'!$A$1:$I$166,4,0)</f>
        <v>Sosyal</v>
      </c>
      <c r="E4164" t="str">
        <f>VLOOKUP($A4164,'Günlük Sayaç'!$A$1:$I$166,5,0)</f>
        <v>Sosyal</v>
      </c>
      <c r="F4164">
        <f>VLOOKUP($A4164,'Günlük Sayaç'!$A$1:$I$166,6,0)</f>
        <v>1.425</v>
      </c>
      <c r="G4164">
        <f>VLOOKUP($A4164,'Günlük Sayaç'!$A$1:$I$166,7,0)</f>
        <v>7000</v>
      </c>
      <c r="H4164">
        <f>VLOOKUP($A4164,'Günlük Sayaç'!$A$1:$I$166,8,0)</f>
        <v>0.15</v>
      </c>
      <c r="I4164">
        <f>VLOOKUP($A4164,'Günlük Sayaç'!$A$1:$I$166,9,0)*VLOOKUP(WEEKDAY(B4164,2)&amp;D4164,Yoğunluk!$G$1:$J$29,4,0)</f>
        <v>924.00000000000011</v>
      </c>
      <c r="J4164">
        <f t="shared" ca="1" si="259"/>
        <v>1018</v>
      </c>
      <c r="K4164">
        <f t="shared" ca="1" si="260"/>
        <v>1450.65</v>
      </c>
    </row>
    <row r="4165" spans="1:11" x14ac:dyDescent="0.3">
      <c r="A4165">
        <f t="shared" si="257"/>
        <v>39</v>
      </c>
      <c r="B4165" s="2">
        <f t="shared" si="258"/>
        <v>43126</v>
      </c>
      <c r="C4165" t="str">
        <f>VLOOKUP(A4165,'Günlük Sayaç'!$A$1:$I$166,3,0)</f>
        <v>Şişhane</v>
      </c>
      <c r="D4165" t="str">
        <f>VLOOKUP($A4165,'Günlük Sayaç'!$A$1:$I$166,4,0)</f>
        <v>Sosyal</v>
      </c>
      <c r="E4165" t="str">
        <f>VLOOKUP($A4165,'Günlük Sayaç'!$A$1:$I$166,5,0)</f>
        <v>Sosyal Aylık</v>
      </c>
      <c r="F4165">
        <f>VLOOKUP($A4165,'Günlük Sayaç'!$A$1:$I$166,6,0)</f>
        <v>0.83333333333333337</v>
      </c>
      <c r="G4165">
        <f>VLOOKUP($A4165,'Günlük Sayaç'!$A$1:$I$166,7,0)</f>
        <v>7000</v>
      </c>
      <c r="H4165">
        <f>VLOOKUP($A4165,'Günlük Sayaç'!$A$1:$I$166,8,0)</f>
        <v>0.05</v>
      </c>
      <c r="I4165">
        <f>VLOOKUP($A4165,'Günlük Sayaç'!$A$1:$I$166,9,0)*VLOOKUP(WEEKDAY(B4165,2)&amp;D4165,Yoğunluk!$G$1:$J$29,4,0)</f>
        <v>308.00000000000006</v>
      </c>
      <c r="J4165">
        <f t="shared" ca="1" si="259"/>
        <v>314</v>
      </c>
      <c r="K4165">
        <f t="shared" ca="1" si="260"/>
        <v>261.66666666666669</v>
      </c>
    </row>
    <row r="4166" spans="1:11" x14ac:dyDescent="0.3">
      <c r="A4166">
        <f t="shared" si="257"/>
        <v>40</v>
      </c>
      <c r="B4166" s="2">
        <f t="shared" si="258"/>
        <v>43126</v>
      </c>
      <c r="C4166" t="str">
        <f>VLOOKUP(A4166,'Günlük Sayaç'!$A$1:$I$166,3,0)</f>
        <v>Şişhane</v>
      </c>
      <c r="D4166" t="str">
        <f>VLOOKUP($A4166,'Günlük Sayaç'!$A$1:$I$166,4,0)</f>
        <v>Ziyaretçi</v>
      </c>
      <c r="E4166" t="str">
        <f>VLOOKUP($A4166,'Günlük Sayaç'!$A$1:$I$166,5,0)</f>
        <v>Tekli Bilet</v>
      </c>
      <c r="F4166">
        <f>VLOOKUP($A4166,'Günlük Sayaç'!$A$1:$I$166,6,0)</f>
        <v>5</v>
      </c>
      <c r="G4166">
        <f>VLOOKUP($A4166,'Günlük Sayaç'!$A$1:$I$166,7,0)</f>
        <v>7000</v>
      </c>
      <c r="H4166">
        <f>VLOOKUP($A4166,'Günlük Sayaç'!$A$1:$I$166,8,0)</f>
        <v>0.05</v>
      </c>
      <c r="I4166">
        <f>VLOOKUP($A4166,'Günlük Sayaç'!$A$1:$I$166,9,0)*VLOOKUP(WEEKDAY(B4166,2)&amp;D4166,Yoğunluk!$G$1:$J$29,4,0)</f>
        <v>385.00000000000006</v>
      </c>
      <c r="J4166">
        <f t="shared" ca="1" si="259"/>
        <v>375</v>
      </c>
      <c r="K4166">
        <f t="shared" ca="1" si="260"/>
        <v>1875</v>
      </c>
    </row>
    <row r="4167" spans="1:11" x14ac:dyDescent="0.3">
      <c r="A4167">
        <f t="shared" si="257"/>
        <v>41</v>
      </c>
      <c r="B4167" s="2">
        <f t="shared" si="258"/>
        <v>43126</v>
      </c>
      <c r="C4167" t="str">
        <f>VLOOKUP(A4167,'Günlük Sayaç'!$A$1:$I$166,3,0)</f>
        <v>Şişhane</v>
      </c>
      <c r="D4167" t="str">
        <f>VLOOKUP($A4167,'Günlük Sayaç'!$A$1:$I$166,4,0)</f>
        <v>Ziyaretçi</v>
      </c>
      <c r="E4167" t="str">
        <f>VLOOKUP($A4167,'Günlük Sayaç'!$A$1:$I$166,5,0)</f>
        <v>İkili Bilet</v>
      </c>
      <c r="F4167">
        <f>VLOOKUP($A4167,'Günlük Sayaç'!$A$1:$I$166,6,0)</f>
        <v>4</v>
      </c>
      <c r="G4167">
        <f>VLOOKUP($A4167,'Günlük Sayaç'!$A$1:$I$166,7,0)</f>
        <v>7000</v>
      </c>
      <c r="H4167">
        <f>VLOOKUP($A4167,'Günlük Sayaç'!$A$1:$I$166,8,0)</f>
        <v>0.03</v>
      </c>
      <c r="I4167">
        <f>VLOOKUP($A4167,'Günlük Sayaç'!$A$1:$I$166,9,0)*VLOOKUP(WEEKDAY(B4167,2)&amp;D4167,Yoğunluk!$G$1:$J$29,4,0)</f>
        <v>231.00000000000003</v>
      </c>
      <c r="J4167">
        <f t="shared" ca="1" si="259"/>
        <v>228</v>
      </c>
      <c r="K4167">
        <f t="shared" ca="1" si="260"/>
        <v>912</v>
      </c>
    </row>
    <row r="4168" spans="1:11" x14ac:dyDescent="0.3">
      <c r="A4168">
        <f t="shared" si="257"/>
        <v>42</v>
      </c>
      <c r="B4168" s="2">
        <f t="shared" si="258"/>
        <v>43126</v>
      </c>
      <c r="C4168" t="str">
        <f>VLOOKUP(A4168,'Günlük Sayaç'!$A$1:$I$166,3,0)</f>
        <v>Şişhane</v>
      </c>
      <c r="D4168" t="str">
        <f>VLOOKUP($A4168,'Günlük Sayaç'!$A$1:$I$166,4,0)</f>
        <v>Ziyaretçi</v>
      </c>
      <c r="E4168" t="str">
        <f>VLOOKUP($A4168,'Günlük Sayaç'!$A$1:$I$166,5,0)</f>
        <v>Üçlü Bilet</v>
      </c>
      <c r="F4168">
        <f>VLOOKUP($A4168,'Günlük Sayaç'!$A$1:$I$166,6,0)</f>
        <v>3.6666666666666665</v>
      </c>
      <c r="G4168">
        <f>VLOOKUP($A4168,'Günlük Sayaç'!$A$1:$I$166,7,0)</f>
        <v>7000</v>
      </c>
      <c r="H4168">
        <f>VLOOKUP($A4168,'Günlük Sayaç'!$A$1:$I$166,8,0)</f>
        <v>0.02</v>
      </c>
      <c r="I4168">
        <f>VLOOKUP($A4168,'Günlük Sayaç'!$A$1:$I$166,9,0)*VLOOKUP(WEEKDAY(B4168,2)&amp;D4168,Yoğunluk!$G$1:$J$29,4,0)</f>
        <v>154</v>
      </c>
      <c r="J4168">
        <f t="shared" ca="1" si="259"/>
        <v>160</v>
      </c>
      <c r="K4168">
        <f t="shared" ca="1" si="260"/>
        <v>586.66666666666663</v>
      </c>
    </row>
    <row r="4169" spans="1:11" x14ac:dyDescent="0.3">
      <c r="A4169">
        <f t="shared" si="257"/>
        <v>43</v>
      </c>
      <c r="B4169" s="2">
        <f t="shared" si="258"/>
        <v>43126</v>
      </c>
      <c r="C4169" t="str">
        <f>VLOOKUP(A4169,'Günlük Sayaç'!$A$1:$I$166,3,0)</f>
        <v>Şişhane</v>
      </c>
      <c r="D4169" t="str">
        <f>VLOOKUP($A4169,'Günlük Sayaç'!$A$1:$I$166,4,0)</f>
        <v>Ziyaretçi</v>
      </c>
      <c r="E4169" t="str">
        <f>VLOOKUP($A4169,'Günlük Sayaç'!$A$1:$I$166,5,0)</f>
        <v>Beşli Bilet</v>
      </c>
      <c r="F4169">
        <f>VLOOKUP($A4169,'Günlük Sayaç'!$A$1:$I$166,6,0)</f>
        <v>3.4</v>
      </c>
      <c r="G4169">
        <f>VLOOKUP($A4169,'Günlük Sayaç'!$A$1:$I$166,7,0)</f>
        <v>7000</v>
      </c>
      <c r="H4169">
        <f>VLOOKUP($A4169,'Günlük Sayaç'!$A$1:$I$166,8,0)</f>
        <v>0.05</v>
      </c>
      <c r="I4169">
        <f>VLOOKUP($A4169,'Günlük Sayaç'!$A$1:$I$166,9,0)*VLOOKUP(WEEKDAY(B4169,2)&amp;D4169,Yoğunluk!$G$1:$J$29,4,0)</f>
        <v>385.00000000000006</v>
      </c>
      <c r="J4169">
        <f t="shared" ca="1" si="259"/>
        <v>353</v>
      </c>
      <c r="K4169">
        <f t="shared" ca="1" si="260"/>
        <v>1200.2</v>
      </c>
    </row>
    <row r="4170" spans="1:11" x14ac:dyDescent="0.3">
      <c r="A4170">
        <f t="shared" ref="A4170:A4233" si="261">IF(A4169=165,1,A4169+1)</f>
        <v>44</v>
      </c>
      <c r="B4170" s="2">
        <f t="shared" ref="B4170:B4233" si="262">IF(A4170=1,B4169+1,B4169)</f>
        <v>43126</v>
      </c>
      <c r="C4170" t="str">
        <f>VLOOKUP(A4170,'Günlük Sayaç'!$A$1:$I$166,3,0)</f>
        <v>Şişhane</v>
      </c>
      <c r="D4170" t="str">
        <f>VLOOKUP($A4170,'Günlük Sayaç'!$A$1:$I$166,4,0)</f>
        <v>Ziyaretçi</v>
      </c>
      <c r="E4170" t="str">
        <f>VLOOKUP($A4170,'Günlük Sayaç'!$A$1:$I$166,5,0)</f>
        <v>Onlu Bilet</v>
      </c>
      <c r="F4170">
        <f>VLOOKUP($A4170,'Günlük Sayaç'!$A$1:$I$166,6,0)</f>
        <v>3.2</v>
      </c>
      <c r="G4170">
        <f>VLOOKUP($A4170,'Günlük Sayaç'!$A$1:$I$166,7,0)</f>
        <v>7000</v>
      </c>
      <c r="H4170">
        <f>VLOOKUP($A4170,'Günlük Sayaç'!$A$1:$I$166,8,0)</f>
        <v>0.05</v>
      </c>
      <c r="I4170">
        <f>VLOOKUP($A4170,'Günlük Sayaç'!$A$1:$I$166,9,0)*VLOOKUP(WEEKDAY(B4170,2)&amp;D4170,Yoğunluk!$G$1:$J$29,4,0)</f>
        <v>385.00000000000006</v>
      </c>
      <c r="J4170">
        <f t="shared" ca="1" si="259"/>
        <v>380</v>
      </c>
      <c r="K4170">
        <f t="shared" ca="1" si="260"/>
        <v>1216</v>
      </c>
    </row>
    <row r="4171" spans="1:11" x14ac:dyDescent="0.3">
      <c r="A4171">
        <f t="shared" si="261"/>
        <v>45</v>
      </c>
      <c r="B4171" s="2">
        <f t="shared" si="262"/>
        <v>43126</v>
      </c>
      <c r="C4171" t="str">
        <f>VLOOKUP(A4171,'Günlük Sayaç'!$A$1:$I$166,3,0)</f>
        <v>Taksim</v>
      </c>
      <c r="D4171" t="str">
        <f>VLOOKUP($A4171,'Günlük Sayaç'!$A$1:$I$166,4,0)</f>
        <v>Tam</v>
      </c>
      <c r="E4171" t="str">
        <f>VLOOKUP($A4171,'Günlük Sayaç'!$A$1:$I$166,5,0)</f>
        <v>Akbil</v>
      </c>
      <c r="F4171">
        <f>VLOOKUP($A4171,'Günlük Sayaç'!$A$1:$I$166,6,0)</f>
        <v>2.2250000000000001</v>
      </c>
      <c r="G4171">
        <f>VLOOKUP($A4171,'Günlük Sayaç'!$A$1:$I$166,7,0)</f>
        <v>15000</v>
      </c>
      <c r="H4171">
        <f>VLOOKUP($A4171,'Günlük Sayaç'!$A$1:$I$166,8,0)</f>
        <v>0.2</v>
      </c>
      <c r="I4171">
        <f>VLOOKUP($A4171,'Günlük Sayaç'!$A$1:$I$166,9,0)*VLOOKUP(WEEKDAY(B4171,2)&amp;D4171,Yoğunluk!$G$1:$J$29,4,0)</f>
        <v>4950</v>
      </c>
      <c r="J4171">
        <f t="shared" ca="1" si="259"/>
        <v>5348</v>
      </c>
      <c r="K4171">
        <f t="shared" ca="1" si="260"/>
        <v>11899.300000000001</v>
      </c>
    </row>
    <row r="4172" spans="1:11" x14ac:dyDescent="0.3">
      <c r="A4172">
        <f t="shared" si="261"/>
        <v>46</v>
      </c>
      <c r="B4172" s="2">
        <f t="shared" si="262"/>
        <v>43126</v>
      </c>
      <c r="C4172" t="str">
        <f>VLOOKUP(A4172,'Günlük Sayaç'!$A$1:$I$166,3,0)</f>
        <v>Taksim</v>
      </c>
      <c r="D4172" t="str">
        <f>VLOOKUP($A4172,'Günlük Sayaç'!$A$1:$I$166,4,0)</f>
        <v>Tam</v>
      </c>
      <c r="E4172" t="str">
        <f>VLOOKUP($A4172,'Günlük Sayaç'!$A$1:$I$166,5,0)</f>
        <v>Mavi Kart</v>
      </c>
      <c r="F4172">
        <f>VLOOKUP($A4172,'Günlük Sayaç'!$A$1:$I$166,6,0)</f>
        <v>1.3666666666666667</v>
      </c>
      <c r="G4172">
        <f>VLOOKUP($A4172,'Günlük Sayaç'!$A$1:$I$166,7,0)</f>
        <v>15000</v>
      </c>
      <c r="H4172">
        <f>VLOOKUP($A4172,'Günlük Sayaç'!$A$1:$I$166,8,0)</f>
        <v>0.1</v>
      </c>
      <c r="I4172">
        <f>VLOOKUP($A4172,'Günlük Sayaç'!$A$1:$I$166,9,0)*VLOOKUP(WEEKDAY(B4172,2)&amp;D4172,Yoğunluk!$G$1:$J$29,4,0)</f>
        <v>2475</v>
      </c>
      <c r="J4172">
        <f t="shared" ca="1" si="259"/>
        <v>2450</v>
      </c>
      <c r="K4172">
        <f t="shared" ca="1" si="260"/>
        <v>3348.3333333333335</v>
      </c>
    </row>
    <row r="4173" spans="1:11" x14ac:dyDescent="0.3">
      <c r="A4173">
        <f t="shared" si="261"/>
        <v>47</v>
      </c>
      <c r="B4173" s="2">
        <f t="shared" si="262"/>
        <v>43126</v>
      </c>
      <c r="C4173" t="str">
        <f>VLOOKUP(A4173,'Günlük Sayaç'!$A$1:$I$166,3,0)</f>
        <v>Taksim</v>
      </c>
      <c r="D4173" t="str">
        <f>VLOOKUP($A4173,'Günlük Sayaç'!$A$1:$I$166,4,0)</f>
        <v>Öğrenci</v>
      </c>
      <c r="E4173" t="str">
        <f>VLOOKUP($A4173,'Günlük Sayaç'!$A$1:$I$166,5,0)</f>
        <v>Öğrenci</v>
      </c>
      <c r="F4173">
        <f>VLOOKUP($A4173,'Günlük Sayaç'!$A$1:$I$166,6,0)</f>
        <v>0.9</v>
      </c>
      <c r="G4173">
        <f>VLOOKUP($A4173,'Günlük Sayaç'!$A$1:$I$166,7,0)</f>
        <v>15000</v>
      </c>
      <c r="H4173">
        <f>VLOOKUP($A4173,'Günlük Sayaç'!$A$1:$I$166,8,0)</f>
        <v>0.1</v>
      </c>
      <c r="I4173">
        <f>VLOOKUP($A4173,'Günlük Sayaç'!$A$1:$I$166,9,0)*VLOOKUP(WEEKDAY(B4173,2)&amp;D4173,Yoğunluk!$G$1:$J$29,4,0)</f>
        <v>1650.0000000000002</v>
      </c>
      <c r="J4173">
        <f t="shared" ca="1" si="259"/>
        <v>1770</v>
      </c>
      <c r="K4173">
        <f t="shared" ca="1" si="260"/>
        <v>1593</v>
      </c>
    </row>
    <row r="4174" spans="1:11" x14ac:dyDescent="0.3">
      <c r="A4174">
        <f t="shared" si="261"/>
        <v>48</v>
      </c>
      <c r="B4174" s="2">
        <f t="shared" si="262"/>
        <v>43126</v>
      </c>
      <c r="C4174" t="str">
        <f>VLOOKUP(A4174,'Günlük Sayaç'!$A$1:$I$166,3,0)</f>
        <v>Taksim</v>
      </c>
      <c r="D4174" t="str">
        <f>VLOOKUP($A4174,'Günlük Sayaç'!$A$1:$I$166,4,0)</f>
        <v>Öğrenci</v>
      </c>
      <c r="E4174" t="str">
        <f>VLOOKUP($A4174,'Günlük Sayaç'!$A$1:$I$166,5,0)</f>
        <v>Öğrenci Aylık</v>
      </c>
      <c r="F4174">
        <f>VLOOKUP($A4174,'Günlük Sayaç'!$A$1:$I$166,6,0)</f>
        <v>0.56666666666666665</v>
      </c>
      <c r="G4174">
        <f>VLOOKUP($A4174,'Günlük Sayaç'!$A$1:$I$166,7,0)</f>
        <v>15000</v>
      </c>
      <c r="H4174">
        <f>VLOOKUP($A4174,'Günlük Sayaç'!$A$1:$I$166,8,0)</f>
        <v>0.2</v>
      </c>
      <c r="I4174">
        <f>VLOOKUP($A4174,'Günlük Sayaç'!$A$1:$I$166,9,0)*VLOOKUP(WEEKDAY(B4174,2)&amp;D4174,Yoğunluk!$G$1:$J$29,4,0)</f>
        <v>3300.0000000000005</v>
      </c>
      <c r="J4174">
        <f t="shared" ca="1" si="259"/>
        <v>3481</v>
      </c>
      <c r="K4174">
        <f t="shared" ca="1" si="260"/>
        <v>1972.5666666666666</v>
      </c>
    </row>
    <row r="4175" spans="1:11" x14ac:dyDescent="0.3">
      <c r="A4175">
        <f t="shared" si="261"/>
        <v>49</v>
      </c>
      <c r="B4175" s="2">
        <f t="shared" si="262"/>
        <v>43126</v>
      </c>
      <c r="C4175" t="str">
        <f>VLOOKUP(A4175,'Günlük Sayaç'!$A$1:$I$166,3,0)</f>
        <v>Taksim</v>
      </c>
      <c r="D4175" t="str">
        <f>VLOOKUP($A4175,'Günlük Sayaç'!$A$1:$I$166,4,0)</f>
        <v>Sosyal</v>
      </c>
      <c r="E4175" t="str">
        <f>VLOOKUP($A4175,'Günlük Sayaç'!$A$1:$I$166,5,0)</f>
        <v>Sosyal</v>
      </c>
      <c r="F4175">
        <f>VLOOKUP($A4175,'Günlük Sayaç'!$A$1:$I$166,6,0)</f>
        <v>1.425</v>
      </c>
      <c r="G4175">
        <f>VLOOKUP($A4175,'Günlük Sayaç'!$A$1:$I$166,7,0)</f>
        <v>15000</v>
      </c>
      <c r="H4175">
        <f>VLOOKUP($A4175,'Günlük Sayaç'!$A$1:$I$166,8,0)</f>
        <v>0.15</v>
      </c>
      <c r="I4175">
        <f>VLOOKUP($A4175,'Günlük Sayaç'!$A$1:$I$166,9,0)*VLOOKUP(WEEKDAY(B4175,2)&amp;D4175,Yoğunluk!$G$1:$J$29,4,0)</f>
        <v>1980.0000000000002</v>
      </c>
      <c r="J4175">
        <f t="shared" ca="1" si="259"/>
        <v>2182</v>
      </c>
      <c r="K4175">
        <f t="shared" ca="1" si="260"/>
        <v>3109.35</v>
      </c>
    </row>
    <row r="4176" spans="1:11" x14ac:dyDescent="0.3">
      <c r="A4176">
        <f t="shared" si="261"/>
        <v>50</v>
      </c>
      <c r="B4176" s="2">
        <f t="shared" si="262"/>
        <v>43126</v>
      </c>
      <c r="C4176" t="str">
        <f>VLOOKUP(A4176,'Günlük Sayaç'!$A$1:$I$166,3,0)</f>
        <v>Taksim</v>
      </c>
      <c r="D4176" t="str">
        <f>VLOOKUP($A4176,'Günlük Sayaç'!$A$1:$I$166,4,0)</f>
        <v>Sosyal</v>
      </c>
      <c r="E4176" t="str">
        <f>VLOOKUP($A4176,'Günlük Sayaç'!$A$1:$I$166,5,0)</f>
        <v>Sosyal Aylık</v>
      </c>
      <c r="F4176">
        <f>VLOOKUP($A4176,'Günlük Sayaç'!$A$1:$I$166,6,0)</f>
        <v>0.83333333333333337</v>
      </c>
      <c r="G4176">
        <f>VLOOKUP($A4176,'Günlük Sayaç'!$A$1:$I$166,7,0)</f>
        <v>15000</v>
      </c>
      <c r="H4176">
        <f>VLOOKUP($A4176,'Günlük Sayaç'!$A$1:$I$166,8,0)</f>
        <v>0.05</v>
      </c>
      <c r="I4176">
        <f>VLOOKUP($A4176,'Günlük Sayaç'!$A$1:$I$166,9,0)*VLOOKUP(WEEKDAY(B4176,2)&amp;D4176,Yoğunluk!$G$1:$J$29,4,0)</f>
        <v>660.00000000000011</v>
      </c>
      <c r="J4176">
        <f t="shared" ca="1" si="259"/>
        <v>727</v>
      </c>
      <c r="K4176">
        <f t="shared" ca="1" si="260"/>
        <v>605.83333333333337</v>
      </c>
    </row>
    <row r="4177" spans="1:11" x14ac:dyDescent="0.3">
      <c r="A4177">
        <f t="shared" si="261"/>
        <v>51</v>
      </c>
      <c r="B4177" s="2">
        <f t="shared" si="262"/>
        <v>43126</v>
      </c>
      <c r="C4177" t="str">
        <f>VLOOKUP(A4177,'Günlük Sayaç'!$A$1:$I$166,3,0)</f>
        <v>Taksim</v>
      </c>
      <c r="D4177" t="str">
        <f>VLOOKUP($A4177,'Günlük Sayaç'!$A$1:$I$166,4,0)</f>
        <v>Ziyaretçi</v>
      </c>
      <c r="E4177" t="str">
        <f>VLOOKUP($A4177,'Günlük Sayaç'!$A$1:$I$166,5,0)</f>
        <v>Tekli Bilet</v>
      </c>
      <c r="F4177">
        <f>VLOOKUP($A4177,'Günlük Sayaç'!$A$1:$I$166,6,0)</f>
        <v>5</v>
      </c>
      <c r="G4177">
        <f>VLOOKUP($A4177,'Günlük Sayaç'!$A$1:$I$166,7,0)</f>
        <v>15000</v>
      </c>
      <c r="H4177">
        <f>VLOOKUP($A4177,'Günlük Sayaç'!$A$1:$I$166,8,0)</f>
        <v>0.05</v>
      </c>
      <c r="I4177">
        <f>VLOOKUP($A4177,'Günlük Sayaç'!$A$1:$I$166,9,0)*VLOOKUP(WEEKDAY(B4177,2)&amp;D4177,Yoğunluk!$G$1:$J$29,4,0)</f>
        <v>825.00000000000011</v>
      </c>
      <c r="J4177">
        <f t="shared" ca="1" si="259"/>
        <v>759</v>
      </c>
      <c r="K4177">
        <f t="shared" ca="1" si="260"/>
        <v>3795</v>
      </c>
    </row>
    <row r="4178" spans="1:11" x14ac:dyDescent="0.3">
      <c r="A4178">
        <f t="shared" si="261"/>
        <v>52</v>
      </c>
      <c r="B4178" s="2">
        <f t="shared" si="262"/>
        <v>43126</v>
      </c>
      <c r="C4178" t="str">
        <f>VLOOKUP(A4178,'Günlük Sayaç'!$A$1:$I$166,3,0)</f>
        <v>Taksim</v>
      </c>
      <c r="D4178" t="str">
        <f>VLOOKUP($A4178,'Günlük Sayaç'!$A$1:$I$166,4,0)</f>
        <v>Ziyaretçi</v>
      </c>
      <c r="E4178" t="str">
        <f>VLOOKUP($A4178,'Günlük Sayaç'!$A$1:$I$166,5,0)</f>
        <v>İkili Bilet</v>
      </c>
      <c r="F4178">
        <f>VLOOKUP($A4178,'Günlük Sayaç'!$A$1:$I$166,6,0)</f>
        <v>4</v>
      </c>
      <c r="G4178">
        <f>VLOOKUP($A4178,'Günlük Sayaç'!$A$1:$I$166,7,0)</f>
        <v>15000</v>
      </c>
      <c r="H4178">
        <f>VLOOKUP($A4178,'Günlük Sayaç'!$A$1:$I$166,8,0)</f>
        <v>0.03</v>
      </c>
      <c r="I4178">
        <f>VLOOKUP($A4178,'Günlük Sayaç'!$A$1:$I$166,9,0)*VLOOKUP(WEEKDAY(B4178,2)&amp;D4178,Yoğunluk!$G$1:$J$29,4,0)</f>
        <v>495.00000000000006</v>
      </c>
      <c r="J4178">
        <f t="shared" ca="1" si="259"/>
        <v>469</v>
      </c>
      <c r="K4178">
        <f t="shared" ca="1" si="260"/>
        <v>1876</v>
      </c>
    </row>
    <row r="4179" spans="1:11" x14ac:dyDescent="0.3">
      <c r="A4179">
        <f t="shared" si="261"/>
        <v>53</v>
      </c>
      <c r="B4179" s="2">
        <f t="shared" si="262"/>
        <v>43126</v>
      </c>
      <c r="C4179" t="str">
        <f>VLOOKUP(A4179,'Günlük Sayaç'!$A$1:$I$166,3,0)</f>
        <v>Taksim</v>
      </c>
      <c r="D4179" t="str">
        <f>VLOOKUP($A4179,'Günlük Sayaç'!$A$1:$I$166,4,0)</f>
        <v>Ziyaretçi</v>
      </c>
      <c r="E4179" t="str">
        <f>VLOOKUP($A4179,'Günlük Sayaç'!$A$1:$I$166,5,0)</f>
        <v>Üçlü Bilet</v>
      </c>
      <c r="F4179">
        <f>VLOOKUP($A4179,'Günlük Sayaç'!$A$1:$I$166,6,0)</f>
        <v>3.6666666666666665</v>
      </c>
      <c r="G4179">
        <f>VLOOKUP($A4179,'Günlük Sayaç'!$A$1:$I$166,7,0)</f>
        <v>15000</v>
      </c>
      <c r="H4179">
        <f>VLOOKUP($A4179,'Günlük Sayaç'!$A$1:$I$166,8,0)</f>
        <v>0.02</v>
      </c>
      <c r="I4179">
        <f>VLOOKUP($A4179,'Günlük Sayaç'!$A$1:$I$166,9,0)*VLOOKUP(WEEKDAY(B4179,2)&amp;D4179,Yoğunluk!$G$1:$J$29,4,0)</f>
        <v>330</v>
      </c>
      <c r="J4179">
        <f t="shared" ca="1" si="259"/>
        <v>322</v>
      </c>
      <c r="K4179">
        <f t="shared" ca="1" si="260"/>
        <v>1180.6666666666665</v>
      </c>
    </row>
    <row r="4180" spans="1:11" x14ac:dyDescent="0.3">
      <c r="A4180">
        <f t="shared" si="261"/>
        <v>54</v>
      </c>
      <c r="B4180" s="2">
        <f t="shared" si="262"/>
        <v>43126</v>
      </c>
      <c r="C4180" t="str">
        <f>VLOOKUP(A4180,'Günlük Sayaç'!$A$1:$I$166,3,0)</f>
        <v>Taksim</v>
      </c>
      <c r="D4180" t="str">
        <f>VLOOKUP($A4180,'Günlük Sayaç'!$A$1:$I$166,4,0)</f>
        <v>Ziyaretçi</v>
      </c>
      <c r="E4180" t="str">
        <f>VLOOKUP($A4180,'Günlük Sayaç'!$A$1:$I$166,5,0)</f>
        <v>Beşli Bilet</v>
      </c>
      <c r="F4180">
        <f>VLOOKUP($A4180,'Günlük Sayaç'!$A$1:$I$166,6,0)</f>
        <v>3.4</v>
      </c>
      <c r="G4180">
        <f>VLOOKUP($A4180,'Günlük Sayaç'!$A$1:$I$166,7,0)</f>
        <v>15000</v>
      </c>
      <c r="H4180">
        <f>VLOOKUP($A4180,'Günlük Sayaç'!$A$1:$I$166,8,0)</f>
        <v>0.05</v>
      </c>
      <c r="I4180">
        <f>VLOOKUP($A4180,'Günlük Sayaç'!$A$1:$I$166,9,0)*VLOOKUP(WEEKDAY(B4180,2)&amp;D4180,Yoğunluk!$G$1:$J$29,4,0)</f>
        <v>825.00000000000011</v>
      </c>
      <c r="J4180">
        <f t="shared" ca="1" si="259"/>
        <v>890</v>
      </c>
      <c r="K4180">
        <f t="shared" ca="1" si="260"/>
        <v>3026</v>
      </c>
    </row>
    <row r="4181" spans="1:11" x14ac:dyDescent="0.3">
      <c r="A4181">
        <f t="shared" si="261"/>
        <v>55</v>
      </c>
      <c r="B4181" s="2">
        <f t="shared" si="262"/>
        <v>43126</v>
      </c>
      <c r="C4181" t="str">
        <f>VLOOKUP(A4181,'Günlük Sayaç'!$A$1:$I$166,3,0)</f>
        <v>Taksim</v>
      </c>
      <c r="D4181" t="str">
        <f>VLOOKUP($A4181,'Günlük Sayaç'!$A$1:$I$166,4,0)</f>
        <v>Ziyaretçi</v>
      </c>
      <c r="E4181" t="str">
        <f>VLOOKUP($A4181,'Günlük Sayaç'!$A$1:$I$166,5,0)</f>
        <v>Onlu Bilet</v>
      </c>
      <c r="F4181">
        <f>VLOOKUP($A4181,'Günlük Sayaç'!$A$1:$I$166,6,0)</f>
        <v>3.2</v>
      </c>
      <c r="G4181">
        <f>VLOOKUP($A4181,'Günlük Sayaç'!$A$1:$I$166,7,0)</f>
        <v>15000</v>
      </c>
      <c r="H4181">
        <f>VLOOKUP($A4181,'Günlük Sayaç'!$A$1:$I$166,8,0)</f>
        <v>0.05</v>
      </c>
      <c r="I4181">
        <f>VLOOKUP($A4181,'Günlük Sayaç'!$A$1:$I$166,9,0)*VLOOKUP(WEEKDAY(B4181,2)&amp;D4181,Yoğunluk!$G$1:$J$29,4,0)</f>
        <v>825.00000000000011</v>
      </c>
      <c r="J4181">
        <f t="shared" ca="1" si="259"/>
        <v>678</v>
      </c>
      <c r="K4181">
        <f t="shared" ca="1" si="260"/>
        <v>2169.6</v>
      </c>
    </row>
    <row r="4182" spans="1:11" x14ac:dyDescent="0.3">
      <c r="A4182">
        <f t="shared" si="261"/>
        <v>56</v>
      </c>
      <c r="B4182" s="2">
        <f t="shared" si="262"/>
        <v>43126</v>
      </c>
      <c r="C4182" t="str">
        <f>VLOOKUP(A4182,'Günlük Sayaç'!$A$1:$I$166,3,0)</f>
        <v>Osmanbey</v>
      </c>
      <c r="D4182" t="str">
        <f>VLOOKUP($A4182,'Günlük Sayaç'!$A$1:$I$166,4,0)</f>
        <v>Tam</v>
      </c>
      <c r="E4182" t="str">
        <f>VLOOKUP($A4182,'Günlük Sayaç'!$A$1:$I$166,5,0)</f>
        <v>Akbil</v>
      </c>
      <c r="F4182">
        <f>VLOOKUP($A4182,'Günlük Sayaç'!$A$1:$I$166,6,0)</f>
        <v>2.2250000000000001</v>
      </c>
      <c r="G4182">
        <f>VLOOKUP($A4182,'Günlük Sayaç'!$A$1:$I$166,7,0)</f>
        <v>5500</v>
      </c>
      <c r="H4182">
        <f>VLOOKUP($A4182,'Günlük Sayaç'!$A$1:$I$166,8,0)</f>
        <v>0.4</v>
      </c>
      <c r="I4182">
        <f>VLOOKUP($A4182,'Günlük Sayaç'!$A$1:$I$166,9,0)*VLOOKUP(WEEKDAY(B4182,2)&amp;D4182,Yoğunluk!$G$1:$J$29,4,0)</f>
        <v>3630.0000000000005</v>
      </c>
      <c r="J4182">
        <f t="shared" ca="1" si="259"/>
        <v>3330</v>
      </c>
      <c r="K4182">
        <f t="shared" ca="1" si="260"/>
        <v>7409.25</v>
      </c>
    </row>
    <row r="4183" spans="1:11" x14ac:dyDescent="0.3">
      <c r="A4183">
        <f t="shared" si="261"/>
        <v>57</v>
      </c>
      <c r="B4183" s="2">
        <f t="shared" si="262"/>
        <v>43126</v>
      </c>
      <c r="C4183" t="str">
        <f>VLOOKUP(A4183,'Günlük Sayaç'!$A$1:$I$166,3,0)</f>
        <v>Osmanbey</v>
      </c>
      <c r="D4183" t="str">
        <f>VLOOKUP($A4183,'Günlük Sayaç'!$A$1:$I$166,4,0)</f>
        <v>Tam</v>
      </c>
      <c r="E4183" t="str">
        <f>VLOOKUP($A4183,'Günlük Sayaç'!$A$1:$I$166,5,0)</f>
        <v>Mavi Kart</v>
      </c>
      <c r="F4183">
        <f>VLOOKUP($A4183,'Günlük Sayaç'!$A$1:$I$166,6,0)</f>
        <v>1.3666666666666667</v>
      </c>
      <c r="G4183">
        <f>VLOOKUP($A4183,'Günlük Sayaç'!$A$1:$I$166,7,0)</f>
        <v>5500</v>
      </c>
      <c r="H4183">
        <f>VLOOKUP($A4183,'Günlük Sayaç'!$A$1:$I$166,8,0)</f>
        <v>0.1</v>
      </c>
      <c r="I4183">
        <f>VLOOKUP($A4183,'Günlük Sayaç'!$A$1:$I$166,9,0)*VLOOKUP(WEEKDAY(B4183,2)&amp;D4183,Yoğunluk!$G$1:$J$29,4,0)</f>
        <v>907.50000000000011</v>
      </c>
      <c r="J4183">
        <f t="shared" ca="1" si="259"/>
        <v>954</v>
      </c>
      <c r="K4183">
        <f t="shared" ca="1" si="260"/>
        <v>1303.8</v>
      </c>
    </row>
    <row r="4184" spans="1:11" x14ac:dyDescent="0.3">
      <c r="A4184">
        <f t="shared" si="261"/>
        <v>58</v>
      </c>
      <c r="B4184" s="2">
        <f t="shared" si="262"/>
        <v>43126</v>
      </c>
      <c r="C4184" t="str">
        <f>VLOOKUP(A4184,'Günlük Sayaç'!$A$1:$I$166,3,0)</f>
        <v>Osmanbey</v>
      </c>
      <c r="D4184" t="str">
        <f>VLOOKUP($A4184,'Günlük Sayaç'!$A$1:$I$166,4,0)</f>
        <v>Öğrenci</v>
      </c>
      <c r="E4184" t="str">
        <f>VLOOKUP($A4184,'Günlük Sayaç'!$A$1:$I$166,5,0)</f>
        <v>Öğrenci</v>
      </c>
      <c r="F4184">
        <f>VLOOKUP($A4184,'Günlük Sayaç'!$A$1:$I$166,6,0)</f>
        <v>0.9</v>
      </c>
      <c r="G4184">
        <f>VLOOKUP($A4184,'Günlük Sayaç'!$A$1:$I$166,7,0)</f>
        <v>5500</v>
      </c>
      <c r="H4184">
        <f>VLOOKUP($A4184,'Günlük Sayaç'!$A$1:$I$166,8,0)</f>
        <v>0.1</v>
      </c>
      <c r="I4184">
        <f>VLOOKUP($A4184,'Günlük Sayaç'!$A$1:$I$166,9,0)*VLOOKUP(WEEKDAY(B4184,2)&amp;D4184,Yoğunluk!$G$1:$J$29,4,0)</f>
        <v>605</v>
      </c>
      <c r="J4184">
        <f t="shared" ca="1" si="259"/>
        <v>732</v>
      </c>
      <c r="K4184">
        <f t="shared" ca="1" si="260"/>
        <v>658.80000000000007</v>
      </c>
    </row>
    <row r="4185" spans="1:11" x14ac:dyDescent="0.3">
      <c r="A4185">
        <f t="shared" si="261"/>
        <v>59</v>
      </c>
      <c r="B4185" s="2">
        <f t="shared" si="262"/>
        <v>43126</v>
      </c>
      <c r="C4185" t="str">
        <f>VLOOKUP(A4185,'Günlük Sayaç'!$A$1:$I$166,3,0)</f>
        <v>Osmanbey</v>
      </c>
      <c r="D4185" t="str">
        <f>VLOOKUP($A4185,'Günlük Sayaç'!$A$1:$I$166,4,0)</f>
        <v>Öğrenci</v>
      </c>
      <c r="E4185" t="str">
        <f>VLOOKUP($A4185,'Günlük Sayaç'!$A$1:$I$166,5,0)</f>
        <v>Öğrenci Aylık</v>
      </c>
      <c r="F4185">
        <f>VLOOKUP($A4185,'Günlük Sayaç'!$A$1:$I$166,6,0)</f>
        <v>0.56666666666666665</v>
      </c>
      <c r="G4185">
        <f>VLOOKUP($A4185,'Günlük Sayaç'!$A$1:$I$166,7,0)</f>
        <v>5500</v>
      </c>
      <c r="H4185">
        <f>VLOOKUP($A4185,'Günlük Sayaç'!$A$1:$I$166,8,0)</f>
        <v>0.2</v>
      </c>
      <c r="I4185">
        <f>VLOOKUP($A4185,'Günlük Sayaç'!$A$1:$I$166,9,0)*VLOOKUP(WEEKDAY(B4185,2)&amp;D4185,Yoğunluk!$G$1:$J$29,4,0)</f>
        <v>1210</v>
      </c>
      <c r="J4185">
        <f t="shared" ca="1" si="259"/>
        <v>1142</v>
      </c>
      <c r="K4185">
        <f t="shared" ca="1" si="260"/>
        <v>647.13333333333333</v>
      </c>
    </row>
    <row r="4186" spans="1:11" x14ac:dyDescent="0.3">
      <c r="A4186">
        <f t="shared" si="261"/>
        <v>60</v>
      </c>
      <c r="B4186" s="2">
        <f t="shared" si="262"/>
        <v>43126</v>
      </c>
      <c r="C4186" t="str">
        <f>VLOOKUP(A4186,'Günlük Sayaç'!$A$1:$I$166,3,0)</f>
        <v>Osmanbey</v>
      </c>
      <c r="D4186" t="str">
        <f>VLOOKUP($A4186,'Günlük Sayaç'!$A$1:$I$166,4,0)</f>
        <v>Sosyal</v>
      </c>
      <c r="E4186" t="str">
        <f>VLOOKUP($A4186,'Günlük Sayaç'!$A$1:$I$166,5,0)</f>
        <v>Sosyal</v>
      </c>
      <c r="F4186">
        <f>VLOOKUP($A4186,'Günlük Sayaç'!$A$1:$I$166,6,0)</f>
        <v>1.425</v>
      </c>
      <c r="G4186">
        <f>VLOOKUP($A4186,'Günlük Sayaç'!$A$1:$I$166,7,0)</f>
        <v>5500</v>
      </c>
      <c r="H4186">
        <f>VLOOKUP($A4186,'Günlük Sayaç'!$A$1:$I$166,8,0)</f>
        <v>0.1</v>
      </c>
      <c r="I4186">
        <f>VLOOKUP($A4186,'Günlük Sayaç'!$A$1:$I$166,9,0)*VLOOKUP(WEEKDAY(B4186,2)&amp;D4186,Yoğunluk!$G$1:$J$29,4,0)</f>
        <v>484.00000000000006</v>
      </c>
      <c r="J4186">
        <f t="shared" ca="1" si="259"/>
        <v>526</v>
      </c>
      <c r="K4186">
        <f t="shared" ca="1" si="260"/>
        <v>749.55000000000007</v>
      </c>
    </row>
    <row r="4187" spans="1:11" x14ac:dyDescent="0.3">
      <c r="A4187">
        <f t="shared" si="261"/>
        <v>61</v>
      </c>
      <c r="B4187" s="2">
        <f t="shared" si="262"/>
        <v>43126</v>
      </c>
      <c r="C4187" t="str">
        <f>VLOOKUP(A4187,'Günlük Sayaç'!$A$1:$I$166,3,0)</f>
        <v>Osmanbey</v>
      </c>
      <c r="D4187" t="str">
        <f>VLOOKUP($A4187,'Günlük Sayaç'!$A$1:$I$166,4,0)</f>
        <v>Sosyal</v>
      </c>
      <c r="E4187" t="str">
        <f>VLOOKUP($A4187,'Günlük Sayaç'!$A$1:$I$166,5,0)</f>
        <v>Sosyal Aylık</v>
      </c>
      <c r="F4187">
        <f>VLOOKUP($A4187,'Günlük Sayaç'!$A$1:$I$166,6,0)</f>
        <v>0.83333333333333337</v>
      </c>
      <c r="G4187">
        <f>VLOOKUP($A4187,'Günlük Sayaç'!$A$1:$I$166,7,0)</f>
        <v>5500</v>
      </c>
      <c r="H4187">
        <f>VLOOKUP($A4187,'Günlük Sayaç'!$A$1:$I$166,8,0)</f>
        <v>0.05</v>
      </c>
      <c r="I4187">
        <f>VLOOKUP($A4187,'Günlük Sayaç'!$A$1:$I$166,9,0)*VLOOKUP(WEEKDAY(B4187,2)&amp;D4187,Yoğunluk!$G$1:$J$29,4,0)</f>
        <v>242.00000000000003</v>
      </c>
      <c r="J4187">
        <f t="shared" ca="1" si="259"/>
        <v>209</v>
      </c>
      <c r="K4187">
        <f t="shared" ca="1" si="260"/>
        <v>174.16666666666669</v>
      </c>
    </row>
    <row r="4188" spans="1:11" x14ac:dyDescent="0.3">
      <c r="A4188">
        <f t="shared" si="261"/>
        <v>62</v>
      </c>
      <c r="B4188" s="2">
        <f t="shared" si="262"/>
        <v>43126</v>
      </c>
      <c r="C4188" t="str">
        <f>VLOOKUP(A4188,'Günlük Sayaç'!$A$1:$I$166,3,0)</f>
        <v>Osmanbey</v>
      </c>
      <c r="D4188" t="str">
        <f>VLOOKUP($A4188,'Günlük Sayaç'!$A$1:$I$166,4,0)</f>
        <v>Ziyaretçi</v>
      </c>
      <c r="E4188" t="str">
        <f>VLOOKUP($A4188,'Günlük Sayaç'!$A$1:$I$166,5,0)</f>
        <v>Tekli Bilet</v>
      </c>
      <c r="F4188">
        <f>VLOOKUP($A4188,'Günlük Sayaç'!$A$1:$I$166,6,0)</f>
        <v>5</v>
      </c>
      <c r="G4188">
        <f>VLOOKUP($A4188,'Günlük Sayaç'!$A$1:$I$166,7,0)</f>
        <v>5500</v>
      </c>
      <c r="H4188">
        <f>VLOOKUP($A4188,'Günlük Sayaç'!$A$1:$I$166,8,0)</f>
        <v>0.01</v>
      </c>
      <c r="I4188">
        <f>VLOOKUP($A4188,'Günlük Sayaç'!$A$1:$I$166,9,0)*VLOOKUP(WEEKDAY(B4188,2)&amp;D4188,Yoğunluk!$G$1:$J$29,4,0)</f>
        <v>60.500000000000007</v>
      </c>
      <c r="J4188">
        <f t="shared" ca="1" si="259"/>
        <v>61</v>
      </c>
      <c r="K4188">
        <f t="shared" ca="1" si="260"/>
        <v>305</v>
      </c>
    </row>
    <row r="4189" spans="1:11" x14ac:dyDescent="0.3">
      <c r="A4189">
        <f t="shared" si="261"/>
        <v>63</v>
      </c>
      <c r="B4189" s="2">
        <f t="shared" si="262"/>
        <v>43126</v>
      </c>
      <c r="C4189" t="str">
        <f>VLOOKUP(A4189,'Günlük Sayaç'!$A$1:$I$166,3,0)</f>
        <v>Osmanbey</v>
      </c>
      <c r="D4189" t="str">
        <f>VLOOKUP($A4189,'Günlük Sayaç'!$A$1:$I$166,4,0)</f>
        <v>Ziyaretçi</v>
      </c>
      <c r="E4189" t="str">
        <f>VLOOKUP($A4189,'Günlük Sayaç'!$A$1:$I$166,5,0)</f>
        <v>İkili Bilet</v>
      </c>
      <c r="F4189">
        <f>VLOOKUP($A4189,'Günlük Sayaç'!$A$1:$I$166,6,0)</f>
        <v>4</v>
      </c>
      <c r="G4189">
        <f>VLOOKUP($A4189,'Günlük Sayaç'!$A$1:$I$166,7,0)</f>
        <v>5500</v>
      </c>
      <c r="H4189">
        <f>VLOOKUP($A4189,'Günlük Sayaç'!$A$1:$I$166,8,0)</f>
        <v>0.01</v>
      </c>
      <c r="I4189">
        <f>VLOOKUP($A4189,'Günlük Sayaç'!$A$1:$I$166,9,0)*VLOOKUP(WEEKDAY(B4189,2)&amp;D4189,Yoğunluk!$G$1:$J$29,4,0)</f>
        <v>60.500000000000007</v>
      </c>
      <c r="J4189">
        <f t="shared" ca="1" si="259"/>
        <v>48</v>
      </c>
      <c r="K4189">
        <f t="shared" ca="1" si="260"/>
        <v>192</v>
      </c>
    </row>
    <row r="4190" spans="1:11" x14ac:dyDescent="0.3">
      <c r="A4190">
        <f t="shared" si="261"/>
        <v>64</v>
      </c>
      <c r="B4190" s="2">
        <f t="shared" si="262"/>
        <v>43126</v>
      </c>
      <c r="C4190" t="str">
        <f>VLOOKUP(A4190,'Günlük Sayaç'!$A$1:$I$166,3,0)</f>
        <v>Osmanbey</v>
      </c>
      <c r="D4190" t="str">
        <f>VLOOKUP($A4190,'Günlük Sayaç'!$A$1:$I$166,4,0)</f>
        <v>Ziyaretçi</v>
      </c>
      <c r="E4190" t="str">
        <f>VLOOKUP($A4190,'Günlük Sayaç'!$A$1:$I$166,5,0)</f>
        <v>Üçlü Bilet</v>
      </c>
      <c r="F4190">
        <f>VLOOKUP($A4190,'Günlük Sayaç'!$A$1:$I$166,6,0)</f>
        <v>3.6666666666666665</v>
      </c>
      <c r="G4190">
        <f>VLOOKUP($A4190,'Günlük Sayaç'!$A$1:$I$166,7,0)</f>
        <v>5500</v>
      </c>
      <c r="H4190">
        <f>VLOOKUP($A4190,'Günlük Sayaç'!$A$1:$I$166,8,0)</f>
        <v>0.01</v>
      </c>
      <c r="I4190">
        <f>VLOOKUP($A4190,'Günlük Sayaç'!$A$1:$I$166,9,0)*VLOOKUP(WEEKDAY(B4190,2)&amp;D4190,Yoğunluk!$G$1:$J$29,4,0)</f>
        <v>60.500000000000007</v>
      </c>
      <c r="J4190">
        <f t="shared" ca="1" si="259"/>
        <v>55</v>
      </c>
      <c r="K4190">
        <f t="shared" ca="1" si="260"/>
        <v>201.66666666666666</v>
      </c>
    </row>
    <row r="4191" spans="1:11" x14ac:dyDescent="0.3">
      <c r="A4191">
        <f t="shared" si="261"/>
        <v>65</v>
      </c>
      <c r="B4191" s="2">
        <f t="shared" si="262"/>
        <v>43126</v>
      </c>
      <c r="C4191" t="str">
        <f>VLOOKUP(A4191,'Günlük Sayaç'!$A$1:$I$166,3,0)</f>
        <v>Osmanbey</v>
      </c>
      <c r="D4191" t="str">
        <f>VLOOKUP($A4191,'Günlük Sayaç'!$A$1:$I$166,4,0)</f>
        <v>Ziyaretçi</v>
      </c>
      <c r="E4191" t="str">
        <f>VLOOKUP($A4191,'Günlük Sayaç'!$A$1:$I$166,5,0)</f>
        <v>Beşli Bilet</v>
      </c>
      <c r="F4191">
        <f>VLOOKUP($A4191,'Günlük Sayaç'!$A$1:$I$166,6,0)</f>
        <v>3.4</v>
      </c>
      <c r="G4191">
        <f>VLOOKUP($A4191,'Günlük Sayaç'!$A$1:$I$166,7,0)</f>
        <v>5500</v>
      </c>
      <c r="H4191">
        <f>VLOOKUP($A4191,'Günlük Sayaç'!$A$1:$I$166,8,0)</f>
        <v>0.01</v>
      </c>
      <c r="I4191">
        <f>VLOOKUP($A4191,'Günlük Sayaç'!$A$1:$I$166,9,0)*VLOOKUP(WEEKDAY(B4191,2)&amp;D4191,Yoğunluk!$G$1:$J$29,4,0)</f>
        <v>60.500000000000007</v>
      </c>
      <c r="J4191">
        <f t="shared" ca="1" si="259"/>
        <v>72</v>
      </c>
      <c r="K4191">
        <f t="shared" ca="1" si="260"/>
        <v>244.79999999999998</v>
      </c>
    </row>
    <row r="4192" spans="1:11" x14ac:dyDescent="0.3">
      <c r="A4192">
        <f t="shared" si="261"/>
        <v>66</v>
      </c>
      <c r="B4192" s="2">
        <f t="shared" si="262"/>
        <v>43126</v>
      </c>
      <c r="C4192" t="str">
        <f>VLOOKUP(A4192,'Günlük Sayaç'!$A$1:$I$166,3,0)</f>
        <v>Osmanbey</v>
      </c>
      <c r="D4192" t="str">
        <f>VLOOKUP($A4192,'Günlük Sayaç'!$A$1:$I$166,4,0)</f>
        <v>Ziyaretçi</v>
      </c>
      <c r="E4192" t="str">
        <f>VLOOKUP($A4192,'Günlük Sayaç'!$A$1:$I$166,5,0)</f>
        <v>Onlu Bilet</v>
      </c>
      <c r="F4192">
        <f>VLOOKUP($A4192,'Günlük Sayaç'!$A$1:$I$166,6,0)</f>
        <v>3.2</v>
      </c>
      <c r="G4192">
        <f>VLOOKUP($A4192,'Günlük Sayaç'!$A$1:$I$166,7,0)</f>
        <v>5500</v>
      </c>
      <c r="H4192">
        <f>VLOOKUP($A4192,'Günlük Sayaç'!$A$1:$I$166,8,0)</f>
        <v>0.01</v>
      </c>
      <c r="I4192">
        <f>VLOOKUP($A4192,'Günlük Sayaç'!$A$1:$I$166,9,0)*VLOOKUP(WEEKDAY(B4192,2)&amp;D4192,Yoğunluk!$G$1:$J$29,4,0)</f>
        <v>60.500000000000007</v>
      </c>
      <c r="J4192">
        <f t="shared" ca="1" si="259"/>
        <v>65</v>
      </c>
      <c r="K4192">
        <f t="shared" ca="1" si="260"/>
        <v>208</v>
      </c>
    </row>
    <row r="4193" spans="1:11" x14ac:dyDescent="0.3">
      <c r="A4193">
        <f t="shared" si="261"/>
        <v>67</v>
      </c>
      <c r="B4193" s="2">
        <f t="shared" si="262"/>
        <v>43126</v>
      </c>
      <c r="C4193" t="str">
        <f>VLOOKUP(A4193,'Günlük Sayaç'!$A$1:$I$166,3,0)</f>
        <v>Şişli</v>
      </c>
      <c r="D4193" t="str">
        <f>VLOOKUP($A4193,'Günlük Sayaç'!$A$1:$I$166,4,0)</f>
        <v>Tam</v>
      </c>
      <c r="E4193" t="str">
        <f>VLOOKUP($A4193,'Günlük Sayaç'!$A$1:$I$166,5,0)</f>
        <v>Akbil</v>
      </c>
      <c r="F4193">
        <f>VLOOKUP($A4193,'Günlük Sayaç'!$A$1:$I$166,6,0)</f>
        <v>2.2250000000000001</v>
      </c>
      <c r="G4193">
        <f>VLOOKUP($A4193,'Günlük Sayaç'!$A$1:$I$166,7,0)</f>
        <v>12000</v>
      </c>
      <c r="H4193">
        <f>VLOOKUP($A4193,'Günlük Sayaç'!$A$1:$I$166,8,0)</f>
        <v>0.3</v>
      </c>
      <c r="I4193">
        <f>VLOOKUP($A4193,'Günlük Sayaç'!$A$1:$I$166,9,0)*VLOOKUP(WEEKDAY(B4193,2)&amp;D4193,Yoğunluk!$G$1:$J$29,4,0)</f>
        <v>5940.0000000000009</v>
      </c>
      <c r="J4193">
        <f t="shared" ca="1" si="259"/>
        <v>6541</v>
      </c>
      <c r="K4193">
        <f t="shared" ca="1" si="260"/>
        <v>14553.725</v>
      </c>
    </row>
    <row r="4194" spans="1:11" x14ac:dyDescent="0.3">
      <c r="A4194">
        <f t="shared" si="261"/>
        <v>68</v>
      </c>
      <c r="B4194" s="2">
        <f t="shared" si="262"/>
        <v>43126</v>
      </c>
      <c r="C4194" t="str">
        <f>VLOOKUP(A4194,'Günlük Sayaç'!$A$1:$I$166,3,0)</f>
        <v>Şişli</v>
      </c>
      <c r="D4194" t="str">
        <f>VLOOKUP($A4194,'Günlük Sayaç'!$A$1:$I$166,4,0)</f>
        <v>Tam</v>
      </c>
      <c r="E4194" t="str">
        <f>VLOOKUP($A4194,'Günlük Sayaç'!$A$1:$I$166,5,0)</f>
        <v>Mavi Kart</v>
      </c>
      <c r="F4194">
        <f>VLOOKUP($A4194,'Günlük Sayaç'!$A$1:$I$166,6,0)</f>
        <v>1.3666666666666667</v>
      </c>
      <c r="G4194">
        <f>VLOOKUP($A4194,'Günlük Sayaç'!$A$1:$I$166,7,0)</f>
        <v>12000</v>
      </c>
      <c r="H4194">
        <f>VLOOKUP($A4194,'Günlük Sayaç'!$A$1:$I$166,8,0)</f>
        <v>0.15</v>
      </c>
      <c r="I4194">
        <f>VLOOKUP($A4194,'Günlük Sayaç'!$A$1:$I$166,9,0)*VLOOKUP(WEEKDAY(B4194,2)&amp;D4194,Yoğunluk!$G$1:$J$29,4,0)</f>
        <v>2970.0000000000005</v>
      </c>
      <c r="J4194">
        <f t="shared" ca="1" si="259"/>
        <v>2935</v>
      </c>
      <c r="K4194">
        <f t="shared" ca="1" si="260"/>
        <v>4011.166666666667</v>
      </c>
    </row>
    <row r="4195" spans="1:11" x14ac:dyDescent="0.3">
      <c r="A4195">
        <f t="shared" si="261"/>
        <v>69</v>
      </c>
      <c r="B4195" s="2">
        <f t="shared" si="262"/>
        <v>43126</v>
      </c>
      <c r="C4195" t="str">
        <f>VLOOKUP(A4195,'Günlük Sayaç'!$A$1:$I$166,3,0)</f>
        <v>Şişli</v>
      </c>
      <c r="D4195" t="str">
        <f>VLOOKUP($A4195,'Günlük Sayaç'!$A$1:$I$166,4,0)</f>
        <v>Öğrenci</v>
      </c>
      <c r="E4195" t="str">
        <f>VLOOKUP($A4195,'Günlük Sayaç'!$A$1:$I$166,5,0)</f>
        <v>Öğrenci</v>
      </c>
      <c r="F4195">
        <f>VLOOKUP($A4195,'Günlük Sayaç'!$A$1:$I$166,6,0)</f>
        <v>0.9</v>
      </c>
      <c r="G4195">
        <f>VLOOKUP($A4195,'Günlük Sayaç'!$A$1:$I$166,7,0)</f>
        <v>12000</v>
      </c>
      <c r="H4195">
        <f>VLOOKUP($A4195,'Günlük Sayaç'!$A$1:$I$166,8,0)</f>
        <v>0.1</v>
      </c>
      <c r="I4195">
        <f>VLOOKUP($A4195,'Günlük Sayaç'!$A$1:$I$166,9,0)*VLOOKUP(WEEKDAY(B4195,2)&amp;D4195,Yoğunluk!$G$1:$J$29,4,0)</f>
        <v>1320</v>
      </c>
      <c r="J4195">
        <f t="shared" ca="1" si="259"/>
        <v>1318</v>
      </c>
      <c r="K4195">
        <f t="shared" ca="1" si="260"/>
        <v>1186.2</v>
      </c>
    </row>
    <row r="4196" spans="1:11" x14ac:dyDescent="0.3">
      <c r="A4196">
        <f t="shared" si="261"/>
        <v>70</v>
      </c>
      <c r="B4196" s="2">
        <f t="shared" si="262"/>
        <v>43126</v>
      </c>
      <c r="C4196" t="str">
        <f>VLOOKUP(A4196,'Günlük Sayaç'!$A$1:$I$166,3,0)</f>
        <v>Şişli</v>
      </c>
      <c r="D4196" t="str">
        <f>VLOOKUP($A4196,'Günlük Sayaç'!$A$1:$I$166,4,0)</f>
        <v>Öğrenci</v>
      </c>
      <c r="E4196" t="str">
        <f>VLOOKUP($A4196,'Günlük Sayaç'!$A$1:$I$166,5,0)</f>
        <v>Öğrenci Aylık</v>
      </c>
      <c r="F4196">
        <f>VLOOKUP($A4196,'Günlük Sayaç'!$A$1:$I$166,6,0)</f>
        <v>0.56666666666666665</v>
      </c>
      <c r="G4196">
        <f>VLOOKUP($A4196,'Günlük Sayaç'!$A$1:$I$166,7,0)</f>
        <v>12000</v>
      </c>
      <c r="H4196">
        <f>VLOOKUP($A4196,'Günlük Sayaç'!$A$1:$I$166,8,0)</f>
        <v>0.2</v>
      </c>
      <c r="I4196">
        <f>VLOOKUP($A4196,'Günlük Sayaç'!$A$1:$I$166,9,0)*VLOOKUP(WEEKDAY(B4196,2)&amp;D4196,Yoğunluk!$G$1:$J$29,4,0)</f>
        <v>2640</v>
      </c>
      <c r="J4196">
        <f t="shared" ca="1" si="259"/>
        <v>2728</v>
      </c>
      <c r="K4196">
        <f t="shared" ca="1" si="260"/>
        <v>1545.8666666666666</v>
      </c>
    </row>
    <row r="4197" spans="1:11" x14ac:dyDescent="0.3">
      <c r="A4197">
        <f t="shared" si="261"/>
        <v>71</v>
      </c>
      <c r="B4197" s="2">
        <f t="shared" si="262"/>
        <v>43126</v>
      </c>
      <c r="C4197" t="str">
        <f>VLOOKUP(A4197,'Günlük Sayaç'!$A$1:$I$166,3,0)</f>
        <v>Şişli</v>
      </c>
      <c r="D4197" t="str">
        <f>VLOOKUP($A4197,'Günlük Sayaç'!$A$1:$I$166,4,0)</f>
        <v>Sosyal</v>
      </c>
      <c r="E4197" t="str">
        <f>VLOOKUP($A4197,'Günlük Sayaç'!$A$1:$I$166,5,0)</f>
        <v>Sosyal</v>
      </c>
      <c r="F4197">
        <f>VLOOKUP($A4197,'Günlük Sayaç'!$A$1:$I$166,6,0)</f>
        <v>1.425</v>
      </c>
      <c r="G4197">
        <f>VLOOKUP($A4197,'Günlük Sayaç'!$A$1:$I$166,7,0)</f>
        <v>12000</v>
      </c>
      <c r="H4197">
        <f>VLOOKUP($A4197,'Günlük Sayaç'!$A$1:$I$166,8,0)</f>
        <v>0.1</v>
      </c>
      <c r="I4197">
        <f>VLOOKUP($A4197,'Günlük Sayaç'!$A$1:$I$166,9,0)*VLOOKUP(WEEKDAY(B4197,2)&amp;D4197,Yoğunluk!$G$1:$J$29,4,0)</f>
        <v>1056.0000000000002</v>
      </c>
      <c r="J4197">
        <f t="shared" ca="1" si="259"/>
        <v>1114</v>
      </c>
      <c r="K4197">
        <f t="shared" ca="1" si="260"/>
        <v>1587.45</v>
      </c>
    </row>
    <row r="4198" spans="1:11" x14ac:dyDescent="0.3">
      <c r="A4198">
        <f t="shared" si="261"/>
        <v>72</v>
      </c>
      <c r="B4198" s="2">
        <f t="shared" si="262"/>
        <v>43126</v>
      </c>
      <c r="C4198" t="str">
        <f>VLOOKUP(A4198,'Günlük Sayaç'!$A$1:$I$166,3,0)</f>
        <v>Şişli</v>
      </c>
      <c r="D4198" t="str">
        <f>VLOOKUP($A4198,'Günlük Sayaç'!$A$1:$I$166,4,0)</f>
        <v>Sosyal</v>
      </c>
      <c r="E4198" t="str">
        <f>VLOOKUP($A4198,'Günlük Sayaç'!$A$1:$I$166,5,0)</f>
        <v>Sosyal Aylık</v>
      </c>
      <c r="F4198">
        <f>VLOOKUP($A4198,'Günlük Sayaç'!$A$1:$I$166,6,0)</f>
        <v>0.83333333333333337</v>
      </c>
      <c r="G4198">
        <f>VLOOKUP($A4198,'Günlük Sayaç'!$A$1:$I$166,7,0)</f>
        <v>12000</v>
      </c>
      <c r="H4198">
        <f>VLOOKUP($A4198,'Günlük Sayaç'!$A$1:$I$166,8,0)</f>
        <v>0.1</v>
      </c>
      <c r="I4198">
        <f>VLOOKUP($A4198,'Günlük Sayaç'!$A$1:$I$166,9,0)*VLOOKUP(WEEKDAY(B4198,2)&amp;D4198,Yoğunluk!$G$1:$J$29,4,0)</f>
        <v>1056.0000000000002</v>
      </c>
      <c r="J4198">
        <f t="shared" ca="1" si="259"/>
        <v>1092</v>
      </c>
      <c r="K4198">
        <f t="shared" ca="1" si="260"/>
        <v>910</v>
      </c>
    </row>
    <row r="4199" spans="1:11" x14ac:dyDescent="0.3">
      <c r="A4199">
        <f t="shared" si="261"/>
        <v>73</v>
      </c>
      <c r="B4199" s="2">
        <f t="shared" si="262"/>
        <v>43126</v>
      </c>
      <c r="C4199" t="str">
        <f>VLOOKUP(A4199,'Günlük Sayaç'!$A$1:$I$166,3,0)</f>
        <v>Şişli</v>
      </c>
      <c r="D4199" t="str">
        <f>VLOOKUP($A4199,'Günlük Sayaç'!$A$1:$I$166,4,0)</f>
        <v>Ziyaretçi</v>
      </c>
      <c r="E4199" t="str">
        <f>VLOOKUP($A4199,'Günlük Sayaç'!$A$1:$I$166,5,0)</f>
        <v>Tekli Bilet</v>
      </c>
      <c r="F4199">
        <f>VLOOKUP($A4199,'Günlük Sayaç'!$A$1:$I$166,6,0)</f>
        <v>5</v>
      </c>
      <c r="G4199">
        <f>VLOOKUP($A4199,'Günlük Sayaç'!$A$1:$I$166,7,0)</f>
        <v>12000</v>
      </c>
      <c r="H4199">
        <f>VLOOKUP($A4199,'Günlük Sayaç'!$A$1:$I$166,8,0)</f>
        <v>0.01</v>
      </c>
      <c r="I4199">
        <f>VLOOKUP($A4199,'Günlük Sayaç'!$A$1:$I$166,9,0)*VLOOKUP(WEEKDAY(B4199,2)&amp;D4199,Yoğunluk!$G$1:$J$29,4,0)</f>
        <v>132</v>
      </c>
      <c r="J4199">
        <f t="shared" ca="1" si="259"/>
        <v>115</v>
      </c>
      <c r="K4199">
        <f t="shared" ca="1" si="260"/>
        <v>575</v>
      </c>
    </row>
    <row r="4200" spans="1:11" x14ac:dyDescent="0.3">
      <c r="A4200">
        <f t="shared" si="261"/>
        <v>74</v>
      </c>
      <c r="B4200" s="2">
        <f t="shared" si="262"/>
        <v>43126</v>
      </c>
      <c r="C4200" t="str">
        <f>VLOOKUP(A4200,'Günlük Sayaç'!$A$1:$I$166,3,0)</f>
        <v>Şişli</v>
      </c>
      <c r="D4200" t="str">
        <f>VLOOKUP($A4200,'Günlük Sayaç'!$A$1:$I$166,4,0)</f>
        <v>Ziyaretçi</v>
      </c>
      <c r="E4200" t="str">
        <f>VLOOKUP($A4200,'Günlük Sayaç'!$A$1:$I$166,5,0)</f>
        <v>İkili Bilet</v>
      </c>
      <c r="F4200">
        <f>VLOOKUP($A4200,'Günlük Sayaç'!$A$1:$I$166,6,0)</f>
        <v>4</v>
      </c>
      <c r="G4200">
        <f>VLOOKUP($A4200,'Günlük Sayaç'!$A$1:$I$166,7,0)</f>
        <v>12000</v>
      </c>
      <c r="H4200">
        <f>VLOOKUP($A4200,'Günlük Sayaç'!$A$1:$I$166,8,0)</f>
        <v>0.01</v>
      </c>
      <c r="I4200">
        <f>VLOOKUP($A4200,'Günlük Sayaç'!$A$1:$I$166,9,0)*VLOOKUP(WEEKDAY(B4200,2)&amp;D4200,Yoğunluk!$G$1:$J$29,4,0)</f>
        <v>132</v>
      </c>
      <c r="J4200">
        <f t="shared" ca="1" si="259"/>
        <v>145</v>
      </c>
      <c r="K4200">
        <f t="shared" ca="1" si="260"/>
        <v>580</v>
      </c>
    </row>
    <row r="4201" spans="1:11" x14ac:dyDescent="0.3">
      <c r="A4201">
        <f t="shared" si="261"/>
        <v>75</v>
      </c>
      <c r="B4201" s="2">
        <f t="shared" si="262"/>
        <v>43126</v>
      </c>
      <c r="C4201" t="str">
        <f>VLOOKUP(A4201,'Günlük Sayaç'!$A$1:$I$166,3,0)</f>
        <v>Şişli</v>
      </c>
      <c r="D4201" t="str">
        <f>VLOOKUP($A4201,'Günlük Sayaç'!$A$1:$I$166,4,0)</f>
        <v>Ziyaretçi</v>
      </c>
      <c r="E4201" t="str">
        <f>VLOOKUP($A4201,'Günlük Sayaç'!$A$1:$I$166,5,0)</f>
        <v>Üçlü Bilet</v>
      </c>
      <c r="F4201">
        <f>VLOOKUP($A4201,'Günlük Sayaç'!$A$1:$I$166,6,0)</f>
        <v>3.6666666666666665</v>
      </c>
      <c r="G4201">
        <f>VLOOKUP($A4201,'Günlük Sayaç'!$A$1:$I$166,7,0)</f>
        <v>12000</v>
      </c>
      <c r="H4201">
        <f>VLOOKUP($A4201,'Günlük Sayaç'!$A$1:$I$166,8,0)</f>
        <v>0.01</v>
      </c>
      <c r="I4201">
        <f>VLOOKUP($A4201,'Günlük Sayaç'!$A$1:$I$166,9,0)*VLOOKUP(WEEKDAY(B4201,2)&amp;D4201,Yoğunluk!$G$1:$J$29,4,0)</f>
        <v>132</v>
      </c>
      <c r="J4201">
        <f t="shared" ca="1" si="259"/>
        <v>119</v>
      </c>
      <c r="K4201">
        <f t="shared" ca="1" si="260"/>
        <v>436.33333333333331</v>
      </c>
    </row>
    <row r="4202" spans="1:11" x14ac:dyDescent="0.3">
      <c r="A4202">
        <f t="shared" si="261"/>
        <v>76</v>
      </c>
      <c r="B4202" s="2">
        <f t="shared" si="262"/>
        <v>43126</v>
      </c>
      <c r="C4202" t="str">
        <f>VLOOKUP(A4202,'Günlük Sayaç'!$A$1:$I$166,3,0)</f>
        <v>Şişli</v>
      </c>
      <c r="D4202" t="str">
        <f>VLOOKUP($A4202,'Günlük Sayaç'!$A$1:$I$166,4,0)</f>
        <v>Ziyaretçi</v>
      </c>
      <c r="E4202" t="str">
        <f>VLOOKUP($A4202,'Günlük Sayaç'!$A$1:$I$166,5,0)</f>
        <v>Beşli Bilet</v>
      </c>
      <c r="F4202">
        <f>VLOOKUP($A4202,'Günlük Sayaç'!$A$1:$I$166,6,0)</f>
        <v>3.4</v>
      </c>
      <c r="G4202">
        <f>VLOOKUP($A4202,'Günlük Sayaç'!$A$1:$I$166,7,0)</f>
        <v>12000</v>
      </c>
      <c r="H4202">
        <f>VLOOKUP($A4202,'Günlük Sayaç'!$A$1:$I$166,8,0)</f>
        <v>0.01</v>
      </c>
      <c r="I4202">
        <f>VLOOKUP($A4202,'Günlük Sayaç'!$A$1:$I$166,9,0)*VLOOKUP(WEEKDAY(B4202,2)&amp;D4202,Yoğunluk!$G$1:$J$29,4,0)</f>
        <v>132</v>
      </c>
      <c r="J4202">
        <f t="shared" ca="1" si="259"/>
        <v>121</v>
      </c>
      <c r="K4202">
        <f t="shared" ca="1" si="260"/>
        <v>411.4</v>
      </c>
    </row>
    <row r="4203" spans="1:11" x14ac:dyDescent="0.3">
      <c r="A4203">
        <f t="shared" si="261"/>
        <v>77</v>
      </c>
      <c r="B4203" s="2">
        <f t="shared" si="262"/>
        <v>43126</v>
      </c>
      <c r="C4203" t="str">
        <f>VLOOKUP(A4203,'Günlük Sayaç'!$A$1:$I$166,3,0)</f>
        <v>Şişli</v>
      </c>
      <c r="D4203" t="str">
        <f>VLOOKUP($A4203,'Günlük Sayaç'!$A$1:$I$166,4,0)</f>
        <v>Ziyaretçi</v>
      </c>
      <c r="E4203" t="str">
        <f>VLOOKUP($A4203,'Günlük Sayaç'!$A$1:$I$166,5,0)</f>
        <v>Onlu Bilet</v>
      </c>
      <c r="F4203">
        <f>VLOOKUP($A4203,'Günlük Sayaç'!$A$1:$I$166,6,0)</f>
        <v>3.2</v>
      </c>
      <c r="G4203">
        <f>VLOOKUP($A4203,'Günlük Sayaç'!$A$1:$I$166,7,0)</f>
        <v>12000</v>
      </c>
      <c r="H4203">
        <f>VLOOKUP($A4203,'Günlük Sayaç'!$A$1:$I$166,8,0)</f>
        <v>0.01</v>
      </c>
      <c r="I4203">
        <f>VLOOKUP($A4203,'Günlük Sayaç'!$A$1:$I$166,9,0)*VLOOKUP(WEEKDAY(B4203,2)&amp;D4203,Yoğunluk!$G$1:$J$29,4,0)</f>
        <v>132</v>
      </c>
      <c r="J4203">
        <f t="shared" ca="1" si="259"/>
        <v>132</v>
      </c>
      <c r="K4203">
        <f t="shared" ca="1" si="260"/>
        <v>422.40000000000003</v>
      </c>
    </row>
    <row r="4204" spans="1:11" x14ac:dyDescent="0.3">
      <c r="A4204">
        <f t="shared" si="261"/>
        <v>78</v>
      </c>
      <c r="B4204" s="2">
        <f t="shared" si="262"/>
        <v>43126</v>
      </c>
      <c r="C4204" t="str">
        <f>VLOOKUP(A4204,'Günlük Sayaç'!$A$1:$I$166,3,0)</f>
        <v>Gayrettepe</v>
      </c>
      <c r="D4204" t="str">
        <f>VLOOKUP($A4204,'Günlük Sayaç'!$A$1:$I$166,4,0)</f>
        <v>Tam</v>
      </c>
      <c r="E4204" t="str">
        <f>VLOOKUP($A4204,'Günlük Sayaç'!$A$1:$I$166,5,0)</f>
        <v>Akbil</v>
      </c>
      <c r="F4204">
        <f>VLOOKUP($A4204,'Günlük Sayaç'!$A$1:$I$166,6,0)</f>
        <v>2.2250000000000001</v>
      </c>
      <c r="G4204">
        <f>VLOOKUP($A4204,'Günlük Sayaç'!$A$1:$I$166,7,0)</f>
        <v>20000</v>
      </c>
      <c r="H4204">
        <f>VLOOKUP($A4204,'Günlük Sayaç'!$A$1:$I$166,8,0)</f>
        <v>0.3</v>
      </c>
      <c r="I4204">
        <f>VLOOKUP($A4204,'Günlük Sayaç'!$A$1:$I$166,9,0)*VLOOKUP(WEEKDAY(B4204,2)&amp;D4204,Yoğunluk!$G$1:$J$29,4,0)</f>
        <v>9900</v>
      </c>
      <c r="J4204">
        <f t="shared" ca="1" si="259"/>
        <v>9042</v>
      </c>
      <c r="K4204">
        <f t="shared" ca="1" si="260"/>
        <v>20118.45</v>
      </c>
    </row>
    <row r="4205" spans="1:11" x14ac:dyDescent="0.3">
      <c r="A4205">
        <f t="shared" si="261"/>
        <v>79</v>
      </c>
      <c r="B4205" s="2">
        <f t="shared" si="262"/>
        <v>43126</v>
      </c>
      <c r="C4205" t="str">
        <f>VLOOKUP(A4205,'Günlük Sayaç'!$A$1:$I$166,3,0)</f>
        <v>Gayrettepe</v>
      </c>
      <c r="D4205" t="str">
        <f>VLOOKUP($A4205,'Günlük Sayaç'!$A$1:$I$166,4,0)</f>
        <v>Tam</v>
      </c>
      <c r="E4205" t="str">
        <f>VLOOKUP($A4205,'Günlük Sayaç'!$A$1:$I$166,5,0)</f>
        <v>Mavi Kart</v>
      </c>
      <c r="F4205">
        <f>VLOOKUP($A4205,'Günlük Sayaç'!$A$1:$I$166,6,0)</f>
        <v>1.3666666666666667</v>
      </c>
      <c r="G4205">
        <f>VLOOKUP($A4205,'Günlük Sayaç'!$A$1:$I$166,7,0)</f>
        <v>20000</v>
      </c>
      <c r="H4205">
        <f>VLOOKUP($A4205,'Günlük Sayaç'!$A$1:$I$166,8,0)</f>
        <v>0.15</v>
      </c>
      <c r="I4205">
        <f>VLOOKUP($A4205,'Günlük Sayaç'!$A$1:$I$166,9,0)*VLOOKUP(WEEKDAY(B4205,2)&amp;D4205,Yoğunluk!$G$1:$J$29,4,0)</f>
        <v>4950</v>
      </c>
      <c r="J4205">
        <f t="shared" ca="1" si="259"/>
        <v>5016</v>
      </c>
      <c r="K4205">
        <f t="shared" ca="1" si="260"/>
        <v>6855.2</v>
      </c>
    </row>
    <row r="4206" spans="1:11" x14ac:dyDescent="0.3">
      <c r="A4206">
        <f t="shared" si="261"/>
        <v>80</v>
      </c>
      <c r="B4206" s="2">
        <f t="shared" si="262"/>
        <v>43126</v>
      </c>
      <c r="C4206" t="str">
        <f>VLOOKUP(A4206,'Günlük Sayaç'!$A$1:$I$166,3,0)</f>
        <v>Gayrettepe</v>
      </c>
      <c r="D4206" t="str">
        <f>VLOOKUP($A4206,'Günlük Sayaç'!$A$1:$I$166,4,0)</f>
        <v>Öğrenci</v>
      </c>
      <c r="E4206" t="str">
        <f>VLOOKUP($A4206,'Günlük Sayaç'!$A$1:$I$166,5,0)</f>
        <v>Öğrenci</v>
      </c>
      <c r="F4206">
        <f>VLOOKUP($A4206,'Günlük Sayaç'!$A$1:$I$166,6,0)</f>
        <v>0.9</v>
      </c>
      <c r="G4206">
        <f>VLOOKUP($A4206,'Günlük Sayaç'!$A$1:$I$166,7,0)</f>
        <v>20000</v>
      </c>
      <c r="H4206">
        <f>VLOOKUP($A4206,'Günlük Sayaç'!$A$1:$I$166,8,0)</f>
        <v>0.1</v>
      </c>
      <c r="I4206">
        <f>VLOOKUP($A4206,'Günlük Sayaç'!$A$1:$I$166,9,0)*VLOOKUP(WEEKDAY(B4206,2)&amp;D4206,Yoğunluk!$G$1:$J$29,4,0)</f>
        <v>2200</v>
      </c>
      <c r="J4206">
        <f t="shared" ca="1" si="259"/>
        <v>2316</v>
      </c>
      <c r="K4206">
        <f t="shared" ca="1" si="260"/>
        <v>2084.4</v>
      </c>
    </row>
    <row r="4207" spans="1:11" x14ac:dyDescent="0.3">
      <c r="A4207">
        <f t="shared" si="261"/>
        <v>81</v>
      </c>
      <c r="B4207" s="2">
        <f t="shared" si="262"/>
        <v>43126</v>
      </c>
      <c r="C4207" t="str">
        <f>VLOOKUP(A4207,'Günlük Sayaç'!$A$1:$I$166,3,0)</f>
        <v>Gayrettepe</v>
      </c>
      <c r="D4207" t="str">
        <f>VLOOKUP($A4207,'Günlük Sayaç'!$A$1:$I$166,4,0)</f>
        <v>Öğrenci</v>
      </c>
      <c r="E4207" t="str">
        <f>VLOOKUP($A4207,'Günlük Sayaç'!$A$1:$I$166,5,0)</f>
        <v>Öğrenci Aylık</v>
      </c>
      <c r="F4207">
        <f>VLOOKUP($A4207,'Günlük Sayaç'!$A$1:$I$166,6,0)</f>
        <v>0.56666666666666665</v>
      </c>
      <c r="G4207">
        <f>VLOOKUP($A4207,'Günlük Sayaç'!$A$1:$I$166,7,0)</f>
        <v>20000</v>
      </c>
      <c r="H4207">
        <f>VLOOKUP($A4207,'Günlük Sayaç'!$A$1:$I$166,8,0)</f>
        <v>0.15</v>
      </c>
      <c r="I4207">
        <f>VLOOKUP($A4207,'Günlük Sayaç'!$A$1:$I$166,9,0)*VLOOKUP(WEEKDAY(B4207,2)&amp;D4207,Yoğunluk!$G$1:$J$29,4,0)</f>
        <v>3300.0000000000005</v>
      </c>
      <c r="J4207">
        <f t="shared" ca="1" si="259"/>
        <v>2988</v>
      </c>
      <c r="K4207">
        <f t="shared" ca="1" si="260"/>
        <v>1693.2</v>
      </c>
    </row>
    <row r="4208" spans="1:11" x14ac:dyDescent="0.3">
      <c r="A4208">
        <f t="shared" si="261"/>
        <v>82</v>
      </c>
      <c r="B4208" s="2">
        <f t="shared" si="262"/>
        <v>43126</v>
      </c>
      <c r="C4208" t="str">
        <f>VLOOKUP(A4208,'Günlük Sayaç'!$A$1:$I$166,3,0)</f>
        <v>Gayrettepe</v>
      </c>
      <c r="D4208" t="str">
        <f>VLOOKUP($A4208,'Günlük Sayaç'!$A$1:$I$166,4,0)</f>
        <v>Sosyal</v>
      </c>
      <c r="E4208" t="str">
        <f>VLOOKUP($A4208,'Günlük Sayaç'!$A$1:$I$166,5,0)</f>
        <v>Sosyal</v>
      </c>
      <c r="F4208">
        <f>VLOOKUP($A4208,'Günlük Sayaç'!$A$1:$I$166,6,0)</f>
        <v>1.425</v>
      </c>
      <c r="G4208">
        <f>VLOOKUP($A4208,'Günlük Sayaç'!$A$1:$I$166,7,0)</f>
        <v>20000</v>
      </c>
      <c r="H4208">
        <f>VLOOKUP($A4208,'Günlük Sayaç'!$A$1:$I$166,8,0)</f>
        <v>0.1</v>
      </c>
      <c r="I4208">
        <f>VLOOKUP($A4208,'Günlük Sayaç'!$A$1:$I$166,9,0)*VLOOKUP(WEEKDAY(B4208,2)&amp;D4208,Yoğunluk!$G$1:$J$29,4,0)</f>
        <v>1760.0000000000002</v>
      </c>
      <c r="J4208">
        <f t="shared" ca="1" si="259"/>
        <v>1892</v>
      </c>
      <c r="K4208">
        <f t="shared" ca="1" si="260"/>
        <v>2696.1</v>
      </c>
    </row>
    <row r="4209" spans="1:11" x14ac:dyDescent="0.3">
      <c r="A4209">
        <f t="shared" si="261"/>
        <v>83</v>
      </c>
      <c r="B4209" s="2">
        <f t="shared" si="262"/>
        <v>43126</v>
      </c>
      <c r="C4209" t="str">
        <f>VLOOKUP(A4209,'Günlük Sayaç'!$A$1:$I$166,3,0)</f>
        <v>Gayrettepe</v>
      </c>
      <c r="D4209" t="str">
        <f>VLOOKUP($A4209,'Günlük Sayaç'!$A$1:$I$166,4,0)</f>
        <v>Sosyal</v>
      </c>
      <c r="E4209" t="str">
        <f>VLOOKUP($A4209,'Günlük Sayaç'!$A$1:$I$166,5,0)</f>
        <v>Sosyal Aylık</v>
      </c>
      <c r="F4209">
        <f>VLOOKUP($A4209,'Günlük Sayaç'!$A$1:$I$166,6,0)</f>
        <v>0.83333333333333337</v>
      </c>
      <c r="G4209">
        <f>VLOOKUP($A4209,'Günlük Sayaç'!$A$1:$I$166,7,0)</f>
        <v>20000</v>
      </c>
      <c r="H4209">
        <f>VLOOKUP($A4209,'Günlük Sayaç'!$A$1:$I$166,8,0)</f>
        <v>0.1</v>
      </c>
      <c r="I4209">
        <f>VLOOKUP($A4209,'Günlük Sayaç'!$A$1:$I$166,9,0)*VLOOKUP(WEEKDAY(B4209,2)&amp;D4209,Yoğunluk!$G$1:$J$29,4,0)</f>
        <v>1760.0000000000002</v>
      </c>
      <c r="J4209">
        <f t="shared" ca="1" si="259"/>
        <v>1712</v>
      </c>
      <c r="K4209">
        <f t="shared" ca="1" si="260"/>
        <v>1426.6666666666667</v>
      </c>
    </row>
    <row r="4210" spans="1:11" x14ac:dyDescent="0.3">
      <c r="A4210">
        <f t="shared" si="261"/>
        <v>84</v>
      </c>
      <c r="B4210" s="2">
        <f t="shared" si="262"/>
        <v>43126</v>
      </c>
      <c r="C4210" t="str">
        <f>VLOOKUP(A4210,'Günlük Sayaç'!$A$1:$I$166,3,0)</f>
        <v>Gayrettepe</v>
      </c>
      <c r="D4210" t="str">
        <f>VLOOKUP($A4210,'Günlük Sayaç'!$A$1:$I$166,4,0)</f>
        <v>Ziyaretçi</v>
      </c>
      <c r="E4210" t="str">
        <f>VLOOKUP($A4210,'Günlük Sayaç'!$A$1:$I$166,5,0)</f>
        <v>Tekli Bilet</v>
      </c>
      <c r="F4210">
        <f>VLOOKUP($A4210,'Günlük Sayaç'!$A$1:$I$166,6,0)</f>
        <v>5</v>
      </c>
      <c r="G4210">
        <f>VLOOKUP($A4210,'Günlük Sayaç'!$A$1:$I$166,7,0)</f>
        <v>20000</v>
      </c>
      <c r="H4210">
        <f>VLOOKUP($A4210,'Günlük Sayaç'!$A$1:$I$166,8,0)</f>
        <v>0.02</v>
      </c>
      <c r="I4210">
        <f>VLOOKUP($A4210,'Günlük Sayaç'!$A$1:$I$166,9,0)*VLOOKUP(WEEKDAY(B4210,2)&amp;D4210,Yoğunluk!$G$1:$J$29,4,0)</f>
        <v>440.00000000000006</v>
      </c>
      <c r="J4210">
        <f t="shared" ca="1" si="259"/>
        <v>421</v>
      </c>
      <c r="K4210">
        <f t="shared" ca="1" si="260"/>
        <v>2105</v>
      </c>
    </row>
    <row r="4211" spans="1:11" x14ac:dyDescent="0.3">
      <c r="A4211">
        <f t="shared" si="261"/>
        <v>85</v>
      </c>
      <c r="B4211" s="2">
        <f t="shared" si="262"/>
        <v>43126</v>
      </c>
      <c r="C4211" t="str">
        <f>VLOOKUP(A4211,'Günlük Sayaç'!$A$1:$I$166,3,0)</f>
        <v>Gayrettepe</v>
      </c>
      <c r="D4211" t="str">
        <f>VLOOKUP($A4211,'Günlük Sayaç'!$A$1:$I$166,4,0)</f>
        <v>Ziyaretçi</v>
      </c>
      <c r="E4211" t="str">
        <f>VLOOKUP($A4211,'Günlük Sayaç'!$A$1:$I$166,5,0)</f>
        <v>İkili Bilet</v>
      </c>
      <c r="F4211">
        <f>VLOOKUP($A4211,'Günlük Sayaç'!$A$1:$I$166,6,0)</f>
        <v>4</v>
      </c>
      <c r="G4211">
        <f>VLOOKUP($A4211,'Günlük Sayaç'!$A$1:$I$166,7,0)</f>
        <v>20000</v>
      </c>
      <c r="H4211">
        <f>VLOOKUP($A4211,'Günlük Sayaç'!$A$1:$I$166,8,0)</f>
        <v>0.02</v>
      </c>
      <c r="I4211">
        <f>VLOOKUP($A4211,'Günlük Sayaç'!$A$1:$I$166,9,0)*VLOOKUP(WEEKDAY(B4211,2)&amp;D4211,Yoğunluk!$G$1:$J$29,4,0)</f>
        <v>440.00000000000006</v>
      </c>
      <c r="J4211">
        <f t="shared" ca="1" si="259"/>
        <v>444</v>
      </c>
      <c r="K4211">
        <f t="shared" ca="1" si="260"/>
        <v>1776</v>
      </c>
    </row>
    <row r="4212" spans="1:11" x14ac:dyDescent="0.3">
      <c r="A4212">
        <f t="shared" si="261"/>
        <v>86</v>
      </c>
      <c r="B4212" s="2">
        <f t="shared" si="262"/>
        <v>43126</v>
      </c>
      <c r="C4212" t="str">
        <f>VLOOKUP(A4212,'Günlük Sayaç'!$A$1:$I$166,3,0)</f>
        <v>Gayrettepe</v>
      </c>
      <c r="D4212" t="str">
        <f>VLOOKUP($A4212,'Günlük Sayaç'!$A$1:$I$166,4,0)</f>
        <v>Ziyaretçi</v>
      </c>
      <c r="E4212" t="str">
        <f>VLOOKUP($A4212,'Günlük Sayaç'!$A$1:$I$166,5,0)</f>
        <v>Üçlü Bilet</v>
      </c>
      <c r="F4212">
        <f>VLOOKUP($A4212,'Günlük Sayaç'!$A$1:$I$166,6,0)</f>
        <v>3.6666666666666665</v>
      </c>
      <c r="G4212">
        <f>VLOOKUP($A4212,'Günlük Sayaç'!$A$1:$I$166,7,0)</f>
        <v>20000</v>
      </c>
      <c r="H4212">
        <f>VLOOKUP($A4212,'Günlük Sayaç'!$A$1:$I$166,8,0)</f>
        <v>0.02</v>
      </c>
      <c r="I4212">
        <f>VLOOKUP($A4212,'Günlük Sayaç'!$A$1:$I$166,9,0)*VLOOKUP(WEEKDAY(B4212,2)&amp;D4212,Yoğunluk!$G$1:$J$29,4,0)</f>
        <v>440.00000000000006</v>
      </c>
      <c r="J4212">
        <f t="shared" ca="1" si="259"/>
        <v>391</v>
      </c>
      <c r="K4212">
        <f t="shared" ca="1" si="260"/>
        <v>1433.6666666666665</v>
      </c>
    </row>
    <row r="4213" spans="1:11" x14ac:dyDescent="0.3">
      <c r="A4213">
        <f t="shared" si="261"/>
        <v>87</v>
      </c>
      <c r="B4213" s="2">
        <f t="shared" si="262"/>
        <v>43126</v>
      </c>
      <c r="C4213" t="str">
        <f>VLOOKUP(A4213,'Günlük Sayaç'!$A$1:$I$166,3,0)</f>
        <v>Gayrettepe</v>
      </c>
      <c r="D4213" t="str">
        <f>VLOOKUP($A4213,'Günlük Sayaç'!$A$1:$I$166,4,0)</f>
        <v>Ziyaretçi</v>
      </c>
      <c r="E4213" t="str">
        <f>VLOOKUP($A4213,'Günlük Sayaç'!$A$1:$I$166,5,0)</f>
        <v>Beşli Bilet</v>
      </c>
      <c r="F4213">
        <f>VLOOKUP($A4213,'Günlük Sayaç'!$A$1:$I$166,6,0)</f>
        <v>3.4</v>
      </c>
      <c r="G4213">
        <f>VLOOKUP($A4213,'Günlük Sayaç'!$A$1:$I$166,7,0)</f>
        <v>20000</v>
      </c>
      <c r="H4213">
        <f>VLOOKUP($A4213,'Günlük Sayaç'!$A$1:$I$166,8,0)</f>
        <v>0.02</v>
      </c>
      <c r="I4213">
        <f>VLOOKUP($A4213,'Günlük Sayaç'!$A$1:$I$166,9,0)*VLOOKUP(WEEKDAY(B4213,2)&amp;D4213,Yoğunluk!$G$1:$J$29,4,0)</f>
        <v>440.00000000000006</v>
      </c>
      <c r="J4213">
        <f t="shared" ca="1" si="259"/>
        <v>346</v>
      </c>
      <c r="K4213">
        <f t="shared" ca="1" si="260"/>
        <v>1176.3999999999999</v>
      </c>
    </row>
    <row r="4214" spans="1:11" x14ac:dyDescent="0.3">
      <c r="A4214">
        <f t="shared" si="261"/>
        <v>88</v>
      </c>
      <c r="B4214" s="2">
        <f t="shared" si="262"/>
        <v>43126</v>
      </c>
      <c r="C4214" t="str">
        <f>VLOOKUP(A4214,'Günlük Sayaç'!$A$1:$I$166,3,0)</f>
        <v>Gayrettepe</v>
      </c>
      <c r="D4214" t="str">
        <f>VLOOKUP($A4214,'Günlük Sayaç'!$A$1:$I$166,4,0)</f>
        <v>Ziyaretçi</v>
      </c>
      <c r="E4214" t="str">
        <f>VLOOKUP($A4214,'Günlük Sayaç'!$A$1:$I$166,5,0)</f>
        <v>Onlu Bilet</v>
      </c>
      <c r="F4214">
        <f>VLOOKUP($A4214,'Günlük Sayaç'!$A$1:$I$166,6,0)</f>
        <v>3.2</v>
      </c>
      <c r="G4214">
        <f>VLOOKUP($A4214,'Günlük Sayaç'!$A$1:$I$166,7,0)</f>
        <v>20000</v>
      </c>
      <c r="H4214">
        <f>VLOOKUP($A4214,'Günlük Sayaç'!$A$1:$I$166,8,0)</f>
        <v>0.02</v>
      </c>
      <c r="I4214">
        <f>VLOOKUP($A4214,'Günlük Sayaç'!$A$1:$I$166,9,0)*VLOOKUP(WEEKDAY(B4214,2)&amp;D4214,Yoğunluk!$G$1:$J$29,4,0)</f>
        <v>440.00000000000006</v>
      </c>
      <c r="J4214">
        <f t="shared" ca="1" si="259"/>
        <v>417</v>
      </c>
      <c r="K4214">
        <f t="shared" ca="1" si="260"/>
        <v>1334.4</v>
      </c>
    </row>
    <row r="4215" spans="1:11" x14ac:dyDescent="0.3">
      <c r="A4215">
        <f t="shared" si="261"/>
        <v>89</v>
      </c>
      <c r="B4215" s="2">
        <f t="shared" si="262"/>
        <v>43126</v>
      </c>
      <c r="C4215" t="str">
        <f>VLOOKUP(A4215,'Günlük Sayaç'!$A$1:$I$166,3,0)</f>
        <v>Levent</v>
      </c>
      <c r="D4215" t="str">
        <f>VLOOKUP($A4215,'Günlük Sayaç'!$A$1:$I$166,4,0)</f>
        <v>Tam</v>
      </c>
      <c r="E4215" t="str">
        <f>VLOOKUP($A4215,'Günlük Sayaç'!$A$1:$I$166,5,0)</f>
        <v>Akbil</v>
      </c>
      <c r="F4215">
        <f>VLOOKUP($A4215,'Günlük Sayaç'!$A$1:$I$166,6,0)</f>
        <v>2.2250000000000001</v>
      </c>
      <c r="G4215">
        <f>VLOOKUP($A4215,'Günlük Sayaç'!$A$1:$I$166,7,0)</f>
        <v>15000</v>
      </c>
      <c r="H4215">
        <f>VLOOKUP($A4215,'Günlük Sayaç'!$A$1:$I$166,8,0)</f>
        <v>0.3</v>
      </c>
      <c r="I4215">
        <f>VLOOKUP($A4215,'Günlük Sayaç'!$A$1:$I$166,9,0)*VLOOKUP(WEEKDAY(B4215,2)&amp;D4215,Yoğunluk!$G$1:$J$29,4,0)</f>
        <v>7425.0000000000009</v>
      </c>
      <c r="J4215">
        <f t="shared" ca="1" si="259"/>
        <v>6935</v>
      </c>
      <c r="K4215">
        <f t="shared" ca="1" si="260"/>
        <v>15430.375</v>
      </c>
    </row>
    <row r="4216" spans="1:11" x14ac:dyDescent="0.3">
      <c r="A4216">
        <f t="shared" si="261"/>
        <v>90</v>
      </c>
      <c r="B4216" s="2">
        <f t="shared" si="262"/>
        <v>43126</v>
      </c>
      <c r="C4216" t="str">
        <f>VLOOKUP(A4216,'Günlük Sayaç'!$A$1:$I$166,3,0)</f>
        <v>Levent</v>
      </c>
      <c r="D4216" t="str">
        <f>VLOOKUP($A4216,'Günlük Sayaç'!$A$1:$I$166,4,0)</f>
        <v>Tam</v>
      </c>
      <c r="E4216" t="str">
        <f>VLOOKUP($A4216,'Günlük Sayaç'!$A$1:$I$166,5,0)</f>
        <v>Mavi Kart</v>
      </c>
      <c r="F4216">
        <f>VLOOKUP($A4216,'Günlük Sayaç'!$A$1:$I$166,6,0)</f>
        <v>1.3666666666666667</v>
      </c>
      <c r="G4216">
        <f>VLOOKUP($A4216,'Günlük Sayaç'!$A$1:$I$166,7,0)</f>
        <v>15000</v>
      </c>
      <c r="H4216">
        <f>VLOOKUP($A4216,'Günlük Sayaç'!$A$1:$I$166,8,0)</f>
        <v>0.15</v>
      </c>
      <c r="I4216">
        <f>VLOOKUP($A4216,'Günlük Sayaç'!$A$1:$I$166,9,0)*VLOOKUP(WEEKDAY(B4216,2)&amp;D4216,Yoğunluk!$G$1:$J$29,4,0)</f>
        <v>3712.5000000000005</v>
      </c>
      <c r="J4216">
        <f t="shared" ca="1" si="259"/>
        <v>3170</v>
      </c>
      <c r="K4216">
        <f t="shared" ca="1" si="260"/>
        <v>4332.333333333333</v>
      </c>
    </row>
    <row r="4217" spans="1:11" x14ac:dyDescent="0.3">
      <c r="A4217">
        <f t="shared" si="261"/>
        <v>91</v>
      </c>
      <c r="B4217" s="2">
        <f t="shared" si="262"/>
        <v>43126</v>
      </c>
      <c r="C4217" t="str">
        <f>VLOOKUP(A4217,'Günlük Sayaç'!$A$1:$I$166,3,0)</f>
        <v>Levent</v>
      </c>
      <c r="D4217" t="str">
        <f>VLOOKUP($A4217,'Günlük Sayaç'!$A$1:$I$166,4,0)</f>
        <v>Öğrenci</v>
      </c>
      <c r="E4217" t="str">
        <f>VLOOKUP($A4217,'Günlük Sayaç'!$A$1:$I$166,5,0)</f>
        <v>Öğrenci</v>
      </c>
      <c r="F4217">
        <f>VLOOKUP($A4217,'Günlük Sayaç'!$A$1:$I$166,6,0)</f>
        <v>0.9</v>
      </c>
      <c r="G4217">
        <f>VLOOKUP($A4217,'Günlük Sayaç'!$A$1:$I$166,7,0)</f>
        <v>15000</v>
      </c>
      <c r="H4217">
        <f>VLOOKUP($A4217,'Günlük Sayaç'!$A$1:$I$166,8,0)</f>
        <v>0.1</v>
      </c>
      <c r="I4217">
        <f>VLOOKUP($A4217,'Günlük Sayaç'!$A$1:$I$166,9,0)*VLOOKUP(WEEKDAY(B4217,2)&amp;D4217,Yoğunluk!$G$1:$J$29,4,0)</f>
        <v>1650.0000000000002</v>
      </c>
      <c r="J4217">
        <f t="shared" ca="1" si="259"/>
        <v>1433</v>
      </c>
      <c r="K4217">
        <f t="shared" ca="1" si="260"/>
        <v>1289.7</v>
      </c>
    </row>
    <row r="4218" spans="1:11" x14ac:dyDescent="0.3">
      <c r="A4218">
        <f t="shared" si="261"/>
        <v>92</v>
      </c>
      <c r="B4218" s="2">
        <f t="shared" si="262"/>
        <v>43126</v>
      </c>
      <c r="C4218" t="str">
        <f>VLOOKUP(A4218,'Günlük Sayaç'!$A$1:$I$166,3,0)</f>
        <v>Levent</v>
      </c>
      <c r="D4218" t="str">
        <f>VLOOKUP($A4218,'Günlük Sayaç'!$A$1:$I$166,4,0)</f>
        <v>Öğrenci</v>
      </c>
      <c r="E4218" t="str">
        <f>VLOOKUP($A4218,'Günlük Sayaç'!$A$1:$I$166,5,0)</f>
        <v>Öğrenci Aylık</v>
      </c>
      <c r="F4218">
        <f>VLOOKUP($A4218,'Günlük Sayaç'!$A$1:$I$166,6,0)</f>
        <v>0.56666666666666665</v>
      </c>
      <c r="G4218">
        <f>VLOOKUP($A4218,'Günlük Sayaç'!$A$1:$I$166,7,0)</f>
        <v>15000</v>
      </c>
      <c r="H4218">
        <f>VLOOKUP($A4218,'Günlük Sayaç'!$A$1:$I$166,8,0)</f>
        <v>0.15</v>
      </c>
      <c r="I4218">
        <f>VLOOKUP($A4218,'Günlük Sayaç'!$A$1:$I$166,9,0)*VLOOKUP(WEEKDAY(B4218,2)&amp;D4218,Yoğunluk!$G$1:$J$29,4,0)</f>
        <v>2475</v>
      </c>
      <c r="J4218">
        <f t="shared" ca="1" si="259"/>
        <v>2843</v>
      </c>
      <c r="K4218">
        <f t="shared" ca="1" si="260"/>
        <v>1611.0333333333333</v>
      </c>
    </row>
    <row r="4219" spans="1:11" x14ac:dyDescent="0.3">
      <c r="A4219">
        <f t="shared" si="261"/>
        <v>93</v>
      </c>
      <c r="B4219" s="2">
        <f t="shared" si="262"/>
        <v>43126</v>
      </c>
      <c r="C4219" t="str">
        <f>VLOOKUP(A4219,'Günlük Sayaç'!$A$1:$I$166,3,0)</f>
        <v>Levent</v>
      </c>
      <c r="D4219" t="str">
        <f>VLOOKUP($A4219,'Günlük Sayaç'!$A$1:$I$166,4,0)</f>
        <v>Sosyal</v>
      </c>
      <c r="E4219" t="str">
        <f>VLOOKUP($A4219,'Günlük Sayaç'!$A$1:$I$166,5,0)</f>
        <v>Sosyal</v>
      </c>
      <c r="F4219">
        <f>VLOOKUP($A4219,'Günlük Sayaç'!$A$1:$I$166,6,0)</f>
        <v>1.425</v>
      </c>
      <c r="G4219">
        <f>VLOOKUP($A4219,'Günlük Sayaç'!$A$1:$I$166,7,0)</f>
        <v>15000</v>
      </c>
      <c r="H4219">
        <f>VLOOKUP($A4219,'Günlük Sayaç'!$A$1:$I$166,8,0)</f>
        <v>0.1</v>
      </c>
      <c r="I4219">
        <f>VLOOKUP($A4219,'Günlük Sayaç'!$A$1:$I$166,9,0)*VLOOKUP(WEEKDAY(B4219,2)&amp;D4219,Yoğunluk!$G$1:$J$29,4,0)</f>
        <v>1320.0000000000002</v>
      </c>
      <c r="J4219">
        <f t="shared" ca="1" si="259"/>
        <v>1207</v>
      </c>
      <c r="K4219">
        <f t="shared" ca="1" si="260"/>
        <v>1719.9750000000001</v>
      </c>
    </row>
    <row r="4220" spans="1:11" x14ac:dyDescent="0.3">
      <c r="A4220">
        <f t="shared" si="261"/>
        <v>94</v>
      </c>
      <c r="B4220" s="2">
        <f t="shared" si="262"/>
        <v>43126</v>
      </c>
      <c r="C4220" t="str">
        <f>VLOOKUP(A4220,'Günlük Sayaç'!$A$1:$I$166,3,0)</f>
        <v>Levent</v>
      </c>
      <c r="D4220" t="str">
        <f>VLOOKUP($A4220,'Günlük Sayaç'!$A$1:$I$166,4,0)</f>
        <v>Sosyal</v>
      </c>
      <c r="E4220" t="str">
        <f>VLOOKUP($A4220,'Günlük Sayaç'!$A$1:$I$166,5,0)</f>
        <v>Sosyal Aylık</v>
      </c>
      <c r="F4220">
        <f>VLOOKUP($A4220,'Günlük Sayaç'!$A$1:$I$166,6,0)</f>
        <v>0.83333333333333337</v>
      </c>
      <c r="G4220">
        <f>VLOOKUP($A4220,'Günlük Sayaç'!$A$1:$I$166,7,0)</f>
        <v>15000</v>
      </c>
      <c r="H4220">
        <f>VLOOKUP($A4220,'Günlük Sayaç'!$A$1:$I$166,8,0)</f>
        <v>0.1</v>
      </c>
      <c r="I4220">
        <f>VLOOKUP($A4220,'Günlük Sayaç'!$A$1:$I$166,9,0)*VLOOKUP(WEEKDAY(B4220,2)&amp;D4220,Yoğunluk!$G$1:$J$29,4,0)</f>
        <v>1320.0000000000002</v>
      </c>
      <c r="J4220">
        <f t="shared" ca="1" si="259"/>
        <v>1263</v>
      </c>
      <c r="K4220">
        <f t="shared" ca="1" si="260"/>
        <v>1052.5</v>
      </c>
    </row>
    <row r="4221" spans="1:11" x14ac:dyDescent="0.3">
      <c r="A4221">
        <f t="shared" si="261"/>
        <v>95</v>
      </c>
      <c r="B4221" s="2">
        <f t="shared" si="262"/>
        <v>43126</v>
      </c>
      <c r="C4221" t="str">
        <f>VLOOKUP(A4221,'Günlük Sayaç'!$A$1:$I$166,3,0)</f>
        <v>Levent</v>
      </c>
      <c r="D4221" t="str">
        <f>VLOOKUP($A4221,'Günlük Sayaç'!$A$1:$I$166,4,0)</f>
        <v>Ziyaretçi</v>
      </c>
      <c r="E4221" t="str">
        <f>VLOOKUP($A4221,'Günlük Sayaç'!$A$1:$I$166,5,0)</f>
        <v>Tekli Bilet</v>
      </c>
      <c r="F4221">
        <f>VLOOKUP($A4221,'Günlük Sayaç'!$A$1:$I$166,6,0)</f>
        <v>5</v>
      </c>
      <c r="G4221">
        <f>VLOOKUP($A4221,'Günlük Sayaç'!$A$1:$I$166,7,0)</f>
        <v>15000</v>
      </c>
      <c r="H4221">
        <f>VLOOKUP($A4221,'Günlük Sayaç'!$A$1:$I$166,8,0)</f>
        <v>0.02</v>
      </c>
      <c r="I4221">
        <f>VLOOKUP($A4221,'Günlük Sayaç'!$A$1:$I$166,9,0)*VLOOKUP(WEEKDAY(B4221,2)&amp;D4221,Yoğunluk!$G$1:$J$29,4,0)</f>
        <v>330</v>
      </c>
      <c r="J4221">
        <f t="shared" ca="1" si="259"/>
        <v>324</v>
      </c>
      <c r="K4221">
        <f t="shared" ca="1" si="260"/>
        <v>1620</v>
      </c>
    </row>
    <row r="4222" spans="1:11" x14ac:dyDescent="0.3">
      <c r="A4222">
        <f t="shared" si="261"/>
        <v>96</v>
      </c>
      <c r="B4222" s="2">
        <f t="shared" si="262"/>
        <v>43126</v>
      </c>
      <c r="C4222" t="str">
        <f>VLOOKUP(A4222,'Günlük Sayaç'!$A$1:$I$166,3,0)</f>
        <v>Levent</v>
      </c>
      <c r="D4222" t="str">
        <f>VLOOKUP($A4222,'Günlük Sayaç'!$A$1:$I$166,4,0)</f>
        <v>Ziyaretçi</v>
      </c>
      <c r="E4222" t="str">
        <f>VLOOKUP($A4222,'Günlük Sayaç'!$A$1:$I$166,5,0)</f>
        <v>İkili Bilet</v>
      </c>
      <c r="F4222">
        <f>VLOOKUP($A4222,'Günlük Sayaç'!$A$1:$I$166,6,0)</f>
        <v>4</v>
      </c>
      <c r="G4222">
        <f>VLOOKUP($A4222,'Günlük Sayaç'!$A$1:$I$166,7,0)</f>
        <v>15000</v>
      </c>
      <c r="H4222">
        <f>VLOOKUP($A4222,'Günlük Sayaç'!$A$1:$I$166,8,0)</f>
        <v>0.02</v>
      </c>
      <c r="I4222">
        <f>VLOOKUP($A4222,'Günlük Sayaç'!$A$1:$I$166,9,0)*VLOOKUP(WEEKDAY(B4222,2)&amp;D4222,Yoğunluk!$G$1:$J$29,4,0)</f>
        <v>330</v>
      </c>
      <c r="J4222">
        <f t="shared" ca="1" si="259"/>
        <v>305</v>
      </c>
      <c r="K4222">
        <f t="shared" ca="1" si="260"/>
        <v>1220</v>
      </c>
    </row>
    <row r="4223" spans="1:11" x14ac:dyDescent="0.3">
      <c r="A4223">
        <f t="shared" si="261"/>
        <v>97</v>
      </c>
      <c r="B4223" s="2">
        <f t="shared" si="262"/>
        <v>43126</v>
      </c>
      <c r="C4223" t="str">
        <f>VLOOKUP(A4223,'Günlük Sayaç'!$A$1:$I$166,3,0)</f>
        <v>Levent</v>
      </c>
      <c r="D4223" t="str">
        <f>VLOOKUP($A4223,'Günlük Sayaç'!$A$1:$I$166,4,0)</f>
        <v>Ziyaretçi</v>
      </c>
      <c r="E4223" t="str">
        <f>VLOOKUP($A4223,'Günlük Sayaç'!$A$1:$I$166,5,0)</f>
        <v>Üçlü Bilet</v>
      </c>
      <c r="F4223">
        <f>VLOOKUP($A4223,'Günlük Sayaç'!$A$1:$I$166,6,0)</f>
        <v>3.6666666666666665</v>
      </c>
      <c r="G4223">
        <f>VLOOKUP($A4223,'Günlük Sayaç'!$A$1:$I$166,7,0)</f>
        <v>15000</v>
      </c>
      <c r="H4223">
        <f>VLOOKUP($A4223,'Günlük Sayaç'!$A$1:$I$166,8,0)</f>
        <v>0.02</v>
      </c>
      <c r="I4223">
        <f>VLOOKUP($A4223,'Günlük Sayaç'!$A$1:$I$166,9,0)*VLOOKUP(WEEKDAY(B4223,2)&amp;D4223,Yoğunluk!$G$1:$J$29,4,0)</f>
        <v>330</v>
      </c>
      <c r="J4223">
        <f t="shared" ca="1" si="259"/>
        <v>358</v>
      </c>
      <c r="K4223">
        <f t="shared" ca="1" si="260"/>
        <v>1312.6666666666665</v>
      </c>
    </row>
    <row r="4224" spans="1:11" x14ac:dyDescent="0.3">
      <c r="A4224">
        <f t="shared" si="261"/>
        <v>98</v>
      </c>
      <c r="B4224" s="2">
        <f t="shared" si="262"/>
        <v>43126</v>
      </c>
      <c r="C4224" t="str">
        <f>VLOOKUP(A4224,'Günlük Sayaç'!$A$1:$I$166,3,0)</f>
        <v>Levent</v>
      </c>
      <c r="D4224" t="str">
        <f>VLOOKUP($A4224,'Günlük Sayaç'!$A$1:$I$166,4,0)</f>
        <v>Ziyaretçi</v>
      </c>
      <c r="E4224" t="str">
        <f>VLOOKUP($A4224,'Günlük Sayaç'!$A$1:$I$166,5,0)</f>
        <v>Beşli Bilet</v>
      </c>
      <c r="F4224">
        <f>VLOOKUP($A4224,'Günlük Sayaç'!$A$1:$I$166,6,0)</f>
        <v>3.4</v>
      </c>
      <c r="G4224">
        <f>VLOOKUP($A4224,'Günlük Sayaç'!$A$1:$I$166,7,0)</f>
        <v>15000</v>
      </c>
      <c r="H4224">
        <f>VLOOKUP($A4224,'Günlük Sayaç'!$A$1:$I$166,8,0)</f>
        <v>0.02</v>
      </c>
      <c r="I4224">
        <f>VLOOKUP($A4224,'Günlük Sayaç'!$A$1:$I$166,9,0)*VLOOKUP(WEEKDAY(B4224,2)&amp;D4224,Yoğunluk!$G$1:$J$29,4,0)</f>
        <v>330</v>
      </c>
      <c r="J4224">
        <f t="shared" ca="1" si="259"/>
        <v>338</v>
      </c>
      <c r="K4224">
        <f t="shared" ca="1" si="260"/>
        <v>1149.2</v>
      </c>
    </row>
    <row r="4225" spans="1:11" x14ac:dyDescent="0.3">
      <c r="A4225">
        <f t="shared" si="261"/>
        <v>99</v>
      </c>
      <c r="B4225" s="2">
        <f t="shared" si="262"/>
        <v>43126</v>
      </c>
      <c r="C4225" t="str">
        <f>VLOOKUP(A4225,'Günlük Sayaç'!$A$1:$I$166,3,0)</f>
        <v>Levent</v>
      </c>
      <c r="D4225" t="str">
        <f>VLOOKUP($A4225,'Günlük Sayaç'!$A$1:$I$166,4,0)</f>
        <v>Ziyaretçi</v>
      </c>
      <c r="E4225" t="str">
        <f>VLOOKUP($A4225,'Günlük Sayaç'!$A$1:$I$166,5,0)</f>
        <v>Onlu Bilet</v>
      </c>
      <c r="F4225">
        <f>VLOOKUP($A4225,'Günlük Sayaç'!$A$1:$I$166,6,0)</f>
        <v>3.2</v>
      </c>
      <c r="G4225">
        <f>VLOOKUP($A4225,'Günlük Sayaç'!$A$1:$I$166,7,0)</f>
        <v>15000</v>
      </c>
      <c r="H4225">
        <f>VLOOKUP($A4225,'Günlük Sayaç'!$A$1:$I$166,8,0)</f>
        <v>0.02</v>
      </c>
      <c r="I4225">
        <f>VLOOKUP($A4225,'Günlük Sayaç'!$A$1:$I$166,9,0)*VLOOKUP(WEEKDAY(B4225,2)&amp;D4225,Yoğunluk!$G$1:$J$29,4,0)</f>
        <v>330</v>
      </c>
      <c r="J4225">
        <f t="shared" ca="1" si="259"/>
        <v>336</v>
      </c>
      <c r="K4225">
        <f t="shared" ca="1" si="260"/>
        <v>1075.2</v>
      </c>
    </row>
    <row r="4226" spans="1:11" x14ac:dyDescent="0.3">
      <c r="A4226">
        <f t="shared" si="261"/>
        <v>100</v>
      </c>
      <c r="B4226" s="2">
        <f t="shared" si="262"/>
        <v>43126</v>
      </c>
      <c r="C4226" t="str">
        <f>VLOOKUP(A4226,'Günlük Sayaç'!$A$1:$I$166,3,0)</f>
        <v>4. Levent</v>
      </c>
      <c r="D4226" t="str">
        <f>VLOOKUP($A4226,'Günlük Sayaç'!$A$1:$I$166,4,0)</f>
        <v>Tam</v>
      </c>
      <c r="E4226" t="str">
        <f>VLOOKUP($A4226,'Günlük Sayaç'!$A$1:$I$166,5,0)</f>
        <v>Akbil</v>
      </c>
      <c r="F4226">
        <f>VLOOKUP($A4226,'Günlük Sayaç'!$A$1:$I$166,6,0)</f>
        <v>2.2250000000000001</v>
      </c>
      <c r="G4226">
        <f>VLOOKUP($A4226,'Günlük Sayaç'!$A$1:$I$166,7,0)</f>
        <v>12000</v>
      </c>
      <c r="H4226">
        <f>VLOOKUP($A4226,'Günlük Sayaç'!$A$1:$I$166,8,0)</f>
        <v>0.3</v>
      </c>
      <c r="I4226">
        <f>VLOOKUP($A4226,'Günlük Sayaç'!$A$1:$I$166,9,0)*VLOOKUP(WEEKDAY(B4226,2)&amp;D4226,Yoğunluk!$G$1:$J$29,4,0)</f>
        <v>5940.0000000000009</v>
      </c>
      <c r="J4226">
        <f t="shared" ca="1" si="259"/>
        <v>7104</v>
      </c>
      <c r="K4226">
        <f t="shared" ca="1" si="260"/>
        <v>15806.400000000001</v>
      </c>
    </row>
    <row r="4227" spans="1:11" x14ac:dyDescent="0.3">
      <c r="A4227">
        <f t="shared" si="261"/>
        <v>101</v>
      </c>
      <c r="B4227" s="2">
        <f t="shared" si="262"/>
        <v>43126</v>
      </c>
      <c r="C4227" t="str">
        <f>VLOOKUP(A4227,'Günlük Sayaç'!$A$1:$I$166,3,0)</f>
        <v>4. Levent</v>
      </c>
      <c r="D4227" t="str">
        <f>VLOOKUP($A4227,'Günlük Sayaç'!$A$1:$I$166,4,0)</f>
        <v>Tam</v>
      </c>
      <c r="E4227" t="str">
        <f>VLOOKUP($A4227,'Günlük Sayaç'!$A$1:$I$166,5,0)</f>
        <v>Mavi Kart</v>
      </c>
      <c r="F4227">
        <f>VLOOKUP($A4227,'Günlük Sayaç'!$A$1:$I$166,6,0)</f>
        <v>1.3666666666666667</v>
      </c>
      <c r="G4227">
        <f>VLOOKUP($A4227,'Günlük Sayaç'!$A$1:$I$166,7,0)</f>
        <v>12000</v>
      </c>
      <c r="H4227">
        <f>VLOOKUP($A4227,'Günlük Sayaç'!$A$1:$I$166,8,0)</f>
        <v>0.15</v>
      </c>
      <c r="I4227">
        <f>VLOOKUP($A4227,'Günlük Sayaç'!$A$1:$I$166,9,0)*VLOOKUP(WEEKDAY(B4227,2)&amp;D4227,Yoğunluk!$G$1:$J$29,4,0)</f>
        <v>2970.0000000000005</v>
      </c>
      <c r="J4227">
        <f t="shared" ref="J4227:J4290" ca="1" si="263">FLOOR(I4227+_xlfn.NORM.S.INV(RAND())*I4227/10,1)</f>
        <v>2857</v>
      </c>
      <c r="K4227">
        <f t="shared" ref="K4227:K4290" ca="1" si="264">J4227*F4227</f>
        <v>3904.5666666666666</v>
      </c>
    </row>
    <row r="4228" spans="1:11" x14ac:dyDescent="0.3">
      <c r="A4228">
        <f t="shared" si="261"/>
        <v>102</v>
      </c>
      <c r="B4228" s="2">
        <f t="shared" si="262"/>
        <v>43126</v>
      </c>
      <c r="C4228" t="str">
        <f>VLOOKUP(A4228,'Günlük Sayaç'!$A$1:$I$166,3,0)</f>
        <v>4. Levent</v>
      </c>
      <c r="D4228" t="str">
        <f>VLOOKUP($A4228,'Günlük Sayaç'!$A$1:$I$166,4,0)</f>
        <v>Öğrenci</v>
      </c>
      <c r="E4228" t="str">
        <f>VLOOKUP($A4228,'Günlük Sayaç'!$A$1:$I$166,5,0)</f>
        <v>Öğrenci</v>
      </c>
      <c r="F4228">
        <f>VLOOKUP($A4228,'Günlük Sayaç'!$A$1:$I$166,6,0)</f>
        <v>0.9</v>
      </c>
      <c r="G4228">
        <f>VLOOKUP($A4228,'Günlük Sayaç'!$A$1:$I$166,7,0)</f>
        <v>12000</v>
      </c>
      <c r="H4228">
        <f>VLOOKUP($A4228,'Günlük Sayaç'!$A$1:$I$166,8,0)</f>
        <v>0.1</v>
      </c>
      <c r="I4228">
        <f>VLOOKUP($A4228,'Günlük Sayaç'!$A$1:$I$166,9,0)*VLOOKUP(WEEKDAY(B4228,2)&amp;D4228,Yoğunluk!$G$1:$J$29,4,0)</f>
        <v>1320</v>
      </c>
      <c r="J4228">
        <f t="shared" ca="1" si="263"/>
        <v>1254</v>
      </c>
      <c r="K4228">
        <f t="shared" ca="1" si="264"/>
        <v>1128.6000000000001</v>
      </c>
    </row>
    <row r="4229" spans="1:11" x14ac:dyDescent="0.3">
      <c r="A4229">
        <f t="shared" si="261"/>
        <v>103</v>
      </c>
      <c r="B4229" s="2">
        <f t="shared" si="262"/>
        <v>43126</v>
      </c>
      <c r="C4229" t="str">
        <f>VLOOKUP(A4229,'Günlük Sayaç'!$A$1:$I$166,3,0)</f>
        <v>4. Levent</v>
      </c>
      <c r="D4229" t="str">
        <f>VLOOKUP($A4229,'Günlük Sayaç'!$A$1:$I$166,4,0)</f>
        <v>Öğrenci</v>
      </c>
      <c r="E4229" t="str">
        <f>VLOOKUP($A4229,'Günlük Sayaç'!$A$1:$I$166,5,0)</f>
        <v>Öğrenci Aylık</v>
      </c>
      <c r="F4229">
        <f>VLOOKUP($A4229,'Günlük Sayaç'!$A$1:$I$166,6,0)</f>
        <v>0.56666666666666665</v>
      </c>
      <c r="G4229">
        <f>VLOOKUP($A4229,'Günlük Sayaç'!$A$1:$I$166,7,0)</f>
        <v>12000</v>
      </c>
      <c r="H4229">
        <f>VLOOKUP($A4229,'Günlük Sayaç'!$A$1:$I$166,8,0)</f>
        <v>0.15</v>
      </c>
      <c r="I4229">
        <f>VLOOKUP($A4229,'Günlük Sayaç'!$A$1:$I$166,9,0)*VLOOKUP(WEEKDAY(B4229,2)&amp;D4229,Yoğunluk!$G$1:$J$29,4,0)</f>
        <v>1980.0000000000002</v>
      </c>
      <c r="J4229">
        <f t="shared" ca="1" si="263"/>
        <v>1606</v>
      </c>
      <c r="K4229">
        <f t="shared" ca="1" si="264"/>
        <v>910.06666666666661</v>
      </c>
    </row>
    <row r="4230" spans="1:11" x14ac:dyDescent="0.3">
      <c r="A4230">
        <f t="shared" si="261"/>
        <v>104</v>
      </c>
      <c r="B4230" s="2">
        <f t="shared" si="262"/>
        <v>43126</v>
      </c>
      <c r="C4230" t="str">
        <f>VLOOKUP(A4230,'Günlük Sayaç'!$A$1:$I$166,3,0)</f>
        <v>4. Levent</v>
      </c>
      <c r="D4230" t="str">
        <f>VLOOKUP($A4230,'Günlük Sayaç'!$A$1:$I$166,4,0)</f>
        <v>Sosyal</v>
      </c>
      <c r="E4230" t="str">
        <f>VLOOKUP($A4230,'Günlük Sayaç'!$A$1:$I$166,5,0)</f>
        <v>Sosyal</v>
      </c>
      <c r="F4230">
        <f>VLOOKUP($A4230,'Günlük Sayaç'!$A$1:$I$166,6,0)</f>
        <v>1.425</v>
      </c>
      <c r="G4230">
        <f>VLOOKUP($A4230,'Günlük Sayaç'!$A$1:$I$166,7,0)</f>
        <v>12000</v>
      </c>
      <c r="H4230">
        <f>VLOOKUP($A4230,'Günlük Sayaç'!$A$1:$I$166,8,0)</f>
        <v>0.1</v>
      </c>
      <c r="I4230">
        <f>VLOOKUP($A4230,'Günlük Sayaç'!$A$1:$I$166,9,0)*VLOOKUP(WEEKDAY(B4230,2)&amp;D4230,Yoğunluk!$G$1:$J$29,4,0)</f>
        <v>1056.0000000000002</v>
      </c>
      <c r="J4230">
        <f t="shared" ca="1" si="263"/>
        <v>1040</v>
      </c>
      <c r="K4230">
        <f t="shared" ca="1" si="264"/>
        <v>1482</v>
      </c>
    </row>
    <row r="4231" spans="1:11" x14ac:dyDescent="0.3">
      <c r="A4231">
        <f t="shared" si="261"/>
        <v>105</v>
      </c>
      <c r="B4231" s="2">
        <f t="shared" si="262"/>
        <v>43126</v>
      </c>
      <c r="C4231" t="str">
        <f>VLOOKUP(A4231,'Günlük Sayaç'!$A$1:$I$166,3,0)</f>
        <v>4. Levent</v>
      </c>
      <c r="D4231" t="str">
        <f>VLOOKUP($A4231,'Günlük Sayaç'!$A$1:$I$166,4,0)</f>
        <v>Sosyal</v>
      </c>
      <c r="E4231" t="str">
        <f>VLOOKUP($A4231,'Günlük Sayaç'!$A$1:$I$166,5,0)</f>
        <v>Sosyal Aylık</v>
      </c>
      <c r="F4231">
        <f>VLOOKUP($A4231,'Günlük Sayaç'!$A$1:$I$166,6,0)</f>
        <v>0.83333333333333337</v>
      </c>
      <c r="G4231">
        <f>VLOOKUP($A4231,'Günlük Sayaç'!$A$1:$I$166,7,0)</f>
        <v>12000</v>
      </c>
      <c r="H4231">
        <f>VLOOKUP($A4231,'Günlük Sayaç'!$A$1:$I$166,8,0)</f>
        <v>0.1</v>
      </c>
      <c r="I4231">
        <f>VLOOKUP($A4231,'Günlük Sayaç'!$A$1:$I$166,9,0)*VLOOKUP(WEEKDAY(B4231,2)&amp;D4231,Yoğunluk!$G$1:$J$29,4,0)</f>
        <v>1056.0000000000002</v>
      </c>
      <c r="J4231">
        <f t="shared" ca="1" si="263"/>
        <v>975</v>
      </c>
      <c r="K4231">
        <f t="shared" ca="1" si="264"/>
        <v>812.5</v>
      </c>
    </row>
    <row r="4232" spans="1:11" x14ac:dyDescent="0.3">
      <c r="A4232">
        <f t="shared" si="261"/>
        <v>106</v>
      </c>
      <c r="B4232" s="2">
        <f t="shared" si="262"/>
        <v>43126</v>
      </c>
      <c r="C4232" t="str">
        <f>VLOOKUP(A4232,'Günlük Sayaç'!$A$1:$I$166,3,0)</f>
        <v>4. Levent</v>
      </c>
      <c r="D4232" t="str">
        <f>VLOOKUP($A4232,'Günlük Sayaç'!$A$1:$I$166,4,0)</f>
        <v>Ziyaretçi</v>
      </c>
      <c r="E4232" t="str">
        <f>VLOOKUP($A4232,'Günlük Sayaç'!$A$1:$I$166,5,0)</f>
        <v>Tekli Bilet</v>
      </c>
      <c r="F4232">
        <f>VLOOKUP($A4232,'Günlük Sayaç'!$A$1:$I$166,6,0)</f>
        <v>5</v>
      </c>
      <c r="G4232">
        <f>VLOOKUP($A4232,'Günlük Sayaç'!$A$1:$I$166,7,0)</f>
        <v>12000</v>
      </c>
      <c r="H4232">
        <f>VLOOKUP($A4232,'Günlük Sayaç'!$A$1:$I$166,8,0)</f>
        <v>0.02</v>
      </c>
      <c r="I4232">
        <f>VLOOKUP($A4232,'Günlük Sayaç'!$A$1:$I$166,9,0)*VLOOKUP(WEEKDAY(B4232,2)&amp;D4232,Yoğunluk!$G$1:$J$29,4,0)</f>
        <v>264</v>
      </c>
      <c r="J4232">
        <f t="shared" ca="1" si="263"/>
        <v>260</v>
      </c>
      <c r="K4232">
        <f t="shared" ca="1" si="264"/>
        <v>1300</v>
      </c>
    </row>
    <row r="4233" spans="1:11" x14ac:dyDescent="0.3">
      <c r="A4233">
        <f t="shared" si="261"/>
        <v>107</v>
      </c>
      <c r="B4233" s="2">
        <f t="shared" si="262"/>
        <v>43126</v>
      </c>
      <c r="C4233" t="str">
        <f>VLOOKUP(A4233,'Günlük Sayaç'!$A$1:$I$166,3,0)</f>
        <v>4. Levent</v>
      </c>
      <c r="D4233" t="str">
        <f>VLOOKUP($A4233,'Günlük Sayaç'!$A$1:$I$166,4,0)</f>
        <v>Ziyaretçi</v>
      </c>
      <c r="E4233" t="str">
        <f>VLOOKUP($A4233,'Günlük Sayaç'!$A$1:$I$166,5,0)</f>
        <v>İkili Bilet</v>
      </c>
      <c r="F4233">
        <f>VLOOKUP($A4233,'Günlük Sayaç'!$A$1:$I$166,6,0)</f>
        <v>4</v>
      </c>
      <c r="G4233">
        <f>VLOOKUP($A4233,'Günlük Sayaç'!$A$1:$I$166,7,0)</f>
        <v>12000</v>
      </c>
      <c r="H4233">
        <f>VLOOKUP($A4233,'Günlük Sayaç'!$A$1:$I$166,8,0)</f>
        <v>0.02</v>
      </c>
      <c r="I4233">
        <f>VLOOKUP($A4233,'Günlük Sayaç'!$A$1:$I$166,9,0)*VLOOKUP(WEEKDAY(B4233,2)&amp;D4233,Yoğunluk!$G$1:$J$29,4,0)</f>
        <v>264</v>
      </c>
      <c r="J4233">
        <f t="shared" ca="1" si="263"/>
        <v>292</v>
      </c>
      <c r="K4233">
        <f t="shared" ca="1" si="264"/>
        <v>1168</v>
      </c>
    </row>
    <row r="4234" spans="1:11" x14ac:dyDescent="0.3">
      <c r="A4234">
        <f t="shared" ref="A4234:A4297" si="265">IF(A4233=165,1,A4233+1)</f>
        <v>108</v>
      </c>
      <c r="B4234" s="2">
        <f t="shared" ref="B4234:B4297" si="266">IF(A4234=1,B4233+1,B4233)</f>
        <v>43126</v>
      </c>
      <c r="C4234" t="str">
        <f>VLOOKUP(A4234,'Günlük Sayaç'!$A$1:$I$166,3,0)</f>
        <v>4. Levent</v>
      </c>
      <c r="D4234" t="str">
        <f>VLOOKUP($A4234,'Günlük Sayaç'!$A$1:$I$166,4,0)</f>
        <v>Ziyaretçi</v>
      </c>
      <c r="E4234" t="str">
        <f>VLOOKUP($A4234,'Günlük Sayaç'!$A$1:$I$166,5,0)</f>
        <v>Üçlü Bilet</v>
      </c>
      <c r="F4234">
        <f>VLOOKUP($A4234,'Günlük Sayaç'!$A$1:$I$166,6,0)</f>
        <v>3.6666666666666665</v>
      </c>
      <c r="G4234">
        <f>VLOOKUP($A4234,'Günlük Sayaç'!$A$1:$I$166,7,0)</f>
        <v>12000</v>
      </c>
      <c r="H4234">
        <f>VLOOKUP($A4234,'Günlük Sayaç'!$A$1:$I$166,8,0)</f>
        <v>0.02</v>
      </c>
      <c r="I4234">
        <f>VLOOKUP($A4234,'Günlük Sayaç'!$A$1:$I$166,9,0)*VLOOKUP(WEEKDAY(B4234,2)&amp;D4234,Yoğunluk!$G$1:$J$29,4,0)</f>
        <v>264</v>
      </c>
      <c r="J4234">
        <f t="shared" ca="1" si="263"/>
        <v>304</v>
      </c>
      <c r="K4234">
        <f t="shared" ca="1" si="264"/>
        <v>1114.6666666666665</v>
      </c>
    </row>
    <row r="4235" spans="1:11" x14ac:dyDescent="0.3">
      <c r="A4235">
        <f t="shared" si="265"/>
        <v>109</v>
      </c>
      <c r="B4235" s="2">
        <f t="shared" si="266"/>
        <v>43126</v>
      </c>
      <c r="C4235" t="str">
        <f>VLOOKUP(A4235,'Günlük Sayaç'!$A$1:$I$166,3,0)</f>
        <v>4. Levent</v>
      </c>
      <c r="D4235" t="str">
        <f>VLOOKUP($A4235,'Günlük Sayaç'!$A$1:$I$166,4,0)</f>
        <v>Ziyaretçi</v>
      </c>
      <c r="E4235" t="str">
        <f>VLOOKUP($A4235,'Günlük Sayaç'!$A$1:$I$166,5,0)</f>
        <v>Beşli Bilet</v>
      </c>
      <c r="F4235">
        <f>VLOOKUP($A4235,'Günlük Sayaç'!$A$1:$I$166,6,0)</f>
        <v>3.4</v>
      </c>
      <c r="G4235">
        <f>VLOOKUP($A4235,'Günlük Sayaç'!$A$1:$I$166,7,0)</f>
        <v>12000</v>
      </c>
      <c r="H4235">
        <f>VLOOKUP($A4235,'Günlük Sayaç'!$A$1:$I$166,8,0)</f>
        <v>0.02</v>
      </c>
      <c r="I4235">
        <f>VLOOKUP($A4235,'Günlük Sayaç'!$A$1:$I$166,9,0)*VLOOKUP(WEEKDAY(B4235,2)&amp;D4235,Yoğunluk!$G$1:$J$29,4,0)</f>
        <v>264</v>
      </c>
      <c r="J4235">
        <f t="shared" ca="1" si="263"/>
        <v>260</v>
      </c>
      <c r="K4235">
        <f t="shared" ca="1" si="264"/>
        <v>884</v>
      </c>
    </row>
    <row r="4236" spans="1:11" x14ac:dyDescent="0.3">
      <c r="A4236">
        <f t="shared" si="265"/>
        <v>110</v>
      </c>
      <c r="B4236" s="2">
        <f t="shared" si="266"/>
        <v>43126</v>
      </c>
      <c r="C4236" t="str">
        <f>VLOOKUP(A4236,'Günlük Sayaç'!$A$1:$I$166,3,0)</f>
        <v>4. Levent</v>
      </c>
      <c r="D4236" t="str">
        <f>VLOOKUP($A4236,'Günlük Sayaç'!$A$1:$I$166,4,0)</f>
        <v>Ziyaretçi</v>
      </c>
      <c r="E4236" t="str">
        <f>VLOOKUP($A4236,'Günlük Sayaç'!$A$1:$I$166,5,0)</f>
        <v>Onlu Bilet</v>
      </c>
      <c r="F4236">
        <f>VLOOKUP($A4236,'Günlük Sayaç'!$A$1:$I$166,6,0)</f>
        <v>3.2</v>
      </c>
      <c r="G4236">
        <f>VLOOKUP($A4236,'Günlük Sayaç'!$A$1:$I$166,7,0)</f>
        <v>12000</v>
      </c>
      <c r="H4236">
        <f>VLOOKUP($A4236,'Günlük Sayaç'!$A$1:$I$166,8,0)</f>
        <v>0.02</v>
      </c>
      <c r="I4236">
        <f>VLOOKUP($A4236,'Günlük Sayaç'!$A$1:$I$166,9,0)*VLOOKUP(WEEKDAY(B4236,2)&amp;D4236,Yoğunluk!$G$1:$J$29,4,0)</f>
        <v>264</v>
      </c>
      <c r="J4236">
        <f t="shared" ca="1" si="263"/>
        <v>229</v>
      </c>
      <c r="K4236">
        <f t="shared" ca="1" si="264"/>
        <v>732.80000000000007</v>
      </c>
    </row>
    <row r="4237" spans="1:11" x14ac:dyDescent="0.3">
      <c r="A4237">
        <f t="shared" si="265"/>
        <v>111</v>
      </c>
      <c r="B4237" s="2">
        <f t="shared" si="266"/>
        <v>43126</v>
      </c>
      <c r="C4237" t="str">
        <f>VLOOKUP(A4237,'Günlük Sayaç'!$A$1:$I$166,3,0)</f>
        <v>Sanayi Mah.</v>
      </c>
      <c r="D4237" t="str">
        <f>VLOOKUP($A4237,'Günlük Sayaç'!$A$1:$I$166,4,0)</f>
        <v>Tam</v>
      </c>
      <c r="E4237" t="str">
        <f>VLOOKUP($A4237,'Günlük Sayaç'!$A$1:$I$166,5,0)</f>
        <v>Akbil</v>
      </c>
      <c r="F4237">
        <f>VLOOKUP($A4237,'Günlük Sayaç'!$A$1:$I$166,6,0)</f>
        <v>2.2250000000000001</v>
      </c>
      <c r="G4237">
        <f>VLOOKUP($A4237,'Günlük Sayaç'!$A$1:$I$166,7,0)</f>
        <v>4000</v>
      </c>
      <c r="H4237">
        <f>VLOOKUP($A4237,'Günlük Sayaç'!$A$1:$I$166,8,0)</f>
        <v>0.3</v>
      </c>
      <c r="I4237">
        <f>VLOOKUP($A4237,'Günlük Sayaç'!$A$1:$I$166,9,0)*VLOOKUP(WEEKDAY(B4237,2)&amp;D4237,Yoğunluk!$G$1:$J$29,4,0)</f>
        <v>1980.0000000000002</v>
      </c>
      <c r="J4237">
        <f t="shared" ca="1" si="263"/>
        <v>1972</v>
      </c>
      <c r="K4237">
        <f t="shared" ca="1" si="264"/>
        <v>4387.7</v>
      </c>
    </row>
    <row r="4238" spans="1:11" x14ac:dyDescent="0.3">
      <c r="A4238">
        <f t="shared" si="265"/>
        <v>112</v>
      </c>
      <c r="B4238" s="2">
        <f t="shared" si="266"/>
        <v>43126</v>
      </c>
      <c r="C4238" t="str">
        <f>VLOOKUP(A4238,'Günlük Sayaç'!$A$1:$I$166,3,0)</f>
        <v>Sanayi Mah.</v>
      </c>
      <c r="D4238" t="str">
        <f>VLOOKUP($A4238,'Günlük Sayaç'!$A$1:$I$166,4,0)</f>
        <v>Tam</v>
      </c>
      <c r="E4238" t="str">
        <f>VLOOKUP($A4238,'Günlük Sayaç'!$A$1:$I$166,5,0)</f>
        <v>Mavi Kart</v>
      </c>
      <c r="F4238">
        <f>VLOOKUP($A4238,'Günlük Sayaç'!$A$1:$I$166,6,0)</f>
        <v>1.3666666666666667</v>
      </c>
      <c r="G4238">
        <f>VLOOKUP($A4238,'Günlük Sayaç'!$A$1:$I$166,7,0)</f>
        <v>4000</v>
      </c>
      <c r="H4238">
        <f>VLOOKUP($A4238,'Günlük Sayaç'!$A$1:$I$166,8,0)</f>
        <v>0.35</v>
      </c>
      <c r="I4238">
        <f>VLOOKUP($A4238,'Günlük Sayaç'!$A$1:$I$166,9,0)*VLOOKUP(WEEKDAY(B4238,2)&amp;D4238,Yoğunluk!$G$1:$J$29,4,0)</f>
        <v>2310</v>
      </c>
      <c r="J4238">
        <f t="shared" ca="1" si="263"/>
        <v>2285</v>
      </c>
      <c r="K4238">
        <f t="shared" ca="1" si="264"/>
        <v>3122.8333333333335</v>
      </c>
    </row>
    <row r="4239" spans="1:11" x14ac:dyDescent="0.3">
      <c r="A4239">
        <f t="shared" si="265"/>
        <v>113</v>
      </c>
      <c r="B4239" s="2">
        <f t="shared" si="266"/>
        <v>43126</v>
      </c>
      <c r="C4239" t="str">
        <f>VLOOKUP(A4239,'Günlük Sayaç'!$A$1:$I$166,3,0)</f>
        <v>Sanayi Mah.</v>
      </c>
      <c r="D4239" t="str">
        <f>VLOOKUP($A4239,'Günlük Sayaç'!$A$1:$I$166,4,0)</f>
        <v>Öğrenci</v>
      </c>
      <c r="E4239" t="str">
        <f>VLOOKUP($A4239,'Günlük Sayaç'!$A$1:$I$166,5,0)</f>
        <v>Öğrenci</v>
      </c>
      <c r="F4239">
        <f>VLOOKUP($A4239,'Günlük Sayaç'!$A$1:$I$166,6,0)</f>
        <v>0.9</v>
      </c>
      <c r="G4239">
        <f>VLOOKUP($A4239,'Günlük Sayaç'!$A$1:$I$166,7,0)</f>
        <v>4000</v>
      </c>
      <c r="H4239">
        <f>VLOOKUP($A4239,'Günlük Sayaç'!$A$1:$I$166,8,0)</f>
        <v>0.1</v>
      </c>
      <c r="I4239">
        <f>VLOOKUP($A4239,'Günlük Sayaç'!$A$1:$I$166,9,0)*VLOOKUP(WEEKDAY(B4239,2)&amp;D4239,Yoğunluk!$G$1:$J$29,4,0)</f>
        <v>440.00000000000006</v>
      </c>
      <c r="J4239">
        <f t="shared" ca="1" si="263"/>
        <v>482</v>
      </c>
      <c r="K4239">
        <f t="shared" ca="1" si="264"/>
        <v>433.8</v>
      </c>
    </row>
    <row r="4240" spans="1:11" x14ac:dyDescent="0.3">
      <c r="A4240">
        <f t="shared" si="265"/>
        <v>114</v>
      </c>
      <c r="B4240" s="2">
        <f t="shared" si="266"/>
        <v>43126</v>
      </c>
      <c r="C4240" t="str">
        <f>VLOOKUP(A4240,'Günlük Sayaç'!$A$1:$I$166,3,0)</f>
        <v>Sanayi Mah.</v>
      </c>
      <c r="D4240" t="str">
        <f>VLOOKUP($A4240,'Günlük Sayaç'!$A$1:$I$166,4,0)</f>
        <v>Öğrenci</v>
      </c>
      <c r="E4240" t="str">
        <f>VLOOKUP($A4240,'Günlük Sayaç'!$A$1:$I$166,5,0)</f>
        <v>Öğrenci Aylık</v>
      </c>
      <c r="F4240">
        <f>VLOOKUP($A4240,'Günlük Sayaç'!$A$1:$I$166,6,0)</f>
        <v>0.56666666666666665</v>
      </c>
      <c r="G4240">
        <f>VLOOKUP($A4240,'Günlük Sayaç'!$A$1:$I$166,7,0)</f>
        <v>4000</v>
      </c>
      <c r="H4240">
        <f>VLOOKUP($A4240,'Günlük Sayaç'!$A$1:$I$166,8,0)</f>
        <v>0.1</v>
      </c>
      <c r="I4240">
        <f>VLOOKUP($A4240,'Günlük Sayaç'!$A$1:$I$166,9,0)*VLOOKUP(WEEKDAY(B4240,2)&amp;D4240,Yoğunluk!$G$1:$J$29,4,0)</f>
        <v>440.00000000000006</v>
      </c>
      <c r="J4240">
        <f t="shared" ca="1" si="263"/>
        <v>425</v>
      </c>
      <c r="K4240">
        <f t="shared" ca="1" si="264"/>
        <v>240.83333333333331</v>
      </c>
    </row>
    <row r="4241" spans="1:11" x14ac:dyDescent="0.3">
      <c r="A4241">
        <f t="shared" si="265"/>
        <v>115</v>
      </c>
      <c r="B4241" s="2">
        <f t="shared" si="266"/>
        <v>43126</v>
      </c>
      <c r="C4241" t="str">
        <f>VLOOKUP(A4241,'Günlük Sayaç'!$A$1:$I$166,3,0)</f>
        <v>Sanayi Mah.</v>
      </c>
      <c r="D4241" t="str">
        <f>VLOOKUP($A4241,'Günlük Sayaç'!$A$1:$I$166,4,0)</f>
        <v>Sosyal</v>
      </c>
      <c r="E4241" t="str">
        <f>VLOOKUP($A4241,'Günlük Sayaç'!$A$1:$I$166,5,0)</f>
        <v>Sosyal</v>
      </c>
      <c r="F4241">
        <f>VLOOKUP($A4241,'Günlük Sayaç'!$A$1:$I$166,6,0)</f>
        <v>1.425</v>
      </c>
      <c r="G4241">
        <f>VLOOKUP($A4241,'Günlük Sayaç'!$A$1:$I$166,7,0)</f>
        <v>4000</v>
      </c>
      <c r="H4241">
        <f>VLOOKUP($A4241,'Günlük Sayaç'!$A$1:$I$166,8,0)</f>
        <v>0.05</v>
      </c>
      <c r="I4241">
        <f>VLOOKUP($A4241,'Günlük Sayaç'!$A$1:$I$166,9,0)*VLOOKUP(WEEKDAY(B4241,2)&amp;D4241,Yoğunluk!$G$1:$J$29,4,0)</f>
        <v>176.00000000000003</v>
      </c>
      <c r="J4241">
        <f t="shared" ca="1" si="263"/>
        <v>172</v>
      </c>
      <c r="K4241">
        <f t="shared" ca="1" si="264"/>
        <v>245.1</v>
      </c>
    </row>
    <row r="4242" spans="1:11" x14ac:dyDescent="0.3">
      <c r="A4242">
        <f t="shared" si="265"/>
        <v>116</v>
      </c>
      <c r="B4242" s="2">
        <f t="shared" si="266"/>
        <v>43126</v>
      </c>
      <c r="C4242" t="str">
        <f>VLOOKUP(A4242,'Günlük Sayaç'!$A$1:$I$166,3,0)</f>
        <v>Sanayi Mah.</v>
      </c>
      <c r="D4242" t="str">
        <f>VLOOKUP($A4242,'Günlük Sayaç'!$A$1:$I$166,4,0)</f>
        <v>Sosyal</v>
      </c>
      <c r="E4242" t="str">
        <f>VLOOKUP($A4242,'Günlük Sayaç'!$A$1:$I$166,5,0)</f>
        <v>Sosyal Aylık</v>
      </c>
      <c r="F4242">
        <f>VLOOKUP($A4242,'Günlük Sayaç'!$A$1:$I$166,6,0)</f>
        <v>0.83333333333333337</v>
      </c>
      <c r="G4242">
        <f>VLOOKUP($A4242,'Günlük Sayaç'!$A$1:$I$166,7,0)</f>
        <v>4000</v>
      </c>
      <c r="H4242">
        <f>VLOOKUP($A4242,'Günlük Sayaç'!$A$1:$I$166,8,0)</f>
        <v>0.05</v>
      </c>
      <c r="I4242">
        <f>VLOOKUP($A4242,'Günlük Sayaç'!$A$1:$I$166,9,0)*VLOOKUP(WEEKDAY(B4242,2)&amp;D4242,Yoğunluk!$G$1:$J$29,4,0)</f>
        <v>176.00000000000003</v>
      </c>
      <c r="J4242">
        <f t="shared" ca="1" si="263"/>
        <v>143</v>
      </c>
      <c r="K4242">
        <f t="shared" ca="1" si="264"/>
        <v>119.16666666666667</v>
      </c>
    </row>
    <row r="4243" spans="1:11" x14ac:dyDescent="0.3">
      <c r="A4243">
        <f t="shared" si="265"/>
        <v>117</v>
      </c>
      <c r="B4243" s="2">
        <f t="shared" si="266"/>
        <v>43126</v>
      </c>
      <c r="C4243" t="str">
        <f>VLOOKUP(A4243,'Günlük Sayaç'!$A$1:$I$166,3,0)</f>
        <v>Sanayi Mah.</v>
      </c>
      <c r="D4243" t="str">
        <f>VLOOKUP($A4243,'Günlük Sayaç'!$A$1:$I$166,4,0)</f>
        <v>Ziyaretçi</v>
      </c>
      <c r="E4243" t="str">
        <f>VLOOKUP($A4243,'Günlük Sayaç'!$A$1:$I$166,5,0)</f>
        <v>Tekli Bilet</v>
      </c>
      <c r="F4243">
        <f>VLOOKUP($A4243,'Günlük Sayaç'!$A$1:$I$166,6,0)</f>
        <v>5</v>
      </c>
      <c r="G4243">
        <f>VLOOKUP($A4243,'Günlük Sayaç'!$A$1:$I$166,7,0)</f>
        <v>4000</v>
      </c>
      <c r="H4243">
        <f>VLOOKUP($A4243,'Günlük Sayaç'!$A$1:$I$166,8,0)</f>
        <v>0.01</v>
      </c>
      <c r="I4243">
        <f>VLOOKUP($A4243,'Günlük Sayaç'!$A$1:$I$166,9,0)*VLOOKUP(WEEKDAY(B4243,2)&amp;D4243,Yoğunluk!$G$1:$J$29,4,0)</f>
        <v>44</v>
      </c>
      <c r="J4243">
        <f t="shared" ca="1" si="263"/>
        <v>49</v>
      </c>
      <c r="K4243">
        <f t="shared" ca="1" si="264"/>
        <v>245</v>
      </c>
    </row>
    <row r="4244" spans="1:11" x14ac:dyDescent="0.3">
      <c r="A4244">
        <f t="shared" si="265"/>
        <v>118</v>
      </c>
      <c r="B4244" s="2">
        <f t="shared" si="266"/>
        <v>43126</v>
      </c>
      <c r="C4244" t="str">
        <f>VLOOKUP(A4244,'Günlük Sayaç'!$A$1:$I$166,3,0)</f>
        <v>Sanayi Mah.</v>
      </c>
      <c r="D4244" t="str">
        <f>VLOOKUP($A4244,'Günlük Sayaç'!$A$1:$I$166,4,0)</f>
        <v>Ziyaretçi</v>
      </c>
      <c r="E4244" t="str">
        <f>VLOOKUP($A4244,'Günlük Sayaç'!$A$1:$I$166,5,0)</f>
        <v>İkili Bilet</v>
      </c>
      <c r="F4244">
        <f>VLOOKUP($A4244,'Günlük Sayaç'!$A$1:$I$166,6,0)</f>
        <v>4</v>
      </c>
      <c r="G4244">
        <f>VLOOKUP($A4244,'Günlük Sayaç'!$A$1:$I$166,7,0)</f>
        <v>4000</v>
      </c>
      <c r="H4244">
        <f>VLOOKUP($A4244,'Günlük Sayaç'!$A$1:$I$166,8,0)</f>
        <v>0.01</v>
      </c>
      <c r="I4244">
        <f>VLOOKUP($A4244,'Günlük Sayaç'!$A$1:$I$166,9,0)*VLOOKUP(WEEKDAY(B4244,2)&amp;D4244,Yoğunluk!$G$1:$J$29,4,0)</f>
        <v>44</v>
      </c>
      <c r="J4244">
        <f t="shared" ca="1" si="263"/>
        <v>42</v>
      </c>
      <c r="K4244">
        <f t="shared" ca="1" si="264"/>
        <v>168</v>
      </c>
    </row>
    <row r="4245" spans="1:11" x14ac:dyDescent="0.3">
      <c r="A4245">
        <f t="shared" si="265"/>
        <v>119</v>
      </c>
      <c r="B4245" s="2">
        <f t="shared" si="266"/>
        <v>43126</v>
      </c>
      <c r="C4245" t="str">
        <f>VLOOKUP(A4245,'Günlük Sayaç'!$A$1:$I$166,3,0)</f>
        <v>Sanayi Mah.</v>
      </c>
      <c r="D4245" t="str">
        <f>VLOOKUP($A4245,'Günlük Sayaç'!$A$1:$I$166,4,0)</f>
        <v>Ziyaretçi</v>
      </c>
      <c r="E4245" t="str">
        <f>VLOOKUP($A4245,'Günlük Sayaç'!$A$1:$I$166,5,0)</f>
        <v>Üçlü Bilet</v>
      </c>
      <c r="F4245">
        <f>VLOOKUP($A4245,'Günlük Sayaç'!$A$1:$I$166,6,0)</f>
        <v>3.6666666666666665</v>
      </c>
      <c r="G4245">
        <f>VLOOKUP($A4245,'Günlük Sayaç'!$A$1:$I$166,7,0)</f>
        <v>4000</v>
      </c>
      <c r="H4245">
        <f>VLOOKUP($A4245,'Günlük Sayaç'!$A$1:$I$166,8,0)</f>
        <v>0.01</v>
      </c>
      <c r="I4245">
        <f>VLOOKUP($A4245,'Günlük Sayaç'!$A$1:$I$166,9,0)*VLOOKUP(WEEKDAY(B4245,2)&amp;D4245,Yoğunluk!$G$1:$J$29,4,0)</f>
        <v>44</v>
      </c>
      <c r="J4245">
        <f t="shared" ca="1" si="263"/>
        <v>45</v>
      </c>
      <c r="K4245">
        <f t="shared" ca="1" si="264"/>
        <v>165</v>
      </c>
    </row>
    <row r="4246" spans="1:11" x14ac:dyDescent="0.3">
      <c r="A4246">
        <f t="shared" si="265"/>
        <v>120</v>
      </c>
      <c r="B4246" s="2">
        <f t="shared" si="266"/>
        <v>43126</v>
      </c>
      <c r="C4246" t="str">
        <f>VLOOKUP(A4246,'Günlük Sayaç'!$A$1:$I$166,3,0)</f>
        <v>Sanayi Mah.</v>
      </c>
      <c r="D4246" t="str">
        <f>VLOOKUP($A4246,'Günlük Sayaç'!$A$1:$I$166,4,0)</f>
        <v>Ziyaretçi</v>
      </c>
      <c r="E4246" t="str">
        <f>VLOOKUP($A4246,'Günlük Sayaç'!$A$1:$I$166,5,0)</f>
        <v>Beşli Bilet</v>
      </c>
      <c r="F4246">
        <f>VLOOKUP($A4246,'Günlük Sayaç'!$A$1:$I$166,6,0)</f>
        <v>3.4</v>
      </c>
      <c r="G4246">
        <f>VLOOKUP($A4246,'Günlük Sayaç'!$A$1:$I$166,7,0)</f>
        <v>4000</v>
      </c>
      <c r="H4246">
        <f>VLOOKUP($A4246,'Günlük Sayaç'!$A$1:$I$166,8,0)</f>
        <v>0.01</v>
      </c>
      <c r="I4246">
        <f>VLOOKUP($A4246,'Günlük Sayaç'!$A$1:$I$166,9,0)*VLOOKUP(WEEKDAY(B4246,2)&amp;D4246,Yoğunluk!$G$1:$J$29,4,0)</f>
        <v>44</v>
      </c>
      <c r="J4246">
        <f t="shared" ca="1" si="263"/>
        <v>40</v>
      </c>
      <c r="K4246">
        <f t="shared" ca="1" si="264"/>
        <v>136</v>
      </c>
    </row>
    <row r="4247" spans="1:11" x14ac:dyDescent="0.3">
      <c r="A4247">
        <f t="shared" si="265"/>
        <v>121</v>
      </c>
      <c r="B4247" s="2">
        <f t="shared" si="266"/>
        <v>43126</v>
      </c>
      <c r="C4247" t="str">
        <f>VLOOKUP(A4247,'Günlük Sayaç'!$A$1:$I$166,3,0)</f>
        <v>Sanayi Mah.</v>
      </c>
      <c r="D4247" t="str">
        <f>VLOOKUP($A4247,'Günlük Sayaç'!$A$1:$I$166,4,0)</f>
        <v>Ziyaretçi</v>
      </c>
      <c r="E4247" t="str">
        <f>VLOOKUP($A4247,'Günlük Sayaç'!$A$1:$I$166,5,0)</f>
        <v>Onlu Bilet</v>
      </c>
      <c r="F4247">
        <f>VLOOKUP($A4247,'Günlük Sayaç'!$A$1:$I$166,6,0)</f>
        <v>3.2</v>
      </c>
      <c r="G4247">
        <f>VLOOKUP($A4247,'Günlük Sayaç'!$A$1:$I$166,7,0)</f>
        <v>4000</v>
      </c>
      <c r="H4247">
        <f>VLOOKUP($A4247,'Günlük Sayaç'!$A$1:$I$166,8,0)</f>
        <v>0.01</v>
      </c>
      <c r="I4247">
        <f>VLOOKUP($A4247,'Günlük Sayaç'!$A$1:$I$166,9,0)*VLOOKUP(WEEKDAY(B4247,2)&amp;D4247,Yoğunluk!$G$1:$J$29,4,0)</f>
        <v>44</v>
      </c>
      <c r="J4247">
        <f t="shared" ca="1" si="263"/>
        <v>36</v>
      </c>
      <c r="K4247">
        <f t="shared" ca="1" si="264"/>
        <v>115.2</v>
      </c>
    </row>
    <row r="4248" spans="1:11" x14ac:dyDescent="0.3">
      <c r="A4248">
        <f t="shared" si="265"/>
        <v>122</v>
      </c>
      <c r="B4248" s="2">
        <f t="shared" si="266"/>
        <v>43126</v>
      </c>
      <c r="C4248" t="str">
        <f>VLOOKUP(A4248,'Günlük Sayaç'!$A$1:$I$166,3,0)</f>
        <v>İTÜ</v>
      </c>
      <c r="D4248" t="str">
        <f>VLOOKUP($A4248,'Günlük Sayaç'!$A$1:$I$166,4,0)</f>
        <v>Tam</v>
      </c>
      <c r="E4248" t="str">
        <f>VLOOKUP($A4248,'Günlük Sayaç'!$A$1:$I$166,5,0)</f>
        <v>Akbil</v>
      </c>
      <c r="F4248">
        <f>VLOOKUP($A4248,'Günlük Sayaç'!$A$1:$I$166,6,0)</f>
        <v>2.2250000000000001</v>
      </c>
      <c r="G4248">
        <f>VLOOKUP($A4248,'Günlük Sayaç'!$A$1:$I$166,7,0)</f>
        <v>15000</v>
      </c>
      <c r="H4248">
        <f>VLOOKUP($A4248,'Günlük Sayaç'!$A$1:$I$166,8,0)</f>
        <v>0.1</v>
      </c>
      <c r="I4248">
        <f>VLOOKUP($A4248,'Günlük Sayaç'!$A$1:$I$166,9,0)*VLOOKUP(WEEKDAY(B4248,2)&amp;D4248,Yoğunluk!$G$1:$J$29,4,0)</f>
        <v>2475</v>
      </c>
      <c r="J4248">
        <f t="shared" ca="1" si="263"/>
        <v>2773</v>
      </c>
      <c r="K4248">
        <f t="shared" ca="1" si="264"/>
        <v>6169.9250000000002</v>
      </c>
    </row>
    <row r="4249" spans="1:11" x14ac:dyDescent="0.3">
      <c r="A4249">
        <f t="shared" si="265"/>
        <v>123</v>
      </c>
      <c r="B4249" s="2">
        <f t="shared" si="266"/>
        <v>43126</v>
      </c>
      <c r="C4249" t="str">
        <f>VLOOKUP(A4249,'Günlük Sayaç'!$A$1:$I$166,3,0)</f>
        <v>İTÜ</v>
      </c>
      <c r="D4249" t="str">
        <f>VLOOKUP($A4249,'Günlük Sayaç'!$A$1:$I$166,4,0)</f>
        <v>Tam</v>
      </c>
      <c r="E4249" t="str">
        <f>VLOOKUP($A4249,'Günlük Sayaç'!$A$1:$I$166,5,0)</f>
        <v>Mavi Kart</v>
      </c>
      <c r="F4249">
        <f>VLOOKUP($A4249,'Günlük Sayaç'!$A$1:$I$166,6,0)</f>
        <v>1.3666666666666667</v>
      </c>
      <c r="G4249">
        <f>VLOOKUP($A4249,'Günlük Sayaç'!$A$1:$I$166,7,0)</f>
        <v>15000</v>
      </c>
      <c r="H4249">
        <f>VLOOKUP($A4249,'Günlük Sayaç'!$A$1:$I$166,8,0)</f>
        <v>7.0000000000000007E-2</v>
      </c>
      <c r="I4249">
        <f>VLOOKUP($A4249,'Günlük Sayaç'!$A$1:$I$166,9,0)*VLOOKUP(WEEKDAY(B4249,2)&amp;D4249,Yoğunluk!$G$1:$J$29,4,0)</f>
        <v>1732.5000000000002</v>
      </c>
      <c r="J4249">
        <f t="shared" ca="1" si="263"/>
        <v>1883</v>
      </c>
      <c r="K4249">
        <f t="shared" ca="1" si="264"/>
        <v>2573.4333333333334</v>
      </c>
    </row>
    <row r="4250" spans="1:11" x14ac:dyDescent="0.3">
      <c r="A4250">
        <f t="shared" si="265"/>
        <v>124</v>
      </c>
      <c r="B4250" s="2">
        <f t="shared" si="266"/>
        <v>43126</v>
      </c>
      <c r="C4250" t="str">
        <f>VLOOKUP(A4250,'Günlük Sayaç'!$A$1:$I$166,3,0)</f>
        <v>İTÜ</v>
      </c>
      <c r="D4250" t="str">
        <f>VLOOKUP($A4250,'Günlük Sayaç'!$A$1:$I$166,4,0)</f>
        <v>Öğrenci</v>
      </c>
      <c r="E4250" t="str">
        <f>VLOOKUP($A4250,'Günlük Sayaç'!$A$1:$I$166,5,0)</f>
        <v>Öğrenci</v>
      </c>
      <c r="F4250">
        <f>VLOOKUP($A4250,'Günlük Sayaç'!$A$1:$I$166,6,0)</f>
        <v>0.9</v>
      </c>
      <c r="G4250">
        <f>VLOOKUP($A4250,'Günlük Sayaç'!$A$1:$I$166,7,0)</f>
        <v>15000</v>
      </c>
      <c r="H4250">
        <f>VLOOKUP($A4250,'Günlük Sayaç'!$A$1:$I$166,8,0)</f>
        <v>0.17</v>
      </c>
      <c r="I4250">
        <f>VLOOKUP($A4250,'Günlük Sayaç'!$A$1:$I$166,9,0)*VLOOKUP(WEEKDAY(B4250,2)&amp;D4250,Yoğunluk!$G$1:$J$29,4,0)</f>
        <v>2805</v>
      </c>
      <c r="J4250">
        <f t="shared" ca="1" si="263"/>
        <v>2864</v>
      </c>
      <c r="K4250">
        <f t="shared" ca="1" si="264"/>
        <v>2577.6</v>
      </c>
    </row>
    <row r="4251" spans="1:11" x14ac:dyDescent="0.3">
      <c r="A4251">
        <f t="shared" si="265"/>
        <v>125</v>
      </c>
      <c r="B4251" s="2">
        <f t="shared" si="266"/>
        <v>43126</v>
      </c>
      <c r="C4251" t="str">
        <f>VLOOKUP(A4251,'Günlük Sayaç'!$A$1:$I$166,3,0)</f>
        <v>İTÜ</v>
      </c>
      <c r="D4251" t="str">
        <f>VLOOKUP($A4251,'Günlük Sayaç'!$A$1:$I$166,4,0)</f>
        <v>Öğrenci</v>
      </c>
      <c r="E4251" t="str">
        <f>VLOOKUP($A4251,'Günlük Sayaç'!$A$1:$I$166,5,0)</f>
        <v>Öğrenci Aylık</v>
      </c>
      <c r="F4251">
        <f>VLOOKUP($A4251,'Günlük Sayaç'!$A$1:$I$166,6,0)</f>
        <v>0.56666666666666665</v>
      </c>
      <c r="G4251">
        <f>VLOOKUP($A4251,'Günlük Sayaç'!$A$1:$I$166,7,0)</f>
        <v>15000</v>
      </c>
      <c r="H4251">
        <f>VLOOKUP($A4251,'Günlük Sayaç'!$A$1:$I$166,8,0)</f>
        <v>0.27</v>
      </c>
      <c r="I4251">
        <f>VLOOKUP($A4251,'Günlük Sayaç'!$A$1:$I$166,9,0)*VLOOKUP(WEEKDAY(B4251,2)&amp;D4251,Yoğunluk!$G$1:$J$29,4,0)</f>
        <v>4455.0000000000009</v>
      </c>
      <c r="J4251">
        <f t="shared" ca="1" si="263"/>
        <v>4264</v>
      </c>
      <c r="K4251">
        <f t="shared" ca="1" si="264"/>
        <v>2416.2666666666664</v>
      </c>
    </row>
    <row r="4252" spans="1:11" x14ac:dyDescent="0.3">
      <c r="A4252">
        <f t="shared" si="265"/>
        <v>126</v>
      </c>
      <c r="B4252" s="2">
        <f t="shared" si="266"/>
        <v>43126</v>
      </c>
      <c r="C4252" t="str">
        <f>VLOOKUP(A4252,'Günlük Sayaç'!$A$1:$I$166,3,0)</f>
        <v>İTÜ</v>
      </c>
      <c r="D4252" t="str">
        <f>VLOOKUP($A4252,'Günlük Sayaç'!$A$1:$I$166,4,0)</f>
        <v>Sosyal</v>
      </c>
      <c r="E4252" t="str">
        <f>VLOOKUP($A4252,'Günlük Sayaç'!$A$1:$I$166,5,0)</f>
        <v>Sosyal</v>
      </c>
      <c r="F4252">
        <f>VLOOKUP($A4252,'Günlük Sayaç'!$A$1:$I$166,6,0)</f>
        <v>1.425</v>
      </c>
      <c r="G4252">
        <f>VLOOKUP($A4252,'Günlük Sayaç'!$A$1:$I$166,7,0)</f>
        <v>15000</v>
      </c>
      <c r="H4252">
        <f>VLOOKUP($A4252,'Günlük Sayaç'!$A$1:$I$166,8,0)</f>
        <v>0.15</v>
      </c>
      <c r="I4252">
        <f>VLOOKUP($A4252,'Günlük Sayaç'!$A$1:$I$166,9,0)*VLOOKUP(WEEKDAY(B4252,2)&amp;D4252,Yoğunluk!$G$1:$J$29,4,0)</f>
        <v>1980.0000000000002</v>
      </c>
      <c r="J4252">
        <f t="shared" ca="1" si="263"/>
        <v>1995</v>
      </c>
      <c r="K4252">
        <f t="shared" ca="1" si="264"/>
        <v>2842.875</v>
      </c>
    </row>
    <row r="4253" spans="1:11" x14ac:dyDescent="0.3">
      <c r="A4253">
        <f t="shared" si="265"/>
        <v>127</v>
      </c>
      <c r="B4253" s="2">
        <f t="shared" si="266"/>
        <v>43126</v>
      </c>
      <c r="C4253" t="str">
        <f>VLOOKUP(A4253,'Günlük Sayaç'!$A$1:$I$166,3,0)</f>
        <v>İTÜ</v>
      </c>
      <c r="D4253" t="str">
        <f>VLOOKUP($A4253,'Günlük Sayaç'!$A$1:$I$166,4,0)</f>
        <v>Sosyal</v>
      </c>
      <c r="E4253" t="str">
        <f>VLOOKUP($A4253,'Günlük Sayaç'!$A$1:$I$166,5,0)</f>
        <v>Sosyal Aylık</v>
      </c>
      <c r="F4253">
        <f>VLOOKUP($A4253,'Günlük Sayaç'!$A$1:$I$166,6,0)</f>
        <v>0.83333333333333337</v>
      </c>
      <c r="G4253">
        <f>VLOOKUP($A4253,'Günlük Sayaç'!$A$1:$I$166,7,0)</f>
        <v>15000</v>
      </c>
      <c r="H4253">
        <f>VLOOKUP($A4253,'Günlük Sayaç'!$A$1:$I$166,8,0)</f>
        <v>0.15</v>
      </c>
      <c r="I4253">
        <f>VLOOKUP($A4253,'Günlük Sayaç'!$A$1:$I$166,9,0)*VLOOKUP(WEEKDAY(B4253,2)&amp;D4253,Yoğunluk!$G$1:$J$29,4,0)</f>
        <v>1980.0000000000002</v>
      </c>
      <c r="J4253">
        <f t="shared" ca="1" si="263"/>
        <v>2279</v>
      </c>
      <c r="K4253">
        <f t="shared" ca="1" si="264"/>
        <v>1899.1666666666667</v>
      </c>
    </row>
    <row r="4254" spans="1:11" x14ac:dyDescent="0.3">
      <c r="A4254">
        <f t="shared" si="265"/>
        <v>128</v>
      </c>
      <c r="B4254" s="2">
        <f t="shared" si="266"/>
        <v>43126</v>
      </c>
      <c r="C4254" t="str">
        <f>VLOOKUP(A4254,'Günlük Sayaç'!$A$1:$I$166,3,0)</f>
        <v>İTÜ</v>
      </c>
      <c r="D4254" t="str">
        <f>VLOOKUP($A4254,'Günlük Sayaç'!$A$1:$I$166,4,0)</f>
        <v>Ziyaretçi</v>
      </c>
      <c r="E4254" t="str">
        <f>VLOOKUP($A4254,'Günlük Sayaç'!$A$1:$I$166,5,0)</f>
        <v>Tekli Bilet</v>
      </c>
      <c r="F4254">
        <f>VLOOKUP($A4254,'Günlük Sayaç'!$A$1:$I$166,6,0)</f>
        <v>5</v>
      </c>
      <c r="G4254">
        <f>VLOOKUP($A4254,'Günlük Sayaç'!$A$1:$I$166,7,0)</f>
        <v>15000</v>
      </c>
      <c r="H4254">
        <f>VLOOKUP($A4254,'Günlük Sayaç'!$A$1:$I$166,8,0)</f>
        <v>0.02</v>
      </c>
      <c r="I4254">
        <f>VLOOKUP($A4254,'Günlük Sayaç'!$A$1:$I$166,9,0)*VLOOKUP(WEEKDAY(B4254,2)&amp;D4254,Yoğunluk!$G$1:$J$29,4,0)</f>
        <v>330</v>
      </c>
      <c r="J4254">
        <f t="shared" ca="1" si="263"/>
        <v>263</v>
      </c>
      <c r="K4254">
        <f t="shared" ca="1" si="264"/>
        <v>1315</v>
      </c>
    </row>
    <row r="4255" spans="1:11" x14ac:dyDescent="0.3">
      <c r="A4255">
        <f t="shared" si="265"/>
        <v>129</v>
      </c>
      <c r="B4255" s="2">
        <f t="shared" si="266"/>
        <v>43126</v>
      </c>
      <c r="C4255" t="str">
        <f>VLOOKUP(A4255,'Günlük Sayaç'!$A$1:$I$166,3,0)</f>
        <v>İTÜ</v>
      </c>
      <c r="D4255" t="str">
        <f>VLOOKUP($A4255,'Günlük Sayaç'!$A$1:$I$166,4,0)</f>
        <v>Ziyaretçi</v>
      </c>
      <c r="E4255" t="str">
        <f>VLOOKUP($A4255,'Günlük Sayaç'!$A$1:$I$166,5,0)</f>
        <v>İkili Bilet</v>
      </c>
      <c r="F4255">
        <f>VLOOKUP($A4255,'Günlük Sayaç'!$A$1:$I$166,6,0)</f>
        <v>4</v>
      </c>
      <c r="G4255">
        <f>VLOOKUP($A4255,'Günlük Sayaç'!$A$1:$I$166,7,0)</f>
        <v>15000</v>
      </c>
      <c r="H4255">
        <f>VLOOKUP($A4255,'Günlük Sayaç'!$A$1:$I$166,8,0)</f>
        <v>0.02</v>
      </c>
      <c r="I4255">
        <f>VLOOKUP($A4255,'Günlük Sayaç'!$A$1:$I$166,9,0)*VLOOKUP(WEEKDAY(B4255,2)&amp;D4255,Yoğunluk!$G$1:$J$29,4,0)</f>
        <v>330</v>
      </c>
      <c r="J4255">
        <f t="shared" ca="1" si="263"/>
        <v>311</v>
      </c>
      <c r="K4255">
        <f t="shared" ca="1" si="264"/>
        <v>1244</v>
      </c>
    </row>
    <row r="4256" spans="1:11" x14ac:dyDescent="0.3">
      <c r="A4256">
        <f t="shared" si="265"/>
        <v>130</v>
      </c>
      <c r="B4256" s="2">
        <f t="shared" si="266"/>
        <v>43126</v>
      </c>
      <c r="C4256" t="str">
        <f>VLOOKUP(A4256,'Günlük Sayaç'!$A$1:$I$166,3,0)</f>
        <v>İTÜ</v>
      </c>
      <c r="D4256" t="str">
        <f>VLOOKUP($A4256,'Günlük Sayaç'!$A$1:$I$166,4,0)</f>
        <v>Ziyaretçi</v>
      </c>
      <c r="E4256" t="str">
        <f>VLOOKUP($A4256,'Günlük Sayaç'!$A$1:$I$166,5,0)</f>
        <v>Üçlü Bilet</v>
      </c>
      <c r="F4256">
        <f>VLOOKUP($A4256,'Günlük Sayaç'!$A$1:$I$166,6,0)</f>
        <v>3.6666666666666665</v>
      </c>
      <c r="G4256">
        <f>VLOOKUP($A4256,'Günlük Sayaç'!$A$1:$I$166,7,0)</f>
        <v>15000</v>
      </c>
      <c r="H4256">
        <f>VLOOKUP($A4256,'Günlük Sayaç'!$A$1:$I$166,8,0)</f>
        <v>0.01</v>
      </c>
      <c r="I4256">
        <f>VLOOKUP($A4256,'Günlük Sayaç'!$A$1:$I$166,9,0)*VLOOKUP(WEEKDAY(B4256,2)&amp;D4256,Yoğunluk!$G$1:$J$29,4,0)</f>
        <v>165</v>
      </c>
      <c r="J4256">
        <f t="shared" ca="1" si="263"/>
        <v>179</v>
      </c>
      <c r="K4256">
        <f t="shared" ca="1" si="264"/>
        <v>656.33333333333326</v>
      </c>
    </row>
    <row r="4257" spans="1:11" x14ac:dyDescent="0.3">
      <c r="A4257">
        <f t="shared" si="265"/>
        <v>131</v>
      </c>
      <c r="B4257" s="2">
        <f t="shared" si="266"/>
        <v>43126</v>
      </c>
      <c r="C4257" t="str">
        <f>VLOOKUP(A4257,'Günlük Sayaç'!$A$1:$I$166,3,0)</f>
        <v>İTÜ</v>
      </c>
      <c r="D4257" t="str">
        <f>VLOOKUP($A4257,'Günlük Sayaç'!$A$1:$I$166,4,0)</f>
        <v>Ziyaretçi</v>
      </c>
      <c r="E4257" t="str">
        <f>VLOOKUP($A4257,'Günlük Sayaç'!$A$1:$I$166,5,0)</f>
        <v>Beşli Bilet</v>
      </c>
      <c r="F4257">
        <f>VLOOKUP($A4257,'Günlük Sayaç'!$A$1:$I$166,6,0)</f>
        <v>3.4</v>
      </c>
      <c r="G4257">
        <f>VLOOKUP($A4257,'Günlük Sayaç'!$A$1:$I$166,7,0)</f>
        <v>15000</v>
      </c>
      <c r="H4257">
        <f>VLOOKUP($A4257,'Günlük Sayaç'!$A$1:$I$166,8,0)</f>
        <v>0.02</v>
      </c>
      <c r="I4257">
        <f>VLOOKUP($A4257,'Günlük Sayaç'!$A$1:$I$166,9,0)*VLOOKUP(WEEKDAY(B4257,2)&amp;D4257,Yoğunluk!$G$1:$J$29,4,0)</f>
        <v>330</v>
      </c>
      <c r="J4257">
        <f t="shared" ca="1" si="263"/>
        <v>285</v>
      </c>
      <c r="K4257">
        <f t="shared" ca="1" si="264"/>
        <v>969</v>
      </c>
    </row>
    <row r="4258" spans="1:11" x14ac:dyDescent="0.3">
      <c r="A4258">
        <f t="shared" si="265"/>
        <v>132</v>
      </c>
      <c r="B4258" s="2">
        <f t="shared" si="266"/>
        <v>43126</v>
      </c>
      <c r="C4258" t="str">
        <f>VLOOKUP(A4258,'Günlük Sayaç'!$A$1:$I$166,3,0)</f>
        <v>İTÜ</v>
      </c>
      <c r="D4258" t="str">
        <f>VLOOKUP($A4258,'Günlük Sayaç'!$A$1:$I$166,4,0)</f>
        <v>Ziyaretçi</v>
      </c>
      <c r="E4258" t="str">
        <f>VLOOKUP($A4258,'Günlük Sayaç'!$A$1:$I$166,5,0)</f>
        <v>Onlu Bilet</v>
      </c>
      <c r="F4258">
        <f>VLOOKUP($A4258,'Günlük Sayaç'!$A$1:$I$166,6,0)</f>
        <v>3.2</v>
      </c>
      <c r="G4258">
        <f>VLOOKUP($A4258,'Günlük Sayaç'!$A$1:$I$166,7,0)</f>
        <v>15000</v>
      </c>
      <c r="H4258">
        <f>VLOOKUP($A4258,'Günlük Sayaç'!$A$1:$I$166,8,0)</f>
        <v>0.02</v>
      </c>
      <c r="I4258">
        <f>VLOOKUP($A4258,'Günlük Sayaç'!$A$1:$I$166,9,0)*VLOOKUP(WEEKDAY(B4258,2)&amp;D4258,Yoğunluk!$G$1:$J$29,4,0)</f>
        <v>330</v>
      </c>
      <c r="J4258">
        <f t="shared" ca="1" si="263"/>
        <v>405</v>
      </c>
      <c r="K4258">
        <f t="shared" ca="1" si="264"/>
        <v>1296</v>
      </c>
    </row>
    <row r="4259" spans="1:11" x14ac:dyDescent="0.3">
      <c r="A4259">
        <f t="shared" si="265"/>
        <v>133</v>
      </c>
      <c r="B4259" s="2">
        <f t="shared" si="266"/>
        <v>43126</v>
      </c>
      <c r="C4259" t="str">
        <f>VLOOKUP(A4259,'Günlük Sayaç'!$A$1:$I$166,3,0)</f>
        <v>Atatürk Oto Sanayi</v>
      </c>
      <c r="D4259" t="str">
        <f>VLOOKUP($A4259,'Günlük Sayaç'!$A$1:$I$166,4,0)</f>
        <v>Tam</v>
      </c>
      <c r="E4259" t="str">
        <f>VLOOKUP($A4259,'Günlük Sayaç'!$A$1:$I$166,5,0)</f>
        <v>Akbil</v>
      </c>
      <c r="F4259">
        <f>VLOOKUP($A4259,'Günlük Sayaç'!$A$1:$I$166,6,0)</f>
        <v>2.2250000000000001</v>
      </c>
      <c r="G4259">
        <f>VLOOKUP($A4259,'Günlük Sayaç'!$A$1:$I$166,7,0)</f>
        <v>5000</v>
      </c>
      <c r="H4259">
        <f>VLOOKUP($A4259,'Günlük Sayaç'!$A$1:$I$166,8,0)</f>
        <v>0.3</v>
      </c>
      <c r="I4259">
        <f>VLOOKUP($A4259,'Günlük Sayaç'!$A$1:$I$166,9,0)*VLOOKUP(WEEKDAY(B4259,2)&amp;D4259,Yoğunluk!$G$1:$J$29,4,0)</f>
        <v>2475</v>
      </c>
      <c r="J4259">
        <f t="shared" ca="1" si="263"/>
        <v>2166</v>
      </c>
      <c r="K4259">
        <f t="shared" ca="1" si="264"/>
        <v>4819.3500000000004</v>
      </c>
    </row>
    <row r="4260" spans="1:11" x14ac:dyDescent="0.3">
      <c r="A4260">
        <f t="shared" si="265"/>
        <v>134</v>
      </c>
      <c r="B4260" s="2">
        <f t="shared" si="266"/>
        <v>43126</v>
      </c>
      <c r="C4260" t="str">
        <f>VLOOKUP(A4260,'Günlük Sayaç'!$A$1:$I$166,3,0)</f>
        <v>Atatürk Oto Sanayi</v>
      </c>
      <c r="D4260" t="str">
        <f>VLOOKUP($A4260,'Günlük Sayaç'!$A$1:$I$166,4,0)</f>
        <v>Tam</v>
      </c>
      <c r="E4260" t="str">
        <f>VLOOKUP($A4260,'Günlük Sayaç'!$A$1:$I$166,5,0)</f>
        <v>Mavi Kart</v>
      </c>
      <c r="F4260">
        <f>VLOOKUP($A4260,'Günlük Sayaç'!$A$1:$I$166,6,0)</f>
        <v>1.3666666666666667</v>
      </c>
      <c r="G4260">
        <f>VLOOKUP($A4260,'Günlük Sayaç'!$A$1:$I$166,7,0)</f>
        <v>5000</v>
      </c>
      <c r="H4260">
        <f>VLOOKUP($A4260,'Günlük Sayaç'!$A$1:$I$166,8,0)</f>
        <v>0.35</v>
      </c>
      <c r="I4260">
        <f>VLOOKUP($A4260,'Günlük Sayaç'!$A$1:$I$166,9,0)*VLOOKUP(WEEKDAY(B4260,2)&amp;D4260,Yoğunluk!$G$1:$J$29,4,0)</f>
        <v>2887.5000000000005</v>
      </c>
      <c r="J4260">
        <f t="shared" ca="1" si="263"/>
        <v>2670</v>
      </c>
      <c r="K4260">
        <f t="shared" ca="1" si="264"/>
        <v>3649</v>
      </c>
    </row>
    <row r="4261" spans="1:11" x14ac:dyDescent="0.3">
      <c r="A4261">
        <f t="shared" si="265"/>
        <v>135</v>
      </c>
      <c r="B4261" s="2">
        <f t="shared" si="266"/>
        <v>43126</v>
      </c>
      <c r="C4261" t="str">
        <f>VLOOKUP(A4261,'Günlük Sayaç'!$A$1:$I$166,3,0)</f>
        <v>Atatürk Oto Sanayi</v>
      </c>
      <c r="D4261" t="str">
        <f>VLOOKUP($A4261,'Günlük Sayaç'!$A$1:$I$166,4,0)</f>
        <v>Öğrenci</v>
      </c>
      <c r="E4261" t="str">
        <f>VLOOKUP($A4261,'Günlük Sayaç'!$A$1:$I$166,5,0)</f>
        <v>Öğrenci</v>
      </c>
      <c r="F4261">
        <f>VLOOKUP($A4261,'Günlük Sayaç'!$A$1:$I$166,6,0)</f>
        <v>0.9</v>
      </c>
      <c r="G4261">
        <f>VLOOKUP($A4261,'Günlük Sayaç'!$A$1:$I$166,7,0)</f>
        <v>5000</v>
      </c>
      <c r="H4261">
        <f>VLOOKUP($A4261,'Günlük Sayaç'!$A$1:$I$166,8,0)</f>
        <v>0.1</v>
      </c>
      <c r="I4261">
        <f>VLOOKUP($A4261,'Günlük Sayaç'!$A$1:$I$166,9,0)*VLOOKUP(WEEKDAY(B4261,2)&amp;D4261,Yoğunluk!$G$1:$J$29,4,0)</f>
        <v>550</v>
      </c>
      <c r="J4261">
        <f t="shared" ca="1" si="263"/>
        <v>656</v>
      </c>
      <c r="K4261">
        <f t="shared" ca="1" si="264"/>
        <v>590.4</v>
      </c>
    </row>
    <row r="4262" spans="1:11" x14ac:dyDescent="0.3">
      <c r="A4262">
        <f t="shared" si="265"/>
        <v>136</v>
      </c>
      <c r="B4262" s="2">
        <f t="shared" si="266"/>
        <v>43126</v>
      </c>
      <c r="C4262" t="str">
        <f>VLOOKUP(A4262,'Günlük Sayaç'!$A$1:$I$166,3,0)</f>
        <v>Atatürk Oto Sanayi</v>
      </c>
      <c r="D4262" t="str">
        <f>VLOOKUP($A4262,'Günlük Sayaç'!$A$1:$I$166,4,0)</f>
        <v>Öğrenci</v>
      </c>
      <c r="E4262" t="str">
        <f>VLOOKUP($A4262,'Günlük Sayaç'!$A$1:$I$166,5,0)</f>
        <v>Öğrenci Aylık</v>
      </c>
      <c r="F4262">
        <f>VLOOKUP($A4262,'Günlük Sayaç'!$A$1:$I$166,6,0)</f>
        <v>0.56666666666666665</v>
      </c>
      <c r="G4262">
        <f>VLOOKUP($A4262,'Günlük Sayaç'!$A$1:$I$166,7,0)</f>
        <v>5000</v>
      </c>
      <c r="H4262">
        <f>VLOOKUP($A4262,'Günlük Sayaç'!$A$1:$I$166,8,0)</f>
        <v>0.1</v>
      </c>
      <c r="I4262">
        <f>VLOOKUP($A4262,'Günlük Sayaç'!$A$1:$I$166,9,0)*VLOOKUP(WEEKDAY(B4262,2)&amp;D4262,Yoğunluk!$G$1:$J$29,4,0)</f>
        <v>550</v>
      </c>
      <c r="J4262">
        <f t="shared" ca="1" si="263"/>
        <v>589</v>
      </c>
      <c r="K4262">
        <f t="shared" ca="1" si="264"/>
        <v>333.76666666666665</v>
      </c>
    </row>
    <row r="4263" spans="1:11" x14ac:dyDescent="0.3">
      <c r="A4263">
        <f t="shared" si="265"/>
        <v>137</v>
      </c>
      <c r="B4263" s="2">
        <f t="shared" si="266"/>
        <v>43126</v>
      </c>
      <c r="C4263" t="str">
        <f>VLOOKUP(A4263,'Günlük Sayaç'!$A$1:$I$166,3,0)</f>
        <v>Atatürk Oto Sanayi</v>
      </c>
      <c r="D4263" t="str">
        <f>VLOOKUP($A4263,'Günlük Sayaç'!$A$1:$I$166,4,0)</f>
        <v>Sosyal</v>
      </c>
      <c r="E4263" t="str">
        <f>VLOOKUP($A4263,'Günlük Sayaç'!$A$1:$I$166,5,0)</f>
        <v>Sosyal</v>
      </c>
      <c r="F4263">
        <f>VLOOKUP($A4263,'Günlük Sayaç'!$A$1:$I$166,6,0)</f>
        <v>1.425</v>
      </c>
      <c r="G4263">
        <f>VLOOKUP($A4263,'Günlük Sayaç'!$A$1:$I$166,7,0)</f>
        <v>5000</v>
      </c>
      <c r="H4263">
        <f>VLOOKUP($A4263,'Günlük Sayaç'!$A$1:$I$166,8,0)</f>
        <v>0.05</v>
      </c>
      <c r="I4263">
        <f>VLOOKUP($A4263,'Günlük Sayaç'!$A$1:$I$166,9,0)*VLOOKUP(WEEKDAY(B4263,2)&amp;D4263,Yoğunluk!$G$1:$J$29,4,0)</f>
        <v>220.00000000000003</v>
      </c>
      <c r="J4263">
        <f t="shared" ca="1" si="263"/>
        <v>231</v>
      </c>
      <c r="K4263">
        <f t="shared" ca="1" si="264"/>
        <v>329.17500000000001</v>
      </c>
    </row>
    <row r="4264" spans="1:11" x14ac:dyDescent="0.3">
      <c r="A4264">
        <f t="shared" si="265"/>
        <v>138</v>
      </c>
      <c r="B4264" s="2">
        <f t="shared" si="266"/>
        <v>43126</v>
      </c>
      <c r="C4264" t="str">
        <f>VLOOKUP(A4264,'Günlük Sayaç'!$A$1:$I$166,3,0)</f>
        <v>Atatürk Oto Sanayi</v>
      </c>
      <c r="D4264" t="str">
        <f>VLOOKUP($A4264,'Günlük Sayaç'!$A$1:$I$166,4,0)</f>
        <v>Sosyal</v>
      </c>
      <c r="E4264" t="str">
        <f>VLOOKUP($A4264,'Günlük Sayaç'!$A$1:$I$166,5,0)</f>
        <v>Sosyal Aylık</v>
      </c>
      <c r="F4264">
        <f>VLOOKUP($A4264,'Günlük Sayaç'!$A$1:$I$166,6,0)</f>
        <v>0.83333333333333337</v>
      </c>
      <c r="G4264">
        <f>VLOOKUP($A4264,'Günlük Sayaç'!$A$1:$I$166,7,0)</f>
        <v>5000</v>
      </c>
      <c r="H4264">
        <f>VLOOKUP($A4264,'Günlük Sayaç'!$A$1:$I$166,8,0)</f>
        <v>0.05</v>
      </c>
      <c r="I4264">
        <f>VLOOKUP($A4264,'Günlük Sayaç'!$A$1:$I$166,9,0)*VLOOKUP(WEEKDAY(B4264,2)&amp;D4264,Yoğunluk!$G$1:$J$29,4,0)</f>
        <v>220.00000000000003</v>
      </c>
      <c r="J4264">
        <f t="shared" ca="1" si="263"/>
        <v>216</v>
      </c>
      <c r="K4264">
        <f t="shared" ca="1" si="264"/>
        <v>180</v>
      </c>
    </row>
    <row r="4265" spans="1:11" x14ac:dyDescent="0.3">
      <c r="A4265">
        <f t="shared" si="265"/>
        <v>139</v>
      </c>
      <c r="B4265" s="2">
        <f t="shared" si="266"/>
        <v>43126</v>
      </c>
      <c r="C4265" t="str">
        <f>VLOOKUP(A4265,'Günlük Sayaç'!$A$1:$I$166,3,0)</f>
        <v>Atatürk Oto Sanayi</v>
      </c>
      <c r="D4265" t="str">
        <f>VLOOKUP($A4265,'Günlük Sayaç'!$A$1:$I$166,4,0)</f>
        <v>Ziyaretçi</v>
      </c>
      <c r="E4265" t="str">
        <f>VLOOKUP($A4265,'Günlük Sayaç'!$A$1:$I$166,5,0)</f>
        <v>Tekli Bilet</v>
      </c>
      <c r="F4265">
        <f>VLOOKUP($A4265,'Günlük Sayaç'!$A$1:$I$166,6,0)</f>
        <v>5</v>
      </c>
      <c r="G4265">
        <f>VLOOKUP($A4265,'Günlük Sayaç'!$A$1:$I$166,7,0)</f>
        <v>5000</v>
      </c>
      <c r="H4265">
        <f>VLOOKUP($A4265,'Günlük Sayaç'!$A$1:$I$166,8,0)</f>
        <v>0.01</v>
      </c>
      <c r="I4265">
        <f>VLOOKUP($A4265,'Günlük Sayaç'!$A$1:$I$166,9,0)*VLOOKUP(WEEKDAY(B4265,2)&amp;D4265,Yoğunluk!$G$1:$J$29,4,0)</f>
        <v>55.000000000000007</v>
      </c>
      <c r="J4265">
        <f t="shared" ca="1" si="263"/>
        <v>56</v>
      </c>
      <c r="K4265">
        <f t="shared" ca="1" si="264"/>
        <v>280</v>
      </c>
    </row>
    <row r="4266" spans="1:11" x14ac:dyDescent="0.3">
      <c r="A4266">
        <f t="shared" si="265"/>
        <v>140</v>
      </c>
      <c r="B4266" s="2">
        <f t="shared" si="266"/>
        <v>43126</v>
      </c>
      <c r="C4266" t="str">
        <f>VLOOKUP(A4266,'Günlük Sayaç'!$A$1:$I$166,3,0)</f>
        <v>Atatürk Oto Sanayi</v>
      </c>
      <c r="D4266" t="str">
        <f>VLOOKUP($A4266,'Günlük Sayaç'!$A$1:$I$166,4,0)</f>
        <v>Ziyaretçi</v>
      </c>
      <c r="E4266" t="str">
        <f>VLOOKUP($A4266,'Günlük Sayaç'!$A$1:$I$166,5,0)</f>
        <v>İkili Bilet</v>
      </c>
      <c r="F4266">
        <f>VLOOKUP($A4266,'Günlük Sayaç'!$A$1:$I$166,6,0)</f>
        <v>4</v>
      </c>
      <c r="G4266">
        <f>VLOOKUP($A4266,'Günlük Sayaç'!$A$1:$I$166,7,0)</f>
        <v>5000</v>
      </c>
      <c r="H4266">
        <f>VLOOKUP($A4266,'Günlük Sayaç'!$A$1:$I$166,8,0)</f>
        <v>0.01</v>
      </c>
      <c r="I4266">
        <f>VLOOKUP($A4266,'Günlük Sayaç'!$A$1:$I$166,9,0)*VLOOKUP(WEEKDAY(B4266,2)&amp;D4266,Yoğunluk!$G$1:$J$29,4,0)</f>
        <v>55.000000000000007</v>
      </c>
      <c r="J4266">
        <f t="shared" ca="1" si="263"/>
        <v>53</v>
      </c>
      <c r="K4266">
        <f t="shared" ca="1" si="264"/>
        <v>212</v>
      </c>
    </row>
    <row r="4267" spans="1:11" x14ac:dyDescent="0.3">
      <c r="A4267">
        <f t="shared" si="265"/>
        <v>141</v>
      </c>
      <c r="B4267" s="2">
        <f t="shared" si="266"/>
        <v>43126</v>
      </c>
      <c r="C4267" t="str">
        <f>VLOOKUP(A4267,'Günlük Sayaç'!$A$1:$I$166,3,0)</f>
        <v>Atatürk Oto Sanayi</v>
      </c>
      <c r="D4267" t="str">
        <f>VLOOKUP($A4267,'Günlük Sayaç'!$A$1:$I$166,4,0)</f>
        <v>Ziyaretçi</v>
      </c>
      <c r="E4267" t="str">
        <f>VLOOKUP($A4267,'Günlük Sayaç'!$A$1:$I$166,5,0)</f>
        <v>Üçlü Bilet</v>
      </c>
      <c r="F4267">
        <f>VLOOKUP($A4267,'Günlük Sayaç'!$A$1:$I$166,6,0)</f>
        <v>3.6666666666666665</v>
      </c>
      <c r="G4267">
        <f>VLOOKUP($A4267,'Günlük Sayaç'!$A$1:$I$166,7,0)</f>
        <v>5000</v>
      </c>
      <c r="H4267">
        <f>VLOOKUP($A4267,'Günlük Sayaç'!$A$1:$I$166,8,0)</f>
        <v>0.01</v>
      </c>
      <c r="I4267">
        <f>VLOOKUP($A4267,'Günlük Sayaç'!$A$1:$I$166,9,0)*VLOOKUP(WEEKDAY(B4267,2)&amp;D4267,Yoğunluk!$G$1:$J$29,4,0)</f>
        <v>55.000000000000007</v>
      </c>
      <c r="J4267">
        <f t="shared" ca="1" si="263"/>
        <v>63</v>
      </c>
      <c r="K4267">
        <f t="shared" ca="1" si="264"/>
        <v>231</v>
      </c>
    </row>
    <row r="4268" spans="1:11" x14ac:dyDescent="0.3">
      <c r="A4268">
        <f t="shared" si="265"/>
        <v>142</v>
      </c>
      <c r="B4268" s="2">
        <f t="shared" si="266"/>
        <v>43126</v>
      </c>
      <c r="C4268" t="str">
        <f>VLOOKUP(A4268,'Günlük Sayaç'!$A$1:$I$166,3,0)</f>
        <v>Atatürk Oto Sanayi</v>
      </c>
      <c r="D4268" t="str">
        <f>VLOOKUP($A4268,'Günlük Sayaç'!$A$1:$I$166,4,0)</f>
        <v>Ziyaretçi</v>
      </c>
      <c r="E4268" t="str">
        <f>VLOOKUP($A4268,'Günlük Sayaç'!$A$1:$I$166,5,0)</f>
        <v>Beşli Bilet</v>
      </c>
      <c r="F4268">
        <f>VLOOKUP($A4268,'Günlük Sayaç'!$A$1:$I$166,6,0)</f>
        <v>3.4</v>
      </c>
      <c r="G4268">
        <f>VLOOKUP($A4268,'Günlük Sayaç'!$A$1:$I$166,7,0)</f>
        <v>5000</v>
      </c>
      <c r="H4268">
        <f>VLOOKUP($A4268,'Günlük Sayaç'!$A$1:$I$166,8,0)</f>
        <v>0.01</v>
      </c>
      <c r="I4268">
        <f>VLOOKUP($A4268,'Günlük Sayaç'!$A$1:$I$166,9,0)*VLOOKUP(WEEKDAY(B4268,2)&amp;D4268,Yoğunluk!$G$1:$J$29,4,0)</f>
        <v>55.000000000000007</v>
      </c>
      <c r="J4268">
        <f t="shared" ca="1" si="263"/>
        <v>64</v>
      </c>
      <c r="K4268">
        <f t="shared" ca="1" si="264"/>
        <v>217.6</v>
      </c>
    </row>
    <row r="4269" spans="1:11" x14ac:dyDescent="0.3">
      <c r="A4269">
        <f t="shared" si="265"/>
        <v>143</v>
      </c>
      <c r="B4269" s="2">
        <f t="shared" si="266"/>
        <v>43126</v>
      </c>
      <c r="C4269" t="str">
        <f>VLOOKUP(A4269,'Günlük Sayaç'!$A$1:$I$166,3,0)</f>
        <v>Atatürk Oto Sanayi</v>
      </c>
      <c r="D4269" t="str">
        <f>VLOOKUP($A4269,'Günlük Sayaç'!$A$1:$I$166,4,0)</f>
        <v>Ziyaretçi</v>
      </c>
      <c r="E4269" t="str">
        <f>VLOOKUP($A4269,'Günlük Sayaç'!$A$1:$I$166,5,0)</f>
        <v>Onlu Bilet</v>
      </c>
      <c r="F4269">
        <f>VLOOKUP($A4269,'Günlük Sayaç'!$A$1:$I$166,6,0)</f>
        <v>3.2</v>
      </c>
      <c r="G4269">
        <f>VLOOKUP($A4269,'Günlük Sayaç'!$A$1:$I$166,7,0)</f>
        <v>5000</v>
      </c>
      <c r="H4269">
        <f>VLOOKUP($A4269,'Günlük Sayaç'!$A$1:$I$166,8,0)</f>
        <v>0.01</v>
      </c>
      <c r="I4269">
        <f>VLOOKUP($A4269,'Günlük Sayaç'!$A$1:$I$166,9,0)*VLOOKUP(WEEKDAY(B4269,2)&amp;D4269,Yoğunluk!$G$1:$J$29,4,0)</f>
        <v>55.000000000000007</v>
      </c>
      <c r="J4269">
        <f t="shared" ca="1" si="263"/>
        <v>51</v>
      </c>
      <c r="K4269">
        <f t="shared" ca="1" si="264"/>
        <v>163.20000000000002</v>
      </c>
    </row>
    <row r="4270" spans="1:11" x14ac:dyDescent="0.3">
      <c r="A4270">
        <f t="shared" si="265"/>
        <v>144</v>
      </c>
      <c r="B4270" s="2">
        <f t="shared" si="266"/>
        <v>43126</v>
      </c>
      <c r="C4270" t="str">
        <f>VLOOKUP(A4270,'Günlük Sayaç'!$A$1:$I$166,3,0)</f>
        <v>Darüşşafaka</v>
      </c>
      <c r="D4270" t="str">
        <f>VLOOKUP($A4270,'Günlük Sayaç'!$A$1:$I$166,4,0)</f>
        <v>Tam</v>
      </c>
      <c r="E4270" t="str">
        <f>VLOOKUP($A4270,'Günlük Sayaç'!$A$1:$I$166,5,0)</f>
        <v>Akbil</v>
      </c>
      <c r="F4270">
        <f>VLOOKUP($A4270,'Günlük Sayaç'!$A$1:$I$166,6,0)</f>
        <v>2.2250000000000001</v>
      </c>
      <c r="G4270">
        <f>VLOOKUP($A4270,'Günlük Sayaç'!$A$1:$I$166,7,0)</f>
        <v>6000</v>
      </c>
      <c r="H4270">
        <f>VLOOKUP($A4270,'Günlük Sayaç'!$A$1:$I$166,8,0)</f>
        <v>0.2</v>
      </c>
      <c r="I4270">
        <f>VLOOKUP($A4270,'Günlük Sayaç'!$A$1:$I$166,9,0)*VLOOKUP(WEEKDAY(B4270,2)&amp;D4270,Yoğunluk!$G$1:$J$29,4,0)</f>
        <v>1980.0000000000002</v>
      </c>
      <c r="J4270">
        <f t="shared" ca="1" si="263"/>
        <v>2148</v>
      </c>
      <c r="K4270">
        <f t="shared" ca="1" si="264"/>
        <v>4779.3</v>
      </c>
    </row>
    <row r="4271" spans="1:11" x14ac:dyDescent="0.3">
      <c r="A4271">
        <f t="shared" si="265"/>
        <v>145</v>
      </c>
      <c r="B4271" s="2">
        <f t="shared" si="266"/>
        <v>43126</v>
      </c>
      <c r="C4271" t="str">
        <f>VLOOKUP(A4271,'Günlük Sayaç'!$A$1:$I$166,3,0)</f>
        <v>Darüşşafaka</v>
      </c>
      <c r="D4271" t="str">
        <f>VLOOKUP($A4271,'Günlük Sayaç'!$A$1:$I$166,4,0)</f>
        <v>Tam</v>
      </c>
      <c r="E4271" t="str">
        <f>VLOOKUP($A4271,'Günlük Sayaç'!$A$1:$I$166,5,0)</f>
        <v>Mavi Kart</v>
      </c>
      <c r="F4271">
        <f>VLOOKUP($A4271,'Günlük Sayaç'!$A$1:$I$166,6,0)</f>
        <v>1.3666666666666667</v>
      </c>
      <c r="G4271">
        <f>VLOOKUP($A4271,'Günlük Sayaç'!$A$1:$I$166,7,0)</f>
        <v>6000</v>
      </c>
      <c r="H4271">
        <f>VLOOKUP($A4271,'Günlük Sayaç'!$A$1:$I$166,8,0)</f>
        <v>0.2</v>
      </c>
      <c r="I4271">
        <f>VLOOKUP($A4271,'Günlük Sayaç'!$A$1:$I$166,9,0)*VLOOKUP(WEEKDAY(B4271,2)&amp;D4271,Yoğunluk!$G$1:$J$29,4,0)</f>
        <v>1980.0000000000002</v>
      </c>
      <c r="J4271">
        <f t="shared" ca="1" si="263"/>
        <v>2008</v>
      </c>
      <c r="K4271">
        <f t="shared" ca="1" si="264"/>
        <v>2744.2666666666669</v>
      </c>
    </row>
    <row r="4272" spans="1:11" x14ac:dyDescent="0.3">
      <c r="A4272">
        <f t="shared" si="265"/>
        <v>146</v>
      </c>
      <c r="B4272" s="2">
        <f t="shared" si="266"/>
        <v>43126</v>
      </c>
      <c r="C4272" t="str">
        <f>VLOOKUP(A4272,'Günlük Sayaç'!$A$1:$I$166,3,0)</f>
        <v>Darüşşafaka</v>
      </c>
      <c r="D4272" t="str">
        <f>VLOOKUP($A4272,'Günlük Sayaç'!$A$1:$I$166,4,0)</f>
        <v>Öğrenci</v>
      </c>
      <c r="E4272" t="str">
        <f>VLOOKUP($A4272,'Günlük Sayaç'!$A$1:$I$166,5,0)</f>
        <v>Öğrenci</v>
      </c>
      <c r="F4272">
        <f>VLOOKUP($A4272,'Günlük Sayaç'!$A$1:$I$166,6,0)</f>
        <v>0.9</v>
      </c>
      <c r="G4272">
        <f>VLOOKUP($A4272,'Günlük Sayaç'!$A$1:$I$166,7,0)</f>
        <v>6000</v>
      </c>
      <c r="H4272">
        <f>VLOOKUP($A4272,'Günlük Sayaç'!$A$1:$I$166,8,0)</f>
        <v>0.1</v>
      </c>
      <c r="I4272">
        <f>VLOOKUP($A4272,'Günlük Sayaç'!$A$1:$I$166,9,0)*VLOOKUP(WEEKDAY(B4272,2)&amp;D4272,Yoğunluk!$G$1:$J$29,4,0)</f>
        <v>660</v>
      </c>
      <c r="J4272">
        <f t="shared" ca="1" si="263"/>
        <v>609</v>
      </c>
      <c r="K4272">
        <f t="shared" ca="1" si="264"/>
        <v>548.1</v>
      </c>
    </row>
    <row r="4273" spans="1:11" x14ac:dyDescent="0.3">
      <c r="A4273">
        <f t="shared" si="265"/>
        <v>147</v>
      </c>
      <c r="B4273" s="2">
        <f t="shared" si="266"/>
        <v>43126</v>
      </c>
      <c r="C4273" t="str">
        <f>VLOOKUP(A4273,'Günlük Sayaç'!$A$1:$I$166,3,0)</f>
        <v>Darüşşafaka</v>
      </c>
      <c r="D4273" t="str">
        <f>VLOOKUP($A4273,'Günlük Sayaç'!$A$1:$I$166,4,0)</f>
        <v>Öğrenci</v>
      </c>
      <c r="E4273" t="str">
        <f>VLOOKUP($A4273,'Günlük Sayaç'!$A$1:$I$166,5,0)</f>
        <v>Öğrenci Aylık</v>
      </c>
      <c r="F4273">
        <f>VLOOKUP($A4273,'Günlük Sayaç'!$A$1:$I$166,6,0)</f>
        <v>0.56666666666666665</v>
      </c>
      <c r="G4273">
        <f>VLOOKUP($A4273,'Günlük Sayaç'!$A$1:$I$166,7,0)</f>
        <v>6000</v>
      </c>
      <c r="H4273">
        <f>VLOOKUP($A4273,'Günlük Sayaç'!$A$1:$I$166,8,0)</f>
        <v>0.2</v>
      </c>
      <c r="I4273">
        <f>VLOOKUP($A4273,'Günlük Sayaç'!$A$1:$I$166,9,0)*VLOOKUP(WEEKDAY(B4273,2)&amp;D4273,Yoğunluk!$G$1:$J$29,4,0)</f>
        <v>1320</v>
      </c>
      <c r="J4273">
        <f t="shared" ca="1" si="263"/>
        <v>1362</v>
      </c>
      <c r="K4273">
        <f t="shared" ca="1" si="264"/>
        <v>771.8</v>
      </c>
    </row>
    <row r="4274" spans="1:11" x14ac:dyDescent="0.3">
      <c r="A4274">
        <f t="shared" si="265"/>
        <v>148</v>
      </c>
      <c r="B4274" s="2">
        <f t="shared" si="266"/>
        <v>43126</v>
      </c>
      <c r="C4274" t="str">
        <f>VLOOKUP(A4274,'Günlük Sayaç'!$A$1:$I$166,3,0)</f>
        <v>Darüşşafaka</v>
      </c>
      <c r="D4274" t="str">
        <f>VLOOKUP($A4274,'Günlük Sayaç'!$A$1:$I$166,4,0)</f>
        <v>Sosyal</v>
      </c>
      <c r="E4274" t="str">
        <f>VLOOKUP($A4274,'Günlük Sayaç'!$A$1:$I$166,5,0)</f>
        <v>Sosyal</v>
      </c>
      <c r="F4274">
        <f>VLOOKUP($A4274,'Günlük Sayaç'!$A$1:$I$166,6,0)</f>
        <v>1.425</v>
      </c>
      <c r="G4274">
        <f>VLOOKUP($A4274,'Günlük Sayaç'!$A$1:$I$166,7,0)</f>
        <v>6000</v>
      </c>
      <c r="H4274">
        <f>VLOOKUP($A4274,'Günlük Sayaç'!$A$1:$I$166,8,0)</f>
        <v>0.15</v>
      </c>
      <c r="I4274">
        <f>VLOOKUP($A4274,'Günlük Sayaç'!$A$1:$I$166,9,0)*VLOOKUP(WEEKDAY(B4274,2)&amp;D4274,Yoğunluk!$G$1:$J$29,4,0)</f>
        <v>792.00000000000011</v>
      </c>
      <c r="J4274">
        <f t="shared" ca="1" si="263"/>
        <v>751</v>
      </c>
      <c r="K4274">
        <f t="shared" ca="1" si="264"/>
        <v>1070.175</v>
      </c>
    </row>
    <row r="4275" spans="1:11" x14ac:dyDescent="0.3">
      <c r="A4275">
        <f t="shared" si="265"/>
        <v>149</v>
      </c>
      <c r="B4275" s="2">
        <f t="shared" si="266"/>
        <v>43126</v>
      </c>
      <c r="C4275" t="str">
        <f>VLOOKUP(A4275,'Günlük Sayaç'!$A$1:$I$166,3,0)</f>
        <v>Darüşşafaka</v>
      </c>
      <c r="D4275" t="str">
        <f>VLOOKUP($A4275,'Günlük Sayaç'!$A$1:$I$166,4,0)</f>
        <v>Sosyal</v>
      </c>
      <c r="E4275" t="str">
        <f>VLOOKUP($A4275,'Günlük Sayaç'!$A$1:$I$166,5,0)</f>
        <v>Sosyal Aylık</v>
      </c>
      <c r="F4275">
        <f>VLOOKUP($A4275,'Günlük Sayaç'!$A$1:$I$166,6,0)</f>
        <v>0.83333333333333337</v>
      </c>
      <c r="G4275">
        <f>VLOOKUP($A4275,'Günlük Sayaç'!$A$1:$I$166,7,0)</f>
        <v>6000</v>
      </c>
      <c r="H4275">
        <f>VLOOKUP($A4275,'Günlük Sayaç'!$A$1:$I$166,8,0)</f>
        <v>0.1</v>
      </c>
      <c r="I4275">
        <f>VLOOKUP($A4275,'Günlük Sayaç'!$A$1:$I$166,9,0)*VLOOKUP(WEEKDAY(B4275,2)&amp;D4275,Yoğunluk!$G$1:$J$29,4,0)</f>
        <v>528.00000000000011</v>
      </c>
      <c r="J4275">
        <f t="shared" ca="1" si="263"/>
        <v>543</v>
      </c>
      <c r="K4275">
        <f t="shared" ca="1" si="264"/>
        <v>452.5</v>
      </c>
    </row>
    <row r="4276" spans="1:11" x14ac:dyDescent="0.3">
      <c r="A4276">
        <f t="shared" si="265"/>
        <v>150</v>
      </c>
      <c r="B4276" s="2">
        <f t="shared" si="266"/>
        <v>43126</v>
      </c>
      <c r="C4276" t="str">
        <f>VLOOKUP(A4276,'Günlük Sayaç'!$A$1:$I$166,3,0)</f>
        <v>Darüşşafaka</v>
      </c>
      <c r="D4276" t="str">
        <f>VLOOKUP($A4276,'Günlük Sayaç'!$A$1:$I$166,4,0)</f>
        <v>Ziyaretçi</v>
      </c>
      <c r="E4276" t="str">
        <f>VLOOKUP($A4276,'Günlük Sayaç'!$A$1:$I$166,5,0)</f>
        <v>Tekli Bilet</v>
      </c>
      <c r="F4276">
        <f>VLOOKUP($A4276,'Günlük Sayaç'!$A$1:$I$166,6,0)</f>
        <v>5</v>
      </c>
      <c r="G4276">
        <f>VLOOKUP($A4276,'Günlük Sayaç'!$A$1:$I$166,7,0)</f>
        <v>6000</v>
      </c>
      <c r="H4276">
        <f>VLOOKUP($A4276,'Günlük Sayaç'!$A$1:$I$166,8,0)</f>
        <v>0.01</v>
      </c>
      <c r="I4276">
        <f>VLOOKUP($A4276,'Günlük Sayaç'!$A$1:$I$166,9,0)*VLOOKUP(WEEKDAY(B4276,2)&amp;D4276,Yoğunluk!$G$1:$J$29,4,0)</f>
        <v>66</v>
      </c>
      <c r="J4276">
        <f t="shared" ca="1" si="263"/>
        <v>69</v>
      </c>
      <c r="K4276">
        <f t="shared" ca="1" si="264"/>
        <v>345</v>
      </c>
    </row>
    <row r="4277" spans="1:11" x14ac:dyDescent="0.3">
      <c r="A4277">
        <f t="shared" si="265"/>
        <v>151</v>
      </c>
      <c r="B4277" s="2">
        <f t="shared" si="266"/>
        <v>43126</v>
      </c>
      <c r="C4277" t="str">
        <f>VLOOKUP(A4277,'Günlük Sayaç'!$A$1:$I$166,3,0)</f>
        <v>Darüşşafaka</v>
      </c>
      <c r="D4277" t="str">
        <f>VLOOKUP($A4277,'Günlük Sayaç'!$A$1:$I$166,4,0)</f>
        <v>Ziyaretçi</v>
      </c>
      <c r="E4277" t="str">
        <f>VLOOKUP($A4277,'Günlük Sayaç'!$A$1:$I$166,5,0)</f>
        <v>İkili Bilet</v>
      </c>
      <c r="F4277">
        <f>VLOOKUP($A4277,'Günlük Sayaç'!$A$1:$I$166,6,0)</f>
        <v>4</v>
      </c>
      <c r="G4277">
        <f>VLOOKUP($A4277,'Günlük Sayaç'!$A$1:$I$166,7,0)</f>
        <v>6000</v>
      </c>
      <c r="H4277">
        <f>VLOOKUP($A4277,'Günlük Sayaç'!$A$1:$I$166,8,0)</f>
        <v>0.01</v>
      </c>
      <c r="I4277">
        <f>VLOOKUP($A4277,'Günlük Sayaç'!$A$1:$I$166,9,0)*VLOOKUP(WEEKDAY(B4277,2)&amp;D4277,Yoğunluk!$G$1:$J$29,4,0)</f>
        <v>66</v>
      </c>
      <c r="J4277">
        <f t="shared" ca="1" si="263"/>
        <v>63</v>
      </c>
      <c r="K4277">
        <f t="shared" ca="1" si="264"/>
        <v>252</v>
      </c>
    </row>
    <row r="4278" spans="1:11" x14ac:dyDescent="0.3">
      <c r="A4278">
        <f t="shared" si="265"/>
        <v>152</v>
      </c>
      <c r="B4278" s="2">
        <f t="shared" si="266"/>
        <v>43126</v>
      </c>
      <c r="C4278" t="str">
        <f>VLOOKUP(A4278,'Günlük Sayaç'!$A$1:$I$166,3,0)</f>
        <v>Darüşşafaka</v>
      </c>
      <c r="D4278" t="str">
        <f>VLOOKUP($A4278,'Günlük Sayaç'!$A$1:$I$166,4,0)</f>
        <v>Ziyaretçi</v>
      </c>
      <c r="E4278" t="str">
        <f>VLOOKUP($A4278,'Günlük Sayaç'!$A$1:$I$166,5,0)</f>
        <v>Üçlü Bilet</v>
      </c>
      <c r="F4278">
        <f>VLOOKUP($A4278,'Günlük Sayaç'!$A$1:$I$166,6,0)</f>
        <v>3.6666666666666665</v>
      </c>
      <c r="G4278">
        <f>VLOOKUP($A4278,'Günlük Sayaç'!$A$1:$I$166,7,0)</f>
        <v>6000</v>
      </c>
      <c r="H4278">
        <f>VLOOKUP($A4278,'Günlük Sayaç'!$A$1:$I$166,8,0)</f>
        <v>0.01</v>
      </c>
      <c r="I4278">
        <f>VLOOKUP($A4278,'Günlük Sayaç'!$A$1:$I$166,9,0)*VLOOKUP(WEEKDAY(B4278,2)&amp;D4278,Yoğunluk!$G$1:$J$29,4,0)</f>
        <v>66</v>
      </c>
      <c r="J4278">
        <f t="shared" ca="1" si="263"/>
        <v>64</v>
      </c>
      <c r="K4278">
        <f t="shared" ca="1" si="264"/>
        <v>234.66666666666666</v>
      </c>
    </row>
    <row r="4279" spans="1:11" x14ac:dyDescent="0.3">
      <c r="A4279">
        <f t="shared" si="265"/>
        <v>153</v>
      </c>
      <c r="B4279" s="2">
        <f t="shared" si="266"/>
        <v>43126</v>
      </c>
      <c r="C4279" t="str">
        <f>VLOOKUP(A4279,'Günlük Sayaç'!$A$1:$I$166,3,0)</f>
        <v>Darüşşafaka</v>
      </c>
      <c r="D4279" t="str">
        <f>VLOOKUP($A4279,'Günlük Sayaç'!$A$1:$I$166,4,0)</f>
        <v>Ziyaretçi</v>
      </c>
      <c r="E4279" t="str">
        <f>VLOOKUP($A4279,'Günlük Sayaç'!$A$1:$I$166,5,0)</f>
        <v>Beşli Bilet</v>
      </c>
      <c r="F4279">
        <f>VLOOKUP($A4279,'Günlük Sayaç'!$A$1:$I$166,6,0)</f>
        <v>3.4</v>
      </c>
      <c r="G4279">
        <f>VLOOKUP($A4279,'Günlük Sayaç'!$A$1:$I$166,7,0)</f>
        <v>6000</v>
      </c>
      <c r="H4279">
        <f>VLOOKUP($A4279,'Günlük Sayaç'!$A$1:$I$166,8,0)</f>
        <v>0.01</v>
      </c>
      <c r="I4279">
        <f>VLOOKUP($A4279,'Günlük Sayaç'!$A$1:$I$166,9,0)*VLOOKUP(WEEKDAY(B4279,2)&amp;D4279,Yoğunluk!$G$1:$J$29,4,0)</f>
        <v>66</v>
      </c>
      <c r="J4279">
        <f t="shared" ca="1" si="263"/>
        <v>73</v>
      </c>
      <c r="K4279">
        <f t="shared" ca="1" si="264"/>
        <v>248.2</v>
      </c>
    </row>
    <row r="4280" spans="1:11" x14ac:dyDescent="0.3">
      <c r="A4280">
        <f t="shared" si="265"/>
        <v>154</v>
      </c>
      <c r="B4280" s="2">
        <f t="shared" si="266"/>
        <v>43126</v>
      </c>
      <c r="C4280" t="str">
        <f>VLOOKUP(A4280,'Günlük Sayaç'!$A$1:$I$166,3,0)</f>
        <v>Darüşşafaka</v>
      </c>
      <c r="D4280" t="str">
        <f>VLOOKUP($A4280,'Günlük Sayaç'!$A$1:$I$166,4,0)</f>
        <v>Ziyaretçi</v>
      </c>
      <c r="E4280" t="str">
        <f>VLOOKUP($A4280,'Günlük Sayaç'!$A$1:$I$166,5,0)</f>
        <v>Onlu Bilet</v>
      </c>
      <c r="F4280">
        <f>VLOOKUP($A4280,'Günlük Sayaç'!$A$1:$I$166,6,0)</f>
        <v>3.2</v>
      </c>
      <c r="G4280">
        <f>VLOOKUP($A4280,'Günlük Sayaç'!$A$1:$I$166,7,0)</f>
        <v>6000</v>
      </c>
      <c r="H4280">
        <f>VLOOKUP($A4280,'Günlük Sayaç'!$A$1:$I$166,8,0)</f>
        <v>0.01</v>
      </c>
      <c r="I4280">
        <f>VLOOKUP($A4280,'Günlük Sayaç'!$A$1:$I$166,9,0)*VLOOKUP(WEEKDAY(B4280,2)&amp;D4280,Yoğunluk!$G$1:$J$29,4,0)</f>
        <v>66</v>
      </c>
      <c r="J4280">
        <f t="shared" ca="1" si="263"/>
        <v>67</v>
      </c>
      <c r="K4280">
        <f t="shared" ca="1" si="264"/>
        <v>214.4</v>
      </c>
    </row>
    <row r="4281" spans="1:11" x14ac:dyDescent="0.3">
      <c r="A4281">
        <f t="shared" si="265"/>
        <v>155</v>
      </c>
      <c r="B4281" s="2">
        <f t="shared" si="266"/>
        <v>43126</v>
      </c>
      <c r="C4281" t="str">
        <f>VLOOKUP(A4281,'Günlük Sayaç'!$A$1:$I$166,3,0)</f>
        <v>Hacıosman</v>
      </c>
      <c r="D4281" t="str">
        <f>VLOOKUP($A4281,'Günlük Sayaç'!$A$1:$I$166,4,0)</f>
        <v>Tam</v>
      </c>
      <c r="E4281" t="str">
        <f>VLOOKUP($A4281,'Günlük Sayaç'!$A$1:$I$166,5,0)</f>
        <v>Akbil</v>
      </c>
      <c r="F4281">
        <f>VLOOKUP($A4281,'Günlük Sayaç'!$A$1:$I$166,6,0)</f>
        <v>2.2250000000000001</v>
      </c>
      <c r="G4281">
        <f>VLOOKUP($A4281,'Günlük Sayaç'!$A$1:$I$166,7,0)</f>
        <v>4000</v>
      </c>
      <c r="H4281">
        <f>VLOOKUP($A4281,'Günlük Sayaç'!$A$1:$I$166,8,0)</f>
        <v>0.2</v>
      </c>
      <c r="I4281">
        <f>VLOOKUP($A4281,'Günlük Sayaç'!$A$1:$I$166,9,0)*VLOOKUP(WEEKDAY(B4281,2)&amp;D4281,Yoğunluk!$G$1:$J$29,4,0)</f>
        <v>1320</v>
      </c>
      <c r="J4281">
        <f t="shared" ca="1" si="263"/>
        <v>1205</v>
      </c>
      <c r="K4281">
        <f t="shared" ca="1" si="264"/>
        <v>2681.125</v>
      </c>
    </row>
    <row r="4282" spans="1:11" x14ac:dyDescent="0.3">
      <c r="A4282">
        <f t="shared" si="265"/>
        <v>156</v>
      </c>
      <c r="B4282" s="2">
        <f t="shared" si="266"/>
        <v>43126</v>
      </c>
      <c r="C4282" t="str">
        <f>VLOOKUP(A4282,'Günlük Sayaç'!$A$1:$I$166,3,0)</f>
        <v>Hacıosman</v>
      </c>
      <c r="D4282" t="str">
        <f>VLOOKUP($A4282,'Günlük Sayaç'!$A$1:$I$166,4,0)</f>
        <v>Tam</v>
      </c>
      <c r="E4282" t="str">
        <f>VLOOKUP($A4282,'Günlük Sayaç'!$A$1:$I$166,5,0)</f>
        <v>Mavi Kart</v>
      </c>
      <c r="F4282">
        <f>VLOOKUP($A4282,'Günlük Sayaç'!$A$1:$I$166,6,0)</f>
        <v>1.3666666666666667</v>
      </c>
      <c r="G4282">
        <f>VLOOKUP($A4282,'Günlük Sayaç'!$A$1:$I$166,7,0)</f>
        <v>4000</v>
      </c>
      <c r="H4282">
        <f>VLOOKUP($A4282,'Günlük Sayaç'!$A$1:$I$166,8,0)</f>
        <v>0.2</v>
      </c>
      <c r="I4282">
        <f>VLOOKUP($A4282,'Günlük Sayaç'!$A$1:$I$166,9,0)*VLOOKUP(WEEKDAY(B4282,2)&amp;D4282,Yoğunluk!$G$1:$J$29,4,0)</f>
        <v>1320</v>
      </c>
      <c r="J4282">
        <f t="shared" ca="1" si="263"/>
        <v>1409</v>
      </c>
      <c r="K4282">
        <f t="shared" ca="1" si="264"/>
        <v>1925.6333333333334</v>
      </c>
    </row>
    <row r="4283" spans="1:11" x14ac:dyDescent="0.3">
      <c r="A4283">
        <f t="shared" si="265"/>
        <v>157</v>
      </c>
      <c r="B4283" s="2">
        <f t="shared" si="266"/>
        <v>43126</v>
      </c>
      <c r="C4283" t="str">
        <f>VLOOKUP(A4283,'Günlük Sayaç'!$A$1:$I$166,3,0)</f>
        <v>Hacıosman</v>
      </c>
      <c r="D4283" t="str">
        <f>VLOOKUP($A4283,'Günlük Sayaç'!$A$1:$I$166,4,0)</f>
        <v>Öğrenci</v>
      </c>
      <c r="E4283" t="str">
        <f>VLOOKUP($A4283,'Günlük Sayaç'!$A$1:$I$166,5,0)</f>
        <v>Öğrenci</v>
      </c>
      <c r="F4283">
        <f>VLOOKUP($A4283,'Günlük Sayaç'!$A$1:$I$166,6,0)</f>
        <v>0.9</v>
      </c>
      <c r="G4283">
        <f>VLOOKUP($A4283,'Günlük Sayaç'!$A$1:$I$166,7,0)</f>
        <v>4000</v>
      </c>
      <c r="H4283">
        <f>VLOOKUP($A4283,'Günlük Sayaç'!$A$1:$I$166,8,0)</f>
        <v>0.1</v>
      </c>
      <c r="I4283">
        <f>VLOOKUP($A4283,'Günlük Sayaç'!$A$1:$I$166,9,0)*VLOOKUP(WEEKDAY(B4283,2)&amp;D4283,Yoğunluk!$G$1:$J$29,4,0)</f>
        <v>440.00000000000006</v>
      </c>
      <c r="J4283">
        <f t="shared" ca="1" si="263"/>
        <v>397</v>
      </c>
      <c r="K4283">
        <f t="shared" ca="1" si="264"/>
        <v>357.3</v>
      </c>
    </row>
    <row r="4284" spans="1:11" x14ac:dyDescent="0.3">
      <c r="A4284">
        <f t="shared" si="265"/>
        <v>158</v>
      </c>
      <c r="B4284" s="2">
        <f t="shared" si="266"/>
        <v>43126</v>
      </c>
      <c r="C4284" t="str">
        <f>VLOOKUP(A4284,'Günlük Sayaç'!$A$1:$I$166,3,0)</f>
        <v>Hacıosman</v>
      </c>
      <c r="D4284" t="str">
        <f>VLOOKUP($A4284,'Günlük Sayaç'!$A$1:$I$166,4,0)</f>
        <v>Öğrenci</v>
      </c>
      <c r="E4284" t="str">
        <f>VLOOKUP($A4284,'Günlük Sayaç'!$A$1:$I$166,5,0)</f>
        <v>Öğrenci Aylık</v>
      </c>
      <c r="F4284">
        <f>VLOOKUP($A4284,'Günlük Sayaç'!$A$1:$I$166,6,0)</f>
        <v>0.56666666666666665</v>
      </c>
      <c r="G4284">
        <f>VLOOKUP($A4284,'Günlük Sayaç'!$A$1:$I$166,7,0)</f>
        <v>4000</v>
      </c>
      <c r="H4284">
        <f>VLOOKUP($A4284,'Günlük Sayaç'!$A$1:$I$166,8,0)</f>
        <v>0.2</v>
      </c>
      <c r="I4284">
        <f>VLOOKUP($A4284,'Günlük Sayaç'!$A$1:$I$166,9,0)*VLOOKUP(WEEKDAY(B4284,2)&amp;D4284,Yoğunluk!$G$1:$J$29,4,0)</f>
        <v>880.00000000000011</v>
      </c>
      <c r="J4284">
        <f t="shared" ca="1" si="263"/>
        <v>852</v>
      </c>
      <c r="K4284">
        <f t="shared" ca="1" si="264"/>
        <v>482.8</v>
      </c>
    </row>
    <row r="4285" spans="1:11" x14ac:dyDescent="0.3">
      <c r="A4285">
        <f t="shared" si="265"/>
        <v>159</v>
      </c>
      <c r="B4285" s="2">
        <f t="shared" si="266"/>
        <v>43126</v>
      </c>
      <c r="C4285" t="str">
        <f>VLOOKUP(A4285,'Günlük Sayaç'!$A$1:$I$166,3,0)</f>
        <v>Hacıosman</v>
      </c>
      <c r="D4285" t="str">
        <f>VLOOKUP($A4285,'Günlük Sayaç'!$A$1:$I$166,4,0)</f>
        <v>Sosyal</v>
      </c>
      <c r="E4285" t="str">
        <f>VLOOKUP($A4285,'Günlük Sayaç'!$A$1:$I$166,5,0)</f>
        <v>Sosyal</v>
      </c>
      <c r="F4285">
        <f>VLOOKUP($A4285,'Günlük Sayaç'!$A$1:$I$166,6,0)</f>
        <v>1.425</v>
      </c>
      <c r="G4285">
        <f>VLOOKUP($A4285,'Günlük Sayaç'!$A$1:$I$166,7,0)</f>
        <v>4000</v>
      </c>
      <c r="H4285">
        <f>VLOOKUP($A4285,'Günlük Sayaç'!$A$1:$I$166,8,0)</f>
        <v>0.15</v>
      </c>
      <c r="I4285">
        <f>VLOOKUP($A4285,'Günlük Sayaç'!$A$1:$I$166,9,0)*VLOOKUP(WEEKDAY(B4285,2)&amp;D4285,Yoğunluk!$G$1:$J$29,4,0)</f>
        <v>528.00000000000011</v>
      </c>
      <c r="J4285">
        <f t="shared" ca="1" si="263"/>
        <v>479</v>
      </c>
      <c r="K4285">
        <f t="shared" ca="1" si="264"/>
        <v>682.57500000000005</v>
      </c>
    </row>
    <row r="4286" spans="1:11" x14ac:dyDescent="0.3">
      <c r="A4286">
        <f t="shared" si="265"/>
        <v>160</v>
      </c>
      <c r="B4286" s="2">
        <f t="shared" si="266"/>
        <v>43126</v>
      </c>
      <c r="C4286" t="str">
        <f>VLOOKUP(A4286,'Günlük Sayaç'!$A$1:$I$166,3,0)</f>
        <v>Hacıosman</v>
      </c>
      <c r="D4286" t="str">
        <f>VLOOKUP($A4286,'Günlük Sayaç'!$A$1:$I$166,4,0)</f>
        <v>Sosyal</v>
      </c>
      <c r="E4286" t="str">
        <f>VLOOKUP($A4286,'Günlük Sayaç'!$A$1:$I$166,5,0)</f>
        <v>Sosyal Aylık</v>
      </c>
      <c r="F4286">
        <f>VLOOKUP($A4286,'Günlük Sayaç'!$A$1:$I$166,6,0)</f>
        <v>0.83333333333333337</v>
      </c>
      <c r="G4286">
        <f>VLOOKUP($A4286,'Günlük Sayaç'!$A$1:$I$166,7,0)</f>
        <v>4000</v>
      </c>
      <c r="H4286">
        <f>VLOOKUP($A4286,'Günlük Sayaç'!$A$1:$I$166,8,0)</f>
        <v>0.1</v>
      </c>
      <c r="I4286">
        <f>VLOOKUP($A4286,'Günlük Sayaç'!$A$1:$I$166,9,0)*VLOOKUP(WEEKDAY(B4286,2)&amp;D4286,Yoğunluk!$G$1:$J$29,4,0)</f>
        <v>352.00000000000006</v>
      </c>
      <c r="J4286">
        <f t="shared" ca="1" si="263"/>
        <v>391</v>
      </c>
      <c r="K4286">
        <f t="shared" ca="1" si="264"/>
        <v>325.83333333333337</v>
      </c>
    </row>
    <row r="4287" spans="1:11" x14ac:dyDescent="0.3">
      <c r="A4287">
        <f t="shared" si="265"/>
        <v>161</v>
      </c>
      <c r="B4287" s="2">
        <f t="shared" si="266"/>
        <v>43126</v>
      </c>
      <c r="C4287" t="str">
        <f>VLOOKUP(A4287,'Günlük Sayaç'!$A$1:$I$166,3,0)</f>
        <v>Hacıosman</v>
      </c>
      <c r="D4287" t="str">
        <f>VLOOKUP($A4287,'Günlük Sayaç'!$A$1:$I$166,4,0)</f>
        <v>Ziyaretçi</v>
      </c>
      <c r="E4287" t="str">
        <f>VLOOKUP($A4287,'Günlük Sayaç'!$A$1:$I$166,5,0)</f>
        <v>Tekli Bilet</v>
      </c>
      <c r="F4287">
        <f>VLOOKUP($A4287,'Günlük Sayaç'!$A$1:$I$166,6,0)</f>
        <v>5</v>
      </c>
      <c r="G4287">
        <f>VLOOKUP($A4287,'Günlük Sayaç'!$A$1:$I$166,7,0)</f>
        <v>4000</v>
      </c>
      <c r="H4287">
        <f>VLOOKUP($A4287,'Günlük Sayaç'!$A$1:$I$166,8,0)</f>
        <v>0.01</v>
      </c>
      <c r="I4287">
        <f>VLOOKUP($A4287,'Günlük Sayaç'!$A$1:$I$166,9,0)*VLOOKUP(WEEKDAY(B4287,2)&amp;D4287,Yoğunluk!$G$1:$J$29,4,0)</f>
        <v>44</v>
      </c>
      <c r="J4287">
        <f t="shared" ca="1" si="263"/>
        <v>42</v>
      </c>
      <c r="K4287">
        <f t="shared" ca="1" si="264"/>
        <v>210</v>
      </c>
    </row>
    <row r="4288" spans="1:11" x14ac:dyDescent="0.3">
      <c r="A4288">
        <f t="shared" si="265"/>
        <v>162</v>
      </c>
      <c r="B4288" s="2">
        <f t="shared" si="266"/>
        <v>43126</v>
      </c>
      <c r="C4288" t="str">
        <f>VLOOKUP(A4288,'Günlük Sayaç'!$A$1:$I$166,3,0)</f>
        <v>Hacıosman</v>
      </c>
      <c r="D4288" t="str">
        <f>VLOOKUP($A4288,'Günlük Sayaç'!$A$1:$I$166,4,0)</f>
        <v>Ziyaretçi</v>
      </c>
      <c r="E4288" t="str">
        <f>VLOOKUP($A4288,'Günlük Sayaç'!$A$1:$I$166,5,0)</f>
        <v>İkili Bilet</v>
      </c>
      <c r="F4288">
        <f>VLOOKUP($A4288,'Günlük Sayaç'!$A$1:$I$166,6,0)</f>
        <v>4</v>
      </c>
      <c r="G4288">
        <f>VLOOKUP($A4288,'Günlük Sayaç'!$A$1:$I$166,7,0)</f>
        <v>4000</v>
      </c>
      <c r="H4288">
        <f>VLOOKUP($A4288,'Günlük Sayaç'!$A$1:$I$166,8,0)</f>
        <v>0.01</v>
      </c>
      <c r="I4288">
        <f>VLOOKUP($A4288,'Günlük Sayaç'!$A$1:$I$166,9,0)*VLOOKUP(WEEKDAY(B4288,2)&amp;D4288,Yoğunluk!$G$1:$J$29,4,0)</f>
        <v>44</v>
      </c>
      <c r="J4288">
        <f t="shared" ca="1" si="263"/>
        <v>35</v>
      </c>
      <c r="K4288">
        <f t="shared" ca="1" si="264"/>
        <v>140</v>
      </c>
    </row>
    <row r="4289" spans="1:11" x14ac:dyDescent="0.3">
      <c r="A4289">
        <f t="shared" si="265"/>
        <v>163</v>
      </c>
      <c r="B4289" s="2">
        <f t="shared" si="266"/>
        <v>43126</v>
      </c>
      <c r="C4289" t="str">
        <f>VLOOKUP(A4289,'Günlük Sayaç'!$A$1:$I$166,3,0)</f>
        <v>Hacıosman</v>
      </c>
      <c r="D4289" t="str">
        <f>VLOOKUP($A4289,'Günlük Sayaç'!$A$1:$I$166,4,0)</f>
        <v>Ziyaretçi</v>
      </c>
      <c r="E4289" t="str">
        <f>VLOOKUP($A4289,'Günlük Sayaç'!$A$1:$I$166,5,0)</f>
        <v>Üçlü Bilet</v>
      </c>
      <c r="F4289">
        <f>VLOOKUP($A4289,'Günlük Sayaç'!$A$1:$I$166,6,0)</f>
        <v>3.6666666666666665</v>
      </c>
      <c r="G4289">
        <f>VLOOKUP($A4289,'Günlük Sayaç'!$A$1:$I$166,7,0)</f>
        <v>4000</v>
      </c>
      <c r="H4289">
        <f>VLOOKUP($A4289,'Günlük Sayaç'!$A$1:$I$166,8,0)</f>
        <v>0.01</v>
      </c>
      <c r="I4289">
        <f>VLOOKUP($A4289,'Günlük Sayaç'!$A$1:$I$166,9,0)*VLOOKUP(WEEKDAY(B4289,2)&amp;D4289,Yoğunluk!$G$1:$J$29,4,0)</f>
        <v>44</v>
      </c>
      <c r="J4289">
        <f t="shared" ca="1" si="263"/>
        <v>45</v>
      </c>
      <c r="K4289">
        <f t="shared" ca="1" si="264"/>
        <v>165</v>
      </c>
    </row>
    <row r="4290" spans="1:11" x14ac:dyDescent="0.3">
      <c r="A4290">
        <f t="shared" si="265"/>
        <v>164</v>
      </c>
      <c r="B4290" s="2">
        <f t="shared" si="266"/>
        <v>43126</v>
      </c>
      <c r="C4290" t="str">
        <f>VLOOKUP(A4290,'Günlük Sayaç'!$A$1:$I$166,3,0)</f>
        <v>Hacıosman</v>
      </c>
      <c r="D4290" t="str">
        <f>VLOOKUP($A4290,'Günlük Sayaç'!$A$1:$I$166,4,0)</f>
        <v>Ziyaretçi</v>
      </c>
      <c r="E4290" t="str">
        <f>VLOOKUP($A4290,'Günlük Sayaç'!$A$1:$I$166,5,0)</f>
        <v>Beşli Bilet</v>
      </c>
      <c r="F4290">
        <f>VLOOKUP($A4290,'Günlük Sayaç'!$A$1:$I$166,6,0)</f>
        <v>3.4</v>
      </c>
      <c r="G4290">
        <f>VLOOKUP($A4290,'Günlük Sayaç'!$A$1:$I$166,7,0)</f>
        <v>4000</v>
      </c>
      <c r="H4290">
        <f>VLOOKUP($A4290,'Günlük Sayaç'!$A$1:$I$166,8,0)</f>
        <v>0.01</v>
      </c>
      <c r="I4290">
        <f>VLOOKUP($A4290,'Günlük Sayaç'!$A$1:$I$166,9,0)*VLOOKUP(WEEKDAY(B4290,2)&amp;D4290,Yoğunluk!$G$1:$J$29,4,0)</f>
        <v>44</v>
      </c>
      <c r="J4290">
        <f t="shared" ca="1" si="263"/>
        <v>50</v>
      </c>
      <c r="K4290">
        <f t="shared" ca="1" si="264"/>
        <v>170</v>
      </c>
    </row>
    <row r="4291" spans="1:11" x14ac:dyDescent="0.3">
      <c r="A4291">
        <f t="shared" si="265"/>
        <v>165</v>
      </c>
      <c r="B4291" s="2">
        <f t="shared" si="266"/>
        <v>43126</v>
      </c>
      <c r="C4291" t="str">
        <f>VLOOKUP(A4291,'Günlük Sayaç'!$A$1:$I$166,3,0)</f>
        <v>Hacıosman</v>
      </c>
      <c r="D4291" t="str">
        <f>VLOOKUP($A4291,'Günlük Sayaç'!$A$1:$I$166,4,0)</f>
        <v>Ziyaretçi</v>
      </c>
      <c r="E4291" t="str">
        <f>VLOOKUP($A4291,'Günlük Sayaç'!$A$1:$I$166,5,0)</f>
        <v>Onlu Bilet</v>
      </c>
      <c r="F4291">
        <f>VLOOKUP($A4291,'Günlük Sayaç'!$A$1:$I$166,6,0)</f>
        <v>3.2</v>
      </c>
      <c r="G4291">
        <f>VLOOKUP($A4291,'Günlük Sayaç'!$A$1:$I$166,7,0)</f>
        <v>4000</v>
      </c>
      <c r="H4291">
        <f>VLOOKUP($A4291,'Günlük Sayaç'!$A$1:$I$166,8,0)</f>
        <v>0.01</v>
      </c>
      <c r="I4291">
        <f>VLOOKUP($A4291,'Günlük Sayaç'!$A$1:$I$166,9,0)*VLOOKUP(WEEKDAY(B4291,2)&amp;D4291,Yoğunluk!$G$1:$J$29,4,0)</f>
        <v>44</v>
      </c>
      <c r="J4291">
        <f t="shared" ref="J4291:J4354" ca="1" si="267">FLOOR(I4291+_xlfn.NORM.S.INV(RAND())*I4291/10,1)</f>
        <v>36</v>
      </c>
      <c r="K4291">
        <f t="shared" ref="K4291:K4354" ca="1" si="268">J4291*F4291</f>
        <v>115.2</v>
      </c>
    </row>
    <row r="4292" spans="1:11" x14ac:dyDescent="0.3">
      <c r="A4292">
        <f t="shared" si="265"/>
        <v>1</v>
      </c>
      <c r="B4292" s="2">
        <f t="shared" si="266"/>
        <v>43127</v>
      </c>
      <c r="C4292" t="str">
        <f>VLOOKUP(A4292,'Günlük Sayaç'!$A$1:$I$166,3,0)</f>
        <v>Yenikapı</v>
      </c>
      <c r="D4292" t="str">
        <f>VLOOKUP($A4292,'Günlük Sayaç'!$A$1:$I$166,4,0)</f>
        <v>Tam</v>
      </c>
      <c r="E4292" t="str">
        <f>VLOOKUP($A4292,'Günlük Sayaç'!$A$1:$I$166,5,0)</f>
        <v>Akbil</v>
      </c>
      <c r="F4292">
        <f>VLOOKUP($A4292,'Günlük Sayaç'!$A$1:$I$166,6,0)</f>
        <v>2.2250000000000001</v>
      </c>
      <c r="G4292">
        <f>VLOOKUP($A4292,'Günlük Sayaç'!$A$1:$I$166,7,0)</f>
        <v>15000</v>
      </c>
      <c r="H4292">
        <f>VLOOKUP($A4292,'Günlük Sayaç'!$A$1:$I$166,8,0)</f>
        <v>0.2</v>
      </c>
      <c r="I4292">
        <f>VLOOKUP($A4292,'Günlük Sayaç'!$A$1:$I$166,9,0)*VLOOKUP(WEEKDAY(B4292,2)&amp;D4292,Yoğunluk!$G$1:$J$29,4,0)</f>
        <v>4800</v>
      </c>
      <c r="J4292">
        <f t="shared" ca="1" si="267"/>
        <v>4361</v>
      </c>
      <c r="K4292">
        <f t="shared" ca="1" si="268"/>
        <v>9703.2250000000004</v>
      </c>
    </row>
    <row r="4293" spans="1:11" x14ac:dyDescent="0.3">
      <c r="A4293">
        <f t="shared" si="265"/>
        <v>2</v>
      </c>
      <c r="B4293" s="2">
        <f t="shared" si="266"/>
        <v>43127</v>
      </c>
      <c r="C4293" t="str">
        <f>VLOOKUP(A4293,'Günlük Sayaç'!$A$1:$I$166,3,0)</f>
        <v>Yenikapı</v>
      </c>
      <c r="D4293" t="str">
        <f>VLOOKUP($A4293,'Günlük Sayaç'!$A$1:$I$166,4,0)</f>
        <v>Tam</v>
      </c>
      <c r="E4293" t="str">
        <f>VLOOKUP($A4293,'Günlük Sayaç'!$A$1:$I$166,5,0)</f>
        <v>Mavi Kart</v>
      </c>
      <c r="F4293">
        <f>VLOOKUP($A4293,'Günlük Sayaç'!$A$1:$I$166,6,0)</f>
        <v>1.3666666666666667</v>
      </c>
      <c r="G4293">
        <f>VLOOKUP($A4293,'Günlük Sayaç'!$A$1:$I$166,7,0)</f>
        <v>15000</v>
      </c>
      <c r="H4293">
        <f>VLOOKUP($A4293,'Günlük Sayaç'!$A$1:$I$166,8,0)</f>
        <v>0.1</v>
      </c>
      <c r="I4293">
        <f>VLOOKUP($A4293,'Günlük Sayaç'!$A$1:$I$166,9,0)*VLOOKUP(WEEKDAY(B4293,2)&amp;D4293,Yoğunluk!$G$1:$J$29,4,0)</f>
        <v>2400</v>
      </c>
      <c r="J4293">
        <f t="shared" ca="1" si="267"/>
        <v>2413</v>
      </c>
      <c r="K4293">
        <f t="shared" ca="1" si="268"/>
        <v>3297.7666666666669</v>
      </c>
    </row>
    <row r="4294" spans="1:11" x14ac:dyDescent="0.3">
      <c r="A4294">
        <f t="shared" si="265"/>
        <v>3</v>
      </c>
      <c r="B4294" s="2">
        <f t="shared" si="266"/>
        <v>43127</v>
      </c>
      <c r="C4294" t="str">
        <f>VLOOKUP(A4294,'Günlük Sayaç'!$A$1:$I$166,3,0)</f>
        <v>Yenikapı</v>
      </c>
      <c r="D4294" t="str">
        <f>VLOOKUP($A4294,'Günlük Sayaç'!$A$1:$I$166,4,0)</f>
        <v>Öğrenci</v>
      </c>
      <c r="E4294" t="str">
        <f>VLOOKUP($A4294,'Günlük Sayaç'!$A$1:$I$166,5,0)</f>
        <v>Öğrenci</v>
      </c>
      <c r="F4294">
        <f>VLOOKUP($A4294,'Günlük Sayaç'!$A$1:$I$166,6,0)</f>
        <v>0.9</v>
      </c>
      <c r="G4294">
        <f>VLOOKUP($A4294,'Günlük Sayaç'!$A$1:$I$166,7,0)</f>
        <v>15000</v>
      </c>
      <c r="H4294">
        <f>VLOOKUP($A4294,'Günlük Sayaç'!$A$1:$I$166,8,0)</f>
        <v>0.05</v>
      </c>
      <c r="I4294">
        <f>VLOOKUP($A4294,'Günlük Sayaç'!$A$1:$I$166,9,0)*VLOOKUP(WEEKDAY(B4294,2)&amp;D4294,Yoğunluk!$G$1:$J$29,4,0)</f>
        <v>1800.0000000000002</v>
      </c>
      <c r="J4294">
        <f t="shared" ca="1" si="267"/>
        <v>2007</v>
      </c>
      <c r="K4294">
        <f t="shared" ca="1" si="268"/>
        <v>1806.3</v>
      </c>
    </row>
    <row r="4295" spans="1:11" x14ac:dyDescent="0.3">
      <c r="A4295">
        <f t="shared" si="265"/>
        <v>4</v>
      </c>
      <c r="B4295" s="2">
        <f t="shared" si="266"/>
        <v>43127</v>
      </c>
      <c r="C4295" t="str">
        <f>VLOOKUP(A4295,'Günlük Sayaç'!$A$1:$I$166,3,0)</f>
        <v>Yenikapı</v>
      </c>
      <c r="D4295" t="str">
        <f>VLOOKUP($A4295,'Günlük Sayaç'!$A$1:$I$166,4,0)</f>
        <v>Öğrenci</v>
      </c>
      <c r="E4295" t="str">
        <f>VLOOKUP($A4295,'Günlük Sayaç'!$A$1:$I$166,5,0)</f>
        <v>Öğrenci Aylık</v>
      </c>
      <c r="F4295">
        <f>VLOOKUP($A4295,'Günlük Sayaç'!$A$1:$I$166,6,0)</f>
        <v>0.56666666666666665</v>
      </c>
      <c r="G4295">
        <f>VLOOKUP($A4295,'Günlük Sayaç'!$A$1:$I$166,7,0)</f>
        <v>15000</v>
      </c>
      <c r="H4295">
        <f>VLOOKUP($A4295,'Günlük Sayaç'!$A$1:$I$166,8,0)</f>
        <v>0.1</v>
      </c>
      <c r="I4295">
        <f>VLOOKUP($A4295,'Günlük Sayaç'!$A$1:$I$166,9,0)*VLOOKUP(WEEKDAY(B4295,2)&amp;D4295,Yoğunluk!$G$1:$J$29,4,0)</f>
        <v>3600.0000000000005</v>
      </c>
      <c r="J4295">
        <f t="shared" ca="1" si="267"/>
        <v>3822</v>
      </c>
      <c r="K4295">
        <f t="shared" ca="1" si="268"/>
        <v>2165.7999999999997</v>
      </c>
    </row>
    <row r="4296" spans="1:11" x14ac:dyDescent="0.3">
      <c r="A4296">
        <f t="shared" si="265"/>
        <v>5</v>
      </c>
      <c r="B4296" s="2">
        <f t="shared" si="266"/>
        <v>43127</v>
      </c>
      <c r="C4296" t="str">
        <f>VLOOKUP(A4296,'Günlük Sayaç'!$A$1:$I$166,3,0)</f>
        <v>Yenikapı</v>
      </c>
      <c r="D4296" t="str">
        <f>VLOOKUP($A4296,'Günlük Sayaç'!$A$1:$I$166,4,0)</f>
        <v>Sosyal</v>
      </c>
      <c r="E4296" t="str">
        <f>VLOOKUP($A4296,'Günlük Sayaç'!$A$1:$I$166,5,0)</f>
        <v>Sosyal</v>
      </c>
      <c r="F4296">
        <f>VLOOKUP($A4296,'Günlük Sayaç'!$A$1:$I$166,6,0)</f>
        <v>1.425</v>
      </c>
      <c r="G4296">
        <f>VLOOKUP($A4296,'Günlük Sayaç'!$A$1:$I$166,7,0)</f>
        <v>15000</v>
      </c>
      <c r="H4296">
        <f>VLOOKUP($A4296,'Günlük Sayaç'!$A$1:$I$166,8,0)</f>
        <v>0.1</v>
      </c>
      <c r="I4296">
        <f>VLOOKUP($A4296,'Günlük Sayaç'!$A$1:$I$166,9,0)*VLOOKUP(WEEKDAY(B4296,2)&amp;D4296,Yoğunluk!$G$1:$J$29,4,0)</f>
        <v>2640.0000000000005</v>
      </c>
      <c r="J4296">
        <f t="shared" ca="1" si="267"/>
        <v>2668</v>
      </c>
      <c r="K4296">
        <f t="shared" ca="1" si="268"/>
        <v>3801.9</v>
      </c>
    </row>
    <row r="4297" spans="1:11" x14ac:dyDescent="0.3">
      <c r="A4297">
        <f t="shared" si="265"/>
        <v>6</v>
      </c>
      <c r="B4297" s="2">
        <f t="shared" si="266"/>
        <v>43127</v>
      </c>
      <c r="C4297" t="str">
        <f>VLOOKUP(A4297,'Günlük Sayaç'!$A$1:$I$166,3,0)</f>
        <v>Yenikapı</v>
      </c>
      <c r="D4297" t="str">
        <f>VLOOKUP($A4297,'Günlük Sayaç'!$A$1:$I$166,4,0)</f>
        <v>Sosyal</v>
      </c>
      <c r="E4297" t="str">
        <f>VLOOKUP($A4297,'Günlük Sayaç'!$A$1:$I$166,5,0)</f>
        <v>Sosyal Aylık</v>
      </c>
      <c r="F4297">
        <f>VLOOKUP($A4297,'Günlük Sayaç'!$A$1:$I$166,6,0)</f>
        <v>0.83333333333333337</v>
      </c>
      <c r="G4297">
        <f>VLOOKUP($A4297,'Günlük Sayaç'!$A$1:$I$166,7,0)</f>
        <v>15000</v>
      </c>
      <c r="H4297">
        <f>VLOOKUP($A4297,'Günlük Sayaç'!$A$1:$I$166,8,0)</f>
        <v>0.05</v>
      </c>
      <c r="I4297">
        <f>VLOOKUP($A4297,'Günlük Sayaç'!$A$1:$I$166,9,0)*VLOOKUP(WEEKDAY(B4297,2)&amp;D4297,Yoğunluk!$G$1:$J$29,4,0)</f>
        <v>1320.0000000000002</v>
      </c>
      <c r="J4297">
        <f t="shared" ca="1" si="267"/>
        <v>1436</v>
      </c>
      <c r="K4297">
        <f t="shared" ca="1" si="268"/>
        <v>1196.6666666666667</v>
      </c>
    </row>
    <row r="4298" spans="1:11" x14ac:dyDescent="0.3">
      <c r="A4298">
        <f t="shared" ref="A4298:A4361" si="269">IF(A4297=165,1,A4297+1)</f>
        <v>7</v>
      </c>
      <c r="B4298" s="2">
        <f t="shared" ref="B4298:B4361" si="270">IF(A4298=1,B4297+1,B4297)</f>
        <v>43127</v>
      </c>
      <c r="C4298" t="str">
        <f>VLOOKUP(A4298,'Günlük Sayaç'!$A$1:$I$166,3,0)</f>
        <v>Yenikapı</v>
      </c>
      <c r="D4298" t="str">
        <f>VLOOKUP($A4298,'Günlük Sayaç'!$A$1:$I$166,4,0)</f>
        <v>Ziyaretçi</v>
      </c>
      <c r="E4298" t="str">
        <f>VLOOKUP($A4298,'Günlük Sayaç'!$A$1:$I$166,5,0)</f>
        <v>Tekli Bilet</v>
      </c>
      <c r="F4298">
        <f>VLOOKUP($A4298,'Günlük Sayaç'!$A$1:$I$166,6,0)</f>
        <v>5</v>
      </c>
      <c r="G4298">
        <f>VLOOKUP($A4298,'Günlük Sayaç'!$A$1:$I$166,7,0)</f>
        <v>15000</v>
      </c>
      <c r="H4298">
        <f>VLOOKUP($A4298,'Günlük Sayaç'!$A$1:$I$166,8,0)</f>
        <v>0.1</v>
      </c>
      <c r="I4298">
        <f>VLOOKUP($A4298,'Günlük Sayaç'!$A$1:$I$166,9,0)*VLOOKUP(WEEKDAY(B4298,2)&amp;D4298,Yoğunluk!$G$1:$J$29,4,0)</f>
        <v>2880</v>
      </c>
      <c r="J4298">
        <f t="shared" ca="1" si="267"/>
        <v>2684</v>
      </c>
      <c r="K4298">
        <f t="shared" ca="1" si="268"/>
        <v>13420</v>
      </c>
    </row>
    <row r="4299" spans="1:11" x14ac:dyDescent="0.3">
      <c r="A4299">
        <f t="shared" si="269"/>
        <v>8</v>
      </c>
      <c r="B4299" s="2">
        <f t="shared" si="270"/>
        <v>43127</v>
      </c>
      <c r="C4299" t="str">
        <f>VLOOKUP(A4299,'Günlük Sayaç'!$A$1:$I$166,3,0)</f>
        <v>Yenikapı</v>
      </c>
      <c r="D4299" t="str">
        <f>VLOOKUP($A4299,'Günlük Sayaç'!$A$1:$I$166,4,0)</f>
        <v>Ziyaretçi</v>
      </c>
      <c r="E4299" t="str">
        <f>VLOOKUP($A4299,'Günlük Sayaç'!$A$1:$I$166,5,0)</f>
        <v>İkili Bilet</v>
      </c>
      <c r="F4299">
        <f>VLOOKUP($A4299,'Günlük Sayaç'!$A$1:$I$166,6,0)</f>
        <v>4</v>
      </c>
      <c r="G4299">
        <f>VLOOKUP($A4299,'Günlük Sayaç'!$A$1:$I$166,7,0)</f>
        <v>15000</v>
      </c>
      <c r="H4299">
        <f>VLOOKUP($A4299,'Günlük Sayaç'!$A$1:$I$166,8,0)</f>
        <v>0.05</v>
      </c>
      <c r="I4299">
        <f>VLOOKUP($A4299,'Günlük Sayaç'!$A$1:$I$166,9,0)*VLOOKUP(WEEKDAY(B4299,2)&amp;D4299,Yoğunluk!$G$1:$J$29,4,0)</f>
        <v>1440</v>
      </c>
      <c r="J4299">
        <f t="shared" ca="1" si="267"/>
        <v>1585</v>
      </c>
      <c r="K4299">
        <f t="shared" ca="1" si="268"/>
        <v>6340</v>
      </c>
    </row>
    <row r="4300" spans="1:11" x14ac:dyDescent="0.3">
      <c r="A4300">
        <f t="shared" si="269"/>
        <v>9</v>
      </c>
      <c r="B4300" s="2">
        <f t="shared" si="270"/>
        <v>43127</v>
      </c>
      <c r="C4300" t="str">
        <f>VLOOKUP(A4300,'Günlük Sayaç'!$A$1:$I$166,3,0)</f>
        <v>Yenikapı</v>
      </c>
      <c r="D4300" t="str">
        <f>VLOOKUP($A4300,'Günlük Sayaç'!$A$1:$I$166,4,0)</f>
        <v>Ziyaretçi</v>
      </c>
      <c r="E4300" t="str">
        <f>VLOOKUP($A4300,'Günlük Sayaç'!$A$1:$I$166,5,0)</f>
        <v>Üçlü Bilet</v>
      </c>
      <c r="F4300">
        <f>VLOOKUP($A4300,'Günlük Sayaç'!$A$1:$I$166,6,0)</f>
        <v>3.6666666666666665</v>
      </c>
      <c r="G4300">
        <f>VLOOKUP($A4300,'Günlük Sayaç'!$A$1:$I$166,7,0)</f>
        <v>15000</v>
      </c>
      <c r="H4300">
        <f>VLOOKUP($A4300,'Günlük Sayaç'!$A$1:$I$166,8,0)</f>
        <v>0.05</v>
      </c>
      <c r="I4300">
        <f>VLOOKUP($A4300,'Günlük Sayaç'!$A$1:$I$166,9,0)*VLOOKUP(WEEKDAY(B4300,2)&amp;D4300,Yoğunluk!$G$1:$J$29,4,0)</f>
        <v>1440</v>
      </c>
      <c r="J4300">
        <f t="shared" ca="1" si="267"/>
        <v>1491</v>
      </c>
      <c r="K4300">
        <f t="shared" ca="1" si="268"/>
        <v>5467</v>
      </c>
    </row>
    <row r="4301" spans="1:11" x14ac:dyDescent="0.3">
      <c r="A4301">
        <f t="shared" si="269"/>
        <v>10</v>
      </c>
      <c r="B4301" s="2">
        <f t="shared" si="270"/>
        <v>43127</v>
      </c>
      <c r="C4301" t="str">
        <f>VLOOKUP(A4301,'Günlük Sayaç'!$A$1:$I$166,3,0)</f>
        <v>Yenikapı</v>
      </c>
      <c r="D4301" t="str">
        <f>VLOOKUP($A4301,'Günlük Sayaç'!$A$1:$I$166,4,0)</f>
        <v>Ziyaretçi</v>
      </c>
      <c r="E4301" t="str">
        <f>VLOOKUP($A4301,'Günlük Sayaç'!$A$1:$I$166,5,0)</f>
        <v>Beşli Bilet</v>
      </c>
      <c r="F4301">
        <f>VLOOKUP($A4301,'Günlük Sayaç'!$A$1:$I$166,6,0)</f>
        <v>3.4</v>
      </c>
      <c r="G4301">
        <f>VLOOKUP($A4301,'Günlük Sayaç'!$A$1:$I$166,7,0)</f>
        <v>15000</v>
      </c>
      <c r="H4301">
        <f>VLOOKUP($A4301,'Günlük Sayaç'!$A$1:$I$166,8,0)</f>
        <v>0.1</v>
      </c>
      <c r="I4301">
        <f>VLOOKUP($A4301,'Günlük Sayaç'!$A$1:$I$166,9,0)*VLOOKUP(WEEKDAY(B4301,2)&amp;D4301,Yoğunluk!$G$1:$J$29,4,0)</f>
        <v>2880</v>
      </c>
      <c r="J4301">
        <f t="shared" ca="1" si="267"/>
        <v>2414</v>
      </c>
      <c r="K4301">
        <f t="shared" ca="1" si="268"/>
        <v>8207.6</v>
      </c>
    </row>
    <row r="4302" spans="1:11" x14ac:dyDescent="0.3">
      <c r="A4302">
        <f t="shared" si="269"/>
        <v>11</v>
      </c>
      <c r="B4302" s="2">
        <f t="shared" si="270"/>
        <v>43127</v>
      </c>
      <c r="C4302" t="str">
        <f>VLOOKUP(A4302,'Günlük Sayaç'!$A$1:$I$166,3,0)</f>
        <v>Yenikapı</v>
      </c>
      <c r="D4302" t="str">
        <f>VLOOKUP($A4302,'Günlük Sayaç'!$A$1:$I$166,4,0)</f>
        <v>Ziyaretçi</v>
      </c>
      <c r="E4302" t="str">
        <f>VLOOKUP($A4302,'Günlük Sayaç'!$A$1:$I$166,5,0)</f>
        <v>Onlu Bilet</v>
      </c>
      <c r="F4302">
        <f>VLOOKUP($A4302,'Günlük Sayaç'!$A$1:$I$166,6,0)</f>
        <v>3.2</v>
      </c>
      <c r="G4302">
        <f>VLOOKUP($A4302,'Günlük Sayaç'!$A$1:$I$166,7,0)</f>
        <v>15000</v>
      </c>
      <c r="H4302">
        <f>VLOOKUP($A4302,'Günlük Sayaç'!$A$1:$I$166,8,0)</f>
        <v>0.1</v>
      </c>
      <c r="I4302">
        <f>VLOOKUP($A4302,'Günlük Sayaç'!$A$1:$I$166,9,0)*VLOOKUP(WEEKDAY(B4302,2)&amp;D4302,Yoğunluk!$G$1:$J$29,4,0)</f>
        <v>2880</v>
      </c>
      <c r="J4302">
        <f t="shared" ca="1" si="267"/>
        <v>2115</v>
      </c>
      <c r="K4302">
        <f t="shared" ca="1" si="268"/>
        <v>6768</v>
      </c>
    </row>
    <row r="4303" spans="1:11" x14ac:dyDescent="0.3">
      <c r="A4303">
        <f t="shared" si="269"/>
        <v>12</v>
      </c>
      <c r="B4303" s="2">
        <f t="shared" si="270"/>
        <v>43127</v>
      </c>
      <c r="C4303" t="str">
        <f>VLOOKUP(A4303,'Günlük Sayaç'!$A$1:$I$166,3,0)</f>
        <v>Vezneciler</v>
      </c>
      <c r="D4303" t="str">
        <f>VLOOKUP($A4303,'Günlük Sayaç'!$A$1:$I$166,4,0)</f>
        <v>Tam</v>
      </c>
      <c r="E4303" t="str">
        <f>VLOOKUP($A4303,'Günlük Sayaç'!$A$1:$I$166,5,0)</f>
        <v>Akbil</v>
      </c>
      <c r="F4303">
        <f>VLOOKUP($A4303,'Günlük Sayaç'!$A$1:$I$166,6,0)</f>
        <v>2.2250000000000001</v>
      </c>
      <c r="G4303">
        <f>VLOOKUP($A4303,'Günlük Sayaç'!$A$1:$I$166,7,0)</f>
        <v>8000</v>
      </c>
      <c r="H4303">
        <f>VLOOKUP($A4303,'Günlük Sayaç'!$A$1:$I$166,8,0)</f>
        <v>0.1</v>
      </c>
      <c r="I4303">
        <f>VLOOKUP($A4303,'Günlük Sayaç'!$A$1:$I$166,9,0)*VLOOKUP(WEEKDAY(B4303,2)&amp;D4303,Yoğunluk!$G$1:$J$29,4,0)</f>
        <v>1280</v>
      </c>
      <c r="J4303">
        <f t="shared" ca="1" si="267"/>
        <v>1264</v>
      </c>
      <c r="K4303">
        <f t="shared" ca="1" si="268"/>
        <v>2812.4</v>
      </c>
    </row>
    <row r="4304" spans="1:11" x14ac:dyDescent="0.3">
      <c r="A4304">
        <f t="shared" si="269"/>
        <v>13</v>
      </c>
      <c r="B4304" s="2">
        <f t="shared" si="270"/>
        <v>43127</v>
      </c>
      <c r="C4304" t="str">
        <f>VLOOKUP(A4304,'Günlük Sayaç'!$A$1:$I$166,3,0)</f>
        <v>Vezneciler</v>
      </c>
      <c r="D4304" t="str">
        <f>VLOOKUP($A4304,'Günlük Sayaç'!$A$1:$I$166,4,0)</f>
        <v>Tam</v>
      </c>
      <c r="E4304" t="str">
        <f>VLOOKUP($A4304,'Günlük Sayaç'!$A$1:$I$166,5,0)</f>
        <v>Mavi Kart</v>
      </c>
      <c r="F4304">
        <f>VLOOKUP($A4304,'Günlük Sayaç'!$A$1:$I$166,6,0)</f>
        <v>1.3666666666666667</v>
      </c>
      <c r="G4304">
        <f>VLOOKUP($A4304,'Günlük Sayaç'!$A$1:$I$166,7,0)</f>
        <v>8000</v>
      </c>
      <c r="H4304">
        <f>VLOOKUP($A4304,'Günlük Sayaç'!$A$1:$I$166,8,0)</f>
        <v>7.0000000000000007E-2</v>
      </c>
      <c r="I4304">
        <f>VLOOKUP($A4304,'Günlük Sayaç'!$A$1:$I$166,9,0)*VLOOKUP(WEEKDAY(B4304,2)&amp;D4304,Yoğunluk!$G$1:$J$29,4,0)</f>
        <v>896</v>
      </c>
      <c r="J4304">
        <f t="shared" ca="1" si="267"/>
        <v>867</v>
      </c>
      <c r="K4304">
        <f t="shared" ca="1" si="268"/>
        <v>1184.9000000000001</v>
      </c>
    </row>
    <row r="4305" spans="1:11" x14ac:dyDescent="0.3">
      <c r="A4305">
        <f t="shared" si="269"/>
        <v>14</v>
      </c>
      <c r="B4305" s="2">
        <f t="shared" si="270"/>
        <v>43127</v>
      </c>
      <c r="C4305" t="str">
        <f>VLOOKUP(A4305,'Günlük Sayaç'!$A$1:$I$166,3,0)</f>
        <v>Vezneciler</v>
      </c>
      <c r="D4305" t="str">
        <f>VLOOKUP($A4305,'Günlük Sayaç'!$A$1:$I$166,4,0)</f>
        <v>Öğrenci</v>
      </c>
      <c r="E4305" t="str">
        <f>VLOOKUP($A4305,'Günlük Sayaç'!$A$1:$I$166,5,0)</f>
        <v>Öğrenci</v>
      </c>
      <c r="F4305">
        <f>VLOOKUP($A4305,'Günlük Sayaç'!$A$1:$I$166,6,0)</f>
        <v>0.9</v>
      </c>
      <c r="G4305">
        <f>VLOOKUP($A4305,'Günlük Sayaç'!$A$1:$I$166,7,0)</f>
        <v>8000</v>
      </c>
      <c r="H4305">
        <f>VLOOKUP($A4305,'Günlük Sayaç'!$A$1:$I$166,8,0)</f>
        <v>0.17</v>
      </c>
      <c r="I4305">
        <f>VLOOKUP($A4305,'Günlük Sayaç'!$A$1:$I$166,9,0)*VLOOKUP(WEEKDAY(B4305,2)&amp;D4305,Yoğunluk!$G$1:$J$29,4,0)</f>
        <v>3264.0000000000005</v>
      </c>
      <c r="J4305">
        <f t="shared" ca="1" si="267"/>
        <v>2658</v>
      </c>
      <c r="K4305">
        <f t="shared" ca="1" si="268"/>
        <v>2392.2000000000003</v>
      </c>
    </row>
    <row r="4306" spans="1:11" x14ac:dyDescent="0.3">
      <c r="A4306">
        <f t="shared" si="269"/>
        <v>15</v>
      </c>
      <c r="B4306" s="2">
        <f t="shared" si="270"/>
        <v>43127</v>
      </c>
      <c r="C4306" t="str">
        <f>VLOOKUP(A4306,'Günlük Sayaç'!$A$1:$I$166,3,0)</f>
        <v>Vezneciler</v>
      </c>
      <c r="D4306" t="str">
        <f>VLOOKUP($A4306,'Günlük Sayaç'!$A$1:$I$166,4,0)</f>
        <v>Öğrenci</v>
      </c>
      <c r="E4306" t="str">
        <f>VLOOKUP($A4306,'Günlük Sayaç'!$A$1:$I$166,5,0)</f>
        <v>Öğrenci Aylık</v>
      </c>
      <c r="F4306">
        <f>VLOOKUP($A4306,'Günlük Sayaç'!$A$1:$I$166,6,0)</f>
        <v>0.56666666666666665</v>
      </c>
      <c r="G4306">
        <f>VLOOKUP($A4306,'Günlük Sayaç'!$A$1:$I$166,7,0)</f>
        <v>8000</v>
      </c>
      <c r="H4306">
        <f>VLOOKUP($A4306,'Günlük Sayaç'!$A$1:$I$166,8,0)</f>
        <v>0.27</v>
      </c>
      <c r="I4306">
        <f>VLOOKUP($A4306,'Günlük Sayaç'!$A$1:$I$166,9,0)*VLOOKUP(WEEKDAY(B4306,2)&amp;D4306,Yoğunluk!$G$1:$J$29,4,0)</f>
        <v>5184.0000000000009</v>
      </c>
      <c r="J4306">
        <f t="shared" ca="1" si="267"/>
        <v>4839</v>
      </c>
      <c r="K4306">
        <f t="shared" ca="1" si="268"/>
        <v>2742.1</v>
      </c>
    </row>
    <row r="4307" spans="1:11" x14ac:dyDescent="0.3">
      <c r="A4307">
        <f t="shared" si="269"/>
        <v>16</v>
      </c>
      <c r="B4307" s="2">
        <f t="shared" si="270"/>
        <v>43127</v>
      </c>
      <c r="C4307" t="str">
        <f>VLOOKUP(A4307,'Günlük Sayaç'!$A$1:$I$166,3,0)</f>
        <v>Vezneciler</v>
      </c>
      <c r="D4307" t="str">
        <f>VLOOKUP($A4307,'Günlük Sayaç'!$A$1:$I$166,4,0)</f>
        <v>Sosyal</v>
      </c>
      <c r="E4307" t="str">
        <f>VLOOKUP($A4307,'Günlük Sayaç'!$A$1:$I$166,5,0)</f>
        <v>Sosyal</v>
      </c>
      <c r="F4307">
        <f>VLOOKUP($A4307,'Günlük Sayaç'!$A$1:$I$166,6,0)</f>
        <v>1.425</v>
      </c>
      <c r="G4307">
        <f>VLOOKUP($A4307,'Günlük Sayaç'!$A$1:$I$166,7,0)</f>
        <v>8000</v>
      </c>
      <c r="H4307">
        <f>VLOOKUP($A4307,'Günlük Sayaç'!$A$1:$I$166,8,0)</f>
        <v>0.15</v>
      </c>
      <c r="I4307">
        <f>VLOOKUP($A4307,'Günlük Sayaç'!$A$1:$I$166,9,0)*VLOOKUP(WEEKDAY(B4307,2)&amp;D4307,Yoğunluk!$G$1:$J$29,4,0)</f>
        <v>2112.0000000000005</v>
      </c>
      <c r="J4307">
        <f t="shared" ca="1" si="267"/>
        <v>2247</v>
      </c>
      <c r="K4307">
        <f t="shared" ca="1" si="268"/>
        <v>3201.9749999999999</v>
      </c>
    </row>
    <row r="4308" spans="1:11" x14ac:dyDescent="0.3">
      <c r="A4308">
        <f t="shared" si="269"/>
        <v>17</v>
      </c>
      <c r="B4308" s="2">
        <f t="shared" si="270"/>
        <v>43127</v>
      </c>
      <c r="C4308" t="str">
        <f>VLOOKUP(A4308,'Günlük Sayaç'!$A$1:$I$166,3,0)</f>
        <v>Vezneciler</v>
      </c>
      <c r="D4308" t="str">
        <f>VLOOKUP($A4308,'Günlük Sayaç'!$A$1:$I$166,4,0)</f>
        <v>Sosyal</v>
      </c>
      <c r="E4308" t="str">
        <f>VLOOKUP($A4308,'Günlük Sayaç'!$A$1:$I$166,5,0)</f>
        <v>Sosyal Aylık</v>
      </c>
      <c r="F4308">
        <f>VLOOKUP($A4308,'Günlük Sayaç'!$A$1:$I$166,6,0)</f>
        <v>0.83333333333333337</v>
      </c>
      <c r="G4308">
        <f>VLOOKUP($A4308,'Günlük Sayaç'!$A$1:$I$166,7,0)</f>
        <v>8000</v>
      </c>
      <c r="H4308">
        <f>VLOOKUP($A4308,'Günlük Sayaç'!$A$1:$I$166,8,0)</f>
        <v>0.15</v>
      </c>
      <c r="I4308">
        <f>VLOOKUP($A4308,'Günlük Sayaç'!$A$1:$I$166,9,0)*VLOOKUP(WEEKDAY(B4308,2)&amp;D4308,Yoğunluk!$G$1:$J$29,4,0)</f>
        <v>2112.0000000000005</v>
      </c>
      <c r="J4308">
        <f t="shared" ca="1" si="267"/>
        <v>1963</v>
      </c>
      <c r="K4308">
        <f t="shared" ca="1" si="268"/>
        <v>1635.8333333333335</v>
      </c>
    </row>
    <row r="4309" spans="1:11" x14ac:dyDescent="0.3">
      <c r="A4309">
        <f t="shared" si="269"/>
        <v>18</v>
      </c>
      <c r="B4309" s="2">
        <f t="shared" si="270"/>
        <v>43127</v>
      </c>
      <c r="C4309" t="str">
        <f>VLOOKUP(A4309,'Günlük Sayaç'!$A$1:$I$166,3,0)</f>
        <v>Vezneciler</v>
      </c>
      <c r="D4309" t="str">
        <f>VLOOKUP($A4309,'Günlük Sayaç'!$A$1:$I$166,4,0)</f>
        <v>Ziyaretçi</v>
      </c>
      <c r="E4309" t="str">
        <f>VLOOKUP($A4309,'Günlük Sayaç'!$A$1:$I$166,5,0)</f>
        <v>Tekli Bilet</v>
      </c>
      <c r="F4309">
        <f>VLOOKUP($A4309,'Günlük Sayaç'!$A$1:$I$166,6,0)</f>
        <v>5</v>
      </c>
      <c r="G4309">
        <f>VLOOKUP($A4309,'Günlük Sayaç'!$A$1:$I$166,7,0)</f>
        <v>8000</v>
      </c>
      <c r="H4309">
        <f>VLOOKUP($A4309,'Günlük Sayaç'!$A$1:$I$166,8,0)</f>
        <v>0.02</v>
      </c>
      <c r="I4309">
        <f>VLOOKUP($A4309,'Günlük Sayaç'!$A$1:$I$166,9,0)*VLOOKUP(WEEKDAY(B4309,2)&amp;D4309,Yoğunluk!$G$1:$J$29,4,0)</f>
        <v>307.2</v>
      </c>
      <c r="J4309">
        <f t="shared" ca="1" si="267"/>
        <v>284</v>
      </c>
      <c r="K4309">
        <f t="shared" ca="1" si="268"/>
        <v>1420</v>
      </c>
    </row>
    <row r="4310" spans="1:11" x14ac:dyDescent="0.3">
      <c r="A4310">
        <f t="shared" si="269"/>
        <v>19</v>
      </c>
      <c r="B4310" s="2">
        <f t="shared" si="270"/>
        <v>43127</v>
      </c>
      <c r="C4310" t="str">
        <f>VLOOKUP(A4310,'Günlük Sayaç'!$A$1:$I$166,3,0)</f>
        <v>Vezneciler</v>
      </c>
      <c r="D4310" t="str">
        <f>VLOOKUP($A4310,'Günlük Sayaç'!$A$1:$I$166,4,0)</f>
        <v>Ziyaretçi</v>
      </c>
      <c r="E4310" t="str">
        <f>VLOOKUP($A4310,'Günlük Sayaç'!$A$1:$I$166,5,0)</f>
        <v>İkili Bilet</v>
      </c>
      <c r="F4310">
        <f>VLOOKUP($A4310,'Günlük Sayaç'!$A$1:$I$166,6,0)</f>
        <v>4</v>
      </c>
      <c r="G4310">
        <f>VLOOKUP($A4310,'Günlük Sayaç'!$A$1:$I$166,7,0)</f>
        <v>8000</v>
      </c>
      <c r="H4310">
        <f>VLOOKUP($A4310,'Günlük Sayaç'!$A$1:$I$166,8,0)</f>
        <v>0.02</v>
      </c>
      <c r="I4310">
        <f>VLOOKUP($A4310,'Günlük Sayaç'!$A$1:$I$166,9,0)*VLOOKUP(WEEKDAY(B4310,2)&amp;D4310,Yoğunluk!$G$1:$J$29,4,0)</f>
        <v>307.2</v>
      </c>
      <c r="J4310">
        <f t="shared" ca="1" si="267"/>
        <v>310</v>
      </c>
      <c r="K4310">
        <f t="shared" ca="1" si="268"/>
        <v>1240</v>
      </c>
    </row>
    <row r="4311" spans="1:11" x14ac:dyDescent="0.3">
      <c r="A4311">
        <f t="shared" si="269"/>
        <v>20</v>
      </c>
      <c r="B4311" s="2">
        <f t="shared" si="270"/>
        <v>43127</v>
      </c>
      <c r="C4311" t="str">
        <f>VLOOKUP(A4311,'Günlük Sayaç'!$A$1:$I$166,3,0)</f>
        <v>Vezneciler</v>
      </c>
      <c r="D4311" t="str">
        <f>VLOOKUP($A4311,'Günlük Sayaç'!$A$1:$I$166,4,0)</f>
        <v>Ziyaretçi</v>
      </c>
      <c r="E4311" t="str">
        <f>VLOOKUP($A4311,'Günlük Sayaç'!$A$1:$I$166,5,0)</f>
        <v>Üçlü Bilet</v>
      </c>
      <c r="F4311">
        <f>VLOOKUP($A4311,'Günlük Sayaç'!$A$1:$I$166,6,0)</f>
        <v>3.6666666666666665</v>
      </c>
      <c r="G4311">
        <f>VLOOKUP($A4311,'Günlük Sayaç'!$A$1:$I$166,7,0)</f>
        <v>8000</v>
      </c>
      <c r="H4311">
        <f>VLOOKUP($A4311,'Günlük Sayaç'!$A$1:$I$166,8,0)</f>
        <v>0.01</v>
      </c>
      <c r="I4311">
        <f>VLOOKUP($A4311,'Günlük Sayaç'!$A$1:$I$166,9,0)*VLOOKUP(WEEKDAY(B4311,2)&amp;D4311,Yoğunluk!$G$1:$J$29,4,0)</f>
        <v>153.6</v>
      </c>
      <c r="J4311">
        <f t="shared" ca="1" si="267"/>
        <v>165</v>
      </c>
      <c r="K4311">
        <f t="shared" ca="1" si="268"/>
        <v>605</v>
      </c>
    </row>
    <row r="4312" spans="1:11" x14ac:dyDescent="0.3">
      <c r="A4312">
        <f t="shared" si="269"/>
        <v>21</v>
      </c>
      <c r="B4312" s="2">
        <f t="shared" si="270"/>
        <v>43127</v>
      </c>
      <c r="C4312" t="str">
        <f>VLOOKUP(A4312,'Günlük Sayaç'!$A$1:$I$166,3,0)</f>
        <v>Vezneciler</v>
      </c>
      <c r="D4312" t="str">
        <f>VLOOKUP($A4312,'Günlük Sayaç'!$A$1:$I$166,4,0)</f>
        <v>Ziyaretçi</v>
      </c>
      <c r="E4312" t="str">
        <f>VLOOKUP($A4312,'Günlük Sayaç'!$A$1:$I$166,5,0)</f>
        <v>Beşli Bilet</v>
      </c>
      <c r="F4312">
        <f>VLOOKUP($A4312,'Günlük Sayaç'!$A$1:$I$166,6,0)</f>
        <v>3.4</v>
      </c>
      <c r="G4312">
        <f>VLOOKUP($A4312,'Günlük Sayaç'!$A$1:$I$166,7,0)</f>
        <v>8000</v>
      </c>
      <c r="H4312">
        <f>VLOOKUP($A4312,'Günlük Sayaç'!$A$1:$I$166,8,0)</f>
        <v>0.02</v>
      </c>
      <c r="I4312">
        <f>VLOOKUP($A4312,'Günlük Sayaç'!$A$1:$I$166,9,0)*VLOOKUP(WEEKDAY(B4312,2)&amp;D4312,Yoğunluk!$G$1:$J$29,4,0)</f>
        <v>307.2</v>
      </c>
      <c r="J4312">
        <f t="shared" ca="1" si="267"/>
        <v>348</v>
      </c>
      <c r="K4312">
        <f t="shared" ca="1" si="268"/>
        <v>1183.2</v>
      </c>
    </row>
    <row r="4313" spans="1:11" x14ac:dyDescent="0.3">
      <c r="A4313">
        <f t="shared" si="269"/>
        <v>22</v>
      </c>
      <c r="B4313" s="2">
        <f t="shared" si="270"/>
        <v>43127</v>
      </c>
      <c r="C4313" t="str">
        <f>VLOOKUP(A4313,'Günlük Sayaç'!$A$1:$I$166,3,0)</f>
        <v>Vezneciler</v>
      </c>
      <c r="D4313" t="str">
        <f>VLOOKUP($A4313,'Günlük Sayaç'!$A$1:$I$166,4,0)</f>
        <v>Ziyaretçi</v>
      </c>
      <c r="E4313" t="str">
        <f>VLOOKUP($A4313,'Günlük Sayaç'!$A$1:$I$166,5,0)</f>
        <v>Onlu Bilet</v>
      </c>
      <c r="F4313">
        <f>VLOOKUP($A4313,'Günlük Sayaç'!$A$1:$I$166,6,0)</f>
        <v>3.2</v>
      </c>
      <c r="G4313">
        <f>VLOOKUP($A4313,'Günlük Sayaç'!$A$1:$I$166,7,0)</f>
        <v>8000</v>
      </c>
      <c r="H4313">
        <f>VLOOKUP($A4313,'Günlük Sayaç'!$A$1:$I$166,8,0)</f>
        <v>0.02</v>
      </c>
      <c r="I4313">
        <f>VLOOKUP($A4313,'Günlük Sayaç'!$A$1:$I$166,9,0)*VLOOKUP(WEEKDAY(B4313,2)&amp;D4313,Yoğunluk!$G$1:$J$29,4,0)</f>
        <v>307.2</v>
      </c>
      <c r="J4313">
        <f t="shared" ca="1" si="267"/>
        <v>295</v>
      </c>
      <c r="K4313">
        <f t="shared" ca="1" si="268"/>
        <v>944</v>
      </c>
    </row>
    <row r="4314" spans="1:11" x14ac:dyDescent="0.3">
      <c r="A4314">
        <f t="shared" si="269"/>
        <v>23</v>
      </c>
      <c r="B4314" s="2">
        <f t="shared" si="270"/>
        <v>43127</v>
      </c>
      <c r="C4314" t="str">
        <f>VLOOKUP(A4314,'Günlük Sayaç'!$A$1:$I$166,3,0)</f>
        <v>Haliç</v>
      </c>
      <c r="D4314" t="str">
        <f>VLOOKUP($A4314,'Günlük Sayaç'!$A$1:$I$166,4,0)</f>
        <v>Tam</v>
      </c>
      <c r="E4314" t="str">
        <f>VLOOKUP($A4314,'Günlük Sayaç'!$A$1:$I$166,5,0)</f>
        <v>Akbil</v>
      </c>
      <c r="F4314">
        <f>VLOOKUP($A4314,'Günlük Sayaç'!$A$1:$I$166,6,0)</f>
        <v>2.2250000000000001</v>
      </c>
      <c r="G4314">
        <f>VLOOKUP($A4314,'Günlük Sayaç'!$A$1:$I$166,7,0)</f>
        <v>9000</v>
      </c>
      <c r="H4314">
        <f>VLOOKUP($A4314,'Günlük Sayaç'!$A$1:$I$166,8,0)</f>
        <v>0.2</v>
      </c>
      <c r="I4314">
        <f>VLOOKUP($A4314,'Günlük Sayaç'!$A$1:$I$166,9,0)*VLOOKUP(WEEKDAY(B4314,2)&amp;D4314,Yoğunluk!$G$1:$J$29,4,0)</f>
        <v>2880</v>
      </c>
      <c r="J4314">
        <f t="shared" ca="1" si="267"/>
        <v>2744</v>
      </c>
      <c r="K4314">
        <f t="shared" ca="1" si="268"/>
        <v>6105.4000000000005</v>
      </c>
    </row>
    <row r="4315" spans="1:11" x14ac:dyDescent="0.3">
      <c r="A4315">
        <f t="shared" si="269"/>
        <v>24</v>
      </c>
      <c r="B4315" s="2">
        <f t="shared" si="270"/>
        <v>43127</v>
      </c>
      <c r="C4315" t="str">
        <f>VLOOKUP(A4315,'Günlük Sayaç'!$A$1:$I$166,3,0)</f>
        <v>Haliç</v>
      </c>
      <c r="D4315" t="str">
        <f>VLOOKUP($A4315,'Günlük Sayaç'!$A$1:$I$166,4,0)</f>
        <v>Tam</v>
      </c>
      <c r="E4315" t="str">
        <f>VLOOKUP($A4315,'Günlük Sayaç'!$A$1:$I$166,5,0)</f>
        <v>Mavi Kart</v>
      </c>
      <c r="F4315">
        <f>VLOOKUP($A4315,'Günlük Sayaç'!$A$1:$I$166,6,0)</f>
        <v>1.3666666666666667</v>
      </c>
      <c r="G4315">
        <f>VLOOKUP($A4315,'Günlük Sayaç'!$A$1:$I$166,7,0)</f>
        <v>9000</v>
      </c>
      <c r="H4315">
        <f>VLOOKUP($A4315,'Günlük Sayaç'!$A$1:$I$166,8,0)</f>
        <v>0.1</v>
      </c>
      <c r="I4315">
        <f>VLOOKUP($A4315,'Günlük Sayaç'!$A$1:$I$166,9,0)*VLOOKUP(WEEKDAY(B4315,2)&amp;D4315,Yoğunluk!$G$1:$J$29,4,0)</f>
        <v>1440</v>
      </c>
      <c r="J4315">
        <f t="shared" ca="1" si="267"/>
        <v>1393</v>
      </c>
      <c r="K4315">
        <f t="shared" ca="1" si="268"/>
        <v>1903.7666666666667</v>
      </c>
    </row>
    <row r="4316" spans="1:11" x14ac:dyDescent="0.3">
      <c r="A4316">
        <f t="shared" si="269"/>
        <v>25</v>
      </c>
      <c r="B4316" s="2">
        <f t="shared" si="270"/>
        <v>43127</v>
      </c>
      <c r="C4316" t="str">
        <f>VLOOKUP(A4316,'Günlük Sayaç'!$A$1:$I$166,3,0)</f>
        <v>Haliç</v>
      </c>
      <c r="D4316" t="str">
        <f>VLOOKUP($A4316,'Günlük Sayaç'!$A$1:$I$166,4,0)</f>
        <v>Öğrenci</v>
      </c>
      <c r="E4316" t="str">
        <f>VLOOKUP($A4316,'Günlük Sayaç'!$A$1:$I$166,5,0)</f>
        <v>Öğrenci</v>
      </c>
      <c r="F4316">
        <f>VLOOKUP($A4316,'Günlük Sayaç'!$A$1:$I$166,6,0)</f>
        <v>0.9</v>
      </c>
      <c r="G4316">
        <f>VLOOKUP($A4316,'Günlük Sayaç'!$A$1:$I$166,7,0)</f>
        <v>9000</v>
      </c>
      <c r="H4316">
        <f>VLOOKUP($A4316,'Günlük Sayaç'!$A$1:$I$166,8,0)</f>
        <v>0.05</v>
      </c>
      <c r="I4316">
        <f>VLOOKUP($A4316,'Günlük Sayaç'!$A$1:$I$166,9,0)*VLOOKUP(WEEKDAY(B4316,2)&amp;D4316,Yoğunluk!$G$1:$J$29,4,0)</f>
        <v>1080.0000000000002</v>
      </c>
      <c r="J4316">
        <f t="shared" ca="1" si="267"/>
        <v>1098</v>
      </c>
      <c r="K4316">
        <f t="shared" ca="1" si="268"/>
        <v>988.2</v>
      </c>
    </row>
    <row r="4317" spans="1:11" x14ac:dyDescent="0.3">
      <c r="A4317">
        <f t="shared" si="269"/>
        <v>26</v>
      </c>
      <c r="B4317" s="2">
        <f t="shared" si="270"/>
        <v>43127</v>
      </c>
      <c r="C4317" t="str">
        <f>VLOOKUP(A4317,'Günlük Sayaç'!$A$1:$I$166,3,0)</f>
        <v>Haliç</v>
      </c>
      <c r="D4317" t="str">
        <f>VLOOKUP($A4317,'Günlük Sayaç'!$A$1:$I$166,4,0)</f>
        <v>Öğrenci</v>
      </c>
      <c r="E4317" t="str">
        <f>VLOOKUP($A4317,'Günlük Sayaç'!$A$1:$I$166,5,0)</f>
        <v>Öğrenci Aylık</v>
      </c>
      <c r="F4317">
        <f>VLOOKUP($A4317,'Günlük Sayaç'!$A$1:$I$166,6,0)</f>
        <v>0.56666666666666665</v>
      </c>
      <c r="G4317">
        <f>VLOOKUP($A4317,'Günlük Sayaç'!$A$1:$I$166,7,0)</f>
        <v>9000</v>
      </c>
      <c r="H4317">
        <f>VLOOKUP($A4317,'Günlük Sayaç'!$A$1:$I$166,8,0)</f>
        <v>0.1</v>
      </c>
      <c r="I4317">
        <f>VLOOKUP($A4317,'Günlük Sayaç'!$A$1:$I$166,9,0)*VLOOKUP(WEEKDAY(B4317,2)&amp;D4317,Yoğunluk!$G$1:$J$29,4,0)</f>
        <v>2160.0000000000005</v>
      </c>
      <c r="J4317">
        <f t="shared" ca="1" si="267"/>
        <v>2014</v>
      </c>
      <c r="K4317">
        <f t="shared" ca="1" si="268"/>
        <v>1141.2666666666667</v>
      </c>
    </row>
    <row r="4318" spans="1:11" x14ac:dyDescent="0.3">
      <c r="A4318">
        <f t="shared" si="269"/>
        <v>27</v>
      </c>
      <c r="B4318" s="2">
        <f t="shared" si="270"/>
        <v>43127</v>
      </c>
      <c r="C4318" t="str">
        <f>VLOOKUP(A4318,'Günlük Sayaç'!$A$1:$I$166,3,0)</f>
        <v>Haliç</v>
      </c>
      <c r="D4318" t="str">
        <f>VLOOKUP($A4318,'Günlük Sayaç'!$A$1:$I$166,4,0)</f>
        <v>Sosyal</v>
      </c>
      <c r="E4318" t="str">
        <f>VLOOKUP($A4318,'Günlük Sayaç'!$A$1:$I$166,5,0)</f>
        <v>Sosyal</v>
      </c>
      <c r="F4318">
        <f>VLOOKUP($A4318,'Günlük Sayaç'!$A$1:$I$166,6,0)</f>
        <v>1.425</v>
      </c>
      <c r="G4318">
        <f>VLOOKUP($A4318,'Günlük Sayaç'!$A$1:$I$166,7,0)</f>
        <v>9000</v>
      </c>
      <c r="H4318">
        <f>VLOOKUP($A4318,'Günlük Sayaç'!$A$1:$I$166,8,0)</f>
        <v>0.1</v>
      </c>
      <c r="I4318">
        <f>VLOOKUP($A4318,'Günlük Sayaç'!$A$1:$I$166,9,0)*VLOOKUP(WEEKDAY(B4318,2)&amp;D4318,Yoğunluk!$G$1:$J$29,4,0)</f>
        <v>1584.0000000000002</v>
      </c>
      <c r="J4318">
        <f t="shared" ca="1" si="267"/>
        <v>1728</v>
      </c>
      <c r="K4318">
        <f t="shared" ca="1" si="268"/>
        <v>2462.4</v>
      </c>
    </row>
    <row r="4319" spans="1:11" x14ac:dyDescent="0.3">
      <c r="A4319">
        <f t="shared" si="269"/>
        <v>28</v>
      </c>
      <c r="B4319" s="2">
        <f t="shared" si="270"/>
        <v>43127</v>
      </c>
      <c r="C4319" t="str">
        <f>VLOOKUP(A4319,'Günlük Sayaç'!$A$1:$I$166,3,0)</f>
        <v>Haliç</v>
      </c>
      <c r="D4319" t="str">
        <f>VLOOKUP($A4319,'Günlük Sayaç'!$A$1:$I$166,4,0)</f>
        <v>Sosyal</v>
      </c>
      <c r="E4319" t="str">
        <f>VLOOKUP($A4319,'Günlük Sayaç'!$A$1:$I$166,5,0)</f>
        <v>Sosyal Aylık</v>
      </c>
      <c r="F4319">
        <f>VLOOKUP($A4319,'Günlük Sayaç'!$A$1:$I$166,6,0)</f>
        <v>0.83333333333333337</v>
      </c>
      <c r="G4319">
        <f>VLOOKUP($A4319,'Günlük Sayaç'!$A$1:$I$166,7,0)</f>
        <v>9000</v>
      </c>
      <c r="H4319">
        <f>VLOOKUP($A4319,'Günlük Sayaç'!$A$1:$I$166,8,0)</f>
        <v>0.05</v>
      </c>
      <c r="I4319">
        <f>VLOOKUP($A4319,'Günlük Sayaç'!$A$1:$I$166,9,0)*VLOOKUP(WEEKDAY(B4319,2)&amp;D4319,Yoğunluk!$G$1:$J$29,4,0)</f>
        <v>792.00000000000011</v>
      </c>
      <c r="J4319">
        <f t="shared" ca="1" si="267"/>
        <v>956</v>
      </c>
      <c r="K4319">
        <f t="shared" ca="1" si="268"/>
        <v>796.66666666666674</v>
      </c>
    </row>
    <row r="4320" spans="1:11" x14ac:dyDescent="0.3">
      <c r="A4320">
        <f t="shared" si="269"/>
        <v>29</v>
      </c>
      <c r="B4320" s="2">
        <f t="shared" si="270"/>
        <v>43127</v>
      </c>
      <c r="C4320" t="str">
        <f>VLOOKUP(A4320,'Günlük Sayaç'!$A$1:$I$166,3,0)</f>
        <v>Haliç</v>
      </c>
      <c r="D4320" t="str">
        <f>VLOOKUP($A4320,'Günlük Sayaç'!$A$1:$I$166,4,0)</f>
        <v>Ziyaretçi</v>
      </c>
      <c r="E4320" t="str">
        <f>VLOOKUP($A4320,'Günlük Sayaç'!$A$1:$I$166,5,0)</f>
        <v>Tekli Bilet</v>
      </c>
      <c r="F4320">
        <f>VLOOKUP($A4320,'Günlük Sayaç'!$A$1:$I$166,6,0)</f>
        <v>5</v>
      </c>
      <c r="G4320">
        <f>VLOOKUP($A4320,'Günlük Sayaç'!$A$1:$I$166,7,0)</f>
        <v>9000</v>
      </c>
      <c r="H4320">
        <f>VLOOKUP($A4320,'Günlük Sayaç'!$A$1:$I$166,8,0)</f>
        <v>0.1</v>
      </c>
      <c r="I4320">
        <f>VLOOKUP($A4320,'Günlük Sayaç'!$A$1:$I$166,9,0)*VLOOKUP(WEEKDAY(B4320,2)&amp;D4320,Yoğunluk!$G$1:$J$29,4,0)</f>
        <v>1728</v>
      </c>
      <c r="J4320">
        <f t="shared" ca="1" si="267"/>
        <v>1996</v>
      </c>
      <c r="K4320">
        <f t="shared" ca="1" si="268"/>
        <v>9980</v>
      </c>
    </row>
    <row r="4321" spans="1:11" x14ac:dyDescent="0.3">
      <c r="A4321">
        <f t="shared" si="269"/>
        <v>30</v>
      </c>
      <c r="B4321" s="2">
        <f t="shared" si="270"/>
        <v>43127</v>
      </c>
      <c r="C4321" t="str">
        <f>VLOOKUP(A4321,'Günlük Sayaç'!$A$1:$I$166,3,0)</f>
        <v>Haliç</v>
      </c>
      <c r="D4321" t="str">
        <f>VLOOKUP($A4321,'Günlük Sayaç'!$A$1:$I$166,4,0)</f>
        <v>Ziyaretçi</v>
      </c>
      <c r="E4321" t="str">
        <f>VLOOKUP($A4321,'Günlük Sayaç'!$A$1:$I$166,5,0)</f>
        <v>İkili Bilet</v>
      </c>
      <c r="F4321">
        <f>VLOOKUP($A4321,'Günlük Sayaç'!$A$1:$I$166,6,0)</f>
        <v>4</v>
      </c>
      <c r="G4321">
        <f>VLOOKUP($A4321,'Günlük Sayaç'!$A$1:$I$166,7,0)</f>
        <v>9000</v>
      </c>
      <c r="H4321">
        <f>VLOOKUP($A4321,'Günlük Sayaç'!$A$1:$I$166,8,0)</f>
        <v>0.05</v>
      </c>
      <c r="I4321">
        <f>VLOOKUP($A4321,'Günlük Sayaç'!$A$1:$I$166,9,0)*VLOOKUP(WEEKDAY(B4321,2)&amp;D4321,Yoğunluk!$G$1:$J$29,4,0)</f>
        <v>864</v>
      </c>
      <c r="J4321">
        <f t="shared" ca="1" si="267"/>
        <v>957</v>
      </c>
      <c r="K4321">
        <f t="shared" ca="1" si="268"/>
        <v>3828</v>
      </c>
    </row>
    <row r="4322" spans="1:11" x14ac:dyDescent="0.3">
      <c r="A4322">
        <f t="shared" si="269"/>
        <v>31</v>
      </c>
      <c r="B4322" s="2">
        <f t="shared" si="270"/>
        <v>43127</v>
      </c>
      <c r="C4322" t="str">
        <f>VLOOKUP(A4322,'Günlük Sayaç'!$A$1:$I$166,3,0)</f>
        <v>Haliç</v>
      </c>
      <c r="D4322" t="str">
        <f>VLOOKUP($A4322,'Günlük Sayaç'!$A$1:$I$166,4,0)</f>
        <v>Ziyaretçi</v>
      </c>
      <c r="E4322" t="str">
        <f>VLOOKUP($A4322,'Günlük Sayaç'!$A$1:$I$166,5,0)</f>
        <v>Üçlü Bilet</v>
      </c>
      <c r="F4322">
        <f>VLOOKUP($A4322,'Günlük Sayaç'!$A$1:$I$166,6,0)</f>
        <v>3.6666666666666665</v>
      </c>
      <c r="G4322">
        <f>VLOOKUP($A4322,'Günlük Sayaç'!$A$1:$I$166,7,0)</f>
        <v>9000</v>
      </c>
      <c r="H4322">
        <f>VLOOKUP($A4322,'Günlük Sayaç'!$A$1:$I$166,8,0)</f>
        <v>0.05</v>
      </c>
      <c r="I4322">
        <f>VLOOKUP($A4322,'Günlük Sayaç'!$A$1:$I$166,9,0)*VLOOKUP(WEEKDAY(B4322,2)&amp;D4322,Yoğunluk!$G$1:$J$29,4,0)</f>
        <v>864</v>
      </c>
      <c r="J4322">
        <f t="shared" ca="1" si="267"/>
        <v>868</v>
      </c>
      <c r="K4322">
        <f t="shared" ca="1" si="268"/>
        <v>3182.6666666666665</v>
      </c>
    </row>
    <row r="4323" spans="1:11" x14ac:dyDescent="0.3">
      <c r="A4323">
        <f t="shared" si="269"/>
        <v>32</v>
      </c>
      <c r="B4323" s="2">
        <f t="shared" si="270"/>
        <v>43127</v>
      </c>
      <c r="C4323" t="str">
        <f>VLOOKUP(A4323,'Günlük Sayaç'!$A$1:$I$166,3,0)</f>
        <v>Haliç</v>
      </c>
      <c r="D4323" t="str">
        <f>VLOOKUP($A4323,'Günlük Sayaç'!$A$1:$I$166,4,0)</f>
        <v>Ziyaretçi</v>
      </c>
      <c r="E4323" t="str">
        <f>VLOOKUP($A4323,'Günlük Sayaç'!$A$1:$I$166,5,0)</f>
        <v>Beşli Bilet</v>
      </c>
      <c r="F4323">
        <f>VLOOKUP($A4323,'Günlük Sayaç'!$A$1:$I$166,6,0)</f>
        <v>3.4</v>
      </c>
      <c r="G4323">
        <f>VLOOKUP($A4323,'Günlük Sayaç'!$A$1:$I$166,7,0)</f>
        <v>9000</v>
      </c>
      <c r="H4323">
        <f>VLOOKUP($A4323,'Günlük Sayaç'!$A$1:$I$166,8,0)</f>
        <v>0.1</v>
      </c>
      <c r="I4323">
        <f>VLOOKUP($A4323,'Günlük Sayaç'!$A$1:$I$166,9,0)*VLOOKUP(WEEKDAY(B4323,2)&amp;D4323,Yoğunluk!$G$1:$J$29,4,0)</f>
        <v>1728</v>
      </c>
      <c r="J4323">
        <f t="shared" ca="1" si="267"/>
        <v>1492</v>
      </c>
      <c r="K4323">
        <f t="shared" ca="1" si="268"/>
        <v>5072.8</v>
      </c>
    </row>
    <row r="4324" spans="1:11" x14ac:dyDescent="0.3">
      <c r="A4324">
        <f t="shared" si="269"/>
        <v>33</v>
      </c>
      <c r="B4324" s="2">
        <f t="shared" si="270"/>
        <v>43127</v>
      </c>
      <c r="C4324" t="str">
        <f>VLOOKUP(A4324,'Günlük Sayaç'!$A$1:$I$166,3,0)</f>
        <v>Haliç</v>
      </c>
      <c r="D4324" t="str">
        <f>VLOOKUP($A4324,'Günlük Sayaç'!$A$1:$I$166,4,0)</f>
        <v>Ziyaretçi</v>
      </c>
      <c r="E4324" t="str">
        <f>VLOOKUP($A4324,'Günlük Sayaç'!$A$1:$I$166,5,0)</f>
        <v>Onlu Bilet</v>
      </c>
      <c r="F4324">
        <f>VLOOKUP($A4324,'Günlük Sayaç'!$A$1:$I$166,6,0)</f>
        <v>3.2</v>
      </c>
      <c r="G4324">
        <f>VLOOKUP($A4324,'Günlük Sayaç'!$A$1:$I$166,7,0)</f>
        <v>9000</v>
      </c>
      <c r="H4324">
        <f>VLOOKUP($A4324,'Günlük Sayaç'!$A$1:$I$166,8,0)</f>
        <v>0.1</v>
      </c>
      <c r="I4324">
        <f>VLOOKUP($A4324,'Günlük Sayaç'!$A$1:$I$166,9,0)*VLOOKUP(WEEKDAY(B4324,2)&amp;D4324,Yoğunluk!$G$1:$J$29,4,0)</f>
        <v>1728</v>
      </c>
      <c r="J4324">
        <f t="shared" ca="1" si="267"/>
        <v>1888</v>
      </c>
      <c r="K4324">
        <f t="shared" ca="1" si="268"/>
        <v>6041.6</v>
      </c>
    </row>
    <row r="4325" spans="1:11" x14ac:dyDescent="0.3">
      <c r="A4325">
        <f t="shared" si="269"/>
        <v>34</v>
      </c>
      <c r="B4325" s="2">
        <f t="shared" si="270"/>
        <v>43127</v>
      </c>
      <c r="C4325" t="str">
        <f>VLOOKUP(A4325,'Günlük Sayaç'!$A$1:$I$166,3,0)</f>
        <v>Şişhane</v>
      </c>
      <c r="D4325" t="str">
        <f>VLOOKUP($A4325,'Günlük Sayaç'!$A$1:$I$166,4,0)</f>
        <v>Tam</v>
      </c>
      <c r="E4325" t="str">
        <f>VLOOKUP($A4325,'Günlük Sayaç'!$A$1:$I$166,5,0)</f>
        <v>Akbil</v>
      </c>
      <c r="F4325">
        <f>VLOOKUP($A4325,'Günlük Sayaç'!$A$1:$I$166,6,0)</f>
        <v>2.2250000000000001</v>
      </c>
      <c r="G4325">
        <f>VLOOKUP($A4325,'Günlük Sayaç'!$A$1:$I$166,7,0)</f>
        <v>7000</v>
      </c>
      <c r="H4325">
        <f>VLOOKUP($A4325,'Günlük Sayaç'!$A$1:$I$166,8,0)</f>
        <v>0.25</v>
      </c>
      <c r="I4325">
        <f>VLOOKUP($A4325,'Günlük Sayaç'!$A$1:$I$166,9,0)*VLOOKUP(WEEKDAY(B4325,2)&amp;D4325,Yoğunluk!$G$1:$J$29,4,0)</f>
        <v>2800</v>
      </c>
      <c r="J4325">
        <f t="shared" ca="1" si="267"/>
        <v>2937</v>
      </c>
      <c r="K4325">
        <f t="shared" ca="1" si="268"/>
        <v>6534.8249999999998</v>
      </c>
    </row>
    <row r="4326" spans="1:11" x14ac:dyDescent="0.3">
      <c r="A4326">
        <f t="shared" si="269"/>
        <v>35</v>
      </c>
      <c r="B4326" s="2">
        <f t="shared" si="270"/>
        <v>43127</v>
      </c>
      <c r="C4326" t="str">
        <f>VLOOKUP(A4326,'Günlük Sayaç'!$A$1:$I$166,3,0)</f>
        <v>Şişhane</v>
      </c>
      <c r="D4326" t="str">
        <f>VLOOKUP($A4326,'Günlük Sayaç'!$A$1:$I$166,4,0)</f>
        <v>Tam</v>
      </c>
      <c r="E4326" t="str">
        <f>VLOOKUP($A4326,'Günlük Sayaç'!$A$1:$I$166,5,0)</f>
        <v>Mavi Kart</v>
      </c>
      <c r="F4326">
        <f>VLOOKUP($A4326,'Günlük Sayaç'!$A$1:$I$166,6,0)</f>
        <v>1.3666666666666667</v>
      </c>
      <c r="G4326">
        <f>VLOOKUP($A4326,'Günlük Sayaç'!$A$1:$I$166,7,0)</f>
        <v>7000</v>
      </c>
      <c r="H4326">
        <f>VLOOKUP($A4326,'Günlük Sayaç'!$A$1:$I$166,8,0)</f>
        <v>0.1</v>
      </c>
      <c r="I4326">
        <f>VLOOKUP($A4326,'Günlük Sayaç'!$A$1:$I$166,9,0)*VLOOKUP(WEEKDAY(B4326,2)&amp;D4326,Yoğunluk!$G$1:$J$29,4,0)</f>
        <v>1120</v>
      </c>
      <c r="J4326">
        <f t="shared" ca="1" si="267"/>
        <v>1175</v>
      </c>
      <c r="K4326">
        <f t="shared" ca="1" si="268"/>
        <v>1605.8333333333333</v>
      </c>
    </row>
    <row r="4327" spans="1:11" x14ac:dyDescent="0.3">
      <c r="A4327">
        <f t="shared" si="269"/>
        <v>36</v>
      </c>
      <c r="B4327" s="2">
        <f t="shared" si="270"/>
        <v>43127</v>
      </c>
      <c r="C4327" t="str">
        <f>VLOOKUP(A4327,'Günlük Sayaç'!$A$1:$I$166,3,0)</f>
        <v>Şişhane</v>
      </c>
      <c r="D4327" t="str">
        <f>VLOOKUP($A4327,'Günlük Sayaç'!$A$1:$I$166,4,0)</f>
        <v>Öğrenci</v>
      </c>
      <c r="E4327" t="str">
        <f>VLOOKUP($A4327,'Günlük Sayaç'!$A$1:$I$166,5,0)</f>
        <v>Öğrenci</v>
      </c>
      <c r="F4327">
        <f>VLOOKUP($A4327,'Günlük Sayaç'!$A$1:$I$166,6,0)</f>
        <v>0.9</v>
      </c>
      <c r="G4327">
        <f>VLOOKUP($A4327,'Günlük Sayaç'!$A$1:$I$166,7,0)</f>
        <v>7000</v>
      </c>
      <c r="H4327">
        <f>VLOOKUP($A4327,'Günlük Sayaç'!$A$1:$I$166,8,0)</f>
        <v>0.1</v>
      </c>
      <c r="I4327">
        <f>VLOOKUP($A4327,'Günlük Sayaç'!$A$1:$I$166,9,0)*VLOOKUP(WEEKDAY(B4327,2)&amp;D4327,Yoğunluk!$G$1:$J$29,4,0)</f>
        <v>1680.0000000000002</v>
      </c>
      <c r="J4327">
        <f t="shared" ca="1" si="267"/>
        <v>1614</v>
      </c>
      <c r="K4327">
        <f t="shared" ca="1" si="268"/>
        <v>1452.6000000000001</v>
      </c>
    </row>
    <row r="4328" spans="1:11" x14ac:dyDescent="0.3">
      <c r="A4328">
        <f t="shared" si="269"/>
        <v>37</v>
      </c>
      <c r="B4328" s="2">
        <f t="shared" si="270"/>
        <v>43127</v>
      </c>
      <c r="C4328" t="str">
        <f>VLOOKUP(A4328,'Günlük Sayaç'!$A$1:$I$166,3,0)</f>
        <v>Şişhane</v>
      </c>
      <c r="D4328" t="str">
        <f>VLOOKUP($A4328,'Günlük Sayaç'!$A$1:$I$166,4,0)</f>
        <v>Öğrenci</v>
      </c>
      <c r="E4328" t="str">
        <f>VLOOKUP($A4328,'Günlük Sayaç'!$A$1:$I$166,5,0)</f>
        <v>Öğrenci Aylık</v>
      </c>
      <c r="F4328">
        <f>VLOOKUP($A4328,'Günlük Sayaç'!$A$1:$I$166,6,0)</f>
        <v>0.56666666666666665</v>
      </c>
      <c r="G4328">
        <f>VLOOKUP($A4328,'Günlük Sayaç'!$A$1:$I$166,7,0)</f>
        <v>7000</v>
      </c>
      <c r="H4328">
        <f>VLOOKUP($A4328,'Günlük Sayaç'!$A$1:$I$166,8,0)</f>
        <v>0.15</v>
      </c>
      <c r="I4328">
        <f>VLOOKUP($A4328,'Günlük Sayaç'!$A$1:$I$166,9,0)*VLOOKUP(WEEKDAY(B4328,2)&amp;D4328,Yoğunluk!$G$1:$J$29,4,0)</f>
        <v>2520.0000000000005</v>
      </c>
      <c r="J4328">
        <f t="shared" ca="1" si="267"/>
        <v>2753</v>
      </c>
      <c r="K4328">
        <f t="shared" ca="1" si="268"/>
        <v>1560.0333333333333</v>
      </c>
    </row>
    <row r="4329" spans="1:11" x14ac:dyDescent="0.3">
      <c r="A4329">
        <f t="shared" si="269"/>
        <v>38</v>
      </c>
      <c r="B4329" s="2">
        <f t="shared" si="270"/>
        <v>43127</v>
      </c>
      <c r="C4329" t="str">
        <f>VLOOKUP(A4329,'Günlük Sayaç'!$A$1:$I$166,3,0)</f>
        <v>Şişhane</v>
      </c>
      <c r="D4329" t="str">
        <f>VLOOKUP($A4329,'Günlük Sayaç'!$A$1:$I$166,4,0)</f>
        <v>Sosyal</v>
      </c>
      <c r="E4329" t="str">
        <f>VLOOKUP($A4329,'Günlük Sayaç'!$A$1:$I$166,5,0)</f>
        <v>Sosyal</v>
      </c>
      <c r="F4329">
        <f>VLOOKUP($A4329,'Günlük Sayaç'!$A$1:$I$166,6,0)</f>
        <v>1.425</v>
      </c>
      <c r="G4329">
        <f>VLOOKUP($A4329,'Günlük Sayaç'!$A$1:$I$166,7,0)</f>
        <v>7000</v>
      </c>
      <c r="H4329">
        <f>VLOOKUP($A4329,'Günlük Sayaç'!$A$1:$I$166,8,0)</f>
        <v>0.15</v>
      </c>
      <c r="I4329">
        <f>VLOOKUP($A4329,'Günlük Sayaç'!$A$1:$I$166,9,0)*VLOOKUP(WEEKDAY(B4329,2)&amp;D4329,Yoğunluk!$G$1:$J$29,4,0)</f>
        <v>1848.0000000000002</v>
      </c>
      <c r="J4329">
        <f t="shared" ca="1" si="267"/>
        <v>1897</v>
      </c>
      <c r="K4329">
        <f t="shared" ca="1" si="268"/>
        <v>2703.2249999999999</v>
      </c>
    </row>
    <row r="4330" spans="1:11" x14ac:dyDescent="0.3">
      <c r="A4330">
        <f t="shared" si="269"/>
        <v>39</v>
      </c>
      <c r="B4330" s="2">
        <f t="shared" si="270"/>
        <v>43127</v>
      </c>
      <c r="C4330" t="str">
        <f>VLOOKUP(A4330,'Günlük Sayaç'!$A$1:$I$166,3,0)</f>
        <v>Şişhane</v>
      </c>
      <c r="D4330" t="str">
        <f>VLOOKUP($A4330,'Günlük Sayaç'!$A$1:$I$166,4,0)</f>
        <v>Sosyal</v>
      </c>
      <c r="E4330" t="str">
        <f>VLOOKUP($A4330,'Günlük Sayaç'!$A$1:$I$166,5,0)</f>
        <v>Sosyal Aylık</v>
      </c>
      <c r="F4330">
        <f>VLOOKUP($A4330,'Günlük Sayaç'!$A$1:$I$166,6,0)</f>
        <v>0.83333333333333337</v>
      </c>
      <c r="G4330">
        <f>VLOOKUP($A4330,'Günlük Sayaç'!$A$1:$I$166,7,0)</f>
        <v>7000</v>
      </c>
      <c r="H4330">
        <f>VLOOKUP($A4330,'Günlük Sayaç'!$A$1:$I$166,8,0)</f>
        <v>0.05</v>
      </c>
      <c r="I4330">
        <f>VLOOKUP($A4330,'Günlük Sayaç'!$A$1:$I$166,9,0)*VLOOKUP(WEEKDAY(B4330,2)&amp;D4330,Yoğunluk!$G$1:$J$29,4,0)</f>
        <v>616.00000000000011</v>
      </c>
      <c r="J4330">
        <f t="shared" ca="1" si="267"/>
        <v>580</v>
      </c>
      <c r="K4330">
        <f t="shared" ca="1" si="268"/>
        <v>483.33333333333337</v>
      </c>
    </row>
    <row r="4331" spans="1:11" x14ac:dyDescent="0.3">
      <c r="A4331">
        <f t="shared" si="269"/>
        <v>40</v>
      </c>
      <c r="B4331" s="2">
        <f t="shared" si="270"/>
        <v>43127</v>
      </c>
      <c r="C4331" t="str">
        <f>VLOOKUP(A4331,'Günlük Sayaç'!$A$1:$I$166,3,0)</f>
        <v>Şişhane</v>
      </c>
      <c r="D4331" t="str">
        <f>VLOOKUP($A4331,'Günlük Sayaç'!$A$1:$I$166,4,0)</f>
        <v>Ziyaretçi</v>
      </c>
      <c r="E4331" t="str">
        <f>VLOOKUP($A4331,'Günlük Sayaç'!$A$1:$I$166,5,0)</f>
        <v>Tekli Bilet</v>
      </c>
      <c r="F4331">
        <f>VLOOKUP($A4331,'Günlük Sayaç'!$A$1:$I$166,6,0)</f>
        <v>5</v>
      </c>
      <c r="G4331">
        <f>VLOOKUP($A4331,'Günlük Sayaç'!$A$1:$I$166,7,0)</f>
        <v>7000</v>
      </c>
      <c r="H4331">
        <f>VLOOKUP($A4331,'Günlük Sayaç'!$A$1:$I$166,8,0)</f>
        <v>0.05</v>
      </c>
      <c r="I4331">
        <f>VLOOKUP($A4331,'Günlük Sayaç'!$A$1:$I$166,9,0)*VLOOKUP(WEEKDAY(B4331,2)&amp;D4331,Yoğunluk!$G$1:$J$29,4,0)</f>
        <v>672</v>
      </c>
      <c r="J4331">
        <f t="shared" ca="1" si="267"/>
        <v>596</v>
      </c>
      <c r="K4331">
        <f t="shared" ca="1" si="268"/>
        <v>2980</v>
      </c>
    </row>
    <row r="4332" spans="1:11" x14ac:dyDescent="0.3">
      <c r="A4332">
        <f t="shared" si="269"/>
        <v>41</v>
      </c>
      <c r="B4332" s="2">
        <f t="shared" si="270"/>
        <v>43127</v>
      </c>
      <c r="C4332" t="str">
        <f>VLOOKUP(A4332,'Günlük Sayaç'!$A$1:$I$166,3,0)</f>
        <v>Şişhane</v>
      </c>
      <c r="D4332" t="str">
        <f>VLOOKUP($A4332,'Günlük Sayaç'!$A$1:$I$166,4,0)</f>
        <v>Ziyaretçi</v>
      </c>
      <c r="E4332" t="str">
        <f>VLOOKUP($A4332,'Günlük Sayaç'!$A$1:$I$166,5,0)</f>
        <v>İkili Bilet</v>
      </c>
      <c r="F4332">
        <f>VLOOKUP($A4332,'Günlük Sayaç'!$A$1:$I$166,6,0)</f>
        <v>4</v>
      </c>
      <c r="G4332">
        <f>VLOOKUP($A4332,'Günlük Sayaç'!$A$1:$I$166,7,0)</f>
        <v>7000</v>
      </c>
      <c r="H4332">
        <f>VLOOKUP($A4332,'Günlük Sayaç'!$A$1:$I$166,8,0)</f>
        <v>0.03</v>
      </c>
      <c r="I4332">
        <f>VLOOKUP($A4332,'Günlük Sayaç'!$A$1:$I$166,9,0)*VLOOKUP(WEEKDAY(B4332,2)&amp;D4332,Yoğunluk!$G$1:$J$29,4,0)</f>
        <v>403.2</v>
      </c>
      <c r="J4332">
        <f t="shared" ca="1" si="267"/>
        <v>422</v>
      </c>
      <c r="K4332">
        <f t="shared" ca="1" si="268"/>
        <v>1688</v>
      </c>
    </row>
    <row r="4333" spans="1:11" x14ac:dyDescent="0.3">
      <c r="A4333">
        <f t="shared" si="269"/>
        <v>42</v>
      </c>
      <c r="B4333" s="2">
        <f t="shared" si="270"/>
        <v>43127</v>
      </c>
      <c r="C4333" t="str">
        <f>VLOOKUP(A4333,'Günlük Sayaç'!$A$1:$I$166,3,0)</f>
        <v>Şişhane</v>
      </c>
      <c r="D4333" t="str">
        <f>VLOOKUP($A4333,'Günlük Sayaç'!$A$1:$I$166,4,0)</f>
        <v>Ziyaretçi</v>
      </c>
      <c r="E4333" t="str">
        <f>VLOOKUP($A4333,'Günlük Sayaç'!$A$1:$I$166,5,0)</f>
        <v>Üçlü Bilet</v>
      </c>
      <c r="F4333">
        <f>VLOOKUP($A4333,'Günlük Sayaç'!$A$1:$I$166,6,0)</f>
        <v>3.6666666666666665</v>
      </c>
      <c r="G4333">
        <f>VLOOKUP($A4333,'Günlük Sayaç'!$A$1:$I$166,7,0)</f>
        <v>7000</v>
      </c>
      <c r="H4333">
        <f>VLOOKUP($A4333,'Günlük Sayaç'!$A$1:$I$166,8,0)</f>
        <v>0.02</v>
      </c>
      <c r="I4333">
        <f>VLOOKUP($A4333,'Günlük Sayaç'!$A$1:$I$166,9,0)*VLOOKUP(WEEKDAY(B4333,2)&amp;D4333,Yoğunluk!$G$1:$J$29,4,0)</f>
        <v>268.8</v>
      </c>
      <c r="J4333">
        <f t="shared" ca="1" si="267"/>
        <v>241</v>
      </c>
      <c r="K4333">
        <f t="shared" ca="1" si="268"/>
        <v>883.66666666666663</v>
      </c>
    </row>
    <row r="4334" spans="1:11" x14ac:dyDescent="0.3">
      <c r="A4334">
        <f t="shared" si="269"/>
        <v>43</v>
      </c>
      <c r="B4334" s="2">
        <f t="shared" si="270"/>
        <v>43127</v>
      </c>
      <c r="C4334" t="str">
        <f>VLOOKUP(A4334,'Günlük Sayaç'!$A$1:$I$166,3,0)</f>
        <v>Şişhane</v>
      </c>
      <c r="D4334" t="str">
        <f>VLOOKUP($A4334,'Günlük Sayaç'!$A$1:$I$166,4,0)</f>
        <v>Ziyaretçi</v>
      </c>
      <c r="E4334" t="str">
        <f>VLOOKUP($A4334,'Günlük Sayaç'!$A$1:$I$166,5,0)</f>
        <v>Beşli Bilet</v>
      </c>
      <c r="F4334">
        <f>VLOOKUP($A4334,'Günlük Sayaç'!$A$1:$I$166,6,0)</f>
        <v>3.4</v>
      </c>
      <c r="G4334">
        <f>VLOOKUP($A4334,'Günlük Sayaç'!$A$1:$I$166,7,0)</f>
        <v>7000</v>
      </c>
      <c r="H4334">
        <f>VLOOKUP($A4334,'Günlük Sayaç'!$A$1:$I$166,8,0)</f>
        <v>0.05</v>
      </c>
      <c r="I4334">
        <f>VLOOKUP($A4334,'Günlük Sayaç'!$A$1:$I$166,9,0)*VLOOKUP(WEEKDAY(B4334,2)&amp;D4334,Yoğunluk!$G$1:$J$29,4,0)</f>
        <v>672</v>
      </c>
      <c r="J4334">
        <f t="shared" ca="1" si="267"/>
        <v>617</v>
      </c>
      <c r="K4334">
        <f t="shared" ca="1" si="268"/>
        <v>2097.7999999999997</v>
      </c>
    </row>
    <row r="4335" spans="1:11" x14ac:dyDescent="0.3">
      <c r="A4335">
        <f t="shared" si="269"/>
        <v>44</v>
      </c>
      <c r="B4335" s="2">
        <f t="shared" si="270"/>
        <v>43127</v>
      </c>
      <c r="C4335" t="str">
        <f>VLOOKUP(A4335,'Günlük Sayaç'!$A$1:$I$166,3,0)</f>
        <v>Şişhane</v>
      </c>
      <c r="D4335" t="str">
        <f>VLOOKUP($A4335,'Günlük Sayaç'!$A$1:$I$166,4,0)</f>
        <v>Ziyaretçi</v>
      </c>
      <c r="E4335" t="str">
        <f>VLOOKUP($A4335,'Günlük Sayaç'!$A$1:$I$166,5,0)</f>
        <v>Onlu Bilet</v>
      </c>
      <c r="F4335">
        <f>VLOOKUP($A4335,'Günlük Sayaç'!$A$1:$I$166,6,0)</f>
        <v>3.2</v>
      </c>
      <c r="G4335">
        <f>VLOOKUP($A4335,'Günlük Sayaç'!$A$1:$I$166,7,0)</f>
        <v>7000</v>
      </c>
      <c r="H4335">
        <f>VLOOKUP($A4335,'Günlük Sayaç'!$A$1:$I$166,8,0)</f>
        <v>0.05</v>
      </c>
      <c r="I4335">
        <f>VLOOKUP($A4335,'Günlük Sayaç'!$A$1:$I$166,9,0)*VLOOKUP(WEEKDAY(B4335,2)&amp;D4335,Yoğunluk!$G$1:$J$29,4,0)</f>
        <v>672</v>
      </c>
      <c r="J4335">
        <f t="shared" ca="1" si="267"/>
        <v>713</v>
      </c>
      <c r="K4335">
        <f t="shared" ca="1" si="268"/>
        <v>2281.6</v>
      </c>
    </row>
    <row r="4336" spans="1:11" x14ac:dyDescent="0.3">
      <c r="A4336">
        <f t="shared" si="269"/>
        <v>45</v>
      </c>
      <c r="B4336" s="2">
        <f t="shared" si="270"/>
        <v>43127</v>
      </c>
      <c r="C4336" t="str">
        <f>VLOOKUP(A4336,'Günlük Sayaç'!$A$1:$I$166,3,0)</f>
        <v>Taksim</v>
      </c>
      <c r="D4336" t="str">
        <f>VLOOKUP($A4336,'Günlük Sayaç'!$A$1:$I$166,4,0)</f>
        <v>Tam</v>
      </c>
      <c r="E4336" t="str">
        <f>VLOOKUP($A4336,'Günlük Sayaç'!$A$1:$I$166,5,0)</f>
        <v>Akbil</v>
      </c>
      <c r="F4336">
        <f>VLOOKUP($A4336,'Günlük Sayaç'!$A$1:$I$166,6,0)</f>
        <v>2.2250000000000001</v>
      </c>
      <c r="G4336">
        <f>VLOOKUP($A4336,'Günlük Sayaç'!$A$1:$I$166,7,0)</f>
        <v>15000</v>
      </c>
      <c r="H4336">
        <f>VLOOKUP($A4336,'Günlük Sayaç'!$A$1:$I$166,8,0)</f>
        <v>0.2</v>
      </c>
      <c r="I4336">
        <f>VLOOKUP($A4336,'Günlük Sayaç'!$A$1:$I$166,9,0)*VLOOKUP(WEEKDAY(B4336,2)&amp;D4336,Yoğunluk!$G$1:$J$29,4,0)</f>
        <v>4800</v>
      </c>
      <c r="J4336">
        <f t="shared" ca="1" si="267"/>
        <v>4485</v>
      </c>
      <c r="K4336">
        <f t="shared" ca="1" si="268"/>
        <v>9979.125</v>
      </c>
    </row>
    <row r="4337" spans="1:11" x14ac:dyDescent="0.3">
      <c r="A4337">
        <f t="shared" si="269"/>
        <v>46</v>
      </c>
      <c r="B4337" s="2">
        <f t="shared" si="270"/>
        <v>43127</v>
      </c>
      <c r="C4337" t="str">
        <f>VLOOKUP(A4337,'Günlük Sayaç'!$A$1:$I$166,3,0)</f>
        <v>Taksim</v>
      </c>
      <c r="D4337" t="str">
        <f>VLOOKUP($A4337,'Günlük Sayaç'!$A$1:$I$166,4,0)</f>
        <v>Tam</v>
      </c>
      <c r="E4337" t="str">
        <f>VLOOKUP($A4337,'Günlük Sayaç'!$A$1:$I$166,5,0)</f>
        <v>Mavi Kart</v>
      </c>
      <c r="F4337">
        <f>VLOOKUP($A4337,'Günlük Sayaç'!$A$1:$I$166,6,0)</f>
        <v>1.3666666666666667</v>
      </c>
      <c r="G4337">
        <f>VLOOKUP($A4337,'Günlük Sayaç'!$A$1:$I$166,7,0)</f>
        <v>15000</v>
      </c>
      <c r="H4337">
        <f>VLOOKUP($A4337,'Günlük Sayaç'!$A$1:$I$166,8,0)</f>
        <v>0.1</v>
      </c>
      <c r="I4337">
        <f>VLOOKUP($A4337,'Günlük Sayaç'!$A$1:$I$166,9,0)*VLOOKUP(WEEKDAY(B4337,2)&amp;D4337,Yoğunluk!$G$1:$J$29,4,0)</f>
        <v>2400</v>
      </c>
      <c r="J4337">
        <f t="shared" ca="1" si="267"/>
        <v>2102</v>
      </c>
      <c r="K4337">
        <f t="shared" ca="1" si="268"/>
        <v>2872.7333333333336</v>
      </c>
    </row>
    <row r="4338" spans="1:11" x14ac:dyDescent="0.3">
      <c r="A4338">
        <f t="shared" si="269"/>
        <v>47</v>
      </c>
      <c r="B4338" s="2">
        <f t="shared" si="270"/>
        <v>43127</v>
      </c>
      <c r="C4338" t="str">
        <f>VLOOKUP(A4338,'Günlük Sayaç'!$A$1:$I$166,3,0)</f>
        <v>Taksim</v>
      </c>
      <c r="D4338" t="str">
        <f>VLOOKUP($A4338,'Günlük Sayaç'!$A$1:$I$166,4,0)</f>
        <v>Öğrenci</v>
      </c>
      <c r="E4338" t="str">
        <f>VLOOKUP($A4338,'Günlük Sayaç'!$A$1:$I$166,5,0)</f>
        <v>Öğrenci</v>
      </c>
      <c r="F4338">
        <f>VLOOKUP($A4338,'Günlük Sayaç'!$A$1:$I$166,6,0)</f>
        <v>0.9</v>
      </c>
      <c r="G4338">
        <f>VLOOKUP($A4338,'Günlük Sayaç'!$A$1:$I$166,7,0)</f>
        <v>15000</v>
      </c>
      <c r="H4338">
        <f>VLOOKUP($A4338,'Günlük Sayaç'!$A$1:$I$166,8,0)</f>
        <v>0.1</v>
      </c>
      <c r="I4338">
        <f>VLOOKUP($A4338,'Günlük Sayaç'!$A$1:$I$166,9,0)*VLOOKUP(WEEKDAY(B4338,2)&amp;D4338,Yoğunluk!$G$1:$J$29,4,0)</f>
        <v>3600.0000000000005</v>
      </c>
      <c r="J4338">
        <f t="shared" ca="1" si="267"/>
        <v>3785</v>
      </c>
      <c r="K4338">
        <f t="shared" ca="1" si="268"/>
        <v>3406.5</v>
      </c>
    </row>
    <row r="4339" spans="1:11" x14ac:dyDescent="0.3">
      <c r="A4339">
        <f t="shared" si="269"/>
        <v>48</v>
      </c>
      <c r="B4339" s="2">
        <f t="shared" si="270"/>
        <v>43127</v>
      </c>
      <c r="C4339" t="str">
        <f>VLOOKUP(A4339,'Günlük Sayaç'!$A$1:$I$166,3,0)</f>
        <v>Taksim</v>
      </c>
      <c r="D4339" t="str">
        <f>VLOOKUP($A4339,'Günlük Sayaç'!$A$1:$I$166,4,0)</f>
        <v>Öğrenci</v>
      </c>
      <c r="E4339" t="str">
        <f>VLOOKUP($A4339,'Günlük Sayaç'!$A$1:$I$166,5,0)</f>
        <v>Öğrenci Aylık</v>
      </c>
      <c r="F4339">
        <f>VLOOKUP($A4339,'Günlük Sayaç'!$A$1:$I$166,6,0)</f>
        <v>0.56666666666666665</v>
      </c>
      <c r="G4339">
        <f>VLOOKUP($A4339,'Günlük Sayaç'!$A$1:$I$166,7,0)</f>
        <v>15000</v>
      </c>
      <c r="H4339">
        <f>VLOOKUP($A4339,'Günlük Sayaç'!$A$1:$I$166,8,0)</f>
        <v>0.2</v>
      </c>
      <c r="I4339">
        <f>VLOOKUP($A4339,'Günlük Sayaç'!$A$1:$I$166,9,0)*VLOOKUP(WEEKDAY(B4339,2)&amp;D4339,Yoğunluk!$G$1:$J$29,4,0)</f>
        <v>7200.0000000000009</v>
      </c>
      <c r="J4339">
        <f t="shared" ca="1" si="267"/>
        <v>7790</v>
      </c>
      <c r="K4339">
        <f t="shared" ca="1" si="268"/>
        <v>4414.333333333333</v>
      </c>
    </row>
    <row r="4340" spans="1:11" x14ac:dyDescent="0.3">
      <c r="A4340">
        <f t="shared" si="269"/>
        <v>49</v>
      </c>
      <c r="B4340" s="2">
        <f t="shared" si="270"/>
        <v>43127</v>
      </c>
      <c r="C4340" t="str">
        <f>VLOOKUP(A4340,'Günlük Sayaç'!$A$1:$I$166,3,0)</f>
        <v>Taksim</v>
      </c>
      <c r="D4340" t="str">
        <f>VLOOKUP($A4340,'Günlük Sayaç'!$A$1:$I$166,4,0)</f>
        <v>Sosyal</v>
      </c>
      <c r="E4340" t="str">
        <f>VLOOKUP($A4340,'Günlük Sayaç'!$A$1:$I$166,5,0)</f>
        <v>Sosyal</v>
      </c>
      <c r="F4340">
        <f>VLOOKUP($A4340,'Günlük Sayaç'!$A$1:$I$166,6,0)</f>
        <v>1.425</v>
      </c>
      <c r="G4340">
        <f>VLOOKUP($A4340,'Günlük Sayaç'!$A$1:$I$166,7,0)</f>
        <v>15000</v>
      </c>
      <c r="H4340">
        <f>VLOOKUP($A4340,'Günlük Sayaç'!$A$1:$I$166,8,0)</f>
        <v>0.15</v>
      </c>
      <c r="I4340">
        <f>VLOOKUP($A4340,'Günlük Sayaç'!$A$1:$I$166,9,0)*VLOOKUP(WEEKDAY(B4340,2)&amp;D4340,Yoğunluk!$G$1:$J$29,4,0)</f>
        <v>3960.0000000000005</v>
      </c>
      <c r="J4340">
        <f t="shared" ca="1" si="267"/>
        <v>4229</v>
      </c>
      <c r="K4340">
        <f t="shared" ca="1" si="268"/>
        <v>6026.3249999999998</v>
      </c>
    </row>
    <row r="4341" spans="1:11" x14ac:dyDescent="0.3">
      <c r="A4341">
        <f t="shared" si="269"/>
        <v>50</v>
      </c>
      <c r="B4341" s="2">
        <f t="shared" si="270"/>
        <v>43127</v>
      </c>
      <c r="C4341" t="str">
        <f>VLOOKUP(A4341,'Günlük Sayaç'!$A$1:$I$166,3,0)</f>
        <v>Taksim</v>
      </c>
      <c r="D4341" t="str">
        <f>VLOOKUP($A4341,'Günlük Sayaç'!$A$1:$I$166,4,0)</f>
        <v>Sosyal</v>
      </c>
      <c r="E4341" t="str">
        <f>VLOOKUP($A4341,'Günlük Sayaç'!$A$1:$I$166,5,0)</f>
        <v>Sosyal Aylık</v>
      </c>
      <c r="F4341">
        <f>VLOOKUP($A4341,'Günlük Sayaç'!$A$1:$I$166,6,0)</f>
        <v>0.83333333333333337</v>
      </c>
      <c r="G4341">
        <f>VLOOKUP($A4341,'Günlük Sayaç'!$A$1:$I$166,7,0)</f>
        <v>15000</v>
      </c>
      <c r="H4341">
        <f>VLOOKUP($A4341,'Günlük Sayaç'!$A$1:$I$166,8,0)</f>
        <v>0.05</v>
      </c>
      <c r="I4341">
        <f>VLOOKUP($A4341,'Günlük Sayaç'!$A$1:$I$166,9,0)*VLOOKUP(WEEKDAY(B4341,2)&amp;D4341,Yoğunluk!$G$1:$J$29,4,0)</f>
        <v>1320.0000000000002</v>
      </c>
      <c r="J4341">
        <f t="shared" ca="1" si="267"/>
        <v>1506</v>
      </c>
      <c r="K4341">
        <f t="shared" ca="1" si="268"/>
        <v>1255</v>
      </c>
    </row>
    <row r="4342" spans="1:11" x14ac:dyDescent="0.3">
      <c r="A4342">
        <f t="shared" si="269"/>
        <v>51</v>
      </c>
      <c r="B4342" s="2">
        <f t="shared" si="270"/>
        <v>43127</v>
      </c>
      <c r="C4342" t="str">
        <f>VLOOKUP(A4342,'Günlük Sayaç'!$A$1:$I$166,3,0)</f>
        <v>Taksim</v>
      </c>
      <c r="D4342" t="str">
        <f>VLOOKUP($A4342,'Günlük Sayaç'!$A$1:$I$166,4,0)</f>
        <v>Ziyaretçi</v>
      </c>
      <c r="E4342" t="str">
        <f>VLOOKUP($A4342,'Günlük Sayaç'!$A$1:$I$166,5,0)</f>
        <v>Tekli Bilet</v>
      </c>
      <c r="F4342">
        <f>VLOOKUP($A4342,'Günlük Sayaç'!$A$1:$I$166,6,0)</f>
        <v>5</v>
      </c>
      <c r="G4342">
        <f>VLOOKUP($A4342,'Günlük Sayaç'!$A$1:$I$166,7,0)</f>
        <v>15000</v>
      </c>
      <c r="H4342">
        <f>VLOOKUP($A4342,'Günlük Sayaç'!$A$1:$I$166,8,0)</f>
        <v>0.05</v>
      </c>
      <c r="I4342">
        <f>VLOOKUP($A4342,'Günlük Sayaç'!$A$1:$I$166,9,0)*VLOOKUP(WEEKDAY(B4342,2)&amp;D4342,Yoğunluk!$G$1:$J$29,4,0)</f>
        <v>1440</v>
      </c>
      <c r="J4342">
        <f t="shared" ca="1" si="267"/>
        <v>1399</v>
      </c>
      <c r="K4342">
        <f t="shared" ca="1" si="268"/>
        <v>6995</v>
      </c>
    </row>
    <row r="4343" spans="1:11" x14ac:dyDescent="0.3">
      <c r="A4343">
        <f t="shared" si="269"/>
        <v>52</v>
      </c>
      <c r="B4343" s="2">
        <f t="shared" si="270"/>
        <v>43127</v>
      </c>
      <c r="C4343" t="str">
        <f>VLOOKUP(A4343,'Günlük Sayaç'!$A$1:$I$166,3,0)</f>
        <v>Taksim</v>
      </c>
      <c r="D4343" t="str">
        <f>VLOOKUP($A4343,'Günlük Sayaç'!$A$1:$I$166,4,0)</f>
        <v>Ziyaretçi</v>
      </c>
      <c r="E4343" t="str">
        <f>VLOOKUP($A4343,'Günlük Sayaç'!$A$1:$I$166,5,0)</f>
        <v>İkili Bilet</v>
      </c>
      <c r="F4343">
        <f>VLOOKUP($A4343,'Günlük Sayaç'!$A$1:$I$166,6,0)</f>
        <v>4</v>
      </c>
      <c r="G4343">
        <f>VLOOKUP($A4343,'Günlük Sayaç'!$A$1:$I$166,7,0)</f>
        <v>15000</v>
      </c>
      <c r="H4343">
        <f>VLOOKUP($A4343,'Günlük Sayaç'!$A$1:$I$166,8,0)</f>
        <v>0.03</v>
      </c>
      <c r="I4343">
        <f>VLOOKUP($A4343,'Günlük Sayaç'!$A$1:$I$166,9,0)*VLOOKUP(WEEKDAY(B4343,2)&amp;D4343,Yoğunluk!$G$1:$J$29,4,0)</f>
        <v>864</v>
      </c>
      <c r="J4343">
        <f t="shared" ca="1" si="267"/>
        <v>791</v>
      </c>
      <c r="K4343">
        <f t="shared" ca="1" si="268"/>
        <v>3164</v>
      </c>
    </row>
    <row r="4344" spans="1:11" x14ac:dyDescent="0.3">
      <c r="A4344">
        <f t="shared" si="269"/>
        <v>53</v>
      </c>
      <c r="B4344" s="2">
        <f t="shared" si="270"/>
        <v>43127</v>
      </c>
      <c r="C4344" t="str">
        <f>VLOOKUP(A4344,'Günlük Sayaç'!$A$1:$I$166,3,0)</f>
        <v>Taksim</v>
      </c>
      <c r="D4344" t="str">
        <f>VLOOKUP($A4344,'Günlük Sayaç'!$A$1:$I$166,4,0)</f>
        <v>Ziyaretçi</v>
      </c>
      <c r="E4344" t="str">
        <f>VLOOKUP($A4344,'Günlük Sayaç'!$A$1:$I$166,5,0)</f>
        <v>Üçlü Bilet</v>
      </c>
      <c r="F4344">
        <f>VLOOKUP($A4344,'Günlük Sayaç'!$A$1:$I$166,6,0)</f>
        <v>3.6666666666666665</v>
      </c>
      <c r="G4344">
        <f>VLOOKUP($A4344,'Günlük Sayaç'!$A$1:$I$166,7,0)</f>
        <v>15000</v>
      </c>
      <c r="H4344">
        <f>VLOOKUP($A4344,'Günlük Sayaç'!$A$1:$I$166,8,0)</f>
        <v>0.02</v>
      </c>
      <c r="I4344">
        <f>VLOOKUP($A4344,'Günlük Sayaç'!$A$1:$I$166,9,0)*VLOOKUP(WEEKDAY(B4344,2)&amp;D4344,Yoğunluk!$G$1:$J$29,4,0)</f>
        <v>576</v>
      </c>
      <c r="J4344">
        <f t="shared" ca="1" si="267"/>
        <v>568</v>
      </c>
      <c r="K4344">
        <f t="shared" ca="1" si="268"/>
        <v>2082.6666666666665</v>
      </c>
    </row>
    <row r="4345" spans="1:11" x14ac:dyDescent="0.3">
      <c r="A4345">
        <f t="shared" si="269"/>
        <v>54</v>
      </c>
      <c r="B4345" s="2">
        <f t="shared" si="270"/>
        <v>43127</v>
      </c>
      <c r="C4345" t="str">
        <f>VLOOKUP(A4345,'Günlük Sayaç'!$A$1:$I$166,3,0)</f>
        <v>Taksim</v>
      </c>
      <c r="D4345" t="str">
        <f>VLOOKUP($A4345,'Günlük Sayaç'!$A$1:$I$166,4,0)</f>
        <v>Ziyaretçi</v>
      </c>
      <c r="E4345" t="str">
        <f>VLOOKUP($A4345,'Günlük Sayaç'!$A$1:$I$166,5,0)</f>
        <v>Beşli Bilet</v>
      </c>
      <c r="F4345">
        <f>VLOOKUP($A4345,'Günlük Sayaç'!$A$1:$I$166,6,0)</f>
        <v>3.4</v>
      </c>
      <c r="G4345">
        <f>VLOOKUP($A4345,'Günlük Sayaç'!$A$1:$I$166,7,0)</f>
        <v>15000</v>
      </c>
      <c r="H4345">
        <f>VLOOKUP($A4345,'Günlük Sayaç'!$A$1:$I$166,8,0)</f>
        <v>0.05</v>
      </c>
      <c r="I4345">
        <f>VLOOKUP($A4345,'Günlük Sayaç'!$A$1:$I$166,9,0)*VLOOKUP(WEEKDAY(B4345,2)&amp;D4345,Yoğunluk!$G$1:$J$29,4,0)</f>
        <v>1440</v>
      </c>
      <c r="J4345">
        <f t="shared" ca="1" si="267"/>
        <v>1710</v>
      </c>
      <c r="K4345">
        <f t="shared" ca="1" si="268"/>
        <v>5814</v>
      </c>
    </row>
    <row r="4346" spans="1:11" x14ac:dyDescent="0.3">
      <c r="A4346">
        <f t="shared" si="269"/>
        <v>55</v>
      </c>
      <c r="B4346" s="2">
        <f t="shared" si="270"/>
        <v>43127</v>
      </c>
      <c r="C4346" t="str">
        <f>VLOOKUP(A4346,'Günlük Sayaç'!$A$1:$I$166,3,0)</f>
        <v>Taksim</v>
      </c>
      <c r="D4346" t="str">
        <f>VLOOKUP($A4346,'Günlük Sayaç'!$A$1:$I$166,4,0)</f>
        <v>Ziyaretçi</v>
      </c>
      <c r="E4346" t="str">
        <f>VLOOKUP($A4346,'Günlük Sayaç'!$A$1:$I$166,5,0)</f>
        <v>Onlu Bilet</v>
      </c>
      <c r="F4346">
        <f>VLOOKUP($A4346,'Günlük Sayaç'!$A$1:$I$166,6,0)</f>
        <v>3.2</v>
      </c>
      <c r="G4346">
        <f>VLOOKUP($A4346,'Günlük Sayaç'!$A$1:$I$166,7,0)</f>
        <v>15000</v>
      </c>
      <c r="H4346">
        <f>VLOOKUP($A4346,'Günlük Sayaç'!$A$1:$I$166,8,0)</f>
        <v>0.05</v>
      </c>
      <c r="I4346">
        <f>VLOOKUP($A4346,'Günlük Sayaç'!$A$1:$I$166,9,0)*VLOOKUP(WEEKDAY(B4346,2)&amp;D4346,Yoğunluk!$G$1:$J$29,4,0)</f>
        <v>1440</v>
      </c>
      <c r="J4346">
        <f t="shared" ca="1" si="267"/>
        <v>1245</v>
      </c>
      <c r="K4346">
        <f t="shared" ca="1" si="268"/>
        <v>3984</v>
      </c>
    </row>
    <row r="4347" spans="1:11" x14ac:dyDescent="0.3">
      <c r="A4347">
        <f t="shared" si="269"/>
        <v>56</v>
      </c>
      <c r="B4347" s="2">
        <f t="shared" si="270"/>
        <v>43127</v>
      </c>
      <c r="C4347" t="str">
        <f>VLOOKUP(A4347,'Günlük Sayaç'!$A$1:$I$166,3,0)</f>
        <v>Osmanbey</v>
      </c>
      <c r="D4347" t="str">
        <f>VLOOKUP($A4347,'Günlük Sayaç'!$A$1:$I$166,4,0)</f>
        <v>Tam</v>
      </c>
      <c r="E4347" t="str">
        <f>VLOOKUP($A4347,'Günlük Sayaç'!$A$1:$I$166,5,0)</f>
        <v>Akbil</v>
      </c>
      <c r="F4347">
        <f>VLOOKUP($A4347,'Günlük Sayaç'!$A$1:$I$166,6,0)</f>
        <v>2.2250000000000001</v>
      </c>
      <c r="G4347">
        <f>VLOOKUP($A4347,'Günlük Sayaç'!$A$1:$I$166,7,0)</f>
        <v>5500</v>
      </c>
      <c r="H4347">
        <f>VLOOKUP($A4347,'Günlük Sayaç'!$A$1:$I$166,8,0)</f>
        <v>0.4</v>
      </c>
      <c r="I4347">
        <f>VLOOKUP($A4347,'Günlük Sayaç'!$A$1:$I$166,9,0)*VLOOKUP(WEEKDAY(B4347,2)&amp;D4347,Yoğunluk!$G$1:$J$29,4,0)</f>
        <v>3520</v>
      </c>
      <c r="J4347">
        <f t="shared" ca="1" si="267"/>
        <v>3030</v>
      </c>
      <c r="K4347">
        <f t="shared" ca="1" si="268"/>
        <v>6741.75</v>
      </c>
    </row>
    <row r="4348" spans="1:11" x14ac:dyDescent="0.3">
      <c r="A4348">
        <f t="shared" si="269"/>
        <v>57</v>
      </c>
      <c r="B4348" s="2">
        <f t="shared" si="270"/>
        <v>43127</v>
      </c>
      <c r="C4348" t="str">
        <f>VLOOKUP(A4348,'Günlük Sayaç'!$A$1:$I$166,3,0)</f>
        <v>Osmanbey</v>
      </c>
      <c r="D4348" t="str">
        <f>VLOOKUP($A4348,'Günlük Sayaç'!$A$1:$I$166,4,0)</f>
        <v>Tam</v>
      </c>
      <c r="E4348" t="str">
        <f>VLOOKUP($A4348,'Günlük Sayaç'!$A$1:$I$166,5,0)</f>
        <v>Mavi Kart</v>
      </c>
      <c r="F4348">
        <f>VLOOKUP($A4348,'Günlük Sayaç'!$A$1:$I$166,6,0)</f>
        <v>1.3666666666666667</v>
      </c>
      <c r="G4348">
        <f>VLOOKUP($A4348,'Günlük Sayaç'!$A$1:$I$166,7,0)</f>
        <v>5500</v>
      </c>
      <c r="H4348">
        <f>VLOOKUP($A4348,'Günlük Sayaç'!$A$1:$I$166,8,0)</f>
        <v>0.1</v>
      </c>
      <c r="I4348">
        <f>VLOOKUP($A4348,'Günlük Sayaç'!$A$1:$I$166,9,0)*VLOOKUP(WEEKDAY(B4348,2)&amp;D4348,Yoğunluk!$G$1:$J$29,4,0)</f>
        <v>880</v>
      </c>
      <c r="J4348">
        <f t="shared" ca="1" si="267"/>
        <v>870</v>
      </c>
      <c r="K4348">
        <f t="shared" ca="1" si="268"/>
        <v>1189</v>
      </c>
    </row>
    <row r="4349" spans="1:11" x14ac:dyDescent="0.3">
      <c r="A4349">
        <f t="shared" si="269"/>
        <v>58</v>
      </c>
      <c r="B4349" s="2">
        <f t="shared" si="270"/>
        <v>43127</v>
      </c>
      <c r="C4349" t="str">
        <f>VLOOKUP(A4349,'Günlük Sayaç'!$A$1:$I$166,3,0)</f>
        <v>Osmanbey</v>
      </c>
      <c r="D4349" t="str">
        <f>VLOOKUP($A4349,'Günlük Sayaç'!$A$1:$I$166,4,0)</f>
        <v>Öğrenci</v>
      </c>
      <c r="E4349" t="str">
        <f>VLOOKUP($A4349,'Günlük Sayaç'!$A$1:$I$166,5,0)</f>
        <v>Öğrenci</v>
      </c>
      <c r="F4349">
        <f>VLOOKUP($A4349,'Günlük Sayaç'!$A$1:$I$166,6,0)</f>
        <v>0.9</v>
      </c>
      <c r="G4349">
        <f>VLOOKUP($A4349,'Günlük Sayaç'!$A$1:$I$166,7,0)</f>
        <v>5500</v>
      </c>
      <c r="H4349">
        <f>VLOOKUP($A4349,'Günlük Sayaç'!$A$1:$I$166,8,0)</f>
        <v>0.1</v>
      </c>
      <c r="I4349">
        <f>VLOOKUP($A4349,'Günlük Sayaç'!$A$1:$I$166,9,0)*VLOOKUP(WEEKDAY(B4349,2)&amp;D4349,Yoğunluk!$G$1:$J$29,4,0)</f>
        <v>1320.0000000000002</v>
      </c>
      <c r="J4349">
        <f t="shared" ca="1" si="267"/>
        <v>1459</v>
      </c>
      <c r="K4349">
        <f t="shared" ca="1" si="268"/>
        <v>1313.1000000000001</v>
      </c>
    </row>
    <row r="4350" spans="1:11" x14ac:dyDescent="0.3">
      <c r="A4350">
        <f t="shared" si="269"/>
        <v>59</v>
      </c>
      <c r="B4350" s="2">
        <f t="shared" si="270"/>
        <v>43127</v>
      </c>
      <c r="C4350" t="str">
        <f>VLOOKUP(A4350,'Günlük Sayaç'!$A$1:$I$166,3,0)</f>
        <v>Osmanbey</v>
      </c>
      <c r="D4350" t="str">
        <f>VLOOKUP($A4350,'Günlük Sayaç'!$A$1:$I$166,4,0)</f>
        <v>Öğrenci</v>
      </c>
      <c r="E4350" t="str">
        <f>VLOOKUP($A4350,'Günlük Sayaç'!$A$1:$I$166,5,0)</f>
        <v>Öğrenci Aylık</v>
      </c>
      <c r="F4350">
        <f>VLOOKUP($A4350,'Günlük Sayaç'!$A$1:$I$166,6,0)</f>
        <v>0.56666666666666665</v>
      </c>
      <c r="G4350">
        <f>VLOOKUP($A4350,'Günlük Sayaç'!$A$1:$I$166,7,0)</f>
        <v>5500</v>
      </c>
      <c r="H4350">
        <f>VLOOKUP($A4350,'Günlük Sayaç'!$A$1:$I$166,8,0)</f>
        <v>0.2</v>
      </c>
      <c r="I4350">
        <f>VLOOKUP($A4350,'Günlük Sayaç'!$A$1:$I$166,9,0)*VLOOKUP(WEEKDAY(B4350,2)&amp;D4350,Yoğunluk!$G$1:$J$29,4,0)</f>
        <v>2640.0000000000005</v>
      </c>
      <c r="J4350">
        <f t="shared" ca="1" si="267"/>
        <v>2432</v>
      </c>
      <c r="K4350">
        <f t="shared" ca="1" si="268"/>
        <v>1378.1333333333332</v>
      </c>
    </row>
    <row r="4351" spans="1:11" x14ac:dyDescent="0.3">
      <c r="A4351">
        <f t="shared" si="269"/>
        <v>60</v>
      </c>
      <c r="B4351" s="2">
        <f t="shared" si="270"/>
        <v>43127</v>
      </c>
      <c r="C4351" t="str">
        <f>VLOOKUP(A4351,'Günlük Sayaç'!$A$1:$I$166,3,0)</f>
        <v>Osmanbey</v>
      </c>
      <c r="D4351" t="str">
        <f>VLOOKUP($A4351,'Günlük Sayaç'!$A$1:$I$166,4,0)</f>
        <v>Sosyal</v>
      </c>
      <c r="E4351" t="str">
        <f>VLOOKUP($A4351,'Günlük Sayaç'!$A$1:$I$166,5,0)</f>
        <v>Sosyal</v>
      </c>
      <c r="F4351">
        <f>VLOOKUP($A4351,'Günlük Sayaç'!$A$1:$I$166,6,0)</f>
        <v>1.425</v>
      </c>
      <c r="G4351">
        <f>VLOOKUP($A4351,'Günlük Sayaç'!$A$1:$I$166,7,0)</f>
        <v>5500</v>
      </c>
      <c r="H4351">
        <f>VLOOKUP($A4351,'Günlük Sayaç'!$A$1:$I$166,8,0)</f>
        <v>0.1</v>
      </c>
      <c r="I4351">
        <f>VLOOKUP($A4351,'Günlük Sayaç'!$A$1:$I$166,9,0)*VLOOKUP(WEEKDAY(B4351,2)&amp;D4351,Yoğunluk!$G$1:$J$29,4,0)</f>
        <v>968.00000000000011</v>
      </c>
      <c r="J4351">
        <f t="shared" ca="1" si="267"/>
        <v>1030</v>
      </c>
      <c r="K4351">
        <f t="shared" ca="1" si="268"/>
        <v>1467.75</v>
      </c>
    </row>
    <row r="4352" spans="1:11" x14ac:dyDescent="0.3">
      <c r="A4352">
        <f t="shared" si="269"/>
        <v>61</v>
      </c>
      <c r="B4352" s="2">
        <f t="shared" si="270"/>
        <v>43127</v>
      </c>
      <c r="C4352" t="str">
        <f>VLOOKUP(A4352,'Günlük Sayaç'!$A$1:$I$166,3,0)</f>
        <v>Osmanbey</v>
      </c>
      <c r="D4352" t="str">
        <f>VLOOKUP($A4352,'Günlük Sayaç'!$A$1:$I$166,4,0)</f>
        <v>Sosyal</v>
      </c>
      <c r="E4352" t="str">
        <f>VLOOKUP($A4352,'Günlük Sayaç'!$A$1:$I$166,5,0)</f>
        <v>Sosyal Aylık</v>
      </c>
      <c r="F4352">
        <f>VLOOKUP($A4352,'Günlük Sayaç'!$A$1:$I$166,6,0)</f>
        <v>0.83333333333333337</v>
      </c>
      <c r="G4352">
        <f>VLOOKUP($A4352,'Günlük Sayaç'!$A$1:$I$166,7,0)</f>
        <v>5500</v>
      </c>
      <c r="H4352">
        <f>VLOOKUP($A4352,'Günlük Sayaç'!$A$1:$I$166,8,0)</f>
        <v>0.05</v>
      </c>
      <c r="I4352">
        <f>VLOOKUP($A4352,'Günlük Sayaç'!$A$1:$I$166,9,0)*VLOOKUP(WEEKDAY(B4352,2)&amp;D4352,Yoğunluk!$G$1:$J$29,4,0)</f>
        <v>484.00000000000006</v>
      </c>
      <c r="J4352">
        <f t="shared" ca="1" si="267"/>
        <v>530</v>
      </c>
      <c r="K4352">
        <f t="shared" ca="1" si="268"/>
        <v>441.66666666666669</v>
      </c>
    </row>
    <row r="4353" spans="1:11" x14ac:dyDescent="0.3">
      <c r="A4353">
        <f t="shared" si="269"/>
        <v>62</v>
      </c>
      <c r="B4353" s="2">
        <f t="shared" si="270"/>
        <v>43127</v>
      </c>
      <c r="C4353" t="str">
        <f>VLOOKUP(A4353,'Günlük Sayaç'!$A$1:$I$166,3,0)</f>
        <v>Osmanbey</v>
      </c>
      <c r="D4353" t="str">
        <f>VLOOKUP($A4353,'Günlük Sayaç'!$A$1:$I$166,4,0)</f>
        <v>Ziyaretçi</v>
      </c>
      <c r="E4353" t="str">
        <f>VLOOKUP($A4353,'Günlük Sayaç'!$A$1:$I$166,5,0)</f>
        <v>Tekli Bilet</v>
      </c>
      <c r="F4353">
        <f>VLOOKUP($A4353,'Günlük Sayaç'!$A$1:$I$166,6,0)</f>
        <v>5</v>
      </c>
      <c r="G4353">
        <f>VLOOKUP($A4353,'Günlük Sayaç'!$A$1:$I$166,7,0)</f>
        <v>5500</v>
      </c>
      <c r="H4353">
        <f>VLOOKUP($A4353,'Günlük Sayaç'!$A$1:$I$166,8,0)</f>
        <v>0.01</v>
      </c>
      <c r="I4353">
        <f>VLOOKUP($A4353,'Günlük Sayaç'!$A$1:$I$166,9,0)*VLOOKUP(WEEKDAY(B4353,2)&amp;D4353,Yoğunluk!$G$1:$J$29,4,0)</f>
        <v>105.6</v>
      </c>
      <c r="J4353">
        <f t="shared" ca="1" si="267"/>
        <v>133</v>
      </c>
      <c r="K4353">
        <f t="shared" ca="1" si="268"/>
        <v>665</v>
      </c>
    </row>
    <row r="4354" spans="1:11" x14ac:dyDescent="0.3">
      <c r="A4354">
        <f t="shared" si="269"/>
        <v>63</v>
      </c>
      <c r="B4354" s="2">
        <f t="shared" si="270"/>
        <v>43127</v>
      </c>
      <c r="C4354" t="str">
        <f>VLOOKUP(A4354,'Günlük Sayaç'!$A$1:$I$166,3,0)</f>
        <v>Osmanbey</v>
      </c>
      <c r="D4354" t="str">
        <f>VLOOKUP($A4354,'Günlük Sayaç'!$A$1:$I$166,4,0)</f>
        <v>Ziyaretçi</v>
      </c>
      <c r="E4354" t="str">
        <f>VLOOKUP($A4354,'Günlük Sayaç'!$A$1:$I$166,5,0)</f>
        <v>İkili Bilet</v>
      </c>
      <c r="F4354">
        <f>VLOOKUP($A4354,'Günlük Sayaç'!$A$1:$I$166,6,0)</f>
        <v>4</v>
      </c>
      <c r="G4354">
        <f>VLOOKUP($A4354,'Günlük Sayaç'!$A$1:$I$166,7,0)</f>
        <v>5500</v>
      </c>
      <c r="H4354">
        <f>VLOOKUP($A4354,'Günlük Sayaç'!$A$1:$I$166,8,0)</f>
        <v>0.01</v>
      </c>
      <c r="I4354">
        <f>VLOOKUP($A4354,'Günlük Sayaç'!$A$1:$I$166,9,0)*VLOOKUP(WEEKDAY(B4354,2)&amp;D4354,Yoğunluk!$G$1:$J$29,4,0)</f>
        <v>105.6</v>
      </c>
      <c r="J4354">
        <f t="shared" ca="1" si="267"/>
        <v>114</v>
      </c>
      <c r="K4354">
        <f t="shared" ca="1" si="268"/>
        <v>456</v>
      </c>
    </row>
    <row r="4355" spans="1:11" x14ac:dyDescent="0.3">
      <c r="A4355">
        <f t="shared" si="269"/>
        <v>64</v>
      </c>
      <c r="B4355" s="2">
        <f t="shared" si="270"/>
        <v>43127</v>
      </c>
      <c r="C4355" t="str">
        <f>VLOOKUP(A4355,'Günlük Sayaç'!$A$1:$I$166,3,0)</f>
        <v>Osmanbey</v>
      </c>
      <c r="D4355" t="str">
        <f>VLOOKUP($A4355,'Günlük Sayaç'!$A$1:$I$166,4,0)</f>
        <v>Ziyaretçi</v>
      </c>
      <c r="E4355" t="str">
        <f>VLOOKUP($A4355,'Günlük Sayaç'!$A$1:$I$166,5,0)</f>
        <v>Üçlü Bilet</v>
      </c>
      <c r="F4355">
        <f>VLOOKUP($A4355,'Günlük Sayaç'!$A$1:$I$166,6,0)</f>
        <v>3.6666666666666665</v>
      </c>
      <c r="G4355">
        <f>VLOOKUP($A4355,'Günlük Sayaç'!$A$1:$I$166,7,0)</f>
        <v>5500</v>
      </c>
      <c r="H4355">
        <f>VLOOKUP($A4355,'Günlük Sayaç'!$A$1:$I$166,8,0)</f>
        <v>0.01</v>
      </c>
      <c r="I4355">
        <f>VLOOKUP($A4355,'Günlük Sayaç'!$A$1:$I$166,9,0)*VLOOKUP(WEEKDAY(B4355,2)&amp;D4355,Yoğunluk!$G$1:$J$29,4,0)</f>
        <v>105.6</v>
      </c>
      <c r="J4355">
        <f t="shared" ref="J4355:J4418" ca="1" si="271">FLOOR(I4355+_xlfn.NORM.S.INV(RAND())*I4355/10,1)</f>
        <v>111</v>
      </c>
      <c r="K4355">
        <f t="shared" ref="K4355:K4418" ca="1" si="272">J4355*F4355</f>
        <v>407</v>
      </c>
    </row>
    <row r="4356" spans="1:11" x14ac:dyDescent="0.3">
      <c r="A4356">
        <f t="shared" si="269"/>
        <v>65</v>
      </c>
      <c r="B4356" s="2">
        <f t="shared" si="270"/>
        <v>43127</v>
      </c>
      <c r="C4356" t="str">
        <f>VLOOKUP(A4356,'Günlük Sayaç'!$A$1:$I$166,3,0)</f>
        <v>Osmanbey</v>
      </c>
      <c r="D4356" t="str">
        <f>VLOOKUP($A4356,'Günlük Sayaç'!$A$1:$I$166,4,0)</f>
        <v>Ziyaretçi</v>
      </c>
      <c r="E4356" t="str">
        <f>VLOOKUP($A4356,'Günlük Sayaç'!$A$1:$I$166,5,0)</f>
        <v>Beşli Bilet</v>
      </c>
      <c r="F4356">
        <f>VLOOKUP($A4356,'Günlük Sayaç'!$A$1:$I$166,6,0)</f>
        <v>3.4</v>
      </c>
      <c r="G4356">
        <f>VLOOKUP($A4356,'Günlük Sayaç'!$A$1:$I$166,7,0)</f>
        <v>5500</v>
      </c>
      <c r="H4356">
        <f>VLOOKUP($A4356,'Günlük Sayaç'!$A$1:$I$166,8,0)</f>
        <v>0.01</v>
      </c>
      <c r="I4356">
        <f>VLOOKUP($A4356,'Günlük Sayaç'!$A$1:$I$166,9,0)*VLOOKUP(WEEKDAY(B4356,2)&amp;D4356,Yoğunluk!$G$1:$J$29,4,0)</f>
        <v>105.6</v>
      </c>
      <c r="J4356">
        <f t="shared" ca="1" si="271"/>
        <v>82</v>
      </c>
      <c r="K4356">
        <f t="shared" ca="1" si="272"/>
        <v>278.8</v>
      </c>
    </row>
    <row r="4357" spans="1:11" x14ac:dyDescent="0.3">
      <c r="A4357">
        <f t="shared" si="269"/>
        <v>66</v>
      </c>
      <c r="B4357" s="2">
        <f t="shared" si="270"/>
        <v>43127</v>
      </c>
      <c r="C4357" t="str">
        <f>VLOOKUP(A4357,'Günlük Sayaç'!$A$1:$I$166,3,0)</f>
        <v>Osmanbey</v>
      </c>
      <c r="D4357" t="str">
        <f>VLOOKUP($A4357,'Günlük Sayaç'!$A$1:$I$166,4,0)</f>
        <v>Ziyaretçi</v>
      </c>
      <c r="E4357" t="str">
        <f>VLOOKUP($A4357,'Günlük Sayaç'!$A$1:$I$166,5,0)</f>
        <v>Onlu Bilet</v>
      </c>
      <c r="F4357">
        <f>VLOOKUP($A4357,'Günlük Sayaç'!$A$1:$I$166,6,0)</f>
        <v>3.2</v>
      </c>
      <c r="G4357">
        <f>VLOOKUP($A4357,'Günlük Sayaç'!$A$1:$I$166,7,0)</f>
        <v>5500</v>
      </c>
      <c r="H4357">
        <f>VLOOKUP($A4357,'Günlük Sayaç'!$A$1:$I$166,8,0)</f>
        <v>0.01</v>
      </c>
      <c r="I4357">
        <f>VLOOKUP($A4357,'Günlük Sayaç'!$A$1:$I$166,9,0)*VLOOKUP(WEEKDAY(B4357,2)&amp;D4357,Yoğunluk!$G$1:$J$29,4,0)</f>
        <v>105.6</v>
      </c>
      <c r="J4357">
        <f t="shared" ca="1" si="271"/>
        <v>116</v>
      </c>
      <c r="K4357">
        <f t="shared" ca="1" si="272"/>
        <v>371.20000000000005</v>
      </c>
    </row>
    <row r="4358" spans="1:11" x14ac:dyDescent="0.3">
      <c r="A4358">
        <f t="shared" si="269"/>
        <v>67</v>
      </c>
      <c r="B4358" s="2">
        <f t="shared" si="270"/>
        <v>43127</v>
      </c>
      <c r="C4358" t="str">
        <f>VLOOKUP(A4358,'Günlük Sayaç'!$A$1:$I$166,3,0)</f>
        <v>Şişli</v>
      </c>
      <c r="D4358" t="str">
        <f>VLOOKUP($A4358,'Günlük Sayaç'!$A$1:$I$166,4,0)</f>
        <v>Tam</v>
      </c>
      <c r="E4358" t="str">
        <f>VLOOKUP($A4358,'Günlük Sayaç'!$A$1:$I$166,5,0)</f>
        <v>Akbil</v>
      </c>
      <c r="F4358">
        <f>VLOOKUP($A4358,'Günlük Sayaç'!$A$1:$I$166,6,0)</f>
        <v>2.2250000000000001</v>
      </c>
      <c r="G4358">
        <f>VLOOKUP($A4358,'Günlük Sayaç'!$A$1:$I$166,7,0)</f>
        <v>12000</v>
      </c>
      <c r="H4358">
        <f>VLOOKUP($A4358,'Günlük Sayaç'!$A$1:$I$166,8,0)</f>
        <v>0.3</v>
      </c>
      <c r="I4358">
        <f>VLOOKUP($A4358,'Günlük Sayaç'!$A$1:$I$166,9,0)*VLOOKUP(WEEKDAY(B4358,2)&amp;D4358,Yoğunluk!$G$1:$J$29,4,0)</f>
        <v>5760</v>
      </c>
      <c r="J4358">
        <f t="shared" ca="1" si="271"/>
        <v>5109</v>
      </c>
      <c r="K4358">
        <f t="shared" ca="1" si="272"/>
        <v>11367.525</v>
      </c>
    </row>
    <row r="4359" spans="1:11" x14ac:dyDescent="0.3">
      <c r="A4359">
        <f t="shared" si="269"/>
        <v>68</v>
      </c>
      <c r="B4359" s="2">
        <f t="shared" si="270"/>
        <v>43127</v>
      </c>
      <c r="C4359" t="str">
        <f>VLOOKUP(A4359,'Günlük Sayaç'!$A$1:$I$166,3,0)</f>
        <v>Şişli</v>
      </c>
      <c r="D4359" t="str">
        <f>VLOOKUP($A4359,'Günlük Sayaç'!$A$1:$I$166,4,0)</f>
        <v>Tam</v>
      </c>
      <c r="E4359" t="str">
        <f>VLOOKUP($A4359,'Günlük Sayaç'!$A$1:$I$166,5,0)</f>
        <v>Mavi Kart</v>
      </c>
      <c r="F4359">
        <f>VLOOKUP($A4359,'Günlük Sayaç'!$A$1:$I$166,6,0)</f>
        <v>1.3666666666666667</v>
      </c>
      <c r="G4359">
        <f>VLOOKUP($A4359,'Günlük Sayaç'!$A$1:$I$166,7,0)</f>
        <v>12000</v>
      </c>
      <c r="H4359">
        <f>VLOOKUP($A4359,'Günlük Sayaç'!$A$1:$I$166,8,0)</f>
        <v>0.15</v>
      </c>
      <c r="I4359">
        <f>VLOOKUP($A4359,'Günlük Sayaç'!$A$1:$I$166,9,0)*VLOOKUP(WEEKDAY(B4359,2)&amp;D4359,Yoğunluk!$G$1:$J$29,4,0)</f>
        <v>2880</v>
      </c>
      <c r="J4359">
        <f t="shared" ca="1" si="271"/>
        <v>2681</v>
      </c>
      <c r="K4359">
        <f t="shared" ca="1" si="272"/>
        <v>3664.0333333333333</v>
      </c>
    </row>
    <row r="4360" spans="1:11" x14ac:dyDescent="0.3">
      <c r="A4360">
        <f t="shared" si="269"/>
        <v>69</v>
      </c>
      <c r="B4360" s="2">
        <f t="shared" si="270"/>
        <v>43127</v>
      </c>
      <c r="C4360" t="str">
        <f>VLOOKUP(A4360,'Günlük Sayaç'!$A$1:$I$166,3,0)</f>
        <v>Şişli</v>
      </c>
      <c r="D4360" t="str">
        <f>VLOOKUP($A4360,'Günlük Sayaç'!$A$1:$I$166,4,0)</f>
        <v>Öğrenci</v>
      </c>
      <c r="E4360" t="str">
        <f>VLOOKUP($A4360,'Günlük Sayaç'!$A$1:$I$166,5,0)</f>
        <v>Öğrenci</v>
      </c>
      <c r="F4360">
        <f>VLOOKUP($A4360,'Günlük Sayaç'!$A$1:$I$166,6,0)</f>
        <v>0.9</v>
      </c>
      <c r="G4360">
        <f>VLOOKUP($A4360,'Günlük Sayaç'!$A$1:$I$166,7,0)</f>
        <v>12000</v>
      </c>
      <c r="H4360">
        <f>VLOOKUP($A4360,'Günlük Sayaç'!$A$1:$I$166,8,0)</f>
        <v>0.1</v>
      </c>
      <c r="I4360">
        <f>VLOOKUP($A4360,'Günlük Sayaç'!$A$1:$I$166,9,0)*VLOOKUP(WEEKDAY(B4360,2)&amp;D4360,Yoğunluk!$G$1:$J$29,4,0)</f>
        <v>2880.0000000000005</v>
      </c>
      <c r="J4360">
        <f t="shared" ca="1" si="271"/>
        <v>2851</v>
      </c>
      <c r="K4360">
        <f t="shared" ca="1" si="272"/>
        <v>2565.9</v>
      </c>
    </row>
    <row r="4361" spans="1:11" x14ac:dyDescent="0.3">
      <c r="A4361">
        <f t="shared" si="269"/>
        <v>70</v>
      </c>
      <c r="B4361" s="2">
        <f t="shared" si="270"/>
        <v>43127</v>
      </c>
      <c r="C4361" t="str">
        <f>VLOOKUP(A4361,'Günlük Sayaç'!$A$1:$I$166,3,0)</f>
        <v>Şişli</v>
      </c>
      <c r="D4361" t="str">
        <f>VLOOKUP($A4361,'Günlük Sayaç'!$A$1:$I$166,4,0)</f>
        <v>Öğrenci</v>
      </c>
      <c r="E4361" t="str">
        <f>VLOOKUP($A4361,'Günlük Sayaç'!$A$1:$I$166,5,0)</f>
        <v>Öğrenci Aylık</v>
      </c>
      <c r="F4361">
        <f>VLOOKUP($A4361,'Günlük Sayaç'!$A$1:$I$166,6,0)</f>
        <v>0.56666666666666665</v>
      </c>
      <c r="G4361">
        <f>VLOOKUP($A4361,'Günlük Sayaç'!$A$1:$I$166,7,0)</f>
        <v>12000</v>
      </c>
      <c r="H4361">
        <f>VLOOKUP($A4361,'Günlük Sayaç'!$A$1:$I$166,8,0)</f>
        <v>0.2</v>
      </c>
      <c r="I4361">
        <f>VLOOKUP($A4361,'Günlük Sayaç'!$A$1:$I$166,9,0)*VLOOKUP(WEEKDAY(B4361,2)&amp;D4361,Yoğunluk!$G$1:$J$29,4,0)</f>
        <v>5760.0000000000009</v>
      </c>
      <c r="J4361">
        <f t="shared" ca="1" si="271"/>
        <v>5175</v>
      </c>
      <c r="K4361">
        <f t="shared" ca="1" si="272"/>
        <v>2932.5</v>
      </c>
    </row>
    <row r="4362" spans="1:11" x14ac:dyDescent="0.3">
      <c r="A4362">
        <f t="shared" ref="A4362:A4425" si="273">IF(A4361=165,1,A4361+1)</f>
        <v>71</v>
      </c>
      <c r="B4362" s="2">
        <f t="shared" ref="B4362:B4425" si="274">IF(A4362=1,B4361+1,B4361)</f>
        <v>43127</v>
      </c>
      <c r="C4362" t="str">
        <f>VLOOKUP(A4362,'Günlük Sayaç'!$A$1:$I$166,3,0)</f>
        <v>Şişli</v>
      </c>
      <c r="D4362" t="str">
        <f>VLOOKUP($A4362,'Günlük Sayaç'!$A$1:$I$166,4,0)</f>
        <v>Sosyal</v>
      </c>
      <c r="E4362" t="str">
        <f>VLOOKUP($A4362,'Günlük Sayaç'!$A$1:$I$166,5,0)</f>
        <v>Sosyal</v>
      </c>
      <c r="F4362">
        <f>VLOOKUP($A4362,'Günlük Sayaç'!$A$1:$I$166,6,0)</f>
        <v>1.425</v>
      </c>
      <c r="G4362">
        <f>VLOOKUP($A4362,'Günlük Sayaç'!$A$1:$I$166,7,0)</f>
        <v>12000</v>
      </c>
      <c r="H4362">
        <f>VLOOKUP($A4362,'Günlük Sayaç'!$A$1:$I$166,8,0)</f>
        <v>0.1</v>
      </c>
      <c r="I4362">
        <f>VLOOKUP($A4362,'Günlük Sayaç'!$A$1:$I$166,9,0)*VLOOKUP(WEEKDAY(B4362,2)&amp;D4362,Yoğunluk!$G$1:$J$29,4,0)</f>
        <v>2112.0000000000005</v>
      </c>
      <c r="J4362">
        <f t="shared" ca="1" si="271"/>
        <v>2501</v>
      </c>
      <c r="K4362">
        <f t="shared" ca="1" si="272"/>
        <v>3563.9250000000002</v>
      </c>
    </row>
    <row r="4363" spans="1:11" x14ac:dyDescent="0.3">
      <c r="A4363">
        <f t="shared" si="273"/>
        <v>72</v>
      </c>
      <c r="B4363" s="2">
        <f t="shared" si="274"/>
        <v>43127</v>
      </c>
      <c r="C4363" t="str">
        <f>VLOOKUP(A4363,'Günlük Sayaç'!$A$1:$I$166,3,0)</f>
        <v>Şişli</v>
      </c>
      <c r="D4363" t="str">
        <f>VLOOKUP($A4363,'Günlük Sayaç'!$A$1:$I$166,4,0)</f>
        <v>Sosyal</v>
      </c>
      <c r="E4363" t="str">
        <f>VLOOKUP($A4363,'Günlük Sayaç'!$A$1:$I$166,5,0)</f>
        <v>Sosyal Aylık</v>
      </c>
      <c r="F4363">
        <f>VLOOKUP($A4363,'Günlük Sayaç'!$A$1:$I$166,6,0)</f>
        <v>0.83333333333333337</v>
      </c>
      <c r="G4363">
        <f>VLOOKUP($A4363,'Günlük Sayaç'!$A$1:$I$166,7,0)</f>
        <v>12000</v>
      </c>
      <c r="H4363">
        <f>VLOOKUP($A4363,'Günlük Sayaç'!$A$1:$I$166,8,0)</f>
        <v>0.1</v>
      </c>
      <c r="I4363">
        <f>VLOOKUP($A4363,'Günlük Sayaç'!$A$1:$I$166,9,0)*VLOOKUP(WEEKDAY(B4363,2)&amp;D4363,Yoğunluk!$G$1:$J$29,4,0)</f>
        <v>2112.0000000000005</v>
      </c>
      <c r="J4363">
        <f t="shared" ca="1" si="271"/>
        <v>2681</v>
      </c>
      <c r="K4363">
        <f t="shared" ca="1" si="272"/>
        <v>2234.166666666667</v>
      </c>
    </row>
    <row r="4364" spans="1:11" x14ac:dyDescent="0.3">
      <c r="A4364">
        <f t="shared" si="273"/>
        <v>73</v>
      </c>
      <c r="B4364" s="2">
        <f t="shared" si="274"/>
        <v>43127</v>
      </c>
      <c r="C4364" t="str">
        <f>VLOOKUP(A4364,'Günlük Sayaç'!$A$1:$I$166,3,0)</f>
        <v>Şişli</v>
      </c>
      <c r="D4364" t="str">
        <f>VLOOKUP($A4364,'Günlük Sayaç'!$A$1:$I$166,4,0)</f>
        <v>Ziyaretçi</v>
      </c>
      <c r="E4364" t="str">
        <f>VLOOKUP($A4364,'Günlük Sayaç'!$A$1:$I$166,5,0)</f>
        <v>Tekli Bilet</v>
      </c>
      <c r="F4364">
        <f>VLOOKUP($A4364,'Günlük Sayaç'!$A$1:$I$166,6,0)</f>
        <v>5</v>
      </c>
      <c r="G4364">
        <f>VLOOKUP($A4364,'Günlük Sayaç'!$A$1:$I$166,7,0)</f>
        <v>12000</v>
      </c>
      <c r="H4364">
        <f>VLOOKUP($A4364,'Günlük Sayaç'!$A$1:$I$166,8,0)</f>
        <v>0.01</v>
      </c>
      <c r="I4364">
        <f>VLOOKUP($A4364,'Günlük Sayaç'!$A$1:$I$166,9,0)*VLOOKUP(WEEKDAY(B4364,2)&amp;D4364,Yoğunluk!$G$1:$J$29,4,0)</f>
        <v>230.39999999999998</v>
      </c>
      <c r="J4364">
        <f t="shared" ca="1" si="271"/>
        <v>175</v>
      </c>
      <c r="K4364">
        <f t="shared" ca="1" si="272"/>
        <v>875</v>
      </c>
    </row>
    <row r="4365" spans="1:11" x14ac:dyDescent="0.3">
      <c r="A4365">
        <f t="shared" si="273"/>
        <v>74</v>
      </c>
      <c r="B4365" s="2">
        <f t="shared" si="274"/>
        <v>43127</v>
      </c>
      <c r="C4365" t="str">
        <f>VLOOKUP(A4365,'Günlük Sayaç'!$A$1:$I$166,3,0)</f>
        <v>Şişli</v>
      </c>
      <c r="D4365" t="str">
        <f>VLOOKUP($A4365,'Günlük Sayaç'!$A$1:$I$166,4,0)</f>
        <v>Ziyaretçi</v>
      </c>
      <c r="E4365" t="str">
        <f>VLOOKUP($A4365,'Günlük Sayaç'!$A$1:$I$166,5,0)</f>
        <v>İkili Bilet</v>
      </c>
      <c r="F4365">
        <f>VLOOKUP($A4365,'Günlük Sayaç'!$A$1:$I$166,6,0)</f>
        <v>4</v>
      </c>
      <c r="G4365">
        <f>VLOOKUP($A4365,'Günlük Sayaç'!$A$1:$I$166,7,0)</f>
        <v>12000</v>
      </c>
      <c r="H4365">
        <f>VLOOKUP($A4365,'Günlük Sayaç'!$A$1:$I$166,8,0)</f>
        <v>0.01</v>
      </c>
      <c r="I4365">
        <f>VLOOKUP($A4365,'Günlük Sayaç'!$A$1:$I$166,9,0)*VLOOKUP(WEEKDAY(B4365,2)&amp;D4365,Yoğunluk!$G$1:$J$29,4,0)</f>
        <v>230.39999999999998</v>
      </c>
      <c r="J4365">
        <f t="shared" ca="1" si="271"/>
        <v>253</v>
      </c>
      <c r="K4365">
        <f t="shared" ca="1" si="272"/>
        <v>1012</v>
      </c>
    </row>
    <row r="4366" spans="1:11" x14ac:dyDescent="0.3">
      <c r="A4366">
        <f t="shared" si="273"/>
        <v>75</v>
      </c>
      <c r="B4366" s="2">
        <f t="shared" si="274"/>
        <v>43127</v>
      </c>
      <c r="C4366" t="str">
        <f>VLOOKUP(A4366,'Günlük Sayaç'!$A$1:$I$166,3,0)</f>
        <v>Şişli</v>
      </c>
      <c r="D4366" t="str">
        <f>VLOOKUP($A4366,'Günlük Sayaç'!$A$1:$I$166,4,0)</f>
        <v>Ziyaretçi</v>
      </c>
      <c r="E4366" t="str">
        <f>VLOOKUP($A4366,'Günlük Sayaç'!$A$1:$I$166,5,0)</f>
        <v>Üçlü Bilet</v>
      </c>
      <c r="F4366">
        <f>VLOOKUP($A4366,'Günlük Sayaç'!$A$1:$I$166,6,0)</f>
        <v>3.6666666666666665</v>
      </c>
      <c r="G4366">
        <f>VLOOKUP($A4366,'Günlük Sayaç'!$A$1:$I$166,7,0)</f>
        <v>12000</v>
      </c>
      <c r="H4366">
        <f>VLOOKUP($A4366,'Günlük Sayaç'!$A$1:$I$166,8,0)</f>
        <v>0.01</v>
      </c>
      <c r="I4366">
        <f>VLOOKUP($A4366,'Günlük Sayaç'!$A$1:$I$166,9,0)*VLOOKUP(WEEKDAY(B4366,2)&amp;D4366,Yoğunluk!$G$1:$J$29,4,0)</f>
        <v>230.39999999999998</v>
      </c>
      <c r="J4366">
        <f t="shared" ca="1" si="271"/>
        <v>188</v>
      </c>
      <c r="K4366">
        <f t="shared" ca="1" si="272"/>
        <v>689.33333333333326</v>
      </c>
    </row>
    <row r="4367" spans="1:11" x14ac:dyDescent="0.3">
      <c r="A4367">
        <f t="shared" si="273"/>
        <v>76</v>
      </c>
      <c r="B4367" s="2">
        <f t="shared" si="274"/>
        <v>43127</v>
      </c>
      <c r="C4367" t="str">
        <f>VLOOKUP(A4367,'Günlük Sayaç'!$A$1:$I$166,3,0)</f>
        <v>Şişli</v>
      </c>
      <c r="D4367" t="str">
        <f>VLOOKUP($A4367,'Günlük Sayaç'!$A$1:$I$166,4,0)</f>
        <v>Ziyaretçi</v>
      </c>
      <c r="E4367" t="str">
        <f>VLOOKUP($A4367,'Günlük Sayaç'!$A$1:$I$166,5,0)</f>
        <v>Beşli Bilet</v>
      </c>
      <c r="F4367">
        <f>VLOOKUP($A4367,'Günlük Sayaç'!$A$1:$I$166,6,0)</f>
        <v>3.4</v>
      </c>
      <c r="G4367">
        <f>VLOOKUP($A4367,'Günlük Sayaç'!$A$1:$I$166,7,0)</f>
        <v>12000</v>
      </c>
      <c r="H4367">
        <f>VLOOKUP($A4367,'Günlük Sayaç'!$A$1:$I$166,8,0)</f>
        <v>0.01</v>
      </c>
      <c r="I4367">
        <f>VLOOKUP($A4367,'Günlük Sayaç'!$A$1:$I$166,9,0)*VLOOKUP(WEEKDAY(B4367,2)&amp;D4367,Yoğunluk!$G$1:$J$29,4,0)</f>
        <v>230.39999999999998</v>
      </c>
      <c r="J4367">
        <f t="shared" ca="1" si="271"/>
        <v>225</v>
      </c>
      <c r="K4367">
        <f t="shared" ca="1" si="272"/>
        <v>765</v>
      </c>
    </row>
    <row r="4368" spans="1:11" x14ac:dyDescent="0.3">
      <c r="A4368">
        <f t="shared" si="273"/>
        <v>77</v>
      </c>
      <c r="B4368" s="2">
        <f t="shared" si="274"/>
        <v>43127</v>
      </c>
      <c r="C4368" t="str">
        <f>VLOOKUP(A4368,'Günlük Sayaç'!$A$1:$I$166,3,0)</f>
        <v>Şişli</v>
      </c>
      <c r="D4368" t="str">
        <f>VLOOKUP($A4368,'Günlük Sayaç'!$A$1:$I$166,4,0)</f>
        <v>Ziyaretçi</v>
      </c>
      <c r="E4368" t="str">
        <f>VLOOKUP($A4368,'Günlük Sayaç'!$A$1:$I$166,5,0)</f>
        <v>Onlu Bilet</v>
      </c>
      <c r="F4368">
        <f>VLOOKUP($A4368,'Günlük Sayaç'!$A$1:$I$166,6,0)</f>
        <v>3.2</v>
      </c>
      <c r="G4368">
        <f>VLOOKUP($A4368,'Günlük Sayaç'!$A$1:$I$166,7,0)</f>
        <v>12000</v>
      </c>
      <c r="H4368">
        <f>VLOOKUP($A4368,'Günlük Sayaç'!$A$1:$I$166,8,0)</f>
        <v>0.01</v>
      </c>
      <c r="I4368">
        <f>VLOOKUP($A4368,'Günlük Sayaç'!$A$1:$I$166,9,0)*VLOOKUP(WEEKDAY(B4368,2)&amp;D4368,Yoğunluk!$G$1:$J$29,4,0)</f>
        <v>230.39999999999998</v>
      </c>
      <c r="J4368">
        <f t="shared" ca="1" si="271"/>
        <v>234</v>
      </c>
      <c r="K4368">
        <f t="shared" ca="1" si="272"/>
        <v>748.80000000000007</v>
      </c>
    </row>
    <row r="4369" spans="1:11" x14ac:dyDescent="0.3">
      <c r="A4369">
        <f t="shared" si="273"/>
        <v>78</v>
      </c>
      <c r="B4369" s="2">
        <f t="shared" si="274"/>
        <v>43127</v>
      </c>
      <c r="C4369" t="str">
        <f>VLOOKUP(A4369,'Günlük Sayaç'!$A$1:$I$166,3,0)</f>
        <v>Gayrettepe</v>
      </c>
      <c r="D4369" t="str">
        <f>VLOOKUP($A4369,'Günlük Sayaç'!$A$1:$I$166,4,0)</f>
        <v>Tam</v>
      </c>
      <c r="E4369" t="str">
        <f>VLOOKUP($A4369,'Günlük Sayaç'!$A$1:$I$166,5,0)</f>
        <v>Akbil</v>
      </c>
      <c r="F4369">
        <f>VLOOKUP($A4369,'Günlük Sayaç'!$A$1:$I$166,6,0)</f>
        <v>2.2250000000000001</v>
      </c>
      <c r="G4369">
        <f>VLOOKUP($A4369,'Günlük Sayaç'!$A$1:$I$166,7,0)</f>
        <v>20000</v>
      </c>
      <c r="H4369">
        <f>VLOOKUP($A4369,'Günlük Sayaç'!$A$1:$I$166,8,0)</f>
        <v>0.3</v>
      </c>
      <c r="I4369">
        <f>VLOOKUP($A4369,'Günlük Sayaç'!$A$1:$I$166,9,0)*VLOOKUP(WEEKDAY(B4369,2)&amp;D4369,Yoğunluk!$G$1:$J$29,4,0)</f>
        <v>9600</v>
      </c>
      <c r="J4369">
        <f t="shared" ca="1" si="271"/>
        <v>11449</v>
      </c>
      <c r="K4369">
        <f t="shared" ca="1" si="272"/>
        <v>25474.025000000001</v>
      </c>
    </row>
    <row r="4370" spans="1:11" x14ac:dyDescent="0.3">
      <c r="A4370">
        <f t="shared" si="273"/>
        <v>79</v>
      </c>
      <c r="B4370" s="2">
        <f t="shared" si="274"/>
        <v>43127</v>
      </c>
      <c r="C4370" t="str">
        <f>VLOOKUP(A4370,'Günlük Sayaç'!$A$1:$I$166,3,0)</f>
        <v>Gayrettepe</v>
      </c>
      <c r="D4370" t="str">
        <f>VLOOKUP($A4370,'Günlük Sayaç'!$A$1:$I$166,4,0)</f>
        <v>Tam</v>
      </c>
      <c r="E4370" t="str">
        <f>VLOOKUP($A4370,'Günlük Sayaç'!$A$1:$I$166,5,0)</f>
        <v>Mavi Kart</v>
      </c>
      <c r="F4370">
        <f>VLOOKUP($A4370,'Günlük Sayaç'!$A$1:$I$166,6,0)</f>
        <v>1.3666666666666667</v>
      </c>
      <c r="G4370">
        <f>VLOOKUP($A4370,'Günlük Sayaç'!$A$1:$I$166,7,0)</f>
        <v>20000</v>
      </c>
      <c r="H4370">
        <f>VLOOKUP($A4370,'Günlük Sayaç'!$A$1:$I$166,8,0)</f>
        <v>0.15</v>
      </c>
      <c r="I4370">
        <f>VLOOKUP($A4370,'Günlük Sayaç'!$A$1:$I$166,9,0)*VLOOKUP(WEEKDAY(B4370,2)&amp;D4370,Yoğunluk!$G$1:$J$29,4,0)</f>
        <v>4800</v>
      </c>
      <c r="J4370">
        <f t="shared" ca="1" si="271"/>
        <v>5426</v>
      </c>
      <c r="K4370">
        <f t="shared" ca="1" si="272"/>
        <v>7415.5333333333338</v>
      </c>
    </row>
    <row r="4371" spans="1:11" x14ac:dyDescent="0.3">
      <c r="A4371">
        <f t="shared" si="273"/>
        <v>80</v>
      </c>
      <c r="B4371" s="2">
        <f t="shared" si="274"/>
        <v>43127</v>
      </c>
      <c r="C4371" t="str">
        <f>VLOOKUP(A4371,'Günlük Sayaç'!$A$1:$I$166,3,0)</f>
        <v>Gayrettepe</v>
      </c>
      <c r="D4371" t="str">
        <f>VLOOKUP($A4371,'Günlük Sayaç'!$A$1:$I$166,4,0)</f>
        <v>Öğrenci</v>
      </c>
      <c r="E4371" t="str">
        <f>VLOOKUP($A4371,'Günlük Sayaç'!$A$1:$I$166,5,0)</f>
        <v>Öğrenci</v>
      </c>
      <c r="F4371">
        <f>VLOOKUP($A4371,'Günlük Sayaç'!$A$1:$I$166,6,0)</f>
        <v>0.9</v>
      </c>
      <c r="G4371">
        <f>VLOOKUP($A4371,'Günlük Sayaç'!$A$1:$I$166,7,0)</f>
        <v>20000</v>
      </c>
      <c r="H4371">
        <f>VLOOKUP($A4371,'Günlük Sayaç'!$A$1:$I$166,8,0)</f>
        <v>0.1</v>
      </c>
      <c r="I4371">
        <f>VLOOKUP($A4371,'Günlük Sayaç'!$A$1:$I$166,9,0)*VLOOKUP(WEEKDAY(B4371,2)&amp;D4371,Yoğunluk!$G$1:$J$29,4,0)</f>
        <v>4800.0000000000009</v>
      </c>
      <c r="J4371">
        <f t="shared" ca="1" si="271"/>
        <v>4219</v>
      </c>
      <c r="K4371">
        <f t="shared" ca="1" si="272"/>
        <v>3797.1</v>
      </c>
    </row>
    <row r="4372" spans="1:11" x14ac:dyDescent="0.3">
      <c r="A4372">
        <f t="shared" si="273"/>
        <v>81</v>
      </c>
      <c r="B4372" s="2">
        <f t="shared" si="274"/>
        <v>43127</v>
      </c>
      <c r="C4372" t="str">
        <f>VLOOKUP(A4372,'Günlük Sayaç'!$A$1:$I$166,3,0)</f>
        <v>Gayrettepe</v>
      </c>
      <c r="D4372" t="str">
        <f>VLOOKUP($A4372,'Günlük Sayaç'!$A$1:$I$166,4,0)</f>
        <v>Öğrenci</v>
      </c>
      <c r="E4372" t="str">
        <f>VLOOKUP($A4372,'Günlük Sayaç'!$A$1:$I$166,5,0)</f>
        <v>Öğrenci Aylık</v>
      </c>
      <c r="F4372">
        <f>VLOOKUP($A4372,'Günlük Sayaç'!$A$1:$I$166,6,0)</f>
        <v>0.56666666666666665</v>
      </c>
      <c r="G4372">
        <f>VLOOKUP($A4372,'Günlük Sayaç'!$A$1:$I$166,7,0)</f>
        <v>20000</v>
      </c>
      <c r="H4372">
        <f>VLOOKUP($A4372,'Günlük Sayaç'!$A$1:$I$166,8,0)</f>
        <v>0.15</v>
      </c>
      <c r="I4372">
        <f>VLOOKUP($A4372,'Günlük Sayaç'!$A$1:$I$166,9,0)*VLOOKUP(WEEKDAY(B4372,2)&amp;D4372,Yoğunluk!$G$1:$J$29,4,0)</f>
        <v>7200.0000000000009</v>
      </c>
      <c r="J4372">
        <f t="shared" ca="1" si="271"/>
        <v>7813</v>
      </c>
      <c r="K4372">
        <f t="shared" ca="1" si="272"/>
        <v>4427.3666666666668</v>
      </c>
    </row>
    <row r="4373" spans="1:11" x14ac:dyDescent="0.3">
      <c r="A4373">
        <f t="shared" si="273"/>
        <v>82</v>
      </c>
      <c r="B4373" s="2">
        <f t="shared" si="274"/>
        <v>43127</v>
      </c>
      <c r="C4373" t="str">
        <f>VLOOKUP(A4373,'Günlük Sayaç'!$A$1:$I$166,3,0)</f>
        <v>Gayrettepe</v>
      </c>
      <c r="D4373" t="str">
        <f>VLOOKUP($A4373,'Günlük Sayaç'!$A$1:$I$166,4,0)</f>
        <v>Sosyal</v>
      </c>
      <c r="E4373" t="str">
        <f>VLOOKUP($A4373,'Günlük Sayaç'!$A$1:$I$166,5,0)</f>
        <v>Sosyal</v>
      </c>
      <c r="F4373">
        <f>VLOOKUP($A4373,'Günlük Sayaç'!$A$1:$I$166,6,0)</f>
        <v>1.425</v>
      </c>
      <c r="G4373">
        <f>VLOOKUP($A4373,'Günlük Sayaç'!$A$1:$I$166,7,0)</f>
        <v>20000</v>
      </c>
      <c r="H4373">
        <f>VLOOKUP($A4373,'Günlük Sayaç'!$A$1:$I$166,8,0)</f>
        <v>0.1</v>
      </c>
      <c r="I4373">
        <f>VLOOKUP($A4373,'Günlük Sayaç'!$A$1:$I$166,9,0)*VLOOKUP(WEEKDAY(B4373,2)&amp;D4373,Yoğunluk!$G$1:$J$29,4,0)</f>
        <v>3520.0000000000005</v>
      </c>
      <c r="J4373">
        <f t="shared" ca="1" si="271"/>
        <v>3268</v>
      </c>
      <c r="K4373">
        <f t="shared" ca="1" si="272"/>
        <v>4656.9000000000005</v>
      </c>
    </row>
    <row r="4374" spans="1:11" x14ac:dyDescent="0.3">
      <c r="A4374">
        <f t="shared" si="273"/>
        <v>83</v>
      </c>
      <c r="B4374" s="2">
        <f t="shared" si="274"/>
        <v>43127</v>
      </c>
      <c r="C4374" t="str">
        <f>VLOOKUP(A4374,'Günlük Sayaç'!$A$1:$I$166,3,0)</f>
        <v>Gayrettepe</v>
      </c>
      <c r="D4374" t="str">
        <f>VLOOKUP($A4374,'Günlük Sayaç'!$A$1:$I$166,4,0)</f>
        <v>Sosyal</v>
      </c>
      <c r="E4374" t="str">
        <f>VLOOKUP($A4374,'Günlük Sayaç'!$A$1:$I$166,5,0)</f>
        <v>Sosyal Aylık</v>
      </c>
      <c r="F4374">
        <f>VLOOKUP($A4374,'Günlük Sayaç'!$A$1:$I$166,6,0)</f>
        <v>0.83333333333333337</v>
      </c>
      <c r="G4374">
        <f>VLOOKUP($A4374,'Günlük Sayaç'!$A$1:$I$166,7,0)</f>
        <v>20000</v>
      </c>
      <c r="H4374">
        <f>VLOOKUP($A4374,'Günlük Sayaç'!$A$1:$I$166,8,0)</f>
        <v>0.1</v>
      </c>
      <c r="I4374">
        <f>VLOOKUP($A4374,'Günlük Sayaç'!$A$1:$I$166,9,0)*VLOOKUP(WEEKDAY(B4374,2)&amp;D4374,Yoğunluk!$G$1:$J$29,4,0)</f>
        <v>3520.0000000000005</v>
      </c>
      <c r="J4374">
        <f t="shared" ca="1" si="271"/>
        <v>2784</v>
      </c>
      <c r="K4374">
        <f t="shared" ca="1" si="272"/>
        <v>2320</v>
      </c>
    </row>
    <row r="4375" spans="1:11" x14ac:dyDescent="0.3">
      <c r="A4375">
        <f t="shared" si="273"/>
        <v>84</v>
      </c>
      <c r="B4375" s="2">
        <f t="shared" si="274"/>
        <v>43127</v>
      </c>
      <c r="C4375" t="str">
        <f>VLOOKUP(A4375,'Günlük Sayaç'!$A$1:$I$166,3,0)</f>
        <v>Gayrettepe</v>
      </c>
      <c r="D4375" t="str">
        <f>VLOOKUP($A4375,'Günlük Sayaç'!$A$1:$I$166,4,0)</f>
        <v>Ziyaretçi</v>
      </c>
      <c r="E4375" t="str">
        <f>VLOOKUP($A4375,'Günlük Sayaç'!$A$1:$I$166,5,0)</f>
        <v>Tekli Bilet</v>
      </c>
      <c r="F4375">
        <f>VLOOKUP($A4375,'Günlük Sayaç'!$A$1:$I$166,6,0)</f>
        <v>5</v>
      </c>
      <c r="G4375">
        <f>VLOOKUP($A4375,'Günlük Sayaç'!$A$1:$I$166,7,0)</f>
        <v>20000</v>
      </c>
      <c r="H4375">
        <f>VLOOKUP($A4375,'Günlük Sayaç'!$A$1:$I$166,8,0)</f>
        <v>0.02</v>
      </c>
      <c r="I4375">
        <f>VLOOKUP($A4375,'Günlük Sayaç'!$A$1:$I$166,9,0)*VLOOKUP(WEEKDAY(B4375,2)&amp;D4375,Yoğunluk!$G$1:$J$29,4,0)</f>
        <v>768</v>
      </c>
      <c r="J4375">
        <f t="shared" ca="1" si="271"/>
        <v>706</v>
      </c>
      <c r="K4375">
        <f t="shared" ca="1" si="272"/>
        <v>3530</v>
      </c>
    </row>
    <row r="4376" spans="1:11" x14ac:dyDescent="0.3">
      <c r="A4376">
        <f t="shared" si="273"/>
        <v>85</v>
      </c>
      <c r="B4376" s="2">
        <f t="shared" si="274"/>
        <v>43127</v>
      </c>
      <c r="C4376" t="str">
        <f>VLOOKUP(A4376,'Günlük Sayaç'!$A$1:$I$166,3,0)</f>
        <v>Gayrettepe</v>
      </c>
      <c r="D4376" t="str">
        <f>VLOOKUP($A4376,'Günlük Sayaç'!$A$1:$I$166,4,0)</f>
        <v>Ziyaretçi</v>
      </c>
      <c r="E4376" t="str">
        <f>VLOOKUP($A4376,'Günlük Sayaç'!$A$1:$I$166,5,0)</f>
        <v>İkili Bilet</v>
      </c>
      <c r="F4376">
        <f>VLOOKUP($A4376,'Günlük Sayaç'!$A$1:$I$166,6,0)</f>
        <v>4</v>
      </c>
      <c r="G4376">
        <f>VLOOKUP($A4376,'Günlük Sayaç'!$A$1:$I$166,7,0)</f>
        <v>20000</v>
      </c>
      <c r="H4376">
        <f>VLOOKUP($A4376,'Günlük Sayaç'!$A$1:$I$166,8,0)</f>
        <v>0.02</v>
      </c>
      <c r="I4376">
        <f>VLOOKUP($A4376,'Günlük Sayaç'!$A$1:$I$166,9,0)*VLOOKUP(WEEKDAY(B4376,2)&amp;D4376,Yoğunluk!$G$1:$J$29,4,0)</f>
        <v>768</v>
      </c>
      <c r="J4376">
        <f t="shared" ca="1" si="271"/>
        <v>784</v>
      </c>
      <c r="K4376">
        <f t="shared" ca="1" si="272"/>
        <v>3136</v>
      </c>
    </row>
    <row r="4377" spans="1:11" x14ac:dyDescent="0.3">
      <c r="A4377">
        <f t="shared" si="273"/>
        <v>86</v>
      </c>
      <c r="B4377" s="2">
        <f t="shared" si="274"/>
        <v>43127</v>
      </c>
      <c r="C4377" t="str">
        <f>VLOOKUP(A4377,'Günlük Sayaç'!$A$1:$I$166,3,0)</f>
        <v>Gayrettepe</v>
      </c>
      <c r="D4377" t="str">
        <f>VLOOKUP($A4377,'Günlük Sayaç'!$A$1:$I$166,4,0)</f>
        <v>Ziyaretçi</v>
      </c>
      <c r="E4377" t="str">
        <f>VLOOKUP($A4377,'Günlük Sayaç'!$A$1:$I$166,5,0)</f>
        <v>Üçlü Bilet</v>
      </c>
      <c r="F4377">
        <f>VLOOKUP($A4377,'Günlük Sayaç'!$A$1:$I$166,6,0)</f>
        <v>3.6666666666666665</v>
      </c>
      <c r="G4377">
        <f>VLOOKUP($A4377,'Günlük Sayaç'!$A$1:$I$166,7,0)</f>
        <v>20000</v>
      </c>
      <c r="H4377">
        <f>VLOOKUP($A4377,'Günlük Sayaç'!$A$1:$I$166,8,0)</f>
        <v>0.02</v>
      </c>
      <c r="I4377">
        <f>VLOOKUP($A4377,'Günlük Sayaç'!$A$1:$I$166,9,0)*VLOOKUP(WEEKDAY(B4377,2)&amp;D4377,Yoğunluk!$G$1:$J$29,4,0)</f>
        <v>768</v>
      </c>
      <c r="J4377">
        <f t="shared" ca="1" si="271"/>
        <v>708</v>
      </c>
      <c r="K4377">
        <f t="shared" ca="1" si="272"/>
        <v>2596</v>
      </c>
    </row>
    <row r="4378" spans="1:11" x14ac:dyDescent="0.3">
      <c r="A4378">
        <f t="shared" si="273"/>
        <v>87</v>
      </c>
      <c r="B4378" s="2">
        <f t="shared" si="274"/>
        <v>43127</v>
      </c>
      <c r="C4378" t="str">
        <f>VLOOKUP(A4378,'Günlük Sayaç'!$A$1:$I$166,3,0)</f>
        <v>Gayrettepe</v>
      </c>
      <c r="D4378" t="str">
        <f>VLOOKUP($A4378,'Günlük Sayaç'!$A$1:$I$166,4,0)</f>
        <v>Ziyaretçi</v>
      </c>
      <c r="E4378" t="str">
        <f>VLOOKUP($A4378,'Günlük Sayaç'!$A$1:$I$166,5,0)</f>
        <v>Beşli Bilet</v>
      </c>
      <c r="F4378">
        <f>VLOOKUP($A4378,'Günlük Sayaç'!$A$1:$I$166,6,0)</f>
        <v>3.4</v>
      </c>
      <c r="G4378">
        <f>VLOOKUP($A4378,'Günlük Sayaç'!$A$1:$I$166,7,0)</f>
        <v>20000</v>
      </c>
      <c r="H4378">
        <f>VLOOKUP($A4378,'Günlük Sayaç'!$A$1:$I$166,8,0)</f>
        <v>0.02</v>
      </c>
      <c r="I4378">
        <f>VLOOKUP($A4378,'Günlük Sayaç'!$A$1:$I$166,9,0)*VLOOKUP(WEEKDAY(B4378,2)&amp;D4378,Yoğunluk!$G$1:$J$29,4,0)</f>
        <v>768</v>
      </c>
      <c r="J4378">
        <f t="shared" ca="1" si="271"/>
        <v>768</v>
      </c>
      <c r="K4378">
        <f t="shared" ca="1" si="272"/>
        <v>2611.1999999999998</v>
      </c>
    </row>
    <row r="4379" spans="1:11" x14ac:dyDescent="0.3">
      <c r="A4379">
        <f t="shared" si="273"/>
        <v>88</v>
      </c>
      <c r="B4379" s="2">
        <f t="shared" si="274"/>
        <v>43127</v>
      </c>
      <c r="C4379" t="str">
        <f>VLOOKUP(A4379,'Günlük Sayaç'!$A$1:$I$166,3,0)</f>
        <v>Gayrettepe</v>
      </c>
      <c r="D4379" t="str">
        <f>VLOOKUP($A4379,'Günlük Sayaç'!$A$1:$I$166,4,0)</f>
        <v>Ziyaretçi</v>
      </c>
      <c r="E4379" t="str">
        <f>VLOOKUP($A4379,'Günlük Sayaç'!$A$1:$I$166,5,0)</f>
        <v>Onlu Bilet</v>
      </c>
      <c r="F4379">
        <f>VLOOKUP($A4379,'Günlük Sayaç'!$A$1:$I$166,6,0)</f>
        <v>3.2</v>
      </c>
      <c r="G4379">
        <f>VLOOKUP($A4379,'Günlük Sayaç'!$A$1:$I$166,7,0)</f>
        <v>20000</v>
      </c>
      <c r="H4379">
        <f>VLOOKUP($A4379,'Günlük Sayaç'!$A$1:$I$166,8,0)</f>
        <v>0.02</v>
      </c>
      <c r="I4379">
        <f>VLOOKUP($A4379,'Günlük Sayaç'!$A$1:$I$166,9,0)*VLOOKUP(WEEKDAY(B4379,2)&amp;D4379,Yoğunluk!$G$1:$J$29,4,0)</f>
        <v>768</v>
      </c>
      <c r="J4379">
        <f t="shared" ca="1" si="271"/>
        <v>881</v>
      </c>
      <c r="K4379">
        <f t="shared" ca="1" si="272"/>
        <v>2819.2000000000003</v>
      </c>
    </row>
    <row r="4380" spans="1:11" x14ac:dyDescent="0.3">
      <c r="A4380">
        <f t="shared" si="273"/>
        <v>89</v>
      </c>
      <c r="B4380" s="2">
        <f t="shared" si="274"/>
        <v>43127</v>
      </c>
      <c r="C4380" t="str">
        <f>VLOOKUP(A4380,'Günlük Sayaç'!$A$1:$I$166,3,0)</f>
        <v>Levent</v>
      </c>
      <c r="D4380" t="str">
        <f>VLOOKUP($A4380,'Günlük Sayaç'!$A$1:$I$166,4,0)</f>
        <v>Tam</v>
      </c>
      <c r="E4380" t="str">
        <f>VLOOKUP($A4380,'Günlük Sayaç'!$A$1:$I$166,5,0)</f>
        <v>Akbil</v>
      </c>
      <c r="F4380">
        <f>VLOOKUP($A4380,'Günlük Sayaç'!$A$1:$I$166,6,0)</f>
        <v>2.2250000000000001</v>
      </c>
      <c r="G4380">
        <f>VLOOKUP($A4380,'Günlük Sayaç'!$A$1:$I$166,7,0)</f>
        <v>15000</v>
      </c>
      <c r="H4380">
        <f>VLOOKUP($A4380,'Günlük Sayaç'!$A$1:$I$166,8,0)</f>
        <v>0.3</v>
      </c>
      <c r="I4380">
        <f>VLOOKUP($A4380,'Günlük Sayaç'!$A$1:$I$166,9,0)*VLOOKUP(WEEKDAY(B4380,2)&amp;D4380,Yoğunluk!$G$1:$J$29,4,0)</f>
        <v>7200</v>
      </c>
      <c r="J4380">
        <f t="shared" ca="1" si="271"/>
        <v>7148</v>
      </c>
      <c r="K4380">
        <f t="shared" ca="1" si="272"/>
        <v>15904.300000000001</v>
      </c>
    </row>
    <row r="4381" spans="1:11" x14ac:dyDescent="0.3">
      <c r="A4381">
        <f t="shared" si="273"/>
        <v>90</v>
      </c>
      <c r="B4381" s="2">
        <f t="shared" si="274"/>
        <v>43127</v>
      </c>
      <c r="C4381" t="str">
        <f>VLOOKUP(A4381,'Günlük Sayaç'!$A$1:$I$166,3,0)</f>
        <v>Levent</v>
      </c>
      <c r="D4381" t="str">
        <f>VLOOKUP($A4381,'Günlük Sayaç'!$A$1:$I$166,4,0)</f>
        <v>Tam</v>
      </c>
      <c r="E4381" t="str">
        <f>VLOOKUP($A4381,'Günlük Sayaç'!$A$1:$I$166,5,0)</f>
        <v>Mavi Kart</v>
      </c>
      <c r="F4381">
        <f>VLOOKUP($A4381,'Günlük Sayaç'!$A$1:$I$166,6,0)</f>
        <v>1.3666666666666667</v>
      </c>
      <c r="G4381">
        <f>VLOOKUP($A4381,'Günlük Sayaç'!$A$1:$I$166,7,0)</f>
        <v>15000</v>
      </c>
      <c r="H4381">
        <f>VLOOKUP($A4381,'Günlük Sayaç'!$A$1:$I$166,8,0)</f>
        <v>0.15</v>
      </c>
      <c r="I4381">
        <f>VLOOKUP($A4381,'Günlük Sayaç'!$A$1:$I$166,9,0)*VLOOKUP(WEEKDAY(B4381,2)&amp;D4381,Yoğunluk!$G$1:$J$29,4,0)</f>
        <v>3600</v>
      </c>
      <c r="J4381">
        <f t="shared" ca="1" si="271"/>
        <v>3198</v>
      </c>
      <c r="K4381">
        <f t="shared" ca="1" si="272"/>
        <v>4370.6000000000004</v>
      </c>
    </row>
    <row r="4382" spans="1:11" x14ac:dyDescent="0.3">
      <c r="A4382">
        <f t="shared" si="273"/>
        <v>91</v>
      </c>
      <c r="B4382" s="2">
        <f t="shared" si="274"/>
        <v>43127</v>
      </c>
      <c r="C4382" t="str">
        <f>VLOOKUP(A4382,'Günlük Sayaç'!$A$1:$I$166,3,0)</f>
        <v>Levent</v>
      </c>
      <c r="D4382" t="str">
        <f>VLOOKUP($A4382,'Günlük Sayaç'!$A$1:$I$166,4,0)</f>
        <v>Öğrenci</v>
      </c>
      <c r="E4382" t="str">
        <f>VLOOKUP($A4382,'Günlük Sayaç'!$A$1:$I$166,5,0)</f>
        <v>Öğrenci</v>
      </c>
      <c r="F4382">
        <f>VLOOKUP($A4382,'Günlük Sayaç'!$A$1:$I$166,6,0)</f>
        <v>0.9</v>
      </c>
      <c r="G4382">
        <f>VLOOKUP($A4382,'Günlük Sayaç'!$A$1:$I$166,7,0)</f>
        <v>15000</v>
      </c>
      <c r="H4382">
        <f>VLOOKUP($A4382,'Günlük Sayaç'!$A$1:$I$166,8,0)</f>
        <v>0.1</v>
      </c>
      <c r="I4382">
        <f>VLOOKUP($A4382,'Günlük Sayaç'!$A$1:$I$166,9,0)*VLOOKUP(WEEKDAY(B4382,2)&amp;D4382,Yoğunluk!$G$1:$J$29,4,0)</f>
        <v>3600.0000000000005</v>
      </c>
      <c r="J4382">
        <f t="shared" ca="1" si="271"/>
        <v>2768</v>
      </c>
      <c r="K4382">
        <f t="shared" ca="1" si="272"/>
        <v>2491.2000000000003</v>
      </c>
    </row>
    <row r="4383" spans="1:11" x14ac:dyDescent="0.3">
      <c r="A4383">
        <f t="shared" si="273"/>
        <v>92</v>
      </c>
      <c r="B4383" s="2">
        <f t="shared" si="274"/>
        <v>43127</v>
      </c>
      <c r="C4383" t="str">
        <f>VLOOKUP(A4383,'Günlük Sayaç'!$A$1:$I$166,3,0)</f>
        <v>Levent</v>
      </c>
      <c r="D4383" t="str">
        <f>VLOOKUP($A4383,'Günlük Sayaç'!$A$1:$I$166,4,0)</f>
        <v>Öğrenci</v>
      </c>
      <c r="E4383" t="str">
        <f>VLOOKUP($A4383,'Günlük Sayaç'!$A$1:$I$166,5,0)</f>
        <v>Öğrenci Aylık</v>
      </c>
      <c r="F4383">
        <f>VLOOKUP($A4383,'Günlük Sayaç'!$A$1:$I$166,6,0)</f>
        <v>0.56666666666666665</v>
      </c>
      <c r="G4383">
        <f>VLOOKUP($A4383,'Günlük Sayaç'!$A$1:$I$166,7,0)</f>
        <v>15000</v>
      </c>
      <c r="H4383">
        <f>VLOOKUP($A4383,'Günlük Sayaç'!$A$1:$I$166,8,0)</f>
        <v>0.15</v>
      </c>
      <c r="I4383">
        <f>VLOOKUP($A4383,'Günlük Sayaç'!$A$1:$I$166,9,0)*VLOOKUP(WEEKDAY(B4383,2)&amp;D4383,Yoğunluk!$G$1:$J$29,4,0)</f>
        <v>5400.0000000000009</v>
      </c>
      <c r="J4383">
        <f t="shared" ca="1" si="271"/>
        <v>5549</v>
      </c>
      <c r="K4383">
        <f t="shared" ca="1" si="272"/>
        <v>3144.4333333333334</v>
      </c>
    </row>
    <row r="4384" spans="1:11" x14ac:dyDescent="0.3">
      <c r="A4384">
        <f t="shared" si="273"/>
        <v>93</v>
      </c>
      <c r="B4384" s="2">
        <f t="shared" si="274"/>
        <v>43127</v>
      </c>
      <c r="C4384" t="str">
        <f>VLOOKUP(A4384,'Günlük Sayaç'!$A$1:$I$166,3,0)</f>
        <v>Levent</v>
      </c>
      <c r="D4384" t="str">
        <f>VLOOKUP($A4384,'Günlük Sayaç'!$A$1:$I$166,4,0)</f>
        <v>Sosyal</v>
      </c>
      <c r="E4384" t="str">
        <f>VLOOKUP($A4384,'Günlük Sayaç'!$A$1:$I$166,5,0)</f>
        <v>Sosyal</v>
      </c>
      <c r="F4384">
        <f>VLOOKUP($A4384,'Günlük Sayaç'!$A$1:$I$166,6,0)</f>
        <v>1.425</v>
      </c>
      <c r="G4384">
        <f>VLOOKUP($A4384,'Günlük Sayaç'!$A$1:$I$166,7,0)</f>
        <v>15000</v>
      </c>
      <c r="H4384">
        <f>VLOOKUP($A4384,'Günlük Sayaç'!$A$1:$I$166,8,0)</f>
        <v>0.1</v>
      </c>
      <c r="I4384">
        <f>VLOOKUP($A4384,'Günlük Sayaç'!$A$1:$I$166,9,0)*VLOOKUP(WEEKDAY(B4384,2)&amp;D4384,Yoğunluk!$G$1:$J$29,4,0)</f>
        <v>2640.0000000000005</v>
      </c>
      <c r="J4384">
        <f t="shared" ca="1" si="271"/>
        <v>2479</v>
      </c>
      <c r="K4384">
        <f t="shared" ca="1" si="272"/>
        <v>3532.5750000000003</v>
      </c>
    </row>
    <row r="4385" spans="1:11" x14ac:dyDescent="0.3">
      <c r="A4385">
        <f t="shared" si="273"/>
        <v>94</v>
      </c>
      <c r="B4385" s="2">
        <f t="shared" si="274"/>
        <v>43127</v>
      </c>
      <c r="C4385" t="str">
        <f>VLOOKUP(A4385,'Günlük Sayaç'!$A$1:$I$166,3,0)</f>
        <v>Levent</v>
      </c>
      <c r="D4385" t="str">
        <f>VLOOKUP($A4385,'Günlük Sayaç'!$A$1:$I$166,4,0)</f>
        <v>Sosyal</v>
      </c>
      <c r="E4385" t="str">
        <f>VLOOKUP($A4385,'Günlük Sayaç'!$A$1:$I$166,5,0)</f>
        <v>Sosyal Aylık</v>
      </c>
      <c r="F4385">
        <f>VLOOKUP($A4385,'Günlük Sayaç'!$A$1:$I$166,6,0)</f>
        <v>0.83333333333333337</v>
      </c>
      <c r="G4385">
        <f>VLOOKUP($A4385,'Günlük Sayaç'!$A$1:$I$166,7,0)</f>
        <v>15000</v>
      </c>
      <c r="H4385">
        <f>VLOOKUP($A4385,'Günlük Sayaç'!$A$1:$I$166,8,0)</f>
        <v>0.1</v>
      </c>
      <c r="I4385">
        <f>VLOOKUP($A4385,'Günlük Sayaç'!$A$1:$I$166,9,0)*VLOOKUP(WEEKDAY(B4385,2)&amp;D4385,Yoğunluk!$G$1:$J$29,4,0)</f>
        <v>2640.0000000000005</v>
      </c>
      <c r="J4385">
        <f t="shared" ca="1" si="271"/>
        <v>2400</v>
      </c>
      <c r="K4385">
        <f t="shared" ca="1" si="272"/>
        <v>2000</v>
      </c>
    </row>
    <row r="4386" spans="1:11" x14ac:dyDescent="0.3">
      <c r="A4386">
        <f t="shared" si="273"/>
        <v>95</v>
      </c>
      <c r="B4386" s="2">
        <f t="shared" si="274"/>
        <v>43127</v>
      </c>
      <c r="C4386" t="str">
        <f>VLOOKUP(A4386,'Günlük Sayaç'!$A$1:$I$166,3,0)</f>
        <v>Levent</v>
      </c>
      <c r="D4386" t="str">
        <f>VLOOKUP($A4386,'Günlük Sayaç'!$A$1:$I$166,4,0)</f>
        <v>Ziyaretçi</v>
      </c>
      <c r="E4386" t="str">
        <f>VLOOKUP($A4386,'Günlük Sayaç'!$A$1:$I$166,5,0)</f>
        <v>Tekli Bilet</v>
      </c>
      <c r="F4386">
        <f>VLOOKUP($A4386,'Günlük Sayaç'!$A$1:$I$166,6,0)</f>
        <v>5</v>
      </c>
      <c r="G4386">
        <f>VLOOKUP($A4386,'Günlük Sayaç'!$A$1:$I$166,7,0)</f>
        <v>15000</v>
      </c>
      <c r="H4386">
        <f>VLOOKUP($A4386,'Günlük Sayaç'!$A$1:$I$166,8,0)</f>
        <v>0.02</v>
      </c>
      <c r="I4386">
        <f>VLOOKUP($A4386,'Günlük Sayaç'!$A$1:$I$166,9,0)*VLOOKUP(WEEKDAY(B4386,2)&amp;D4386,Yoğunluk!$G$1:$J$29,4,0)</f>
        <v>576</v>
      </c>
      <c r="J4386">
        <f t="shared" ca="1" si="271"/>
        <v>560</v>
      </c>
      <c r="K4386">
        <f t="shared" ca="1" si="272"/>
        <v>2800</v>
      </c>
    </row>
    <row r="4387" spans="1:11" x14ac:dyDescent="0.3">
      <c r="A4387">
        <f t="shared" si="273"/>
        <v>96</v>
      </c>
      <c r="B4387" s="2">
        <f t="shared" si="274"/>
        <v>43127</v>
      </c>
      <c r="C4387" t="str">
        <f>VLOOKUP(A4387,'Günlük Sayaç'!$A$1:$I$166,3,0)</f>
        <v>Levent</v>
      </c>
      <c r="D4387" t="str">
        <f>VLOOKUP($A4387,'Günlük Sayaç'!$A$1:$I$166,4,0)</f>
        <v>Ziyaretçi</v>
      </c>
      <c r="E4387" t="str">
        <f>VLOOKUP($A4387,'Günlük Sayaç'!$A$1:$I$166,5,0)</f>
        <v>İkili Bilet</v>
      </c>
      <c r="F4387">
        <f>VLOOKUP($A4387,'Günlük Sayaç'!$A$1:$I$166,6,0)</f>
        <v>4</v>
      </c>
      <c r="G4387">
        <f>VLOOKUP($A4387,'Günlük Sayaç'!$A$1:$I$166,7,0)</f>
        <v>15000</v>
      </c>
      <c r="H4387">
        <f>VLOOKUP($A4387,'Günlük Sayaç'!$A$1:$I$166,8,0)</f>
        <v>0.02</v>
      </c>
      <c r="I4387">
        <f>VLOOKUP($A4387,'Günlük Sayaç'!$A$1:$I$166,9,0)*VLOOKUP(WEEKDAY(B4387,2)&amp;D4387,Yoğunluk!$G$1:$J$29,4,0)</f>
        <v>576</v>
      </c>
      <c r="J4387">
        <f t="shared" ca="1" si="271"/>
        <v>623</v>
      </c>
      <c r="K4387">
        <f t="shared" ca="1" si="272"/>
        <v>2492</v>
      </c>
    </row>
    <row r="4388" spans="1:11" x14ac:dyDescent="0.3">
      <c r="A4388">
        <f t="shared" si="273"/>
        <v>97</v>
      </c>
      <c r="B4388" s="2">
        <f t="shared" si="274"/>
        <v>43127</v>
      </c>
      <c r="C4388" t="str">
        <f>VLOOKUP(A4388,'Günlük Sayaç'!$A$1:$I$166,3,0)</f>
        <v>Levent</v>
      </c>
      <c r="D4388" t="str">
        <f>VLOOKUP($A4388,'Günlük Sayaç'!$A$1:$I$166,4,0)</f>
        <v>Ziyaretçi</v>
      </c>
      <c r="E4388" t="str">
        <f>VLOOKUP($A4388,'Günlük Sayaç'!$A$1:$I$166,5,0)</f>
        <v>Üçlü Bilet</v>
      </c>
      <c r="F4388">
        <f>VLOOKUP($A4388,'Günlük Sayaç'!$A$1:$I$166,6,0)</f>
        <v>3.6666666666666665</v>
      </c>
      <c r="G4388">
        <f>VLOOKUP($A4388,'Günlük Sayaç'!$A$1:$I$166,7,0)</f>
        <v>15000</v>
      </c>
      <c r="H4388">
        <f>VLOOKUP($A4388,'Günlük Sayaç'!$A$1:$I$166,8,0)</f>
        <v>0.02</v>
      </c>
      <c r="I4388">
        <f>VLOOKUP($A4388,'Günlük Sayaç'!$A$1:$I$166,9,0)*VLOOKUP(WEEKDAY(B4388,2)&amp;D4388,Yoğunluk!$G$1:$J$29,4,0)</f>
        <v>576</v>
      </c>
      <c r="J4388">
        <f t="shared" ca="1" si="271"/>
        <v>530</v>
      </c>
      <c r="K4388">
        <f t="shared" ca="1" si="272"/>
        <v>1943.3333333333333</v>
      </c>
    </row>
    <row r="4389" spans="1:11" x14ac:dyDescent="0.3">
      <c r="A4389">
        <f t="shared" si="273"/>
        <v>98</v>
      </c>
      <c r="B4389" s="2">
        <f t="shared" si="274"/>
        <v>43127</v>
      </c>
      <c r="C4389" t="str">
        <f>VLOOKUP(A4389,'Günlük Sayaç'!$A$1:$I$166,3,0)</f>
        <v>Levent</v>
      </c>
      <c r="D4389" t="str">
        <f>VLOOKUP($A4389,'Günlük Sayaç'!$A$1:$I$166,4,0)</f>
        <v>Ziyaretçi</v>
      </c>
      <c r="E4389" t="str">
        <f>VLOOKUP($A4389,'Günlük Sayaç'!$A$1:$I$166,5,0)</f>
        <v>Beşli Bilet</v>
      </c>
      <c r="F4389">
        <f>VLOOKUP($A4389,'Günlük Sayaç'!$A$1:$I$166,6,0)</f>
        <v>3.4</v>
      </c>
      <c r="G4389">
        <f>VLOOKUP($A4389,'Günlük Sayaç'!$A$1:$I$166,7,0)</f>
        <v>15000</v>
      </c>
      <c r="H4389">
        <f>VLOOKUP($A4389,'Günlük Sayaç'!$A$1:$I$166,8,0)</f>
        <v>0.02</v>
      </c>
      <c r="I4389">
        <f>VLOOKUP($A4389,'Günlük Sayaç'!$A$1:$I$166,9,0)*VLOOKUP(WEEKDAY(B4389,2)&amp;D4389,Yoğunluk!$G$1:$J$29,4,0)</f>
        <v>576</v>
      </c>
      <c r="J4389">
        <f t="shared" ca="1" si="271"/>
        <v>480</v>
      </c>
      <c r="K4389">
        <f t="shared" ca="1" si="272"/>
        <v>1632</v>
      </c>
    </row>
    <row r="4390" spans="1:11" x14ac:dyDescent="0.3">
      <c r="A4390">
        <f t="shared" si="273"/>
        <v>99</v>
      </c>
      <c r="B4390" s="2">
        <f t="shared" si="274"/>
        <v>43127</v>
      </c>
      <c r="C4390" t="str">
        <f>VLOOKUP(A4390,'Günlük Sayaç'!$A$1:$I$166,3,0)</f>
        <v>Levent</v>
      </c>
      <c r="D4390" t="str">
        <f>VLOOKUP($A4390,'Günlük Sayaç'!$A$1:$I$166,4,0)</f>
        <v>Ziyaretçi</v>
      </c>
      <c r="E4390" t="str">
        <f>VLOOKUP($A4390,'Günlük Sayaç'!$A$1:$I$166,5,0)</f>
        <v>Onlu Bilet</v>
      </c>
      <c r="F4390">
        <f>VLOOKUP($A4390,'Günlük Sayaç'!$A$1:$I$166,6,0)</f>
        <v>3.2</v>
      </c>
      <c r="G4390">
        <f>VLOOKUP($A4390,'Günlük Sayaç'!$A$1:$I$166,7,0)</f>
        <v>15000</v>
      </c>
      <c r="H4390">
        <f>VLOOKUP($A4390,'Günlük Sayaç'!$A$1:$I$166,8,0)</f>
        <v>0.02</v>
      </c>
      <c r="I4390">
        <f>VLOOKUP($A4390,'Günlük Sayaç'!$A$1:$I$166,9,0)*VLOOKUP(WEEKDAY(B4390,2)&amp;D4390,Yoğunluk!$G$1:$J$29,4,0)</f>
        <v>576</v>
      </c>
      <c r="J4390">
        <f t="shared" ca="1" si="271"/>
        <v>479</v>
      </c>
      <c r="K4390">
        <f t="shared" ca="1" si="272"/>
        <v>1532.8000000000002</v>
      </c>
    </row>
    <row r="4391" spans="1:11" x14ac:dyDescent="0.3">
      <c r="A4391">
        <f t="shared" si="273"/>
        <v>100</v>
      </c>
      <c r="B4391" s="2">
        <f t="shared" si="274"/>
        <v>43127</v>
      </c>
      <c r="C4391" t="str">
        <f>VLOOKUP(A4391,'Günlük Sayaç'!$A$1:$I$166,3,0)</f>
        <v>4. Levent</v>
      </c>
      <c r="D4391" t="str">
        <f>VLOOKUP($A4391,'Günlük Sayaç'!$A$1:$I$166,4,0)</f>
        <v>Tam</v>
      </c>
      <c r="E4391" t="str">
        <f>VLOOKUP($A4391,'Günlük Sayaç'!$A$1:$I$166,5,0)</f>
        <v>Akbil</v>
      </c>
      <c r="F4391">
        <f>VLOOKUP($A4391,'Günlük Sayaç'!$A$1:$I$166,6,0)</f>
        <v>2.2250000000000001</v>
      </c>
      <c r="G4391">
        <f>VLOOKUP($A4391,'Günlük Sayaç'!$A$1:$I$166,7,0)</f>
        <v>12000</v>
      </c>
      <c r="H4391">
        <f>VLOOKUP($A4391,'Günlük Sayaç'!$A$1:$I$166,8,0)</f>
        <v>0.3</v>
      </c>
      <c r="I4391">
        <f>VLOOKUP($A4391,'Günlük Sayaç'!$A$1:$I$166,9,0)*VLOOKUP(WEEKDAY(B4391,2)&amp;D4391,Yoğunluk!$G$1:$J$29,4,0)</f>
        <v>5760</v>
      </c>
      <c r="J4391">
        <f t="shared" ca="1" si="271"/>
        <v>5679</v>
      </c>
      <c r="K4391">
        <f t="shared" ca="1" si="272"/>
        <v>12635.775</v>
      </c>
    </row>
    <row r="4392" spans="1:11" x14ac:dyDescent="0.3">
      <c r="A4392">
        <f t="shared" si="273"/>
        <v>101</v>
      </c>
      <c r="B4392" s="2">
        <f t="shared" si="274"/>
        <v>43127</v>
      </c>
      <c r="C4392" t="str">
        <f>VLOOKUP(A4392,'Günlük Sayaç'!$A$1:$I$166,3,0)</f>
        <v>4. Levent</v>
      </c>
      <c r="D4392" t="str">
        <f>VLOOKUP($A4392,'Günlük Sayaç'!$A$1:$I$166,4,0)</f>
        <v>Tam</v>
      </c>
      <c r="E4392" t="str">
        <f>VLOOKUP($A4392,'Günlük Sayaç'!$A$1:$I$166,5,0)</f>
        <v>Mavi Kart</v>
      </c>
      <c r="F4392">
        <f>VLOOKUP($A4392,'Günlük Sayaç'!$A$1:$I$166,6,0)</f>
        <v>1.3666666666666667</v>
      </c>
      <c r="G4392">
        <f>VLOOKUP($A4392,'Günlük Sayaç'!$A$1:$I$166,7,0)</f>
        <v>12000</v>
      </c>
      <c r="H4392">
        <f>VLOOKUP($A4392,'Günlük Sayaç'!$A$1:$I$166,8,0)</f>
        <v>0.15</v>
      </c>
      <c r="I4392">
        <f>VLOOKUP($A4392,'Günlük Sayaç'!$A$1:$I$166,9,0)*VLOOKUP(WEEKDAY(B4392,2)&amp;D4392,Yoğunluk!$G$1:$J$29,4,0)</f>
        <v>2880</v>
      </c>
      <c r="J4392">
        <f t="shared" ca="1" si="271"/>
        <v>3001</v>
      </c>
      <c r="K4392">
        <f t="shared" ca="1" si="272"/>
        <v>4101.3666666666668</v>
      </c>
    </row>
    <row r="4393" spans="1:11" x14ac:dyDescent="0.3">
      <c r="A4393">
        <f t="shared" si="273"/>
        <v>102</v>
      </c>
      <c r="B4393" s="2">
        <f t="shared" si="274"/>
        <v>43127</v>
      </c>
      <c r="C4393" t="str">
        <f>VLOOKUP(A4393,'Günlük Sayaç'!$A$1:$I$166,3,0)</f>
        <v>4. Levent</v>
      </c>
      <c r="D4393" t="str">
        <f>VLOOKUP($A4393,'Günlük Sayaç'!$A$1:$I$166,4,0)</f>
        <v>Öğrenci</v>
      </c>
      <c r="E4393" t="str">
        <f>VLOOKUP($A4393,'Günlük Sayaç'!$A$1:$I$166,5,0)</f>
        <v>Öğrenci</v>
      </c>
      <c r="F4393">
        <f>VLOOKUP($A4393,'Günlük Sayaç'!$A$1:$I$166,6,0)</f>
        <v>0.9</v>
      </c>
      <c r="G4393">
        <f>VLOOKUP($A4393,'Günlük Sayaç'!$A$1:$I$166,7,0)</f>
        <v>12000</v>
      </c>
      <c r="H4393">
        <f>VLOOKUP($A4393,'Günlük Sayaç'!$A$1:$I$166,8,0)</f>
        <v>0.1</v>
      </c>
      <c r="I4393">
        <f>VLOOKUP($A4393,'Günlük Sayaç'!$A$1:$I$166,9,0)*VLOOKUP(WEEKDAY(B4393,2)&amp;D4393,Yoğunluk!$G$1:$J$29,4,0)</f>
        <v>2880.0000000000005</v>
      </c>
      <c r="J4393">
        <f t="shared" ca="1" si="271"/>
        <v>3131</v>
      </c>
      <c r="K4393">
        <f t="shared" ca="1" si="272"/>
        <v>2817.9</v>
      </c>
    </row>
    <row r="4394" spans="1:11" x14ac:dyDescent="0.3">
      <c r="A4394">
        <f t="shared" si="273"/>
        <v>103</v>
      </c>
      <c r="B4394" s="2">
        <f t="shared" si="274"/>
        <v>43127</v>
      </c>
      <c r="C4394" t="str">
        <f>VLOOKUP(A4394,'Günlük Sayaç'!$A$1:$I$166,3,0)</f>
        <v>4. Levent</v>
      </c>
      <c r="D4394" t="str">
        <f>VLOOKUP($A4394,'Günlük Sayaç'!$A$1:$I$166,4,0)</f>
        <v>Öğrenci</v>
      </c>
      <c r="E4394" t="str">
        <f>VLOOKUP($A4394,'Günlük Sayaç'!$A$1:$I$166,5,0)</f>
        <v>Öğrenci Aylık</v>
      </c>
      <c r="F4394">
        <f>VLOOKUP($A4394,'Günlük Sayaç'!$A$1:$I$166,6,0)</f>
        <v>0.56666666666666665</v>
      </c>
      <c r="G4394">
        <f>VLOOKUP($A4394,'Günlük Sayaç'!$A$1:$I$166,7,0)</f>
        <v>12000</v>
      </c>
      <c r="H4394">
        <f>VLOOKUP($A4394,'Günlük Sayaç'!$A$1:$I$166,8,0)</f>
        <v>0.15</v>
      </c>
      <c r="I4394">
        <f>VLOOKUP($A4394,'Günlük Sayaç'!$A$1:$I$166,9,0)*VLOOKUP(WEEKDAY(B4394,2)&amp;D4394,Yoğunluk!$G$1:$J$29,4,0)</f>
        <v>4320.0000000000009</v>
      </c>
      <c r="J4394">
        <f t="shared" ca="1" si="271"/>
        <v>4340</v>
      </c>
      <c r="K4394">
        <f t="shared" ca="1" si="272"/>
        <v>2459.3333333333335</v>
      </c>
    </row>
    <row r="4395" spans="1:11" x14ac:dyDescent="0.3">
      <c r="A4395">
        <f t="shared" si="273"/>
        <v>104</v>
      </c>
      <c r="B4395" s="2">
        <f t="shared" si="274"/>
        <v>43127</v>
      </c>
      <c r="C4395" t="str">
        <f>VLOOKUP(A4395,'Günlük Sayaç'!$A$1:$I$166,3,0)</f>
        <v>4. Levent</v>
      </c>
      <c r="D4395" t="str">
        <f>VLOOKUP($A4395,'Günlük Sayaç'!$A$1:$I$166,4,0)</f>
        <v>Sosyal</v>
      </c>
      <c r="E4395" t="str">
        <f>VLOOKUP($A4395,'Günlük Sayaç'!$A$1:$I$166,5,0)</f>
        <v>Sosyal</v>
      </c>
      <c r="F4395">
        <f>VLOOKUP($A4395,'Günlük Sayaç'!$A$1:$I$166,6,0)</f>
        <v>1.425</v>
      </c>
      <c r="G4395">
        <f>VLOOKUP($A4395,'Günlük Sayaç'!$A$1:$I$166,7,0)</f>
        <v>12000</v>
      </c>
      <c r="H4395">
        <f>VLOOKUP($A4395,'Günlük Sayaç'!$A$1:$I$166,8,0)</f>
        <v>0.1</v>
      </c>
      <c r="I4395">
        <f>VLOOKUP($A4395,'Günlük Sayaç'!$A$1:$I$166,9,0)*VLOOKUP(WEEKDAY(B4395,2)&amp;D4395,Yoğunluk!$G$1:$J$29,4,0)</f>
        <v>2112.0000000000005</v>
      </c>
      <c r="J4395">
        <f t="shared" ca="1" si="271"/>
        <v>2044</v>
      </c>
      <c r="K4395">
        <f t="shared" ca="1" si="272"/>
        <v>2912.7000000000003</v>
      </c>
    </row>
    <row r="4396" spans="1:11" x14ac:dyDescent="0.3">
      <c r="A4396">
        <f t="shared" si="273"/>
        <v>105</v>
      </c>
      <c r="B4396" s="2">
        <f t="shared" si="274"/>
        <v>43127</v>
      </c>
      <c r="C4396" t="str">
        <f>VLOOKUP(A4396,'Günlük Sayaç'!$A$1:$I$166,3,0)</f>
        <v>4. Levent</v>
      </c>
      <c r="D4396" t="str">
        <f>VLOOKUP($A4396,'Günlük Sayaç'!$A$1:$I$166,4,0)</f>
        <v>Sosyal</v>
      </c>
      <c r="E4396" t="str">
        <f>VLOOKUP($A4396,'Günlük Sayaç'!$A$1:$I$166,5,0)</f>
        <v>Sosyal Aylık</v>
      </c>
      <c r="F4396">
        <f>VLOOKUP($A4396,'Günlük Sayaç'!$A$1:$I$166,6,0)</f>
        <v>0.83333333333333337</v>
      </c>
      <c r="G4396">
        <f>VLOOKUP($A4396,'Günlük Sayaç'!$A$1:$I$166,7,0)</f>
        <v>12000</v>
      </c>
      <c r="H4396">
        <f>VLOOKUP($A4396,'Günlük Sayaç'!$A$1:$I$166,8,0)</f>
        <v>0.1</v>
      </c>
      <c r="I4396">
        <f>VLOOKUP($A4396,'Günlük Sayaç'!$A$1:$I$166,9,0)*VLOOKUP(WEEKDAY(B4396,2)&amp;D4396,Yoğunluk!$G$1:$J$29,4,0)</f>
        <v>2112.0000000000005</v>
      </c>
      <c r="J4396">
        <f t="shared" ca="1" si="271"/>
        <v>2396</v>
      </c>
      <c r="K4396">
        <f t="shared" ca="1" si="272"/>
        <v>1996.6666666666667</v>
      </c>
    </row>
    <row r="4397" spans="1:11" x14ac:dyDescent="0.3">
      <c r="A4397">
        <f t="shared" si="273"/>
        <v>106</v>
      </c>
      <c r="B4397" s="2">
        <f t="shared" si="274"/>
        <v>43127</v>
      </c>
      <c r="C4397" t="str">
        <f>VLOOKUP(A4397,'Günlük Sayaç'!$A$1:$I$166,3,0)</f>
        <v>4. Levent</v>
      </c>
      <c r="D4397" t="str">
        <f>VLOOKUP($A4397,'Günlük Sayaç'!$A$1:$I$166,4,0)</f>
        <v>Ziyaretçi</v>
      </c>
      <c r="E4397" t="str">
        <f>VLOOKUP($A4397,'Günlük Sayaç'!$A$1:$I$166,5,0)</f>
        <v>Tekli Bilet</v>
      </c>
      <c r="F4397">
        <f>VLOOKUP($A4397,'Günlük Sayaç'!$A$1:$I$166,6,0)</f>
        <v>5</v>
      </c>
      <c r="G4397">
        <f>VLOOKUP($A4397,'Günlük Sayaç'!$A$1:$I$166,7,0)</f>
        <v>12000</v>
      </c>
      <c r="H4397">
        <f>VLOOKUP($A4397,'Günlük Sayaç'!$A$1:$I$166,8,0)</f>
        <v>0.02</v>
      </c>
      <c r="I4397">
        <f>VLOOKUP($A4397,'Günlük Sayaç'!$A$1:$I$166,9,0)*VLOOKUP(WEEKDAY(B4397,2)&amp;D4397,Yoğunluk!$G$1:$J$29,4,0)</f>
        <v>460.79999999999995</v>
      </c>
      <c r="J4397">
        <f t="shared" ca="1" si="271"/>
        <v>491</v>
      </c>
      <c r="K4397">
        <f t="shared" ca="1" si="272"/>
        <v>2455</v>
      </c>
    </row>
    <row r="4398" spans="1:11" x14ac:dyDescent="0.3">
      <c r="A4398">
        <f t="shared" si="273"/>
        <v>107</v>
      </c>
      <c r="B4398" s="2">
        <f t="shared" si="274"/>
        <v>43127</v>
      </c>
      <c r="C4398" t="str">
        <f>VLOOKUP(A4398,'Günlük Sayaç'!$A$1:$I$166,3,0)</f>
        <v>4. Levent</v>
      </c>
      <c r="D4398" t="str">
        <f>VLOOKUP($A4398,'Günlük Sayaç'!$A$1:$I$166,4,0)</f>
        <v>Ziyaretçi</v>
      </c>
      <c r="E4398" t="str">
        <f>VLOOKUP($A4398,'Günlük Sayaç'!$A$1:$I$166,5,0)</f>
        <v>İkili Bilet</v>
      </c>
      <c r="F4398">
        <f>VLOOKUP($A4398,'Günlük Sayaç'!$A$1:$I$166,6,0)</f>
        <v>4</v>
      </c>
      <c r="G4398">
        <f>VLOOKUP($A4398,'Günlük Sayaç'!$A$1:$I$166,7,0)</f>
        <v>12000</v>
      </c>
      <c r="H4398">
        <f>VLOOKUP($A4398,'Günlük Sayaç'!$A$1:$I$166,8,0)</f>
        <v>0.02</v>
      </c>
      <c r="I4398">
        <f>VLOOKUP($A4398,'Günlük Sayaç'!$A$1:$I$166,9,0)*VLOOKUP(WEEKDAY(B4398,2)&amp;D4398,Yoğunluk!$G$1:$J$29,4,0)</f>
        <v>460.79999999999995</v>
      </c>
      <c r="J4398">
        <f t="shared" ca="1" si="271"/>
        <v>467</v>
      </c>
      <c r="K4398">
        <f t="shared" ca="1" si="272"/>
        <v>1868</v>
      </c>
    </row>
    <row r="4399" spans="1:11" x14ac:dyDescent="0.3">
      <c r="A4399">
        <f t="shared" si="273"/>
        <v>108</v>
      </c>
      <c r="B4399" s="2">
        <f t="shared" si="274"/>
        <v>43127</v>
      </c>
      <c r="C4399" t="str">
        <f>VLOOKUP(A4399,'Günlük Sayaç'!$A$1:$I$166,3,0)</f>
        <v>4. Levent</v>
      </c>
      <c r="D4399" t="str">
        <f>VLOOKUP($A4399,'Günlük Sayaç'!$A$1:$I$166,4,0)</f>
        <v>Ziyaretçi</v>
      </c>
      <c r="E4399" t="str">
        <f>VLOOKUP($A4399,'Günlük Sayaç'!$A$1:$I$166,5,0)</f>
        <v>Üçlü Bilet</v>
      </c>
      <c r="F4399">
        <f>VLOOKUP($A4399,'Günlük Sayaç'!$A$1:$I$166,6,0)</f>
        <v>3.6666666666666665</v>
      </c>
      <c r="G4399">
        <f>VLOOKUP($A4399,'Günlük Sayaç'!$A$1:$I$166,7,0)</f>
        <v>12000</v>
      </c>
      <c r="H4399">
        <f>VLOOKUP($A4399,'Günlük Sayaç'!$A$1:$I$166,8,0)</f>
        <v>0.02</v>
      </c>
      <c r="I4399">
        <f>VLOOKUP($A4399,'Günlük Sayaç'!$A$1:$I$166,9,0)*VLOOKUP(WEEKDAY(B4399,2)&amp;D4399,Yoğunluk!$G$1:$J$29,4,0)</f>
        <v>460.79999999999995</v>
      </c>
      <c r="J4399">
        <f t="shared" ca="1" si="271"/>
        <v>469</v>
      </c>
      <c r="K4399">
        <f t="shared" ca="1" si="272"/>
        <v>1719.6666666666665</v>
      </c>
    </row>
    <row r="4400" spans="1:11" x14ac:dyDescent="0.3">
      <c r="A4400">
        <f t="shared" si="273"/>
        <v>109</v>
      </c>
      <c r="B4400" s="2">
        <f t="shared" si="274"/>
        <v>43127</v>
      </c>
      <c r="C4400" t="str">
        <f>VLOOKUP(A4400,'Günlük Sayaç'!$A$1:$I$166,3,0)</f>
        <v>4. Levent</v>
      </c>
      <c r="D4400" t="str">
        <f>VLOOKUP($A4400,'Günlük Sayaç'!$A$1:$I$166,4,0)</f>
        <v>Ziyaretçi</v>
      </c>
      <c r="E4400" t="str">
        <f>VLOOKUP($A4400,'Günlük Sayaç'!$A$1:$I$166,5,0)</f>
        <v>Beşli Bilet</v>
      </c>
      <c r="F4400">
        <f>VLOOKUP($A4400,'Günlük Sayaç'!$A$1:$I$166,6,0)</f>
        <v>3.4</v>
      </c>
      <c r="G4400">
        <f>VLOOKUP($A4400,'Günlük Sayaç'!$A$1:$I$166,7,0)</f>
        <v>12000</v>
      </c>
      <c r="H4400">
        <f>VLOOKUP($A4400,'Günlük Sayaç'!$A$1:$I$166,8,0)</f>
        <v>0.02</v>
      </c>
      <c r="I4400">
        <f>VLOOKUP($A4400,'Günlük Sayaç'!$A$1:$I$166,9,0)*VLOOKUP(WEEKDAY(B4400,2)&amp;D4400,Yoğunluk!$G$1:$J$29,4,0)</f>
        <v>460.79999999999995</v>
      </c>
      <c r="J4400">
        <f t="shared" ca="1" si="271"/>
        <v>483</v>
      </c>
      <c r="K4400">
        <f t="shared" ca="1" si="272"/>
        <v>1642.2</v>
      </c>
    </row>
    <row r="4401" spans="1:11" x14ac:dyDescent="0.3">
      <c r="A4401">
        <f t="shared" si="273"/>
        <v>110</v>
      </c>
      <c r="B4401" s="2">
        <f t="shared" si="274"/>
        <v>43127</v>
      </c>
      <c r="C4401" t="str">
        <f>VLOOKUP(A4401,'Günlük Sayaç'!$A$1:$I$166,3,0)</f>
        <v>4. Levent</v>
      </c>
      <c r="D4401" t="str">
        <f>VLOOKUP($A4401,'Günlük Sayaç'!$A$1:$I$166,4,0)</f>
        <v>Ziyaretçi</v>
      </c>
      <c r="E4401" t="str">
        <f>VLOOKUP($A4401,'Günlük Sayaç'!$A$1:$I$166,5,0)</f>
        <v>Onlu Bilet</v>
      </c>
      <c r="F4401">
        <f>VLOOKUP($A4401,'Günlük Sayaç'!$A$1:$I$166,6,0)</f>
        <v>3.2</v>
      </c>
      <c r="G4401">
        <f>VLOOKUP($A4401,'Günlük Sayaç'!$A$1:$I$166,7,0)</f>
        <v>12000</v>
      </c>
      <c r="H4401">
        <f>VLOOKUP($A4401,'Günlük Sayaç'!$A$1:$I$166,8,0)</f>
        <v>0.02</v>
      </c>
      <c r="I4401">
        <f>VLOOKUP($A4401,'Günlük Sayaç'!$A$1:$I$166,9,0)*VLOOKUP(WEEKDAY(B4401,2)&amp;D4401,Yoğunluk!$G$1:$J$29,4,0)</f>
        <v>460.79999999999995</v>
      </c>
      <c r="J4401">
        <f t="shared" ca="1" si="271"/>
        <v>448</v>
      </c>
      <c r="K4401">
        <f t="shared" ca="1" si="272"/>
        <v>1433.6000000000001</v>
      </c>
    </row>
    <row r="4402" spans="1:11" x14ac:dyDescent="0.3">
      <c r="A4402">
        <f t="shared" si="273"/>
        <v>111</v>
      </c>
      <c r="B4402" s="2">
        <f t="shared" si="274"/>
        <v>43127</v>
      </c>
      <c r="C4402" t="str">
        <f>VLOOKUP(A4402,'Günlük Sayaç'!$A$1:$I$166,3,0)</f>
        <v>Sanayi Mah.</v>
      </c>
      <c r="D4402" t="str">
        <f>VLOOKUP($A4402,'Günlük Sayaç'!$A$1:$I$166,4,0)</f>
        <v>Tam</v>
      </c>
      <c r="E4402" t="str">
        <f>VLOOKUP($A4402,'Günlük Sayaç'!$A$1:$I$166,5,0)</f>
        <v>Akbil</v>
      </c>
      <c r="F4402">
        <f>VLOOKUP($A4402,'Günlük Sayaç'!$A$1:$I$166,6,0)</f>
        <v>2.2250000000000001</v>
      </c>
      <c r="G4402">
        <f>VLOOKUP($A4402,'Günlük Sayaç'!$A$1:$I$166,7,0)</f>
        <v>4000</v>
      </c>
      <c r="H4402">
        <f>VLOOKUP($A4402,'Günlük Sayaç'!$A$1:$I$166,8,0)</f>
        <v>0.3</v>
      </c>
      <c r="I4402">
        <f>VLOOKUP($A4402,'Günlük Sayaç'!$A$1:$I$166,9,0)*VLOOKUP(WEEKDAY(B4402,2)&amp;D4402,Yoğunluk!$G$1:$J$29,4,0)</f>
        <v>1920</v>
      </c>
      <c r="J4402">
        <f t="shared" ca="1" si="271"/>
        <v>1775</v>
      </c>
      <c r="K4402">
        <f t="shared" ca="1" si="272"/>
        <v>3949.375</v>
      </c>
    </row>
    <row r="4403" spans="1:11" x14ac:dyDescent="0.3">
      <c r="A4403">
        <f t="shared" si="273"/>
        <v>112</v>
      </c>
      <c r="B4403" s="2">
        <f t="shared" si="274"/>
        <v>43127</v>
      </c>
      <c r="C4403" t="str">
        <f>VLOOKUP(A4403,'Günlük Sayaç'!$A$1:$I$166,3,0)</f>
        <v>Sanayi Mah.</v>
      </c>
      <c r="D4403" t="str">
        <f>VLOOKUP($A4403,'Günlük Sayaç'!$A$1:$I$166,4,0)</f>
        <v>Tam</v>
      </c>
      <c r="E4403" t="str">
        <f>VLOOKUP($A4403,'Günlük Sayaç'!$A$1:$I$166,5,0)</f>
        <v>Mavi Kart</v>
      </c>
      <c r="F4403">
        <f>VLOOKUP($A4403,'Günlük Sayaç'!$A$1:$I$166,6,0)</f>
        <v>1.3666666666666667</v>
      </c>
      <c r="G4403">
        <f>VLOOKUP($A4403,'Günlük Sayaç'!$A$1:$I$166,7,0)</f>
        <v>4000</v>
      </c>
      <c r="H4403">
        <f>VLOOKUP($A4403,'Günlük Sayaç'!$A$1:$I$166,8,0)</f>
        <v>0.35</v>
      </c>
      <c r="I4403">
        <f>VLOOKUP($A4403,'Günlük Sayaç'!$A$1:$I$166,9,0)*VLOOKUP(WEEKDAY(B4403,2)&amp;D4403,Yoğunluk!$G$1:$J$29,4,0)</f>
        <v>2240</v>
      </c>
      <c r="J4403">
        <f t="shared" ca="1" si="271"/>
        <v>2421</v>
      </c>
      <c r="K4403">
        <f t="shared" ca="1" si="272"/>
        <v>3308.7000000000003</v>
      </c>
    </row>
    <row r="4404" spans="1:11" x14ac:dyDescent="0.3">
      <c r="A4404">
        <f t="shared" si="273"/>
        <v>113</v>
      </c>
      <c r="B4404" s="2">
        <f t="shared" si="274"/>
        <v>43127</v>
      </c>
      <c r="C4404" t="str">
        <f>VLOOKUP(A4404,'Günlük Sayaç'!$A$1:$I$166,3,0)</f>
        <v>Sanayi Mah.</v>
      </c>
      <c r="D4404" t="str">
        <f>VLOOKUP($A4404,'Günlük Sayaç'!$A$1:$I$166,4,0)</f>
        <v>Öğrenci</v>
      </c>
      <c r="E4404" t="str">
        <f>VLOOKUP($A4404,'Günlük Sayaç'!$A$1:$I$166,5,0)</f>
        <v>Öğrenci</v>
      </c>
      <c r="F4404">
        <f>VLOOKUP($A4404,'Günlük Sayaç'!$A$1:$I$166,6,0)</f>
        <v>0.9</v>
      </c>
      <c r="G4404">
        <f>VLOOKUP($A4404,'Günlük Sayaç'!$A$1:$I$166,7,0)</f>
        <v>4000</v>
      </c>
      <c r="H4404">
        <f>VLOOKUP($A4404,'Günlük Sayaç'!$A$1:$I$166,8,0)</f>
        <v>0.1</v>
      </c>
      <c r="I4404">
        <f>VLOOKUP($A4404,'Günlük Sayaç'!$A$1:$I$166,9,0)*VLOOKUP(WEEKDAY(B4404,2)&amp;D4404,Yoğunluk!$G$1:$J$29,4,0)</f>
        <v>960.00000000000011</v>
      </c>
      <c r="J4404">
        <f t="shared" ca="1" si="271"/>
        <v>1060</v>
      </c>
      <c r="K4404">
        <f t="shared" ca="1" si="272"/>
        <v>954</v>
      </c>
    </row>
    <row r="4405" spans="1:11" x14ac:dyDescent="0.3">
      <c r="A4405">
        <f t="shared" si="273"/>
        <v>114</v>
      </c>
      <c r="B4405" s="2">
        <f t="shared" si="274"/>
        <v>43127</v>
      </c>
      <c r="C4405" t="str">
        <f>VLOOKUP(A4405,'Günlük Sayaç'!$A$1:$I$166,3,0)</f>
        <v>Sanayi Mah.</v>
      </c>
      <c r="D4405" t="str">
        <f>VLOOKUP($A4405,'Günlük Sayaç'!$A$1:$I$166,4,0)</f>
        <v>Öğrenci</v>
      </c>
      <c r="E4405" t="str">
        <f>VLOOKUP($A4405,'Günlük Sayaç'!$A$1:$I$166,5,0)</f>
        <v>Öğrenci Aylık</v>
      </c>
      <c r="F4405">
        <f>VLOOKUP($A4405,'Günlük Sayaç'!$A$1:$I$166,6,0)</f>
        <v>0.56666666666666665</v>
      </c>
      <c r="G4405">
        <f>VLOOKUP($A4405,'Günlük Sayaç'!$A$1:$I$166,7,0)</f>
        <v>4000</v>
      </c>
      <c r="H4405">
        <f>VLOOKUP($A4405,'Günlük Sayaç'!$A$1:$I$166,8,0)</f>
        <v>0.1</v>
      </c>
      <c r="I4405">
        <f>VLOOKUP($A4405,'Günlük Sayaç'!$A$1:$I$166,9,0)*VLOOKUP(WEEKDAY(B4405,2)&amp;D4405,Yoğunluk!$G$1:$J$29,4,0)</f>
        <v>960.00000000000011</v>
      </c>
      <c r="J4405">
        <f t="shared" ca="1" si="271"/>
        <v>803</v>
      </c>
      <c r="K4405">
        <f t="shared" ca="1" si="272"/>
        <v>455.0333333333333</v>
      </c>
    </row>
    <row r="4406" spans="1:11" x14ac:dyDescent="0.3">
      <c r="A4406">
        <f t="shared" si="273"/>
        <v>115</v>
      </c>
      <c r="B4406" s="2">
        <f t="shared" si="274"/>
        <v>43127</v>
      </c>
      <c r="C4406" t="str">
        <f>VLOOKUP(A4406,'Günlük Sayaç'!$A$1:$I$166,3,0)</f>
        <v>Sanayi Mah.</v>
      </c>
      <c r="D4406" t="str">
        <f>VLOOKUP($A4406,'Günlük Sayaç'!$A$1:$I$166,4,0)</f>
        <v>Sosyal</v>
      </c>
      <c r="E4406" t="str">
        <f>VLOOKUP($A4406,'Günlük Sayaç'!$A$1:$I$166,5,0)</f>
        <v>Sosyal</v>
      </c>
      <c r="F4406">
        <f>VLOOKUP($A4406,'Günlük Sayaç'!$A$1:$I$166,6,0)</f>
        <v>1.425</v>
      </c>
      <c r="G4406">
        <f>VLOOKUP($A4406,'Günlük Sayaç'!$A$1:$I$166,7,0)</f>
        <v>4000</v>
      </c>
      <c r="H4406">
        <f>VLOOKUP($A4406,'Günlük Sayaç'!$A$1:$I$166,8,0)</f>
        <v>0.05</v>
      </c>
      <c r="I4406">
        <f>VLOOKUP($A4406,'Günlük Sayaç'!$A$1:$I$166,9,0)*VLOOKUP(WEEKDAY(B4406,2)&amp;D4406,Yoğunluk!$G$1:$J$29,4,0)</f>
        <v>352.00000000000006</v>
      </c>
      <c r="J4406">
        <f t="shared" ca="1" si="271"/>
        <v>343</v>
      </c>
      <c r="K4406">
        <f t="shared" ca="1" si="272"/>
        <v>488.77500000000003</v>
      </c>
    </row>
    <row r="4407" spans="1:11" x14ac:dyDescent="0.3">
      <c r="A4407">
        <f t="shared" si="273"/>
        <v>116</v>
      </c>
      <c r="B4407" s="2">
        <f t="shared" si="274"/>
        <v>43127</v>
      </c>
      <c r="C4407" t="str">
        <f>VLOOKUP(A4407,'Günlük Sayaç'!$A$1:$I$166,3,0)</f>
        <v>Sanayi Mah.</v>
      </c>
      <c r="D4407" t="str">
        <f>VLOOKUP($A4407,'Günlük Sayaç'!$A$1:$I$166,4,0)</f>
        <v>Sosyal</v>
      </c>
      <c r="E4407" t="str">
        <f>VLOOKUP($A4407,'Günlük Sayaç'!$A$1:$I$166,5,0)</f>
        <v>Sosyal Aylık</v>
      </c>
      <c r="F4407">
        <f>VLOOKUP($A4407,'Günlük Sayaç'!$A$1:$I$166,6,0)</f>
        <v>0.83333333333333337</v>
      </c>
      <c r="G4407">
        <f>VLOOKUP($A4407,'Günlük Sayaç'!$A$1:$I$166,7,0)</f>
        <v>4000</v>
      </c>
      <c r="H4407">
        <f>VLOOKUP($A4407,'Günlük Sayaç'!$A$1:$I$166,8,0)</f>
        <v>0.05</v>
      </c>
      <c r="I4407">
        <f>VLOOKUP($A4407,'Günlük Sayaç'!$A$1:$I$166,9,0)*VLOOKUP(WEEKDAY(B4407,2)&amp;D4407,Yoğunluk!$G$1:$J$29,4,0)</f>
        <v>352.00000000000006</v>
      </c>
      <c r="J4407">
        <f t="shared" ca="1" si="271"/>
        <v>331</v>
      </c>
      <c r="K4407">
        <f t="shared" ca="1" si="272"/>
        <v>275.83333333333337</v>
      </c>
    </row>
    <row r="4408" spans="1:11" x14ac:dyDescent="0.3">
      <c r="A4408">
        <f t="shared" si="273"/>
        <v>117</v>
      </c>
      <c r="B4408" s="2">
        <f t="shared" si="274"/>
        <v>43127</v>
      </c>
      <c r="C4408" t="str">
        <f>VLOOKUP(A4408,'Günlük Sayaç'!$A$1:$I$166,3,0)</f>
        <v>Sanayi Mah.</v>
      </c>
      <c r="D4408" t="str">
        <f>VLOOKUP($A4408,'Günlük Sayaç'!$A$1:$I$166,4,0)</f>
        <v>Ziyaretçi</v>
      </c>
      <c r="E4408" t="str">
        <f>VLOOKUP($A4408,'Günlük Sayaç'!$A$1:$I$166,5,0)</f>
        <v>Tekli Bilet</v>
      </c>
      <c r="F4408">
        <f>VLOOKUP($A4408,'Günlük Sayaç'!$A$1:$I$166,6,0)</f>
        <v>5</v>
      </c>
      <c r="G4408">
        <f>VLOOKUP($A4408,'Günlük Sayaç'!$A$1:$I$166,7,0)</f>
        <v>4000</v>
      </c>
      <c r="H4408">
        <f>VLOOKUP($A4408,'Günlük Sayaç'!$A$1:$I$166,8,0)</f>
        <v>0.01</v>
      </c>
      <c r="I4408">
        <f>VLOOKUP($A4408,'Günlük Sayaç'!$A$1:$I$166,9,0)*VLOOKUP(WEEKDAY(B4408,2)&amp;D4408,Yoğunluk!$G$1:$J$29,4,0)</f>
        <v>76.8</v>
      </c>
      <c r="J4408">
        <f t="shared" ca="1" si="271"/>
        <v>74</v>
      </c>
      <c r="K4408">
        <f t="shared" ca="1" si="272"/>
        <v>370</v>
      </c>
    </row>
    <row r="4409" spans="1:11" x14ac:dyDescent="0.3">
      <c r="A4409">
        <f t="shared" si="273"/>
        <v>118</v>
      </c>
      <c r="B4409" s="2">
        <f t="shared" si="274"/>
        <v>43127</v>
      </c>
      <c r="C4409" t="str">
        <f>VLOOKUP(A4409,'Günlük Sayaç'!$A$1:$I$166,3,0)</f>
        <v>Sanayi Mah.</v>
      </c>
      <c r="D4409" t="str">
        <f>VLOOKUP($A4409,'Günlük Sayaç'!$A$1:$I$166,4,0)</f>
        <v>Ziyaretçi</v>
      </c>
      <c r="E4409" t="str">
        <f>VLOOKUP($A4409,'Günlük Sayaç'!$A$1:$I$166,5,0)</f>
        <v>İkili Bilet</v>
      </c>
      <c r="F4409">
        <f>VLOOKUP($A4409,'Günlük Sayaç'!$A$1:$I$166,6,0)</f>
        <v>4</v>
      </c>
      <c r="G4409">
        <f>VLOOKUP($A4409,'Günlük Sayaç'!$A$1:$I$166,7,0)</f>
        <v>4000</v>
      </c>
      <c r="H4409">
        <f>VLOOKUP($A4409,'Günlük Sayaç'!$A$1:$I$166,8,0)</f>
        <v>0.01</v>
      </c>
      <c r="I4409">
        <f>VLOOKUP($A4409,'Günlük Sayaç'!$A$1:$I$166,9,0)*VLOOKUP(WEEKDAY(B4409,2)&amp;D4409,Yoğunluk!$G$1:$J$29,4,0)</f>
        <v>76.8</v>
      </c>
      <c r="J4409">
        <f t="shared" ca="1" si="271"/>
        <v>81</v>
      </c>
      <c r="K4409">
        <f t="shared" ca="1" si="272"/>
        <v>324</v>
      </c>
    </row>
    <row r="4410" spans="1:11" x14ac:dyDescent="0.3">
      <c r="A4410">
        <f t="shared" si="273"/>
        <v>119</v>
      </c>
      <c r="B4410" s="2">
        <f t="shared" si="274"/>
        <v>43127</v>
      </c>
      <c r="C4410" t="str">
        <f>VLOOKUP(A4410,'Günlük Sayaç'!$A$1:$I$166,3,0)</f>
        <v>Sanayi Mah.</v>
      </c>
      <c r="D4410" t="str">
        <f>VLOOKUP($A4410,'Günlük Sayaç'!$A$1:$I$166,4,0)</f>
        <v>Ziyaretçi</v>
      </c>
      <c r="E4410" t="str">
        <f>VLOOKUP($A4410,'Günlük Sayaç'!$A$1:$I$166,5,0)</f>
        <v>Üçlü Bilet</v>
      </c>
      <c r="F4410">
        <f>VLOOKUP($A4410,'Günlük Sayaç'!$A$1:$I$166,6,0)</f>
        <v>3.6666666666666665</v>
      </c>
      <c r="G4410">
        <f>VLOOKUP($A4410,'Günlük Sayaç'!$A$1:$I$166,7,0)</f>
        <v>4000</v>
      </c>
      <c r="H4410">
        <f>VLOOKUP($A4410,'Günlük Sayaç'!$A$1:$I$166,8,0)</f>
        <v>0.01</v>
      </c>
      <c r="I4410">
        <f>VLOOKUP($A4410,'Günlük Sayaç'!$A$1:$I$166,9,0)*VLOOKUP(WEEKDAY(B4410,2)&amp;D4410,Yoğunluk!$G$1:$J$29,4,0)</f>
        <v>76.8</v>
      </c>
      <c r="J4410">
        <f t="shared" ca="1" si="271"/>
        <v>64</v>
      </c>
      <c r="K4410">
        <f t="shared" ca="1" si="272"/>
        <v>234.66666666666666</v>
      </c>
    </row>
    <row r="4411" spans="1:11" x14ac:dyDescent="0.3">
      <c r="A4411">
        <f t="shared" si="273"/>
        <v>120</v>
      </c>
      <c r="B4411" s="2">
        <f t="shared" si="274"/>
        <v>43127</v>
      </c>
      <c r="C4411" t="str">
        <f>VLOOKUP(A4411,'Günlük Sayaç'!$A$1:$I$166,3,0)</f>
        <v>Sanayi Mah.</v>
      </c>
      <c r="D4411" t="str">
        <f>VLOOKUP($A4411,'Günlük Sayaç'!$A$1:$I$166,4,0)</f>
        <v>Ziyaretçi</v>
      </c>
      <c r="E4411" t="str">
        <f>VLOOKUP($A4411,'Günlük Sayaç'!$A$1:$I$166,5,0)</f>
        <v>Beşli Bilet</v>
      </c>
      <c r="F4411">
        <f>VLOOKUP($A4411,'Günlük Sayaç'!$A$1:$I$166,6,0)</f>
        <v>3.4</v>
      </c>
      <c r="G4411">
        <f>VLOOKUP($A4411,'Günlük Sayaç'!$A$1:$I$166,7,0)</f>
        <v>4000</v>
      </c>
      <c r="H4411">
        <f>VLOOKUP($A4411,'Günlük Sayaç'!$A$1:$I$166,8,0)</f>
        <v>0.01</v>
      </c>
      <c r="I4411">
        <f>VLOOKUP($A4411,'Günlük Sayaç'!$A$1:$I$166,9,0)*VLOOKUP(WEEKDAY(B4411,2)&amp;D4411,Yoğunluk!$G$1:$J$29,4,0)</f>
        <v>76.8</v>
      </c>
      <c r="J4411">
        <f t="shared" ca="1" si="271"/>
        <v>79</v>
      </c>
      <c r="K4411">
        <f t="shared" ca="1" si="272"/>
        <v>268.59999999999997</v>
      </c>
    </row>
    <row r="4412" spans="1:11" x14ac:dyDescent="0.3">
      <c r="A4412">
        <f t="shared" si="273"/>
        <v>121</v>
      </c>
      <c r="B4412" s="2">
        <f t="shared" si="274"/>
        <v>43127</v>
      </c>
      <c r="C4412" t="str">
        <f>VLOOKUP(A4412,'Günlük Sayaç'!$A$1:$I$166,3,0)</f>
        <v>Sanayi Mah.</v>
      </c>
      <c r="D4412" t="str">
        <f>VLOOKUP($A4412,'Günlük Sayaç'!$A$1:$I$166,4,0)</f>
        <v>Ziyaretçi</v>
      </c>
      <c r="E4412" t="str">
        <f>VLOOKUP($A4412,'Günlük Sayaç'!$A$1:$I$166,5,0)</f>
        <v>Onlu Bilet</v>
      </c>
      <c r="F4412">
        <f>VLOOKUP($A4412,'Günlük Sayaç'!$A$1:$I$166,6,0)</f>
        <v>3.2</v>
      </c>
      <c r="G4412">
        <f>VLOOKUP($A4412,'Günlük Sayaç'!$A$1:$I$166,7,0)</f>
        <v>4000</v>
      </c>
      <c r="H4412">
        <f>VLOOKUP($A4412,'Günlük Sayaç'!$A$1:$I$166,8,0)</f>
        <v>0.01</v>
      </c>
      <c r="I4412">
        <f>VLOOKUP($A4412,'Günlük Sayaç'!$A$1:$I$166,9,0)*VLOOKUP(WEEKDAY(B4412,2)&amp;D4412,Yoğunluk!$G$1:$J$29,4,0)</f>
        <v>76.8</v>
      </c>
      <c r="J4412">
        <f t="shared" ca="1" si="271"/>
        <v>86</v>
      </c>
      <c r="K4412">
        <f t="shared" ca="1" si="272"/>
        <v>275.2</v>
      </c>
    </row>
    <row r="4413" spans="1:11" x14ac:dyDescent="0.3">
      <c r="A4413">
        <f t="shared" si="273"/>
        <v>122</v>
      </c>
      <c r="B4413" s="2">
        <f t="shared" si="274"/>
        <v>43127</v>
      </c>
      <c r="C4413" t="str">
        <f>VLOOKUP(A4413,'Günlük Sayaç'!$A$1:$I$166,3,0)</f>
        <v>İTÜ</v>
      </c>
      <c r="D4413" t="str">
        <f>VLOOKUP($A4413,'Günlük Sayaç'!$A$1:$I$166,4,0)</f>
        <v>Tam</v>
      </c>
      <c r="E4413" t="str">
        <f>VLOOKUP($A4413,'Günlük Sayaç'!$A$1:$I$166,5,0)</f>
        <v>Akbil</v>
      </c>
      <c r="F4413">
        <f>VLOOKUP($A4413,'Günlük Sayaç'!$A$1:$I$166,6,0)</f>
        <v>2.2250000000000001</v>
      </c>
      <c r="G4413">
        <f>VLOOKUP($A4413,'Günlük Sayaç'!$A$1:$I$166,7,0)</f>
        <v>15000</v>
      </c>
      <c r="H4413">
        <f>VLOOKUP($A4413,'Günlük Sayaç'!$A$1:$I$166,8,0)</f>
        <v>0.1</v>
      </c>
      <c r="I4413">
        <f>VLOOKUP($A4413,'Günlük Sayaç'!$A$1:$I$166,9,0)*VLOOKUP(WEEKDAY(B4413,2)&amp;D4413,Yoğunluk!$G$1:$J$29,4,0)</f>
        <v>2400</v>
      </c>
      <c r="J4413">
        <f t="shared" ca="1" si="271"/>
        <v>2856</v>
      </c>
      <c r="K4413">
        <f t="shared" ca="1" si="272"/>
        <v>6354.6</v>
      </c>
    </row>
    <row r="4414" spans="1:11" x14ac:dyDescent="0.3">
      <c r="A4414">
        <f t="shared" si="273"/>
        <v>123</v>
      </c>
      <c r="B4414" s="2">
        <f t="shared" si="274"/>
        <v>43127</v>
      </c>
      <c r="C4414" t="str">
        <f>VLOOKUP(A4414,'Günlük Sayaç'!$A$1:$I$166,3,0)</f>
        <v>İTÜ</v>
      </c>
      <c r="D4414" t="str">
        <f>VLOOKUP($A4414,'Günlük Sayaç'!$A$1:$I$166,4,0)</f>
        <v>Tam</v>
      </c>
      <c r="E4414" t="str">
        <f>VLOOKUP($A4414,'Günlük Sayaç'!$A$1:$I$166,5,0)</f>
        <v>Mavi Kart</v>
      </c>
      <c r="F4414">
        <f>VLOOKUP($A4414,'Günlük Sayaç'!$A$1:$I$166,6,0)</f>
        <v>1.3666666666666667</v>
      </c>
      <c r="G4414">
        <f>VLOOKUP($A4414,'Günlük Sayaç'!$A$1:$I$166,7,0)</f>
        <v>15000</v>
      </c>
      <c r="H4414">
        <f>VLOOKUP($A4414,'Günlük Sayaç'!$A$1:$I$166,8,0)</f>
        <v>7.0000000000000007E-2</v>
      </c>
      <c r="I4414">
        <f>VLOOKUP($A4414,'Günlük Sayaç'!$A$1:$I$166,9,0)*VLOOKUP(WEEKDAY(B4414,2)&amp;D4414,Yoğunluk!$G$1:$J$29,4,0)</f>
        <v>1680</v>
      </c>
      <c r="J4414">
        <f t="shared" ca="1" si="271"/>
        <v>1555</v>
      </c>
      <c r="K4414">
        <f t="shared" ca="1" si="272"/>
        <v>2125.1666666666665</v>
      </c>
    </row>
    <row r="4415" spans="1:11" x14ac:dyDescent="0.3">
      <c r="A4415">
        <f t="shared" si="273"/>
        <v>124</v>
      </c>
      <c r="B4415" s="2">
        <f t="shared" si="274"/>
        <v>43127</v>
      </c>
      <c r="C4415" t="str">
        <f>VLOOKUP(A4415,'Günlük Sayaç'!$A$1:$I$166,3,0)</f>
        <v>İTÜ</v>
      </c>
      <c r="D4415" t="str">
        <f>VLOOKUP($A4415,'Günlük Sayaç'!$A$1:$I$166,4,0)</f>
        <v>Öğrenci</v>
      </c>
      <c r="E4415" t="str">
        <f>VLOOKUP($A4415,'Günlük Sayaç'!$A$1:$I$166,5,0)</f>
        <v>Öğrenci</v>
      </c>
      <c r="F4415">
        <f>VLOOKUP($A4415,'Günlük Sayaç'!$A$1:$I$166,6,0)</f>
        <v>0.9</v>
      </c>
      <c r="G4415">
        <f>VLOOKUP($A4415,'Günlük Sayaç'!$A$1:$I$166,7,0)</f>
        <v>15000</v>
      </c>
      <c r="H4415">
        <f>VLOOKUP($A4415,'Günlük Sayaç'!$A$1:$I$166,8,0)</f>
        <v>0.17</v>
      </c>
      <c r="I4415">
        <f>VLOOKUP($A4415,'Günlük Sayaç'!$A$1:$I$166,9,0)*VLOOKUP(WEEKDAY(B4415,2)&amp;D4415,Yoğunluk!$G$1:$J$29,4,0)</f>
        <v>6120.0000000000009</v>
      </c>
      <c r="J4415">
        <f t="shared" ca="1" si="271"/>
        <v>5684</v>
      </c>
      <c r="K4415">
        <f t="shared" ca="1" si="272"/>
        <v>5115.6000000000004</v>
      </c>
    </row>
    <row r="4416" spans="1:11" x14ac:dyDescent="0.3">
      <c r="A4416">
        <f t="shared" si="273"/>
        <v>125</v>
      </c>
      <c r="B4416" s="2">
        <f t="shared" si="274"/>
        <v>43127</v>
      </c>
      <c r="C4416" t="str">
        <f>VLOOKUP(A4416,'Günlük Sayaç'!$A$1:$I$166,3,0)</f>
        <v>İTÜ</v>
      </c>
      <c r="D4416" t="str">
        <f>VLOOKUP($A4416,'Günlük Sayaç'!$A$1:$I$166,4,0)</f>
        <v>Öğrenci</v>
      </c>
      <c r="E4416" t="str">
        <f>VLOOKUP($A4416,'Günlük Sayaç'!$A$1:$I$166,5,0)</f>
        <v>Öğrenci Aylık</v>
      </c>
      <c r="F4416">
        <f>VLOOKUP($A4416,'Günlük Sayaç'!$A$1:$I$166,6,0)</f>
        <v>0.56666666666666665</v>
      </c>
      <c r="G4416">
        <f>VLOOKUP($A4416,'Günlük Sayaç'!$A$1:$I$166,7,0)</f>
        <v>15000</v>
      </c>
      <c r="H4416">
        <f>VLOOKUP($A4416,'Günlük Sayaç'!$A$1:$I$166,8,0)</f>
        <v>0.27</v>
      </c>
      <c r="I4416">
        <f>VLOOKUP($A4416,'Günlük Sayaç'!$A$1:$I$166,9,0)*VLOOKUP(WEEKDAY(B4416,2)&amp;D4416,Yoğunluk!$G$1:$J$29,4,0)</f>
        <v>9720.0000000000018</v>
      </c>
      <c r="J4416">
        <f t="shared" ca="1" si="271"/>
        <v>9107</v>
      </c>
      <c r="K4416">
        <f t="shared" ca="1" si="272"/>
        <v>5160.6333333333332</v>
      </c>
    </row>
    <row r="4417" spans="1:11" x14ac:dyDescent="0.3">
      <c r="A4417">
        <f t="shared" si="273"/>
        <v>126</v>
      </c>
      <c r="B4417" s="2">
        <f t="shared" si="274"/>
        <v>43127</v>
      </c>
      <c r="C4417" t="str">
        <f>VLOOKUP(A4417,'Günlük Sayaç'!$A$1:$I$166,3,0)</f>
        <v>İTÜ</v>
      </c>
      <c r="D4417" t="str">
        <f>VLOOKUP($A4417,'Günlük Sayaç'!$A$1:$I$166,4,0)</f>
        <v>Sosyal</v>
      </c>
      <c r="E4417" t="str">
        <f>VLOOKUP($A4417,'Günlük Sayaç'!$A$1:$I$166,5,0)</f>
        <v>Sosyal</v>
      </c>
      <c r="F4417">
        <f>VLOOKUP($A4417,'Günlük Sayaç'!$A$1:$I$166,6,0)</f>
        <v>1.425</v>
      </c>
      <c r="G4417">
        <f>VLOOKUP($A4417,'Günlük Sayaç'!$A$1:$I$166,7,0)</f>
        <v>15000</v>
      </c>
      <c r="H4417">
        <f>VLOOKUP($A4417,'Günlük Sayaç'!$A$1:$I$166,8,0)</f>
        <v>0.15</v>
      </c>
      <c r="I4417">
        <f>VLOOKUP($A4417,'Günlük Sayaç'!$A$1:$I$166,9,0)*VLOOKUP(WEEKDAY(B4417,2)&amp;D4417,Yoğunluk!$G$1:$J$29,4,0)</f>
        <v>3960.0000000000005</v>
      </c>
      <c r="J4417">
        <f t="shared" ca="1" si="271"/>
        <v>3190</v>
      </c>
      <c r="K4417">
        <f t="shared" ca="1" si="272"/>
        <v>4545.75</v>
      </c>
    </row>
    <row r="4418" spans="1:11" x14ac:dyDescent="0.3">
      <c r="A4418">
        <f t="shared" si="273"/>
        <v>127</v>
      </c>
      <c r="B4418" s="2">
        <f t="shared" si="274"/>
        <v>43127</v>
      </c>
      <c r="C4418" t="str">
        <f>VLOOKUP(A4418,'Günlük Sayaç'!$A$1:$I$166,3,0)</f>
        <v>İTÜ</v>
      </c>
      <c r="D4418" t="str">
        <f>VLOOKUP($A4418,'Günlük Sayaç'!$A$1:$I$166,4,0)</f>
        <v>Sosyal</v>
      </c>
      <c r="E4418" t="str">
        <f>VLOOKUP($A4418,'Günlük Sayaç'!$A$1:$I$166,5,0)</f>
        <v>Sosyal Aylık</v>
      </c>
      <c r="F4418">
        <f>VLOOKUP($A4418,'Günlük Sayaç'!$A$1:$I$166,6,0)</f>
        <v>0.83333333333333337</v>
      </c>
      <c r="G4418">
        <f>VLOOKUP($A4418,'Günlük Sayaç'!$A$1:$I$166,7,0)</f>
        <v>15000</v>
      </c>
      <c r="H4418">
        <f>VLOOKUP($A4418,'Günlük Sayaç'!$A$1:$I$166,8,0)</f>
        <v>0.15</v>
      </c>
      <c r="I4418">
        <f>VLOOKUP($A4418,'Günlük Sayaç'!$A$1:$I$166,9,0)*VLOOKUP(WEEKDAY(B4418,2)&amp;D4418,Yoğunluk!$G$1:$J$29,4,0)</f>
        <v>3960.0000000000005</v>
      </c>
      <c r="J4418">
        <f t="shared" ca="1" si="271"/>
        <v>3466</v>
      </c>
      <c r="K4418">
        <f t="shared" ca="1" si="272"/>
        <v>2888.3333333333335</v>
      </c>
    </row>
    <row r="4419" spans="1:11" x14ac:dyDescent="0.3">
      <c r="A4419">
        <f t="shared" si="273"/>
        <v>128</v>
      </c>
      <c r="B4419" s="2">
        <f t="shared" si="274"/>
        <v>43127</v>
      </c>
      <c r="C4419" t="str">
        <f>VLOOKUP(A4419,'Günlük Sayaç'!$A$1:$I$166,3,0)</f>
        <v>İTÜ</v>
      </c>
      <c r="D4419" t="str">
        <f>VLOOKUP($A4419,'Günlük Sayaç'!$A$1:$I$166,4,0)</f>
        <v>Ziyaretçi</v>
      </c>
      <c r="E4419" t="str">
        <f>VLOOKUP($A4419,'Günlük Sayaç'!$A$1:$I$166,5,0)</f>
        <v>Tekli Bilet</v>
      </c>
      <c r="F4419">
        <f>VLOOKUP($A4419,'Günlük Sayaç'!$A$1:$I$166,6,0)</f>
        <v>5</v>
      </c>
      <c r="G4419">
        <f>VLOOKUP($A4419,'Günlük Sayaç'!$A$1:$I$166,7,0)</f>
        <v>15000</v>
      </c>
      <c r="H4419">
        <f>VLOOKUP($A4419,'Günlük Sayaç'!$A$1:$I$166,8,0)</f>
        <v>0.02</v>
      </c>
      <c r="I4419">
        <f>VLOOKUP($A4419,'Günlük Sayaç'!$A$1:$I$166,9,0)*VLOOKUP(WEEKDAY(B4419,2)&amp;D4419,Yoğunluk!$G$1:$J$29,4,0)</f>
        <v>576</v>
      </c>
      <c r="J4419">
        <f t="shared" ref="J4419:J4482" ca="1" si="275">FLOOR(I4419+_xlfn.NORM.S.INV(RAND())*I4419/10,1)</f>
        <v>696</v>
      </c>
      <c r="K4419">
        <f t="shared" ref="K4419:K4482" ca="1" si="276">J4419*F4419</f>
        <v>3480</v>
      </c>
    </row>
    <row r="4420" spans="1:11" x14ac:dyDescent="0.3">
      <c r="A4420">
        <f t="shared" si="273"/>
        <v>129</v>
      </c>
      <c r="B4420" s="2">
        <f t="shared" si="274"/>
        <v>43127</v>
      </c>
      <c r="C4420" t="str">
        <f>VLOOKUP(A4420,'Günlük Sayaç'!$A$1:$I$166,3,0)</f>
        <v>İTÜ</v>
      </c>
      <c r="D4420" t="str">
        <f>VLOOKUP($A4420,'Günlük Sayaç'!$A$1:$I$166,4,0)</f>
        <v>Ziyaretçi</v>
      </c>
      <c r="E4420" t="str">
        <f>VLOOKUP($A4420,'Günlük Sayaç'!$A$1:$I$166,5,0)</f>
        <v>İkili Bilet</v>
      </c>
      <c r="F4420">
        <f>VLOOKUP($A4420,'Günlük Sayaç'!$A$1:$I$166,6,0)</f>
        <v>4</v>
      </c>
      <c r="G4420">
        <f>VLOOKUP($A4420,'Günlük Sayaç'!$A$1:$I$166,7,0)</f>
        <v>15000</v>
      </c>
      <c r="H4420">
        <f>VLOOKUP($A4420,'Günlük Sayaç'!$A$1:$I$166,8,0)</f>
        <v>0.02</v>
      </c>
      <c r="I4420">
        <f>VLOOKUP($A4420,'Günlük Sayaç'!$A$1:$I$166,9,0)*VLOOKUP(WEEKDAY(B4420,2)&amp;D4420,Yoğunluk!$G$1:$J$29,4,0)</f>
        <v>576</v>
      </c>
      <c r="J4420">
        <f t="shared" ca="1" si="275"/>
        <v>525</v>
      </c>
      <c r="K4420">
        <f t="shared" ca="1" si="276"/>
        <v>2100</v>
      </c>
    </row>
    <row r="4421" spans="1:11" x14ac:dyDescent="0.3">
      <c r="A4421">
        <f t="shared" si="273"/>
        <v>130</v>
      </c>
      <c r="B4421" s="2">
        <f t="shared" si="274"/>
        <v>43127</v>
      </c>
      <c r="C4421" t="str">
        <f>VLOOKUP(A4421,'Günlük Sayaç'!$A$1:$I$166,3,0)</f>
        <v>İTÜ</v>
      </c>
      <c r="D4421" t="str">
        <f>VLOOKUP($A4421,'Günlük Sayaç'!$A$1:$I$166,4,0)</f>
        <v>Ziyaretçi</v>
      </c>
      <c r="E4421" t="str">
        <f>VLOOKUP($A4421,'Günlük Sayaç'!$A$1:$I$166,5,0)</f>
        <v>Üçlü Bilet</v>
      </c>
      <c r="F4421">
        <f>VLOOKUP($A4421,'Günlük Sayaç'!$A$1:$I$166,6,0)</f>
        <v>3.6666666666666665</v>
      </c>
      <c r="G4421">
        <f>VLOOKUP($A4421,'Günlük Sayaç'!$A$1:$I$166,7,0)</f>
        <v>15000</v>
      </c>
      <c r="H4421">
        <f>VLOOKUP($A4421,'Günlük Sayaç'!$A$1:$I$166,8,0)</f>
        <v>0.01</v>
      </c>
      <c r="I4421">
        <f>VLOOKUP($A4421,'Günlük Sayaç'!$A$1:$I$166,9,0)*VLOOKUP(WEEKDAY(B4421,2)&amp;D4421,Yoğunluk!$G$1:$J$29,4,0)</f>
        <v>288</v>
      </c>
      <c r="J4421">
        <f t="shared" ca="1" si="275"/>
        <v>292</v>
      </c>
      <c r="K4421">
        <f t="shared" ca="1" si="276"/>
        <v>1070.6666666666665</v>
      </c>
    </row>
    <row r="4422" spans="1:11" x14ac:dyDescent="0.3">
      <c r="A4422">
        <f t="shared" si="273"/>
        <v>131</v>
      </c>
      <c r="B4422" s="2">
        <f t="shared" si="274"/>
        <v>43127</v>
      </c>
      <c r="C4422" t="str">
        <f>VLOOKUP(A4422,'Günlük Sayaç'!$A$1:$I$166,3,0)</f>
        <v>İTÜ</v>
      </c>
      <c r="D4422" t="str">
        <f>VLOOKUP($A4422,'Günlük Sayaç'!$A$1:$I$166,4,0)</f>
        <v>Ziyaretçi</v>
      </c>
      <c r="E4422" t="str">
        <f>VLOOKUP($A4422,'Günlük Sayaç'!$A$1:$I$166,5,0)</f>
        <v>Beşli Bilet</v>
      </c>
      <c r="F4422">
        <f>VLOOKUP($A4422,'Günlük Sayaç'!$A$1:$I$166,6,0)</f>
        <v>3.4</v>
      </c>
      <c r="G4422">
        <f>VLOOKUP($A4422,'Günlük Sayaç'!$A$1:$I$166,7,0)</f>
        <v>15000</v>
      </c>
      <c r="H4422">
        <f>VLOOKUP($A4422,'Günlük Sayaç'!$A$1:$I$166,8,0)</f>
        <v>0.02</v>
      </c>
      <c r="I4422">
        <f>VLOOKUP($A4422,'Günlük Sayaç'!$A$1:$I$166,9,0)*VLOOKUP(WEEKDAY(B4422,2)&amp;D4422,Yoğunluk!$G$1:$J$29,4,0)</f>
        <v>576</v>
      </c>
      <c r="J4422">
        <f t="shared" ca="1" si="275"/>
        <v>658</v>
      </c>
      <c r="K4422">
        <f t="shared" ca="1" si="276"/>
        <v>2237.1999999999998</v>
      </c>
    </row>
    <row r="4423" spans="1:11" x14ac:dyDescent="0.3">
      <c r="A4423">
        <f t="shared" si="273"/>
        <v>132</v>
      </c>
      <c r="B4423" s="2">
        <f t="shared" si="274"/>
        <v>43127</v>
      </c>
      <c r="C4423" t="str">
        <f>VLOOKUP(A4423,'Günlük Sayaç'!$A$1:$I$166,3,0)</f>
        <v>İTÜ</v>
      </c>
      <c r="D4423" t="str">
        <f>VLOOKUP($A4423,'Günlük Sayaç'!$A$1:$I$166,4,0)</f>
        <v>Ziyaretçi</v>
      </c>
      <c r="E4423" t="str">
        <f>VLOOKUP($A4423,'Günlük Sayaç'!$A$1:$I$166,5,0)</f>
        <v>Onlu Bilet</v>
      </c>
      <c r="F4423">
        <f>VLOOKUP($A4423,'Günlük Sayaç'!$A$1:$I$166,6,0)</f>
        <v>3.2</v>
      </c>
      <c r="G4423">
        <f>VLOOKUP($A4423,'Günlük Sayaç'!$A$1:$I$166,7,0)</f>
        <v>15000</v>
      </c>
      <c r="H4423">
        <f>VLOOKUP($A4423,'Günlük Sayaç'!$A$1:$I$166,8,0)</f>
        <v>0.02</v>
      </c>
      <c r="I4423">
        <f>VLOOKUP($A4423,'Günlük Sayaç'!$A$1:$I$166,9,0)*VLOOKUP(WEEKDAY(B4423,2)&amp;D4423,Yoğunluk!$G$1:$J$29,4,0)</f>
        <v>576</v>
      </c>
      <c r="J4423">
        <f t="shared" ca="1" si="275"/>
        <v>572</v>
      </c>
      <c r="K4423">
        <f t="shared" ca="1" si="276"/>
        <v>1830.4</v>
      </c>
    </row>
    <row r="4424" spans="1:11" x14ac:dyDescent="0.3">
      <c r="A4424">
        <f t="shared" si="273"/>
        <v>133</v>
      </c>
      <c r="B4424" s="2">
        <f t="shared" si="274"/>
        <v>43127</v>
      </c>
      <c r="C4424" t="str">
        <f>VLOOKUP(A4424,'Günlük Sayaç'!$A$1:$I$166,3,0)</f>
        <v>Atatürk Oto Sanayi</v>
      </c>
      <c r="D4424" t="str">
        <f>VLOOKUP($A4424,'Günlük Sayaç'!$A$1:$I$166,4,0)</f>
        <v>Tam</v>
      </c>
      <c r="E4424" t="str">
        <f>VLOOKUP($A4424,'Günlük Sayaç'!$A$1:$I$166,5,0)</f>
        <v>Akbil</v>
      </c>
      <c r="F4424">
        <f>VLOOKUP($A4424,'Günlük Sayaç'!$A$1:$I$166,6,0)</f>
        <v>2.2250000000000001</v>
      </c>
      <c r="G4424">
        <f>VLOOKUP($A4424,'Günlük Sayaç'!$A$1:$I$166,7,0)</f>
        <v>5000</v>
      </c>
      <c r="H4424">
        <f>VLOOKUP($A4424,'Günlük Sayaç'!$A$1:$I$166,8,0)</f>
        <v>0.3</v>
      </c>
      <c r="I4424">
        <f>VLOOKUP($A4424,'Günlük Sayaç'!$A$1:$I$166,9,0)*VLOOKUP(WEEKDAY(B4424,2)&amp;D4424,Yoğunluk!$G$1:$J$29,4,0)</f>
        <v>2400</v>
      </c>
      <c r="J4424">
        <f t="shared" ca="1" si="275"/>
        <v>2633</v>
      </c>
      <c r="K4424">
        <f t="shared" ca="1" si="276"/>
        <v>5858.4250000000002</v>
      </c>
    </row>
    <row r="4425" spans="1:11" x14ac:dyDescent="0.3">
      <c r="A4425">
        <f t="shared" si="273"/>
        <v>134</v>
      </c>
      <c r="B4425" s="2">
        <f t="shared" si="274"/>
        <v>43127</v>
      </c>
      <c r="C4425" t="str">
        <f>VLOOKUP(A4425,'Günlük Sayaç'!$A$1:$I$166,3,0)</f>
        <v>Atatürk Oto Sanayi</v>
      </c>
      <c r="D4425" t="str">
        <f>VLOOKUP($A4425,'Günlük Sayaç'!$A$1:$I$166,4,0)</f>
        <v>Tam</v>
      </c>
      <c r="E4425" t="str">
        <f>VLOOKUP($A4425,'Günlük Sayaç'!$A$1:$I$166,5,0)</f>
        <v>Mavi Kart</v>
      </c>
      <c r="F4425">
        <f>VLOOKUP($A4425,'Günlük Sayaç'!$A$1:$I$166,6,0)</f>
        <v>1.3666666666666667</v>
      </c>
      <c r="G4425">
        <f>VLOOKUP($A4425,'Günlük Sayaç'!$A$1:$I$166,7,0)</f>
        <v>5000</v>
      </c>
      <c r="H4425">
        <f>VLOOKUP($A4425,'Günlük Sayaç'!$A$1:$I$166,8,0)</f>
        <v>0.35</v>
      </c>
      <c r="I4425">
        <f>VLOOKUP($A4425,'Günlük Sayaç'!$A$1:$I$166,9,0)*VLOOKUP(WEEKDAY(B4425,2)&amp;D4425,Yoğunluk!$G$1:$J$29,4,0)</f>
        <v>2800</v>
      </c>
      <c r="J4425">
        <f t="shared" ca="1" si="275"/>
        <v>2638</v>
      </c>
      <c r="K4425">
        <f t="shared" ca="1" si="276"/>
        <v>3605.2666666666669</v>
      </c>
    </row>
    <row r="4426" spans="1:11" x14ac:dyDescent="0.3">
      <c r="A4426">
        <f t="shared" ref="A4426:A4489" si="277">IF(A4425=165,1,A4425+1)</f>
        <v>135</v>
      </c>
      <c r="B4426" s="2">
        <f t="shared" ref="B4426:B4489" si="278">IF(A4426=1,B4425+1,B4425)</f>
        <v>43127</v>
      </c>
      <c r="C4426" t="str">
        <f>VLOOKUP(A4426,'Günlük Sayaç'!$A$1:$I$166,3,0)</f>
        <v>Atatürk Oto Sanayi</v>
      </c>
      <c r="D4426" t="str">
        <f>VLOOKUP($A4426,'Günlük Sayaç'!$A$1:$I$166,4,0)</f>
        <v>Öğrenci</v>
      </c>
      <c r="E4426" t="str">
        <f>VLOOKUP($A4426,'Günlük Sayaç'!$A$1:$I$166,5,0)</f>
        <v>Öğrenci</v>
      </c>
      <c r="F4426">
        <f>VLOOKUP($A4426,'Günlük Sayaç'!$A$1:$I$166,6,0)</f>
        <v>0.9</v>
      </c>
      <c r="G4426">
        <f>VLOOKUP($A4426,'Günlük Sayaç'!$A$1:$I$166,7,0)</f>
        <v>5000</v>
      </c>
      <c r="H4426">
        <f>VLOOKUP($A4426,'Günlük Sayaç'!$A$1:$I$166,8,0)</f>
        <v>0.1</v>
      </c>
      <c r="I4426">
        <f>VLOOKUP($A4426,'Günlük Sayaç'!$A$1:$I$166,9,0)*VLOOKUP(WEEKDAY(B4426,2)&amp;D4426,Yoğunluk!$G$1:$J$29,4,0)</f>
        <v>1200.0000000000002</v>
      </c>
      <c r="J4426">
        <f t="shared" ca="1" si="275"/>
        <v>1070</v>
      </c>
      <c r="K4426">
        <f t="shared" ca="1" si="276"/>
        <v>963</v>
      </c>
    </row>
    <row r="4427" spans="1:11" x14ac:dyDescent="0.3">
      <c r="A4427">
        <f t="shared" si="277"/>
        <v>136</v>
      </c>
      <c r="B4427" s="2">
        <f t="shared" si="278"/>
        <v>43127</v>
      </c>
      <c r="C4427" t="str">
        <f>VLOOKUP(A4427,'Günlük Sayaç'!$A$1:$I$166,3,0)</f>
        <v>Atatürk Oto Sanayi</v>
      </c>
      <c r="D4427" t="str">
        <f>VLOOKUP($A4427,'Günlük Sayaç'!$A$1:$I$166,4,0)</f>
        <v>Öğrenci</v>
      </c>
      <c r="E4427" t="str">
        <f>VLOOKUP($A4427,'Günlük Sayaç'!$A$1:$I$166,5,0)</f>
        <v>Öğrenci Aylık</v>
      </c>
      <c r="F4427">
        <f>VLOOKUP($A4427,'Günlük Sayaç'!$A$1:$I$166,6,0)</f>
        <v>0.56666666666666665</v>
      </c>
      <c r="G4427">
        <f>VLOOKUP($A4427,'Günlük Sayaç'!$A$1:$I$166,7,0)</f>
        <v>5000</v>
      </c>
      <c r="H4427">
        <f>VLOOKUP($A4427,'Günlük Sayaç'!$A$1:$I$166,8,0)</f>
        <v>0.1</v>
      </c>
      <c r="I4427">
        <f>VLOOKUP($A4427,'Günlük Sayaç'!$A$1:$I$166,9,0)*VLOOKUP(WEEKDAY(B4427,2)&amp;D4427,Yoğunluk!$G$1:$J$29,4,0)</f>
        <v>1200.0000000000002</v>
      </c>
      <c r="J4427">
        <f t="shared" ca="1" si="275"/>
        <v>1286</v>
      </c>
      <c r="K4427">
        <f t="shared" ca="1" si="276"/>
        <v>728.73333333333335</v>
      </c>
    </row>
    <row r="4428" spans="1:11" x14ac:dyDescent="0.3">
      <c r="A4428">
        <f t="shared" si="277"/>
        <v>137</v>
      </c>
      <c r="B4428" s="2">
        <f t="shared" si="278"/>
        <v>43127</v>
      </c>
      <c r="C4428" t="str">
        <f>VLOOKUP(A4428,'Günlük Sayaç'!$A$1:$I$166,3,0)</f>
        <v>Atatürk Oto Sanayi</v>
      </c>
      <c r="D4428" t="str">
        <f>VLOOKUP($A4428,'Günlük Sayaç'!$A$1:$I$166,4,0)</f>
        <v>Sosyal</v>
      </c>
      <c r="E4428" t="str">
        <f>VLOOKUP($A4428,'Günlük Sayaç'!$A$1:$I$166,5,0)</f>
        <v>Sosyal</v>
      </c>
      <c r="F4428">
        <f>VLOOKUP($A4428,'Günlük Sayaç'!$A$1:$I$166,6,0)</f>
        <v>1.425</v>
      </c>
      <c r="G4428">
        <f>VLOOKUP($A4428,'Günlük Sayaç'!$A$1:$I$166,7,0)</f>
        <v>5000</v>
      </c>
      <c r="H4428">
        <f>VLOOKUP($A4428,'Günlük Sayaç'!$A$1:$I$166,8,0)</f>
        <v>0.05</v>
      </c>
      <c r="I4428">
        <f>VLOOKUP($A4428,'Günlük Sayaç'!$A$1:$I$166,9,0)*VLOOKUP(WEEKDAY(B4428,2)&amp;D4428,Yoğunluk!$G$1:$J$29,4,0)</f>
        <v>440.00000000000006</v>
      </c>
      <c r="J4428">
        <f t="shared" ca="1" si="275"/>
        <v>436</v>
      </c>
      <c r="K4428">
        <f t="shared" ca="1" si="276"/>
        <v>621.30000000000007</v>
      </c>
    </row>
    <row r="4429" spans="1:11" x14ac:dyDescent="0.3">
      <c r="A4429">
        <f t="shared" si="277"/>
        <v>138</v>
      </c>
      <c r="B4429" s="2">
        <f t="shared" si="278"/>
        <v>43127</v>
      </c>
      <c r="C4429" t="str">
        <f>VLOOKUP(A4429,'Günlük Sayaç'!$A$1:$I$166,3,0)</f>
        <v>Atatürk Oto Sanayi</v>
      </c>
      <c r="D4429" t="str">
        <f>VLOOKUP($A4429,'Günlük Sayaç'!$A$1:$I$166,4,0)</f>
        <v>Sosyal</v>
      </c>
      <c r="E4429" t="str">
        <f>VLOOKUP($A4429,'Günlük Sayaç'!$A$1:$I$166,5,0)</f>
        <v>Sosyal Aylık</v>
      </c>
      <c r="F4429">
        <f>VLOOKUP($A4429,'Günlük Sayaç'!$A$1:$I$166,6,0)</f>
        <v>0.83333333333333337</v>
      </c>
      <c r="G4429">
        <f>VLOOKUP($A4429,'Günlük Sayaç'!$A$1:$I$166,7,0)</f>
        <v>5000</v>
      </c>
      <c r="H4429">
        <f>VLOOKUP($A4429,'Günlük Sayaç'!$A$1:$I$166,8,0)</f>
        <v>0.05</v>
      </c>
      <c r="I4429">
        <f>VLOOKUP($A4429,'Günlük Sayaç'!$A$1:$I$166,9,0)*VLOOKUP(WEEKDAY(B4429,2)&amp;D4429,Yoğunluk!$G$1:$J$29,4,0)</f>
        <v>440.00000000000006</v>
      </c>
      <c r="J4429">
        <f t="shared" ca="1" si="275"/>
        <v>389</v>
      </c>
      <c r="K4429">
        <f t="shared" ca="1" si="276"/>
        <v>324.16666666666669</v>
      </c>
    </row>
    <row r="4430" spans="1:11" x14ac:dyDescent="0.3">
      <c r="A4430">
        <f t="shared" si="277"/>
        <v>139</v>
      </c>
      <c r="B4430" s="2">
        <f t="shared" si="278"/>
        <v>43127</v>
      </c>
      <c r="C4430" t="str">
        <f>VLOOKUP(A4430,'Günlük Sayaç'!$A$1:$I$166,3,0)</f>
        <v>Atatürk Oto Sanayi</v>
      </c>
      <c r="D4430" t="str">
        <f>VLOOKUP($A4430,'Günlük Sayaç'!$A$1:$I$166,4,0)</f>
        <v>Ziyaretçi</v>
      </c>
      <c r="E4430" t="str">
        <f>VLOOKUP($A4430,'Günlük Sayaç'!$A$1:$I$166,5,0)</f>
        <v>Tekli Bilet</v>
      </c>
      <c r="F4430">
        <f>VLOOKUP($A4430,'Günlük Sayaç'!$A$1:$I$166,6,0)</f>
        <v>5</v>
      </c>
      <c r="G4430">
        <f>VLOOKUP($A4430,'Günlük Sayaç'!$A$1:$I$166,7,0)</f>
        <v>5000</v>
      </c>
      <c r="H4430">
        <f>VLOOKUP($A4430,'Günlük Sayaç'!$A$1:$I$166,8,0)</f>
        <v>0.01</v>
      </c>
      <c r="I4430">
        <f>VLOOKUP($A4430,'Günlük Sayaç'!$A$1:$I$166,9,0)*VLOOKUP(WEEKDAY(B4430,2)&amp;D4430,Yoğunluk!$G$1:$J$29,4,0)</f>
        <v>96</v>
      </c>
      <c r="J4430">
        <f t="shared" ca="1" si="275"/>
        <v>93</v>
      </c>
      <c r="K4430">
        <f t="shared" ca="1" si="276"/>
        <v>465</v>
      </c>
    </row>
    <row r="4431" spans="1:11" x14ac:dyDescent="0.3">
      <c r="A4431">
        <f t="shared" si="277"/>
        <v>140</v>
      </c>
      <c r="B4431" s="2">
        <f t="shared" si="278"/>
        <v>43127</v>
      </c>
      <c r="C4431" t="str">
        <f>VLOOKUP(A4431,'Günlük Sayaç'!$A$1:$I$166,3,0)</f>
        <v>Atatürk Oto Sanayi</v>
      </c>
      <c r="D4431" t="str">
        <f>VLOOKUP($A4431,'Günlük Sayaç'!$A$1:$I$166,4,0)</f>
        <v>Ziyaretçi</v>
      </c>
      <c r="E4431" t="str">
        <f>VLOOKUP($A4431,'Günlük Sayaç'!$A$1:$I$166,5,0)</f>
        <v>İkili Bilet</v>
      </c>
      <c r="F4431">
        <f>VLOOKUP($A4431,'Günlük Sayaç'!$A$1:$I$166,6,0)</f>
        <v>4</v>
      </c>
      <c r="G4431">
        <f>VLOOKUP($A4431,'Günlük Sayaç'!$A$1:$I$166,7,0)</f>
        <v>5000</v>
      </c>
      <c r="H4431">
        <f>VLOOKUP($A4431,'Günlük Sayaç'!$A$1:$I$166,8,0)</f>
        <v>0.01</v>
      </c>
      <c r="I4431">
        <f>VLOOKUP($A4431,'Günlük Sayaç'!$A$1:$I$166,9,0)*VLOOKUP(WEEKDAY(B4431,2)&amp;D4431,Yoğunluk!$G$1:$J$29,4,0)</f>
        <v>96</v>
      </c>
      <c r="J4431">
        <f t="shared" ca="1" si="275"/>
        <v>84</v>
      </c>
      <c r="K4431">
        <f t="shared" ca="1" si="276"/>
        <v>336</v>
      </c>
    </row>
    <row r="4432" spans="1:11" x14ac:dyDescent="0.3">
      <c r="A4432">
        <f t="shared" si="277"/>
        <v>141</v>
      </c>
      <c r="B4432" s="2">
        <f t="shared" si="278"/>
        <v>43127</v>
      </c>
      <c r="C4432" t="str">
        <f>VLOOKUP(A4432,'Günlük Sayaç'!$A$1:$I$166,3,0)</f>
        <v>Atatürk Oto Sanayi</v>
      </c>
      <c r="D4432" t="str">
        <f>VLOOKUP($A4432,'Günlük Sayaç'!$A$1:$I$166,4,0)</f>
        <v>Ziyaretçi</v>
      </c>
      <c r="E4432" t="str">
        <f>VLOOKUP($A4432,'Günlük Sayaç'!$A$1:$I$166,5,0)</f>
        <v>Üçlü Bilet</v>
      </c>
      <c r="F4432">
        <f>VLOOKUP($A4432,'Günlük Sayaç'!$A$1:$I$166,6,0)</f>
        <v>3.6666666666666665</v>
      </c>
      <c r="G4432">
        <f>VLOOKUP($A4432,'Günlük Sayaç'!$A$1:$I$166,7,0)</f>
        <v>5000</v>
      </c>
      <c r="H4432">
        <f>VLOOKUP($A4432,'Günlük Sayaç'!$A$1:$I$166,8,0)</f>
        <v>0.01</v>
      </c>
      <c r="I4432">
        <f>VLOOKUP($A4432,'Günlük Sayaç'!$A$1:$I$166,9,0)*VLOOKUP(WEEKDAY(B4432,2)&amp;D4432,Yoğunluk!$G$1:$J$29,4,0)</f>
        <v>96</v>
      </c>
      <c r="J4432">
        <f t="shared" ca="1" si="275"/>
        <v>93</v>
      </c>
      <c r="K4432">
        <f t="shared" ca="1" si="276"/>
        <v>341</v>
      </c>
    </row>
    <row r="4433" spans="1:11" x14ac:dyDescent="0.3">
      <c r="A4433">
        <f t="shared" si="277"/>
        <v>142</v>
      </c>
      <c r="B4433" s="2">
        <f t="shared" si="278"/>
        <v>43127</v>
      </c>
      <c r="C4433" t="str">
        <f>VLOOKUP(A4433,'Günlük Sayaç'!$A$1:$I$166,3,0)</f>
        <v>Atatürk Oto Sanayi</v>
      </c>
      <c r="D4433" t="str">
        <f>VLOOKUP($A4433,'Günlük Sayaç'!$A$1:$I$166,4,0)</f>
        <v>Ziyaretçi</v>
      </c>
      <c r="E4433" t="str">
        <f>VLOOKUP($A4433,'Günlük Sayaç'!$A$1:$I$166,5,0)</f>
        <v>Beşli Bilet</v>
      </c>
      <c r="F4433">
        <f>VLOOKUP($A4433,'Günlük Sayaç'!$A$1:$I$166,6,0)</f>
        <v>3.4</v>
      </c>
      <c r="G4433">
        <f>VLOOKUP($A4433,'Günlük Sayaç'!$A$1:$I$166,7,0)</f>
        <v>5000</v>
      </c>
      <c r="H4433">
        <f>VLOOKUP($A4433,'Günlük Sayaç'!$A$1:$I$166,8,0)</f>
        <v>0.01</v>
      </c>
      <c r="I4433">
        <f>VLOOKUP($A4433,'Günlük Sayaç'!$A$1:$I$166,9,0)*VLOOKUP(WEEKDAY(B4433,2)&amp;D4433,Yoğunluk!$G$1:$J$29,4,0)</f>
        <v>96</v>
      </c>
      <c r="J4433">
        <f t="shared" ca="1" si="275"/>
        <v>91</v>
      </c>
      <c r="K4433">
        <f t="shared" ca="1" si="276"/>
        <v>309.39999999999998</v>
      </c>
    </row>
    <row r="4434" spans="1:11" x14ac:dyDescent="0.3">
      <c r="A4434">
        <f t="shared" si="277"/>
        <v>143</v>
      </c>
      <c r="B4434" s="2">
        <f t="shared" si="278"/>
        <v>43127</v>
      </c>
      <c r="C4434" t="str">
        <f>VLOOKUP(A4434,'Günlük Sayaç'!$A$1:$I$166,3,0)</f>
        <v>Atatürk Oto Sanayi</v>
      </c>
      <c r="D4434" t="str">
        <f>VLOOKUP($A4434,'Günlük Sayaç'!$A$1:$I$166,4,0)</f>
        <v>Ziyaretçi</v>
      </c>
      <c r="E4434" t="str">
        <f>VLOOKUP($A4434,'Günlük Sayaç'!$A$1:$I$166,5,0)</f>
        <v>Onlu Bilet</v>
      </c>
      <c r="F4434">
        <f>VLOOKUP($A4434,'Günlük Sayaç'!$A$1:$I$166,6,0)</f>
        <v>3.2</v>
      </c>
      <c r="G4434">
        <f>VLOOKUP($A4434,'Günlük Sayaç'!$A$1:$I$166,7,0)</f>
        <v>5000</v>
      </c>
      <c r="H4434">
        <f>VLOOKUP($A4434,'Günlük Sayaç'!$A$1:$I$166,8,0)</f>
        <v>0.01</v>
      </c>
      <c r="I4434">
        <f>VLOOKUP($A4434,'Günlük Sayaç'!$A$1:$I$166,9,0)*VLOOKUP(WEEKDAY(B4434,2)&amp;D4434,Yoğunluk!$G$1:$J$29,4,0)</f>
        <v>96</v>
      </c>
      <c r="J4434">
        <f t="shared" ca="1" si="275"/>
        <v>103</v>
      </c>
      <c r="K4434">
        <f t="shared" ca="1" si="276"/>
        <v>329.6</v>
      </c>
    </row>
    <row r="4435" spans="1:11" x14ac:dyDescent="0.3">
      <c r="A4435">
        <f t="shared" si="277"/>
        <v>144</v>
      </c>
      <c r="B4435" s="2">
        <f t="shared" si="278"/>
        <v>43127</v>
      </c>
      <c r="C4435" t="str">
        <f>VLOOKUP(A4435,'Günlük Sayaç'!$A$1:$I$166,3,0)</f>
        <v>Darüşşafaka</v>
      </c>
      <c r="D4435" t="str">
        <f>VLOOKUP($A4435,'Günlük Sayaç'!$A$1:$I$166,4,0)</f>
        <v>Tam</v>
      </c>
      <c r="E4435" t="str">
        <f>VLOOKUP($A4435,'Günlük Sayaç'!$A$1:$I$166,5,0)</f>
        <v>Akbil</v>
      </c>
      <c r="F4435">
        <f>VLOOKUP($A4435,'Günlük Sayaç'!$A$1:$I$166,6,0)</f>
        <v>2.2250000000000001</v>
      </c>
      <c r="G4435">
        <f>VLOOKUP($A4435,'Günlük Sayaç'!$A$1:$I$166,7,0)</f>
        <v>6000</v>
      </c>
      <c r="H4435">
        <f>VLOOKUP($A4435,'Günlük Sayaç'!$A$1:$I$166,8,0)</f>
        <v>0.2</v>
      </c>
      <c r="I4435">
        <f>VLOOKUP($A4435,'Günlük Sayaç'!$A$1:$I$166,9,0)*VLOOKUP(WEEKDAY(B4435,2)&amp;D4435,Yoğunluk!$G$1:$J$29,4,0)</f>
        <v>1920</v>
      </c>
      <c r="J4435">
        <f t="shared" ca="1" si="275"/>
        <v>1670</v>
      </c>
      <c r="K4435">
        <f t="shared" ca="1" si="276"/>
        <v>3715.75</v>
      </c>
    </row>
    <row r="4436" spans="1:11" x14ac:dyDescent="0.3">
      <c r="A4436">
        <f t="shared" si="277"/>
        <v>145</v>
      </c>
      <c r="B4436" s="2">
        <f t="shared" si="278"/>
        <v>43127</v>
      </c>
      <c r="C4436" t="str">
        <f>VLOOKUP(A4436,'Günlük Sayaç'!$A$1:$I$166,3,0)</f>
        <v>Darüşşafaka</v>
      </c>
      <c r="D4436" t="str">
        <f>VLOOKUP($A4436,'Günlük Sayaç'!$A$1:$I$166,4,0)</f>
        <v>Tam</v>
      </c>
      <c r="E4436" t="str">
        <f>VLOOKUP($A4436,'Günlük Sayaç'!$A$1:$I$166,5,0)</f>
        <v>Mavi Kart</v>
      </c>
      <c r="F4436">
        <f>VLOOKUP($A4436,'Günlük Sayaç'!$A$1:$I$166,6,0)</f>
        <v>1.3666666666666667</v>
      </c>
      <c r="G4436">
        <f>VLOOKUP($A4436,'Günlük Sayaç'!$A$1:$I$166,7,0)</f>
        <v>6000</v>
      </c>
      <c r="H4436">
        <f>VLOOKUP($A4436,'Günlük Sayaç'!$A$1:$I$166,8,0)</f>
        <v>0.2</v>
      </c>
      <c r="I4436">
        <f>VLOOKUP($A4436,'Günlük Sayaç'!$A$1:$I$166,9,0)*VLOOKUP(WEEKDAY(B4436,2)&amp;D4436,Yoğunluk!$G$1:$J$29,4,0)</f>
        <v>1920</v>
      </c>
      <c r="J4436">
        <f t="shared" ca="1" si="275"/>
        <v>2094</v>
      </c>
      <c r="K4436">
        <f t="shared" ca="1" si="276"/>
        <v>2861.8</v>
      </c>
    </row>
    <row r="4437" spans="1:11" x14ac:dyDescent="0.3">
      <c r="A4437">
        <f t="shared" si="277"/>
        <v>146</v>
      </c>
      <c r="B4437" s="2">
        <f t="shared" si="278"/>
        <v>43127</v>
      </c>
      <c r="C4437" t="str">
        <f>VLOOKUP(A4437,'Günlük Sayaç'!$A$1:$I$166,3,0)</f>
        <v>Darüşşafaka</v>
      </c>
      <c r="D4437" t="str">
        <f>VLOOKUP($A4437,'Günlük Sayaç'!$A$1:$I$166,4,0)</f>
        <v>Öğrenci</v>
      </c>
      <c r="E4437" t="str">
        <f>VLOOKUP($A4437,'Günlük Sayaç'!$A$1:$I$166,5,0)</f>
        <v>Öğrenci</v>
      </c>
      <c r="F4437">
        <f>VLOOKUP($A4437,'Günlük Sayaç'!$A$1:$I$166,6,0)</f>
        <v>0.9</v>
      </c>
      <c r="G4437">
        <f>VLOOKUP($A4437,'Günlük Sayaç'!$A$1:$I$166,7,0)</f>
        <v>6000</v>
      </c>
      <c r="H4437">
        <f>VLOOKUP($A4437,'Günlük Sayaç'!$A$1:$I$166,8,0)</f>
        <v>0.1</v>
      </c>
      <c r="I4437">
        <f>VLOOKUP($A4437,'Günlük Sayaç'!$A$1:$I$166,9,0)*VLOOKUP(WEEKDAY(B4437,2)&amp;D4437,Yoğunluk!$G$1:$J$29,4,0)</f>
        <v>1440.0000000000002</v>
      </c>
      <c r="J4437">
        <f t="shared" ca="1" si="275"/>
        <v>1503</v>
      </c>
      <c r="K4437">
        <f t="shared" ca="1" si="276"/>
        <v>1352.7</v>
      </c>
    </row>
    <row r="4438" spans="1:11" x14ac:dyDescent="0.3">
      <c r="A4438">
        <f t="shared" si="277"/>
        <v>147</v>
      </c>
      <c r="B4438" s="2">
        <f t="shared" si="278"/>
        <v>43127</v>
      </c>
      <c r="C4438" t="str">
        <f>VLOOKUP(A4438,'Günlük Sayaç'!$A$1:$I$166,3,0)</f>
        <v>Darüşşafaka</v>
      </c>
      <c r="D4438" t="str">
        <f>VLOOKUP($A4438,'Günlük Sayaç'!$A$1:$I$166,4,0)</f>
        <v>Öğrenci</v>
      </c>
      <c r="E4438" t="str">
        <f>VLOOKUP($A4438,'Günlük Sayaç'!$A$1:$I$166,5,0)</f>
        <v>Öğrenci Aylık</v>
      </c>
      <c r="F4438">
        <f>VLOOKUP($A4438,'Günlük Sayaç'!$A$1:$I$166,6,0)</f>
        <v>0.56666666666666665</v>
      </c>
      <c r="G4438">
        <f>VLOOKUP($A4438,'Günlük Sayaç'!$A$1:$I$166,7,0)</f>
        <v>6000</v>
      </c>
      <c r="H4438">
        <f>VLOOKUP($A4438,'Günlük Sayaç'!$A$1:$I$166,8,0)</f>
        <v>0.2</v>
      </c>
      <c r="I4438">
        <f>VLOOKUP($A4438,'Günlük Sayaç'!$A$1:$I$166,9,0)*VLOOKUP(WEEKDAY(B4438,2)&amp;D4438,Yoğunluk!$G$1:$J$29,4,0)</f>
        <v>2880.0000000000005</v>
      </c>
      <c r="J4438">
        <f t="shared" ca="1" si="275"/>
        <v>3015</v>
      </c>
      <c r="K4438">
        <f t="shared" ca="1" si="276"/>
        <v>1708.5</v>
      </c>
    </row>
    <row r="4439" spans="1:11" x14ac:dyDescent="0.3">
      <c r="A4439">
        <f t="shared" si="277"/>
        <v>148</v>
      </c>
      <c r="B4439" s="2">
        <f t="shared" si="278"/>
        <v>43127</v>
      </c>
      <c r="C4439" t="str">
        <f>VLOOKUP(A4439,'Günlük Sayaç'!$A$1:$I$166,3,0)</f>
        <v>Darüşşafaka</v>
      </c>
      <c r="D4439" t="str">
        <f>VLOOKUP($A4439,'Günlük Sayaç'!$A$1:$I$166,4,0)</f>
        <v>Sosyal</v>
      </c>
      <c r="E4439" t="str">
        <f>VLOOKUP($A4439,'Günlük Sayaç'!$A$1:$I$166,5,0)</f>
        <v>Sosyal</v>
      </c>
      <c r="F4439">
        <f>VLOOKUP($A4439,'Günlük Sayaç'!$A$1:$I$166,6,0)</f>
        <v>1.425</v>
      </c>
      <c r="G4439">
        <f>VLOOKUP($A4439,'Günlük Sayaç'!$A$1:$I$166,7,0)</f>
        <v>6000</v>
      </c>
      <c r="H4439">
        <f>VLOOKUP($A4439,'Günlük Sayaç'!$A$1:$I$166,8,0)</f>
        <v>0.15</v>
      </c>
      <c r="I4439">
        <f>VLOOKUP($A4439,'Günlük Sayaç'!$A$1:$I$166,9,0)*VLOOKUP(WEEKDAY(B4439,2)&amp;D4439,Yoğunluk!$G$1:$J$29,4,0)</f>
        <v>1584.0000000000002</v>
      </c>
      <c r="J4439">
        <f t="shared" ca="1" si="275"/>
        <v>1409</v>
      </c>
      <c r="K4439">
        <f t="shared" ca="1" si="276"/>
        <v>2007.825</v>
      </c>
    </row>
    <row r="4440" spans="1:11" x14ac:dyDescent="0.3">
      <c r="A4440">
        <f t="shared" si="277"/>
        <v>149</v>
      </c>
      <c r="B4440" s="2">
        <f t="shared" si="278"/>
        <v>43127</v>
      </c>
      <c r="C4440" t="str">
        <f>VLOOKUP(A4440,'Günlük Sayaç'!$A$1:$I$166,3,0)</f>
        <v>Darüşşafaka</v>
      </c>
      <c r="D4440" t="str">
        <f>VLOOKUP($A4440,'Günlük Sayaç'!$A$1:$I$166,4,0)</f>
        <v>Sosyal</v>
      </c>
      <c r="E4440" t="str">
        <f>VLOOKUP($A4440,'Günlük Sayaç'!$A$1:$I$166,5,0)</f>
        <v>Sosyal Aylık</v>
      </c>
      <c r="F4440">
        <f>VLOOKUP($A4440,'Günlük Sayaç'!$A$1:$I$166,6,0)</f>
        <v>0.83333333333333337</v>
      </c>
      <c r="G4440">
        <f>VLOOKUP($A4440,'Günlük Sayaç'!$A$1:$I$166,7,0)</f>
        <v>6000</v>
      </c>
      <c r="H4440">
        <f>VLOOKUP($A4440,'Günlük Sayaç'!$A$1:$I$166,8,0)</f>
        <v>0.1</v>
      </c>
      <c r="I4440">
        <f>VLOOKUP($A4440,'Günlük Sayaç'!$A$1:$I$166,9,0)*VLOOKUP(WEEKDAY(B4440,2)&amp;D4440,Yoğunluk!$G$1:$J$29,4,0)</f>
        <v>1056.0000000000002</v>
      </c>
      <c r="J4440">
        <f t="shared" ca="1" si="275"/>
        <v>1103</v>
      </c>
      <c r="K4440">
        <f t="shared" ca="1" si="276"/>
        <v>919.16666666666674</v>
      </c>
    </row>
    <row r="4441" spans="1:11" x14ac:dyDescent="0.3">
      <c r="A4441">
        <f t="shared" si="277"/>
        <v>150</v>
      </c>
      <c r="B4441" s="2">
        <f t="shared" si="278"/>
        <v>43127</v>
      </c>
      <c r="C4441" t="str">
        <f>VLOOKUP(A4441,'Günlük Sayaç'!$A$1:$I$166,3,0)</f>
        <v>Darüşşafaka</v>
      </c>
      <c r="D4441" t="str">
        <f>VLOOKUP($A4441,'Günlük Sayaç'!$A$1:$I$166,4,0)</f>
        <v>Ziyaretçi</v>
      </c>
      <c r="E4441" t="str">
        <f>VLOOKUP($A4441,'Günlük Sayaç'!$A$1:$I$166,5,0)</f>
        <v>Tekli Bilet</v>
      </c>
      <c r="F4441">
        <f>VLOOKUP($A4441,'Günlük Sayaç'!$A$1:$I$166,6,0)</f>
        <v>5</v>
      </c>
      <c r="G4441">
        <f>VLOOKUP($A4441,'Günlük Sayaç'!$A$1:$I$166,7,0)</f>
        <v>6000</v>
      </c>
      <c r="H4441">
        <f>VLOOKUP($A4441,'Günlük Sayaç'!$A$1:$I$166,8,0)</f>
        <v>0.01</v>
      </c>
      <c r="I4441">
        <f>VLOOKUP($A4441,'Günlük Sayaç'!$A$1:$I$166,9,0)*VLOOKUP(WEEKDAY(B4441,2)&amp;D4441,Yoğunluk!$G$1:$J$29,4,0)</f>
        <v>115.19999999999999</v>
      </c>
      <c r="J4441">
        <f t="shared" ca="1" si="275"/>
        <v>121</v>
      </c>
      <c r="K4441">
        <f t="shared" ca="1" si="276"/>
        <v>605</v>
      </c>
    </row>
    <row r="4442" spans="1:11" x14ac:dyDescent="0.3">
      <c r="A4442">
        <f t="shared" si="277"/>
        <v>151</v>
      </c>
      <c r="B4442" s="2">
        <f t="shared" si="278"/>
        <v>43127</v>
      </c>
      <c r="C4442" t="str">
        <f>VLOOKUP(A4442,'Günlük Sayaç'!$A$1:$I$166,3,0)</f>
        <v>Darüşşafaka</v>
      </c>
      <c r="D4442" t="str">
        <f>VLOOKUP($A4442,'Günlük Sayaç'!$A$1:$I$166,4,0)</f>
        <v>Ziyaretçi</v>
      </c>
      <c r="E4442" t="str">
        <f>VLOOKUP($A4442,'Günlük Sayaç'!$A$1:$I$166,5,0)</f>
        <v>İkili Bilet</v>
      </c>
      <c r="F4442">
        <f>VLOOKUP($A4442,'Günlük Sayaç'!$A$1:$I$166,6,0)</f>
        <v>4</v>
      </c>
      <c r="G4442">
        <f>VLOOKUP($A4442,'Günlük Sayaç'!$A$1:$I$166,7,0)</f>
        <v>6000</v>
      </c>
      <c r="H4442">
        <f>VLOOKUP($A4442,'Günlük Sayaç'!$A$1:$I$166,8,0)</f>
        <v>0.01</v>
      </c>
      <c r="I4442">
        <f>VLOOKUP($A4442,'Günlük Sayaç'!$A$1:$I$166,9,0)*VLOOKUP(WEEKDAY(B4442,2)&amp;D4442,Yoğunluk!$G$1:$J$29,4,0)</f>
        <v>115.19999999999999</v>
      </c>
      <c r="J4442">
        <f t="shared" ca="1" si="275"/>
        <v>121</v>
      </c>
      <c r="K4442">
        <f t="shared" ca="1" si="276"/>
        <v>484</v>
      </c>
    </row>
    <row r="4443" spans="1:11" x14ac:dyDescent="0.3">
      <c r="A4443">
        <f t="shared" si="277"/>
        <v>152</v>
      </c>
      <c r="B4443" s="2">
        <f t="shared" si="278"/>
        <v>43127</v>
      </c>
      <c r="C4443" t="str">
        <f>VLOOKUP(A4443,'Günlük Sayaç'!$A$1:$I$166,3,0)</f>
        <v>Darüşşafaka</v>
      </c>
      <c r="D4443" t="str">
        <f>VLOOKUP($A4443,'Günlük Sayaç'!$A$1:$I$166,4,0)</f>
        <v>Ziyaretçi</v>
      </c>
      <c r="E4443" t="str">
        <f>VLOOKUP($A4443,'Günlük Sayaç'!$A$1:$I$166,5,0)</f>
        <v>Üçlü Bilet</v>
      </c>
      <c r="F4443">
        <f>VLOOKUP($A4443,'Günlük Sayaç'!$A$1:$I$166,6,0)</f>
        <v>3.6666666666666665</v>
      </c>
      <c r="G4443">
        <f>VLOOKUP($A4443,'Günlük Sayaç'!$A$1:$I$166,7,0)</f>
        <v>6000</v>
      </c>
      <c r="H4443">
        <f>VLOOKUP($A4443,'Günlük Sayaç'!$A$1:$I$166,8,0)</f>
        <v>0.01</v>
      </c>
      <c r="I4443">
        <f>VLOOKUP($A4443,'Günlük Sayaç'!$A$1:$I$166,9,0)*VLOOKUP(WEEKDAY(B4443,2)&amp;D4443,Yoğunluk!$G$1:$J$29,4,0)</f>
        <v>115.19999999999999</v>
      </c>
      <c r="J4443">
        <f t="shared" ca="1" si="275"/>
        <v>125</v>
      </c>
      <c r="K4443">
        <f t="shared" ca="1" si="276"/>
        <v>458.33333333333331</v>
      </c>
    </row>
    <row r="4444" spans="1:11" x14ac:dyDescent="0.3">
      <c r="A4444">
        <f t="shared" si="277"/>
        <v>153</v>
      </c>
      <c r="B4444" s="2">
        <f t="shared" si="278"/>
        <v>43127</v>
      </c>
      <c r="C4444" t="str">
        <f>VLOOKUP(A4444,'Günlük Sayaç'!$A$1:$I$166,3,0)</f>
        <v>Darüşşafaka</v>
      </c>
      <c r="D4444" t="str">
        <f>VLOOKUP($A4444,'Günlük Sayaç'!$A$1:$I$166,4,0)</f>
        <v>Ziyaretçi</v>
      </c>
      <c r="E4444" t="str">
        <f>VLOOKUP($A4444,'Günlük Sayaç'!$A$1:$I$166,5,0)</f>
        <v>Beşli Bilet</v>
      </c>
      <c r="F4444">
        <f>VLOOKUP($A4444,'Günlük Sayaç'!$A$1:$I$166,6,0)</f>
        <v>3.4</v>
      </c>
      <c r="G4444">
        <f>VLOOKUP($A4444,'Günlük Sayaç'!$A$1:$I$166,7,0)</f>
        <v>6000</v>
      </c>
      <c r="H4444">
        <f>VLOOKUP($A4444,'Günlük Sayaç'!$A$1:$I$166,8,0)</f>
        <v>0.01</v>
      </c>
      <c r="I4444">
        <f>VLOOKUP($A4444,'Günlük Sayaç'!$A$1:$I$166,9,0)*VLOOKUP(WEEKDAY(B4444,2)&amp;D4444,Yoğunluk!$G$1:$J$29,4,0)</f>
        <v>115.19999999999999</v>
      </c>
      <c r="J4444">
        <f t="shared" ca="1" si="275"/>
        <v>96</v>
      </c>
      <c r="K4444">
        <f t="shared" ca="1" si="276"/>
        <v>326.39999999999998</v>
      </c>
    </row>
    <row r="4445" spans="1:11" x14ac:dyDescent="0.3">
      <c r="A4445">
        <f t="shared" si="277"/>
        <v>154</v>
      </c>
      <c r="B4445" s="2">
        <f t="shared" si="278"/>
        <v>43127</v>
      </c>
      <c r="C4445" t="str">
        <f>VLOOKUP(A4445,'Günlük Sayaç'!$A$1:$I$166,3,0)</f>
        <v>Darüşşafaka</v>
      </c>
      <c r="D4445" t="str">
        <f>VLOOKUP($A4445,'Günlük Sayaç'!$A$1:$I$166,4,0)</f>
        <v>Ziyaretçi</v>
      </c>
      <c r="E4445" t="str">
        <f>VLOOKUP($A4445,'Günlük Sayaç'!$A$1:$I$166,5,0)</f>
        <v>Onlu Bilet</v>
      </c>
      <c r="F4445">
        <f>VLOOKUP($A4445,'Günlük Sayaç'!$A$1:$I$166,6,0)</f>
        <v>3.2</v>
      </c>
      <c r="G4445">
        <f>VLOOKUP($A4445,'Günlük Sayaç'!$A$1:$I$166,7,0)</f>
        <v>6000</v>
      </c>
      <c r="H4445">
        <f>VLOOKUP($A4445,'Günlük Sayaç'!$A$1:$I$166,8,0)</f>
        <v>0.01</v>
      </c>
      <c r="I4445">
        <f>VLOOKUP($A4445,'Günlük Sayaç'!$A$1:$I$166,9,0)*VLOOKUP(WEEKDAY(B4445,2)&amp;D4445,Yoğunluk!$G$1:$J$29,4,0)</f>
        <v>115.19999999999999</v>
      </c>
      <c r="J4445">
        <f t="shared" ca="1" si="275"/>
        <v>115</v>
      </c>
      <c r="K4445">
        <f t="shared" ca="1" si="276"/>
        <v>368</v>
      </c>
    </row>
    <row r="4446" spans="1:11" x14ac:dyDescent="0.3">
      <c r="A4446">
        <f t="shared" si="277"/>
        <v>155</v>
      </c>
      <c r="B4446" s="2">
        <f t="shared" si="278"/>
        <v>43127</v>
      </c>
      <c r="C4446" t="str">
        <f>VLOOKUP(A4446,'Günlük Sayaç'!$A$1:$I$166,3,0)</f>
        <v>Hacıosman</v>
      </c>
      <c r="D4446" t="str">
        <f>VLOOKUP($A4446,'Günlük Sayaç'!$A$1:$I$166,4,0)</f>
        <v>Tam</v>
      </c>
      <c r="E4446" t="str">
        <f>VLOOKUP($A4446,'Günlük Sayaç'!$A$1:$I$166,5,0)</f>
        <v>Akbil</v>
      </c>
      <c r="F4446">
        <f>VLOOKUP($A4446,'Günlük Sayaç'!$A$1:$I$166,6,0)</f>
        <v>2.2250000000000001</v>
      </c>
      <c r="G4446">
        <f>VLOOKUP($A4446,'Günlük Sayaç'!$A$1:$I$166,7,0)</f>
        <v>4000</v>
      </c>
      <c r="H4446">
        <f>VLOOKUP($A4446,'Günlük Sayaç'!$A$1:$I$166,8,0)</f>
        <v>0.2</v>
      </c>
      <c r="I4446">
        <f>VLOOKUP($A4446,'Günlük Sayaç'!$A$1:$I$166,9,0)*VLOOKUP(WEEKDAY(B4446,2)&amp;D4446,Yoğunluk!$G$1:$J$29,4,0)</f>
        <v>1280</v>
      </c>
      <c r="J4446">
        <f t="shared" ca="1" si="275"/>
        <v>1191</v>
      </c>
      <c r="K4446">
        <f t="shared" ca="1" si="276"/>
        <v>2649.9749999999999</v>
      </c>
    </row>
    <row r="4447" spans="1:11" x14ac:dyDescent="0.3">
      <c r="A4447">
        <f t="shared" si="277"/>
        <v>156</v>
      </c>
      <c r="B4447" s="2">
        <f t="shared" si="278"/>
        <v>43127</v>
      </c>
      <c r="C4447" t="str">
        <f>VLOOKUP(A4447,'Günlük Sayaç'!$A$1:$I$166,3,0)</f>
        <v>Hacıosman</v>
      </c>
      <c r="D4447" t="str">
        <f>VLOOKUP($A4447,'Günlük Sayaç'!$A$1:$I$166,4,0)</f>
        <v>Tam</v>
      </c>
      <c r="E4447" t="str">
        <f>VLOOKUP($A4447,'Günlük Sayaç'!$A$1:$I$166,5,0)</f>
        <v>Mavi Kart</v>
      </c>
      <c r="F4447">
        <f>VLOOKUP($A4447,'Günlük Sayaç'!$A$1:$I$166,6,0)</f>
        <v>1.3666666666666667</v>
      </c>
      <c r="G4447">
        <f>VLOOKUP($A4447,'Günlük Sayaç'!$A$1:$I$166,7,0)</f>
        <v>4000</v>
      </c>
      <c r="H4447">
        <f>VLOOKUP($A4447,'Günlük Sayaç'!$A$1:$I$166,8,0)</f>
        <v>0.2</v>
      </c>
      <c r="I4447">
        <f>VLOOKUP($A4447,'Günlük Sayaç'!$A$1:$I$166,9,0)*VLOOKUP(WEEKDAY(B4447,2)&amp;D4447,Yoğunluk!$G$1:$J$29,4,0)</f>
        <v>1280</v>
      </c>
      <c r="J4447">
        <f t="shared" ca="1" si="275"/>
        <v>1412</v>
      </c>
      <c r="K4447">
        <f t="shared" ca="1" si="276"/>
        <v>1929.7333333333333</v>
      </c>
    </row>
    <row r="4448" spans="1:11" x14ac:dyDescent="0.3">
      <c r="A4448">
        <f t="shared" si="277"/>
        <v>157</v>
      </c>
      <c r="B4448" s="2">
        <f t="shared" si="278"/>
        <v>43127</v>
      </c>
      <c r="C4448" t="str">
        <f>VLOOKUP(A4448,'Günlük Sayaç'!$A$1:$I$166,3,0)</f>
        <v>Hacıosman</v>
      </c>
      <c r="D4448" t="str">
        <f>VLOOKUP($A4448,'Günlük Sayaç'!$A$1:$I$166,4,0)</f>
        <v>Öğrenci</v>
      </c>
      <c r="E4448" t="str">
        <f>VLOOKUP($A4448,'Günlük Sayaç'!$A$1:$I$166,5,0)</f>
        <v>Öğrenci</v>
      </c>
      <c r="F4448">
        <f>VLOOKUP($A4448,'Günlük Sayaç'!$A$1:$I$166,6,0)</f>
        <v>0.9</v>
      </c>
      <c r="G4448">
        <f>VLOOKUP($A4448,'Günlük Sayaç'!$A$1:$I$166,7,0)</f>
        <v>4000</v>
      </c>
      <c r="H4448">
        <f>VLOOKUP($A4448,'Günlük Sayaç'!$A$1:$I$166,8,0)</f>
        <v>0.1</v>
      </c>
      <c r="I4448">
        <f>VLOOKUP($A4448,'Günlük Sayaç'!$A$1:$I$166,9,0)*VLOOKUP(WEEKDAY(B4448,2)&amp;D4448,Yoğunluk!$G$1:$J$29,4,0)</f>
        <v>960.00000000000011</v>
      </c>
      <c r="J4448">
        <f t="shared" ca="1" si="275"/>
        <v>774</v>
      </c>
      <c r="K4448">
        <f t="shared" ca="1" si="276"/>
        <v>696.6</v>
      </c>
    </row>
    <row r="4449" spans="1:11" x14ac:dyDescent="0.3">
      <c r="A4449">
        <f t="shared" si="277"/>
        <v>158</v>
      </c>
      <c r="B4449" s="2">
        <f t="shared" si="278"/>
        <v>43127</v>
      </c>
      <c r="C4449" t="str">
        <f>VLOOKUP(A4449,'Günlük Sayaç'!$A$1:$I$166,3,0)</f>
        <v>Hacıosman</v>
      </c>
      <c r="D4449" t="str">
        <f>VLOOKUP($A4449,'Günlük Sayaç'!$A$1:$I$166,4,0)</f>
        <v>Öğrenci</v>
      </c>
      <c r="E4449" t="str">
        <f>VLOOKUP($A4449,'Günlük Sayaç'!$A$1:$I$166,5,0)</f>
        <v>Öğrenci Aylık</v>
      </c>
      <c r="F4449">
        <f>VLOOKUP($A4449,'Günlük Sayaç'!$A$1:$I$166,6,0)</f>
        <v>0.56666666666666665</v>
      </c>
      <c r="G4449">
        <f>VLOOKUP($A4449,'Günlük Sayaç'!$A$1:$I$166,7,0)</f>
        <v>4000</v>
      </c>
      <c r="H4449">
        <f>VLOOKUP($A4449,'Günlük Sayaç'!$A$1:$I$166,8,0)</f>
        <v>0.2</v>
      </c>
      <c r="I4449">
        <f>VLOOKUP($A4449,'Günlük Sayaç'!$A$1:$I$166,9,0)*VLOOKUP(WEEKDAY(B4449,2)&amp;D4449,Yoğunluk!$G$1:$J$29,4,0)</f>
        <v>1920.0000000000002</v>
      </c>
      <c r="J4449">
        <f t="shared" ca="1" si="275"/>
        <v>1503</v>
      </c>
      <c r="K4449">
        <f t="shared" ca="1" si="276"/>
        <v>851.69999999999993</v>
      </c>
    </row>
    <row r="4450" spans="1:11" x14ac:dyDescent="0.3">
      <c r="A4450">
        <f t="shared" si="277"/>
        <v>159</v>
      </c>
      <c r="B4450" s="2">
        <f t="shared" si="278"/>
        <v>43127</v>
      </c>
      <c r="C4450" t="str">
        <f>VLOOKUP(A4450,'Günlük Sayaç'!$A$1:$I$166,3,0)</f>
        <v>Hacıosman</v>
      </c>
      <c r="D4450" t="str">
        <f>VLOOKUP($A4450,'Günlük Sayaç'!$A$1:$I$166,4,0)</f>
        <v>Sosyal</v>
      </c>
      <c r="E4450" t="str">
        <f>VLOOKUP($A4450,'Günlük Sayaç'!$A$1:$I$166,5,0)</f>
        <v>Sosyal</v>
      </c>
      <c r="F4450">
        <f>VLOOKUP($A4450,'Günlük Sayaç'!$A$1:$I$166,6,0)</f>
        <v>1.425</v>
      </c>
      <c r="G4450">
        <f>VLOOKUP($A4450,'Günlük Sayaç'!$A$1:$I$166,7,0)</f>
        <v>4000</v>
      </c>
      <c r="H4450">
        <f>VLOOKUP($A4450,'Günlük Sayaç'!$A$1:$I$166,8,0)</f>
        <v>0.15</v>
      </c>
      <c r="I4450">
        <f>VLOOKUP($A4450,'Günlük Sayaç'!$A$1:$I$166,9,0)*VLOOKUP(WEEKDAY(B4450,2)&amp;D4450,Yoğunluk!$G$1:$J$29,4,0)</f>
        <v>1056.0000000000002</v>
      </c>
      <c r="J4450">
        <f t="shared" ca="1" si="275"/>
        <v>981</v>
      </c>
      <c r="K4450">
        <f t="shared" ca="1" si="276"/>
        <v>1397.925</v>
      </c>
    </row>
    <row r="4451" spans="1:11" x14ac:dyDescent="0.3">
      <c r="A4451">
        <f t="shared" si="277"/>
        <v>160</v>
      </c>
      <c r="B4451" s="2">
        <f t="shared" si="278"/>
        <v>43127</v>
      </c>
      <c r="C4451" t="str">
        <f>VLOOKUP(A4451,'Günlük Sayaç'!$A$1:$I$166,3,0)</f>
        <v>Hacıosman</v>
      </c>
      <c r="D4451" t="str">
        <f>VLOOKUP($A4451,'Günlük Sayaç'!$A$1:$I$166,4,0)</f>
        <v>Sosyal</v>
      </c>
      <c r="E4451" t="str">
        <f>VLOOKUP($A4451,'Günlük Sayaç'!$A$1:$I$166,5,0)</f>
        <v>Sosyal Aylık</v>
      </c>
      <c r="F4451">
        <f>VLOOKUP($A4451,'Günlük Sayaç'!$A$1:$I$166,6,0)</f>
        <v>0.83333333333333337</v>
      </c>
      <c r="G4451">
        <f>VLOOKUP($A4451,'Günlük Sayaç'!$A$1:$I$166,7,0)</f>
        <v>4000</v>
      </c>
      <c r="H4451">
        <f>VLOOKUP($A4451,'Günlük Sayaç'!$A$1:$I$166,8,0)</f>
        <v>0.1</v>
      </c>
      <c r="I4451">
        <f>VLOOKUP($A4451,'Günlük Sayaç'!$A$1:$I$166,9,0)*VLOOKUP(WEEKDAY(B4451,2)&amp;D4451,Yoğunluk!$G$1:$J$29,4,0)</f>
        <v>704.00000000000011</v>
      </c>
      <c r="J4451">
        <f t="shared" ca="1" si="275"/>
        <v>576</v>
      </c>
      <c r="K4451">
        <f t="shared" ca="1" si="276"/>
        <v>480</v>
      </c>
    </row>
    <row r="4452" spans="1:11" x14ac:dyDescent="0.3">
      <c r="A4452">
        <f t="shared" si="277"/>
        <v>161</v>
      </c>
      <c r="B4452" s="2">
        <f t="shared" si="278"/>
        <v>43127</v>
      </c>
      <c r="C4452" t="str">
        <f>VLOOKUP(A4452,'Günlük Sayaç'!$A$1:$I$166,3,0)</f>
        <v>Hacıosman</v>
      </c>
      <c r="D4452" t="str">
        <f>VLOOKUP($A4452,'Günlük Sayaç'!$A$1:$I$166,4,0)</f>
        <v>Ziyaretçi</v>
      </c>
      <c r="E4452" t="str">
        <f>VLOOKUP($A4452,'Günlük Sayaç'!$A$1:$I$166,5,0)</f>
        <v>Tekli Bilet</v>
      </c>
      <c r="F4452">
        <f>VLOOKUP($A4452,'Günlük Sayaç'!$A$1:$I$166,6,0)</f>
        <v>5</v>
      </c>
      <c r="G4452">
        <f>VLOOKUP($A4452,'Günlük Sayaç'!$A$1:$I$166,7,0)</f>
        <v>4000</v>
      </c>
      <c r="H4452">
        <f>VLOOKUP($A4452,'Günlük Sayaç'!$A$1:$I$166,8,0)</f>
        <v>0.01</v>
      </c>
      <c r="I4452">
        <f>VLOOKUP($A4452,'Günlük Sayaç'!$A$1:$I$166,9,0)*VLOOKUP(WEEKDAY(B4452,2)&amp;D4452,Yoğunluk!$G$1:$J$29,4,0)</f>
        <v>76.8</v>
      </c>
      <c r="J4452">
        <f t="shared" ca="1" si="275"/>
        <v>88</v>
      </c>
      <c r="K4452">
        <f t="shared" ca="1" si="276"/>
        <v>440</v>
      </c>
    </row>
    <row r="4453" spans="1:11" x14ac:dyDescent="0.3">
      <c r="A4453">
        <f t="shared" si="277"/>
        <v>162</v>
      </c>
      <c r="B4453" s="2">
        <f t="shared" si="278"/>
        <v>43127</v>
      </c>
      <c r="C4453" t="str">
        <f>VLOOKUP(A4453,'Günlük Sayaç'!$A$1:$I$166,3,0)</f>
        <v>Hacıosman</v>
      </c>
      <c r="D4453" t="str">
        <f>VLOOKUP($A4453,'Günlük Sayaç'!$A$1:$I$166,4,0)</f>
        <v>Ziyaretçi</v>
      </c>
      <c r="E4453" t="str">
        <f>VLOOKUP($A4453,'Günlük Sayaç'!$A$1:$I$166,5,0)</f>
        <v>İkili Bilet</v>
      </c>
      <c r="F4453">
        <f>VLOOKUP($A4453,'Günlük Sayaç'!$A$1:$I$166,6,0)</f>
        <v>4</v>
      </c>
      <c r="G4453">
        <f>VLOOKUP($A4453,'Günlük Sayaç'!$A$1:$I$166,7,0)</f>
        <v>4000</v>
      </c>
      <c r="H4453">
        <f>VLOOKUP($A4453,'Günlük Sayaç'!$A$1:$I$166,8,0)</f>
        <v>0.01</v>
      </c>
      <c r="I4453">
        <f>VLOOKUP($A4453,'Günlük Sayaç'!$A$1:$I$166,9,0)*VLOOKUP(WEEKDAY(B4453,2)&amp;D4453,Yoğunluk!$G$1:$J$29,4,0)</f>
        <v>76.8</v>
      </c>
      <c r="J4453">
        <f t="shared" ca="1" si="275"/>
        <v>88</v>
      </c>
      <c r="K4453">
        <f t="shared" ca="1" si="276"/>
        <v>352</v>
      </c>
    </row>
    <row r="4454" spans="1:11" x14ac:dyDescent="0.3">
      <c r="A4454">
        <f t="shared" si="277"/>
        <v>163</v>
      </c>
      <c r="B4454" s="2">
        <f t="shared" si="278"/>
        <v>43127</v>
      </c>
      <c r="C4454" t="str">
        <f>VLOOKUP(A4454,'Günlük Sayaç'!$A$1:$I$166,3,0)</f>
        <v>Hacıosman</v>
      </c>
      <c r="D4454" t="str">
        <f>VLOOKUP($A4454,'Günlük Sayaç'!$A$1:$I$166,4,0)</f>
        <v>Ziyaretçi</v>
      </c>
      <c r="E4454" t="str">
        <f>VLOOKUP($A4454,'Günlük Sayaç'!$A$1:$I$166,5,0)</f>
        <v>Üçlü Bilet</v>
      </c>
      <c r="F4454">
        <f>VLOOKUP($A4454,'Günlük Sayaç'!$A$1:$I$166,6,0)</f>
        <v>3.6666666666666665</v>
      </c>
      <c r="G4454">
        <f>VLOOKUP($A4454,'Günlük Sayaç'!$A$1:$I$166,7,0)</f>
        <v>4000</v>
      </c>
      <c r="H4454">
        <f>VLOOKUP($A4454,'Günlük Sayaç'!$A$1:$I$166,8,0)</f>
        <v>0.01</v>
      </c>
      <c r="I4454">
        <f>VLOOKUP($A4454,'Günlük Sayaç'!$A$1:$I$166,9,0)*VLOOKUP(WEEKDAY(B4454,2)&amp;D4454,Yoğunluk!$G$1:$J$29,4,0)</f>
        <v>76.8</v>
      </c>
      <c r="J4454">
        <f t="shared" ca="1" si="275"/>
        <v>74</v>
      </c>
      <c r="K4454">
        <f t="shared" ca="1" si="276"/>
        <v>271.33333333333331</v>
      </c>
    </row>
    <row r="4455" spans="1:11" x14ac:dyDescent="0.3">
      <c r="A4455">
        <f t="shared" si="277"/>
        <v>164</v>
      </c>
      <c r="B4455" s="2">
        <f t="shared" si="278"/>
        <v>43127</v>
      </c>
      <c r="C4455" t="str">
        <f>VLOOKUP(A4455,'Günlük Sayaç'!$A$1:$I$166,3,0)</f>
        <v>Hacıosman</v>
      </c>
      <c r="D4455" t="str">
        <f>VLOOKUP($A4455,'Günlük Sayaç'!$A$1:$I$166,4,0)</f>
        <v>Ziyaretçi</v>
      </c>
      <c r="E4455" t="str">
        <f>VLOOKUP($A4455,'Günlük Sayaç'!$A$1:$I$166,5,0)</f>
        <v>Beşli Bilet</v>
      </c>
      <c r="F4455">
        <f>VLOOKUP($A4455,'Günlük Sayaç'!$A$1:$I$166,6,0)</f>
        <v>3.4</v>
      </c>
      <c r="G4455">
        <f>VLOOKUP($A4455,'Günlük Sayaç'!$A$1:$I$166,7,0)</f>
        <v>4000</v>
      </c>
      <c r="H4455">
        <f>VLOOKUP($A4455,'Günlük Sayaç'!$A$1:$I$166,8,0)</f>
        <v>0.01</v>
      </c>
      <c r="I4455">
        <f>VLOOKUP($A4455,'Günlük Sayaç'!$A$1:$I$166,9,0)*VLOOKUP(WEEKDAY(B4455,2)&amp;D4455,Yoğunluk!$G$1:$J$29,4,0)</f>
        <v>76.8</v>
      </c>
      <c r="J4455">
        <f t="shared" ca="1" si="275"/>
        <v>81</v>
      </c>
      <c r="K4455">
        <f t="shared" ca="1" si="276"/>
        <v>275.39999999999998</v>
      </c>
    </row>
    <row r="4456" spans="1:11" x14ac:dyDescent="0.3">
      <c r="A4456">
        <f t="shared" si="277"/>
        <v>165</v>
      </c>
      <c r="B4456" s="2">
        <f t="shared" si="278"/>
        <v>43127</v>
      </c>
      <c r="C4456" t="str">
        <f>VLOOKUP(A4456,'Günlük Sayaç'!$A$1:$I$166,3,0)</f>
        <v>Hacıosman</v>
      </c>
      <c r="D4456" t="str">
        <f>VLOOKUP($A4456,'Günlük Sayaç'!$A$1:$I$166,4,0)</f>
        <v>Ziyaretçi</v>
      </c>
      <c r="E4456" t="str">
        <f>VLOOKUP($A4456,'Günlük Sayaç'!$A$1:$I$166,5,0)</f>
        <v>Onlu Bilet</v>
      </c>
      <c r="F4456">
        <f>VLOOKUP($A4456,'Günlük Sayaç'!$A$1:$I$166,6,0)</f>
        <v>3.2</v>
      </c>
      <c r="G4456">
        <f>VLOOKUP($A4456,'Günlük Sayaç'!$A$1:$I$166,7,0)</f>
        <v>4000</v>
      </c>
      <c r="H4456">
        <f>VLOOKUP($A4456,'Günlük Sayaç'!$A$1:$I$166,8,0)</f>
        <v>0.01</v>
      </c>
      <c r="I4456">
        <f>VLOOKUP($A4456,'Günlük Sayaç'!$A$1:$I$166,9,0)*VLOOKUP(WEEKDAY(B4456,2)&amp;D4456,Yoğunluk!$G$1:$J$29,4,0)</f>
        <v>76.8</v>
      </c>
      <c r="J4456">
        <f t="shared" ca="1" si="275"/>
        <v>62</v>
      </c>
      <c r="K4456">
        <f t="shared" ca="1" si="276"/>
        <v>198.4</v>
      </c>
    </row>
    <row r="4457" spans="1:11" x14ac:dyDescent="0.3">
      <c r="A4457">
        <f t="shared" si="277"/>
        <v>1</v>
      </c>
      <c r="B4457" s="2">
        <f t="shared" si="278"/>
        <v>43128</v>
      </c>
      <c r="C4457" t="str">
        <f>VLOOKUP(A4457,'Günlük Sayaç'!$A$1:$I$166,3,0)</f>
        <v>Yenikapı</v>
      </c>
      <c r="D4457" t="str">
        <f>VLOOKUP($A4457,'Günlük Sayaç'!$A$1:$I$166,4,0)</f>
        <v>Tam</v>
      </c>
      <c r="E4457" t="str">
        <f>VLOOKUP($A4457,'Günlük Sayaç'!$A$1:$I$166,5,0)</f>
        <v>Akbil</v>
      </c>
      <c r="F4457">
        <f>VLOOKUP($A4457,'Günlük Sayaç'!$A$1:$I$166,6,0)</f>
        <v>2.2250000000000001</v>
      </c>
      <c r="G4457">
        <f>VLOOKUP($A4457,'Günlük Sayaç'!$A$1:$I$166,7,0)</f>
        <v>15000</v>
      </c>
      <c r="H4457">
        <f>VLOOKUP($A4457,'Günlük Sayaç'!$A$1:$I$166,8,0)</f>
        <v>0.2</v>
      </c>
      <c r="I4457">
        <f>VLOOKUP($A4457,'Günlük Sayaç'!$A$1:$I$166,9,0)*VLOOKUP(WEEKDAY(B4457,2)&amp;D4457,Yoğunluk!$G$1:$J$29,4,0)</f>
        <v>4500</v>
      </c>
      <c r="J4457">
        <f t="shared" ca="1" si="275"/>
        <v>5232</v>
      </c>
      <c r="K4457">
        <f t="shared" ca="1" si="276"/>
        <v>11641.2</v>
      </c>
    </row>
    <row r="4458" spans="1:11" x14ac:dyDescent="0.3">
      <c r="A4458">
        <f t="shared" si="277"/>
        <v>2</v>
      </c>
      <c r="B4458" s="2">
        <f t="shared" si="278"/>
        <v>43128</v>
      </c>
      <c r="C4458" t="str">
        <f>VLOOKUP(A4458,'Günlük Sayaç'!$A$1:$I$166,3,0)</f>
        <v>Yenikapı</v>
      </c>
      <c r="D4458" t="str">
        <f>VLOOKUP($A4458,'Günlük Sayaç'!$A$1:$I$166,4,0)</f>
        <v>Tam</v>
      </c>
      <c r="E4458" t="str">
        <f>VLOOKUP($A4458,'Günlük Sayaç'!$A$1:$I$166,5,0)</f>
        <v>Mavi Kart</v>
      </c>
      <c r="F4458">
        <f>VLOOKUP($A4458,'Günlük Sayaç'!$A$1:$I$166,6,0)</f>
        <v>1.3666666666666667</v>
      </c>
      <c r="G4458">
        <f>VLOOKUP($A4458,'Günlük Sayaç'!$A$1:$I$166,7,0)</f>
        <v>15000</v>
      </c>
      <c r="H4458">
        <f>VLOOKUP($A4458,'Günlük Sayaç'!$A$1:$I$166,8,0)</f>
        <v>0.1</v>
      </c>
      <c r="I4458">
        <f>VLOOKUP($A4458,'Günlük Sayaç'!$A$1:$I$166,9,0)*VLOOKUP(WEEKDAY(B4458,2)&amp;D4458,Yoğunluk!$G$1:$J$29,4,0)</f>
        <v>2250</v>
      </c>
      <c r="J4458">
        <f t="shared" ca="1" si="275"/>
        <v>2070</v>
      </c>
      <c r="K4458">
        <f t="shared" ca="1" si="276"/>
        <v>2829</v>
      </c>
    </row>
    <row r="4459" spans="1:11" x14ac:dyDescent="0.3">
      <c r="A4459">
        <f t="shared" si="277"/>
        <v>3</v>
      </c>
      <c r="B4459" s="2">
        <f t="shared" si="278"/>
        <v>43128</v>
      </c>
      <c r="C4459" t="str">
        <f>VLOOKUP(A4459,'Günlük Sayaç'!$A$1:$I$166,3,0)</f>
        <v>Yenikapı</v>
      </c>
      <c r="D4459" t="str">
        <f>VLOOKUP($A4459,'Günlük Sayaç'!$A$1:$I$166,4,0)</f>
        <v>Öğrenci</v>
      </c>
      <c r="E4459" t="str">
        <f>VLOOKUP($A4459,'Günlük Sayaç'!$A$1:$I$166,5,0)</f>
        <v>Öğrenci</v>
      </c>
      <c r="F4459">
        <f>VLOOKUP($A4459,'Günlük Sayaç'!$A$1:$I$166,6,0)</f>
        <v>0.9</v>
      </c>
      <c r="G4459">
        <f>VLOOKUP($A4459,'Günlük Sayaç'!$A$1:$I$166,7,0)</f>
        <v>15000</v>
      </c>
      <c r="H4459">
        <f>VLOOKUP($A4459,'Günlük Sayaç'!$A$1:$I$166,8,0)</f>
        <v>0.05</v>
      </c>
      <c r="I4459">
        <f>VLOOKUP($A4459,'Günlük Sayaç'!$A$1:$I$166,9,0)*VLOOKUP(WEEKDAY(B4459,2)&amp;D4459,Yoğunluk!$G$1:$J$29,4,0)</f>
        <v>1687.5</v>
      </c>
      <c r="J4459">
        <f t="shared" ca="1" si="275"/>
        <v>2026</v>
      </c>
      <c r="K4459">
        <f t="shared" ca="1" si="276"/>
        <v>1823.4</v>
      </c>
    </row>
    <row r="4460" spans="1:11" x14ac:dyDescent="0.3">
      <c r="A4460">
        <f t="shared" si="277"/>
        <v>4</v>
      </c>
      <c r="B4460" s="2">
        <f t="shared" si="278"/>
        <v>43128</v>
      </c>
      <c r="C4460" t="str">
        <f>VLOOKUP(A4460,'Günlük Sayaç'!$A$1:$I$166,3,0)</f>
        <v>Yenikapı</v>
      </c>
      <c r="D4460" t="str">
        <f>VLOOKUP($A4460,'Günlük Sayaç'!$A$1:$I$166,4,0)</f>
        <v>Öğrenci</v>
      </c>
      <c r="E4460" t="str">
        <f>VLOOKUP($A4460,'Günlük Sayaç'!$A$1:$I$166,5,0)</f>
        <v>Öğrenci Aylık</v>
      </c>
      <c r="F4460">
        <f>VLOOKUP($A4460,'Günlük Sayaç'!$A$1:$I$166,6,0)</f>
        <v>0.56666666666666665</v>
      </c>
      <c r="G4460">
        <f>VLOOKUP($A4460,'Günlük Sayaç'!$A$1:$I$166,7,0)</f>
        <v>15000</v>
      </c>
      <c r="H4460">
        <f>VLOOKUP($A4460,'Günlük Sayaç'!$A$1:$I$166,8,0)</f>
        <v>0.1</v>
      </c>
      <c r="I4460">
        <f>VLOOKUP($A4460,'Günlük Sayaç'!$A$1:$I$166,9,0)*VLOOKUP(WEEKDAY(B4460,2)&amp;D4460,Yoğunluk!$G$1:$J$29,4,0)</f>
        <v>3375</v>
      </c>
      <c r="J4460">
        <f t="shared" ca="1" si="275"/>
        <v>3284</v>
      </c>
      <c r="K4460">
        <f t="shared" ca="1" si="276"/>
        <v>1860.9333333333334</v>
      </c>
    </row>
    <row r="4461" spans="1:11" x14ac:dyDescent="0.3">
      <c r="A4461">
        <f t="shared" si="277"/>
        <v>5</v>
      </c>
      <c r="B4461" s="2">
        <f t="shared" si="278"/>
        <v>43128</v>
      </c>
      <c r="C4461" t="str">
        <f>VLOOKUP(A4461,'Günlük Sayaç'!$A$1:$I$166,3,0)</f>
        <v>Yenikapı</v>
      </c>
      <c r="D4461" t="str">
        <f>VLOOKUP($A4461,'Günlük Sayaç'!$A$1:$I$166,4,0)</f>
        <v>Sosyal</v>
      </c>
      <c r="E4461" t="str">
        <f>VLOOKUP($A4461,'Günlük Sayaç'!$A$1:$I$166,5,0)</f>
        <v>Sosyal</v>
      </c>
      <c r="F4461">
        <f>VLOOKUP($A4461,'Günlük Sayaç'!$A$1:$I$166,6,0)</f>
        <v>1.425</v>
      </c>
      <c r="G4461">
        <f>VLOOKUP($A4461,'Günlük Sayaç'!$A$1:$I$166,7,0)</f>
        <v>15000</v>
      </c>
      <c r="H4461">
        <f>VLOOKUP($A4461,'Günlük Sayaç'!$A$1:$I$166,8,0)</f>
        <v>0.1</v>
      </c>
      <c r="I4461">
        <f>VLOOKUP($A4461,'Günlük Sayaç'!$A$1:$I$166,9,0)*VLOOKUP(WEEKDAY(B4461,2)&amp;D4461,Yoğunluk!$G$1:$J$29,4,0)</f>
        <v>2475</v>
      </c>
      <c r="J4461">
        <f t="shared" ca="1" si="275"/>
        <v>3056</v>
      </c>
      <c r="K4461">
        <f t="shared" ca="1" si="276"/>
        <v>4354.8</v>
      </c>
    </row>
    <row r="4462" spans="1:11" x14ac:dyDescent="0.3">
      <c r="A4462">
        <f t="shared" si="277"/>
        <v>6</v>
      </c>
      <c r="B4462" s="2">
        <f t="shared" si="278"/>
        <v>43128</v>
      </c>
      <c r="C4462" t="str">
        <f>VLOOKUP(A4462,'Günlük Sayaç'!$A$1:$I$166,3,0)</f>
        <v>Yenikapı</v>
      </c>
      <c r="D4462" t="str">
        <f>VLOOKUP($A4462,'Günlük Sayaç'!$A$1:$I$166,4,0)</f>
        <v>Sosyal</v>
      </c>
      <c r="E4462" t="str">
        <f>VLOOKUP($A4462,'Günlük Sayaç'!$A$1:$I$166,5,0)</f>
        <v>Sosyal Aylık</v>
      </c>
      <c r="F4462">
        <f>VLOOKUP($A4462,'Günlük Sayaç'!$A$1:$I$166,6,0)</f>
        <v>0.83333333333333337</v>
      </c>
      <c r="G4462">
        <f>VLOOKUP($A4462,'Günlük Sayaç'!$A$1:$I$166,7,0)</f>
        <v>15000</v>
      </c>
      <c r="H4462">
        <f>VLOOKUP($A4462,'Günlük Sayaç'!$A$1:$I$166,8,0)</f>
        <v>0.05</v>
      </c>
      <c r="I4462">
        <f>VLOOKUP($A4462,'Günlük Sayaç'!$A$1:$I$166,9,0)*VLOOKUP(WEEKDAY(B4462,2)&amp;D4462,Yoğunluk!$G$1:$J$29,4,0)</f>
        <v>1237.5</v>
      </c>
      <c r="J4462">
        <f t="shared" ca="1" si="275"/>
        <v>1283</v>
      </c>
      <c r="K4462">
        <f t="shared" ca="1" si="276"/>
        <v>1069.1666666666667</v>
      </c>
    </row>
    <row r="4463" spans="1:11" x14ac:dyDescent="0.3">
      <c r="A4463">
        <f t="shared" si="277"/>
        <v>7</v>
      </c>
      <c r="B4463" s="2">
        <f t="shared" si="278"/>
        <v>43128</v>
      </c>
      <c r="C4463" t="str">
        <f>VLOOKUP(A4463,'Günlük Sayaç'!$A$1:$I$166,3,0)</f>
        <v>Yenikapı</v>
      </c>
      <c r="D4463" t="str">
        <f>VLOOKUP($A4463,'Günlük Sayaç'!$A$1:$I$166,4,0)</f>
        <v>Ziyaretçi</v>
      </c>
      <c r="E4463" t="str">
        <f>VLOOKUP($A4463,'Günlük Sayaç'!$A$1:$I$166,5,0)</f>
        <v>Tekli Bilet</v>
      </c>
      <c r="F4463">
        <f>VLOOKUP($A4463,'Günlük Sayaç'!$A$1:$I$166,6,0)</f>
        <v>5</v>
      </c>
      <c r="G4463">
        <f>VLOOKUP($A4463,'Günlük Sayaç'!$A$1:$I$166,7,0)</f>
        <v>15000</v>
      </c>
      <c r="H4463">
        <f>VLOOKUP($A4463,'Günlük Sayaç'!$A$1:$I$166,8,0)</f>
        <v>0.1</v>
      </c>
      <c r="I4463">
        <f>VLOOKUP($A4463,'Günlük Sayaç'!$A$1:$I$166,9,0)*VLOOKUP(WEEKDAY(B4463,2)&amp;D4463,Yoğunluk!$G$1:$J$29,4,0)</f>
        <v>3149.9999999999995</v>
      </c>
      <c r="J4463">
        <f t="shared" ca="1" si="275"/>
        <v>2963</v>
      </c>
      <c r="K4463">
        <f t="shared" ca="1" si="276"/>
        <v>14815</v>
      </c>
    </row>
    <row r="4464" spans="1:11" x14ac:dyDescent="0.3">
      <c r="A4464">
        <f t="shared" si="277"/>
        <v>8</v>
      </c>
      <c r="B4464" s="2">
        <f t="shared" si="278"/>
        <v>43128</v>
      </c>
      <c r="C4464" t="str">
        <f>VLOOKUP(A4464,'Günlük Sayaç'!$A$1:$I$166,3,0)</f>
        <v>Yenikapı</v>
      </c>
      <c r="D4464" t="str">
        <f>VLOOKUP($A4464,'Günlük Sayaç'!$A$1:$I$166,4,0)</f>
        <v>Ziyaretçi</v>
      </c>
      <c r="E4464" t="str">
        <f>VLOOKUP($A4464,'Günlük Sayaç'!$A$1:$I$166,5,0)</f>
        <v>İkili Bilet</v>
      </c>
      <c r="F4464">
        <f>VLOOKUP($A4464,'Günlük Sayaç'!$A$1:$I$166,6,0)</f>
        <v>4</v>
      </c>
      <c r="G4464">
        <f>VLOOKUP($A4464,'Günlük Sayaç'!$A$1:$I$166,7,0)</f>
        <v>15000</v>
      </c>
      <c r="H4464">
        <f>VLOOKUP($A4464,'Günlük Sayaç'!$A$1:$I$166,8,0)</f>
        <v>0.05</v>
      </c>
      <c r="I4464">
        <f>VLOOKUP($A4464,'Günlük Sayaç'!$A$1:$I$166,9,0)*VLOOKUP(WEEKDAY(B4464,2)&amp;D4464,Yoğunluk!$G$1:$J$29,4,0)</f>
        <v>1574.9999999999998</v>
      </c>
      <c r="J4464">
        <f t="shared" ca="1" si="275"/>
        <v>1604</v>
      </c>
      <c r="K4464">
        <f t="shared" ca="1" si="276"/>
        <v>6416</v>
      </c>
    </row>
    <row r="4465" spans="1:11" x14ac:dyDescent="0.3">
      <c r="A4465">
        <f t="shared" si="277"/>
        <v>9</v>
      </c>
      <c r="B4465" s="2">
        <f t="shared" si="278"/>
        <v>43128</v>
      </c>
      <c r="C4465" t="str">
        <f>VLOOKUP(A4465,'Günlük Sayaç'!$A$1:$I$166,3,0)</f>
        <v>Yenikapı</v>
      </c>
      <c r="D4465" t="str">
        <f>VLOOKUP($A4465,'Günlük Sayaç'!$A$1:$I$166,4,0)</f>
        <v>Ziyaretçi</v>
      </c>
      <c r="E4465" t="str">
        <f>VLOOKUP($A4465,'Günlük Sayaç'!$A$1:$I$166,5,0)</f>
        <v>Üçlü Bilet</v>
      </c>
      <c r="F4465">
        <f>VLOOKUP($A4465,'Günlük Sayaç'!$A$1:$I$166,6,0)</f>
        <v>3.6666666666666665</v>
      </c>
      <c r="G4465">
        <f>VLOOKUP($A4465,'Günlük Sayaç'!$A$1:$I$166,7,0)</f>
        <v>15000</v>
      </c>
      <c r="H4465">
        <f>VLOOKUP($A4465,'Günlük Sayaç'!$A$1:$I$166,8,0)</f>
        <v>0.05</v>
      </c>
      <c r="I4465">
        <f>VLOOKUP($A4465,'Günlük Sayaç'!$A$1:$I$166,9,0)*VLOOKUP(WEEKDAY(B4465,2)&amp;D4465,Yoğunluk!$G$1:$J$29,4,0)</f>
        <v>1574.9999999999998</v>
      </c>
      <c r="J4465">
        <f t="shared" ca="1" si="275"/>
        <v>1781</v>
      </c>
      <c r="K4465">
        <f t="shared" ca="1" si="276"/>
        <v>6530.333333333333</v>
      </c>
    </row>
    <row r="4466" spans="1:11" x14ac:dyDescent="0.3">
      <c r="A4466">
        <f t="shared" si="277"/>
        <v>10</v>
      </c>
      <c r="B4466" s="2">
        <f t="shared" si="278"/>
        <v>43128</v>
      </c>
      <c r="C4466" t="str">
        <f>VLOOKUP(A4466,'Günlük Sayaç'!$A$1:$I$166,3,0)</f>
        <v>Yenikapı</v>
      </c>
      <c r="D4466" t="str">
        <f>VLOOKUP($A4466,'Günlük Sayaç'!$A$1:$I$166,4,0)</f>
        <v>Ziyaretçi</v>
      </c>
      <c r="E4466" t="str">
        <f>VLOOKUP($A4466,'Günlük Sayaç'!$A$1:$I$166,5,0)</f>
        <v>Beşli Bilet</v>
      </c>
      <c r="F4466">
        <f>VLOOKUP($A4466,'Günlük Sayaç'!$A$1:$I$166,6,0)</f>
        <v>3.4</v>
      </c>
      <c r="G4466">
        <f>VLOOKUP($A4466,'Günlük Sayaç'!$A$1:$I$166,7,0)</f>
        <v>15000</v>
      </c>
      <c r="H4466">
        <f>VLOOKUP($A4466,'Günlük Sayaç'!$A$1:$I$166,8,0)</f>
        <v>0.1</v>
      </c>
      <c r="I4466">
        <f>VLOOKUP($A4466,'Günlük Sayaç'!$A$1:$I$166,9,0)*VLOOKUP(WEEKDAY(B4466,2)&amp;D4466,Yoğunluk!$G$1:$J$29,4,0)</f>
        <v>3149.9999999999995</v>
      </c>
      <c r="J4466">
        <f t="shared" ca="1" si="275"/>
        <v>3432</v>
      </c>
      <c r="K4466">
        <f t="shared" ca="1" si="276"/>
        <v>11668.8</v>
      </c>
    </row>
    <row r="4467" spans="1:11" x14ac:dyDescent="0.3">
      <c r="A4467">
        <f t="shared" si="277"/>
        <v>11</v>
      </c>
      <c r="B4467" s="2">
        <f t="shared" si="278"/>
        <v>43128</v>
      </c>
      <c r="C4467" t="str">
        <f>VLOOKUP(A4467,'Günlük Sayaç'!$A$1:$I$166,3,0)</f>
        <v>Yenikapı</v>
      </c>
      <c r="D4467" t="str">
        <f>VLOOKUP($A4467,'Günlük Sayaç'!$A$1:$I$166,4,0)</f>
        <v>Ziyaretçi</v>
      </c>
      <c r="E4467" t="str">
        <f>VLOOKUP($A4467,'Günlük Sayaç'!$A$1:$I$166,5,0)</f>
        <v>Onlu Bilet</v>
      </c>
      <c r="F4467">
        <f>VLOOKUP($A4467,'Günlük Sayaç'!$A$1:$I$166,6,0)</f>
        <v>3.2</v>
      </c>
      <c r="G4467">
        <f>VLOOKUP($A4467,'Günlük Sayaç'!$A$1:$I$166,7,0)</f>
        <v>15000</v>
      </c>
      <c r="H4467">
        <f>VLOOKUP($A4467,'Günlük Sayaç'!$A$1:$I$166,8,0)</f>
        <v>0.1</v>
      </c>
      <c r="I4467">
        <f>VLOOKUP($A4467,'Günlük Sayaç'!$A$1:$I$166,9,0)*VLOOKUP(WEEKDAY(B4467,2)&amp;D4467,Yoğunluk!$G$1:$J$29,4,0)</f>
        <v>3149.9999999999995</v>
      </c>
      <c r="J4467">
        <f t="shared" ca="1" si="275"/>
        <v>2745</v>
      </c>
      <c r="K4467">
        <f t="shared" ca="1" si="276"/>
        <v>8784</v>
      </c>
    </row>
    <row r="4468" spans="1:11" x14ac:dyDescent="0.3">
      <c r="A4468">
        <f t="shared" si="277"/>
        <v>12</v>
      </c>
      <c r="B4468" s="2">
        <f t="shared" si="278"/>
        <v>43128</v>
      </c>
      <c r="C4468" t="str">
        <f>VLOOKUP(A4468,'Günlük Sayaç'!$A$1:$I$166,3,0)</f>
        <v>Vezneciler</v>
      </c>
      <c r="D4468" t="str">
        <f>VLOOKUP($A4468,'Günlük Sayaç'!$A$1:$I$166,4,0)</f>
        <v>Tam</v>
      </c>
      <c r="E4468" t="str">
        <f>VLOOKUP($A4468,'Günlük Sayaç'!$A$1:$I$166,5,0)</f>
        <v>Akbil</v>
      </c>
      <c r="F4468">
        <f>VLOOKUP($A4468,'Günlük Sayaç'!$A$1:$I$166,6,0)</f>
        <v>2.2250000000000001</v>
      </c>
      <c r="G4468">
        <f>VLOOKUP($A4468,'Günlük Sayaç'!$A$1:$I$166,7,0)</f>
        <v>8000</v>
      </c>
      <c r="H4468">
        <f>VLOOKUP($A4468,'Günlük Sayaç'!$A$1:$I$166,8,0)</f>
        <v>0.1</v>
      </c>
      <c r="I4468">
        <f>VLOOKUP($A4468,'Günlük Sayaç'!$A$1:$I$166,9,0)*VLOOKUP(WEEKDAY(B4468,2)&amp;D4468,Yoğunluk!$G$1:$J$29,4,0)</f>
        <v>1200</v>
      </c>
      <c r="J4468">
        <f t="shared" ca="1" si="275"/>
        <v>1142</v>
      </c>
      <c r="K4468">
        <f t="shared" ca="1" si="276"/>
        <v>2540.9500000000003</v>
      </c>
    </row>
    <row r="4469" spans="1:11" x14ac:dyDescent="0.3">
      <c r="A4469">
        <f t="shared" si="277"/>
        <v>13</v>
      </c>
      <c r="B4469" s="2">
        <f t="shared" si="278"/>
        <v>43128</v>
      </c>
      <c r="C4469" t="str">
        <f>VLOOKUP(A4469,'Günlük Sayaç'!$A$1:$I$166,3,0)</f>
        <v>Vezneciler</v>
      </c>
      <c r="D4469" t="str">
        <f>VLOOKUP($A4469,'Günlük Sayaç'!$A$1:$I$166,4,0)</f>
        <v>Tam</v>
      </c>
      <c r="E4469" t="str">
        <f>VLOOKUP($A4469,'Günlük Sayaç'!$A$1:$I$166,5,0)</f>
        <v>Mavi Kart</v>
      </c>
      <c r="F4469">
        <f>VLOOKUP($A4469,'Günlük Sayaç'!$A$1:$I$166,6,0)</f>
        <v>1.3666666666666667</v>
      </c>
      <c r="G4469">
        <f>VLOOKUP($A4469,'Günlük Sayaç'!$A$1:$I$166,7,0)</f>
        <v>8000</v>
      </c>
      <c r="H4469">
        <f>VLOOKUP($A4469,'Günlük Sayaç'!$A$1:$I$166,8,0)</f>
        <v>7.0000000000000007E-2</v>
      </c>
      <c r="I4469">
        <f>VLOOKUP($A4469,'Günlük Sayaç'!$A$1:$I$166,9,0)*VLOOKUP(WEEKDAY(B4469,2)&amp;D4469,Yoğunluk!$G$1:$J$29,4,0)</f>
        <v>840</v>
      </c>
      <c r="J4469">
        <f t="shared" ca="1" si="275"/>
        <v>914</v>
      </c>
      <c r="K4469">
        <f t="shared" ca="1" si="276"/>
        <v>1249.1333333333334</v>
      </c>
    </row>
    <row r="4470" spans="1:11" x14ac:dyDescent="0.3">
      <c r="A4470">
        <f t="shared" si="277"/>
        <v>14</v>
      </c>
      <c r="B4470" s="2">
        <f t="shared" si="278"/>
        <v>43128</v>
      </c>
      <c r="C4470" t="str">
        <f>VLOOKUP(A4470,'Günlük Sayaç'!$A$1:$I$166,3,0)</f>
        <v>Vezneciler</v>
      </c>
      <c r="D4470" t="str">
        <f>VLOOKUP($A4470,'Günlük Sayaç'!$A$1:$I$166,4,0)</f>
        <v>Öğrenci</v>
      </c>
      <c r="E4470" t="str">
        <f>VLOOKUP($A4470,'Günlük Sayaç'!$A$1:$I$166,5,0)</f>
        <v>Öğrenci</v>
      </c>
      <c r="F4470">
        <f>VLOOKUP($A4470,'Günlük Sayaç'!$A$1:$I$166,6,0)</f>
        <v>0.9</v>
      </c>
      <c r="G4470">
        <f>VLOOKUP($A4470,'Günlük Sayaç'!$A$1:$I$166,7,0)</f>
        <v>8000</v>
      </c>
      <c r="H4470">
        <f>VLOOKUP($A4470,'Günlük Sayaç'!$A$1:$I$166,8,0)</f>
        <v>0.17</v>
      </c>
      <c r="I4470">
        <f>VLOOKUP($A4470,'Günlük Sayaç'!$A$1:$I$166,9,0)*VLOOKUP(WEEKDAY(B4470,2)&amp;D4470,Yoğunluk!$G$1:$J$29,4,0)</f>
        <v>3060</v>
      </c>
      <c r="J4470">
        <f t="shared" ca="1" si="275"/>
        <v>3009</v>
      </c>
      <c r="K4470">
        <f t="shared" ca="1" si="276"/>
        <v>2708.1</v>
      </c>
    </row>
    <row r="4471" spans="1:11" x14ac:dyDescent="0.3">
      <c r="A4471">
        <f t="shared" si="277"/>
        <v>15</v>
      </c>
      <c r="B4471" s="2">
        <f t="shared" si="278"/>
        <v>43128</v>
      </c>
      <c r="C4471" t="str">
        <f>VLOOKUP(A4471,'Günlük Sayaç'!$A$1:$I$166,3,0)</f>
        <v>Vezneciler</v>
      </c>
      <c r="D4471" t="str">
        <f>VLOOKUP($A4471,'Günlük Sayaç'!$A$1:$I$166,4,0)</f>
        <v>Öğrenci</v>
      </c>
      <c r="E4471" t="str">
        <f>VLOOKUP($A4471,'Günlük Sayaç'!$A$1:$I$166,5,0)</f>
        <v>Öğrenci Aylık</v>
      </c>
      <c r="F4471">
        <f>VLOOKUP($A4471,'Günlük Sayaç'!$A$1:$I$166,6,0)</f>
        <v>0.56666666666666665</v>
      </c>
      <c r="G4471">
        <f>VLOOKUP($A4471,'Günlük Sayaç'!$A$1:$I$166,7,0)</f>
        <v>8000</v>
      </c>
      <c r="H4471">
        <f>VLOOKUP($A4471,'Günlük Sayaç'!$A$1:$I$166,8,0)</f>
        <v>0.27</v>
      </c>
      <c r="I4471">
        <f>VLOOKUP($A4471,'Günlük Sayaç'!$A$1:$I$166,9,0)*VLOOKUP(WEEKDAY(B4471,2)&amp;D4471,Yoğunluk!$G$1:$J$29,4,0)</f>
        <v>4860</v>
      </c>
      <c r="J4471">
        <f t="shared" ca="1" si="275"/>
        <v>4529</v>
      </c>
      <c r="K4471">
        <f t="shared" ca="1" si="276"/>
        <v>2566.4333333333334</v>
      </c>
    </row>
    <row r="4472" spans="1:11" x14ac:dyDescent="0.3">
      <c r="A4472">
        <f t="shared" si="277"/>
        <v>16</v>
      </c>
      <c r="B4472" s="2">
        <f t="shared" si="278"/>
        <v>43128</v>
      </c>
      <c r="C4472" t="str">
        <f>VLOOKUP(A4472,'Günlük Sayaç'!$A$1:$I$166,3,0)</f>
        <v>Vezneciler</v>
      </c>
      <c r="D4472" t="str">
        <f>VLOOKUP($A4472,'Günlük Sayaç'!$A$1:$I$166,4,0)</f>
        <v>Sosyal</v>
      </c>
      <c r="E4472" t="str">
        <f>VLOOKUP($A4472,'Günlük Sayaç'!$A$1:$I$166,5,0)</f>
        <v>Sosyal</v>
      </c>
      <c r="F4472">
        <f>VLOOKUP($A4472,'Günlük Sayaç'!$A$1:$I$166,6,0)</f>
        <v>1.425</v>
      </c>
      <c r="G4472">
        <f>VLOOKUP($A4472,'Günlük Sayaç'!$A$1:$I$166,7,0)</f>
        <v>8000</v>
      </c>
      <c r="H4472">
        <f>VLOOKUP($A4472,'Günlük Sayaç'!$A$1:$I$166,8,0)</f>
        <v>0.15</v>
      </c>
      <c r="I4472">
        <f>VLOOKUP($A4472,'Günlük Sayaç'!$A$1:$I$166,9,0)*VLOOKUP(WEEKDAY(B4472,2)&amp;D4472,Yoğunluk!$G$1:$J$29,4,0)</f>
        <v>1980.0000000000002</v>
      </c>
      <c r="J4472">
        <f t="shared" ca="1" si="275"/>
        <v>2131</v>
      </c>
      <c r="K4472">
        <f t="shared" ca="1" si="276"/>
        <v>3036.6750000000002</v>
      </c>
    </row>
    <row r="4473" spans="1:11" x14ac:dyDescent="0.3">
      <c r="A4473">
        <f t="shared" si="277"/>
        <v>17</v>
      </c>
      <c r="B4473" s="2">
        <f t="shared" si="278"/>
        <v>43128</v>
      </c>
      <c r="C4473" t="str">
        <f>VLOOKUP(A4473,'Günlük Sayaç'!$A$1:$I$166,3,0)</f>
        <v>Vezneciler</v>
      </c>
      <c r="D4473" t="str">
        <f>VLOOKUP($A4473,'Günlük Sayaç'!$A$1:$I$166,4,0)</f>
        <v>Sosyal</v>
      </c>
      <c r="E4473" t="str">
        <f>VLOOKUP($A4473,'Günlük Sayaç'!$A$1:$I$166,5,0)</f>
        <v>Sosyal Aylık</v>
      </c>
      <c r="F4473">
        <f>VLOOKUP($A4473,'Günlük Sayaç'!$A$1:$I$166,6,0)</f>
        <v>0.83333333333333337</v>
      </c>
      <c r="G4473">
        <f>VLOOKUP($A4473,'Günlük Sayaç'!$A$1:$I$166,7,0)</f>
        <v>8000</v>
      </c>
      <c r="H4473">
        <f>VLOOKUP($A4473,'Günlük Sayaç'!$A$1:$I$166,8,0)</f>
        <v>0.15</v>
      </c>
      <c r="I4473">
        <f>VLOOKUP($A4473,'Günlük Sayaç'!$A$1:$I$166,9,0)*VLOOKUP(WEEKDAY(B4473,2)&amp;D4473,Yoğunluk!$G$1:$J$29,4,0)</f>
        <v>1980.0000000000002</v>
      </c>
      <c r="J4473">
        <f t="shared" ca="1" si="275"/>
        <v>2035</v>
      </c>
      <c r="K4473">
        <f t="shared" ca="1" si="276"/>
        <v>1695.8333333333335</v>
      </c>
    </row>
    <row r="4474" spans="1:11" x14ac:dyDescent="0.3">
      <c r="A4474">
        <f t="shared" si="277"/>
        <v>18</v>
      </c>
      <c r="B4474" s="2">
        <f t="shared" si="278"/>
        <v>43128</v>
      </c>
      <c r="C4474" t="str">
        <f>VLOOKUP(A4474,'Günlük Sayaç'!$A$1:$I$166,3,0)</f>
        <v>Vezneciler</v>
      </c>
      <c r="D4474" t="str">
        <f>VLOOKUP($A4474,'Günlük Sayaç'!$A$1:$I$166,4,0)</f>
        <v>Ziyaretçi</v>
      </c>
      <c r="E4474" t="str">
        <f>VLOOKUP($A4474,'Günlük Sayaç'!$A$1:$I$166,5,0)</f>
        <v>Tekli Bilet</v>
      </c>
      <c r="F4474">
        <f>VLOOKUP($A4474,'Günlük Sayaç'!$A$1:$I$166,6,0)</f>
        <v>5</v>
      </c>
      <c r="G4474">
        <f>VLOOKUP($A4474,'Günlük Sayaç'!$A$1:$I$166,7,0)</f>
        <v>8000</v>
      </c>
      <c r="H4474">
        <f>VLOOKUP($A4474,'Günlük Sayaç'!$A$1:$I$166,8,0)</f>
        <v>0.02</v>
      </c>
      <c r="I4474">
        <f>VLOOKUP($A4474,'Günlük Sayaç'!$A$1:$I$166,9,0)*VLOOKUP(WEEKDAY(B4474,2)&amp;D4474,Yoğunluk!$G$1:$J$29,4,0)</f>
        <v>335.99999999999994</v>
      </c>
      <c r="J4474">
        <f t="shared" ca="1" si="275"/>
        <v>324</v>
      </c>
      <c r="K4474">
        <f t="shared" ca="1" si="276"/>
        <v>1620</v>
      </c>
    </row>
    <row r="4475" spans="1:11" x14ac:dyDescent="0.3">
      <c r="A4475">
        <f t="shared" si="277"/>
        <v>19</v>
      </c>
      <c r="B4475" s="2">
        <f t="shared" si="278"/>
        <v>43128</v>
      </c>
      <c r="C4475" t="str">
        <f>VLOOKUP(A4475,'Günlük Sayaç'!$A$1:$I$166,3,0)</f>
        <v>Vezneciler</v>
      </c>
      <c r="D4475" t="str">
        <f>VLOOKUP($A4475,'Günlük Sayaç'!$A$1:$I$166,4,0)</f>
        <v>Ziyaretçi</v>
      </c>
      <c r="E4475" t="str">
        <f>VLOOKUP($A4475,'Günlük Sayaç'!$A$1:$I$166,5,0)</f>
        <v>İkili Bilet</v>
      </c>
      <c r="F4475">
        <f>VLOOKUP($A4475,'Günlük Sayaç'!$A$1:$I$166,6,0)</f>
        <v>4</v>
      </c>
      <c r="G4475">
        <f>VLOOKUP($A4475,'Günlük Sayaç'!$A$1:$I$166,7,0)</f>
        <v>8000</v>
      </c>
      <c r="H4475">
        <f>VLOOKUP($A4475,'Günlük Sayaç'!$A$1:$I$166,8,0)</f>
        <v>0.02</v>
      </c>
      <c r="I4475">
        <f>VLOOKUP($A4475,'Günlük Sayaç'!$A$1:$I$166,9,0)*VLOOKUP(WEEKDAY(B4475,2)&amp;D4475,Yoğunluk!$G$1:$J$29,4,0)</f>
        <v>335.99999999999994</v>
      </c>
      <c r="J4475">
        <f t="shared" ca="1" si="275"/>
        <v>308</v>
      </c>
      <c r="K4475">
        <f t="shared" ca="1" si="276"/>
        <v>1232</v>
      </c>
    </row>
    <row r="4476" spans="1:11" x14ac:dyDescent="0.3">
      <c r="A4476">
        <f t="shared" si="277"/>
        <v>20</v>
      </c>
      <c r="B4476" s="2">
        <f t="shared" si="278"/>
        <v>43128</v>
      </c>
      <c r="C4476" t="str">
        <f>VLOOKUP(A4476,'Günlük Sayaç'!$A$1:$I$166,3,0)</f>
        <v>Vezneciler</v>
      </c>
      <c r="D4476" t="str">
        <f>VLOOKUP($A4476,'Günlük Sayaç'!$A$1:$I$166,4,0)</f>
        <v>Ziyaretçi</v>
      </c>
      <c r="E4476" t="str">
        <f>VLOOKUP($A4476,'Günlük Sayaç'!$A$1:$I$166,5,0)</f>
        <v>Üçlü Bilet</v>
      </c>
      <c r="F4476">
        <f>VLOOKUP($A4476,'Günlük Sayaç'!$A$1:$I$166,6,0)</f>
        <v>3.6666666666666665</v>
      </c>
      <c r="G4476">
        <f>VLOOKUP($A4476,'Günlük Sayaç'!$A$1:$I$166,7,0)</f>
        <v>8000</v>
      </c>
      <c r="H4476">
        <f>VLOOKUP($A4476,'Günlük Sayaç'!$A$1:$I$166,8,0)</f>
        <v>0.01</v>
      </c>
      <c r="I4476">
        <f>VLOOKUP($A4476,'Günlük Sayaç'!$A$1:$I$166,9,0)*VLOOKUP(WEEKDAY(B4476,2)&amp;D4476,Yoğunluk!$G$1:$J$29,4,0)</f>
        <v>167.99999999999997</v>
      </c>
      <c r="J4476">
        <f t="shared" ca="1" si="275"/>
        <v>150</v>
      </c>
      <c r="K4476">
        <f t="shared" ca="1" si="276"/>
        <v>550</v>
      </c>
    </row>
    <row r="4477" spans="1:11" x14ac:dyDescent="0.3">
      <c r="A4477">
        <f t="shared" si="277"/>
        <v>21</v>
      </c>
      <c r="B4477" s="2">
        <f t="shared" si="278"/>
        <v>43128</v>
      </c>
      <c r="C4477" t="str">
        <f>VLOOKUP(A4477,'Günlük Sayaç'!$A$1:$I$166,3,0)</f>
        <v>Vezneciler</v>
      </c>
      <c r="D4477" t="str">
        <f>VLOOKUP($A4477,'Günlük Sayaç'!$A$1:$I$166,4,0)</f>
        <v>Ziyaretçi</v>
      </c>
      <c r="E4477" t="str">
        <f>VLOOKUP($A4477,'Günlük Sayaç'!$A$1:$I$166,5,0)</f>
        <v>Beşli Bilet</v>
      </c>
      <c r="F4477">
        <f>VLOOKUP($A4477,'Günlük Sayaç'!$A$1:$I$166,6,0)</f>
        <v>3.4</v>
      </c>
      <c r="G4477">
        <f>VLOOKUP($A4477,'Günlük Sayaç'!$A$1:$I$166,7,0)</f>
        <v>8000</v>
      </c>
      <c r="H4477">
        <f>VLOOKUP($A4477,'Günlük Sayaç'!$A$1:$I$166,8,0)</f>
        <v>0.02</v>
      </c>
      <c r="I4477">
        <f>VLOOKUP($A4477,'Günlük Sayaç'!$A$1:$I$166,9,0)*VLOOKUP(WEEKDAY(B4477,2)&amp;D4477,Yoğunluk!$G$1:$J$29,4,0)</f>
        <v>335.99999999999994</v>
      </c>
      <c r="J4477">
        <f t="shared" ca="1" si="275"/>
        <v>343</v>
      </c>
      <c r="K4477">
        <f t="shared" ca="1" si="276"/>
        <v>1166.2</v>
      </c>
    </row>
    <row r="4478" spans="1:11" x14ac:dyDescent="0.3">
      <c r="A4478">
        <f t="shared" si="277"/>
        <v>22</v>
      </c>
      <c r="B4478" s="2">
        <f t="shared" si="278"/>
        <v>43128</v>
      </c>
      <c r="C4478" t="str">
        <f>VLOOKUP(A4478,'Günlük Sayaç'!$A$1:$I$166,3,0)</f>
        <v>Vezneciler</v>
      </c>
      <c r="D4478" t="str">
        <f>VLOOKUP($A4478,'Günlük Sayaç'!$A$1:$I$166,4,0)</f>
        <v>Ziyaretçi</v>
      </c>
      <c r="E4478" t="str">
        <f>VLOOKUP($A4478,'Günlük Sayaç'!$A$1:$I$166,5,0)</f>
        <v>Onlu Bilet</v>
      </c>
      <c r="F4478">
        <f>VLOOKUP($A4478,'Günlük Sayaç'!$A$1:$I$166,6,0)</f>
        <v>3.2</v>
      </c>
      <c r="G4478">
        <f>VLOOKUP($A4478,'Günlük Sayaç'!$A$1:$I$166,7,0)</f>
        <v>8000</v>
      </c>
      <c r="H4478">
        <f>VLOOKUP($A4478,'Günlük Sayaç'!$A$1:$I$166,8,0)</f>
        <v>0.02</v>
      </c>
      <c r="I4478">
        <f>VLOOKUP($A4478,'Günlük Sayaç'!$A$1:$I$166,9,0)*VLOOKUP(WEEKDAY(B4478,2)&amp;D4478,Yoğunluk!$G$1:$J$29,4,0)</f>
        <v>335.99999999999994</v>
      </c>
      <c r="J4478">
        <f t="shared" ca="1" si="275"/>
        <v>332</v>
      </c>
      <c r="K4478">
        <f t="shared" ca="1" si="276"/>
        <v>1062.4000000000001</v>
      </c>
    </row>
    <row r="4479" spans="1:11" x14ac:dyDescent="0.3">
      <c r="A4479">
        <f t="shared" si="277"/>
        <v>23</v>
      </c>
      <c r="B4479" s="2">
        <f t="shared" si="278"/>
        <v>43128</v>
      </c>
      <c r="C4479" t="str">
        <f>VLOOKUP(A4479,'Günlük Sayaç'!$A$1:$I$166,3,0)</f>
        <v>Haliç</v>
      </c>
      <c r="D4479" t="str">
        <f>VLOOKUP($A4479,'Günlük Sayaç'!$A$1:$I$166,4,0)</f>
        <v>Tam</v>
      </c>
      <c r="E4479" t="str">
        <f>VLOOKUP($A4479,'Günlük Sayaç'!$A$1:$I$166,5,0)</f>
        <v>Akbil</v>
      </c>
      <c r="F4479">
        <f>VLOOKUP($A4479,'Günlük Sayaç'!$A$1:$I$166,6,0)</f>
        <v>2.2250000000000001</v>
      </c>
      <c r="G4479">
        <f>VLOOKUP($A4479,'Günlük Sayaç'!$A$1:$I$166,7,0)</f>
        <v>9000</v>
      </c>
      <c r="H4479">
        <f>VLOOKUP($A4479,'Günlük Sayaç'!$A$1:$I$166,8,0)</f>
        <v>0.2</v>
      </c>
      <c r="I4479">
        <f>VLOOKUP($A4479,'Günlük Sayaç'!$A$1:$I$166,9,0)*VLOOKUP(WEEKDAY(B4479,2)&amp;D4479,Yoğunluk!$G$1:$J$29,4,0)</f>
        <v>2700</v>
      </c>
      <c r="J4479">
        <f t="shared" ca="1" si="275"/>
        <v>3171</v>
      </c>
      <c r="K4479">
        <f t="shared" ca="1" si="276"/>
        <v>7055.4750000000004</v>
      </c>
    </row>
    <row r="4480" spans="1:11" x14ac:dyDescent="0.3">
      <c r="A4480">
        <f t="shared" si="277"/>
        <v>24</v>
      </c>
      <c r="B4480" s="2">
        <f t="shared" si="278"/>
        <v>43128</v>
      </c>
      <c r="C4480" t="str">
        <f>VLOOKUP(A4480,'Günlük Sayaç'!$A$1:$I$166,3,0)</f>
        <v>Haliç</v>
      </c>
      <c r="D4480" t="str">
        <f>VLOOKUP($A4480,'Günlük Sayaç'!$A$1:$I$166,4,0)</f>
        <v>Tam</v>
      </c>
      <c r="E4480" t="str">
        <f>VLOOKUP($A4480,'Günlük Sayaç'!$A$1:$I$166,5,0)</f>
        <v>Mavi Kart</v>
      </c>
      <c r="F4480">
        <f>VLOOKUP($A4480,'Günlük Sayaç'!$A$1:$I$166,6,0)</f>
        <v>1.3666666666666667</v>
      </c>
      <c r="G4480">
        <f>VLOOKUP($A4480,'Günlük Sayaç'!$A$1:$I$166,7,0)</f>
        <v>9000</v>
      </c>
      <c r="H4480">
        <f>VLOOKUP($A4480,'Günlük Sayaç'!$A$1:$I$166,8,0)</f>
        <v>0.1</v>
      </c>
      <c r="I4480">
        <f>VLOOKUP($A4480,'Günlük Sayaç'!$A$1:$I$166,9,0)*VLOOKUP(WEEKDAY(B4480,2)&amp;D4480,Yoğunluk!$G$1:$J$29,4,0)</f>
        <v>1350</v>
      </c>
      <c r="J4480">
        <f t="shared" ca="1" si="275"/>
        <v>1435</v>
      </c>
      <c r="K4480">
        <f t="shared" ca="1" si="276"/>
        <v>1961.1666666666667</v>
      </c>
    </row>
    <row r="4481" spans="1:11" x14ac:dyDescent="0.3">
      <c r="A4481">
        <f t="shared" si="277"/>
        <v>25</v>
      </c>
      <c r="B4481" s="2">
        <f t="shared" si="278"/>
        <v>43128</v>
      </c>
      <c r="C4481" t="str">
        <f>VLOOKUP(A4481,'Günlük Sayaç'!$A$1:$I$166,3,0)</f>
        <v>Haliç</v>
      </c>
      <c r="D4481" t="str">
        <f>VLOOKUP($A4481,'Günlük Sayaç'!$A$1:$I$166,4,0)</f>
        <v>Öğrenci</v>
      </c>
      <c r="E4481" t="str">
        <f>VLOOKUP($A4481,'Günlük Sayaç'!$A$1:$I$166,5,0)</f>
        <v>Öğrenci</v>
      </c>
      <c r="F4481">
        <f>VLOOKUP($A4481,'Günlük Sayaç'!$A$1:$I$166,6,0)</f>
        <v>0.9</v>
      </c>
      <c r="G4481">
        <f>VLOOKUP($A4481,'Günlük Sayaç'!$A$1:$I$166,7,0)</f>
        <v>9000</v>
      </c>
      <c r="H4481">
        <f>VLOOKUP($A4481,'Günlük Sayaç'!$A$1:$I$166,8,0)</f>
        <v>0.05</v>
      </c>
      <c r="I4481">
        <f>VLOOKUP($A4481,'Günlük Sayaç'!$A$1:$I$166,9,0)*VLOOKUP(WEEKDAY(B4481,2)&amp;D4481,Yoğunluk!$G$1:$J$29,4,0)</f>
        <v>1012.5</v>
      </c>
      <c r="J4481">
        <f t="shared" ca="1" si="275"/>
        <v>1078</v>
      </c>
      <c r="K4481">
        <f t="shared" ca="1" si="276"/>
        <v>970.2</v>
      </c>
    </row>
    <row r="4482" spans="1:11" x14ac:dyDescent="0.3">
      <c r="A4482">
        <f t="shared" si="277"/>
        <v>26</v>
      </c>
      <c r="B4482" s="2">
        <f t="shared" si="278"/>
        <v>43128</v>
      </c>
      <c r="C4482" t="str">
        <f>VLOOKUP(A4482,'Günlük Sayaç'!$A$1:$I$166,3,0)</f>
        <v>Haliç</v>
      </c>
      <c r="D4482" t="str">
        <f>VLOOKUP($A4482,'Günlük Sayaç'!$A$1:$I$166,4,0)</f>
        <v>Öğrenci</v>
      </c>
      <c r="E4482" t="str">
        <f>VLOOKUP($A4482,'Günlük Sayaç'!$A$1:$I$166,5,0)</f>
        <v>Öğrenci Aylık</v>
      </c>
      <c r="F4482">
        <f>VLOOKUP($A4482,'Günlük Sayaç'!$A$1:$I$166,6,0)</f>
        <v>0.56666666666666665</v>
      </c>
      <c r="G4482">
        <f>VLOOKUP($A4482,'Günlük Sayaç'!$A$1:$I$166,7,0)</f>
        <v>9000</v>
      </c>
      <c r="H4482">
        <f>VLOOKUP($A4482,'Günlük Sayaç'!$A$1:$I$166,8,0)</f>
        <v>0.1</v>
      </c>
      <c r="I4482">
        <f>VLOOKUP($A4482,'Günlük Sayaç'!$A$1:$I$166,9,0)*VLOOKUP(WEEKDAY(B4482,2)&amp;D4482,Yoğunluk!$G$1:$J$29,4,0)</f>
        <v>2025</v>
      </c>
      <c r="J4482">
        <f t="shared" ca="1" si="275"/>
        <v>2048</v>
      </c>
      <c r="K4482">
        <f t="shared" ca="1" si="276"/>
        <v>1160.5333333333333</v>
      </c>
    </row>
    <row r="4483" spans="1:11" x14ac:dyDescent="0.3">
      <c r="A4483">
        <f t="shared" si="277"/>
        <v>27</v>
      </c>
      <c r="B4483" s="2">
        <f t="shared" si="278"/>
        <v>43128</v>
      </c>
      <c r="C4483" t="str">
        <f>VLOOKUP(A4483,'Günlük Sayaç'!$A$1:$I$166,3,0)</f>
        <v>Haliç</v>
      </c>
      <c r="D4483" t="str">
        <f>VLOOKUP($A4483,'Günlük Sayaç'!$A$1:$I$166,4,0)</f>
        <v>Sosyal</v>
      </c>
      <c r="E4483" t="str">
        <f>VLOOKUP($A4483,'Günlük Sayaç'!$A$1:$I$166,5,0)</f>
        <v>Sosyal</v>
      </c>
      <c r="F4483">
        <f>VLOOKUP($A4483,'Günlük Sayaç'!$A$1:$I$166,6,0)</f>
        <v>1.425</v>
      </c>
      <c r="G4483">
        <f>VLOOKUP($A4483,'Günlük Sayaç'!$A$1:$I$166,7,0)</f>
        <v>9000</v>
      </c>
      <c r="H4483">
        <f>VLOOKUP($A4483,'Günlük Sayaç'!$A$1:$I$166,8,0)</f>
        <v>0.1</v>
      </c>
      <c r="I4483">
        <f>VLOOKUP($A4483,'Günlük Sayaç'!$A$1:$I$166,9,0)*VLOOKUP(WEEKDAY(B4483,2)&amp;D4483,Yoğunluk!$G$1:$J$29,4,0)</f>
        <v>1485.0000000000002</v>
      </c>
      <c r="J4483">
        <f t="shared" ref="J4483:J4546" ca="1" si="279">FLOOR(I4483+_xlfn.NORM.S.INV(RAND())*I4483/10,1)</f>
        <v>1603</v>
      </c>
      <c r="K4483">
        <f t="shared" ref="K4483:K4546" ca="1" si="280">J4483*F4483</f>
        <v>2284.2750000000001</v>
      </c>
    </row>
    <row r="4484" spans="1:11" x14ac:dyDescent="0.3">
      <c r="A4484">
        <f t="shared" si="277"/>
        <v>28</v>
      </c>
      <c r="B4484" s="2">
        <f t="shared" si="278"/>
        <v>43128</v>
      </c>
      <c r="C4484" t="str">
        <f>VLOOKUP(A4484,'Günlük Sayaç'!$A$1:$I$166,3,0)</f>
        <v>Haliç</v>
      </c>
      <c r="D4484" t="str">
        <f>VLOOKUP($A4484,'Günlük Sayaç'!$A$1:$I$166,4,0)</f>
        <v>Sosyal</v>
      </c>
      <c r="E4484" t="str">
        <f>VLOOKUP($A4484,'Günlük Sayaç'!$A$1:$I$166,5,0)</f>
        <v>Sosyal Aylık</v>
      </c>
      <c r="F4484">
        <f>VLOOKUP($A4484,'Günlük Sayaç'!$A$1:$I$166,6,0)</f>
        <v>0.83333333333333337</v>
      </c>
      <c r="G4484">
        <f>VLOOKUP($A4484,'Günlük Sayaç'!$A$1:$I$166,7,0)</f>
        <v>9000</v>
      </c>
      <c r="H4484">
        <f>VLOOKUP($A4484,'Günlük Sayaç'!$A$1:$I$166,8,0)</f>
        <v>0.05</v>
      </c>
      <c r="I4484">
        <f>VLOOKUP($A4484,'Günlük Sayaç'!$A$1:$I$166,9,0)*VLOOKUP(WEEKDAY(B4484,2)&amp;D4484,Yoğunluk!$G$1:$J$29,4,0)</f>
        <v>742.50000000000011</v>
      </c>
      <c r="J4484">
        <f t="shared" ca="1" si="279"/>
        <v>627</v>
      </c>
      <c r="K4484">
        <f t="shared" ca="1" si="280"/>
        <v>522.5</v>
      </c>
    </row>
    <row r="4485" spans="1:11" x14ac:dyDescent="0.3">
      <c r="A4485">
        <f t="shared" si="277"/>
        <v>29</v>
      </c>
      <c r="B4485" s="2">
        <f t="shared" si="278"/>
        <v>43128</v>
      </c>
      <c r="C4485" t="str">
        <f>VLOOKUP(A4485,'Günlük Sayaç'!$A$1:$I$166,3,0)</f>
        <v>Haliç</v>
      </c>
      <c r="D4485" t="str">
        <f>VLOOKUP($A4485,'Günlük Sayaç'!$A$1:$I$166,4,0)</f>
        <v>Ziyaretçi</v>
      </c>
      <c r="E4485" t="str">
        <f>VLOOKUP($A4485,'Günlük Sayaç'!$A$1:$I$166,5,0)</f>
        <v>Tekli Bilet</v>
      </c>
      <c r="F4485">
        <f>VLOOKUP($A4485,'Günlük Sayaç'!$A$1:$I$166,6,0)</f>
        <v>5</v>
      </c>
      <c r="G4485">
        <f>VLOOKUP($A4485,'Günlük Sayaç'!$A$1:$I$166,7,0)</f>
        <v>9000</v>
      </c>
      <c r="H4485">
        <f>VLOOKUP($A4485,'Günlük Sayaç'!$A$1:$I$166,8,0)</f>
        <v>0.1</v>
      </c>
      <c r="I4485">
        <f>VLOOKUP($A4485,'Günlük Sayaç'!$A$1:$I$166,9,0)*VLOOKUP(WEEKDAY(B4485,2)&amp;D4485,Yoğunluk!$G$1:$J$29,4,0)</f>
        <v>1889.9999999999998</v>
      </c>
      <c r="J4485">
        <f t="shared" ca="1" si="279"/>
        <v>1822</v>
      </c>
      <c r="K4485">
        <f t="shared" ca="1" si="280"/>
        <v>9110</v>
      </c>
    </row>
    <row r="4486" spans="1:11" x14ac:dyDescent="0.3">
      <c r="A4486">
        <f t="shared" si="277"/>
        <v>30</v>
      </c>
      <c r="B4486" s="2">
        <f t="shared" si="278"/>
        <v>43128</v>
      </c>
      <c r="C4486" t="str">
        <f>VLOOKUP(A4486,'Günlük Sayaç'!$A$1:$I$166,3,0)</f>
        <v>Haliç</v>
      </c>
      <c r="D4486" t="str">
        <f>VLOOKUP($A4486,'Günlük Sayaç'!$A$1:$I$166,4,0)</f>
        <v>Ziyaretçi</v>
      </c>
      <c r="E4486" t="str">
        <f>VLOOKUP($A4486,'Günlük Sayaç'!$A$1:$I$166,5,0)</f>
        <v>İkili Bilet</v>
      </c>
      <c r="F4486">
        <f>VLOOKUP($A4486,'Günlük Sayaç'!$A$1:$I$166,6,0)</f>
        <v>4</v>
      </c>
      <c r="G4486">
        <f>VLOOKUP($A4486,'Günlük Sayaç'!$A$1:$I$166,7,0)</f>
        <v>9000</v>
      </c>
      <c r="H4486">
        <f>VLOOKUP($A4486,'Günlük Sayaç'!$A$1:$I$166,8,0)</f>
        <v>0.05</v>
      </c>
      <c r="I4486">
        <f>VLOOKUP($A4486,'Günlük Sayaç'!$A$1:$I$166,9,0)*VLOOKUP(WEEKDAY(B4486,2)&amp;D4486,Yoğunluk!$G$1:$J$29,4,0)</f>
        <v>944.99999999999989</v>
      </c>
      <c r="J4486">
        <f t="shared" ca="1" si="279"/>
        <v>805</v>
      </c>
      <c r="K4486">
        <f t="shared" ca="1" si="280"/>
        <v>3220</v>
      </c>
    </row>
    <row r="4487" spans="1:11" x14ac:dyDescent="0.3">
      <c r="A4487">
        <f t="shared" si="277"/>
        <v>31</v>
      </c>
      <c r="B4487" s="2">
        <f t="shared" si="278"/>
        <v>43128</v>
      </c>
      <c r="C4487" t="str">
        <f>VLOOKUP(A4487,'Günlük Sayaç'!$A$1:$I$166,3,0)</f>
        <v>Haliç</v>
      </c>
      <c r="D4487" t="str">
        <f>VLOOKUP($A4487,'Günlük Sayaç'!$A$1:$I$166,4,0)</f>
        <v>Ziyaretçi</v>
      </c>
      <c r="E4487" t="str">
        <f>VLOOKUP($A4487,'Günlük Sayaç'!$A$1:$I$166,5,0)</f>
        <v>Üçlü Bilet</v>
      </c>
      <c r="F4487">
        <f>VLOOKUP($A4487,'Günlük Sayaç'!$A$1:$I$166,6,0)</f>
        <v>3.6666666666666665</v>
      </c>
      <c r="G4487">
        <f>VLOOKUP($A4487,'Günlük Sayaç'!$A$1:$I$166,7,0)</f>
        <v>9000</v>
      </c>
      <c r="H4487">
        <f>VLOOKUP($A4487,'Günlük Sayaç'!$A$1:$I$166,8,0)</f>
        <v>0.05</v>
      </c>
      <c r="I4487">
        <f>VLOOKUP($A4487,'Günlük Sayaç'!$A$1:$I$166,9,0)*VLOOKUP(WEEKDAY(B4487,2)&amp;D4487,Yoğunluk!$G$1:$J$29,4,0)</f>
        <v>944.99999999999989</v>
      </c>
      <c r="J4487">
        <f t="shared" ca="1" si="279"/>
        <v>758</v>
      </c>
      <c r="K4487">
        <f t="shared" ca="1" si="280"/>
        <v>2779.333333333333</v>
      </c>
    </row>
    <row r="4488" spans="1:11" x14ac:dyDescent="0.3">
      <c r="A4488">
        <f t="shared" si="277"/>
        <v>32</v>
      </c>
      <c r="B4488" s="2">
        <f t="shared" si="278"/>
        <v>43128</v>
      </c>
      <c r="C4488" t="str">
        <f>VLOOKUP(A4488,'Günlük Sayaç'!$A$1:$I$166,3,0)</f>
        <v>Haliç</v>
      </c>
      <c r="D4488" t="str">
        <f>VLOOKUP($A4488,'Günlük Sayaç'!$A$1:$I$166,4,0)</f>
        <v>Ziyaretçi</v>
      </c>
      <c r="E4488" t="str">
        <f>VLOOKUP($A4488,'Günlük Sayaç'!$A$1:$I$166,5,0)</f>
        <v>Beşli Bilet</v>
      </c>
      <c r="F4488">
        <f>VLOOKUP($A4488,'Günlük Sayaç'!$A$1:$I$166,6,0)</f>
        <v>3.4</v>
      </c>
      <c r="G4488">
        <f>VLOOKUP($A4488,'Günlük Sayaç'!$A$1:$I$166,7,0)</f>
        <v>9000</v>
      </c>
      <c r="H4488">
        <f>VLOOKUP($A4488,'Günlük Sayaç'!$A$1:$I$166,8,0)</f>
        <v>0.1</v>
      </c>
      <c r="I4488">
        <f>VLOOKUP($A4488,'Günlük Sayaç'!$A$1:$I$166,9,0)*VLOOKUP(WEEKDAY(B4488,2)&amp;D4488,Yoğunluk!$G$1:$J$29,4,0)</f>
        <v>1889.9999999999998</v>
      </c>
      <c r="J4488">
        <f t="shared" ca="1" si="279"/>
        <v>1768</v>
      </c>
      <c r="K4488">
        <f t="shared" ca="1" si="280"/>
        <v>6011.2</v>
      </c>
    </row>
    <row r="4489" spans="1:11" x14ac:dyDescent="0.3">
      <c r="A4489">
        <f t="shared" si="277"/>
        <v>33</v>
      </c>
      <c r="B4489" s="2">
        <f t="shared" si="278"/>
        <v>43128</v>
      </c>
      <c r="C4489" t="str">
        <f>VLOOKUP(A4489,'Günlük Sayaç'!$A$1:$I$166,3,0)</f>
        <v>Haliç</v>
      </c>
      <c r="D4489" t="str">
        <f>VLOOKUP($A4489,'Günlük Sayaç'!$A$1:$I$166,4,0)</f>
        <v>Ziyaretçi</v>
      </c>
      <c r="E4489" t="str">
        <f>VLOOKUP($A4489,'Günlük Sayaç'!$A$1:$I$166,5,0)</f>
        <v>Onlu Bilet</v>
      </c>
      <c r="F4489">
        <f>VLOOKUP($A4489,'Günlük Sayaç'!$A$1:$I$166,6,0)</f>
        <v>3.2</v>
      </c>
      <c r="G4489">
        <f>VLOOKUP($A4489,'Günlük Sayaç'!$A$1:$I$166,7,0)</f>
        <v>9000</v>
      </c>
      <c r="H4489">
        <f>VLOOKUP($A4489,'Günlük Sayaç'!$A$1:$I$166,8,0)</f>
        <v>0.1</v>
      </c>
      <c r="I4489">
        <f>VLOOKUP($A4489,'Günlük Sayaç'!$A$1:$I$166,9,0)*VLOOKUP(WEEKDAY(B4489,2)&amp;D4489,Yoğunluk!$G$1:$J$29,4,0)</f>
        <v>1889.9999999999998</v>
      </c>
      <c r="J4489">
        <f t="shared" ca="1" si="279"/>
        <v>1649</v>
      </c>
      <c r="K4489">
        <f t="shared" ca="1" si="280"/>
        <v>5276.8</v>
      </c>
    </row>
    <row r="4490" spans="1:11" x14ac:dyDescent="0.3">
      <c r="A4490">
        <f t="shared" ref="A4490:A4553" si="281">IF(A4489=165,1,A4489+1)</f>
        <v>34</v>
      </c>
      <c r="B4490" s="2">
        <f t="shared" ref="B4490:B4553" si="282">IF(A4490=1,B4489+1,B4489)</f>
        <v>43128</v>
      </c>
      <c r="C4490" t="str">
        <f>VLOOKUP(A4490,'Günlük Sayaç'!$A$1:$I$166,3,0)</f>
        <v>Şişhane</v>
      </c>
      <c r="D4490" t="str">
        <f>VLOOKUP($A4490,'Günlük Sayaç'!$A$1:$I$166,4,0)</f>
        <v>Tam</v>
      </c>
      <c r="E4490" t="str">
        <f>VLOOKUP($A4490,'Günlük Sayaç'!$A$1:$I$166,5,0)</f>
        <v>Akbil</v>
      </c>
      <c r="F4490">
        <f>VLOOKUP($A4490,'Günlük Sayaç'!$A$1:$I$166,6,0)</f>
        <v>2.2250000000000001</v>
      </c>
      <c r="G4490">
        <f>VLOOKUP($A4490,'Günlük Sayaç'!$A$1:$I$166,7,0)</f>
        <v>7000</v>
      </c>
      <c r="H4490">
        <f>VLOOKUP($A4490,'Günlük Sayaç'!$A$1:$I$166,8,0)</f>
        <v>0.25</v>
      </c>
      <c r="I4490">
        <f>VLOOKUP($A4490,'Günlük Sayaç'!$A$1:$I$166,9,0)*VLOOKUP(WEEKDAY(B4490,2)&amp;D4490,Yoğunluk!$G$1:$J$29,4,0)</f>
        <v>2625</v>
      </c>
      <c r="J4490">
        <f t="shared" ca="1" si="279"/>
        <v>2626</v>
      </c>
      <c r="K4490">
        <f t="shared" ca="1" si="280"/>
        <v>5842.85</v>
      </c>
    </row>
    <row r="4491" spans="1:11" x14ac:dyDescent="0.3">
      <c r="A4491">
        <f t="shared" si="281"/>
        <v>35</v>
      </c>
      <c r="B4491" s="2">
        <f t="shared" si="282"/>
        <v>43128</v>
      </c>
      <c r="C4491" t="str">
        <f>VLOOKUP(A4491,'Günlük Sayaç'!$A$1:$I$166,3,0)</f>
        <v>Şişhane</v>
      </c>
      <c r="D4491" t="str">
        <f>VLOOKUP($A4491,'Günlük Sayaç'!$A$1:$I$166,4,0)</f>
        <v>Tam</v>
      </c>
      <c r="E4491" t="str">
        <f>VLOOKUP($A4491,'Günlük Sayaç'!$A$1:$I$166,5,0)</f>
        <v>Mavi Kart</v>
      </c>
      <c r="F4491">
        <f>VLOOKUP($A4491,'Günlük Sayaç'!$A$1:$I$166,6,0)</f>
        <v>1.3666666666666667</v>
      </c>
      <c r="G4491">
        <f>VLOOKUP($A4491,'Günlük Sayaç'!$A$1:$I$166,7,0)</f>
        <v>7000</v>
      </c>
      <c r="H4491">
        <f>VLOOKUP($A4491,'Günlük Sayaç'!$A$1:$I$166,8,0)</f>
        <v>0.1</v>
      </c>
      <c r="I4491">
        <f>VLOOKUP($A4491,'Günlük Sayaç'!$A$1:$I$166,9,0)*VLOOKUP(WEEKDAY(B4491,2)&amp;D4491,Yoğunluk!$G$1:$J$29,4,0)</f>
        <v>1050</v>
      </c>
      <c r="J4491">
        <f t="shared" ca="1" si="279"/>
        <v>919</v>
      </c>
      <c r="K4491">
        <f t="shared" ca="1" si="280"/>
        <v>1255.9666666666667</v>
      </c>
    </row>
    <row r="4492" spans="1:11" x14ac:dyDescent="0.3">
      <c r="A4492">
        <f t="shared" si="281"/>
        <v>36</v>
      </c>
      <c r="B4492" s="2">
        <f t="shared" si="282"/>
        <v>43128</v>
      </c>
      <c r="C4492" t="str">
        <f>VLOOKUP(A4492,'Günlük Sayaç'!$A$1:$I$166,3,0)</f>
        <v>Şişhane</v>
      </c>
      <c r="D4492" t="str">
        <f>VLOOKUP($A4492,'Günlük Sayaç'!$A$1:$I$166,4,0)</f>
        <v>Öğrenci</v>
      </c>
      <c r="E4492" t="str">
        <f>VLOOKUP($A4492,'Günlük Sayaç'!$A$1:$I$166,5,0)</f>
        <v>Öğrenci</v>
      </c>
      <c r="F4492">
        <f>VLOOKUP($A4492,'Günlük Sayaç'!$A$1:$I$166,6,0)</f>
        <v>0.9</v>
      </c>
      <c r="G4492">
        <f>VLOOKUP($A4492,'Günlük Sayaç'!$A$1:$I$166,7,0)</f>
        <v>7000</v>
      </c>
      <c r="H4492">
        <f>VLOOKUP($A4492,'Günlük Sayaç'!$A$1:$I$166,8,0)</f>
        <v>0.1</v>
      </c>
      <c r="I4492">
        <f>VLOOKUP($A4492,'Günlük Sayaç'!$A$1:$I$166,9,0)*VLOOKUP(WEEKDAY(B4492,2)&amp;D4492,Yoğunluk!$G$1:$J$29,4,0)</f>
        <v>1575</v>
      </c>
      <c r="J4492">
        <f t="shared" ca="1" si="279"/>
        <v>1571</v>
      </c>
      <c r="K4492">
        <f t="shared" ca="1" si="280"/>
        <v>1413.9</v>
      </c>
    </row>
    <row r="4493" spans="1:11" x14ac:dyDescent="0.3">
      <c r="A4493">
        <f t="shared" si="281"/>
        <v>37</v>
      </c>
      <c r="B4493" s="2">
        <f t="shared" si="282"/>
        <v>43128</v>
      </c>
      <c r="C4493" t="str">
        <f>VLOOKUP(A4493,'Günlük Sayaç'!$A$1:$I$166,3,0)</f>
        <v>Şişhane</v>
      </c>
      <c r="D4493" t="str">
        <f>VLOOKUP($A4493,'Günlük Sayaç'!$A$1:$I$166,4,0)</f>
        <v>Öğrenci</v>
      </c>
      <c r="E4493" t="str">
        <f>VLOOKUP($A4493,'Günlük Sayaç'!$A$1:$I$166,5,0)</f>
        <v>Öğrenci Aylık</v>
      </c>
      <c r="F4493">
        <f>VLOOKUP($A4493,'Günlük Sayaç'!$A$1:$I$166,6,0)</f>
        <v>0.56666666666666665</v>
      </c>
      <c r="G4493">
        <f>VLOOKUP($A4493,'Günlük Sayaç'!$A$1:$I$166,7,0)</f>
        <v>7000</v>
      </c>
      <c r="H4493">
        <f>VLOOKUP($A4493,'Günlük Sayaç'!$A$1:$I$166,8,0)</f>
        <v>0.15</v>
      </c>
      <c r="I4493">
        <f>VLOOKUP($A4493,'Günlük Sayaç'!$A$1:$I$166,9,0)*VLOOKUP(WEEKDAY(B4493,2)&amp;D4493,Yoğunluk!$G$1:$J$29,4,0)</f>
        <v>2362.5</v>
      </c>
      <c r="J4493">
        <f t="shared" ca="1" si="279"/>
        <v>2368</v>
      </c>
      <c r="K4493">
        <f t="shared" ca="1" si="280"/>
        <v>1341.8666666666666</v>
      </c>
    </row>
    <row r="4494" spans="1:11" x14ac:dyDescent="0.3">
      <c r="A4494">
        <f t="shared" si="281"/>
        <v>38</v>
      </c>
      <c r="B4494" s="2">
        <f t="shared" si="282"/>
        <v>43128</v>
      </c>
      <c r="C4494" t="str">
        <f>VLOOKUP(A4494,'Günlük Sayaç'!$A$1:$I$166,3,0)</f>
        <v>Şişhane</v>
      </c>
      <c r="D4494" t="str">
        <f>VLOOKUP($A4494,'Günlük Sayaç'!$A$1:$I$166,4,0)</f>
        <v>Sosyal</v>
      </c>
      <c r="E4494" t="str">
        <f>VLOOKUP($A4494,'Günlük Sayaç'!$A$1:$I$166,5,0)</f>
        <v>Sosyal</v>
      </c>
      <c r="F4494">
        <f>VLOOKUP($A4494,'Günlük Sayaç'!$A$1:$I$166,6,0)</f>
        <v>1.425</v>
      </c>
      <c r="G4494">
        <f>VLOOKUP($A4494,'Günlük Sayaç'!$A$1:$I$166,7,0)</f>
        <v>7000</v>
      </c>
      <c r="H4494">
        <f>VLOOKUP($A4494,'Günlük Sayaç'!$A$1:$I$166,8,0)</f>
        <v>0.15</v>
      </c>
      <c r="I4494">
        <f>VLOOKUP($A4494,'Günlük Sayaç'!$A$1:$I$166,9,0)*VLOOKUP(WEEKDAY(B4494,2)&amp;D4494,Yoğunluk!$G$1:$J$29,4,0)</f>
        <v>1732.5000000000002</v>
      </c>
      <c r="J4494">
        <f t="shared" ca="1" si="279"/>
        <v>1529</v>
      </c>
      <c r="K4494">
        <f t="shared" ca="1" si="280"/>
        <v>2178.8250000000003</v>
      </c>
    </row>
    <row r="4495" spans="1:11" x14ac:dyDescent="0.3">
      <c r="A4495">
        <f t="shared" si="281"/>
        <v>39</v>
      </c>
      <c r="B4495" s="2">
        <f t="shared" si="282"/>
        <v>43128</v>
      </c>
      <c r="C4495" t="str">
        <f>VLOOKUP(A4495,'Günlük Sayaç'!$A$1:$I$166,3,0)</f>
        <v>Şişhane</v>
      </c>
      <c r="D4495" t="str">
        <f>VLOOKUP($A4495,'Günlük Sayaç'!$A$1:$I$166,4,0)</f>
        <v>Sosyal</v>
      </c>
      <c r="E4495" t="str">
        <f>VLOOKUP($A4495,'Günlük Sayaç'!$A$1:$I$166,5,0)</f>
        <v>Sosyal Aylık</v>
      </c>
      <c r="F4495">
        <f>VLOOKUP($A4495,'Günlük Sayaç'!$A$1:$I$166,6,0)</f>
        <v>0.83333333333333337</v>
      </c>
      <c r="G4495">
        <f>VLOOKUP($A4495,'Günlük Sayaç'!$A$1:$I$166,7,0)</f>
        <v>7000</v>
      </c>
      <c r="H4495">
        <f>VLOOKUP($A4495,'Günlük Sayaç'!$A$1:$I$166,8,0)</f>
        <v>0.05</v>
      </c>
      <c r="I4495">
        <f>VLOOKUP($A4495,'Günlük Sayaç'!$A$1:$I$166,9,0)*VLOOKUP(WEEKDAY(B4495,2)&amp;D4495,Yoğunluk!$G$1:$J$29,4,0)</f>
        <v>577.5</v>
      </c>
      <c r="J4495">
        <f t="shared" ca="1" si="279"/>
        <v>510</v>
      </c>
      <c r="K4495">
        <f t="shared" ca="1" si="280"/>
        <v>425</v>
      </c>
    </row>
    <row r="4496" spans="1:11" x14ac:dyDescent="0.3">
      <c r="A4496">
        <f t="shared" si="281"/>
        <v>40</v>
      </c>
      <c r="B4496" s="2">
        <f t="shared" si="282"/>
        <v>43128</v>
      </c>
      <c r="C4496" t="str">
        <f>VLOOKUP(A4496,'Günlük Sayaç'!$A$1:$I$166,3,0)</f>
        <v>Şişhane</v>
      </c>
      <c r="D4496" t="str">
        <f>VLOOKUP($A4496,'Günlük Sayaç'!$A$1:$I$166,4,0)</f>
        <v>Ziyaretçi</v>
      </c>
      <c r="E4496" t="str">
        <f>VLOOKUP($A4496,'Günlük Sayaç'!$A$1:$I$166,5,0)</f>
        <v>Tekli Bilet</v>
      </c>
      <c r="F4496">
        <f>VLOOKUP($A4496,'Günlük Sayaç'!$A$1:$I$166,6,0)</f>
        <v>5</v>
      </c>
      <c r="G4496">
        <f>VLOOKUP($A4496,'Günlük Sayaç'!$A$1:$I$166,7,0)</f>
        <v>7000</v>
      </c>
      <c r="H4496">
        <f>VLOOKUP($A4496,'Günlük Sayaç'!$A$1:$I$166,8,0)</f>
        <v>0.05</v>
      </c>
      <c r="I4496">
        <f>VLOOKUP($A4496,'Günlük Sayaç'!$A$1:$I$166,9,0)*VLOOKUP(WEEKDAY(B4496,2)&amp;D4496,Yoğunluk!$G$1:$J$29,4,0)</f>
        <v>734.99999999999989</v>
      </c>
      <c r="J4496">
        <f t="shared" ca="1" si="279"/>
        <v>737</v>
      </c>
      <c r="K4496">
        <f t="shared" ca="1" si="280"/>
        <v>3685</v>
      </c>
    </row>
    <row r="4497" spans="1:11" x14ac:dyDescent="0.3">
      <c r="A4497">
        <f t="shared" si="281"/>
        <v>41</v>
      </c>
      <c r="B4497" s="2">
        <f t="shared" si="282"/>
        <v>43128</v>
      </c>
      <c r="C4497" t="str">
        <f>VLOOKUP(A4497,'Günlük Sayaç'!$A$1:$I$166,3,0)</f>
        <v>Şişhane</v>
      </c>
      <c r="D4497" t="str">
        <f>VLOOKUP($A4497,'Günlük Sayaç'!$A$1:$I$166,4,0)</f>
        <v>Ziyaretçi</v>
      </c>
      <c r="E4497" t="str">
        <f>VLOOKUP($A4497,'Günlük Sayaç'!$A$1:$I$166,5,0)</f>
        <v>İkili Bilet</v>
      </c>
      <c r="F4497">
        <f>VLOOKUP($A4497,'Günlük Sayaç'!$A$1:$I$166,6,0)</f>
        <v>4</v>
      </c>
      <c r="G4497">
        <f>VLOOKUP($A4497,'Günlük Sayaç'!$A$1:$I$166,7,0)</f>
        <v>7000</v>
      </c>
      <c r="H4497">
        <f>VLOOKUP($A4497,'Günlük Sayaç'!$A$1:$I$166,8,0)</f>
        <v>0.03</v>
      </c>
      <c r="I4497">
        <f>VLOOKUP($A4497,'Günlük Sayaç'!$A$1:$I$166,9,0)*VLOOKUP(WEEKDAY(B4497,2)&amp;D4497,Yoğunluk!$G$1:$J$29,4,0)</f>
        <v>440.99999999999994</v>
      </c>
      <c r="J4497">
        <f t="shared" ca="1" si="279"/>
        <v>500</v>
      </c>
      <c r="K4497">
        <f t="shared" ca="1" si="280"/>
        <v>2000</v>
      </c>
    </row>
    <row r="4498" spans="1:11" x14ac:dyDescent="0.3">
      <c r="A4498">
        <f t="shared" si="281"/>
        <v>42</v>
      </c>
      <c r="B4498" s="2">
        <f t="shared" si="282"/>
        <v>43128</v>
      </c>
      <c r="C4498" t="str">
        <f>VLOOKUP(A4498,'Günlük Sayaç'!$A$1:$I$166,3,0)</f>
        <v>Şişhane</v>
      </c>
      <c r="D4498" t="str">
        <f>VLOOKUP($A4498,'Günlük Sayaç'!$A$1:$I$166,4,0)</f>
        <v>Ziyaretçi</v>
      </c>
      <c r="E4498" t="str">
        <f>VLOOKUP($A4498,'Günlük Sayaç'!$A$1:$I$166,5,0)</f>
        <v>Üçlü Bilet</v>
      </c>
      <c r="F4498">
        <f>VLOOKUP($A4498,'Günlük Sayaç'!$A$1:$I$166,6,0)</f>
        <v>3.6666666666666665</v>
      </c>
      <c r="G4498">
        <f>VLOOKUP($A4498,'Günlük Sayaç'!$A$1:$I$166,7,0)</f>
        <v>7000</v>
      </c>
      <c r="H4498">
        <f>VLOOKUP($A4498,'Günlük Sayaç'!$A$1:$I$166,8,0)</f>
        <v>0.02</v>
      </c>
      <c r="I4498">
        <f>VLOOKUP($A4498,'Günlük Sayaç'!$A$1:$I$166,9,0)*VLOOKUP(WEEKDAY(B4498,2)&amp;D4498,Yoğunluk!$G$1:$J$29,4,0)</f>
        <v>293.99999999999994</v>
      </c>
      <c r="J4498">
        <f t="shared" ca="1" si="279"/>
        <v>311</v>
      </c>
      <c r="K4498">
        <f t="shared" ca="1" si="280"/>
        <v>1140.3333333333333</v>
      </c>
    </row>
    <row r="4499" spans="1:11" x14ac:dyDescent="0.3">
      <c r="A4499">
        <f t="shared" si="281"/>
        <v>43</v>
      </c>
      <c r="B4499" s="2">
        <f t="shared" si="282"/>
        <v>43128</v>
      </c>
      <c r="C4499" t="str">
        <f>VLOOKUP(A4499,'Günlük Sayaç'!$A$1:$I$166,3,0)</f>
        <v>Şişhane</v>
      </c>
      <c r="D4499" t="str">
        <f>VLOOKUP($A4499,'Günlük Sayaç'!$A$1:$I$166,4,0)</f>
        <v>Ziyaretçi</v>
      </c>
      <c r="E4499" t="str">
        <f>VLOOKUP($A4499,'Günlük Sayaç'!$A$1:$I$166,5,0)</f>
        <v>Beşli Bilet</v>
      </c>
      <c r="F4499">
        <f>VLOOKUP($A4499,'Günlük Sayaç'!$A$1:$I$166,6,0)</f>
        <v>3.4</v>
      </c>
      <c r="G4499">
        <f>VLOOKUP($A4499,'Günlük Sayaç'!$A$1:$I$166,7,0)</f>
        <v>7000</v>
      </c>
      <c r="H4499">
        <f>VLOOKUP($A4499,'Günlük Sayaç'!$A$1:$I$166,8,0)</f>
        <v>0.05</v>
      </c>
      <c r="I4499">
        <f>VLOOKUP($A4499,'Günlük Sayaç'!$A$1:$I$166,9,0)*VLOOKUP(WEEKDAY(B4499,2)&amp;D4499,Yoğunluk!$G$1:$J$29,4,0)</f>
        <v>734.99999999999989</v>
      </c>
      <c r="J4499">
        <f t="shared" ca="1" si="279"/>
        <v>718</v>
      </c>
      <c r="K4499">
        <f t="shared" ca="1" si="280"/>
        <v>2441.1999999999998</v>
      </c>
    </row>
    <row r="4500" spans="1:11" x14ac:dyDescent="0.3">
      <c r="A4500">
        <f t="shared" si="281"/>
        <v>44</v>
      </c>
      <c r="B4500" s="2">
        <f t="shared" si="282"/>
        <v>43128</v>
      </c>
      <c r="C4500" t="str">
        <f>VLOOKUP(A4500,'Günlük Sayaç'!$A$1:$I$166,3,0)</f>
        <v>Şişhane</v>
      </c>
      <c r="D4500" t="str">
        <f>VLOOKUP($A4500,'Günlük Sayaç'!$A$1:$I$166,4,0)</f>
        <v>Ziyaretçi</v>
      </c>
      <c r="E4500" t="str">
        <f>VLOOKUP($A4500,'Günlük Sayaç'!$A$1:$I$166,5,0)</f>
        <v>Onlu Bilet</v>
      </c>
      <c r="F4500">
        <f>VLOOKUP($A4500,'Günlük Sayaç'!$A$1:$I$166,6,0)</f>
        <v>3.2</v>
      </c>
      <c r="G4500">
        <f>VLOOKUP($A4500,'Günlük Sayaç'!$A$1:$I$166,7,0)</f>
        <v>7000</v>
      </c>
      <c r="H4500">
        <f>VLOOKUP($A4500,'Günlük Sayaç'!$A$1:$I$166,8,0)</f>
        <v>0.05</v>
      </c>
      <c r="I4500">
        <f>VLOOKUP($A4500,'Günlük Sayaç'!$A$1:$I$166,9,0)*VLOOKUP(WEEKDAY(B4500,2)&amp;D4500,Yoğunluk!$G$1:$J$29,4,0)</f>
        <v>734.99999999999989</v>
      </c>
      <c r="J4500">
        <f t="shared" ca="1" si="279"/>
        <v>802</v>
      </c>
      <c r="K4500">
        <f t="shared" ca="1" si="280"/>
        <v>2566.4</v>
      </c>
    </row>
    <row r="4501" spans="1:11" x14ac:dyDescent="0.3">
      <c r="A4501">
        <f t="shared" si="281"/>
        <v>45</v>
      </c>
      <c r="B4501" s="2">
        <f t="shared" si="282"/>
        <v>43128</v>
      </c>
      <c r="C4501" t="str">
        <f>VLOOKUP(A4501,'Günlük Sayaç'!$A$1:$I$166,3,0)</f>
        <v>Taksim</v>
      </c>
      <c r="D4501" t="str">
        <f>VLOOKUP($A4501,'Günlük Sayaç'!$A$1:$I$166,4,0)</f>
        <v>Tam</v>
      </c>
      <c r="E4501" t="str">
        <f>VLOOKUP($A4501,'Günlük Sayaç'!$A$1:$I$166,5,0)</f>
        <v>Akbil</v>
      </c>
      <c r="F4501">
        <f>VLOOKUP($A4501,'Günlük Sayaç'!$A$1:$I$166,6,0)</f>
        <v>2.2250000000000001</v>
      </c>
      <c r="G4501">
        <f>VLOOKUP($A4501,'Günlük Sayaç'!$A$1:$I$166,7,0)</f>
        <v>15000</v>
      </c>
      <c r="H4501">
        <f>VLOOKUP($A4501,'Günlük Sayaç'!$A$1:$I$166,8,0)</f>
        <v>0.2</v>
      </c>
      <c r="I4501">
        <f>VLOOKUP($A4501,'Günlük Sayaç'!$A$1:$I$166,9,0)*VLOOKUP(WEEKDAY(B4501,2)&amp;D4501,Yoğunluk!$G$1:$J$29,4,0)</f>
        <v>4500</v>
      </c>
      <c r="J4501">
        <f t="shared" ca="1" si="279"/>
        <v>4638</v>
      </c>
      <c r="K4501">
        <f t="shared" ca="1" si="280"/>
        <v>10319.550000000001</v>
      </c>
    </row>
    <row r="4502" spans="1:11" x14ac:dyDescent="0.3">
      <c r="A4502">
        <f t="shared" si="281"/>
        <v>46</v>
      </c>
      <c r="B4502" s="2">
        <f t="shared" si="282"/>
        <v>43128</v>
      </c>
      <c r="C4502" t="str">
        <f>VLOOKUP(A4502,'Günlük Sayaç'!$A$1:$I$166,3,0)</f>
        <v>Taksim</v>
      </c>
      <c r="D4502" t="str">
        <f>VLOOKUP($A4502,'Günlük Sayaç'!$A$1:$I$166,4,0)</f>
        <v>Tam</v>
      </c>
      <c r="E4502" t="str">
        <f>VLOOKUP($A4502,'Günlük Sayaç'!$A$1:$I$166,5,0)</f>
        <v>Mavi Kart</v>
      </c>
      <c r="F4502">
        <f>VLOOKUP($A4502,'Günlük Sayaç'!$A$1:$I$166,6,0)</f>
        <v>1.3666666666666667</v>
      </c>
      <c r="G4502">
        <f>VLOOKUP($A4502,'Günlük Sayaç'!$A$1:$I$166,7,0)</f>
        <v>15000</v>
      </c>
      <c r="H4502">
        <f>VLOOKUP($A4502,'Günlük Sayaç'!$A$1:$I$166,8,0)</f>
        <v>0.1</v>
      </c>
      <c r="I4502">
        <f>VLOOKUP($A4502,'Günlük Sayaç'!$A$1:$I$166,9,0)*VLOOKUP(WEEKDAY(B4502,2)&amp;D4502,Yoğunluk!$G$1:$J$29,4,0)</f>
        <v>2250</v>
      </c>
      <c r="J4502">
        <f t="shared" ca="1" si="279"/>
        <v>2181</v>
      </c>
      <c r="K4502">
        <f t="shared" ca="1" si="280"/>
        <v>2980.7000000000003</v>
      </c>
    </row>
    <row r="4503" spans="1:11" x14ac:dyDescent="0.3">
      <c r="A4503">
        <f t="shared" si="281"/>
        <v>47</v>
      </c>
      <c r="B4503" s="2">
        <f t="shared" si="282"/>
        <v>43128</v>
      </c>
      <c r="C4503" t="str">
        <f>VLOOKUP(A4503,'Günlük Sayaç'!$A$1:$I$166,3,0)</f>
        <v>Taksim</v>
      </c>
      <c r="D4503" t="str">
        <f>VLOOKUP($A4503,'Günlük Sayaç'!$A$1:$I$166,4,0)</f>
        <v>Öğrenci</v>
      </c>
      <c r="E4503" t="str">
        <f>VLOOKUP($A4503,'Günlük Sayaç'!$A$1:$I$166,5,0)</f>
        <v>Öğrenci</v>
      </c>
      <c r="F4503">
        <f>VLOOKUP($A4503,'Günlük Sayaç'!$A$1:$I$166,6,0)</f>
        <v>0.9</v>
      </c>
      <c r="G4503">
        <f>VLOOKUP($A4503,'Günlük Sayaç'!$A$1:$I$166,7,0)</f>
        <v>15000</v>
      </c>
      <c r="H4503">
        <f>VLOOKUP($A4503,'Günlük Sayaç'!$A$1:$I$166,8,0)</f>
        <v>0.1</v>
      </c>
      <c r="I4503">
        <f>VLOOKUP($A4503,'Günlük Sayaç'!$A$1:$I$166,9,0)*VLOOKUP(WEEKDAY(B4503,2)&amp;D4503,Yoğunluk!$G$1:$J$29,4,0)</f>
        <v>3375</v>
      </c>
      <c r="J4503">
        <f t="shared" ca="1" si="279"/>
        <v>3572</v>
      </c>
      <c r="K4503">
        <f t="shared" ca="1" si="280"/>
        <v>3214.8</v>
      </c>
    </row>
    <row r="4504" spans="1:11" x14ac:dyDescent="0.3">
      <c r="A4504">
        <f t="shared" si="281"/>
        <v>48</v>
      </c>
      <c r="B4504" s="2">
        <f t="shared" si="282"/>
        <v>43128</v>
      </c>
      <c r="C4504" t="str">
        <f>VLOOKUP(A4504,'Günlük Sayaç'!$A$1:$I$166,3,0)</f>
        <v>Taksim</v>
      </c>
      <c r="D4504" t="str">
        <f>VLOOKUP($A4504,'Günlük Sayaç'!$A$1:$I$166,4,0)</f>
        <v>Öğrenci</v>
      </c>
      <c r="E4504" t="str">
        <f>VLOOKUP($A4504,'Günlük Sayaç'!$A$1:$I$166,5,0)</f>
        <v>Öğrenci Aylık</v>
      </c>
      <c r="F4504">
        <f>VLOOKUP($A4504,'Günlük Sayaç'!$A$1:$I$166,6,0)</f>
        <v>0.56666666666666665</v>
      </c>
      <c r="G4504">
        <f>VLOOKUP($A4504,'Günlük Sayaç'!$A$1:$I$166,7,0)</f>
        <v>15000</v>
      </c>
      <c r="H4504">
        <f>VLOOKUP($A4504,'Günlük Sayaç'!$A$1:$I$166,8,0)</f>
        <v>0.2</v>
      </c>
      <c r="I4504">
        <f>VLOOKUP($A4504,'Günlük Sayaç'!$A$1:$I$166,9,0)*VLOOKUP(WEEKDAY(B4504,2)&amp;D4504,Yoğunluk!$G$1:$J$29,4,0)</f>
        <v>6750</v>
      </c>
      <c r="J4504">
        <f t="shared" ca="1" si="279"/>
        <v>6438</v>
      </c>
      <c r="K4504">
        <f t="shared" ca="1" si="280"/>
        <v>3648.2</v>
      </c>
    </row>
    <row r="4505" spans="1:11" x14ac:dyDescent="0.3">
      <c r="A4505">
        <f t="shared" si="281"/>
        <v>49</v>
      </c>
      <c r="B4505" s="2">
        <f t="shared" si="282"/>
        <v>43128</v>
      </c>
      <c r="C4505" t="str">
        <f>VLOOKUP(A4505,'Günlük Sayaç'!$A$1:$I$166,3,0)</f>
        <v>Taksim</v>
      </c>
      <c r="D4505" t="str">
        <f>VLOOKUP($A4505,'Günlük Sayaç'!$A$1:$I$166,4,0)</f>
        <v>Sosyal</v>
      </c>
      <c r="E4505" t="str">
        <f>VLOOKUP($A4505,'Günlük Sayaç'!$A$1:$I$166,5,0)</f>
        <v>Sosyal</v>
      </c>
      <c r="F4505">
        <f>VLOOKUP($A4505,'Günlük Sayaç'!$A$1:$I$166,6,0)</f>
        <v>1.425</v>
      </c>
      <c r="G4505">
        <f>VLOOKUP($A4505,'Günlük Sayaç'!$A$1:$I$166,7,0)</f>
        <v>15000</v>
      </c>
      <c r="H4505">
        <f>VLOOKUP($A4505,'Günlük Sayaç'!$A$1:$I$166,8,0)</f>
        <v>0.15</v>
      </c>
      <c r="I4505">
        <f>VLOOKUP($A4505,'Günlük Sayaç'!$A$1:$I$166,9,0)*VLOOKUP(WEEKDAY(B4505,2)&amp;D4505,Yoğunluk!$G$1:$J$29,4,0)</f>
        <v>3712.5000000000005</v>
      </c>
      <c r="J4505">
        <f t="shared" ca="1" si="279"/>
        <v>3834</v>
      </c>
      <c r="K4505">
        <f t="shared" ca="1" si="280"/>
        <v>5463.45</v>
      </c>
    </row>
    <row r="4506" spans="1:11" x14ac:dyDescent="0.3">
      <c r="A4506">
        <f t="shared" si="281"/>
        <v>50</v>
      </c>
      <c r="B4506" s="2">
        <f t="shared" si="282"/>
        <v>43128</v>
      </c>
      <c r="C4506" t="str">
        <f>VLOOKUP(A4506,'Günlük Sayaç'!$A$1:$I$166,3,0)</f>
        <v>Taksim</v>
      </c>
      <c r="D4506" t="str">
        <f>VLOOKUP($A4506,'Günlük Sayaç'!$A$1:$I$166,4,0)</f>
        <v>Sosyal</v>
      </c>
      <c r="E4506" t="str">
        <f>VLOOKUP($A4506,'Günlük Sayaç'!$A$1:$I$166,5,0)</f>
        <v>Sosyal Aylık</v>
      </c>
      <c r="F4506">
        <f>VLOOKUP($A4506,'Günlük Sayaç'!$A$1:$I$166,6,0)</f>
        <v>0.83333333333333337</v>
      </c>
      <c r="G4506">
        <f>VLOOKUP($A4506,'Günlük Sayaç'!$A$1:$I$166,7,0)</f>
        <v>15000</v>
      </c>
      <c r="H4506">
        <f>VLOOKUP($A4506,'Günlük Sayaç'!$A$1:$I$166,8,0)</f>
        <v>0.05</v>
      </c>
      <c r="I4506">
        <f>VLOOKUP($A4506,'Günlük Sayaç'!$A$1:$I$166,9,0)*VLOOKUP(WEEKDAY(B4506,2)&amp;D4506,Yoğunluk!$G$1:$J$29,4,0)</f>
        <v>1237.5</v>
      </c>
      <c r="J4506">
        <f t="shared" ca="1" si="279"/>
        <v>1354</v>
      </c>
      <c r="K4506">
        <f t="shared" ca="1" si="280"/>
        <v>1128.3333333333335</v>
      </c>
    </row>
    <row r="4507" spans="1:11" x14ac:dyDescent="0.3">
      <c r="A4507">
        <f t="shared" si="281"/>
        <v>51</v>
      </c>
      <c r="B4507" s="2">
        <f t="shared" si="282"/>
        <v>43128</v>
      </c>
      <c r="C4507" t="str">
        <f>VLOOKUP(A4507,'Günlük Sayaç'!$A$1:$I$166,3,0)</f>
        <v>Taksim</v>
      </c>
      <c r="D4507" t="str">
        <f>VLOOKUP($A4507,'Günlük Sayaç'!$A$1:$I$166,4,0)</f>
        <v>Ziyaretçi</v>
      </c>
      <c r="E4507" t="str">
        <f>VLOOKUP($A4507,'Günlük Sayaç'!$A$1:$I$166,5,0)</f>
        <v>Tekli Bilet</v>
      </c>
      <c r="F4507">
        <f>VLOOKUP($A4507,'Günlük Sayaç'!$A$1:$I$166,6,0)</f>
        <v>5</v>
      </c>
      <c r="G4507">
        <f>VLOOKUP($A4507,'Günlük Sayaç'!$A$1:$I$166,7,0)</f>
        <v>15000</v>
      </c>
      <c r="H4507">
        <f>VLOOKUP($A4507,'Günlük Sayaç'!$A$1:$I$166,8,0)</f>
        <v>0.05</v>
      </c>
      <c r="I4507">
        <f>VLOOKUP($A4507,'Günlük Sayaç'!$A$1:$I$166,9,0)*VLOOKUP(WEEKDAY(B4507,2)&amp;D4507,Yoğunluk!$G$1:$J$29,4,0)</f>
        <v>1574.9999999999998</v>
      </c>
      <c r="J4507">
        <f t="shared" ca="1" si="279"/>
        <v>1396</v>
      </c>
      <c r="K4507">
        <f t="shared" ca="1" si="280"/>
        <v>6980</v>
      </c>
    </row>
    <row r="4508" spans="1:11" x14ac:dyDescent="0.3">
      <c r="A4508">
        <f t="shared" si="281"/>
        <v>52</v>
      </c>
      <c r="B4508" s="2">
        <f t="shared" si="282"/>
        <v>43128</v>
      </c>
      <c r="C4508" t="str">
        <f>VLOOKUP(A4508,'Günlük Sayaç'!$A$1:$I$166,3,0)</f>
        <v>Taksim</v>
      </c>
      <c r="D4508" t="str">
        <f>VLOOKUP($A4508,'Günlük Sayaç'!$A$1:$I$166,4,0)</f>
        <v>Ziyaretçi</v>
      </c>
      <c r="E4508" t="str">
        <f>VLOOKUP($A4508,'Günlük Sayaç'!$A$1:$I$166,5,0)</f>
        <v>İkili Bilet</v>
      </c>
      <c r="F4508">
        <f>VLOOKUP($A4508,'Günlük Sayaç'!$A$1:$I$166,6,0)</f>
        <v>4</v>
      </c>
      <c r="G4508">
        <f>VLOOKUP($A4508,'Günlük Sayaç'!$A$1:$I$166,7,0)</f>
        <v>15000</v>
      </c>
      <c r="H4508">
        <f>VLOOKUP($A4508,'Günlük Sayaç'!$A$1:$I$166,8,0)</f>
        <v>0.03</v>
      </c>
      <c r="I4508">
        <f>VLOOKUP($A4508,'Günlük Sayaç'!$A$1:$I$166,9,0)*VLOOKUP(WEEKDAY(B4508,2)&amp;D4508,Yoğunluk!$G$1:$J$29,4,0)</f>
        <v>944.99999999999989</v>
      </c>
      <c r="J4508">
        <f t="shared" ca="1" si="279"/>
        <v>1093</v>
      </c>
      <c r="K4508">
        <f t="shared" ca="1" si="280"/>
        <v>4372</v>
      </c>
    </row>
    <row r="4509" spans="1:11" x14ac:dyDescent="0.3">
      <c r="A4509">
        <f t="shared" si="281"/>
        <v>53</v>
      </c>
      <c r="B4509" s="2">
        <f t="shared" si="282"/>
        <v>43128</v>
      </c>
      <c r="C4509" t="str">
        <f>VLOOKUP(A4509,'Günlük Sayaç'!$A$1:$I$166,3,0)</f>
        <v>Taksim</v>
      </c>
      <c r="D4509" t="str">
        <f>VLOOKUP($A4509,'Günlük Sayaç'!$A$1:$I$166,4,0)</f>
        <v>Ziyaretçi</v>
      </c>
      <c r="E4509" t="str">
        <f>VLOOKUP($A4509,'Günlük Sayaç'!$A$1:$I$166,5,0)</f>
        <v>Üçlü Bilet</v>
      </c>
      <c r="F4509">
        <f>VLOOKUP($A4509,'Günlük Sayaç'!$A$1:$I$166,6,0)</f>
        <v>3.6666666666666665</v>
      </c>
      <c r="G4509">
        <f>VLOOKUP($A4509,'Günlük Sayaç'!$A$1:$I$166,7,0)</f>
        <v>15000</v>
      </c>
      <c r="H4509">
        <f>VLOOKUP($A4509,'Günlük Sayaç'!$A$1:$I$166,8,0)</f>
        <v>0.02</v>
      </c>
      <c r="I4509">
        <f>VLOOKUP($A4509,'Günlük Sayaç'!$A$1:$I$166,9,0)*VLOOKUP(WEEKDAY(B4509,2)&amp;D4509,Yoğunluk!$G$1:$J$29,4,0)</f>
        <v>629.99999999999989</v>
      </c>
      <c r="J4509">
        <f t="shared" ca="1" si="279"/>
        <v>664</v>
      </c>
      <c r="K4509">
        <f t="shared" ca="1" si="280"/>
        <v>2434.6666666666665</v>
      </c>
    </row>
    <row r="4510" spans="1:11" x14ac:dyDescent="0.3">
      <c r="A4510">
        <f t="shared" si="281"/>
        <v>54</v>
      </c>
      <c r="B4510" s="2">
        <f t="shared" si="282"/>
        <v>43128</v>
      </c>
      <c r="C4510" t="str">
        <f>VLOOKUP(A4510,'Günlük Sayaç'!$A$1:$I$166,3,0)</f>
        <v>Taksim</v>
      </c>
      <c r="D4510" t="str">
        <f>VLOOKUP($A4510,'Günlük Sayaç'!$A$1:$I$166,4,0)</f>
        <v>Ziyaretçi</v>
      </c>
      <c r="E4510" t="str">
        <f>VLOOKUP($A4510,'Günlük Sayaç'!$A$1:$I$166,5,0)</f>
        <v>Beşli Bilet</v>
      </c>
      <c r="F4510">
        <f>VLOOKUP($A4510,'Günlük Sayaç'!$A$1:$I$166,6,0)</f>
        <v>3.4</v>
      </c>
      <c r="G4510">
        <f>VLOOKUP($A4510,'Günlük Sayaç'!$A$1:$I$166,7,0)</f>
        <v>15000</v>
      </c>
      <c r="H4510">
        <f>VLOOKUP($A4510,'Günlük Sayaç'!$A$1:$I$166,8,0)</f>
        <v>0.05</v>
      </c>
      <c r="I4510">
        <f>VLOOKUP($A4510,'Günlük Sayaç'!$A$1:$I$166,9,0)*VLOOKUP(WEEKDAY(B4510,2)&amp;D4510,Yoğunluk!$G$1:$J$29,4,0)</f>
        <v>1574.9999999999998</v>
      </c>
      <c r="J4510">
        <f t="shared" ca="1" si="279"/>
        <v>1553</v>
      </c>
      <c r="K4510">
        <f t="shared" ca="1" si="280"/>
        <v>5280.2</v>
      </c>
    </row>
    <row r="4511" spans="1:11" x14ac:dyDescent="0.3">
      <c r="A4511">
        <f t="shared" si="281"/>
        <v>55</v>
      </c>
      <c r="B4511" s="2">
        <f t="shared" si="282"/>
        <v>43128</v>
      </c>
      <c r="C4511" t="str">
        <f>VLOOKUP(A4511,'Günlük Sayaç'!$A$1:$I$166,3,0)</f>
        <v>Taksim</v>
      </c>
      <c r="D4511" t="str">
        <f>VLOOKUP($A4511,'Günlük Sayaç'!$A$1:$I$166,4,0)</f>
        <v>Ziyaretçi</v>
      </c>
      <c r="E4511" t="str">
        <f>VLOOKUP($A4511,'Günlük Sayaç'!$A$1:$I$166,5,0)</f>
        <v>Onlu Bilet</v>
      </c>
      <c r="F4511">
        <f>VLOOKUP($A4511,'Günlük Sayaç'!$A$1:$I$166,6,0)</f>
        <v>3.2</v>
      </c>
      <c r="G4511">
        <f>VLOOKUP($A4511,'Günlük Sayaç'!$A$1:$I$166,7,0)</f>
        <v>15000</v>
      </c>
      <c r="H4511">
        <f>VLOOKUP($A4511,'Günlük Sayaç'!$A$1:$I$166,8,0)</f>
        <v>0.05</v>
      </c>
      <c r="I4511">
        <f>VLOOKUP($A4511,'Günlük Sayaç'!$A$1:$I$166,9,0)*VLOOKUP(WEEKDAY(B4511,2)&amp;D4511,Yoğunluk!$G$1:$J$29,4,0)</f>
        <v>1574.9999999999998</v>
      </c>
      <c r="J4511">
        <f t="shared" ca="1" si="279"/>
        <v>1743</v>
      </c>
      <c r="K4511">
        <f t="shared" ca="1" si="280"/>
        <v>5577.6</v>
      </c>
    </row>
    <row r="4512" spans="1:11" x14ac:dyDescent="0.3">
      <c r="A4512">
        <f t="shared" si="281"/>
        <v>56</v>
      </c>
      <c r="B4512" s="2">
        <f t="shared" si="282"/>
        <v>43128</v>
      </c>
      <c r="C4512" t="str">
        <f>VLOOKUP(A4512,'Günlük Sayaç'!$A$1:$I$166,3,0)</f>
        <v>Osmanbey</v>
      </c>
      <c r="D4512" t="str">
        <f>VLOOKUP($A4512,'Günlük Sayaç'!$A$1:$I$166,4,0)</f>
        <v>Tam</v>
      </c>
      <c r="E4512" t="str">
        <f>VLOOKUP($A4512,'Günlük Sayaç'!$A$1:$I$166,5,0)</f>
        <v>Akbil</v>
      </c>
      <c r="F4512">
        <f>VLOOKUP($A4512,'Günlük Sayaç'!$A$1:$I$166,6,0)</f>
        <v>2.2250000000000001</v>
      </c>
      <c r="G4512">
        <f>VLOOKUP($A4512,'Günlük Sayaç'!$A$1:$I$166,7,0)</f>
        <v>5500</v>
      </c>
      <c r="H4512">
        <f>VLOOKUP($A4512,'Günlük Sayaç'!$A$1:$I$166,8,0)</f>
        <v>0.4</v>
      </c>
      <c r="I4512">
        <f>VLOOKUP($A4512,'Günlük Sayaç'!$A$1:$I$166,9,0)*VLOOKUP(WEEKDAY(B4512,2)&amp;D4512,Yoğunluk!$G$1:$J$29,4,0)</f>
        <v>3300</v>
      </c>
      <c r="J4512">
        <f t="shared" ca="1" si="279"/>
        <v>2986</v>
      </c>
      <c r="K4512">
        <f t="shared" ca="1" si="280"/>
        <v>6643.85</v>
      </c>
    </row>
    <row r="4513" spans="1:11" x14ac:dyDescent="0.3">
      <c r="A4513">
        <f t="shared" si="281"/>
        <v>57</v>
      </c>
      <c r="B4513" s="2">
        <f t="shared" si="282"/>
        <v>43128</v>
      </c>
      <c r="C4513" t="str">
        <f>VLOOKUP(A4513,'Günlük Sayaç'!$A$1:$I$166,3,0)</f>
        <v>Osmanbey</v>
      </c>
      <c r="D4513" t="str">
        <f>VLOOKUP($A4513,'Günlük Sayaç'!$A$1:$I$166,4,0)</f>
        <v>Tam</v>
      </c>
      <c r="E4513" t="str">
        <f>VLOOKUP($A4513,'Günlük Sayaç'!$A$1:$I$166,5,0)</f>
        <v>Mavi Kart</v>
      </c>
      <c r="F4513">
        <f>VLOOKUP($A4513,'Günlük Sayaç'!$A$1:$I$166,6,0)</f>
        <v>1.3666666666666667</v>
      </c>
      <c r="G4513">
        <f>VLOOKUP($A4513,'Günlük Sayaç'!$A$1:$I$166,7,0)</f>
        <v>5500</v>
      </c>
      <c r="H4513">
        <f>VLOOKUP($A4513,'Günlük Sayaç'!$A$1:$I$166,8,0)</f>
        <v>0.1</v>
      </c>
      <c r="I4513">
        <f>VLOOKUP($A4513,'Günlük Sayaç'!$A$1:$I$166,9,0)*VLOOKUP(WEEKDAY(B4513,2)&amp;D4513,Yoğunluk!$G$1:$J$29,4,0)</f>
        <v>825</v>
      </c>
      <c r="J4513">
        <f t="shared" ca="1" si="279"/>
        <v>873</v>
      </c>
      <c r="K4513">
        <f t="shared" ca="1" si="280"/>
        <v>1193.1000000000001</v>
      </c>
    </row>
    <row r="4514" spans="1:11" x14ac:dyDescent="0.3">
      <c r="A4514">
        <f t="shared" si="281"/>
        <v>58</v>
      </c>
      <c r="B4514" s="2">
        <f t="shared" si="282"/>
        <v>43128</v>
      </c>
      <c r="C4514" t="str">
        <f>VLOOKUP(A4514,'Günlük Sayaç'!$A$1:$I$166,3,0)</f>
        <v>Osmanbey</v>
      </c>
      <c r="D4514" t="str">
        <f>VLOOKUP($A4514,'Günlük Sayaç'!$A$1:$I$166,4,0)</f>
        <v>Öğrenci</v>
      </c>
      <c r="E4514" t="str">
        <f>VLOOKUP($A4514,'Günlük Sayaç'!$A$1:$I$166,5,0)</f>
        <v>Öğrenci</v>
      </c>
      <c r="F4514">
        <f>VLOOKUP($A4514,'Günlük Sayaç'!$A$1:$I$166,6,0)</f>
        <v>0.9</v>
      </c>
      <c r="G4514">
        <f>VLOOKUP($A4514,'Günlük Sayaç'!$A$1:$I$166,7,0)</f>
        <v>5500</v>
      </c>
      <c r="H4514">
        <f>VLOOKUP($A4514,'Günlük Sayaç'!$A$1:$I$166,8,0)</f>
        <v>0.1</v>
      </c>
      <c r="I4514">
        <f>VLOOKUP($A4514,'Günlük Sayaç'!$A$1:$I$166,9,0)*VLOOKUP(WEEKDAY(B4514,2)&amp;D4514,Yoğunluk!$G$1:$J$29,4,0)</f>
        <v>1237.5</v>
      </c>
      <c r="J4514">
        <f t="shared" ca="1" si="279"/>
        <v>1298</v>
      </c>
      <c r="K4514">
        <f t="shared" ca="1" si="280"/>
        <v>1168.2</v>
      </c>
    </row>
    <row r="4515" spans="1:11" x14ac:dyDescent="0.3">
      <c r="A4515">
        <f t="shared" si="281"/>
        <v>59</v>
      </c>
      <c r="B4515" s="2">
        <f t="shared" si="282"/>
        <v>43128</v>
      </c>
      <c r="C4515" t="str">
        <f>VLOOKUP(A4515,'Günlük Sayaç'!$A$1:$I$166,3,0)</f>
        <v>Osmanbey</v>
      </c>
      <c r="D4515" t="str">
        <f>VLOOKUP($A4515,'Günlük Sayaç'!$A$1:$I$166,4,0)</f>
        <v>Öğrenci</v>
      </c>
      <c r="E4515" t="str">
        <f>VLOOKUP($A4515,'Günlük Sayaç'!$A$1:$I$166,5,0)</f>
        <v>Öğrenci Aylık</v>
      </c>
      <c r="F4515">
        <f>VLOOKUP($A4515,'Günlük Sayaç'!$A$1:$I$166,6,0)</f>
        <v>0.56666666666666665</v>
      </c>
      <c r="G4515">
        <f>VLOOKUP($A4515,'Günlük Sayaç'!$A$1:$I$166,7,0)</f>
        <v>5500</v>
      </c>
      <c r="H4515">
        <f>VLOOKUP($A4515,'Günlük Sayaç'!$A$1:$I$166,8,0)</f>
        <v>0.2</v>
      </c>
      <c r="I4515">
        <f>VLOOKUP($A4515,'Günlük Sayaç'!$A$1:$I$166,9,0)*VLOOKUP(WEEKDAY(B4515,2)&amp;D4515,Yoğunluk!$G$1:$J$29,4,0)</f>
        <v>2475</v>
      </c>
      <c r="J4515">
        <f t="shared" ca="1" si="279"/>
        <v>2602</v>
      </c>
      <c r="K4515">
        <f t="shared" ca="1" si="280"/>
        <v>1474.4666666666667</v>
      </c>
    </row>
    <row r="4516" spans="1:11" x14ac:dyDescent="0.3">
      <c r="A4516">
        <f t="shared" si="281"/>
        <v>60</v>
      </c>
      <c r="B4516" s="2">
        <f t="shared" si="282"/>
        <v>43128</v>
      </c>
      <c r="C4516" t="str">
        <f>VLOOKUP(A4516,'Günlük Sayaç'!$A$1:$I$166,3,0)</f>
        <v>Osmanbey</v>
      </c>
      <c r="D4516" t="str">
        <f>VLOOKUP($A4516,'Günlük Sayaç'!$A$1:$I$166,4,0)</f>
        <v>Sosyal</v>
      </c>
      <c r="E4516" t="str">
        <f>VLOOKUP($A4516,'Günlük Sayaç'!$A$1:$I$166,5,0)</f>
        <v>Sosyal</v>
      </c>
      <c r="F4516">
        <f>VLOOKUP($A4516,'Günlük Sayaç'!$A$1:$I$166,6,0)</f>
        <v>1.425</v>
      </c>
      <c r="G4516">
        <f>VLOOKUP($A4516,'Günlük Sayaç'!$A$1:$I$166,7,0)</f>
        <v>5500</v>
      </c>
      <c r="H4516">
        <f>VLOOKUP($A4516,'Günlük Sayaç'!$A$1:$I$166,8,0)</f>
        <v>0.1</v>
      </c>
      <c r="I4516">
        <f>VLOOKUP($A4516,'Günlük Sayaç'!$A$1:$I$166,9,0)*VLOOKUP(WEEKDAY(B4516,2)&amp;D4516,Yoğunluk!$G$1:$J$29,4,0)</f>
        <v>907.50000000000011</v>
      </c>
      <c r="J4516">
        <f t="shared" ca="1" si="279"/>
        <v>1031</v>
      </c>
      <c r="K4516">
        <f t="shared" ca="1" si="280"/>
        <v>1469.175</v>
      </c>
    </row>
    <row r="4517" spans="1:11" x14ac:dyDescent="0.3">
      <c r="A4517">
        <f t="shared" si="281"/>
        <v>61</v>
      </c>
      <c r="B4517" s="2">
        <f t="shared" si="282"/>
        <v>43128</v>
      </c>
      <c r="C4517" t="str">
        <f>VLOOKUP(A4517,'Günlük Sayaç'!$A$1:$I$166,3,0)</f>
        <v>Osmanbey</v>
      </c>
      <c r="D4517" t="str">
        <f>VLOOKUP($A4517,'Günlük Sayaç'!$A$1:$I$166,4,0)</f>
        <v>Sosyal</v>
      </c>
      <c r="E4517" t="str">
        <f>VLOOKUP($A4517,'Günlük Sayaç'!$A$1:$I$166,5,0)</f>
        <v>Sosyal Aylık</v>
      </c>
      <c r="F4517">
        <f>VLOOKUP($A4517,'Günlük Sayaç'!$A$1:$I$166,6,0)</f>
        <v>0.83333333333333337</v>
      </c>
      <c r="G4517">
        <f>VLOOKUP($A4517,'Günlük Sayaç'!$A$1:$I$166,7,0)</f>
        <v>5500</v>
      </c>
      <c r="H4517">
        <f>VLOOKUP($A4517,'Günlük Sayaç'!$A$1:$I$166,8,0)</f>
        <v>0.05</v>
      </c>
      <c r="I4517">
        <f>VLOOKUP($A4517,'Günlük Sayaç'!$A$1:$I$166,9,0)*VLOOKUP(WEEKDAY(B4517,2)&amp;D4517,Yoğunluk!$G$1:$J$29,4,0)</f>
        <v>453.75000000000006</v>
      </c>
      <c r="J4517">
        <f t="shared" ca="1" si="279"/>
        <v>467</v>
      </c>
      <c r="K4517">
        <f t="shared" ca="1" si="280"/>
        <v>389.16666666666669</v>
      </c>
    </row>
    <row r="4518" spans="1:11" x14ac:dyDescent="0.3">
      <c r="A4518">
        <f t="shared" si="281"/>
        <v>62</v>
      </c>
      <c r="B4518" s="2">
        <f t="shared" si="282"/>
        <v>43128</v>
      </c>
      <c r="C4518" t="str">
        <f>VLOOKUP(A4518,'Günlük Sayaç'!$A$1:$I$166,3,0)</f>
        <v>Osmanbey</v>
      </c>
      <c r="D4518" t="str">
        <f>VLOOKUP($A4518,'Günlük Sayaç'!$A$1:$I$166,4,0)</f>
        <v>Ziyaretçi</v>
      </c>
      <c r="E4518" t="str">
        <f>VLOOKUP($A4518,'Günlük Sayaç'!$A$1:$I$166,5,0)</f>
        <v>Tekli Bilet</v>
      </c>
      <c r="F4518">
        <f>VLOOKUP($A4518,'Günlük Sayaç'!$A$1:$I$166,6,0)</f>
        <v>5</v>
      </c>
      <c r="G4518">
        <f>VLOOKUP($A4518,'Günlük Sayaç'!$A$1:$I$166,7,0)</f>
        <v>5500</v>
      </c>
      <c r="H4518">
        <f>VLOOKUP($A4518,'Günlük Sayaç'!$A$1:$I$166,8,0)</f>
        <v>0.01</v>
      </c>
      <c r="I4518">
        <f>VLOOKUP($A4518,'Günlük Sayaç'!$A$1:$I$166,9,0)*VLOOKUP(WEEKDAY(B4518,2)&amp;D4518,Yoğunluk!$G$1:$J$29,4,0)</f>
        <v>115.49999999999999</v>
      </c>
      <c r="J4518">
        <f t="shared" ca="1" si="279"/>
        <v>144</v>
      </c>
      <c r="K4518">
        <f t="shared" ca="1" si="280"/>
        <v>720</v>
      </c>
    </row>
    <row r="4519" spans="1:11" x14ac:dyDescent="0.3">
      <c r="A4519">
        <f t="shared" si="281"/>
        <v>63</v>
      </c>
      <c r="B4519" s="2">
        <f t="shared" si="282"/>
        <v>43128</v>
      </c>
      <c r="C4519" t="str">
        <f>VLOOKUP(A4519,'Günlük Sayaç'!$A$1:$I$166,3,0)</f>
        <v>Osmanbey</v>
      </c>
      <c r="D4519" t="str">
        <f>VLOOKUP($A4519,'Günlük Sayaç'!$A$1:$I$166,4,0)</f>
        <v>Ziyaretçi</v>
      </c>
      <c r="E4519" t="str">
        <f>VLOOKUP($A4519,'Günlük Sayaç'!$A$1:$I$166,5,0)</f>
        <v>İkili Bilet</v>
      </c>
      <c r="F4519">
        <f>VLOOKUP($A4519,'Günlük Sayaç'!$A$1:$I$166,6,0)</f>
        <v>4</v>
      </c>
      <c r="G4519">
        <f>VLOOKUP($A4519,'Günlük Sayaç'!$A$1:$I$166,7,0)</f>
        <v>5500</v>
      </c>
      <c r="H4519">
        <f>VLOOKUP($A4519,'Günlük Sayaç'!$A$1:$I$166,8,0)</f>
        <v>0.01</v>
      </c>
      <c r="I4519">
        <f>VLOOKUP($A4519,'Günlük Sayaç'!$A$1:$I$166,9,0)*VLOOKUP(WEEKDAY(B4519,2)&amp;D4519,Yoğunluk!$G$1:$J$29,4,0)</f>
        <v>115.49999999999999</v>
      </c>
      <c r="J4519">
        <f t="shared" ca="1" si="279"/>
        <v>104</v>
      </c>
      <c r="K4519">
        <f t="shared" ca="1" si="280"/>
        <v>416</v>
      </c>
    </row>
    <row r="4520" spans="1:11" x14ac:dyDescent="0.3">
      <c r="A4520">
        <f t="shared" si="281"/>
        <v>64</v>
      </c>
      <c r="B4520" s="2">
        <f t="shared" si="282"/>
        <v>43128</v>
      </c>
      <c r="C4520" t="str">
        <f>VLOOKUP(A4520,'Günlük Sayaç'!$A$1:$I$166,3,0)</f>
        <v>Osmanbey</v>
      </c>
      <c r="D4520" t="str">
        <f>VLOOKUP($A4520,'Günlük Sayaç'!$A$1:$I$166,4,0)</f>
        <v>Ziyaretçi</v>
      </c>
      <c r="E4520" t="str">
        <f>VLOOKUP($A4520,'Günlük Sayaç'!$A$1:$I$166,5,0)</f>
        <v>Üçlü Bilet</v>
      </c>
      <c r="F4520">
        <f>VLOOKUP($A4520,'Günlük Sayaç'!$A$1:$I$166,6,0)</f>
        <v>3.6666666666666665</v>
      </c>
      <c r="G4520">
        <f>VLOOKUP($A4520,'Günlük Sayaç'!$A$1:$I$166,7,0)</f>
        <v>5500</v>
      </c>
      <c r="H4520">
        <f>VLOOKUP($A4520,'Günlük Sayaç'!$A$1:$I$166,8,0)</f>
        <v>0.01</v>
      </c>
      <c r="I4520">
        <f>VLOOKUP($A4520,'Günlük Sayaç'!$A$1:$I$166,9,0)*VLOOKUP(WEEKDAY(B4520,2)&amp;D4520,Yoğunluk!$G$1:$J$29,4,0)</f>
        <v>115.49999999999999</v>
      </c>
      <c r="J4520">
        <f t="shared" ca="1" si="279"/>
        <v>131</v>
      </c>
      <c r="K4520">
        <f t="shared" ca="1" si="280"/>
        <v>480.33333333333331</v>
      </c>
    </row>
    <row r="4521" spans="1:11" x14ac:dyDescent="0.3">
      <c r="A4521">
        <f t="shared" si="281"/>
        <v>65</v>
      </c>
      <c r="B4521" s="2">
        <f t="shared" si="282"/>
        <v>43128</v>
      </c>
      <c r="C4521" t="str">
        <f>VLOOKUP(A4521,'Günlük Sayaç'!$A$1:$I$166,3,0)</f>
        <v>Osmanbey</v>
      </c>
      <c r="D4521" t="str">
        <f>VLOOKUP($A4521,'Günlük Sayaç'!$A$1:$I$166,4,0)</f>
        <v>Ziyaretçi</v>
      </c>
      <c r="E4521" t="str">
        <f>VLOOKUP($A4521,'Günlük Sayaç'!$A$1:$I$166,5,0)</f>
        <v>Beşli Bilet</v>
      </c>
      <c r="F4521">
        <f>VLOOKUP($A4521,'Günlük Sayaç'!$A$1:$I$166,6,0)</f>
        <v>3.4</v>
      </c>
      <c r="G4521">
        <f>VLOOKUP($A4521,'Günlük Sayaç'!$A$1:$I$166,7,0)</f>
        <v>5500</v>
      </c>
      <c r="H4521">
        <f>VLOOKUP($A4521,'Günlük Sayaç'!$A$1:$I$166,8,0)</f>
        <v>0.01</v>
      </c>
      <c r="I4521">
        <f>VLOOKUP($A4521,'Günlük Sayaç'!$A$1:$I$166,9,0)*VLOOKUP(WEEKDAY(B4521,2)&amp;D4521,Yoğunluk!$G$1:$J$29,4,0)</f>
        <v>115.49999999999999</v>
      </c>
      <c r="J4521">
        <f t="shared" ca="1" si="279"/>
        <v>122</v>
      </c>
      <c r="K4521">
        <f t="shared" ca="1" si="280"/>
        <v>414.8</v>
      </c>
    </row>
    <row r="4522" spans="1:11" x14ac:dyDescent="0.3">
      <c r="A4522">
        <f t="shared" si="281"/>
        <v>66</v>
      </c>
      <c r="B4522" s="2">
        <f t="shared" si="282"/>
        <v>43128</v>
      </c>
      <c r="C4522" t="str">
        <f>VLOOKUP(A4522,'Günlük Sayaç'!$A$1:$I$166,3,0)</f>
        <v>Osmanbey</v>
      </c>
      <c r="D4522" t="str">
        <f>VLOOKUP($A4522,'Günlük Sayaç'!$A$1:$I$166,4,0)</f>
        <v>Ziyaretçi</v>
      </c>
      <c r="E4522" t="str">
        <f>VLOOKUP($A4522,'Günlük Sayaç'!$A$1:$I$166,5,0)</f>
        <v>Onlu Bilet</v>
      </c>
      <c r="F4522">
        <f>VLOOKUP($A4522,'Günlük Sayaç'!$A$1:$I$166,6,0)</f>
        <v>3.2</v>
      </c>
      <c r="G4522">
        <f>VLOOKUP($A4522,'Günlük Sayaç'!$A$1:$I$166,7,0)</f>
        <v>5500</v>
      </c>
      <c r="H4522">
        <f>VLOOKUP($A4522,'Günlük Sayaç'!$A$1:$I$166,8,0)</f>
        <v>0.01</v>
      </c>
      <c r="I4522">
        <f>VLOOKUP($A4522,'Günlük Sayaç'!$A$1:$I$166,9,0)*VLOOKUP(WEEKDAY(B4522,2)&amp;D4522,Yoğunluk!$G$1:$J$29,4,0)</f>
        <v>115.49999999999999</v>
      </c>
      <c r="J4522">
        <f t="shared" ca="1" si="279"/>
        <v>94</v>
      </c>
      <c r="K4522">
        <f t="shared" ca="1" si="280"/>
        <v>300.8</v>
      </c>
    </row>
    <row r="4523" spans="1:11" x14ac:dyDescent="0.3">
      <c r="A4523">
        <f t="shared" si="281"/>
        <v>67</v>
      </c>
      <c r="B4523" s="2">
        <f t="shared" si="282"/>
        <v>43128</v>
      </c>
      <c r="C4523" t="str">
        <f>VLOOKUP(A4523,'Günlük Sayaç'!$A$1:$I$166,3,0)</f>
        <v>Şişli</v>
      </c>
      <c r="D4523" t="str">
        <f>VLOOKUP($A4523,'Günlük Sayaç'!$A$1:$I$166,4,0)</f>
        <v>Tam</v>
      </c>
      <c r="E4523" t="str">
        <f>VLOOKUP($A4523,'Günlük Sayaç'!$A$1:$I$166,5,0)</f>
        <v>Akbil</v>
      </c>
      <c r="F4523">
        <f>VLOOKUP($A4523,'Günlük Sayaç'!$A$1:$I$166,6,0)</f>
        <v>2.2250000000000001</v>
      </c>
      <c r="G4523">
        <f>VLOOKUP($A4523,'Günlük Sayaç'!$A$1:$I$166,7,0)</f>
        <v>12000</v>
      </c>
      <c r="H4523">
        <f>VLOOKUP($A4523,'Günlük Sayaç'!$A$1:$I$166,8,0)</f>
        <v>0.3</v>
      </c>
      <c r="I4523">
        <f>VLOOKUP($A4523,'Günlük Sayaç'!$A$1:$I$166,9,0)*VLOOKUP(WEEKDAY(B4523,2)&amp;D4523,Yoğunluk!$G$1:$J$29,4,0)</f>
        <v>5400</v>
      </c>
      <c r="J4523">
        <f t="shared" ca="1" si="279"/>
        <v>5150</v>
      </c>
      <c r="K4523">
        <f t="shared" ca="1" si="280"/>
        <v>11458.75</v>
      </c>
    </row>
    <row r="4524" spans="1:11" x14ac:dyDescent="0.3">
      <c r="A4524">
        <f t="shared" si="281"/>
        <v>68</v>
      </c>
      <c r="B4524" s="2">
        <f t="shared" si="282"/>
        <v>43128</v>
      </c>
      <c r="C4524" t="str">
        <f>VLOOKUP(A4524,'Günlük Sayaç'!$A$1:$I$166,3,0)</f>
        <v>Şişli</v>
      </c>
      <c r="D4524" t="str">
        <f>VLOOKUP($A4524,'Günlük Sayaç'!$A$1:$I$166,4,0)</f>
        <v>Tam</v>
      </c>
      <c r="E4524" t="str">
        <f>VLOOKUP($A4524,'Günlük Sayaç'!$A$1:$I$166,5,0)</f>
        <v>Mavi Kart</v>
      </c>
      <c r="F4524">
        <f>VLOOKUP($A4524,'Günlük Sayaç'!$A$1:$I$166,6,0)</f>
        <v>1.3666666666666667</v>
      </c>
      <c r="G4524">
        <f>VLOOKUP($A4524,'Günlük Sayaç'!$A$1:$I$166,7,0)</f>
        <v>12000</v>
      </c>
      <c r="H4524">
        <f>VLOOKUP($A4524,'Günlük Sayaç'!$A$1:$I$166,8,0)</f>
        <v>0.15</v>
      </c>
      <c r="I4524">
        <f>VLOOKUP($A4524,'Günlük Sayaç'!$A$1:$I$166,9,0)*VLOOKUP(WEEKDAY(B4524,2)&amp;D4524,Yoğunluk!$G$1:$J$29,4,0)</f>
        <v>2700</v>
      </c>
      <c r="J4524">
        <f t="shared" ca="1" si="279"/>
        <v>2445</v>
      </c>
      <c r="K4524">
        <f t="shared" ca="1" si="280"/>
        <v>3341.5</v>
      </c>
    </row>
    <row r="4525" spans="1:11" x14ac:dyDescent="0.3">
      <c r="A4525">
        <f t="shared" si="281"/>
        <v>69</v>
      </c>
      <c r="B4525" s="2">
        <f t="shared" si="282"/>
        <v>43128</v>
      </c>
      <c r="C4525" t="str">
        <f>VLOOKUP(A4525,'Günlük Sayaç'!$A$1:$I$166,3,0)</f>
        <v>Şişli</v>
      </c>
      <c r="D4525" t="str">
        <f>VLOOKUP($A4525,'Günlük Sayaç'!$A$1:$I$166,4,0)</f>
        <v>Öğrenci</v>
      </c>
      <c r="E4525" t="str">
        <f>VLOOKUP($A4525,'Günlük Sayaç'!$A$1:$I$166,5,0)</f>
        <v>Öğrenci</v>
      </c>
      <c r="F4525">
        <f>VLOOKUP($A4525,'Günlük Sayaç'!$A$1:$I$166,6,0)</f>
        <v>0.9</v>
      </c>
      <c r="G4525">
        <f>VLOOKUP($A4525,'Günlük Sayaç'!$A$1:$I$166,7,0)</f>
        <v>12000</v>
      </c>
      <c r="H4525">
        <f>VLOOKUP($A4525,'Günlük Sayaç'!$A$1:$I$166,8,0)</f>
        <v>0.1</v>
      </c>
      <c r="I4525">
        <f>VLOOKUP($A4525,'Günlük Sayaç'!$A$1:$I$166,9,0)*VLOOKUP(WEEKDAY(B4525,2)&amp;D4525,Yoğunluk!$G$1:$J$29,4,0)</f>
        <v>2700</v>
      </c>
      <c r="J4525">
        <f t="shared" ca="1" si="279"/>
        <v>2486</v>
      </c>
      <c r="K4525">
        <f t="shared" ca="1" si="280"/>
        <v>2237.4</v>
      </c>
    </row>
    <row r="4526" spans="1:11" x14ac:dyDescent="0.3">
      <c r="A4526">
        <f t="shared" si="281"/>
        <v>70</v>
      </c>
      <c r="B4526" s="2">
        <f t="shared" si="282"/>
        <v>43128</v>
      </c>
      <c r="C4526" t="str">
        <f>VLOOKUP(A4526,'Günlük Sayaç'!$A$1:$I$166,3,0)</f>
        <v>Şişli</v>
      </c>
      <c r="D4526" t="str">
        <f>VLOOKUP($A4526,'Günlük Sayaç'!$A$1:$I$166,4,0)</f>
        <v>Öğrenci</v>
      </c>
      <c r="E4526" t="str">
        <f>VLOOKUP($A4526,'Günlük Sayaç'!$A$1:$I$166,5,0)</f>
        <v>Öğrenci Aylık</v>
      </c>
      <c r="F4526">
        <f>VLOOKUP($A4526,'Günlük Sayaç'!$A$1:$I$166,6,0)</f>
        <v>0.56666666666666665</v>
      </c>
      <c r="G4526">
        <f>VLOOKUP($A4526,'Günlük Sayaç'!$A$1:$I$166,7,0)</f>
        <v>12000</v>
      </c>
      <c r="H4526">
        <f>VLOOKUP($A4526,'Günlük Sayaç'!$A$1:$I$166,8,0)</f>
        <v>0.2</v>
      </c>
      <c r="I4526">
        <f>VLOOKUP($A4526,'Günlük Sayaç'!$A$1:$I$166,9,0)*VLOOKUP(WEEKDAY(B4526,2)&amp;D4526,Yoğunluk!$G$1:$J$29,4,0)</f>
        <v>5400</v>
      </c>
      <c r="J4526">
        <f t="shared" ca="1" si="279"/>
        <v>5503</v>
      </c>
      <c r="K4526">
        <f t="shared" ca="1" si="280"/>
        <v>3118.3666666666668</v>
      </c>
    </row>
    <row r="4527" spans="1:11" x14ac:dyDescent="0.3">
      <c r="A4527">
        <f t="shared" si="281"/>
        <v>71</v>
      </c>
      <c r="B4527" s="2">
        <f t="shared" si="282"/>
        <v>43128</v>
      </c>
      <c r="C4527" t="str">
        <f>VLOOKUP(A4527,'Günlük Sayaç'!$A$1:$I$166,3,0)</f>
        <v>Şişli</v>
      </c>
      <c r="D4527" t="str">
        <f>VLOOKUP($A4527,'Günlük Sayaç'!$A$1:$I$166,4,0)</f>
        <v>Sosyal</v>
      </c>
      <c r="E4527" t="str">
        <f>VLOOKUP($A4527,'Günlük Sayaç'!$A$1:$I$166,5,0)</f>
        <v>Sosyal</v>
      </c>
      <c r="F4527">
        <f>VLOOKUP($A4527,'Günlük Sayaç'!$A$1:$I$166,6,0)</f>
        <v>1.425</v>
      </c>
      <c r="G4527">
        <f>VLOOKUP($A4527,'Günlük Sayaç'!$A$1:$I$166,7,0)</f>
        <v>12000</v>
      </c>
      <c r="H4527">
        <f>VLOOKUP($A4527,'Günlük Sayaç'!$A$1:$I$166,8,0)</f>
        <v>0.1</v>
      </c>
      <c r="I4527">
        <f>VLOOKUP($A4527,'Günlük Sayaç'!$A$1:$I$166,9,0)*VLOOKUP(WEEKDAY(B4527,2)&amp;D4527,Yoğunluk!$G$1:$J$29,4,0)</f>
        <v>1980.0000000000002</v>
      </c>
      <c r="J4527">
        <f t="shared" ca="1" si="279"/>
        <v>1840</v>
      </c>
      <c r="K4527">
        <f t="shared" ca="1" si="280"/>
        <v>2622</v>
      </c>
    </row>
    <row r="4528" spans="1:11" x14ac:dyDescent="0.3">
      <c r="A4528">
        <f t="shared" si="281"/>
        <v>72</v>
      </c>
      <c r="B4528" s="2">
        <f t="shared" si="282"/>
        <v>43128</v>
      </c>
      <c r="C4528" t="str">
        <f>VLOOKUP(A4528,'Günlük Sayaç'!$A$1:$I$166,3,0)</f>
        <v>Şişli</v>
      </c>
      <c r="D4528" t="str">
        <f>VLOOKUP($A4528,'Günlük Sayaç'!$A$1:$I$166,4,0)</f>
        <v>Sosyal</v>
      </c>
      <c r="E4528" t="str">
        <f>VLOOKUP($A4528,'Günlük Sayaç'!$A$1:$I$166,5,0)</f>
        <v>Sosyal Aylık</v>
      </c>
      <c r="F4528">
        <f>VLOOKUP($A4528,'Günlük Sayaç'!$A$1:$I$166,6,0)</f>
        <v>0.83333333333333337</v>
      </c>
      <c r="G4528">
        <f>VLOOKUP($A4528,'Günlük Sayaç'!$A$1:$I$166,7,0)</f>
        <v>12000</v>
      </c>
      <c r="H4528">
        <f>VLOOKUP($A4528,'Günlük Sayaç'!$A$1:$I$166,8,0)</f>
        <v>0.1</v>
      </c>
      <c r="I4528">
        <f>VLOOKUP($A4528,'Günlük Sayaç'!$A$1:$I$166,9,0)*VLOOKUP(WEEKDAY(B4528,2)&amp;D4528,Yoğunluk!$G$1:$J$29,4,0)</f>
        <v>1980.0000000000002</v>
      </c>
      <c r="J4528">
        <f t="shared" ca="1" si="279"/>
        <v>2064</v>
      </c>
      <c r="K4528">
        <f t="shared" ca="1" si="280"/>
        <v>1720</v>
      </c>
    </row>
    <row r="4529" spans="1:11" x14ac:dyDescent="0.3">
      <c r="A4529">
        <f t="shared" si="281"/>
        <v>73</v>
      </c>
      <c r="B4529" s="2">
        <f t="shared" si="282"/>
        <v>43128</v>
      </c>
      <c r="C4529" t="str">
        <f>VLOOKUP(A4529,'Günlük Sayaç'!$A$1:$I$166,3,0)</f>
        <v>Şişli</v>
      </c>
      <c r="D4529" t="str">
        <f>VLOOKUP($A4529,'Günlük Sayaç'!$A$1:$I$166,4,0)</f>
        <v>Ziyaretçi</v>
      </c>
      <c r="E4529" t="str">
        <f>VLOOKUP($A4529,'Günlük Sayaç'!$A$1:$I$166,5,0)</f>
        <v>Tekli Bilet</v>
      </c>
      <c r="F4529">
        <f>VLOOKUP($A4529,'Günlük Sayaç'!$A$1:$I$166,6,0)</f>
        <v>5</v>
      </c>
      <c r="G4529">
        <f>VLOOKUP($A4529,'Günlük Sayaç'!$A$1:$I$166,7,0)</f>
        <v>12000</v>
      </c>
      <c r="H4529">
        <f>VLOOKUP($A4529,'Günlük Sayaç'!$A$1:$I$166,8,0)</f>
        <v>0.01</v>
      </c>
      <c r="I4529">
        <f>VLOOKUP($A4529,'Günlük Sayaç'!$A$1:$I$166,9,0)*VLOOKUP(WEEKDAY(B4529,2)&amp;D4529,Yoğunluk!$G$1:$J$29,4,0)</f>
        <v>251.99999999999994</v>
      </c>
      <c r="J4529">
        <f t="shared" ca="1" si="279"/>
        <v>291</v>
      </c>
      <c r="K4529">
        <f t="shared" ca="1" si="280"/>
        <v>1455</v>
      </c>
    </row>
    <row r="4530" spans="1:11" x14ac:dyDescent="0.3">
      <c r="A4530">
        <f t="shared" si="281"/>
        <v>74</v>
      </c>
      <c r="B4530" s="2">
        <f t="shared" si="282"/>
        <v>43128</v>
      </c>
      <c r="C4530" t="str">
        <f>VLOOKUP(A4530,'Günlük Sayaç'!$A$1:$I$166,3,0)</f>
        <v>Şişli</v>
      </c>
      <c r="D4530" t="str">
        <f>VLOOKUP($A4530,'Günlük Sayaç'!$A$1:$I$166,4,0)</f>
        <v>Ziyaretçi</v>
      </c>
      <c r="E4530" t="str">
        <f>VLOOKUP($A4530,'Günlük Sayaç'!$A$1:$I$166,5,0)</f>
        <v>İkili Bilet</v>
      </c>
      <c r="F4530">
        <f>VLOOKUP($A4530,'Günlük Sayaç'!$A$1:$I$166,6,0)</f>
        <v>4</v>
      </c>
      <c r="G4530">
        <f>VLOOKUP($A4530,'Günlük Sayaç'!$A$1:$I$166,7,0)</f>
        <v>12000</v>
      </c>
      <c r="H4530">
        <f>VLOOKUP($A4530,'Günlük Sayaç'!$A$1:$I$166,8,0)</f>
        <v>0.01</v>
      </c>
      <c r="I4530">
        <f>VLOOKUP($A4530,'Günlük Sayaç'!$A$1:$I$166,9,0)*VLOOKUP(WEEKDAY(B4530,2)&amp;D4530,Yoğunluk!$G$1:$J$29,4,0)</f>
        <v>251.99999999999994</v>
      </c>
      <c r="J4530">
        <f t="shared" ca="1" si="279"/>
        <v>270</v>
      </c>
      <c r="K4530">
        <f t="shared" ca="1" si="280"/>
        <v>1080</v>
      </c>
    </row>
    <row r="4531" spans="1:11" x14ac:dyDescent="0.3">
      <c r="A4531">
        <f t="shared" si="281"/>
        <v>75</v>
      </c>
      <c r="B4531" s="2">
        <f t="shared" si="282"/>
        <v>43128</v>
      </c>
      <c r="C4531" t="str">
        <f>VLOOKUP(A4531,'Günlük Sayaç'!$A$1:$I$166,3,0)</f>
        <v>Şişli</v>
      </c>
      <c r="D4531" t="str">
        <f>VLOOKUP($A4531,'Günlük Sayaç'!$A$1:$I$166,4,0)</f>
        <v>Ziyaretçi</v>
      </c>
      <c r="E4531" t="str">
        <f>VLOOKUP($A4531,'Günlük Sayaç'!$A$1:$I$166,5,0)</f>
        <v>Üçlü Bilet</v>
      </c>
      <c r="F4531">
        <f>VLOOKUP($A4531,'Günlük Sayaç'!$A$1:$I$166,6,0)</f>
        <v>3.6666666666666665</v>
      </c>
      <c r="G4531">
        <f>VLOOKUP($A4531,'Günlük Sayaç'!$A$1:$I$166,7,0)</f>
        <v>12000</v>
      </c>
      <c r="H4531">
        <f>VLOOKUP($A4531,'Günlük Sayaç'!$A$1:$I$166,8,0)</f>
        <v>0.01</v>
      </c>
      <c r="I4531">
        <f>VLOOKUP($A4531,'Günlük Sayaç'!$A$1:$I$166,9,0)*VLOOKUP(WEEKDAY(B4531,2)&amp;D4531,Yoğunluk!$G$1:$J$29,4,0)</f>
        <v>251.99999999999994</v>
      </c>
      <c r="J4531">
        <f t="shared" ca="1" si="279"/>
        <v>225</v>
      </c>
      <c r="K4531">
        <f t="shared" ca="1" si="280"/>
        <v>825</v>
      </c>
    </row>
    <row r="4532" spans="1:11" x14ac:dyDescent="0.3">
      <c r="A4532">
        <f t="shared" si="281"/>
        <v>76</v>
      </c>
      <c r="B4532" s="2">
        <f t="shared" si="282"/>
        <v>43128</v>
      </c>
      <c r="C4532" t="str">
        <f>VLOOKUP(A4532,'Günlük Sayaç'!$A$1:$I$166,3,0)</f>
        <v>Şişli</v>
      </c>
      <c r="D4532" t="str">
        <f>VLOOKUP($A4532,'Günlük Sayaç'!$A$1:$I$166,4,0)</f>
        <v>Ziyaretçi</v>
      </c>
      <c r="E4532" t="str">
        <f>VLOOKUP($A4532,'Günlük Sayaç'!$A$1:$I$166,5,0)</f>
        <v>Beşli Bilet</v>
      </c>
      <c r="F4532">
        <f>VLOOKUP($A4532,'Günlük Sayaç'!$A$1:$I$166,6,0)</f>
        <v>3.4</v>
      </c>
      <c r="G4532">
        <f>VLOOKUP($A4532,'Günlük Sayaç'!$A$1:$I$166,7,0)</f>
        <v>12000</v>
      </c>
      <c r="H4532">
        <f>VLOOKUP($A4532,'Günlük Sayaç'!$A$1:$I$166,8,0)</f>
        <v>0.01</v>
      </c>
      <c r="I4532">
        <f>VLOOKUP($A4532,'Günlük Sayaç'!$A$1:$I$166,9,0)*VLOOKUP(WEEKDAY(B4532,2)&amp;D4532,Yoğunluk!$G$1:$J$29,4,0)</f>
        <v>251.99999999999994</v>
      </c>
      <c r="J4532">
        <f t="shared" ca="1" si="279"/>
        <v>256</v>
      </c>
      <c r="K4532">
        <f t="shared" ca="1" si="280"/>
        <v>870.4</v>
      </c>
    </row>
    <row r="4533" spans="1:11" x14ac:dyDescent="0.3">
      <c r="A4533">
        <f t="shared" si="281"/>
        <v>77</v>
      </c>
      <c r="B4533" s="2">
        <f t="shared" si="282"/>
        <v>43128</v>
      </c>
      <c r="C4533" t="str">
        <f>VLOOKUP(A4533,'Günlük Sayaç'!$A$1:$I$166,3,0)</f>
        <v>Şişli</v>
      </c>
      <c r="D4533" t="str">
        <f>VLOOKUP($A4533,'Günlük Sayaç'!$A$1:$I$166,4,0)</f>
        <v>Ziyaretçi</v>
      </c>
      <c r="E4533" t="str">
        <f>VLOOKUP($A4533,'Günlük Sayaç'!$A$1:$I$166,5,0)</f>
        <v>Onlu Bilet</v>
      </c>
      <c r="F4533">
        <f>VLOOKUP($A4533,'Günlük Sayaç'!$A$1:$I$166,6,0)</f>
        <v>3.2</v>
      </c>
      <c r="G4533">
        <f>VLOOKUP($A4533,'Günlük Sayaç'!$A$1:$I$166,7,0)</f>
        <v>12000</v>
      </c>
      <c r="H4533">
        <f>VLOOKUP($A4533,'Günlük Sayaç'!$A$1:$I$166,8,0)</f>
        <v>0.01</v>
      </c>
      <c r="I4533">
        <f>VLOOKUP($A4533,'Günlük Sayaç'!$A$1:$I$166,9,0)*VLOOKUP(WEEKDAY(B4533,2)&amp;D4533,Yoğunluk!$G$1:$J$29,4,0)</f>
        <v>251.99999999999994</v>
      </c>
      <c r="J4533">
        <f t="shared" ca="1" si="279"/>
        <v>199</v>
      </c>
      <c r="K4533">
        <f t="shared" ca="1" si="280"/>
        <v>636.80000000000007</v>
      </c>
    </row>
    <row r="4534" spans="1:11" x14ac:dyDescent="0.3">
      <c r="A4534">
        <f t="shared" si="281"/>
        <v>78</v>
      </c>
      <c r="B4534" s="2">
        <f t="shared" si="282"/>
        <v>43128</v>
      </c>
      <c r="C4534" t="str">
        <f>VLOOKUP(A4534,'Günlük Sayaç'!$A$1:$I$166,3,0)</f>
        <v>Gayrettepe</v>
      </c>
      <c r="D4534" t="str">
        <f>VLOOKUP($A4534,'Günlük Sayaç'!$A$1:$I$166,4,0)</f>
        <v>Tam</v>
      </c>
      <c r="E4534" t="str">
        <f>VLOOKUP($A4534,'Günlük Sayaç'!$A$1:$I$166,5,0)</f>
        <v>Akbil</v>
      </c>
      <c r="F4534">
        <f>VLOOKUP($A4534,'Günlük Sayaç'!$A$1:$I$166,6,0)</f>
        <v>2.2250000000000001</v>
      </c>
      <c r="G4534">
        <f>VLOOKUP($A4534,'Günlük Sayaç'!$A$1:$I$166,7,0)</f>
        <v>20000</v>
      </c>
      <c r="H4534">
        <f>VLOOKUP($A4534,'Günlük Sayaç'!$A$1:$I$166,8,0)</f>
        <v>0.3</v>
      </c>
      <c r="I4534">
        <f>VLOOKUP($A4534,'Günlük Sayaç'!$A$1:$I$166,9,0)*VLOOKUP(WEEKDAY(B4534,2)&amp;D4534,Yoğunluk!$G$1:$J$29,4,0)</f>
        <v>9000</v>
      </c>
      <c r="J4534">
        <f t="shared" ca="1" si="279"/>
        <v>7732</v>
      </c>
      <c r="K4534">
        <f t="shared" ca="1" si="280"/>
        <v>17203.7</v>
      </c>
    </row>
    <row r="4535" spans="1:11" x14ac:dyDescent="0.3">
      <c r="A4535">
        <f t="shared" si="281"/>
        <v>79</v>
      </c>
      <c r="B4535" s="2">
        <f t="shared" si="282"/>
        <v>43128</v>
      </c>
      <c r="C4535" t="str">
        <f>VLOOKUP(A4535,'Günlük Sayaç'!$A$1:$I$166,3,0)</f>
        <v>Gayrettepe</v>
      </c>
      <c r="D4535" t="str">
        <f>VLOOKUP($A4535,'Günlük Sayaç'!$A$1:$I$166,4,0)</f>
        <v>Tam</v>
      </c>
      <c r="E4535" t="str">
        <f>VLOOKUP($A4535,'Günlük Sayaç'!$A$1:$I$166,5,0)</f>
        <v>Mavi Kart</v>
      </c>
      <c r="F4535">
        <f>VLOOKUP($A4535,'Günlük Sayaç'!$A$1:$I$166,6,0)</f>
        <v>1.3666666666666667</v>
      </c>
      <c r="G4535">
        <f>VLOOKUP($A4535,'Günlük Sayaç'!$A$1:$I$166,7,0)</f>
        <v>20000</v>
      </c>
      <c r="H4535">
        <f>VLOOKUP($A4535,'Günlük Sayaç'!$A$1:$I$166,8,0)</f>
        <v>0.15</v>
      </c>
      <c r="I4535">
        <f>VLOOKUP($A4535,'Günlük Sayaç'!$A$1:$I$166,9,0)*VLOOKUP(WEEKDAY(B4535,2)&amp;D4535,Yoğunluk!$G$1:$J$29,4,0)</f>
        <v>4500</v>
      </c>
      <c r="J4535">
        <f t="shared" ca="1" si="279"/>
        <v>5107</v>
      </c>
      <c r="K4535">
        <f t="shared" ca="1" si="280"/>
        <v>6979.5666666666666</v>
      </c>
    </row>
    <row r="4536" spans="1:11" x14ac:dyDescent="0.3">
      <c r="A4536">
        <f t="shared" si="281"/>
        <v>80</v>
      </c>
      <c r="B4536" s="2">
        <f t="shared" si="282"/>
        <v>43128</v>
      </c>
      <c r="C4536" t="str">
        <f>VLOOKUP(A4536,'Günlük Sayaç'!$A$1:$I$166,3,0)</f>
        <v>Gayrettepe</v>
      </c>
      <c r="D4536" t="str">
        <f>VLOOKUP($A4536,'Günlük Sayaç'!$A$1:$I$166,4,0)</f>
        <v>Öğrenci</v>
      </c>
      <c r="E4536" t="str">
        <f>VLOOKUP($A4536,'Günlük Sayaç'!$A$1:$I$166,5,0)</f>
        <v>Öğrenci</v>
      </c>
      <c r="F4536">
        <f>VLOOKUP($A4536,'Günlük Sayaç'!$A$1:$I$166,6,0)</f>
        <v>0.9</v>
      </c>
      <c r="G4536">
        <f>VLOOKUP($A4536,'Günlük Sayaç'!$A$1:$I$166,7,0)</f>
        <v>20000</v>
      </c>
      <c r="H4536">
        <f>VLOOKUP($A4536,'Günlük Sayaç'!$A$1:$I$166,8,0)</f>
        <v>0.1</v>
      </c>
      <c r="I4536">
        <f>VLOOKUP($A4536,'Günlük Sayaç'!$A$1:$I$166,9,0)*VLOOKUP(WEEKDAY(B4536,2)&amp;D4536,Yoğunluk!$G$1:$J$29,4,0)</f>
        <v>4500</v>
      </c>
      <c r="J4536">
        <f t="shared" ca="1" si="279"/>
        <v>3968</v>
      </c>
      <c r="K4536">
        <f t="shared" ca="1" si="280"/>
        <v>3571.2000000000003</v>
      </c>
    </row>
    <row r="4537" spans="1:11" x14ac:dyDescent="0.3">
      <c r="A4537">
        <f t="shared" si="281"/>
        <v>81</v>
      </c>
      <c r="B4537" s="2">
        <f t="shared" si="282"/>
        <v>43128</v>
      </c>
      <c r="C4537" t="str">
        <f>VLOOKUP(A4537,'Günlük Sayaç'!$A$1:$I$166,3,0)</f>
        <v>Gayrettepe</v>
      </c>
      <c r="D4537" t="str">
        <f>VLOOKUP($A4537,'Günlük Sayaç'!$A$1:$I$166,4,0)</f>
        <v>Öğrenci</v>
      </c>
      <c r="E4537" t="str">
        <f>VLOOKUP($A4537,'Günlük Sayaç'!$A$1:$I$166,5,0)</f>
        <v>Öğrenci Aylık</v>
      </c>
      <c r="F4537">
        <f>VLOOKUP($A4537,'Günlük Sayaç'!$A$1:$I$166,6,0)</f>
        <v>0.56666666666666665</v>
      </c>
      <c r="G4537">
        <f>VLOOKUP($A4537,'Günlük Sayaç'!$A$1:$I$166,7,0)</f>
        <v>20000</v>
      </c>
      <c r="H4537">
        <f>VLOOKUP($A4537,'Günlük Sayaç'!$A$1:$I$166,8,0)</f>
        <v>0.15</v>
      </c>
      <c r="I4537">
        <f>VLOOKUP($A4537,'Günlük Sayaç'!$A$1:$I$166,9,0)*VLOOKUP(WEEKDAY(B4537,2)&amp;D4537,Yoğunluk!$G$1:$J$29,4,0)</f>
        <v>6750</v>
      </c>
      <c r="J4537">
        <f t="shared" ca="1" si="279"/>
        <v>6335</v>
      </c>
      <c r="K4537">
        <f t="shared" ca="1" si="280"/>
        <v>3589.833333333333</v>
      </c>
    </row>
    <row r="4538" spans="1:11" x14ac:dyDescent="0.3">
      <c r="A4538">
        <f t="shared" si="281"/>
        <v>82</v>
      </c>
      <c r="B4538" s="2">
        <f t="shared" si="282"/>
        <v>43128</v>
      </c>
      <c r="C4538" t="str">
        <f>VLOOKUP(A4538,'Günlük Sayaç'!$A$1:$I$166,3,0)</f>
        <v>Gayrettepe</v>
      </c>
      <c r="D4538" t="str">
        <f>VLOOKUP($A4538,'Günlük Sayaç'!$A$1:$I$166,4,0)</f>
        <v>Sosyal</v>
      </c>
      <c r="E4538" t="str">
        <f>VLOOKUP($A4538,'Günlük Sayaç'!$A$1:$I$166,5,0)</f>
        <v>Sosyal</v>
      </c>
      <c r="F4538">
        <f>VLOOKUP($A4538,'Günlük Sayaç'!$A$1:$I$166,6,0)</f>
        <v>1.425</v>
      </c>
      <c r="G4538">
        <f>VLOOKUP($A4538,'Günlük Sayaç'!$A$1:$I$166,7,0)</f>
        <v>20000</v>
      </c>
      <c r="H4538">
        <f>VLOOKUP($A4538,'Günlük Sayaç'!$A$1:$I$166,8,0)</f>
        <v>0.1</v>
      </c>
      <c r="I4538">
        <f>VLOOKUP($A4538,'Günlük Sayaç'!$A$1:$I$166,9,0)*VLOOKUP(WEEKDAY(B4538,2)&amp;D4538,Yoğunluk!$G$1:$J$29,4,0)</f>
        <v>3300.0000000000005</v>
      </c>
      <c r="J4538">
        <f t="shared" ca="1" si="279"/>
        <v>2858</v>
      </c>
      <c r="K4538">
        <f t="shared" ca="1" si="280"/>
        <v>4072.65</v>
      </c>
    </row>
    <row r="4539" spans="1:11" x14ac:dyDescent="0.3">
      <c r="A4539">
        <f t="shared" si="281"/>
        <v>83</v>
      </c>
      <c r="B4539" s="2">
        <f t="shared" si="282"/>
        <v>43128</v>
      </c>
      <c r="C4539" t="str">
        <f>VLOOKUP(A4539,'Günlük Sayaç'!$A$1:$I$166,3,0)</f>
        <v>Gayrettepe</v>
      </c>
      <c r="D4539" t="str">
        <f>VLOOKUP($A4539,'Günlük Sayaç'!$A$1:$I$166,4,0)</f>
        <v>Sosyal</v>
      </c>
      <c r="E4539" t="str">
        <f>VLOOKUP($A4539,'Günlük Sayaç'!$A$1:$I$166,5,0)</f>
        <v>Sosyal Aylık</v>
      </c>
      <c r="F4539">
        <f>VLOOKUP($A4539,'Günlük Sayaç'!$A$1:$I$166,6,0)</f>
        <v>0.83333333333333337</v>
      </c>
      <c r="G4539">
        <f>VLOOKUP($A4539,'Günlük Sayaç'!$A$1:$I$166,7,0)</f>
        <v>20000</v>
      </c>
      <c r="H4539">
        <f>VLOOKUP($A4539,'Günlük Sayaç'!$A$1:$I$166,8,0)</f>
        <v>0.1</v>
      </c>
      <c r="I4539">
        <f>VLOOKUP($A4539,'Günlük Sayaç'!$A$1:$I$166,9,0)*VLOOKUP(WEEKDAY(B4539,2)&amp;D4539,Yoğunluk!$G$1:$J$29,4,0)</f>
        <v>3300.0000000000005</v>
      </c>
      <c r="J4539">
        <f t="shared" ca="1" si="279"/>
        <v>2975</v>
      </c>
      <c r="K4539">
        <f t="shared" ca="1" si="280"/>
        <v>2479.166666666667</v>
      </c>
    </row>
    <row r="4540" spans="1:11" x14ac:dyDescent="0.3">
      <c r="A4540">
        <f t="shared" si="281"/>
        <v>84</v>
      </c>
      <c r="B4540" s="2">
        <f t="shared" si="282"/>
        <v>43128</v>
      </c>
      <c r="C4540" t="str">
        <f>VLOOKUP(A4540,'Günlük Sayaç'!$A$1:$I$166,3,0)</f>
        <v>Gayrettepe</v>
      </c>
      <c r="D4540" t="str">
        <f>VLOOKUP($A4540,'Günlük Sayaç'!$A$1:$I$166,4,0)</f>
        <v>Ziyaretçi</v>
      </c>
      <c r="E4540" t="str">
        <f>VLOOKUP($A4540,'Günlük Sayaç'!$A$1:$I$166,5,0)</f>
        <v>Tekli Bilet</v>
      </c>
      <c r="F4540">
        <f>VLOOKUP($A4540,'Günlük Sayaç'!$A$1:$I$166,6,0)</f>
        <v>5</v>
      </c>
      <c r="G4540">
        <f>VLOOKUP($A4540,'Günlük Sayaç'!$A$1:$I$166,7,0)</f>
        <v>20000</v>
      </c>
      <c r="H4540">
        <f>VLOOKUP($A4540,'Günlük Sayaç'!$A$1:$I$166,8,0)</f>
        <v>0.02</v>
      </c>
      <c r="I4540">
        <f>VLOOKUP($A4540,'Günlük Sayaç'!$A$1:$I$166,9,0)*VLOOKUP(WEEKDAY(B4540,2)&amp;D4540,Yoğunluk!$G$1:$J$29,4,0)</f>
        <v>839.99999999999989</v>
      </c>
      <c r="J4540">
        <f t="shared" ca="1" si="279"/>
        <v>777</v>
      </c>
      <c r="K4540">
        <f t="shared" ca="1" si="280"/>
        <v>3885</v>
      </c>
    </row>
    <row r="4541" spans="1:11" x14ac:dyDescent="0.3">
      <c r="A4541">
        <f t="shared" si="281"/>
        <v>85</v>
      </c>
      <c r="B4541" s="2">
        <f t="shared" si="282"/>
        <v>43128</v>
      </c>
      <c r="C4541" t="str">
        <f>VLOOKUP(A4541,'Günlük Sayaç'!$A$1:$I$166,3,0)</f>
        <v>Gayrettepe</v>
      </c>
      <c r="D4541" t="str">
        <f>VLOOKUP($A4541,'Günlük Sayaç'!$A$1:$I$166,4,0)</f>
        <v>Ziyaretçi</v>
      </c>
      <c r="E4541" t="str">
        <f>VLOOKUP($A4541,'Günlük Sayaç'!$A$1:$I$166,5,0)</f>
        <v>İkili Bilet</v>
      </c>
      <c r="F4541">
        <f>VLOOKUP($A4541,'Günlük Sayaç'!$A$1:$I$166,6,0)</f>
        <v>4</v>
      </c>
      <c r="G4541">
        <f>VLOOKUP($A4541,'Günlük Sayaç'!$A$1:$I$166,7,0)</f>
        <v>20000</v>
      </c>
      <c r="H4541">
        <f>VLOOKUP($A4541,'Günlük Sayaç'!$A$1:$I$166,8,0)</f>
        <v>0.02</v>
      </c>
      <c r="I4541">
        <f>VLOOKUP($A4541,'Günlük Sayaç'!$A$1:$I$166,9,0)*VLOOKUP(WEEKDAY(B4541,2)&amp;D4541,Yoğunluk!$G$1:$J$29,4,0)</f>
        <v>839.99999999999989</v>
      </c>
      <c r="J4541">
        <f t="shared" ca="1" si="279"/>
        <v>860</v>
      </c>
      <c r="K4541">
        <f t="shared" ca="1" si="280"/>
        <v>3440</v>
      </c>
    </row>
    <row r="4542" spans="1:11" x14ac:dyDescent="0.3">
      <c r="A4542">
        <f t="shared" si="281"/>
        <v>86</v>
      </c>
      <c r="B4542" s="2">
        <f t="shared" si="282"/>
        <v>43128</v>
      </c>
      <c r="C4542" t="str">
        <f>VLOOKUP(A4542,'Günlük Sayaç'!$A$1:$I$166,3,0)</f>
        <v>Gayrettepe</v>
      </c>
      <c r="D4542" t="str">
        <f>VLOOKUP($A4542,'Günlük Sayaç'!$A$1:$I$166,4,0)</f>
        <v>Ziyaretçi</v>
      </c>
      <c r="E4542" t="str">
        <f>VLOOKUP($A4542,'Günlük Sayaç'!$A$1:$I$166,5,0)</f>
        <v>Üçlü Bilet</v>
      </c>
      <c r="F4542">
        <f>VLOOKUP($A4542,'Günlük Sayaç'!$A$1:$I$166,6,0)</f>
        <v>3.6666666666666665</v>
      </c>
      <c r="G4542">
        <f>VLOOKUP($A4542,'Günlük Sayaç'!$A$1:$I$166,7,0)</f>
        <v>20000</v>
      </c>
      <c r="H4542">
        <f>VLOOKUP($A4542,'Günlük Sayaç'!$A$1:$I$166,8,0)</f>
        <v>0.02</v>
      </c>
      <c r="I4542">
        <f>VLOOKUP($A4542,'Günlük Sayaç'!$A$1:$I$166,9,0)*VLOOKUP(WEEKDAY(B4542,2)&amp;D4542,Yoğunluk!$G$1:$J$29,4,0)</f>
        <v>839.99999999999989</v>
      </c>
      <c r="J4542">
        <f t="shared" ca="1" si="279"/>
        <v>1002</v>
      </c>
      <c r="K4542">
        <f t="shared" ca="1" si="280"/>
        <v>3674</v>
      </c>
    </row>
    <row r="4543" spans="1:11" x14ac:dyDescent="0.3">
      <c r="A4543">
        <f t="shared" si="281"/>
        <v>87</v>
      </c>
      <c r="B4543" s="2">
        <f t="shared" si="282"/>
        <v>43128</v>
      </c>
      <c r="C4543" t="str">
        <f>VLOOKUP(A4543,'Günlük Sayaç'!$A$1:$I$166,3,0)</f>
        <v>Gayrettepe</v>
      </c>
      <c r="D4543" t="str">
        <f>VLOOKUP($A4543,'Günlük Sayaç'!$A$1:$I$166,4,0)</f>
        <v>Ziyaretçi</v>
      </c>
      <c r="E4543" t="str">
        <f>VLOOKUP($A4543,'Günlük Sayaç'!$A$1:$I$166,5,0)</f>
        <v>Beşli Bilet</v>
      </c>
      <c r="F4543">
        <f>VLOOKUP($A4543,'Günlük Sayaç'!$A$1:$I$166,6,0)</f>
        <v>3.4</v>
      </c>
      <c r="G4543">
        <f>VLOOKUP($A4543,'Günlük Sayaç'!$A$1:$I$166,7,0)</f>
        <v>20000</v>
      </c>
      <c r="H4543">
        <f>VLOOKUP($A4543,'Günlük Sayaç'!$A$1:$I$166,8,0)</f>
        <v>0.02</v>
      </c>
      <c r="I4543">
        <f>VLOOKUP($A4543,'Günlük Sayaç'!$A$1:$I$166,9,0)*VLOOKUP(WEEKDAY(B4543,2)&amp;D4543,Yoğunluk!$G$1:$J$29,4,0)</f>
        <v>839.99999999999989</v>
      </c>
      <c r="J4543">
        <f t="shared" ca="1" si="279"/>
        <v>767</v>
      </c>
      <c r="K4543">
        <f t="shared" ca="1" si="280"/>
        <v>2607.7999999999997</v>
      </c>
    </row>
    <row r="4544" spans="1:11" x14ac:dyDescent="0.3">
      <c r="A4544">
        <f t="shared" si="281"/>
        <v>88</v>
      </c>
      <c r="B4544" s="2">
        <f t="shared" si="282"/>
        <v>43128</v>
      </c>
      <c r="C4544" t="str">
        <f>VLOOKUP(A4544,'Günlük Sayaç'!$A$1:$I$166,3,0)</f>
        <v>Gayrettepe</v>
      </c>
      <c r="D4544" t="str">
        <f>VLOOKUP($A4544,'Günlük Sayaç'!$A$1:$I$166,4,0)</f>
        <v>Ziyaretçi</v>
      </c>
      <c r="E4544" t="str">
        <f>VLOOKUP($A4544,'Günlük Sayaç'!$A$1:$I$166,5,0)</f>
        <v>Onlu Bilet</v>
      </c>
      <c r="F4544">
        <f>VLOOKUP($A4544,'Günlük Sayaç'!$A$1:$I$166,6,0)</f>
        <v>3.2</v>
      </c>
      <c r="G4544">
        <f>VLOOKUP($A4544,'Günlük Sayaç'!$A$1:$I$166,7,0)</f>
        <v>20000</v>
      </c>
      <c r="H4544">
        <f>VLOOKUP($A4544,'Günlük Sayaç'!$A$1:$I$166,8,0)</f>
        <v>0.02</v>
      </c>
      <c r="I4544">
        <f>VLOOKUP($A4544,'Günlük Sayaç'!$A$1:$I$166,9,0)*VLOOKUP(WEEKDAY(B4544,2)&amp;D4544,Yoğunluk!$G$1:$J$29,4,0)</f>
        <v>839.99999999999989</v>
      </c>
      <c r="J4544">
        <f t="shared" ca="1" si="279"/>
        <v>811</v>
      </c>
      <c r="K4544">
        <f t="shared" ca="1" si="280"/>
        <v>2595.2000000000003</v>
      </c>
    </row>
    <row r="4545" spans="1:11" x14ac:dyDescent="0.3">
      <c r="A4545">
        <f t="shared" si="281"/>
        <v>89</v>
      </c>
      <c r="B4545" s="2">
        <f t="shared" si="282"/>
        <v>43128</v>
      </c>
      <c r="C4545" t="str">
        <f>VLOOKUP(A4545,'Günlük Sayaç'!$A$1:$I$166,3,0)</f>
        <v>Levent</v>
      </c>
      <c r="D4545" t="str">
        <f>VLOOKUP($A4545,'Günlük Sayaç'!$A$1:$I$166,4,0)</f>
        <v>Tam</v>
      </c>
      <c r="E4545" t="str">
        <f>VLOOKUP($A4545,'Günlük Sayaç'!$A$1:$I$166,5,0)</f>
        <v>Akbil</v>
      </c>
      <c r="F4545">
        <f>VLOOKUP($A4545,'Günlük Sayaç'!$A$1:$I$166,6,0)</f>
        <v>2.2250000000000001</v>
      </c>
      <c r="G4545">
        <f>VLOOKUP($A4545,'Günlük Sayaç'!$A$1:$I$166,7,0)</f>
        <v>15000</v>
      </c>
      <c r="H4545">
        <f>VLOOKUP($A4545,'Günlük Sayaç'!$A$1:$I$166,8,0)</f>
        <v>0.3</v>
      </c>
      <c r="I4545">
        <f>VLOOKUP($A4545,'Günlük Sayaç'!$A$1:$I$166,9,0)*VLOOKUP(WEEKDAY(B4545,2)&amp;D4545,Yoğunluk!$G$1:$J$29,4,0)</f>
        <v>6750</v>
      </c>
      <c r="J4545">
        <f t="shared" ca="1" si="279"/>
        <v>6660</v>
      </c>
      <c r="K4545">
        <f t="shared" ca="1" si="280"/>
        <v>14818.5</v>
      </c>
    </row>
    <row r="4546" spans="1:11" x14ac:dyDescent="0.3">
      <c r="A4546">
        <f t="shared" si="281"/>
        <v>90</v>
      </c>
      <c r="B4546" s="2">
        <f t="shared" si="282"/>
        <v>43128</v>
      </c>
      <c r="C4546" t="str">
        <f>VLOOKUP(A4546,'Günlük Sayaç'!$A$1:$I$166,3,0)</f>
        <v>Levent</v>
      </c>
      <c r="D4546" t="str">
        <f>VLOOKUP($A4546,'Günlük Sayaç'!$A$1:$I$166,4,0)</f>
        <v>Tam</v>
      </c>
      <c r="E4546" t="str">
        <f>VLOOKUP($A4546,'Günlük Sayaç'!$A$1:$I$166,5,0)</f>
        <v>Mavi Kart</v>
      </c>
      <c r="F4546">
        <f>VLOOKUP($A4546,'Günlük Sayaç'!$A$1:$I$166,6,0)</f>
        <v>1.3666666666666667</v>
      </c>
      <c r="G4546">
        <f>VLOOKUP($A4546,'Günlük Sayaç'!$A$1:$I$166,7,0)</f>
        <v>15000</v>
      </c>
      <c r="H4546">
        <f>VLOOKUP($A4546,'Günlük Sayaç'!$A$1:$I$166,8,0)</f>
        <v>0.15</v>
      </c>
      <c r="I4546">
        <f>VLOOKUP($A4546,'Günlük Sayaç'!$A$1:$I$166,9,0)*VLOOKUP(WEEKDAY(B4546,2)&amp;D4546,Yoğunluk!$G$1:$J$29,4,0)</f>
        <v>3375</v>
      </c>
      <c r="J4546">
        <f t="shared" ca="1" si="279"/>
        <v>3740</v>
      </c>
      <c r="K4546">
        <f t="shared" ca="1" si="280"/>
        <v>5111.333333333333</v>
      </c>
    </row>
    <row r="4547" spans="1:11" x14ac:dyDescent="0.3">
      <c r="A4547">
        <f t="shared" si="281"/>
        <v>91</v>
      </c>
      <c r="B4547" s="2">
        <f t="shared" si="282"/>
        <v>43128</v>
      </c>
      <c r="C4547" t="str">
        <f>VLOOKUP(A4547,'Günlük Sayaç'!$A$1:$I$166,3,0)</f>
        <v>Levent</v>
      </c>
      <c r="D4547" t="str">
        <f>VLOOKUP($A4547,'Günlük Sayaç'!$A$1:$I$166,4,0)</f>
        <v>Öğrenci</v>
      </c>
      <c r="E4547" t="str">
        <f>VLOOKUP($A4547,'Günlük Sayaç'!$A$1:$I$166,5,0)</f>
        <v>Öğrenci</v>
      </c>
      <c r="F4547">
        <f>VLOOKUP($A4547,'Günlük Sayaç'!$A$1:$I$166,6,0)</f>
        <v>0.9</v>
      </c>
      <c r="G4547">
        <f>VLOOKUP($A4547,'Günlük Sayaç'!$A$1:$I$166,7,0)</f>
        <v>15000</v>
      </c>
      <c r="H4547">
        <f>VLOOKUP($A4547,'Günlük Sayaç'!$A$1:$I$166,8,0)</f>
        <v>0.1</v>
      </c>
      <c r="I4547">
        <f>VLOOKUP($A4547,'Günlük Sayaç'!$A$1:$I$166,9,0)*VLOOKUP(WEEKDAY(B4547,2)&amp;D4547,Yoğunluk!$G$1:$J$29,4,0)</f>
        <v>3375</v>
      </c>
      <c r="J4547">
        <f t="shared" ref="J4547:J4610" ca="1" si="283">FLOOR(I4547+_xlfn.NORM.S.INV(RAND())*I4547/10,1)</f>
        <v>3959</v>
      </c>
      <c r="K4547">
        <f t="shared" ref="K4547:K4610" ca="1" si="284">J4547*F4547</f>
        <v>3563.1</v>
      </c>
    </row>
    <row r="4548" spans="1:11" x14ac:dyDescent="0.3">
      <c r="A4548">
        <f t="shared" si="281"/>
        <v>92</v>
      </c>
      <c r="B4548" s="2">
        <f t="shared" si="282"/>
        <v>43128</v>
      </c>
      <c r="C4548" t="str">
        <f>VLOOKUP(A4548,'Günlük Sayaç'!$A$1:$I$166,3,0)</f>
        <v>Levent</v>
      </c>
      <c r="D4548" t="str">
        <f>VLOOKUP($A4548,'Günlük Sayaç'!$A$1:$I$166,4,0)</f>
        <v>Öğrenci</v>
      </c>
      <c r="E4548" t="str">
        <f>VLOOKUP($A4548,'Günlük Sayaç'!$A$1:$I$166,5,0)</f>
        <v>Öğrenci Aylık</v>
      </c>
      <c r="F4548">
        <f>VLOOKUP($A4548,'Günlük Sayaç'!$A$1:$I$166,6,0)</f>
        <v>0.56666666666666665</v>
      </c>
      <c r="G4548">
        <f>VLOOKUP($A4548,'Günlük Sayaç'!$A$1:$I$166,7,0)</f>
        <v>15000</v>
      </c>
      <c r="H4548">
        <f>VLOOKUP($A4548,'Günlük Sayaç'!$A$1:$I$166,8,0)</f>
        <v>0.15</v>
      </c>
      <c r="I4548">
        <f>VLOOKUP($A4548,'Günlük Sayaç'!$A$1:$I$166,9,0)*VLOOKUP(WEEKDAY(B4548,2)&amp;D4548,Yoğunluk!$G$1:$J$29,4,0)</f>
        <v>5062.5</v>
      </c>
      <c r="J4548">
        <f t="shared" ca="1" si="283"/>
        <v>4045</v>
      </c>
      <c r="K4548">
        <f t="shared" ca="1" si="284"/>
        <v>2292.1666666666665</v>
      </c>
    </row>
    <row r="4549" spans="1:11" x14ac:dyDescent="0.3">
      <c r="A4549">
        <f t="shared" si="281"/>
        <v>93</v>
      </c>
      <c r="B4549" s="2">
        <f t="shared" si="282"/>
        <v>43128</v>
      </c>
      <c r="C4549" t="str">
        <f>VLOOKUP(A4549,'Günlük Sayaç'!$A$1:$I$166,3,0)</f>
        <v>Levent</v>
      </c>
      <c r="D4549" t="str">
        <f>VLOOKUP($A4549,'Günlük Sayaç'!$A$1:$I$166,4,0)</f>
        <v>Sosyal</v>
      </c>
      <c r="E4549" t="str">
        <f>VLOOKUP($A4549,'Günlük Sayaç'!$A$1:$I$166,5,0)</f>
        <v>Sosyal</v>
      </c>
      <c r="F4549">
        <f>VLOOKUP($A4549,'Günlük Sayaç'!$A$1:$I$166,6,0)</f>
        <v>1.425</v>
      </c>
      <c r="G4549">
        <f>VLOOKUP($A4549,'Günlük Sayaç'!$A$1:$I$166,7,0)</f>
        <v>15000</v>
      </c>
      <c r="H4549">
        <f>VLOOKUP($A4549,'Günlük Sayaç'!$A$1:$I$166,8,0)</f>
        <v>0.1</v>
      </c>
      <c r="I4549">
        <f>VLOOKUP($A4549,'Günlük Sayaç'!$A$1:$I$166,9,0)*VLOOKUP(WEEKDAY(B4549,2)&amp;D4549,Yoğunluk!$G$1:$J$29,4,0)</f>
        <v>2475</v>
      </c>
      <c r="J4549">
        <f t="shared" ca="1" si="283"/>
        <v>2611</v>
      </c>
      <c r="K4549">
        <f t="shared" ca="1" si="284"/>
        <v>3720.6750000000002</v>
      </c>
    </row>
    <row r="4550" spans="1:11" x14ac:dyDescent="0.3">
      <c r="A4550">
        <f t="shared" si="281"/>
        <v>94</v>
      </c>
      <c r="B4550" s="2">
        <f t="shared" si="282"/>
        <v>43128</v>
      </c>
      <c r="C4550" t="str">
        <f>VLOOKUP(A4550,'Günlük Sayaç'!$A$1:$I$166,3,0)</f>
        <v>Levent</v>
      </c>
      <c r="D4550" t="str">
        <f>VLOOKUP($A4550,'Günlük Sayaç'!$A$1:$I$166,4,0)</f>
        <v>Sosyal</v>
      </c>
      <c r="E4550" t="str">
        <f>VLOOKUP($A4550,'Günlük Sayaç'!$A$1:$I$166,5,0)</f>
        <v>Sosyal Aylık</v>
      </c>
      <c r="F4550">
        <f>VLOOKUP($A4550,'Günlük Sayaç'!$A$1:$I$166,6,0)</f>
        <v>0.83333333333333337</v>
      </c>
      <c r="G4550">
        <f>VLOOKUP($A4550,'Günlük Sayaç'!$A$1:$I$166,7,0)</f>
        <v>15000</v>
      </c>
      <c r="H4550">
        <f>VLOOKUP($A4550,'Günlük Sayaç'!$A$1:$I$166,8,0)</f>
        <v>0.1</v>
      </c>
      <c r="I4550">
        <f>VLOOKUP($A4550,'Günlük Sayaç'!$A$1:$I$166,9,0)*VLOOKUP(WEEKDAY(B4550,2)&amp;D4550,Yoğunluk!$G$1:$J$29,4,0)</f>
        <v>2475</v>
      </c>
      <c r="J4550">
        <f t="shared" ca="1" si="283"/>
        <v>2306</v>
      </c>
      <c r="K4550">
        <f t="shared" ca="1" si="284"/>
        <v>1921.6666666666667</v>
      </c>
    </row>
    <row r="4551" spans="1:11" x14ac:dyDescent="0.3">
      <c r="A4551">
        <f t="shared" si="281"/>
        <v>95</v>
      </c>
      <c r="B4551" s="2">
        <f t="shared" si="282"/>
        <v>43128</v>
      </c>
      <c r="C4551" t="str">
        <f>VLOOKUP(A4551,'Günlük Sayaç'!$A$1:$I$166,3,0)</f>
        <v>Levent</v>
      </c>
      <c r="D4551" t="str">
        <f>VLOOKUP($A4551,'Günlük Sayaç'!$A$1:$I$166,4,0)</f>
        <v>Ziyaretçi</v>
      </c>
      <c r="E4551" t="str">
        <f>VLOOKUP($A4551,'Günlük Sayaç'!$A$1:$I$166,5,0)</f>
        <v>Tekli Bilet</v>
      </c>
      <c r="F4551">
        <f>VLOOKUP($A4551,'Günlük Sayaç'!$A$1:$I$166,6,0)</f>
        <v>5</v>
      </c>
      <c r="G4551">
        <f>VLOOKUP($A4551,'Günlük Sayaç'!$A$1:$I$166,7,0)</f>
        <v>15000</v>
      </c>
      <c r="H4551">
        <f>VLOOKUP($A4551,'Günlük Sayaç'!$A$1:$I$166,8,0)</f>
        <v>0.02</v>
      </c>
      <c r="I4551">
        <f>VLOOKUP($A4551,'Günlük Sayaç'!$A$1:$I$166,9,0)*VLOOKUP(WEEKDAY(B4551,2)&amp;D4551,Yoğunluk!$G$1:$J$29,4,0)</f>
        <v>629.99999999999989</v>
      </c>
      <c r="J4551">
        <f t="shared" ca="1" si="283"/>
        <v>640</v>
      </c>
      <c r="K4551">
        <f t="shared" ca="1" si="284"/>
        <v>3200</v>
      </c>
    </row>
    <row r="4552" spans="1:11" x14ac:dyDescent="0.3">
      <c r="A4552">
        <f t="shared" si="281"/>
        <v>96</v>
      </c>
      <c r="B4552" s="2">
        <f t="shared" si="282"/>
        <v>43128</v>
      </c>
      <c r="C4552" t="str">
        <f>VLOOKUP(A4552,'Günlük Sayaç'!$A$1:$I$166,3,0)</f>
        <v>Levent</v>
      </c>
      <c r="D4552" t="str">
        <f>VLOOKUP($A4552,'Günlük Sayaç'!$A$1:$I$166,4,0)</f>
        <v>Ziyaretçi</v>
      </c>
      <c r="E4552" t="str">
        <f>VLOOKUP($A4552,'Günlük Sayaç'!$A$1:$I$166,5,0)</f>
        <v>İkili Bilet</v>
      </c>
      <c r="F4552">
        <f>VLOOKUP($A4552,'Günlük Sayaç'!$A$1:$I$166,6,0)</f>
        <v>4</v>
      </c>
      <c r="G4552">
        <f>VLOOKUP($A4552,'Günlük Sayaç'!$A$1:$I$166,7,0)</f>
        <v>15000</v>
      </c>
      <c r="H4552">
        <f>VLOOKUP($A4552,'Günlük Sayaç'!$A$1:$I$166,8,0)</f>
        <v>0.02</v>
      </c>
      <c r="I4552">
        <f>VLOOKUP($A4552,'Günlük Sayaç'!$A$1:$I$166,9,0)*VLOOKUP(WEEKDAY(B4552,2)&amp;D4552,Yoğunluk!$G$1:$J$29,4,0)</f>
        <v>629.99999999999989</v>
      </c>
      <c r="J4552">
        <f t="shared" ca="1" si="283"/>
        <v>648</v>
      </c>
      <c r="K4552">
        <f t="shared" ca="1" si="284"/>
        <v>2592</v>
      </c>
    </row>
    <row r="4553" spans="1:11" x14ac:dyDescent="0.3">
      <c r="A4553">
        <f t="shared" si="281"/>
        <v>97</v>
      </c>
      <c r="B4553" s="2">
        <f t="shared" si="282"/>
        <v>43128</v>
      </c>
      <c r="C4553" t="str">
        <f>VLOOKUP(A4553,'Günlük Sayaç'!$A$1:$I$166,3,0)</f>
        <v>Levent</v>
      </c>
      <c r="D4553" t="str">
        <f>VLOOKUP($A4553,'Günlük Sayaç'!$A$1:$I$166,4,0)</f>
        <v>Ziyaretçi</v>
      </c>
      <c r="E4553" t="str">
        <f>VLOOKUP($A4553,'Günlük Sayaç'!$A$1:$I$166,5,0)</f>
        <v>Üçlü Bilet</v>
      </c>
      <c r="F4553">
        <f>VLOOKUP($A4553,'Günlük Sayaç'!$A$1:$I$166,6,0)</f>
        <v>3.6666666666666665</v>
      </c>
      <c r="G4553">
        <f>VLOOKUP($A4553,'Günlük Sayaç'!$A$1:$I$166,7,0)</f>
        <v>15000</v>
      </c>
      <c r="H4553">
        <f>VLOOKUP($A4553,'Günlük Sayaç'!$A$1:$I$166,8,0)</f>
        <v>0.02</v>
      </c>
      <c r="I4553">
        <f>VLOOKUP($A4553,'Günlük Sayaç'!$A$1:$I$166,9,0)*VLOOKUP(WEEKDAY(B4553,2)&amp;D4553,Yoğunluk!$G$1:$J$29,4,0)</f>
        <v>629.99999999999989</v>
      </c>
      <c r="J4553">
        <f t="shared" ca="1" si="283"/>
        <v>580</v>
      </c>
      <c r="K4553">
        <f t="shared" ca="1" si="284"/>
        <v>2126.6666666666665</v>
      </c>
    </row>
    <row r="4554" spans="1:11" x14ac:dyDescent="0.3">
      <c r="A4554">
        <f t="shared" ref="A4554:A4617" si="285">IF(A4553=165,1,A4553+1)</f>
        <v>98</v>
      </c>
      <c r="B4554" s="2">
        <f t="shared" ref="B4554:B4617" si="286">IF(A4554=1,B4553+1,B4553)</f>
        <v>43128</v>
      </c>
      <c r="C4554" t="str">
        <f>VLOOKUP(A4554,'Günlük Sayaç'!$A$1:$I$166,3,0)</f>
        <v>Levent</v>
      </c>
      <c r="D4554" t="str">
        <f>VLOOKUP($A4554,'Günlük Sayaç'!$A$1:$I$166,4,0)</f>
        <v>Ziyaretçi</v>
      </c>
      <c r="E4554" t="str">
        <f>VLOOKUP($A4554,'Günlük Sayaç'!$A$1:$I$166,5,0)</f>
        <v>Beşli Bilet</v>
      </c>
      <c r="F4554">
        <f>VLOOKUP($A4554,'Günlük Sayaç'!$A$1:$I$166,6,0)</f>
        <v>3.4</v>
      </c>
      <c r="G4554">
        <f>VLOOKUP($A4554,'Günlük Sayaç'!$A$1:$I$166,7,0)</f>
        <v>15000</v>
      </c>
      <c r="H4554">
        <f>VLOOKUP($A4554,'Günlük Sayaç'!$A$1:$I$166,8,0)</f>
        <v>0.02</v>
      </c>
      <c r="I4554">
        <f>VLOOKUP($A4554,'Günlük Sayaç'!$A$1:$I$166,9,0)*VLOOKUP(WEEKDAY(B4554,2)&amp;D4554,Yoğunluk!$G$1:$J$29,4,0)</f>
        <v>629.99999999999989</v>
      </c>
      <c r="J4554">
        <f t="shared" ca="1" si="283"/>
        <v>531</v>
      </c>
      <c r="K4554">
        <f t="shared" ca="1" si="284"/>
        <v>1805.3999999999999</v>
      </c>
    </row>
    <row r="4555" spans="1:11" x14ac:dyDescent="0.3">
      <c r="A4555">
        <f t="shared" si="285"/>
        <v>99</v>
      </c>
      <c r="B4555" s="2">
        <f t="shared" si="286"/>
        <v>43128</v>
      </c>
      <c r="C4555" t="str">
        <f>VLOOKUP(A4555,'Günlük Sayaç'!$A$1:$I$166,3,0)</f>
        <v>Levent</v>
      </c>
      <c r="D4555" t="str">
        <f>VLOOKUP($A4555,'Günlük Sayaç'!$A$1:$I$166,4,0)</f>
        <v>Ziyaretçi</v>
      </c>
      <c r="E4555" t="str">
        <f>VLOOKUP($A4555,'Günlük Sayaç'!$A$1:$I$166,5,0)</f>
        <v>Onlu Bilet</v>
      </c>
      <c r="F4555">
        <f>VLOOKUP($A4555,'Günlük Sayaç'!$A$1:$I$166,6,0)</f>
        <v>3.2</v>
      </c>
      <c r="G4555">
        <f>VLOOKUP($A4555,'Günlük Sayaç'!$A$1:$I$166,7,0)</f>
        <v>15000</v>
      </c>
      <c r="H4555">
        <f>VLOOKUP($A4555,'Günlük Sayaç'!$A$1:$I$166,8,0)</f>
        <v>0.02</v>
      </c>
      <c r="I4555">
        <f>VLOOKUP($A4555,'Günlük Sayaç'!$A$1:$I$166,9,0)*VLOOKUP(WEEKDAY(B4555,2)&amp;D4555,Yoğunluk!$G$1:$J$29,4,0)</f>
        <v>629.99999999999989</v>
      </c>
      <c r="J4555">
        <f t="shared" ca="1" si="283"/>
        <v>663</v>
      </c>
      <c r="K4555">
        <f t="shared" ca="1" si="284"/>
        <v>2121.6</v>
      </c>
    </row>
    <row r="4556" spans="1:11" x14ac:dyDescent="0.3">
      <c r="A4556">
        <f t="shared" si="285"/>
        <v>100</v>
      </c>
      <c r="B4556" s="2">
        <f t="shared" si="286"/>
        <v>43128</v>
      </c>
      <c r="C4556" t="str">
        <f>VLOOKUP(A4556,'Günlük Sayaç'!$A$1:$I$166,3,0)</f>
        <v>4. Levent</v>
      </c>
      <c r="D4556" t="str">
        <f>VLOOKUP($A4556,'Günlük Sayaç'!$A$1:$I$166,4,0)</f>
        <v>Tam</v>
      </c>
      <c r="E4556" t="str">
        <f>VLOOKUP($A4556,'Günlük Sayaç'!$A$1:$I$166,5,0)</f>
        <v>Akbil</v>
      </c>
      <c r="F4556">
        <f>VLOOKUP($A4556,'Günlük Sayaç'!$A$1:$I$166,6,0)</f>
        <v>2.2250000000000001</v>
      </c>
      <c r="G4556">
        <f>VLOOKUP($A4556,'Günlük Sayaç'!$A$1:$I$166,7,0)</f>
        <v>12000</v>
      </c>
      <c r="H4556">
        <f>VLOOKUP($A4556,'Günlük Sayaç'!$A$1:$I$166,8,0)</f>
        <v>0.3</v>
      </c>
      <c r="I4556">
        <f>VLOOKUP($A4556,'Günlük Sayaç'!$A$1:$I$166,9,0)*VLOOKUP(WEEKDAY(B4556,2)&amp;D4556,Yoğunluk!$G$1:$J$29,4,0)</f>
        <v>5400</v>
      </c>
      <c r="J4556">
        <f t="shared" ca="1" si="283"/>
        <v>6159</v>
      </c>
      <c r="K4556">
        <f t="shared" ca="1" si="284"/>
        <v>13703.775000000001</v>
      </c>
    </row>
    <row r="4557" spans="1:11" x14ac:dyDescent="0.3">
      <c r="A4557">
        <f t="shared" si="285"/>
        <v>101</v>
      </c>
      <c r="B4557" s="2">
        <f t="shared" si="286"/>
        <v>43128</v>
      </c>
      <c r="C4557" t="str">
        <f>VLOOKUP(A4557,'Günlük Sayaç'!$A$1:$I$166,3,0)</f>
        <v>4. Levent</v>
      </c>
      <c r="D4557" t="str">
        <f>VLOOKUP($A4557,'Günlük Sayaç'!$A$1:$I$166,4,0)</f>
        <v>Tam</v>
      </c>
      <c r="E4557" t="str">
        <f>VLOOKUP($A4557,'Günlük Sayaç'!$A$1:$I$166,5,0)</f>
        <v>Mavi Kart</v>
      </c>
      <c r="F4557">
        <f>VLOOKUP($A4557,'Günlük Sayaç'!$A$1:$I$166,6,0)</f>
        <v>1.3666666666666667</v>
      </c>
      <c r="G4557">
        <f>VLOOKUP($A4557,'Günlük Sayaç'!$A$1:$I$166,7,0)</f>
        <v>12000</v>
      </c>
      <c r="H4557">
        <f>VLOOKUP($A4557,'Günlük Sayaç'!$A$1:$I$166,8,0)</f>
        <v>0.15</v>
      </c>
      <c r="I4557">
        <f>VLOOKUP($A4557,'Günlük Sayaç'!$A$1:$I$166,9,0)*VLOOKUP(WEEKDAY(B4557,2)&amp;D4557,Yoğunluk!$G$1:$J$29,4,0)</f>
        <v>2700</v>
      </c>
      <c r="J4557">
        <f t="shared" ca="1" si="283"/>
        <v>2239</v>
      </c>
      <c r="K4557">
        <f t="shared" ca="1" si="284"/>
        <v>3059.9666666666667</v>
      </c>
    </row>
    <row r="4558" spans="1:11" x14ac:dyDescent="0.3">
      <c r="A4558">
        <f t="shared" si="285"/>
        <v>102</v>
      </c>
      <c r="B4558" s="2">
        <f t="shared" si="286"/>
        <v>43128</v>
      </c>
      <c r="C4558" t="str">
        <f>VLOOKUP(A4558,'Günlük Sayaç'!$A$1:$I$166,3,0)</f>
        <v>4. Levent</v>
      </c>
      <c r="D4558" t="str">
        <f>VLOOKUP($A4558,'Günlük Sayaç'!$A$1:$I$166,4,0)</f>
        <v>Öğrenci</v>
      </c>
      <c r="E4558" t="str">
        <f>VLOOKUP($A4558,'Günlük Sayaç'!$A$1:$I$166,5,0)</f>
        <v>Öğrenci</v>
      </c>
      <c r="F4558">
        <f>VLOOKUP($A4558,'Günlük Sayaç'!$A$1:$I$166,6,0)</f>
        <v>0.9</v>
      </c>
      <c r="G4558">
        <f>VLOOKUP($A4558,'Günlük Sayaç'!$A$1:$I$166,7,0)</f>
        <v>12000</v>
      </c>
      <c r="H4558">
        <f>VLOOKUP($A4558,'Günlük Sayaç'!$A$1:$I$166,8,0)</f>
        <v>0.1</v>
      </c>
      <c r="I4558">
        <f>VLOOKUP($A4558,'Günlük Sayaç'!$A$1:$I$166,9,0)*VLOOKUP(WEEKDAY(B4558,2)&amp;D4558,Yoğunluk!$G$1:$J$29,4,0)</f>
        <v>2700</v>
      </c>
      <c r="J4558">
        <f t="shared" ca="1" si="283"/>
        <v>2342</v>
      </c>
      <c r="K4558">
        <f t="shared" ca="1" si="284"/>
        <v>2107.8000000000002</v>
      </c>
    </row>
    <row r="4559" spans="1:11" x14ac:dyDescent="0.3">
      <c r="A4559">
        <f t="shared" si="285"/>
        <v>103</v>
      </c>
      <c r="B4559" s="2">
        <f t="shared" si="286"/>
        <v>43128</v>
      </c>
      <c r="C4559" t="str">
        <f>VLOOKUP(A4559,'Günlük Sayaç'!$A$1:$I$166,3,0)</f>
        <v>4. Levent</v>
      </c>
      <c r="D4559" t="str">
        <f>VLOOKUP($A4559,'Günlük Sayaç'!$A$1:$I$166,4,0)</f>
        <v>Öğrenci</v>
      </c>
      <c r="E4559" t="str">
        <f>VLOOKUP($A4559,'Günlük Sayaç'!$A$1:$I$166,5,0)</f>
        <v>Öğrenci Aylık</v>
      </c>
      <c r="F4559">
        <f>VLOOKUP($A4559,'Günlük Sayaç'!$A$1:$I$166,6,0)</f>
        <v>0.56666666666666665</v>
      </c>
      <c r="G4559">
        <f>VLOOKUP($A4559,'Günlük Sayaç'!$A$1:$I$166,7,0)</f>
        <v>12000</v>
      </c>
      <c r="H4559">
        <f>VLOOKUP($A4559,'Günlük Sayaç'!$A$1:$I$166,8,0)</f>
        <v>0.15</v>
      </c>
      <c r="I4559">
        <f>VLOOKUP($A4559,'Günlük Sayaç'!$A$1:$I$166,9,0)*VLOOKUP(WEEKDAY(B4559,2)&amp;D4559,Yoğunluk!$G$1:$J$29,4,0)</f>
        <v>4050</v>
      </c>
      <c r="J4559">
        <f t="shared" ca="1" si="283"/>
        <v>3953</v>
      </c>
      <c r="K4559">
        <f t="shared" ca="1" si="284"/>
        <v>2240.0333333333333</v>
      </c>
    </row>
    <row r="4560" spans="1:11" x14ac:dyDescent="0.3">
      <c r="A4560">
        <f t="shared" si="285"/>
        <v>104</v>
      </c>
      <c r="B4560" s="2">
        <f t="shared" si="286"/>
        <v>43128</v>
      </c>
      <c r="C4560" t="str">
        <f>VLOOKUP(A4560,'Günlük Sayaç'!$A$1:$I$166,3,0)</f>
        <v>4. Levent</v>
      </c>
      <c r="D4560" t="str">
        <f>VLOOKUP($A4560,'Günlük Sayaç'!$A$1:$I$166,4,0)</f>
        <v>Sosyal</v>
      </c>
      <c r="E4560" t="str">
        <f>VLOOKUP($A4560,'Günlük Sayaç'!$A$1:$I$166,5,0)</f>
        <v>Sosyal</v>
      </c>
      <c r="F4560">
        <f>VLOOKUP($A4560,'Günlük Sayaç'!$A$1:$I$166,6,0)</f>
        <v>1.425</v>
      </c>
      <c r="G4560">
        <f>VLOOKUP($A4560,'Günlük Sayaç'!$A$1:$I$166,7,0)</f>
        <v>12000</v>
      </c>
      <c r="H4560">
        <f>VLOOKUP($A4560,'Günlük Sayaç'!$A$1:$I$166,8,0)</f>
        <v>0.1</v>
      </c>
      <c r="I4560">
        <f>VLOOKUP($A4560,'Günlük Sayaç'!$A$1:$I$166,9,0)*VLOOKUP(WEEKDAY(B4560,2)&amp;D4560,Yoğunluk!$G$1:$J$29,4,0)</f>
        <v>1980.0000000000002</v>
      </c>
      <c r="J4560">
        <f t="shared" ca="1" si="283"/>
        <v>1514</v>
      </c>
      <c r="K4560">
        <f t="shared" ca="1" si="284"/>
        <v>2157.4500000000003</v>
      </c>
    </row>
    <row r="4561" spans="1:11" x14ac:dyDescent="0.3">
      <c r="A4561">
        <f t="shared" si="285"/>
        <v>105</v>
      </c>
      <c r="B4561" s="2">
        <f t="shared" si="286"/>
        <v>43128</v>
      </c>
      <c r="C4561" t="str">
        <f>VLOOKUP(A4561,'Günlük Sayaç'!$A$1:$I$166,3,0)</f>
        <v>4. Levent</v>
      </c>
      <c r="D4561" t="str">
        <f>VLOOKUP($A4561,'Günlük Sayaç'!$A$1:$I$166,4,0)</f>
        <v>Sosyal</v>
      </c>
      <c r="E4561" t="str">
        <f>VLOOKUP($A4561,'Günlük Sayaç'!$A$1:$I$166,5,0)</f>
        <v>Sosyal Aylık</v>
      </c>
      <c r="F4561">
        <f>VLOOKUP($A4561,'Günlük Sayaç'!$A$1:$I$166,6,0)</f>
        <v>0.83333333333333337</v>
      </c>
      <c r="G4561">
        <f>VLOOKUP($A4561,'Günlük Sayaç'!$A$1:$I$166,7,0)</f>
        <v>12000</v>
      </c>
      <c r="H4561">
        <f>VLOOKUP($A4561,'Günlük Sayaç'!$A$1:$I$166,8,0)</f>
        <v>0.1</v>
      </c>
      <c r="I4561">
        <f>VLOOKUP($A4561,'Günlük Sayaç'!$A$1:$I$166,9,0)*VLOOKUP(WEEKDAY(B4561,2)&amp;D4561,Yoğunluk!$G$1:$J$29,4,0)</f>
        <v>1980.0000000000002</v>
      </c>
      <c r="J4561">
        <f t="shared" ca="1" si="283"/>
        <v>2059</v>
      </c>
      <c r="K4561">
        <f t="shared" ca="1" si="284"/>
        <v>1715.8333333333335</v>
      </c>
    </row>
    <row r="4562" spans="1:11" x14ac:dyDescent="0.3">
      <c r="A4562">
        <f t="shared" si="285"/>
        <v>106</v>
      </c>
      <c r="B4562" s="2">
        <f t="shared" si="286"/>
        <v>43128</v>
      </c>
      <c r="C4562" t="str">
        <f>VLOOKUP(A4562,'Günlük Sayaç'!$A$1:$I$166,3,0)</f>
        <v>4. Levent</v>
      </c>
      <c r="D4562" t="str">
        <f>VLOOKUP($A4562,'Günlük Sayaç'!$A$1:$I$166,4,0)</f>
        <v>Ziyaretçi</v>
      </c>
      <c r="E4562" t="str">
        <f>VLOOKUP($A4562,'Günlük Sayaç'!$A$1:$I$166,5,0)</f>
        <v>Tekli Bilet</v>
      </c>
      <c r="F4562">
        <f>VLOOKUP($A4562,'Günlük Sayaç'!$A$1:$I$166,6,0)</f>
        <v>5</v>
      </c>
      <c r="G4562">
        <f>VLOOKUP($A4562,'Günlük Sayaç'!$A$1:$I$166,7,0)</f>
        <v>12000</v>
      </c>
      <c r="H4562">
        <f>VLOOKUP($A4562,'Günlük Sayaç'!$A$1:$I$166,8,0)</f>
        <v>0.02</v>
      </c>
      <c r="I4562">
        <f>VLOOKUP($A4562,'Günlük Sayaç'!$A$1:$I$166,9,0)*VLOOKUP(WEEKDAY(B4562,2)&amp;D4562,Yoğunluk!$G$1:$J$29,4,0)</f>
        <v>503.99999999999989</v>
      </c>
      <c r="J4562">
        <f t="shared" ca="1" si="283"/>
        <v>565</v>
      </c>
      <c r="K4562">
        <f t="shared" ca="1" si="284"/>
        <v>2825</v>
      </c>
    </row>
    <row r="4563" spans="1:11" x14ac:dyDescent="0.3">
      <c r="A4563">
        <f t="shared" si="285"/>
        <v>107</v>
      </c>
      <c r="B4563" s="2">
        <f t="shared" si="286"/>
        <v>43128</v>
      </c>
      <c r="C4563" t="str">
        <f>VLOOKUP(A4563,'Günlük Sayaç'!$A$1:$I$166,3,0)</f>
        <v>4. Levent</v>
      </c>
      <c r="D4563" t="str">
        <f>VLOOKUP($A4563,'Günlük Sayaç'!$A$1:$I$166,4,0)</f>
        <v>Ziyaretçi</v>
      </c>
      <c r="E4563" t="str">
        <f>VLOOKUP($A4563,'Günlük Sayaç'!$A$1:$I$166,5,0)</f>
        <v>İkili Bilet</v>
      </c>
      <c r="F4563">
        <f>VLOOKUP($A4563,'Günlük Sayaç'!$A$1:$I$166,6,0)</f>
        <v>4</v>
      </c>
      <c r="G4563">
        <f>VLOOKUP($A4563,'Günlük Sayaç'!$A$1:$I$166,7,0)</f>
        <v>12000</v>
      </c>
      <c r="H4563">
        <f>VLOOKUP($A4563,'Günlük Sayaç'!$A$1:$I$166,8,0)</f>
        <v>0.02</v>
      </c>
      <c r="I4563">
        <f>VLOOKUP($A4563,'Günlük Sayaç'!$A$1:$I$166,9,0)*VLOOKUP(WEEKDAY(B4563,2)&amp;D4563,Yoğunluk!$G$1:$J$29,4,0)</f>
        <v>503.99999999999989</v>
      </c>
      <c r="J4563">
        <f t="shared" ca="1" si="283"/>
        <v>520</v>
      </c>
      <c r="K4563">
        <f t="shared" ca="1" si="284"/>
        <v>2080</v>
      </c>
    </row>
    <row r="4564" spans="1:11" x14ac:dyDescent="0.3">
      <c r="A4564">
        <f t="shared" si="285"/>
        <v>108</v>
      </c>
      <c r="B4564" s="2">
        <f t="shared" si="286"/>
        <v>43128</v>
      </c>
      <c r="C4564" t="str">
        <f>VLOOKUP(A4564,'Günlük Sayaç'!$A$1:$I$166,3,0)</f>
        <v>4. Levent</v>
      </c>
      <c r="D4564" t="str">
        <f>VLOOKUP($A4564,'Günlük Sayaç'!$A$1:$I$166,4,0)</f>
        <v>Ziyaretçi</v>
      </c>
      <c r="E4564" t="str">
        <f>VLOOKUP($A4564,'Günlük Sayaç'!$A$1:$I$166,5,0)</f>
        <v>Üçlü Bilet</v>
      </c>
      <c r="F4564">
        <f>VLOOKUP($A4564,'Günlük Sayaç'!$A$1:$I$166,6,0)</f>
        <v>3.6666666666666665</v>
      </c>
      <c r="G4564">
        <f>VLOOKUP($A4564,'Günlük Sayaç'!$A$1:$I$166,7,0)</f>
        <v>12000</v>
      </c>
      <c r="H4564">
        <f>VLOOKUP($A4564,'Günlük Sayaç'!$A$1:$I$166,8,0)</f>
        <v>0.02</v>
      </c>
      <c r="I4564">
        <f>VLOOKUP($A4564,'Günlük Sayaç'!$A$1:$I$166,9,0)*VLOOKUP(WEEKDAY(B4564,2)&amp;D4564,Yoğunluk!$G$1:$J$29,4,0)</f>
        <v>503.99999999999989</v>
      </c>
      <c r="J4564">
        <f t="shared" ca="1" si="283"/>
        <v>546</v>
      </c>
      <c r="K4564">
        <f t="shared" ca="1" si="284"/>
        <v>2002</v>
      </c>
    </row>
    <row r="4565" spans="1:11" x14ac:dyDescent="0.3">
      <c r="A4565">
        <f t="shared" si="285"/>
        <v>109</v>
      </c>
      <c r="B4565" s="2">
        <f t="shared" si="286"/>
        <v>43128</v>
      </c>
      <c r="C4565" t="str">
        <f>VLOOKUP(A4565,'Günlük Sayaç'!$A$1:$I$166,3,0)</f>
        <v>4. Levent</v>
      </c>
      <c r="D4565" t="str">
        <f>VLOOKUP($A4565,'Günlük Sayaç'!$A$1:$I$166,4,0)</f>
        <v>Ziyaretçi</v>
      </c>
      <c r="E4565" t="str">
        <f>VLOOKUP($A4565,'Günlük Sayaç'!$A$1:$I$166,5,0)</f>
        <v>Beşli Bilet</v>
      </c>
      <c r="F4565">
        <f>VLOOKUP($A4565,'Günlük Sayaç'!$A$1:$I$166,6,0)</f>
        <v>3.4</v>
      </c>
      <c r="G4565">
        <f>VLOOKUP($A4565,'Günlük Sayaç'!$A$1:$I$166,7,0)</f>
        <v>12000</v>
      </c>
      <c r="H4565">
        <f>VLOOKUP($A4565,'Günlük Sayaç'!$A$1:$I$166,8,0)</f>
        <v>0.02</v>
      </c>
      <c r="I4565">
        <f>VLOOKUP($A4565,'Günlük Sayaç'!$A$1:$I$166,9,0)*VLOOKUP(WEEKDAY(B4565,2)&amp;D4565,Yoğunluk!$G$1:$J$29,4,0)</f>
        <v>503.99999999999989</v>
      </c>
      <c r="J4565">
        <f t="shared" ca="1" si="283"/>
        <v>496</v>
      </c>
      <c r="K4565">
        <f t="shared" ca="1" si="284"/>
        <v>1686.3999999999999</v>
      </c>
    </row>
    <row r="4566" spans="1:11" x14ac:dyDescent="0.3">
      <c r="A4566">
        <f t="shared" si="285"/>
        <v>110</v>
      </c>
      <c r="B4566" s="2">
        <f t="shared" si="286"/>
        <v>43128</v>
      </c>
      <c r="C4566" t="str">
        <f>VLOOKUP(A4566,'Günlük Sayaç'!$A$1:$I$166,3,0)</f>
        <v>4. Levent</v>
      </c>
      <c r="D4566" t="str">
        <f>VLOOKUP($A4566,'Günlük Sayaç'!$A$1:$I$166,4,0)</f>
        <v>Ziyaretçi</v>
      </c>
      <c r="E4566" t="str">
        <f>VLOOKUP($A4566,'Günlük Sayaç'!$A$1:$I$166,5,0)</f>
        <v>Onlu Bilet</v>
      </c>
      <c r="F4566">
        <f>VLOOKUP($A4566,'Günlük Sayaç'!$A$1:$I$166,6,0)</f>
        <v>3.2</v>
      </c>
      <c r="G4566">
        <f>VLOOKUP($A4566,'Günlük Sayaç'!$A$1:$I$166,7,0)</f>
        <v>12000</v>
      </c>
      <c r="H4566">
        <f>VLOOKUP($A4566,'Günlük Sayaç'!$A$1:$I$166,8,0)</f>
        <v>0.02</v>
      </c>
      <c r="I4566">
        <f>VLOOKUP($A4566,'Günlük Sayaç'!$A$1:$I$166,9,0)*VLOOKUP(WEEKDAY(B4566,2)&amp;D4566,Yoğunluk!$G$1:$J$29,4,0)</f>
        <v>503.99999999999989</v>
      </c>
      <c r="J4566">
        <f t="shared" ca="1" si="283"/>
        <v>594</v>
      </c>
      <c r="K4566">
        <f t="shared" ca="1" si="284"/>
        <v>1900.8000000000002</v>
      </c>
    </row>
    <row r="4567" spans="1:11" x14ac:dyDescent="0.3">
      <c r="A4567">
        <f t="shared" si="285"/>
        <v>111</v>
      </c>
      <c r="B4567" s="2">
        <f t="shared" si="286"/>
        <v>43128</v>
      </c>
      <c r="C4567" t="str">
        <f>VLOOKUP(A4567,'Günlük Sayaç'!$A$1:$I$166,3,0)</f>
        <v>Sanayi Mah.</v>
      </c>
      <c r="D4567" t="str">
        <f>VLOOKUP($A4567,'Günlük Sayaç'!$A$1:$I$166,4,0)</f>
        <v>Tam</v>
      </c>
      <c r="E4567" t="str">
        <f>VLOOKUP($A4567,'Günlük Sayaç'!$A$1:$I$166,5,0)</f>
        <v>Akbil</v>
      </c>
      <c r="F4567">
        <f>VLOOKUP($A4567,'Günlük Sayaç'!$A$1:$I$166,6,0)</f>
        <v>2.2250000000000001</v>
      </c>
      <c r="G4567">
        <f>VLOOKUP($A4567,'Günlük Sayaç'!$A$1:$I$166,7,0)</f>
        <v>4000</v>
      </c>
      <c r="H4567">
        <f>VLOOKUP($A4567,'Günlük Sayaç'!$A$1:$I$166,8,0)</f>
        <v>0.3</v>
      </c>
      <c r="I4567">
        <f>VLOOKUP($A4567,'Günlük Sayaç'!$A$1:$I$166,9,0)*VLOOKUP(WEEKDAY(B4567,2)&amp;D4567,Yoğunluk!$G$1:$J$29,4,0)</f>
        <v>1800</v>
      </c>
      <c r="J4567">
        <f t="shared" ca="1" si="283"/>
        <v>1728</v>
      </c>
      <c r="K4567">
        <f t="shared" ca="1" si="284"/>
        <v>3844.8</v>
      </c>
    </row>
    <row r="4568" spans="1:11" x14ac:dyDescent="0.3">
      <c r="A4568">
        <f t="shared" si="285"/>
        <v>112</v>
      </c>
      <c r="B4568" s="2">
        <f t="shared" si="286"/>
        <v>43128</v>
      </c>
      <c r="C4568" t="str">
        <f>VLOOKUP(A4568,'Günlük Sayaç'!$A$1:$I$166,3,0)</f>
        <v>Sanayi Mah.</v>
      </c>
      <c r="D4568" t="str">
        <f>VLOOKUP($A4568,'Günlük Sayaç'!$A$1:$I$166,4,0)</f>
        <v>Tam</v>
      </c>
      <c r="E4568" t="str">
        <f>VLOOKUP($A4568,'Günlük Sayaç'!$A$1:$I$166,5,0)</f>
        <v>Mavi Kart</v>
      </c>
      <c r="F4568">
        <f>VLOOKUP($A4568,'Günlük Sayaç'!$A$1:$I$166,6,0)</f>
        <v>1.3666666666666667</v>
      </c>
      <c r="G4568">
        <f>VLOOKUP($A4568,'Günlük Sayaç'!$A$1:$I$166,7,0)</f>
        <v>4000</v>
      </c>
      <c r="H4568">
        <f>VLOOKUP($A4568,'Günlük Sayaç'!$A$1:$I$166,8,0)</f>
        <v>0.35</v>
      </c>
      <c r="I4568">
        <f>VLOOKUP($A4568,'Günlük Sayaç'!$A$1:$I$166,9,0)*VLOOKUP(WEEKDAY(B4568,2)&amp;D4568,Yoğunluk!$G$1:$J$29,4,0)</f>
        <v>2100</v>
      </c>
      <c r="J4568">
        <f t="shared" ca="1" si="283"/>
        <v>2328</v>
      </c>
      <c r="K4568">
        <f t="shared" ca="1" si="284"/>
        <v>3181.6</v>
      </c>
    </row>
    <row r="4569" spans="1:11" x14ac:dyDescent="0.3">
      <c r="A4569">
        <f t="shared" si="285"/>
        <v>113</v>
      </c>
      <c r="B4569" s="2">
        <f t="shared" si="286"/>
        <v>43128</v>
      </c>
      <c r="C4569" t="str">
        <f>VLOOKUP(A4569,'Günlük Sayaç'!$A$1:$I$166,3,0)</f>
        <v>Sanayi Mah.</v>
      </c>
      <c r="D4569" t="str">
        <f>VLOOKUP($A4569,'Günlük Sayaç'!$A$1:$I$166,4,0)</f>
        <v>Öğrenci</v>
      </c>
      <c r="E4569" t="str">
        <f>VLOOKUP($A4569,'Günlük Sayaç'!$A$1:$I$166,5,0)</f>
        <v>Öğrenci</v>
      </c>
      <c r="F4569">
        <f>VLOOKUP($A4569,'Günlük Sayaç'!$A$1:$I$166,6,0)</f>
        <v>0.9</v>
      </c>
      <c r="G4569">
        <f>VLOOKUP($A4569,'Günlük Sayaç'!$A$1:$I$166,7,0)</f>
        <v>4000</v>
      </c>
      <c r="H4569">
        <f>VLOOKUP($A4569,'Günlük Sayaç'!$A$1:$I$166,8,0)</f>
        <v>0.1</v>
      </c>
      <c r="I4569">
        <f>VLOOKUP($A4569,'Günlük Sayaç'!$A$1:$I$166,9,0)*VLOOKUP(WEEKDAY(B4569,2)&amp;D4569,Yoğunluk!$G$1:$J$29,4,0)</f>
        <v>900</v>
      </c>
      <c r="J4569">
        <f t="shared" ca="1" si="283"/>
        <v>857</v>
      </c>
      <c r="K4569">
        <f t="shared" ca="1" si="284"/>
        <v>771.30000000000007</v>
      </c>
    </row>
    <row r="4570" spans="1:11" x14ac:dyDescent="0.3">
      <c r="A4570">
        <f t="shared" si="285"/>
        <v>114</v>
      </c>
      <c r="B4570" s="2">
        <f t="shared" si="286"/>
        <v>43128</v>
      </c>
      <c r="C4570" t="str">
        <f>VLOOKUP(A4570,'Günlük Sayaç'!$A$1:$I$166,3,0)</f>
        <v>Sanayi Mah.</v>
      </c>
      <c r="D4570" t="str">
        <f>VLOOKUP($A4570,'Günlük Sayaç'!$A$1:$I$166,4,0)</f>
        <v>Öğrenci</v>
      </c>
      <c r="E4570" t="str">
        <f>VLOOKUP($A4570,'Günlük Sayaç'!$A$1:$I$166,5,0)</f>
        <v>Öğrenci Aylık</v>
      </c>
      <c r="F4570">
        <f>VLOOKUP($A4570,'Günlük Sayaç'!$A$1:$I$166,6,0)</f>
        <v>0.56666666666666665</v>
      </c>
      <c r="G4570">
        <f>VLOOKUP($A4570,'Günlük Sayaç'!$A$1:$I$166,7,0)</f>
        <v>4000</v>
      </c>
      <c r="H4570">
        <f>VLOOKUP($A4570,'Günlük Sayaç'!$A$1:$I$166,8,0)</f>
        <v>0.1</v>
      </c>
      <c r="I4570">
        <f>VLOOKUP($A4570,'Günlük Sayaç'!$A$1:$I$166,9,0)*VLOOKUP(WEEKDAY(B4570,2)&amp;D4570,Yoğunluk!$G$1:$J$29,4,0)</f>
        <v>900</v>
      </c>
      <c r="J4570">
        <f t="shared" ca="1" si="283"/>
        <v>869</v>
      </c>
      <c r="K4570">
        <f t="shared" ca="1" si="284"/>
        <v>492.43333333333334</v>
      </c>
    </row>
    <row r="4571" spans="1:11" x14ac:dyDescent="0.3">
      <c r="A4571">
        <f t="shared" si="285"/>
        <v>115</v>
      </c>
      <c r="B4571" s="2">
        <f t="shared" si="286"/>
        <v>43128</v>
      </c>
      <c r="C4571" t="str">
        <f>VLOOKUP(A4571,'Günlük Sayaç'!$A$1:$I$166,3,0)</f>
        <v>Sanayi Mah.</v>
      </c>
      <c r="D4571" t="str">
        <f>VLOOKUP($A4571,'Günlük Sayaç'!$A$1:$I$166,4,0)</f>
        <v>Sosyal</v>
      </c>
      <c r="E4571" t="str">
        <f>VLOOKUP($A4571,'Günlük Sayaç'!$A$1:$I$166,5,0)</f>
        <v>Sosyal</v>
      </c>
      <c r="F4571">
        <f>VLOOKUP($A4571,'Günlük Sayaç'!$A$1:$I$166,6,0)</f>
        <v>1.425</v>
      </c>
      <c r="G4571">
        <f>VLOOKUP($A4571,'Günlük Sayaç'!$A$1:$I$166,7,0)</f>
        <v>4000</v>
      </c>
      <c r="H4571">
        <f>VLOOKUP($A4571,'Günlük Sayaç'!$A$1:$I$166,8,0)</f>
        <v>0.05</v>
      </c>
      <c r="I4571">
        <f>VLOOKUP($A4571,'Günlük Sayaç'!$A$1:$I$166,9,0)*VLOOKUP(WEEKDAY(B4571,2)&amp;D4571,Yoğunluk!$G$1:$J$29,4,0)</f>
        <v>330</v>
      </c>
      <c r="J4571">
        <f t="shared" ca="1" si="283"/>
        <v>273</v>
      </c>
      <c r="K4571">
        <f t="shared" ca="1" si="284"/>
        <v>389.02500000000003</v>
      </c>
    </row>
    <row r="4572" spans="1:11" x14ac:dyDescent="0.3">
      <c r="A4572">
        <f t="shared" si="285"/>
        <v>116</v>
      </c>
      <c r="B4572" s="2">
        <f t="shared" si="286"/>
        <v>43128</v>
      </c>
      <c r="C4572" t="str">
        <f>VLOOKUP(A4572,'Günlük Sayaç'!$A$1:$I$166,3,0)</f>
        <v>Sanayi Mah.</v>
      </c>
      <c r="D4572" t="str">
        <f>VLOOKUP($A4572,'Günlük Sayaç'!$A$1:$I$166,4,0)</f>
        <v>Sosyal</v>
      </c>
      <c r="E4572" t="str">
        <f>VLOOKUP($A4572,'Günlük Sayaç'!$A$1:$I$166,5,0)</f>
        <v>Sosyal Aylık</v>
      </c>
      <c r="F4572">
        <f>VLOOKUP($A4572,'Günlük Sayaç'!$A$1:$I$166,6,0)</f>
        <v>0.83333333333333337</v>
      </c>
      <c r="G4572">
        <f>VLOOKUP($A4572,'Günlük Sayaç'!$A$1:$I$166,7,0)</f>
        <v>4000</v>
      </c>
      <c r="H4572">
        <f>VLOOKUP($A4572,'Günlük Sayaç'!$A$1:$I$166,8,0)</f>
        <v>0.05</v>
      </c>
      <c r="I4572">
        <f>VLOOKUP($A4572,'Günlük Sayaç'!$A$1:$I$166,9,0)*VLOOKUP(WEEKDAY(B4572,2)&amp;D4572,Yoğunluk!$G$1:$J$29,4,0)</f>
        <v>330</v>
      </c>
      <c r="J4572">
        <f t="shared" ca="1" si="283"/>
        <v>395</v>
      </c>
      <c r="K4572">
        <f t="shared" ca="1" si="284"/>
        <v>329.16666666666669</v>
      </c>
    </row>
    <row r="4573" spans="1:11" x14ac:dyDescent="0.3">
      <c r="A4573">
        <f t="shared" si="285"/>
        <v>117</v>
      </c>
      <c r="B4573" s="2">
        <f t="shared" si="286"/>
        <v>43128</v>
      </c>
      <c r="C4573" t="str">
        <f>VLOOKUP(A4573,'Günlük Sayaç'!$A$1:$I$166,3,0)</f>
        <v>Sanayi Mah.</v>
      </c>
      <c r="D4573" t="str">
        <f>VLOOKUP($A4573,'Günlük Sayaç'!$A$1:$I$166,4,0)</f>
        <v>Ziyaretçi</v>
      </c>
      <c r="E4573" t="str">
        <f>VLOOKUP($A4573,'Günlük Sayaç'!$A$1:$I$166,5,0)</f>
        <v>Tekli Bilet</v>
      </c>
      <c r="F4573">
        <f>VLOOKUP($A4573,'Günlük Sayaç'!$A$1:$I$166,6,0)</f>
        <v>5</v>
      </c>
      <c r="G4573">
        <f>VLOOKUP($A4573,'Günlük Sayaç'!$A$1:$I$166,7,0)</f>
        <v>4000</v>
      </c>
      <c r="H4573">
        <f>VLOOKUP($A4573,'Günlük Sayaç'!$A$1:$I$166,8,0)</f>
        <v>0.01</v>
      </c>
      <c r="I4573">
        <f>VLOOKUP($A4573,'Günlük Sayaç'!$A$1:$I$166,9,0)*VLOOKUP(WEEKDAY(B4573,2)&amp;D4573,Yoğunluk!$G$1:$J$29,4,0)</f>
        <v>83.999999999999986</v>
      </c>
      <c r="J4573">
        <f t="shared" ca="1" si="283"/>
        <v>85</v>
      </c>
      <c r="K4573">
        <f t="shared" ca="1" si="284"/>
        <v>425</v>
      </c>
    </row>
    <row r="4574" spans="1:11" x14ac:dyDescent="0.3">
      <c r="A4574">
        <f t="shared" si="285"/>
        <v>118</v>
      </c>
      <c r="B4574" s="2">
        <f t="shared" si="286"/>
        <v>43128</v>
      </c>
      <c r="C4574" t="str">
        <f>VLOOKUP(A4574,'Günlük Sayaç'!$A$1:$I$166,3,0)</f>
        <v>Sanayi Mah.</v>
      </c>
      <c r="D4574" t="str">
        <f>VLOOKUP($A4574,'Günlük Sayaç'!$A$1:$I$166,4,0)</f>
        <v>Ziyaretçi</v>
      </c>
      <c r="E4574" t="str">
        <f>VLOOKUP($A4574,'Günlük Sayaç'!$A$1:$I$166,5,0)</f>
        <v>İkili Bilet</v>
      </c>
      <c r="F4574">
        <f>VLOOKUP($A4574,'Günlük Sayaç'!$A$1:$I$166,6,0)</f>
        <v>4</v>
      </c>
      <c r="G4574">
        <f>VLOOKUP($A4574,'Günlük Sayaç'!$A$1:$I$166,7,0)</f>
        <v>4000</v>
      </c>
      <c r="H4574">
        <f>VLOOKUP($A4574,'Günlük Sayaç'!$A$1:$I$166,8,0)</f>
        <v>0.01</v>
      </c>
      <c r="I4574">
        <f>VLOOKUP($A4574,'Günlük Sayaç'!$A$1:$I$166,9,0)*VLOOKUP(WEEKDAY(B4574,2)&amp;D4574,Yoğunluk!$G$1:$J$29,4,0)</f>
        <v>83.999999999999986</v>
      </c>
      <c r="J4574">
        <f t="shared" ca="1" si="283"/>
        <v>84</v>
      </c>
      <c r="K4574">
        <f t="shared" ca="1" si="284"/>
        <v>336</v>
      </c>
    </row>
    <row r="4575" spans="1:11" x14ac:dyDescent="0.3">
      <c r="A4575">
        <f t="shared" si="285"/>
        <v>119</v>
      </c>
      <c r="B4575" s="2">
        <f t="shared" si="286"/>
        <v>43128</v>
      </c>
      <c r="C4575" t="str">
        <f>VLOOKUP(A4575,'Günlük Sayaç'!$A$1:$I$166,3,0)</f>
        <v>Sanayi Mah.</v>
      </c>
      <c r="D4575" t="str">
        <f>VLOOKUP($A4575,'Günlük Sayaç'!$A$1:$I$166,4,0)</f>
        <v>Ziyaretçi</v>
      </c>
      <c r="E4575" t="str">
        <f>VLOOKUP($A4575,'Günlük Sayaç'!$A$1:$I$166,5,0)</f>
        <v>Üçlü Bilet</v>
      </c>
      <c r="F4575">
        <f>VLOOKUP($A4575,'Günlük Sayaç'!$A$1:$I$166,6,0)</f>
        <v>3.6666666666666665</v>
      </c>
      <c r="G4575">
        <f>VLOOKUP($A4575,'Günlük Sayaç'!$A$1:$I$166,7,0)</f>
        <v>4000</v>
      </c>
      <c r="H4575">
        <f>VLOOKUP($A4575,'Günlük Sayaç'!$A$1:$I$166,8,0)</f>
        <v>0.01</v>
      </c>
      <c r="I4575">
        <f>VLOOKUP($A4575,'Günlük Sayaç'!$A$1:$I$166,9,0)*VLOOKUP(WEEKDAY(B4575,2)&amp;D4575,Yoğunluk!$G$1:$J$29,4,0)</f>
        <v>83.999999999999986</v>
      </c>
      <c r="J4575">
        <f t="shared" ca="1" si="283"/>
        <v>74</v>
      </c>
      <c r="K4575">
        <f t="shared" ca="1" si="284"/>
        <v>271.33333333333331</v>
      </c>
    </row>
    <row r="4576" spans="1:11" x14ac:dyDescent="0.3">
      <c r="A4576">
        <f t="shared" si="285"/>
        <v>120</v>
      </c>
      <c r="B4576" s="2">
        <f t="shared" si="286"/>
        <v>43128</v>
      </c>
      <c r="C4576" t="str">
        <f>VLOOKUP(A4576,'Günlük Sayaç'!$A$1:$I$166,3,0)</f>
        <v>Sanayi Mah.</v>
      </c>
      <c r="D4576" t="str">
        <f>VLOOKUP($A4576,'Günlük Sayaç'!$A$1:$I$166,4,0)</f>
        <v>Ziyaretçi</v>
      </c>
      <c r="E4576" t="str">
        <f>VLOOKUP($A4576,'Günlük Sayaç'!$A$1:$I$166,5,0)</f>
        <v>Beşli Bilet</v>
      </c>
      <c r="F4576">
        <f>VLOOKUP($A4576,'Günlük Sayaç'!$A$1:$I$166,6,0)</f>
        <v>3.4</v>
      </c>
      <c r="G4576">
        <f>VLOOKUP($A4576,'Günlük Sayaç'!$A$1:$I$166,7,0)</f>
        <v>4000</v>
      </c>
      <c r="H4576">
        <f>VLOOKUP($A4576,'Günlük Sayaç'!$A$1:$I$166,8,0)</f>
        <v>0.01</v>
      </c>
      <c r="I4576">
        <f>VLOOKUP($A4576,'Günlük Sayaç'!$A$1:$I$166,9,0)*VLOOKUP(WEEKDAY(B4576,2)&amp;D4576,Yoğunluk!$G$1:$J$29,4,0)</f>
        <v>83.999999999999986</v>
      </c>
      <c r="J4576">
        <f t="shared" ca="1" si="283"/>
        <v>88</v>
      </c>
      <c r="K4576">
        <f t="shared" ca="1" si="284"/>
        <v>299.2</v>
      </c>
    </row>
    <row r="4577" spans="1:11" x14ac:dyDescent="0.3">
      <c r="A4577">
        <f t="shared" si="285"/>
        <v>121</v>
      </c>
      <c r="B4577" s="2">
        <f t="shared" si="286"/>
        <v>43128</v>
      </c>
      <c r="C4577" t="str">
        <f>VLOOKUP(A4577,'Günlük Sayaç'!$A$1:$I$166,3,0)</f>
        <v>Sanayi Mah.</v>
      </c>
      <c r="D4577" t="str">
        <f>VLOOKUP($A4577,'Günlük Sayaç'!$A$1:$I$166,4,0)</f>
        <v>Ziyaretçi</v>
      </c>
      <c r="E4577" t="str">
        <f>VLOOKUP($A4577,'Günlük Sayaç'!$A$1:$I$166,5,0)</f>
        <v>Onlu Bilet</v>
      </c>
      <c r="F4577">
        <f>VLOOKUP($A4577,'Günlük Sayaç'!$A$1:$I$166,6,0)</f>
        <v>3.2</v>
      </c>
      <c r="G4577">
        <f>VLOOKUP($A4577,'Günlük Sayaç'!$A$1:$I$166,7,0)</f>
        <v>4000</v>
      </c>
      <c r="H4577">
        <f>VLOOKUP($A4577,'Günlük Sayaç'!$A$1:$I$166,8,0)</f>
        <v>0.01</v>
      </c>
      <c r="I4577">
        <f>VLOOKUP($A4577,'Günlük Sayaç'!$A$1:$I$166,9,0)*VLOOKUP(WEEKDAY(B4577,2)&amp;D4577,Yoğunluk!$G$1:$J$29,4,0)</f>
        <v>83.999999999999986</v>
      </c>
      <c r="J4577">
        <f t="shared" ca="1" si="283"/>
        <v>91</v>
      </c>
      <c r="K4577">
        <f t="shared" ca="1" si="284"/>
        <v>291.2</v>
      </c>
    </row>
    <row r="4578" spans="1:11" x14ac:dyDescent="0.3">
      <c r="A4578">
        <f t="shared" si="285"/>
        <v>122</v>
      </c>
      <c r="B4578" s="2">
        <f t="shared" si="286"/>
        <v>43128</v>
      </c>
      <c r="C4578" t="str">
        <f>VLOOKUP(A4578,'Günlük Sayaç'!$A$1:$I$166,3,0)</f>
        <v>İTÜ</v>
      </c>
      <c r="D4578" t="str">
        <f>VLOOKUP($A4578,'Günlük Sayaç'!$A$1:$I$166,4,0)</f>
        <v>Tam</v>
      </c>
      <c r="E4578" t="str">
        <f>VLOOKUP($A4578,'Günlük Sayaç'!$A$1:$I$166,5,0)</f>
        <v>Akbil</v>
      </c>
      <c r="F4578">
        <f>VLOOKUP($A4578,'Günlük Sayaç'!$A$1:$I$166,6,0)</f>
        <v>2.2250000000000001</v>
      </c>
      <c r="G4578">
        <f>VLOOKUP($A4578,'Günlük Sayaç'!$A$1:$I$166,7,0)</f>
        <v>15000</v>
      </c>
      <c r="H4578">
        <f>VLOOKUP($A4578,'Günlük Sayaç'!$A$1:$I$166,8,0)</f>
        <v>0.1</v>
      </c>
      <c r="I4578">
        <f>VLOOKUP($A4578,'Günlük Sayaç'!$A$1:$I$166,9,0)*VLOOKUP(WEEKDAY(B4578,2)&amp;D4578,Yoğunluk!$G$1:$J$29,4,0)</f>
        <v>2250</v>
      </c>
      <c r="J4578">
        <f t="shared" ca="1" si="283"/>
        <v>2125</v>
      </c>
      <c r="K4578">
        <f t="shared" ca="1" si="284"/>
        <v>4728.125</v>
      </c>
    </row>
    <row r="4579" spans="1:11" x14ac:dyDescent="0.3">
      <c r="A4579">
        <f t="shared" si="285"/>
        <v>123</v>
      </c>
      <c r="B4579" s="2">
        <f t="shared" si="286"/>
        <v>43128</v>
      </c>
      <c r="C4579" t="str">
        <f>VLOOKUP(A4579,'Günlük Sayaç'!$A$1:$I$166,3,0)</f>
        <v>İTÜ</v>
      </c>
      <c r="D4579" t="str">
        <f>VLOOKUP($A4579,'Günlük Sayaç'!$A$1:$I$166,4,0)</f>
        <v>Tam</v>
      </c>
      <c r="E4579" t="str">
        <f>VLOOKUP($A4579,'Günlük Sayaç'!$A$1:$I$166,5,0)</f>
        <v>Mavi Kart</v>
      </c>
      <c r="F4579">
        <f>VLOOKUP($A4579,'Günlük Sayaç'!$A$1:$I$166,6,0)</f>
        <v>1.3666666666666667</v>
      </c>
      <c r="G4579">
        <f>VLOOKUP($A4579,'Günlük Sayaç'!$A$1:$I$166,7,0)</f>
        <v>15000</v>
      </c>
      <c r="H4579">
        <f>VLOOKUP($A4579,'Günlük Sayaç'!$A$1:$I$166,8,0)</f>
        <v>7.0000000000000007E-2</v>
      </c>
      <c r="I4579">
        <f>VLOOKUP($A4579,'Günlük Sayaç'!$A$1:$I$166,9,0)*VLOOKUP(WEEKDAY(B4579,2)&amp;D4579,Yoğunluk!$G$1:$J$29,4,0)</f>
        <v>1575</v>
      </c>
      <c r="J4579">
        <f t="shared" ca="1" si="283"/>
        <v>1722</v>
      </c>
      <c r="K4579">
        <f t="shared" ca="1" si="284"/>
        <v>2353.4</v>
      </c>
    </row>
    <row r="4580" spans="1:11" x14ac:dyDescent="0.3">
      <c r="A4580">
        <f t="shared" si="285"/>
        <v>124</v>
      </c>
      <c r="B4580" s="2">
        <f t="shared" si="286"/>
        <v>43128</v>
      </c>
      <c r="C4580" t="str">
        <f>VLOOKUP(A4580,'Günlük Sayaç'!$A$1:$I$166,3,0)</f>
        <v>İTÜ</v>
      </c>
      <c r="D4580" t="str">
        <f>VLOOKUP($A4580,'Günlük Sayaç'!$A$1:$I$166,4,0)</f>
        <v>Öğrenci</v>
      </c>
      <c r="E4580" t="str">
        <f>VLOOKUP($A4580,'Günlük Sayaç'!$A$1:$I$166,5,0)</f>
        <v>Öğrenci</v>
      </c>
      <c r="F4580">
        <f>VLOOKUP($A4580,'Günlük Sayaç'!$A$1:$I$166,6,0)</f>
        <v>0.9</v>
      </c>
      <c r="G4580">
        <f>VLOOKUP($A4580,'Günlük Sayaç'!$A$1:$I$166,7,0)</f>
        <v>15000</v>
      </c>
      <c r="H4580">
        <f>VLOOKUP($A4580,'Günlük Sayaç'!$A$1:$I$166,8,0)</f>
        <v>0.17</v>
      </c>
      <c r="I4580">
        <f>VLOOKUP($A4580,'Günlük Sayaç'!$A$1:$I$166,9,0)*VLOOKUP(WEEKDAY(B4580,2)&amp;D4580,Yoğunluk!$G$1:$J$29,4,0)</f>
        <v>5737.5</v>
      </c>
      <c r="J4580">
        <f t="shared" ca="1" si="283"/>
        <v>5638</v>
      </c>
      <c r="K4580">
        <f t="shared" ca="1" si="284"/>
        <v>5074.2</v>
      </c>
    </row>
    <row r="4581" spans="1:11" x14ac:dyDescent="0.3">
      <c r="A4581">
        <f t="shared" si="285"/>
        <v>125</v>
      </c>
      <c r="B4581" s="2">
        <f t="shared" si="286"/>
        <v>43128</v>
      </c>
      <c r="C4581" t="str">
        <f>VLOOKUP(A4581,'Günlük Sayaç'!$A$1:$I$166,3,0)</f>
        <v>İTÜ</v>
      </c>
      <c r="D4581" t="str">
        <f>VLOOKUP($A4581,'Günlük Sayaç'!$A$1:$I$166,4,0)</f>
        <v>Öğrenci</v>
      </c>
      <c r="E4581" t="str">
        <f>VLOOKUP($A4581,'Günlük Sayaç'!$A$1:$I$166,5,0)</f>
        <v>Öğrenci Aylık</v>
      </c>
      <c r="F4581">
        <f>VLOOKUP($A4581,'Günlük Sayaç'!$A$1:$I$166,6,0)</f>
        <v>0.56666666666666665</v>
      </c>
      <c r="G4581">
        <f>VLOOKUP($A4581,'Günlük Sayaç'!$A$1:$I$166,7,0)</f>
        <v>15000</v>
      </c>
      <c r="H4581">
        <f>VLOOKUP($A4581,'Günlük Sayaç'!$A$1:$I$166,8,0)</f>
        <v>0.27</v>
      </c>
      <c r="I4581">
        <f>VLOOKUP($A4581,'Günlük Sayaç'!$A$1:$I$166,9,0)*VLOOKUP(WEEKDAY(B4581,2)&amp;D4581,Yoğunluk!$G$1:$J$29,4,0)</f>
        <v>9112.5000000000018</v>
      </c>
      <c r="J4581">
        <f t="shared" ca="1" si="283"/>
        <v>8772</v>
      </c>
      <c r="K4581">
        <f t="shared" ca="1" si="284"/>
        <v>4970.8</v>
      </c>
    </row>
    <row r="4582" spans="1:11" x14ac:dyDescent="0.3">
      <c r="A4582">
        <f t="shared" si="285"/>
        <v>126</v>
      </c>
      <c r="B4582" s="2">
        <f t="shared" si="286"/>
        <v>43128</v>
      </c>
      <c r="C4582" t="str">
        <f>VLOOKUP(A4582,'Günlük Sayaç'!$A$1:$I$166,3,0)</f>
        <v>İTÜ</v>
      </c>
      <c r="D4582" t="str">
        <f>VLOOKUP($A4582,'Günlük Sayaç'!$A$1:$I$166,4,0)</f>
        <v>Sosyal</v>
      </c>
      <c r="E4582" t="str">
        <f>VLOOKUP($A4582,'Günlük Sayaç'!$A$1:$I$166,5,0)</f>
        <v>Sosyal</v>
      </c>
      <c r="F4582">
        <f>VLOOKUP($A4582,'Günlük Sayaç'!$A$1:$I$166,6,0)</f>
        <v>1.425</v>
      </c>
      <c r="G4582">
        <f>VLOOKUP($A4582,'Günlük Sayaç'!$A$1:$I$166,7,0)</f>
        <v>15000</v>
      </c>
      <c r="H4582">
        <f>VLOOKUP($A4582,'Günlük Sayaç'!$A$1:$I$166,8,0)</f>
        <v>0.15</v>
      </c>
      <c r="I4582">
        <f>VLOOKUP($A4582,'Günlük Sayaç'!$A$1:$I$166,9,0)*VLOOKUP(WEEKDAY(B4582,2)&amp;D4582,Yoğunluk!$G$1:$J$29,4,0)</f>
        <v>3712.5000000000005</v>
      </c>
      <c r="J4582">
        <f t="shared" ca="1" si="283"/>
        <v>3207</v>
      </c>
      <c r="K4582">
        <f t="shared" ca="1" si="284"/>
        <v>4569.9750000000004</v>
      </c>
    </row>
    <row r="4583" spans="1:11" x14ac:dyDescent="0.3">
      <c r="A4583">
        <f t="shared" si="285"/>
        <v>127</v>
      </c>
      <c r="B4583" s="2">
        <f t="shared" si="286"/>
        <v>43128</v>
      </c>
      <c r="C4583" t="str">
        <f>VLOOKUP(A4583,'Günlük Sayaç'!$A$1:$I$166,3,0)</f>
        <v>İTÜ</v>
      </c>
      <c r="D4583" t="str">
        <f>VLOOKUP($A4583,'Günlük Sayaç'!$A$1:$I$166,4,0)</f>
        <v>Sosyal</v>
      </c>
      <c r="E4583" t="str">
        <f>VLOOKUP($A4583,'Günlük Sayaç'!$A$1:$I$166,5,0)</f>
        <v>Sosyal Aylık</v>
      </c>
      <c r="F4583">
        <f>VLOOKUP($A4583,'Günlük Sayaç'!$A$1:$I$166,6,0)</f>
        <v>0.83333333333333337</v>
      </c>
      <c r="G4583">
        <f>VLOOKUP($A4583,'Günlük Sayaç'!$A$1:$I$166,7,0)</f>
        <v>15000</v>
      </c>
      <c r="H4583">
        <f>VLOOKUP($A4583,'Günlük Sayaç'!$A$1:$I$166,8,0)</f>
        <v>0.15</v>
      </c>
      <c r="I4583">
        <f>VLOOKUP($A4583,'Günlük Sayaç'!$A$1:$I$166,9,0)*VLOOKUP(WEEKDAY(B4583,2)&amp;D4583,Yoğunluk!$G$1:$J$29,4,0)</f>
        <v>3712.5000000000005</v>
      </c>
      <c r="J4583">
        <f t="shared" ca="1" si="283"/>
        <v>3571</v>
      </c>
      <c r="K4583">
        <f t="shared" ca="1" si="284"/>
        <v>2975.8333333333335</v>
      </c>
    </row>
    <row r="4584" spans="1:11" x14ac:dyDescent="0.3">
      <c r="A4584">
        <f t="shared" si="285"/>
        <v>128</v>
      </c>
      <c r="B4584" s="2">
        <f t="shared" si="286"/>
        <v>43128</v>
      </c>
      <c r="C4584" t="str">
        <f>VLOOKUP(A4584,'Günlük Sayaç'!$A$1:$I$166,3,0)</f>
        <v>İTÜ</v>
      </c>
      <c r="D4584" t="str">
        <f>VLOOKUP($A4584,'Günlük Sayaç'!$A$1:$I$166,4,0)</f>
        <v>Ziyaretçi</v>
      </c>
      <c r="E4584" t="str">
        <f>VLOOKUP($A4584,'Günlük Sayaç'!$A$1:$I$166,5,0)</f>
        <v>Tekli Bilet</v>
      </c>
      <c r="F4584">
        <f>VLOOKUP($A4584,'Günlük Sayaç'!$A$1:$I$166,6,0)</f>
        <v>5</v>
      </c>
      <c r="G4584">
        <f>VLOOKUP($A4584,'Günlük Sayaç'!$A$1:$I$166,7,0)</f>
        <v>15000</v>
      </c>
      <c r="H4584">
        <f>VLOOKUP($A4584,'Günlük Sayaç'!$A$1:$I$166,8,0)</f>
        <v>0.02</v>
      </c>
      <c r="I4584">
        <f>VLOOKUP($A4584,'Günlük Sayaç'!$A$1:$I$166,9,0)*VLOOKUP(WEEKDAY(B4584,2)&amp;D4584,Yoğunluk!$G$1:$J$29,4,0)</f>
        <v>629.99999999999989</v>
      </c>
      <c r="J4584">
        <f t="shared" ca="1" si="283"/>
        <v>584</v>
      </c>
      <c r="K4584">
        <f t="shared" ca="1" si="284"/>
        <v>2920</v>
      </c>
    </row>
    <row r="4585" spans="1:11" x14ac:dyDescent="0.3">
      <c r="A4585">
        <f t="shared" si="285"/>
        <v>129</v>
      </c>
      <c r="B4585" s="2">
        <f t="shared" si="286"/>
        <v>43128</v>
      </c>
      <c r="C4585" t="str">
        <f>VLOOKUP(A4585,'Günlük Sayaç'!$A$1:$I$166,3,0)</f>
        <v>İTÜ</v>
      </c>
      <c r="D4585" t="str">
        <f>VLOOKUP($A4585,'Günlük Sayaç'!$A$1:$I$166,4,0)</f>
        <v>Ziyaretçi</v>
      </c>
      <c r="E4585" t="str">
        <f>VLOOKUP($A4585,'Günlük Sayaç'!$A$1:$I$166,5,0)</f>
        <v>İkili Bilet</v>
      </c>
      <c r="F4585">
        <f>VLOOKUP($A4585,'Günlük Sayaç'!$A$1:$I$166,6,0)</f>
        <v>4</v>
      </c>
      <c r="G4585">
        <f>VLOOKUP($A4585,'Günlük Sayaç'!$A$1:$I$166,7,0)</f>
        <v>15000</v>
      </c>
      <c r="H4585">
        <f>VLOOKUP($A4585,'Günlük Sayaç'!$A$1:$I$166,8,0)</f>
        <v>0.02</v>
      </c>
      <c r="I4585">
        <f>VLOOKUP($A4585,'Günlük Sayaç'!$A$1:$I$166,9,0)*VLOOKUP(WEEKDAY(B4585,2)&amp;D4585,Yoğunluk!$G$1:$J$29,4,0)</f>
        <v>629.99999999999989</v>
      </c>
      <c r="J4585">
        <f t="shared" ca="1" si="283"/>
        <v>516</v>
      </c>
      <c r="K4585">
        <f t="shared" ca="1" si="284"/>
        <v>2064</v>
      </c>
    </row>
    <row r="4586" spans="1:11" x14ac:dyDescent="0.3">
      <c r="A4586">
        <f t="shared" si="285"/>
        <v>130</v>
      </c>
      <c r="B4586" s="2">
        <f t="shared" si="286"/>
        <v>43128</v>
      </c>
      <c r="C4586" t="str">
        <f>VLOOKUP(A4586,'Günlük Sayaç'!$A$1:$I$166,3,0)</f>
        <v>İTÜ</v>
      </c>
      <c r="D4586" t="str">
        <f>VLOOKUP($A4586,'Günlük Sayaç'!$A$1:$I$166,4,0)</f>
        <v>Ziyaretçi</v>
      </c>
      <c r="E4586" t="str">
        <f>VLOOKUP($A4586,'Günlük Sayaç'!$A$1:$I$166,5,0)</f>
        <v>Üçlü Bilet</v>
      </c>
      <c r="F4586">
        <f>VLOOKUP($A4586,'Günlük Sayaç'!$A$1:$I$166,6,0)</f>
        <v>3.6666666666666665</v>
      </c>
      <c r="G4586">
        <f>VLOOKUP($A4586,'Günlük Sayaç'!$A$1:$I$166,7,0)</f>
        <v>15000</v>
      </c>
      <c r="H4586">
        <f>VLOOKUP($A4586,'Günlük Sayaç'!$A$1:$I$166,8,0)</f>
        <v>0.01</v>
      </c>
      <c r="I4586">
        <f>VLOOKUP($A4586,'Günlük Sayaç'!$A$1:$I$166,9,0)*VLOOKUP(WEEKDAY(B4586,2)&amp;D4586,Yoğunluk!$G$1:$J$29,4,0)</f>
        <v>314.99999999999994</v>
      </c>
      <c r="J4586">
        <f t="shared" ca="1" si="283"/>
        <v>325</v>
      </c>
      <c r="K4586">
        <f t="shared" ca="1" si="284"/>
        <v>1191.6666666666665</v>
      </c>
    </row>
    <row r="4587" spans="1:11" x14ac:dyDescent="0.3">
      <c r="A4587">
        <f t="shared" si="285"/>
        <v>131</v>
      </c>
      <c r="B4587" s="2">
        <f t="shared" si="286"/>
        <v>43128</v>
      </c>
      <c r="C4587" t="str">
        <f>VLOOKUP(A4587,'Günlük Sayaç'!$A$1:$I$166,3,0)</f>
        <v>İTÜ</v>
      </c>
      <c r="D4587" t="str">
        <f>VLOOKUP($A4587,'Günlük Sayaç'!$A$1:$I$166,4,0)</f>
        <v>Ziyaretçi</v>
      </c>
      <c r="E4587" t="str">
        <f>VLOOKUP($A4587,'Günlük Sayaç'!$A$1:$I$166,5,0)</f>
        <v>Beşli Bilet</v>
      </c>
      <c r="F4587">
        <f>VLOOKUP($A4587,'Günlük Sayaç'!$A$1:$I$166,6,0)</f>
        <v>3.4</v>
      </c>
      <c r="G4587">
        <f>VLOOKUP($A4587,'Günlük Sayaç'!$A$1:$I$166,7,0)</f>
        <v>15000</v>
      </c>
      <c r="H4587">
        <f>VLOOKUP($A4587,'Günlük Sayaç'!$A$1:$I$166,8,0)</f>
        <v>0.02</v>
      </c>
      <c r="I4587">
        <f>VLOOKUP($A4587,'Günlük Sayaç'!$A$1:$I$166,9,0)*VLOOKUP(WEEKDAY(B4587,2)&amp;D4587,Yoğunluk!$G$1:$J$29,4,0)</f>
        <v>629.99999999999989</v>
      </c>
      <c r="J4587">
        <f t="shared" ca="1" si="283"/>
        <v>549</v>
      </c>
      <c r="K4587">
        <f t="shared" ca="1" si="284"/>
        <v>1866.6</v>
      </c>
    </row>
    <row r="4588" spans="1:11" x14ac:dyDescent="0.3">
      <c r="A4588">
        <f t="shared" si="285"/>
        <v>132</v>
      </c>
      <c r="B4588" s="2">
        <f t="shared" si="286"/>
        <v>43128</v>
      </c>
      <c r="C4588" t="str">
        <f>VLOOKUP(A4588,'Günlük Sayaç'!$A$1:$I$166,3,0)</f>
        <v>İTÜ</v>
      </c>
      <c r="D4588" t="str">
        <f>VLOOKUP($A4588,'Günlük Sayaç'!$A$1:$I$166,4,0)</f>
        <v>Ziyaretçi</v>
      </c>
      <c r="E4588" t="str">
        <f>VLOOKUP($A4588,'Günlük Sayaç'!$A$1:$I$166,5,0)</f>
        <v>Onlu Bilet</v>
      </c>
      <c r="F4588">
        <f>VLOOKUP($A4588,'Günlük Sayaç'!$A$1:$I$166,6,0)</f>
        <v>3.2</v>
      </c>
      <c r="G4588">
        <f>VLOOKUP($A4588,'Günlük Sayaç'!$A$1:$I$166,7,0)</f>
        <v>15000</v>
      </c>
      <c r="H4588">
        <f>VLOOKUP($A4588,'Günlük Sayaç'!$A$1:$I$166,8,0)</f>
        <v>0.02</v>
      </c>
      <c r="I4588">
        <f>VLOOKUP($A4588,'Günlük Sayaç'!$A$1:$I$166,9,0)*VLOOKUP(WEEKDAY(B4588,2)&amp;D4588,Yoğunluk!$G$1:$J$29,4,0)</f>
        <v>629.99999999999989</v>
      </c>
      <c r="J4588">
        <f t="shared" ca="1" si="283"/>
        <v>663</v>
      </c>
      <c r="K4588">
        <f t="shared" ca="1" si="284"/>
        <v>2121.6</v>
      </c>
    </row>
    <row r="4589" spans="1:11" x14ac:dyDescent="0.3">
      <c r="A4589">
        <f t="shared" si="285"/>
        <v>133</v>
      </c>
      <c r="B4589" s="2">
        <f t="shared" si="286"/>
        <v>43128</v>
      </c>
      <c r="C4589" t="str">
        <f>VLOOKUP(A4589,'Günlük Sayaç'!$A$1:$I$166,3,0)</f>
        <v>Atatürk Oto Sanayi</v>
      </c>
      <c r="D4589" t="str">
        <f>VLOOKUP($A4589,'Günlük Sayaç'!$A$1:$I$166,4,0)</f>
        <v>Tam</v>
      </c>
      <c r="E4589" t="str">
        <f>VLOOKUP($A4589,'Günlük Sayaç'!$A$1:$I$166,5,0)</f>
        <v>Akbil</v>
      </c>
      <c r="F4589">
        <f>VLOOKUP($A4589,'Günlük Sayaç'!$A$1:$I$166,6,0)</f>
        <v>2.2250000000000001</v>
      </c>
      <c r="G4589">
        <f>VLOOKUP($A4589,'Günlük Sayaç'!$A$1:$I$166,7,0)</f>
        <v>5000</v>
      </c>
      <c r="H4589">
        <f>VLOOKUP($A4589,'Günlük Sayaç'!$A$1:$I$166,8,0)</f>
        <v>0.3</v>
      </c>
      <c r="I4589">
        <f>VLOOKUP($A4589,'Günlük Sayaç'!$A$1:$I$166,9,0)*VLOOKUP(WEEKDAY(B4589,2)&amp;D4589,Yoğunluk!$G$1:$J$29,4,0)</f>
        <v>2250</v>
      </c>
      <c r="J4589">
        <f t="shared" ca="1" si="283"/>
        <v>2195</v>
      </c>
      <c r="K4589">
        <f t="shared" ca="1" si="284"/>
        <v>4883.875</v>
      </c>
    </row>
    <row r="4590" spans="1:11" x14ac:dyDescent="0.3">
      <c r="A4590">
        <f t="shared" si="285"/>
        <v>134</v>
      </c>
      <c r="B4590" s="2">
        <f t="shared" si="286"/>
        <v>43128</v>
      </c>
      <c r="C4590" t="str">
        <f>VLOOKUP(A4590,'Günlük Sayaç'!$A$1:$I$166,3,0)</f>
        <v>Atatürk Oto Sanayi</v>
      </c>
      <c r="D4590" t="str">
        <f>VLOOKUP($A4590,'Günlük Sayaç'!$A$1:$I$166,4,0)</f>
        <v>Tam</v>
      </c>
      <c r="E4590" t="str">
        <f>VLOOKUP($A4590,'Günlük Sayaç'!$A$1:$I$166,5,0)</f>
        <v>Mavi Kart</v>
      </c>
      <c r="F4590">
        <f>VLOOKUP($A4590,'Günlük Sayaç'!$A$1:$I$166,6,0)</f>
        <v>1.3666666666666667</v>
      </c>
      <c r="G4590">
        <f>VLOOKUP($A4590,'Günlük Sayaç'!$A$1:$I$166,7,0)</f>
        <v>5000</v>
      </c>
      <c r="H4590">
        <f>VLOOKUP($A4590,'Günlük Sayaç'!$A$1:$I$166,8,0)</f>
        <v>0.35</v>
      </c>
      <c r="I4590">
        <f>VLOOKUP($A4590,'Günlük Sayaç'!$A$1:$I$166,9,0)*VLOOKUP(WEEKDAY(B4590,2)&amp;D4590,Yoğunluk!$G$1:$J$29,4,0)</f>
        <v>2625</v>
      </c>
      <c r="J4590">
        <f t="shared" ca="1" si="283"/>
        <v>2859</v>
      </c>
      <c r="K4590">
        <f t="shared" ca="1" si="284"/>
        <v>3907.3</v>
      </c>
    </row>
    <row r="4591" spans="1:11" x14ac:dyDescent="0.3">
      <c r="A4591">
        <f t="shared" si="285"/>
        <v>135</v>
      </c>
      <c r="B4591" s="2">
        <f t="shared" si="286"/>
        <v>43128</v>
      </c>
      <c r="C4591" t="str">
        <f>VLOOKUP(A4591,'Günlük Sayaç'!$A$1:$I$166,3,0)</f>
        <v>Atatürk Oto Sanayi</v>
      </c>
      <c r="D4591" t="str">
        <f>VLOOKUP($A4591,'Günlük Sayaç'!$A$1:$I$166,4,0)</f>
        <v>Öğrenci</v>
      </c>
      <c r="E4591" t="str">
        <f>VLOOKUP($A4591,'Günlük Sayaç'!$A$1:$I$166,5,0)</f>
        <v>Öğrenci</v>
      </c>
      <c r="F4591">
        <f>VLOOKUP($A4591,'Günlük Sayaç'!$A$1:$I$166,6,0)</f>
        <v>0.9</v>
      </c>
      <c r="G4591">
        <f>VLOOKUP($A4591,'Günlük Sayaç'!$A$1:$I$166,7,0)</f>
        <v>5000</v>
      </c>
      <c r="H4591">
        <f>VLOOKUP($A4591,'Günlük Sayaç'!$A$1:$I$166,8,0)</f>
        <v>0.1</v>
      </c>
      <c r="I4591">
        <f>VLOOKUP($A4591,'Günlük Sayaç'!$A$1:$I$166,9,0)*VLOOKUP(WEEKDAY(B4591,2)&amp;D4591,Yoğunluk!$G$1:$J$29,4,0)</f>
        <v>1125</v>
      </c>
      <c r="J4591">
        <f t="shared" ca="1" si="283"/>
        <v>1053</v>
      </c>
      <c r="K4591">
        <f t="shared" ca="1" si="284"/>
        <v>947.7</v>
      </c>
    </row>
    <row r="4592" spans="1:11" x14ac:dyDescent="0.3">
      <c r="A4592">
        <f t="shared" si="285"/>
        <v>136</v>
      </c>
      <c r="B4592" s="2">
        <f t="shared" si="286"/>
        <v>43128</v>
      </c>
      <c r="C4592" t="str">
        <f>VLOOKUP(A4592,'Günlük Sayaç'!$A$1:$I$166,3,0)</f>
        <v>Atatürk Oto Sanayi</v>
      </c>
      <c r="D4592" t="str">
        <f>VLOOKUP($A4592,'Günlük Sayaç'!$A$1:$I$166,4,0)</f>
        <v>Öğrenci</v>
      </c>
      <c r="E4592" t="str">
        <f>VLOOKUP($A4592,'Günlük Sayaç'!$A$1:$I$166,5,0)</f>
        <v>Öğrenci Aylık</v>
      </c>
      <c r="F4592">
        <f>VLOOKUP($A4592,'Günlük Sayaç'!$A$1:$I$166,6,0)</f>
        <v>0.56666666666666665</v>
      </c>
      <c r="G4592">
        <f>VLOOKUP($A4592,'Günlük Sayaç'!$A$1:$I$166,7,0)</f>
        <v>5000</v>
      </c>
      <c r="H4592">
        <f>VLOOKUP($A4592,'Günlük Sayaç'!$A$1:$I$166,8,0)</f>
        <v>0.1</v>
      </c>
      <c r="I4592">
        <f>VLOOKUP($A4592,'Günlük Sayaç'!$A$1:$I$166,9,0)*VLOOKUP(WEEKDAY(B4592,2)&amp;D4592,Yoğunluk!$G$1:$J$29,4,0)</f>
        <v>1125</v>
      </c>
      <c r="J4592">
        <f t="shared" ca="1" si="283"/>
        <v>1145</v>
      </c>
      <c r="K4592">
        <f t="shared" ca="1" si="284"/>
        <v>648.83333333333337</v>
      </c>
    </row>
    <row r="4593" spans="1:11" x14ac:dyDescent="0.3">
      <c r="A4593">
        <f t="shared" si="285"/>
        <v>137</v>
      </c>
      <c r="B4593" s="2">
        <f t="shared" si="286"/>
        <v>43128</v>
      </c>
      <c r="C4593" t="str">
        <f>VLOOKUP(A4593,'Günlük Sayaç'!$A$1:$I$166,3,0)</f>
        <v>Atatürk Oto Sanayi</v>
      </c>
      <c r="D4593" t="str">
        <f>VLOOKUP($A4593,'Günlük Sayaç'!$A$1:$I$166,4,0)</f>
        <v>Sosyal</v>
      </c>
      <c r="E4593" t="str">
        <f>VLOOKUP($A4593,'Günlük Sayaç'!$A$1:$I$166,5,0)</f>
        <v>Sosyal</v>
      </c>
      <c r="F4593">
        <f>VLOOKUP($A4593,'Günlük Sayaç'!$A$1:$I$166,6,0)</f>
        <v>1.425</v>
      </c>
      <c r="G4593">
        <f>VLOOKUP($A4593,'Günlük Sayaç'!$A$1:$I$166,7,0)</f>
        <v>5000</v>
      </c>
      <c r="H4593">
        <f>VLOOKUP($A4593,'Günlük Sayaç'!$A$1:$I$166,8,0)</f>
        <v>0.05</v>
      </c>
      <c r="I4593">
        <f>VLOOKUP($A4593,'Günlük Sayaç'!$A$1:$I$166,9,0)*VLOOKUP(WEEKDAY(B4593,2)&amp;D4593,Yoğunluk!$G$1:$J$29,4,0)</f>
        <v>412.50000000000006</v>
      </c>
      <c r="J4593">
        <f t="shared" ca="1" si="283"/>
        <v>437</v>
      </c>
      <c r="K4593">
        <f t="shared" ca="1" si="284"/>
        <v>622.72500000000002</v>
      </c>
    </row>
    <row r="4594" spans="1:11" x14ac:dyDescent="0.3">
      <c r="A4594">
        <f t="shared" si="285"/>
        <v>138</v>
      </c>
      <c r="B4594" s="2">
        <f t="shared" si="286"/>
        <v>43128</v>
      </c>
      <c r="C4594" t="str">
        <f>VLOOKUP(A4594,'Günlük Sayaç'!$A$1:$I$166,3,0)</f>
        <v>Atatürk Oto Sanayi</v>
      </c>
      <c r="D4594" t="str">
        <f>VLOOKUP($A4594,'Günlük Sayaç'!$A$1:$I$166,4,0)</f>
        <v>Sosyal</v>
      </c>
      <c r="E4594" t="str">
        <f>VLOOKUP($A4594,'Günlük Sayaç'!$A$1:$I$166,5,0)</f>
        <v>Sosyal Aylık</v>
      </c>
      <c r="F4594">
        <f>VLOOKUP($A4594,'Günlük Sayaç'!$A$1:$I$166,6,0)</f>
        <v>0.83333333333333337</v>
      </c>
      <c r="G4594">
        <f>VLOOKUP($A4594,'Günlük Sayaç'!$A$1:$I$166,7,0)</f>
        <v>5000</v>
      </c>
      <c r="H4594">
        <f>VLOOKUP($A4594,'Günlük Sayaç'!$A$1:$I$166,8,0)</f>
        <v>0.05</v>
      </c>
      <c r="I4594">
        <f>VLOOKUP($A4594,'Günlük Sayaç'!$A$1:$I$166,9,0)*VLOOKUP(WEEKDAY(B4594,2)&amp;D4594,Yoğunluk!$G$1:$J$29,4,0)</f>
        <v>412.50000000000006</v>
      </c>
      <c r="J4594">
        <f t="shared" ca="1" si="283"/>
        <v>438</v>
      </c>
      <c r="K4594">
        <f t="shared" ca="1" si="284"/>
        <v>365</v>
      </c>
    </row>
    <row r="4595" spans="1:11" x14ac:dyDescent="0.3">
      <c r="A4595">
        <f t="shared" si="285"/>
        <v>139</v>
      </c>
      <c r="B4595" s="2">
        <f t="shared" si="286"/>
        <v>43128</v>
      </c>
      <c r="C4595" t="str">
        <f>VLOOKUP(A4595,'Günlük Sayaç'!$A$1:$I$166,3,0)</f>
        <v>Atatürk Oto Sanayi</v>
      </c>
      <c r="D4595" t="str">
        <f>VLOOKUP($A4595,'Günlük Sayaç'!$A$1:$I$166,4,0)</f>
        <v>Ziyaretçi</v>
      </c>
      <c r="E4595" t="str">
        <f>VLOOKUP($A4595,'Günlük Sayaç'!$A$1:$I$166,5,0)</f>
        <v>Tekli Bilet</v>
      </c>
      <c r="F4595">
        <f>VLOOKUP($A4595,'Günlük Sayaç'!$A$1:$I$166,6,0)</f>
        <v>5</v>
      </c>
      <c r="G4595">
        <f>VLOOKUP($A4595,'Günlük Sayaç'!$A$1:$I$166,7,0)</f>
        <v>5000</v>
      </c>
      <c r="H4595">
        <f>VLOOKUP($A4595,'Günlük Sayaç'!$A$1:$I$166,8,0)</f>
        <v>0.01</v>
      </c>
      <c r="I4595">
        <f>VLOOKUP($A4595,'Günlük Sayaç'!$A$1:$I$166,9,0)*VLOOKUP(WEEKDAY(B4595,2)&amp;D4595,Yoğunluk!$G$1:$J$29,4,0)</f>
        <v>104.99999999999999</v>
      </c>
      <c r="J4595">
        <f t="shared" ca="1" si="283"/>
        <v>112</v>
      </c>
      <c r="K4595">
        <f t="shared" ca="1" si="284"/>
        <v>560</v>
      </c>
    </row>
    <row r="4596" spans="1:11" x14ac:dyDescent="0.3">
      <c r="A4596">
        <f t="shared" si="285"/>
        <v>140</v>
      </c>
      <c r="B4596" s="2">
        <f t="shared" si="286"/>
        <v>43128</v>
      </c>
      <c r="C4596" t="str">
        <f>VLOOKUP(A4596,'Günlük Sayaç'!$A$1:$I$166,3,0)</f>
        <v>Atatürk Oto Sanayi</v>
      </c>
      <c r="D4596" t="str">
        <f>VLOOKUP($A4596,'Günlük Sayaç'!$A$1:$I$166,4,0)</f>
        <v>Ziyaretçi</v>
      </c>
      <c r="E4596" t="str">
        <f>VLOOKUP($A4596,'Günlük Sayaç'!$A$1:$I$166,5,0)</f>
        <v>İkili Bilet</v>
      </c>
      <c r="F4596">
        <f>VLOOKUP($A4596,'Günlük Sayaç'!$A$1:$I$166,6,0)</f>
        <v>4</v>
      </c>
      <c r="G4596">
        <f>VLOOKUP($A4596,'Günlük Sayaç'!$A$1:$I$166,7,0)</f>
        <v>5000</v>
      </c>
      <c r="H4596">
        <f>VLOOKUP($A4596,'Günlük Sayaç'!$A$1:$I$166,8,0)</f>
        <v>0.01</v>
      </c>
      <c r="I4596">
        <f>VLOOKUP($A4596,'Günlük Sayaç'!$A$1:$I$166,9,0)*VLOOKUP(WEEKDAY(B4596,2)&amp;D4596,Yoğunluk!$G$1:$J$29,4,0)</f>
        <v>104.99999999999999</v>
      </c>
      <c r="J4596">
        <f t="shared" ca="1" si="283"/>
        <v>90</v>
      </c>
      <c r="K4596">
        <f t="shared" ca="1" si="284"/>
        <v>360</v>
      </c>
    </row>
    <row r="4597" spans="1:11" x14ac:dyDescent="0.3">
      <c r="A4597">
        <f t="shared" si="285"/>
        <v>141</v>
      </c>
      <c r="B4597" s="2">
        <f t="shared" si="286"/>
        <v>43128</v>
      </c>
      <c r="C4597" t="str">
        <f>VLOOKUP(A4597,'Günlük Sayaç'!$A$1:$I$166,3,0)</f>
        <v>Atatürk Oto Sanayi</v>
      </c>
      <c r="D4597" t="str">
        <f>VLOOKUP($A4597,'Günlük Sayaç'!$A$1:$I$166,4,0)</f>
        <v>Ziyaretçi</v>
      </c>
      <c r="E4597" t="str">
        <f>VLOOKUP($A4597,'Günlük Sayaç'!$A$1:$I$166,5,0)</f>
        <v>Üçlü Bilet</v>
      </c>
      <c r="F4597">
        <f>VLOOKUP($A4597,'Günlük Sayaç'!$A$1:$I$166,6,0)</f>
        <v>3.6666666666666665</v>
      </c>
      <c r="G4597">
        <f>VLOOKUP($A4597,'Günlük Sayaç'!$A$1:$I$166,7,0)</f>
        <v>5000</v>
      </c>
      <c r="H4597">
        <f>VLOOKUP($A4597,'Günlük Sayaç'!$A$1:$I$166,8,0)</f>
        <v>0.01</v>
      </c>
      <c r="I4597">
        <f>VLOOKUP($A4597,'Günlük Sayaç'!$A$1:$I$166,9,0)*VLOOKUP(WEEKDAY(B4597,2)&amp;D4597,Yoğunluk!$G$1:$J$29,4,0)</f>
        <v>104.99999999999999</v>
      </c>
      <c r="J4597">
        <f t="shared" ca="1" si="283"/>
        <v>105</v>
      </c>
      <c r="K4597">
        <f t="shared" ca="1" si="284"/>
        <v>385</v>
      </c>
    </row>
    <row r="4598" spans="1:11" x14ac:dyDescent="0.3">
      <c r="A4598">
        <f t="shared" si="285"/>
        <v>142</v>
      </c>
      <c r="B4598" s="2">
        <f t="shared" si="286"/>
        <v>43128</v>
      </c>
      <c r="C4598" t="str">
        <f>VLOOKUP(A4598,'Günlük Sayaç'!$A$1:$I$166,3,0)</f>
        <v>Atatürk Oto Sanayi</v>
      </c>
      <c r="D4598" t="str">
        <f>VLOOKUP($A4598,'Günlük Sayaç'!$A$1:$I$166,4,0)</f>
        <v>Ziyaretçi</v>
      </c>
      <c r="E4598" t="str">
        <f>VLOOKUP($A4598,'Günlük Sayaç'!$A$1:$I$166,5,0)</f>
        <v>Beşli Bilet</v>
      </c>
      <c r="F4598">
        <f>VLOOKUP($A4598,'Günlük Sayaç'!$A$1:$I$166,6,0)</f>
        <v>3.4</v>
      </c>
      <c r="G4598">
        <f>VLOOKUP($A4598,'Günlük Sayaç'!$A$1:$I$166,7,0)</f>
        <v>5000</v>
      </c>
      <c r="H4598">
        <f>VLOOKUP($A4598,'Günlük Sayaç'!$A$1:$I$166,8,0)</f>
        <v>0.01</v>
      </c>
      <c r="I4598">
        <f>VLOOKUP($A4598,'Günlük Sayaç'!$A$1:$I$166,9,0)*VLOOKUP(WEEKDAY(B4598,2)&amp;D4598,Yoğunluk!$G$1:$J$29,4,0)</f>
        <v>104.99999999999999</v>
      </c>
      <c r="J4598">
        <f t="shared" ca="1" si="283"/>
        <v>108</v>
      </c>
      <c r="K4598">
        <f t="shared" ca="1" si="284"/>
        <v>367.2</v>
      </c>
    </row>
    <row r="4599" spans="1:11" x14ac:dyDescent="0.3">
      <c r="A4599">
        <f t="shared" si="285"/>
        <v>143</v>
      </c>
      <c r="B4599" s="2">
        <f t="shared" si="286"/>
        <v>43128</v>
      </c>
      <c r="C4599" t="str">
        <f>VLOOKUP(A4599,'Günlük Sayaç'!$A$1:$I$166,3,0)</f>
        <v>Atatürk Oto Sanayi</v>
      </c>
      <c r="D4599" t="str">
        <f>VLOOKUP($A4599,'Günlük Sayaç'!$A$1:$I$166,4,0)</f>
        <v>Ziyaretçi</v>
      </c>
      <c r="E4599" t="str">
        <f>VLOOKUP($A4599,'Günlük Sayaç'!$A$1:$I$166,5,0)</f>
        <v>Onlu Bilet</v>
      </c>
      <c r="F4599">
        <f>VLOOKUP($A4599,'Günlük Sayaç'!$A$1:$I$166,6,0)</f>
        <v>3.2</v>
      </c>
      <c r="G4599">
        <f>VLOOKUP($A4599,'Günlük Sayaç'!$A$1:$I$166,7,0)</f>
        <v>5000</v>
      </c>
      <c r="H4599">
        <f>VLOOKUP($A4599,'Günlük Sayaç'!$A$1:$I$166,8,0)</f>
        <v>0.01</v>
      </c>
      <c r="I4599">
        <f>VLOOKUP($A4599,'Günlük Sayaç'!$A$1:$I$166,9,0)*VLOOKUP(WEEKDAY(B4599,2)&amp;D4599,Yoğunluk!$G$1:$J$29,4,0)</f>
        <v>104.99999999999999</v>
      </c>
      <c r="J4599">
        <f t="shared" ca="1" si="283"/>
        <v>112</v>
      </c>
      <c r="K4599">
        <f t="shared" ca="1" si="284"/>
        <v>358.40000000000003</v>
      </c>
    </row>
    <row r="4600" spans="1:11" x14ac:dyDescent="0.3">
      <c r="A4600">
        <f t="shared" si="285"/>
        <v>144</v>
      </c>
      <c r="B4600" s="2">
        <f t="shared" si="286"/>
        <v>43128</v>
      </c>
      <c r="C4600" t="str">
        <f>VLOOKUP(A4600,'Günlük Sayaç'!$A$1:$I$166,3,0)</f>
        <v>Darüşşafaka</v>
      </c>
      <c r="D4600" t="str">
        <f>VLOOKUP($A4600,'Günlük Sayaç'!$A$1:$I$166,4,0)</f>
        <v>Tam</v>
      </c>
      <c r="E4600" t="str">
        <f>VLOOKUP($A4600,'Günlük Sayaç'!$A$1:$I$166,5,0)</f>
        <v>Akbil</v>
      </c>
      <c r="F4600">
        <f>VLOOKUP($A4600,'Günlük Sayaç'!$A$1:$I$166,6,0)</f>
        <v>2.2250000000000001</v>
      </c>
      <c r="G4600">
        <f>VLOOKUP($A4600,'Günlük Sayaç'!$A$1:$I$166,7,0)</f>
        <v>6000</v>
      </c>
      <c r="H4600">
        <f>VLOOKUP($A4600,'Günlük Sayaç'!$A$1:$I$166,8,0)</f>
        <v>0.2</v>
      </c>
      <c r="I4600">
        <f>VLOOKUP($A4600,'Günlük Sayaç'!$A$1:$I$166,9,0)*VLOOKUP(WEEKDAY(B4600,2)&amp;D4600,Yoğunluk!$G$1:$J$29,4,0)</f>
        <v>1800</v>
      </c>
      <c r="J4600">
        <f t="shared" ca="1" si="283"/>
        <v>1731</v>
      </c>
      <c r="K4600">
        <f t="shared" ca="1" si="284"/>
        <v>3851.4750000000004</v>
      </c>
    </row>
    <row r="4601" spans="1:11" x14ac:dyDescent="0.3">
      <c r="A4601">
        <f t="shared" si="285"/>
        <v>145</v>
      </c>
      <c r="B4601" s="2">
        <f t="shared" si="286"/>
        <v>43128</v>
      </c>
      <c r="C4601" t="str">
        <f>VLOOKUP(A4601,'Günlük Sayaç'!$A$1:$I$166,3,0)</f>
        <v>Darüşşafaka</v>
      </c>
      <c r="D4601" t="str">
        <f>VLOOKUP($A4601,'Günlük Sayaç'!$A$1:$I$166,4,0)</f>
        <v>Tam</v>
      </c>
      <c r="E4601" t="str">
        <f>VLOOKUP($A4601,'Günlük Sayaç'!$A$1:$I$166,5,0)</f>
        <v>Mavi Kart</v>
      </c>
      <c r="F4601">
        <f>VLOOKUP($A4601,'Günlük Sayaç'!$A$1:$I$166,6,0)</f>
        <v>1.3666666666666667</v>
      </c>
      <c r="G4601">
        <f>VLOOKUP($A4601,'Günlük Sayaç'!$A$1:$I$166,7,0)</f>
        <v>6000</v>
      </c>
      <c r="H4601">
        <f>VLOOKUP($A4601,'Günlük Sayaç'!$A$1:$I$166,8,0)</f>
        <v>0.2</v>
      </c>
      <c r="I4601">
        <f>VLOOKUP($A4601,'Günlük Sayaç'!$A$1:$I$166,9,0)*VLOOKUP(WEEKDAY(B4601,2)&amp;D4601,Yoğunluk!$G$1:$J$29,4,0)</f>
        <v>1800</v>
      </c>
      <c r="J4601">
        <f t="shared" ca="1" si="283"/>
        <v>1708</v>
      </c>
      <c r="K4601">
        <f t="shared" ca="1" si="284"/>
        <v>2334.2666666666669</v>
      </c>
    </row>
    <row r="4602" spans="1:11" x14ac:dyDescent="0.3">
      <c r="A4602">
        <f t="shared" si="285"/>
        <v>146</v>
      </c>
      <c r="B4602" s="2">
        <f t="shared" si="286"/>
        <v>43128</v>
      </c>
      <c r="C4602" t="str">
        <f>VLOOKUP(A4602,'Günlük Sayaç'!$A$1:$I$166,3,0)</f>
        <v>Darüşşafaka</v>
      </c>
      <c r="D4602" t="str">
        <f>VLOOKUP($A4602,'Günlük Sayaç'!$A$1:$I$166,4,0)</f>
        <v>Öğrenci</v>
      </c>
      <c r="E4602" t="str">
        <f>VLOOKUP($A4602,'Günlük Sayaç'!$A$1:$I$166,5,0)</f>
        <v>Öğrenci</v>
      </c>
      <c r="F4602">
        <f>VLOOKUP($A4602,'Günlük Sayaç'!$A$1:$I$166,6,0)</f>
        <v>0.9</v>
      </c>
      <c r="G4602">
        <f>VLOOKUP($A4602,'Günlük Sayaç'!$A$1:$I$166,7,0)</f>
        <v>6000</v>
      </c>
      <c r="H4602">
        <f>VLOOKUP($A4602,'Günlük Sayaç'!$A$1:$I$166,8,0)</f>
        <v>0.1</v>
      </c>
      <c r="I4602">
        <f>VLOOKUP($A4602,'Günlük Sayaç'!$A$1:$I$166,9,0)*VLOOKUP(WEEKDAY(B4602,2)&amp;D4602,Yoğunluk!$G$1:$J$29,4,0)</f>
        <v>1350</v>
      </c>
      <c r="J4602">
        <f t="shared" ca="1" si="283"/>
        <v>1345</v>
      </c>
      <c r="K4602">
        <f t="shared" ca="1" si="284"/>
        <v>1210.5</v>
      </c>
    </row>
    <row r="4603" spans="1:11" x14ac:dyDescent="0.3">
      <c r="A4603">
        <f t="shared" si="285"/>
        <v>147</v>
      </c>
      <c r="B4603" s="2">
        <f t="shared" si="286"/>
        <v>43128</v>
      </c>
      <c r="C4603" t="str">
        <f>VLOOKUP(A4603,'Günlük Sayaç'!$A$1:$I$166,3,0)</f>
        <v>Darüşşafaka</v>
      </c>
      <c r="D4603" t="str">
        <f>VLOOKUP($A4603,'Günlük Sayaç'!$A$1:$I$166,4,0)</f>
        <v>Öğrenci</v>
      </c>
      <c r="E4603" t="str">
        <f>VLOOKUP($A4603,'Günlük Sayaç'!$A$1:$I$166,5,0)</f>
        <v>Öğrenci Aylık</v>
      </c>
      <c r="F4603">
        <f>VLOOKUP($A4603,'Günlük Sayaç'!$A$1:$I$166,6,0)</f>
        <v>0.56666666666666665</v>
      </c>
      <c r="G4603">
        <f>VLOOKUP($A4603,'Günlük Sayaç'!$A$1:$I$166,7,0)</f>
        <v>6000</v>
      </c>
      <c r="H4603">
        <f>VLOOKUP($A4603,'Günlük Sayaç'!$A$1:$I$166,8,0)</f>
        <v>0.2</v>
      </c>
      <c r="I4603">
        <f>VLOOKUP($A4603,'Günlük Sayaç'!$A$1:$I$166,9,0)*VLOOKUP(WEEKDAY(B4603,2)&amp;D4603,Yoğunluk!$G$1:$J$29,4,0)</f>
        <v>2700</v>
      </c>
      <c r="J4603">
        <f t="shared" ca="1" si="283"/>
        <v>3389</v>
      </c>
      <c r="K4603">
        <f t="shared" ca="1" si="284"/>
        <v>1920.4333333333334</v>
      </c>
    </row>
    <row r="4604" spans="1:11" x14ac:dyDescent="0.3">
      <c r="A4604">
        <f t="shared" si="285"/>
        <v>148</v>
      </c>
      <c r="B4604" s="2">
        <f t="shared" si="286"/>
        <v>43128</v>
      </c>
      <c r="C4604" t="str">
        <f>VLOOKUP(A4604,'Günlük Sayaç'!$A$1:$I$166,3,0)</f>
        <v>Darüşşafaka</v>
      </c>
      <c r="D4604" t="str">
        <f>VLOOKUP($A4604,'Günlük Sayaç'!$A$1:$I$166,4,0)</f>
        <v>Sosyal</v>
      </c>
      <c r="E4604" t="str">
        <f>VLOOKUP($A4604,'Günlük Sayaç'!$A$1:$I$166,5,0)</f>
        <v>Sosyal</v>
      </c>
      <c r="F4604">
        <f>VLOOKUP($A4604,'Günlük Sayaç'!$A$1:$I$166,6,0)</f>
        <v>1.425</v>
      </c>
      <c r="G4604">
        <f>VLOOKUP($A4604,'Günlük Sayaç'!$A$1:$I$166,7,0)</f>
        <v>6000</v>
      </c>
      <c r="H4604">
        <f>VLOOKUP($A4604,'Günlük Sayaç'!$A$1:$I$166,8,0)</f>
        <v>0.15</v>
      </c>
      <c r="I4604">
        <f>VLOOKUP($A4604,'Günlük Sayaç'!$A$1:$I$166,9,0)*VLOOKUP(WEEKDAY(B4604,2)&amp;D4604,Yoğunluk!$G$1:$J$29,4,0)</f>
        <v>1485.0000000000002</v>
      </c>
      <c r="J4604">
        <f t="shared" ca="1" si="283"/>
        <v>1549</v>
      </c>
      <c r="K4604">
        <f t="shared" ca="1" si="284"/>
        <v>2207.3250000000003</v>
      </c>
    </row>
    <row r="4605" spans="1:11" x14ac:dyDescent="0.3">
      <c r="A4605">
        <f t="shared" si="285"/>
        <v>149</v>
      </c>
      <c r="B4605" s="2">
        <f t="shared" si="286"/>
        <v>43128</v>
      </c>
      <c r="C4605" t="str">
        <f>VLOOKUP(A4605,'Günlük Sayaç'!$A$1:$I$166,3,0)</f>
        <v>Darüşşafaka</v>
      </c>
      <c r="D4605" t="str">
        <f>VLOOKUP($A4605,'Günlük Sayaç'!$A$1:$I$166,4,0)</f>
        <v>Sosyal</v>
      </c>
      <c r="E4605" t="str">
        <f>VLOOKUP($A4605,'Günlük Sayaç'!$A$1:$I$166,5,0)</f>
        <v>Sosyal Aylık</v>
      </c>
      <c r="F4605">
        <f>VLOOKUP($A4605,'Günlük Sayaç'!$A$1:$I$166,6,0)</f>
        <v>0.83333333333333337</v>
      </c>
      <c r="G4605">
        <f>VLOOKUP($A4605,'Günlük Sayaç'!$A$1:$I$166,7,0)</f>
        <v>6000</v>
      </c>
      <c r="H4605">
        <f>VLOOKUP($A4605,'Günlük Sayaç'!$A$1:$I$166,8,0)</f>
        <v>0.1</v>
      </c>
      <c r="I4605">
        <f>VLOOKUP($A4605,'Günlük Sayaç'!$A$1:$I$166,9,0)*VLOOKUP(WEEKDAY(B4605,2)&amp;D4605,Yoğunluk!$G$1:$J$29,4,0)</f>
        <v>990.00000000000011</v>
      </c>
      <c r="J4605">
        <f t="shared" ca="1" si="283"/>
        <v>1082</v>
      </c>
      <c r="K4605">
        <f t="shared" ca="1" si="284"/>
        <v>901.66666666666674</v>
      </c>
    </row>
    <row r="4606" spans="1:11" x14ac:dyDescent="0.3">
      <c r="A4606">
        <f t="shared" si="285"/>
        <v>150</v>
      </c>
      <c r="B4606" s="2">
        <f t="shared" si="286"/>
        <v>43128</v>
      </c>
      <c r="C4606" t="str">
        <f>VLOOKUP(A4606,'Günlük Sayaç'!$A$1:$I$166,3,0)</f>
        <v>Darüşşafaka</v>
      </c>
      <c r="D4606" t="str">
        <f>VLOOKUP($A4606,'Günlük Sayaç'!$A$1:$I$166,4,0)</f>
        <v>Ziyaretçi</v>
      </c>
      <c r="E4606" t="str">
        <f>VLOOKUP($A4606,'Günlük Sayaç'!$A$1:$I$166,5,0)</f>
        <v>Tekli Bilet</v>
      </c>
      <c r="F4606">
        <f>VLOOKUP($A4606,'Günlük Sayaç'!$A$1:$I$166,6,0)</f>
        <v>5</v>
      </c>
      <c r="G4606">
        <f>VLOOKUP($A4606,'Günlük Sayaç'!$A$1:$I$166,7,0)</f>
        <v>6000</v>
      </c>
      <c r="H4606">
        <f>VLOOKUP($A4606,'Günlük Sayaç'!$A$1:$I$166,8,0)</f>
        <v>0.01</v>
      </c>
      <c r="I4606">
        <f>VLOOKUP($A4606,'Günlük Sayaç'!$A$1:$I$166,9,0)*VLOOKUP(WEEKDAY(B4606,2)&amp;D4606,Yoğunluk!$G$1:$J$29,4,0)</f>
        <v>125.99999999999997</v>
      </c>
      <c r="J4606">
        <f t="shared" ca="1" si="283"/>
        <v>132</v>
      </c>
      <c r="K4606">
        <f t="shared" ca="1" si="284"/>
        <v>660</v>
      </c>
    </row>
    <row r="4607" spans="1:11" x14ac:dyDescent="0.3">
      <c r="A4607">
        <f t="shared" si="285"/>
        <v>151</v>
      </c>
      <c r="B4607" s="2">
        <f t="shared" si="286"/>
        <v>43128</v>
      </c>
      <c r="C4607" t="str">
        <f>VLOOKUP(A4607,'Günlük Sayaç'!$A$1:$I$166,3,0)</f>
        <v>Darüşşafaka</v>
      </c>
      <c r="D4607" t="str">
        <f>VLOOKUP($A4607,'Günlük Sayaç'!$A$1:$I$166,4,0)</f>
        <v>Ziyaretçi</v>
      </c>
      <c r="E4607" t="str">
        <f>VLOOKUP($A4607,'Günlük Sayaç'!$A$1:$I$166,5,0)</f>
        <v>İkili Bilet</v>
      </c>
      <c r="F4607">
        <f>VLOOKUP($A4607,'Günlük Sayaç'!$A$1:$I$166,6,0)</f>
        <v>4</v>
      </c>
      <c r="G4607">
        <f>VLOOKUP($A4607,'Günlük Sayaç'!$A$1:$I$166,7,0)</f>
        <v>6000</v>
      </c>
      <c r="H4607">
        <f>VLOOKUP($A4607,'Günlük Sayaç'!$A$1:$I$166,8,0)</f>
        <v>0.01</v>
      </c>
      <c r="I4607">
        <f>VLOOKUP($A4607,'Günlük Sayaç'!$A$1:$I$166,9,0)*VLOOKUP(WEEKDAY(B4607,2)&amp;D4607,Yoğunluk!$G$1:$J$29,4,0)</f>
        <v>125.99999999999997</v>
      </c>
      <c r="J4607">
        <f t="shared" ca="1" si="283"/>
        <v>122</v>
      </c>
      <c r="K4607">
        <f t="shared" ca="1" si="284"/>
        <v>488</v>
      </c>
    </row>
    <row r="4608" spans="1:11" x14ac:dyDescent="0.3">
      <c r="A4608">
        <f t="shared" si="285"/>
        <v>152</v>
      </c>
      <c r="B4608" s="2">
        <f t="shared" si="286"/>
        <v>43128</v>
      </c>
      <c r="C4608" t="str">
        <f>VLOOKUP(A4608,'Günlük Sayaç'!$A$1:$I$166,3,0)</f>
        <v>Darüşşafaka</v>
      </c>
      <c r="D4608" t="str">
        <f>VLOOKUP($A4608,'Günlük Sayaç'!$A$1:$I$166,4,0)</f>
        <v>Ziyaretçi</v>
      </c>
      <c r="E4608" t="str">
        <f>VLOOKUP($A4608,'Günlük Sayaç'!$A$1:$I$166,5,0)</f>
        <v>Üçlü Bilet</v>
      </c>
      <c r="F4608">
        <f>VLOOKUP($A4608,'Günlük Sayaç'!$A$1:$I$166,6,0)</f>
        <v>3.6666666666666665</v>
      </c>
      <c r="G4608">
        <f>VLOOKUP($A4608,'Günlük Sayaç'!$A$1:$I$166,7,0)</f>
        <v>6000</v>
      </c>
      <c r="H4608">
        <f>VLOOKUP($A4608,'Günlük Sayaç'!$A$1:$I$166,8,0)</f>
        <v>0.01</v>
      </c>
      <c r="I4608">
        <f>VLOOKUP($A4608,'Günlük Sayaç'!$A$1:$I$166,9,0)*VLOOKUP(WEEKDAY(B4608,2)&amp;D4608,Yoğunluk!$G$1:$J$29,4,0)</f>
        <v>125.99999999999997</v>
      </c>
      <c r="J4608">
        <f t="shared" ca="1" si="283"/>
        <v>126</v>
      </c>
      <c r="K4608">
        <f t="shared" ca="1" si="284"/>
        <v>462</v>
      </c>
    </row>
    <row r="4609" spans="1:11" x14ac:dyDescent="0.3">
      <c r="A4609">
        <f t="shared" si="285"/>
        <v>153</v>
      </c>
      <c r="B4609" s="2">
        <f t="shared" si="286"/>
        <v>43128</v>
      </c>
      <c r="C4609" t="str">
        <f>VLOOKUP(A4609,'Günlük Sayaç'!$A$1:$I$166,3,0)</f>
        <v>Darüşşafaka</v>
      </c>
      <c r="D4609" t="str">
        <f>VLOOKUP($A4609,'Günlük Sayaç'!$A$1:$I$166,4,0)</f>
        <v>Ziyaretçi</v>
      </c>
      <c r="E4609" t="str">
        <f>VLOOKUP($A4609,'Günlük Sayaç'!$A$1:$I$166,5,0)</f>
        <v>Beşli Bilet</v>
      </c>
      <c r="F4609">
        <f>VLOOKUP($A4609,'Günlük Sayaç'!$A$1:$I$166,6,0)</f>
        <v>3.4</v>
      </c>
      <c r="G4609">
        <f>VLOOKUP($A4609,'Günlük Sayaç'!$A$1:$I$166,7,0)</f>
        <v>6000</v>
      </c>
      <c r="H4609">
        <f>VLOOKUP($A4609,'Günlük Sayaç'!$A$1:$I$166,8,0)</f>
        <v>0.01</v>
      </c>
      <c r="I4609">
        <f>VLOOKUP($A4609,'Günlük Sayaç'!$A$1:$I$166,9,0)*VLOOKUP(WEEKDAY(B4609,2)&amp;D4609,Yoğunluk!$G$1:$J$29,4,0)</f>
        <v>125.99999999999997</v>
      </c>
      <c r="J4609">
        <f t="shared" ca="1" si="283"/>
        <v>135</v>
      </c>
      <c r="K4609">
        <f t="shared" ca="1" si="284"/>
        <v>459</v>
      </c>
    </row>
    <row r="4610" spans="1:11" x14ac:dyDescent="0.3">
      <c r="A4610">
        <f t="shared" si="285"/>
        <v>154</v>
      </c>
      <c r="B4610" s="2">
        <f t="shared" si="286"/>
        <v>43128</v>
      </c>
      <c r="C4610" t="str">
        <f>VLOOKUP(A4610,'Günlük Sayaç'!$A$1:$I$166,3,0)</f>
        <v>Darüşşafaka</v>
      </c>
      <c r="D4610" t="str">
        <f>VLOOKUP($A4610,'Günlük Sayaç'!$A$1:$I$166,4,0)</f>
        <v>Ziyaretçi</v>
      </c>
      <c r="E4610" t="str">
        <f>VLOOKUP($A4610,'Günlük Sayaç'!$A$1:$I$166,5,0)</f>
        <v>Onlu Bilet</v>
      </c>
      <c r="F4610">
        <f>VLOOKUP($A4610,'Günlük Sayaç'!$A$1:$I$166,6,0)</f>
        <v>3.2</v>
      </c>
      <c r="G4610">
        <f>VLOOKUP($A4610,'Günlük Sayaç'!$A$1:$I$166,7,0)</f>
        <v>6000</v>
      </c>
      <c r="H4610">
        <f>VLOOKUP($A4610,'Günlük Sayaç'!$A$1:$I$166,8,0)</f>
        <v>0.01</v>
      </c>
      <c r="I4610">
        <f>VLOOKUP($A4610,'Günlük Sayaç'!$A$1:$I$166,9,0)*VLOOKUP(WEEKDAY(B4610,2)&amp;D4610,Yoğunluk!$G$1:$J$29,4,0)</f>
        <v>125.99999999999997</v>
      </c>
      <c r="J4610">
        <f t="shared" ca="1" si="283"/>
        <v>122</v>
      </c>
      <c r="K4610">
        <f t="shared" ca="1" si="284"/>
        <v>390.40000000000003</v>
      </c>
    </row>
    <row r="4611" spans="1:11" x14ac:dyDescent="0.3">
      <c r="A4611">
        <f t="shared" si="285"/>
        <v>155</v>
      </c>
      <c r="B4611" s="2">
        <f t="shared" si="286"/>
        <v>43128</v>
      </c>
      <c r="C4611" t="str">
        <f>VLOOKUP(A4611,'Günlük Sayaç'!$A$1:$I$166,3,0)</f>
        <v>Hacıosman</v>
      </c>
      <c r="D4611" t="str">
        <f>VLOOKUP($A4611,'Günlük Sayaç'!$A$1:$I$166,4,0)</f>
        <v>Tam</v>
      </c>
      <c r="E4611" t="str">
        <f>VLOOKUP($A4611,'Günlük Sayaç'!$A$1:$I$166,5,0)</f>
        <v>Akbil</v>
      </c>
      <c r="F4611">
        <f>VLOOKUP($A4611,'Günlük Sayaç'!$A$1:$I$166,6,0)</f>
        <v>2.2250000000000001</v>
      </c>
      <c r="G4611">
        <f>VLOOKUP($A4611,'Günlük Sayaç'!$A$1:$I$166,7,0)</f>
        <v>4000</v>
      </c>
      <c r="H4611">
        <f>VLOOKUP($A4611,'Günlük Sayaç'!$A$1:$I$166,8,0)</f>
        <v>0.2</v>
      </c>
      <c r="I4611">
        <f>VLOOKUP($A4611,'Günlük Sayaç'!$A$1:$I$166,9,0)*VLOOKUP(WEEKDAY(B4611,2)&amp;D4611,Yoğunluk!$G$1:$J$29,4,0)</f>
        <v>1200</v>
      </c>
      <c r="J4611">
        <f t="shared" ref="J4611:J4674" ca="1" si="287">FLOOR(I4611+_xlfn.NORM.S.INV(RAND())*I4611/10,1)</f>
        <v>1018</v>
      </c>
      <c r="K4611">
        <f t="shared" ref="K4611:K4674" ca="1" si="288">J4611*F4611</f>
        <v>2265.0500000000002</v>
      </c>
    </row>
    <row r="4612" spans="1:11" x14ac:dyDescent="0.3">
      <c r="A4612">
        <f t="shared" si="285"/>
        <v>156</v>
      </c>
      <c r="B4612" s="2">
        <f t="shared" si="286"/>
        <v>43128</v>
      </c>
      <c r="C4612" t="str">
        <f>VLOOKUP(A4612,'Günlük Sayaç'!$A$1:$I$166,3,0)</f>
        <v>Hacıosman</v>
      </c>
      <c r="D4612" t="str">
        <f>VLOOKUP($A4612,'Günlük Sayaç'!$A$1:$I$166,4,0)</f>
        <v>Tam</v>
      </c>
      <c r="E4612" t="str">
        <f>VLOOKUP($A4612,'Günlük Sayaç'!$A$1:$I$166,5,0)</f>
        <v>Mavi Kart</v>
      </c>
      <c r="F4612">
        <f>VLOOKUP($A4612,'Günlük Sayaç'!$A$1:$I$166,6,0)</f>
        <v>1.3666666666666667</v>
      </c>
      <c r="G4612">
        <f>VLOOKUP($A4612,'Günlük Sayaç'!$A$1:$I$166,7,0)</f>
        <v>4000</v>
      </c>
      <c r="H4612">
        <f>VLOOKUP($A4612,'Günlük Sayaç'!$A$1:$I$166,8,0)</f>
        <v>0.2</v>
      </c>
      <c r="I4612">
        <f>VLOOKUP($A4612,'Günlük Sayaç'!$A$1:$I$166,9,0)*VLOOKUP(WEEKDAY(B4612,2)&amp;D4612,Yoğunluk!$G$1:$J$29,4,0)</f>
        <v>1200</v>
      </c>
      <c r="J4612">
        <f t="shared" ca="1" si="287"/>
        <v>1376</v>
      </c>
      <c r="K4612">
        <f t="shared" ca="1" si="288"/>
        <v>1880.5333333333333</v>
      </c>
    </row>
    <row r="4613" spans="1:11" x14ac:dyDescent="0.3">
      <c r="A4613">
        <f t="shared" si="285"/>
        <v>157</v>
      </c>
      <c r="B4613" s="2">
        <f t="shared" si="286"/>
        <v>43128</v>
      </c>
      <c r="C4613" t="str">
        <f>VLOOKUP(A4613,'Günlük Sayaç'!$A$1:$I$166,3,0)</f>
        <v>Hacıosman</v>
      </c>
      <c r="D4613" t="str">
        <f>VLOOKUP($A4613,'Günlük Sayaç'!$A$1:$I$166,4,0)</f>
        <v>Öğrenci</v>
      </c>
      <c r="E4613" t="str">
        <f>VLOOKUP($A4613,'Günlük Sayaç'!$A$1:$I$166,5,0)</f>
        <v>Öğrenci</v>
      </c>
      <c r="F4613">
        <f>VLOOKUP($A4613,'Günlük Sayaç'!$A$1:$I$166,6,0)</f>
        <v>0.9</v>
      </c>
      <c r="G4613">
        <f>VLOOKUP($A4613,'Günlük Sayaç'!$A$1:$I$166,7,0)</f>
        <v>4000</v>
      </c>
      <c r="H4613">
        <f>VLOOKUP($A4613,'Günlük Sayaç'!$A$1:$I$166,8,0)</f>
        <v>0.1</v>
      </c>
      <c r="I4613">
        <f>VLOOKUP($A4613,'Günlük Sayaç'!$A$1:$I$166,9,0)*VLOOKUP(WEEKDAY(B4613,2)&amp;D4613,Yoğunluk!$G$1:$J$29,4,0)</f>
        <v>900</v>
      </c>
      <c r="J4613">
        <f t="shared" ca="1" si="287"/>
        <v>804</v>
      </c>
      <c r="K4613">
        <f t="shared" ca="1" si="288"/>
        <v>723.6</v>
      </c>
    </row>
    <row r="4614" spans="1:11" x14ac:dyDescent="0.3">
      <c r="A4614">
        <f t="shared" si="285"/>
        <v>158</v>
      </c>
      <c r="B4614" s="2">
        <f t="shared" si="286"/>
        <v>43128</v>
      </c>
      <c r="C4614" t="str">
        <f>VLOOKUP(A4614,'Günlük Sayaç'!$A$1:$I$166,3,0)</f>
        <v>Hacıosman</v>
      </c>
      <c r="D4614" t="str">
        <f>VLOOKUP($A4614,'Günlük Sayaç'!$A$1:$I$166,4,0)</f>
        <v>Öğrenci</v>
      </c>
      <c r="E4614" t="str">
        <f>VLOOKUP($A4614,'Günlük Sayaç'!$A$1:$I$166,5,0)</f>
        <v>Öğrenci Aylık</v>
      </c>
      <c r="F4614">
        <f>VLOOKUP($A4614,'Günlük Sayaç'!$A$1:$I$166,6,0)</f>
        <v>0.56666666666666665</v>
      </c>
      <c r="G4614">
        <f>VLOOKUP($A4614,'Günlük Sayaç'!$A$1:$I$166,7,0)</f>
        <v>4000</v>
      </c>
      <c r="H4614">
        <f>VLOOKUP($A4614,'Günlük Sayaç'!$A$1:$I$166,8,0)</f>
        <v>0.2</v>
      </c>
      <c r="I4614">
        <f>VLOOKUP($A4614,'Günlük Sayaç'!$A$1:$I$166,9,0)*VLOOKUP(WEEKDAY(B4614,2)&amp;D4614,Yoğunluk!$G$1:$J$29,4,0)</f>
        <v>1800</v>
      </c>
      <c r="J4614">
        <f t="shared" ca="1" si="287"/>
        <v>2003</v>
      </c>
      <c r="K4614">
        <f t="shared" ca="1" si="288"/>
        <v>1135.0333333333333</v>
      </c>
    </row>
    <row r="4615" spans="1:11" x14ac:dyDescent="0.3">
      <c r="A4615">
        <f t="shared" si="285"/>
        <v>159</v>
      </c>
      <c r="B4615" s="2">
        <f t="shared" si="286"/>
        <v>43128</v>
      </c>
      <c r="C4615" t="str">
        <f>VLOOKUP(A4615,'Günlük Sayaç'!$A$1:$I$166,3,0)</f>
        <v>Hacıosman</v>
      </c>
      <c r="D4615" t="str">
        <f>VLOOKUP($A4615,'Günlük Sayaç'!$A$1:$I$166,4,0)</f>
        <v>Sosyal</v>
      </c>
      <c r="E4615" t="str">
        <f>VLOOKUP($A4615,'Günlük Sayaç'!$A$1:$I$166,5,0)</f>
        <v>Sosyal</v>
      </c>
      <c r="F4615">
        <f>VLOOKUP($A4615,'Günlük Sayaç'!$A$1:$I$166,6,0)</f>
        <v>1.425</v>
      </c>
      <c r="G4615">
        <f>VLOOKUP($A4615,'Günlük Sayaç'!$A$1:$I$166,7,0)</f>
        <v>4000</v>
      </c>
      <c r="H4615">
        <f>VLOOKUP($A4615,'Günlük Sayaç'!$A$1:$I$166,8,0)</f>
        <v>0.15</v>
      </c>
      <c r="I4615">
        <f>VLOOKUP($A4615,'Günlük Sayaç'!$A$1:$I$166,9,0)*VLOOKUP(WEEKDAY(B4615,2)&amp;D4615,Yoğunluk!$G$1:$J$29,4,0)</f>
        <v>990.00000000000011</v>
      </c>
      <c r="J4615">
        <f t="shared" ca="1" si="287"/>
        <v>1005</v>
      </c>
      <c r="K4615">
        <f t="shared" ca="1" si="288"/>
        <v>1432.125</v>
      </c>
    </row>
    <row r="4616" spans="1:11" x14ac:dyDescent="0.3">
      <c r="A4616">
        <f t="shared" si="285"/>
        <v>160</v>
      </c>
      <c r="B4616" s="2">
        <f t="shared" si="286"/>
        <v>43128</v>
      </c>
      <c r="C4616" t="str">
        <f>VLOOKUP(A4616,'Günlük Sayaç'!$A$1:$I$166,3,0)</f>
        <v>Hacıosman</v>
      </c>
      <c r="D4616" t="str">
        <f>VLOOKUP($A4616,'Günlük Sayaç'!$A$1:$I$166,4,0)</f>
        <v>Sosyal</v>
      </c>
      <c r="E4616" t="str">
        <f>VLOOKUP($A4616,'Günlük Sayaç'!$A$1:$I$166,5,0)</f>
        <v>Sosyal Aylık</v>
      </c>
      <c r="F4616">
        <f>VLOOKUP($A4616,'Günlük Sayaç'!$A$1:$I$166,6,0)</f>
        <v>0.83333333333333337</v>
      </c>
      <c r="G4616">
        <f>VLOOKUP($A4616,'Günlük Sayaç'!$A$1:$I$166,7,0)</f>
        <v>4000</v>
      </c>
      <c r="H4616">
        <f>VLOOKUP($A4616,'Günlük Sayaç'!$A$1:$I$166,8,0)</f>
        <v>0.1</v>
      </c>
      <c r="I4616">
        <f>VLOOKUP($A4616,'Günlük Sayaç'!$A$1:$I$166,9,0)*VLOOKUP(WEEKDAY(B4616,2)&amp;D4616,Yoğunluk!$G$1:$J$29,4,0)</f>
        <v>660</v>
      </c>
      <c r="J4616">
        <f t="shared" ca="1" si="287"/>
        <v>735</v>
      </c>
      <c r="K4616">
        <f t="shared" ca="1" si="288"/>
        <v>612.5</v>
      </c>
    </row>
    <row r="4617" spans="1:11" x14ac:dyDescent="0.3">
      <c r="A4617">
        <f t="shared" si="285"/>
        <v>161</v>
      </c>
      <c r="B4617" s="2">
        <f t="shared" si="286"/>
        <v>43128</v>
      </c>
      <c r="C4617" t="str">
        <f>VLOOKUP(A4617,'Günlük Sayaç'!$A$1:$I$166,3,0)</f>
        <v>Hacıosman</v>
      </c>
      <c r="D4617" t="str">
        <f>VLOOKUP($A4617,'Günlük Sayaç'!$A$1:$I$166,4,0)</f>
        <v>Ziyaretçi</v>
      </c>
      <c r="E4617" t="str">
        <f>VLOOKUP($A4617,'Günlük Sayaç'!$A$1:$I$166,5,0)</f>
        <v>Tekli Bilet</v>
      </c>
      <c r="F4617">
        <f>VLOOKUP($A4617,'Günlük Sayaç'!$A$1:$I$166,6,0)</f>
        <v>5</v>
      </c>
      <c r="G4617">
        <f>VLOOKUP($A4617,'Günlük Sayaç'!$A$1:$I$166,7,0)</f>
        <v>4000</v>
      </c>
      <c r="H4617">
        <f>VLOOKUP($A4617,'Günlük Sayaç'!$A$1:$I$166,8,0)</f>
        <v>0.01</v>
      </c>
      <c r="I4617">
        <f>VLOOKUP($A4617,'Günlük Sayaç'!$A$1:$I$166,9,0)*VLOOKUP(WEEKDAY(B4617,2)&amp;D4617,Yoğunluk!$G$1:$J$29,4,0)</f>
        <v>83.999999999999986</v>
      </c>
      <c r="J4617">
        <f t="shared" ca="1" si="287"/>
        <v>80</v>
      </c>
      <c r="K4617">
        <f t="shared" ca="1" si="288"/>
        <v>400</v>
      </c>
    </row>
    <row r="4618" spans="1:11" x14ac:dyDescent="0.3">
      <c r="A4618">
        <f t="shared" ref="A4618:A4681" si="289">IF(A4617=165,1,A4617+1)</f>
        <v>162</v>
      </c>
      <c r="B4618" s="2">
        <f t="shared" ref="B4618:B4681" si="290">IF(A4618=1,B4617+1,B4617)</f>
        <v>43128</v>
      </c>
      <c r="C4618" t="str">
        <f>VLOOKUP(A4618,'Günlük Sayaç'!$A$1:$I$166,3,0)</f>
        <v>Hacıosman</v>
      </c>
      <c r="D4618" t="str">
        <f>VLOOKUP($A4618,'Günlük Sayaç'!$A$1:$I$166,4,0)</f>
        <v>Ziyaretçi</v>
      </c>
      <c r="E4618" t="str">
        <f>VLOOKUP($A4618,'Günlük Sayaç'!$A$1:$I$166,5,0)</f>
        <v>İkili Bilet</v>
      </c>
      <c r="F4618">
        <f>VLOOKUP($A4618,'Günlük Sayaç'!$A$1:$I$166,6,0)</f>
        <v>4</v>
      </c>
      <c r="G4618">
        <f>VLOOKUP($A4618,'Günlük Sayaç'!$A$1:$I$166,7,0)</f>
        <v>4000</v>
      </c>
      <c r="H4618">
        <f>VLOOKUP($A4618,'Günlük Sayaç'!$A$1:$I$166,8,0)</f>
        <v>0.01</v>
      </c>
      <c r="I4618">
        <f>VLOOKUP($A4618,'Günlük Sayaç'!$A$1:$I$166,9,0)*VLOOKUP(WEEKDAY(B4618,2)&amp;D4618,Yoğunluk!$G$1:$J$29,4,0)</f>
        <v>83.999999999999986</v>
      </c>
      <c r="J4618">
        <f t="shared" ca="1" si="287"/>
        <v>73</v>
      </c>
      <c r="K4618">
        <f t="shared" ca="1" si="288"/>
        <v>292</v>
      </c>
    </row>
    <row r="4619" spans="1:11" x14ac:dyDescent="0.3">
      <c r="A4619">
        <f t="shared" si="289"/>
        <v>163</v>
      </c>
      <c r="B4619" s="2">
        <f t="shared" si="290"/>
        <v>43128</v>
      </c>
      <c r="C4619" t="str">
        <f>VLOOKUP(A4619,'Günlük Sayaç'!$A$1:$I$166,3,0)</f>
        <v>Hacıosman</v>
      </c>
      <c r="D4619" t="str">
        <f>VLOOKUP($A4619,'Günlük Sayaç'!$A$1:$I$166,4,0)</f>
        <v>Ziyaretçi</v>
      </c>
      <c r="E4619" t="str">
        <f>VLOOKUP($A4619,'Günlük Sayaç'!$A$1:$I$166,5,0)</f>
        <v>Üçlü Bilet</v>
      </c>
      <c r="F4619">
        <f>VLOOKUP($A4619,'Günlük Sayaç'!$A$1:$I$166,6,0)</f>
        <v>3.6666666666666665</v>
      </c>
      <c r="G4619">
        <f>VLOOKUP($A4619,'Günlük Sayaç'!$A$1:$I$166,7,0)</f>
        <v>4000</v>
      </c>
      <c r="H4619">
        <f>VLOOKUP($A4619,'Günlük Sayaç'!$A$1:$I$166,8,0)</f>
        <v>0.01</v>
      </c>
      <c r="I4619">
        <f>VLOOKUP($A4619,'Günlük Sayaç'!$A$1:$I$166,9,0)*VLOOKUP(WEEKDAY(B4619,2)&amp;D4619,Yoğunluk!$G$1:$J$29,4,0)</f>
        <v>83.999999999999986</v>
      </c>
      <c r="J4619">
        <f t="shared" ca="1" si="287"/>
        <v>86</v>
      </c>
      <c r="K4619">
        <f t="shared" ca="1" si="288"/>
        <v>315.33333333333331</v>
      </c>
    </row>
    <row r="4620" spans="1:11" x14ac:dyDescent="0.3">
      <c r="A4620">
        <f t="shared" si="289"/>
        <v>164</v>
      </c>
      <c r="B4620" s="2">
        <f t="shared" si="290"/>
        <v>43128</v>
      </c>
      <c r="C4620" t="str">
        <f>VLOOKUP(A4620,'Günlük Sayaç'!$A$1:$I$166,3,0)</f>
        <v>Hacıosman</v>
      </c>
      <c r="D4620" t="str">
        <f>VLOOKUP($A4620,'Günlük Sayaç'!$A$1:$I$166,4,0)</f>
        <v>Ziyaretçi</v>
      </c>
      <c r="E4620" t="str">
        <f>VLOOKUP($A4620,'Günlük Sayaç'!$A$1:$I$166,5,0)</f>
        <v>Beşli Bilet</v>
      </c>
      <c r="F4620">
        <f>VLOOKUP($A4620,'Günlük Sayaç'!$A$1:$I$166,6,0)</f>
        <v>3.4</v>
      </c>
      <c r="G4620">
        <f>VLOOKUP($A4620,'Günlük Sayaç'!$A$1:$I$166,7,0)</f>
        <v>4000</v>
      </c>
      <c r="H4620">
        <f>VLOOKUP($A4620,'Günlük Sayaç'!$A$1:$I$166,8,0)</f>
        <v>0.01</v>
      </c>
      <c r="I4620">
        <f>VLOOKUP($A4620,'Günlük Sayaç'!$A$1:$I$166,9,0)*VLOOKUP(WEEKDAY(B4620,2)&amp;D4620,Yoğunluk!$G$1:$J$29,4,0)</f>
        <v>83.999999999999986</v>
      </c>
      <c r="J4620">
        <f t="shared" ca="1" si="287"/>
        <v>83</v>
      </c>
      <c r="K4620">
        <f t="shared" ca="1" si="288"/>
        <v>282.2</v>
      </c>
    </row>
    <row r="4621" spans="1:11" x14ac:dyDescent="0.3">
      <c r="A4621">
        <f t="shared" si="289"/>
        <v>165</v>
      </c>
      <c r="B4621" s="2">
        <f t="shared" si="290"/>
        <v>43128</v>
      </c>
      <c r="C4621" t="str">
        <f>VLOOKUP(A4621,'Günlük Sayaç'!$A$1:$I$166,3,0)</f>
        <v>Hacıosman</v>
      </c>
      <c r="D4621" t="str">
        <f>VLOOKUP($A4621,'Günlük Sayaç'!$A$1:$I$166,4,0)</f>
        <v>Ziyaretçi</v>
      </c>
      <c r="E4621" t="str">
        <f>VLOOKUP($A4621,'Günlük Sayaç'!$A$1:$I$166,5,0)</f>
        <v>Onlu Bilet</v>
      </c>
      <c r="F4621">
        <f>VLOOKUP($A4621,'Günlük Sayaç'!$A$1:$I$166,6,0)</f>
        <v>3.2</v>
      </c>
      <c r="G4621">
        <f>VLOOKUP($A4621,'Günlük Sayaç'!$A$1:$I$166,7,0)</f>
        <v>4000</v>
      </c>
      <c r="H4621">
        <f>VLOOKUP($A4621,'Günlük Sayaç'!$A$1:$I$166,8,0)</f>
        <v>0.01</v>
      </c>
      <c r="I4621">
        <f>VLOOKUP($A4621,'Günlük Sayaç'!$A$1:$I$166,9,0)*VLOOKUP(WEEKDAY(B4621,2)&amp;D4621,Yoğunluk!$G$1:$J$29,4,0)</f>
        <v>83.999999999999986</v>
      </c>
      <c r="J4621">
        <f t="shared" ca="1" si="287"/>
        <v>92</v>
      </c>
      <c r="K4621">
        <f t="shared" ca="1" si="288"/>
        <v>294.40000000000003</v>
      </c>
    </row>
    <row r="4622" spans="1:11" x14ac:dyDescent="0.3">
      <c r="A4622">
        <f t="shared" si="289"/>
        <v>1</v>
      </c>
      <c r="B4622" s="2">
        <f t="shared" si="290"/>
        <v>43129</v>
      </c>
      <c r="C4622" t="str">
        <f>VLOOKUP(A4622,'Günlük Sayaç'!$A$1:$I$166,3,0)</f>
        <v>Yenikapı</v>
      </c>
      <c r="D4622" t="str">
        <f>VLOOKUP($A4622,'Günlük Sayaç'!$A$1:$I$166,4,0)</f>
        <v>Tam</v>
      </c>
      <c r="E4622" t="str">
        <f>VLOOKUP($A4622,'Günlük Sayaç'!$A$1:$I$166,5,0)</f>
        <v>Akbil</v>
      </c>
      <c r="F4622">
        <f>VLOOKUP($A4622,'Günlük Sayaç'!$A$1:$I$166,6,0)</f>
        <v>2.2250000000000001</v>
      </c>
      <c r="G4622">
        <f>VLOOKUP($A4622,'Günlük Sayaç'!$A$1:$I$166,7,0)</f>
        <v>15000</v>
      </c>
      <c r="H4622">
        <f>VLOOKUP($A4622,'Günlük Sayaç'!$A$1:$I$166,8,0)</f>
        <v>0.2</v>
      </c>
      <c r="I4622">
        <f>VLOOKUP($A4622,'Günlük Sayaç'!$A$1:$I$166,9,0)*VLOOKUP(WEEKDAY(B4622,2)&amp;D4622,Yoğunluk!$G$1:$J$29,4,0)</f>
        <v>4500</v>
      </c>
      <c r="J4622">
        <f t="shared" ca="1" si="287"/>
        <v>4046</v>
      </c>
      <c r="K4622">
        <f t="shared" ca="1" si="288"/>
        <v>9002.35</v>
      </c>
    </row>
    <row r="4623" spans="1:11" x14ac:dyDescent="0.3">
      <c r="A4623">
        <f t="shared" si="289"/>
        <v>2</v>
      </c>
      <c r="B4623" s="2">
        <f t="shared" si="290"/>
        <v>43129</v>
      </c>
      <c r="C4623" t="str">
        <f>VLOOKUP(A4623,'Günlük Sayaç'!$A$1:$I$166,3,0)</f>
        <v>Yenikapı</v>
      </c>
      <c r="D4623" t="str">
        <f>VLOOKUP($A4623,'Günlük Sayaç'!$A$1:$I$166,4,0)</f>
        <v>Tam</v>
      </c>
      <c r="E4623" t="str">
        <f>VLOOKUP($A4623,'Günlük Sayaç'!$A$1:$I$166,5,0)</f>
        <v>Mavi Kart</v>
      </c>
      <c r="F4623">
        <f>VLOOKUP($A4623,'Günlük Sayaç'!$A$1:$I$166,6,0)</f>
        <v>1.3666666666666667</v>
      </c>
      <c r="G4623">
        <f>VLOOKUP($A4623,'Günlük Sayaç'!$A$1:$I$166,7,0)</f>
        <v>15000</v>
      </c>
      <c r="H4623">
        <f>VLOOKUP($A4623,'Günlük Sayaç'!$A$1:$I$166,8,0)</f>
        <v>0.1</v>
      </c>
      <c r="I4623">
        <f>VLOOKUP($A4623,'Günlük Sayaç'!$A$1:$I$166,9,0)*VLOOKUP(WEEKDAY(B4623,2)&amp;D4623,Yoğunluk!$G$1:$J$29,4,0)</f>
        <v>2250</v>
      </c>
      <c r="J4623">
        <f t="shared" ca="1" si="287"/>
        <v>2202</v>
      </c>
      <c r="K4623">
        <f t="shared" ca="1" si="288"/>
        <v>3009.4</v>
      </c>
    </row>
    <row r="4624" spans="1:11" x14ac:dyDescent="0.3">
      <c r="A4624">
        <f t="shared" si="289"/>
        <v>3</v>
      </c>
      <c r="B4624" s="2">
        <f t="shared" si="290"/>
        <v>43129</v>
      </c>
      <c r="C4624" t="str">
        <f>VLOOKUP(A4624,'Günlük Sayaç'!$A$1:$I$166,3,0)</f>
        <v>Yenikapı</v>
      </c>
      <c r="D4624" t="str">
        <f>VLOOKUP($A4624,'Günlük Sayaç'!$A$1:$I$166,4,0)</f>
        <v>Öğrenci</v>
      </c>
      <c r="E4624" t="str">
        <f>VLOOKUP($A4624,'Günlük Sayaç'!$A$1:$I$166,5,0)</f>
        <v>Öğrenci</v>
      </c>
      <c r="F4624">
        <f>VLOOKUP($A4624,'Günlük Sayaç'!$A$1:$I$166,6,0)</f>
        <v>0.9</v>
      </c>
      <c r="G4624">
        <f>VLOOKUP($A4624,'Günlük Sayaç'!$A$1:$I$166,7,0)</f>
        <v>15000</v>
      </c>
      <c r="H4624">
        <f>VLOOKUP($A4624,'Günlük Sayaç'!$A$1:$I$166,8,0)</f>
        <v>0.05</v>
      </c>
      <c r="I4624">
        <f>VLOOKUP($A4624,'Günlük Sayaç'!$A$1:$I$166,9,0)*VLOOKUP(WEEKDAY(B4624,2)&amp;D4624,Yoğunluk!$G$1:$J$29,4,0)</f>
        <v>750</v>
      </c>
      <c r="J4624">
        <f t="shared" ca="1" si="287"/>
        <v>674</v>
      </c>
      <c r="K4624">
        <f t="shared" ca="1" si="288"/>
        <v>606.6</v>
      </c>
    </row>
    <row r="4625" spans="1:11" x14ac:dyDescent="0.3">
      <c r="A4625">
        <f t="shared" si="289"/>
        <v>4</v>
      </c>
      <c r="B4625" s="2">
        <f t="shared" si="290"/>
        <v>43129</v>
      </c>
      <c r="C4625" t="str">
        <f>VLOOKUP(A4625,'Günlük Sayaç'!$A$1:$I$166,3,0)</f>
        <v>Yenikapı</v>
      </c>
      <c r="D4625" t="str">
        <f>VLOOKUP($A4625,'Günlük Sayaç'!$A$1:$I$166,4,0)</f>
        <v>Öğrenci</v>
      </c>
      <c r="E4625" t="str">
        <f>VLOOKUP($A4625,'Günlük Sayaç'!$A$1:$I$166,5,0)</f>
        <v>Öğrenci Aylık</v>
      </c>
      <c r="F4625">
        <f>VLOOKUP($A4625,'Günlük Sayaç'!$A$1:$I$166,6,0)</f>
        <v>0.56666666666666665</v>
      </c>
      <c r="G4625">
        <f>VLOOKUP($A4625,'Günlük Sayaç'!$A$1:$I$166,7,0)</f>
        <v>15000</v>
      </c>
      <c r="H4625">
        <f>VLOOKUP($A4625,'Günlük Sayaç'!$A$1:$I$166,8,0)</f>
        <v>0.1</v>
      </c>
      <c r="I4625">
        <f>VLOOKUP($A4625,'Günlük Sayaç'!$A$1:$I$166,9,0)*VLOOKUP(WEEKDAY(B4625,2)&amp;D4625,Yoğunluk!$G$1:$J$29,4,0)</f>
        <v>1500</v>
      </c>
      <c r="J4625">
        <f t="shared" ca="1" si="287"/>
        <v>1426</v>
      </c>
      <c r="K4625">
        <f t="shared" ca="1" si="288"/>
        <v>808.06666666666661</v>
      </c>
    </row>
    <row r="4626" spans="1:11" x14ac:dyDescent="0.3">
      <c r="A4626">
        <f t="shared" si="289"/>
        <v>5</v>
      </c>
      <c r="B4626" s="2">
        <f t="shared" si="290"/>
        <v>43129</v>
      </c>
      <c r="C4626" t="str">
        <f>VLOOKUP(A4626,'Günlük Sayaç'!$A$1:$I$166,3,0)</f>
        <v>Yenikapı</v>
      </c>
      <c r="D4626" t="str">
        <f>VLOOKUP($A4626,'Günlük Sayaç'!$A$1:$I$166,4,0)</f>
        <v>Sosyal</v>
      </c>
      <c r="E4626" t="str">
        <f>VLOOKUP($A4626,'Günlük Sayaç'!$A$1:$I$166,5,0)</f>
        <v>Sosyal</v>
      </c>
      <c r="F4626">
        <f>VLOOKUP($A4626,'Günlük Sayaç'!$A$1:$I$166,6,0)</f>
        <v>1.425</v>
      </c>
      <c r="G4626">
        <f>VLOOKUP($A4626,'Günlük Sayaç'!$A$1:$I$166,7,0)</f>
        <v>15000</v>
      </c>
      <c r="H4626">
        <f>VLOOKUP($A4626,'Günlük Sayaç'!$A$1:$I$166,8,0)</f>
        <v>0.1</v>
      </c>
      <c r="I4626">
        <f>VLOOKUP($A4626,'Günlük Sayaç'!$A$1:$I$166,9,0)*VLOOKUP(WEEKDAY(B4626,2)&amp;D4626,Yoğunluk!$G$1:$J$29,4,0)</f>
        <v>1200</v>
      </c>
      <c r="J4626">
        <f t="shared" ca="1" si="287"/>
        <v>1276</v>
      </c>
      <c r="K4626">
        <f t="shared" ca="1" si="288"/>
        <v>1818.3</v>
      </c>
    </row>
    <row r="4627" spans="1:11" x14ac:dyDescent="0.3">
      <c r="A4627">
        <f t="shared" si="289"/>
        <v>6</v>
      </c>
      <c r="B4627" s="2">
        <f t="shared" si="290"/>
        <v>43129</v>
      </c>
      <c r="C4627" t="str">
        <f>VLOOKUP(A4627,'Günlük Sayaç'!$A$1:$I$166,3,0)</f>
        <v>Yenikapı</v>
      </c>
      <c r="D4627" t="str">
        <f>VLOOKUP($A4627,'Günlük Sayaç'!$A$1:$I$166,4,0)</f>
        <v>Sosyal</v>
      </c>
      <c r="E4627" t="str">
        <f>VLOOKUP($A4627,'Günlük Sayaç'!$A$1:$I$166,5,0)</f>
        <v>Sosyal Aylık</v>
      </c>
      <c r="F4627">
        <f>VLOOKUP($A4627,'Günlük Sayaç'!$A$1:$I$166,6,0)</f>
        <v>0.83333333333333337</v>
      </c>
      <c r="G4627">
        <f>VLOOKUP($A4627,'Günlük Sayaç'!$A$1:$I$166,7,0)</f>
        <v>15000</v>
      </c>
      <c r="H4627">
        <f>VLOOKUP($A4627,'Günlük Sayaç'!$A$1:$I$166,8,0)</f>
        <v>0.05</v>
      </c>
      <c r="I4627">
        <f>VLOOKUP($A4627,'Günlük Sayaç'!$A$1:$I$166,9,0)*VLOOKUP(WEEKDAY(B4627,2)&amp;D4627,Yoğunluk!$G$1:$J$29,4,0)</f>
        <v>600</v>
      </c>
      <c r="J4627">
        <f t="shared" ca="1" si="287"/>
        <v>581</v>
      </c>
      <c r="K4627">
        <f t="shared" ca="1" si="288"/>
        <v>484.16666666666669</v>
      </c>
    </row>
    <row r="4628" spans="1:11" x14ac:dyDescent="0.3">
      <c r="A4628">
        <f t="shared" si="289"/>
        <v>7</v>
      </c>
      <c r="B4628" s="2">
        <f t="shared" si="290"/>
        <v>43129</v>
      </c>
      <c r="C4628" t="str">
        <f>VLOOKUP(A4628,'Günlük Sayaç'!$A$1:$I$166,3,0)</f>
        <v>Yenikapı</v>
      </c>
      <c r="D4628" t="str">
        <f>VLOOKUP($A4628,'Günlük Sayaç'!$A$1:$I$166,4,0)</f>
        <v>Ziyaretçi</v>
      </c>
      <c r="E4628" t="str">
        <f>VLOOKUP($A4628,'Günlük Sayaç'!$A$1:$I$166,5,0)</f>
        <v>Tekli Bilet</v>
      </c>
      <c r="F4628">
        <f>VLOOKUP($A4628,'Günlük Sayaç'!$A$1:$I$166,6,0)</f>
        <v>5</v>
      </c>
      <c r="G4628">
        <f>VLOOKUP($A4628,'Günlük Sayaç'!$A$1:$I$166,7,0)</f>
        <v>15000</v>
      </c>
      <c r="H4628">
        <f>VLOOKUP($A4628,'Günlük Sayaç'!$A$1:$I$166,8,0)</f>
        <v>0.1</v>
      </c>
      <c r="I4628">
        <f>VLOOKUP($A4628,'Günlük Sayaç'!$A$1:$I$166,9,0)*VLOOKUP(WEEKDAY(B4628,2)&amp;D4628,Yoğunluk!$G$1:$J$29,4,0)</f>
        <v>1500</v>
      </c>
      <c r="J4628">
        <f t="shared" ca="1" si="287"/>
        <v>1370</v>
      </c>
      <c r="K4628">
        <f t="shared" ca="1" si="288"/>
        <v>6850</v>
      </c>
    </row>
    <row r="4629" spans="1:11" x14ac:dyDescent="0.3">
      <c r="A4629">
        <f t="shared" si="289"/>
        <v>8</v>
      </c>
      <c r="B4629" s="2">
        <f t="shared" si="290"/>
        <v>43129</v>
      </c>
      <c r="C4629" t="str">
        <f>VLOOKUP(A4629,'Günlük Sayaç'!$A$1:$I$166,3,0)</f>
        <v>Yenikapı</v>
      </c>
      <c r="D4629" t="str">
        <f>VLOOKUP($A4629,'Günlük Sayaç'!$A$1:$I$166,4,0)</f>
        <v>Ziyaretçi</v>
      </c>
      <c r="E4629" t="str">
        <f>VLOOKUP($A4629,'Günlük Sayaç'!$A$1:$I$166,5,0)</f>
        <v>İkili Bilet</v>
      </c>
      <c r="F4629">
        <f>VLOOKUP($A4629,'Günlük Sayaç'!$A$1:$I$166,6,0)</f>
        <v>4</v>
      </c>
      <c r="G4629">
        <f>VLOOKUP($A4629,'Günlük Sayaç'!$A$1:$I$166,7,0)</f>
        <v>15000</v>
      </c>
      <c r="H4629">
        <f>VLOOKUP($A4629,'Günlük Sayaç'!$A$1:$I$166,8,0)</f>
        <v>0.05</v>
      </c>
      <c r="I4629">
        <f>VLOOKUP($A4629,'Günlük Sayaç'!$A$1:$I$166,9,0)*VLOOKUP(WEEKDAY(B4629,2)&amp;D4629,Yoğunluk!$G$1:$J$29,4,0)</f>
        <v>750</v>
      </c>
      <c r="J4629">
        <f t="shared" ca="1" si="287"/>
        <v>681</v>
      </c>
      <c r="K4629">
        <f t="shared" ca="1" si="288"/>
        <v>2724</v>
      </c>
    </row>
    <row r="4630" spans="1:11" x14ac:dyDescent="0.3">
      <c r="A4630">
        <f t="shared" si="289"/>
        <v>9</v>
      </c>
      <c r="B4630" s="2">
        <f t="shared" si="290"/>
        <v>43129</v>
      </c>
      <c r="C4630" t="str">
        <f>VLOOKUP(A4630,'Günlük Sayaç'!$A$1:$I$166,3,0)</f>
        <v>Yenikapı</v>
      </c>
      <c r="D4630" t="str">
        <f>VLOOKUP($A4630,'Günlük Sayaç'!$A$1:$I$166,4,0)</f>
        <v>Ziyaretçi</v>
      </c>
      <c r="E4630" t="str">
        <f>VLOOKUP($A4630,'Günlük Sayaç'!$A$1:$I$166,5,0)</f>
        <v>Üçlü Bilet</v>
      </c>
      <c r="F4630">
        <f>VLOOKUP($A4630,'Günlük Sayaç'!$A$1:$I$166,6,0)</f>
        <v>3.6666666666666665</v>
      </c>
      <c r="G4630">
        <f>VLOOKUP($A4630,'Günlük Sayaç'!$A$1:$I$166,7,0)</f>
        <v>15000</v>
      </c>
      <c r="H4630">
        <f>VLOOKUP($A4630,'Günlük Sayaç'!$A$1:$I$166,8,0)</f>
        <v>0.05</v>
      </c>
      <c r="I4630">
        <f>VLOOKUP($A4630,'Günlük Sayaç'!$A$1:$I$166,9,0)*VLOOKUP(WEEKDAY(B4630,2)&amp;D4630,Yoğunluk!$G$1:$J$29,4,0)</f>
        <v>750</v>
      </c>
      <c r="J4630">
        <f t="shared" ca="1" si="287"/>
        <v>866</v>
      </c>
      <c r="K4630">
        <f t="shared" ca="1" si="288"/>
        <v>3175.333333333333</v>
      </c>
    </row>
    <row r="4631" spans="1:11" x14ac:dyDescent="0.3">
      <c r="A4631">
        <f t="shared" si="289"/>
        <v>10</v>
      </c>
      <c r="B4631" s="2">
        <f t="shared" si="290"/>
        <v>43129</v>
      </c>
      <c r="C4631" t="str">
        <f>VLOOKUP(A4631,'Günlük Sayaç'!$A$1:$I$166,3,0)</f>
        <v>Yenikapı</v>
      </c>
      <c r="D4631" t="str">
        <f>VLOOKUP($A4631,'Günlük Sayaç'!$A$1:$I$166,4,0)</f>
        <v>Ziyaretçi</v>
      </c>
      <c r="E4631" t="str">
        <f>VLOOKUP($A4631,'Günlük Sayaç'!$A$1:$I$166,5,0)</f>
        <v>Beşli Bilet</v>
      </c>
      <c r="F4631">
        <f>VLOOKUP($A4631,'Günlük Sayaç'!$A$1:$I$166,6,0)</f>
        <v>3.4</v>
      </c>
      <c r="G4631">
        <f>VLOOKUP($A4631,'Günlük Sayaç'!$A$1:$I$166,7,0)</f>
        <v>15000</v>
      </c>
      <c r="H4631">
        <f>VLOOKUP($A4631,'Günlük Sayaç'!$A$1:$I$166,8,0)</f>
        <v>0.1</v>
      </c>
      <c r="I4631">
        <f>VLOOKUP($A4631,'Günlük Sayaç'!$A$1:$I$166,9,0)*VLOOKUP(WEEKDAY(B4631,2)&amp;D4631,Yoğunluk!$G$1:$J$29,4,0)</f>
        <v>1500</v>
      </c>
      <c r="J4631">
        <f t="shared" ca="1" si="287"/>
        <v>1740</v>
      </c>
      <c r="K4631">
        <f t="shared" ca="1" si="288"/>
        <v>5916</v>
      </c>
    </row>
    <row r="4632" spans="1:11" x14ac:dyDescent="0.3">
      <c r="A4632">
        <f t="shared" si="289"/>
        <v>11</v>
      </c>
      <c r="B4632" s="2">
        <f t="shared" si="290"/>
        <v>43129</v>
      </c>
      <c r="C4632" t="str">
        <f>VLOOKUP(A4632,'Günlük Sayaç'!$A$1:$I$166,3,0)</f>
        <v>Yenikapı</v>
      </c>
      <c r="D4632" t="str">
        <f>VLOOKUP($A4632,'Günlük Sayaç'!$A$1:$I$166,4,0)</f>
        <v>Ziyaretçi</v>
      </c>
      <c r="E4632" t="str">
        <f>VLOOKUP($A4632,'Günlük Sayaç'!$A$1:$I$166,5,0)</f>
        <v>Onlu Bilet</v>
      </c>
      <c r="F4632">
        <f>VLOOKUP($A4632,'Günlük Sayaç'!$A$1:$I$166,6,0)</f>
        <v>3.2</v>
      </c>
      <c r="G4632">
        <f>VLOOKUP($A4632,'Günlük Sayaç'!$A$1:$I$166,7,0)</f>
        <v>15000</v>
      </c>
      <c r="H4632">
        <f>VLOOKUP($A4632,'Günlük Sayaç'!$A$1:$I$166,8,0)</f>
        <v>0.1</v>
      </c>
      <c r="I4632">
        <f>VLOOKUP($A4632,'Günlük Sayaç'!$A$1:$I$166,9,0)*VLOOKUP(WEEKDAY(B4632,2)&amp;D4632,Yoğunluk!$G$1:$J$29,4,0)</f>
        <v>1500</v>
      </c>
      <c r="J4632">
        <f t="shared" ca="1" si="287"/>
        <v>1457</v>
      </c>
      <c r="K4632">
        <f t="shared" ca="1" si="288"/>
        <v>4662.4000000000005</v>
      </c>
    </row>
    <row r="4633" spans="1:11" x14ac:dyDescent="0.3">
      <c r="A4633">
        <f t="shared" si="289"/>
        <v>12</v>
      </c>
      <c r="B4633" s="2">
        <f t="shared" si="290"/>
        <v>43129</v>
      </c>
      <c r="C4633" t="str">
        <f>VLOOKUP(A4633,'Günlük Sayaç'!$A$1:$I$166,3,0)</f>
        <v>Vezneciler</v>
      </c>
      <c r="D4633" t="str">
        <f>VLOOKUP($A4633,'Günlük Sayaç'!$A$1:$I$166,4,0)</f>
        <v>Tam</v>
      </c>
      <c r="E4633" t="str">
        <f>VLOOKUP($A4633,'Günlük Sayaç'!$A$1:$I$166,5,0)</f>
        <v>Akbil</v>
      </c>
      <c r="F4633">
        <f>VLOOKUP($A4633,'Günlük Sayaç'!$A$1:$I$166,6,0)</f>
        <v>2.2250000000000001</v>
      </c>
      <c r="G4633">
        <f>VLOOKUP($A4633,'Günlük Sayaç'!$A$1:$I$166,7,0)</f>
        <v>8000</v>
      </c>
      <c r="H4633">
        <f>VLOOKUP($A4633,'Günlük Sayaç'!$A$1:$I$166,8,0)</f>
        <v>0.1</v>
      </c>
      <c r="I4633">
        <f>VLOOKUP($A4633,'Günlük Sayaç'!$A$1:$I$166,9,0)*VLOOKUP(WEEKDAY(B4633,2)&amp;D4633,Yoğunluk!$G$1:$J$29,4,0)</f>
        <v>1200</v>
      </c>
      <c r="J4633">
        <f t="shared" ca="1" si="287"/>
        <v>1449</v>
      </c>
      <c r="K4633">
        <f t="shared" ca="1" si="288"/>
        <v>3224.0250000000001</v>
      </c>
    </row>
    <row r="4634" spans="1:11" x14ac:dyDescent="0.3">
      <c r="A4634">
        <f t="shared" si="289"/>
        <v>13</v>
      </c>
      <c r="B4634" s="2">
        <f t="shared" si="290"/>
        <v>43129</v>
      </c>
      <c r="C4634" t="str">
        <f>VLOOKUP(A4634,'Günlük Sayaç'!$A$1:$I$166,3,0)</f>
        <v>Vezneciler</v>
      </c>
      <c r="D4634" t="str">
        <f>VLOOKUP($A4634,'Günlük Sayaç'!$A$1:$I$166,4,0)</f>
        <v>Tam</v>
      </c>
      <c r="E4634" t="str">
        <f>VLOOKUP($A4634,'Günlük Sayaç'!$A$1:$I$166,5,0)</f>
        <v>Mavi Kart</v>
      </c>
      <c r="F4634">
        <f>VLOOKUP($A4634,'Günlük Sayaç'!$A$1:$I$166,6,0)</f>
        <v>1.3666666666666667</v>
      </c>
      <c r="G4634">
        <f>VLOOKUP($A4634,'Günlük Sayaç'!$A$1:$I$166,7,0)</f>
        <v>8000</v>
      </c>
      <c r="H4634">
        <f>VLOOKUP($A4634,'Günlük Sayaç'!$A$1:$I$166,8,0)</f>
        <v>7.0000000000000007E-2</v>
      </c>
      <c r="I4634">
        <f>VLOOKUP($A4634,'Günlük Sayaç'!$A$1:$I$166,9,0)*VLOOKUP(WEEKDAY(B4634,2)&amp;D4634,Yoğunluk!$G$1:$J$29,4,0)</f>
        <v>840</v>
      </c>
      <c r="J4634">
        <f t="shared" ca="1" si="287"/>
        <v>836</v>
      </c>
      <c r="K4634">
        <f t="shared" ca="1" si="288"/>
        <v>1142.5333333333333</v>
      </c>
    </row>
    <row r="4635" spans="1:11" x14ac:dyDescent="0.3">
      <c r="A4635">
        <f t="shared" si="289"/>
        <v>14</v>
      </c>
      <c r="B4635" s="2">
        <f t="shared" si="290"/>
        <v>43129</v>
      </c>
      <c r="C4635" t="str">
        <f>VLOOKUP(A4635,'Günlük Sayaç'!$A$1:$I$166,3,0)</f>
        <v>Vezneciler</v>
      </c>
      <c r="D4635" t="str">
        <f>VLOOKUP($A4635,'Günlük Sayaç'!$A$1:$I$166,4,0)</f>
        <v>Öğrenci</v>
      </c>
      <c r="E4635" t="str">
        <f>VLOOKUP($A4635,'Günlük Sayaç'!$A$1:$I$166,5,0)</f>
        <v>Öğrenci</v>
      </c>
      <c r="F4635">
        <f>VLOOKUP($A4635,'Günlük Sayaç'!$A$1:$I$166,6,0)</f>
        <v>0.9</v>
      </c>
      <c r="G4635">
        <f>VLOOKUP($A4635,'Günlük Sayaç'!$A$1:$I$166,7,0)</f>
        <v>8000</v>
      </c>
      <c r="H4635">
        <f>VLOOKUP($A4635,'Günlük Sayaç'!$A$1:$I$166,8,0)</f>
        <v>0.17</v>
      </c>
      <c r="I4635">
        <f>VLOOKUP($A4635,'Günlük Sayaç'!$A$1:$I$166,9,0)*VLOOKUP(WEEKDAY(B4635,2)&amp;D4635,Yoğunluk!$G$1:$J$29,4,0)</f>
        <v>1360</v>
      </c>
      <c r="J4635">
        <f t="shared" ca="1" si="287"/>
        <v>1206</v>
      </c>
      <c r="K4635">
        <f t="shared" ca="1" si="288"/>
        <v>1085.4000000000001</v>
      </c>
    </row>
    <row r="4636" spans="1:11" x14ac:dyDescent="0.3">
      <c r="A4636">
        <f t="shared" si="289"/>
        <v>15</v>
      </c>
      <c r="B4636" s="2">
        <f t="shared" si="290"/>
        <v>43129</v>
      </c>
      <c r="C4636" t="str">
        <f>VLOOKUP(A4636,'Günlük Sayaç'!$A$1:$I$166,3,0)</f>
        <v>Vezneciler</v>
      </c>
      <c r="D4636" t="str">
        <f>VLOOKUP($A4636,'Günlük Sayaç'!$A$1:$I$166,4,0)</f>
        <v>Öğrenci</v>
      </c>
      <c r="E4636" t="str">
        <f>VLOOKUP($A4636,'Günlük Sayaç'!$A$1:$I$166,5,0)</f>
        <v>Öğrenci Aylık</v>
      </c>
      <c r="F4636">
        <f>VLOOKUP($A4636,'Günlük Sayaç'!$A$1:$I$166,6,0)</f>
        <v>0.56666666666666665</v>
      </c>
      <c r="G4636">
        <f>VLOOKUP($A4636,'Günlük Sayaç'!$A$1:$I$166,7,0)</f>
        <v>8000</v>
      </c>
      <c r="H4636">
        <f>VLOOKUP($A4636,'Günlük Sayaç'!$A$1:$I$166,8,0)</f>
        <v>0.27</v>
      </c>
      <c r="I4636">
        <f>VLOOKUP($A4636,'Günlük Sayaç'!$A$1:$I$166,9,0)*VLOOKUP(WEEKDAY(B4636,2)&amp;D4636,Yoğunluk!$G$1:$J$29,4,0)</f>
        <v>2160</v>
      </c>
      <c r="J4636">
        <f t="shared" ca="1" si="287"/>
        <v>2083</v>
      </c>
      <c r="K4636">
        <f t="shared" ca="1" si="288"/>
        <v>1180.3666666666666</v>
      </c>
    </row>
    <row r="4637" spans="1:11" x14ac:dyDescent="0.3">
      <c r="A4637">
        <f t="shared" si="289"/>
        <v>16</v>
      </c>
      <c r="B4637" s="2">
        <f t="shared" si="290"/>
        <v>43129</v>
      </c>
      <c r="C4637" t="str">
        <f>VLOOKUP(A4637,'Günlük Sayaç'!$A$1:$I$166,3,0)</f>
        <v>Vezneciler</v>
      </c>
      <c r="D4637" t="str">
        <f>VLOOKUP($A4637,'Günlük Sayaç'!$A$1:$I$166,4,0)</f>
        <v>Sosyal</v>
      </c>
      <c r="E4637" t="str">
        <f>VLOOKUP($A4637,'Günlük Sayaç'!$A$1:$I$166,5,0)</f>
        <v>Sosyal</v>
      </c>
      <c r="F4637">
        <f>VLOOKUP($A4637,'Günlük Sayaç'!$A$1:$I$166,6,0)</f>
        <v>1.425</v>
      </c>
      <c r="G4637">
        <f>VLOOKUP($A4637,'Günlük Sayaç'!$A$1:$I$166,7,0)</f>
        <v>8000</v>
      </c>
      <c r="H4637">
        <f>VLOOKUP($A4637,'Günlük Sayaç'!$A$1:$I$166,8,0)</f>
        <v>0.15</v>
      </c>
      <c r="I4637">
        <f>VLOOKUP($A4637,'Günlük Sayaç'!$A$1:$I$166,9,0)*VLOOKUP(WEEKDAY(B4637,2)&amp;D4637,Yoğunluk!$G$1:$J$29,4,0)</f>
        <v>960</v>
      </c>
      <c r="J4637">
        <f t="shared" ca="1" si="287"/>
        <v>990</v>
      </c>
      <c r="K4637">
        <f t="shared" ca="1" si="288"/>
        <v>1410.75</v>
      </c>
    </row>
    <row r="4638" spans="1:11" x14ac:dyDescent="0.3">
      <c r="A4638">
        <f t="shared" si="289"/>
        <v>17</v>
      </c>
      <c r="B4638" s="2">
        <f t="shared" si="290"/>
        <v>43129</v>
      </c>
      <c r="C4638" t="str">
        <f>VLOOKUP(A4638,'Günlük Sayaç'!$A$1:$I$166,3,0)</f>
        <v>Vezneciler</v>
      </c>
      <c r="D4638" t="str">
        <f>VLOOKUP($A4638,'Günlük Sayaç'!$A$1:$I$166,4,0)</f>
        <v>Sosyal</v>
      </c>
      <c r="E4638" t="str">
        <f>VLOOKUP($A4638,'Günlük Sayaç'!$A$1:$I$166,5,0)</f>
        <v>Sosyal Aylık</v>
      </c>
      <c r="F4638">
        <f>VLOOKUP($A4638,'Günlük Sayaç'!$A$1:$I$166,6,0)</f>
        <v>0.83333333333333337</v>
      </c>
      <c r="G4638">
        <f>VLOOKUP($A4638,'Günlük Sayaç'!$A$1:$I$166,7,0)</f>
        <v>8000</v>
      </c>
      <c r="H4638">
        <f>VLOOKUP($A4638,'Günlük Sayaç'!$A$1:$I$166,8,0)</f>
        <v>0.15</v>
      </c>
      <c r="I4638">
        <f>VLOOKUP($A4638,'Günlük Sayaç'!$A$1:$I$166,9,0)*VLOOKUP(WEEKDAY(B4638,2)&amp;D4638,Yoğunluk!$G$1:$J$29,4,0)</f>
        <v>960</v>
      </c>
      <c r="J4638">
        <f t="shared" ca="1" si="287"/>
        <v>1009</v>
      </c>
      <c r="K4638">
        <f t="shared" ca="1" si="288"/>
        <v>840.83333333333337</v>
      </c>
    </row>
    <row r="4639" spans="1:11" x14ac:dyDescent="0.3">
      <c r="A4639">
        <f t="shared" si="289"/>
        <v>18</v>
      </c>
      <c r="B4639" s="2">
        <f t="shared" si="290"/>
        <v>43129</v>
      </c>
      <c r="C4639" t="str">
        <f>VLOOKUP(A4639,'Günlük Sayaç'!$A$1:$I$166,3,0)</f>
        <v>Vezneciler</v>
      </c>
      <c r="D4639" t="str">
        <f>VLOOKUP($A4639,'Günlük Sayaç'!$A$1:$I$166,4,0)</f>
        <v>Ziyaretçi</v>
      </c>
      <c r="E4639" t="str">
        <f>VLOOKUP($A4639,'Günlük Sayaç'!$A$1:$I$166,5,0)</f>
        <v>Tekli Bilet</v>
      </c>
      <c r="F4639">
        <f>VLOOKUP($A4639,'Günlük Sayaç'!$A$1:$I$166,6,0)</f>
        <v>5</v>
      </c>
      <c r="G4639">
        <f>VLOOKUP($A4639,'Günlük Sayaç'!$A$1:$I$166,7,0)</f>
        <v>8000</v>
      </c>
      <c r="H4639">
        <f>VLOOKUP($A4639,'Günlük Sayaç'!$A$1:$I$166,8,0)</f>
        <v>0.02</v>
      </c>
      <c r="I4639">
        <f>VLOOKUP($A4639,'Günlük Sayaç'!$A$1:$I$166,9,0)*VLOOKUP(WEEKDAY(B4639,2)&amp;D4639,Yoğunluk!$G$1:$J$29,4,0)</f>
        <v>160</v>
      </c>
      <c r="J4639">
        <f t="shared" ca="1" si="287"/>
        <v>170</v>
      </c>
      <c r="K4639">
        <f t="shared" ca="1" si="288"/>
        <v>850</v>
      </c>
    </row>
    <row r="4640" spans="1:11" x14ac:dyDescent="0.3">
      <c r="A4640">
        <f t="shared" si="289"/>
        <v>19</v>
      </c>
      <c r="B4640" s="2">
        <f t="shared" si="290"/>
        <v>43129</v>
      </c>
      <c r="C4640" t="str">
        <f>VLOOKUP(A4640,'Günlük Sayaç'!$A$1:$I$166,3,0)</f>
        <v>Vezneciler</v>
      </c>
      <c r="D4640" t="str">
        <f>VLOOKUP($A4640,'Günlük Sayaç'!$A$1:$I$166,4,0)</f>
        <v>Ziyaretçi</v>
      </c>
      <c r="E4640" t="str">
        <f>VLOOKUP($A4640,'Günlük Sayaç'!$A$1:$I$166,5,0)</f>
        <v>İkili Bilet</v>
      </c>
      <c r="F4640">
        <f>VLOOKUP($A4640,'Günlük Sayaç'!$A$1:$I$166,6,0)</f>
        <v>4</v>
      </c>
      <c r="G4640">
        <f>VLOOKUP($A4640,'Günlük Sayaç'!$A$1:$I$166,7,0)</f>
        <v>8000</v>
      </c>
      <c r="H4640">
        <f>VLOOKUP($A4640,'Günlük Sayaç'!$A$1:$I$166,8,0)</f>
        <v>0.02</v>
      </c>
      <c r="I4640">
        <f>VLOOKUP($A4640,'Günlük Sayaç'!$A$1:$I$166,9,0)*VLOOKUP(WEEKDAY(B4640,2)&amp;D4640,Yoğunluk!$G$1:$J$29,4,0)</f>
        <v>160</v>
      </c>
      <c r="J4640">
        <f t="shared" ca="1" si="287"/>
        <v>185</v>
      </c>
      <c r="K4640">
        <f t="shared" ca="1" si="288"/>
        <v>740</v>
      </c>
    </row>
    <row r="4641" spans="1:11" x14ac:dyDescent="0.3">
      <c r="A4641">
        <f t="shared" si="289"/>
        <v>20</v>
      </c>
      <c r="B4641" s="2">
        <f t="shared" si="290"/>
        <v>43129</v>
      </c>
      <c r="C4641" t="str">
        <f>VLOOKUP(A4641,'Günlük Sayaç'!$A$1:$I$166,3,0)</f>
        <v>Vezneciler</v>
      </c>
      <c r="D4641" t="str">
        <f>VLOOKUP($A4641,'Günlük Sayaç'!$A$1:$I$166,4,0)</f>
        <v>Ziyaretçi</v>
      </c>
      <c r="E4641" t="str">
        <f>VLOOKUP($A4641,'Günlük Sayaç'!$A$1:$I$166,5,0)</f>
        <v>Üçlü Bilet</v>
      </c>
      <c r="F4641">
        <f>VLOOKUP($A4641,'Günlük Sayaç'!$A$1:$I$166,6,0)</f>
        <v>3.6666666666666665</v>
      </c>
      <c r="G4641">
        <f>VLOOKUP($A4641,'Günlük Sayaç'!$A$1:$I$166,7,0)</f>
        <v>8000</v>
      </c>
      <c r="H4641">
        <f>VLOOKUP($A4641,'Günlük Sayaç'!$A$1:$I$166,8,0)</f>
        <v>0.01</v>
      </c>
      <c r="I4641">
        <f>VLOOKUP($A4641,'Günlük Sayaç'!$A$1:$I$166,9,0)*VLOOKUP(WEEKDAY(B4641,2)&amp;D4641,Yoğunluk!$G$1:$J$29,4,0)</f>
        <v>80</v>
      </c>
      <c r="J4641">
        <f t="shared" ca="1" si="287"/>
        <v>99</v>
      </c>
      <c r="K4641">
        <f t="shared" ca="1" si="288"/>
        <v>363</v>
      </c>
    </row>
    <row r="4642" spans="1:11" x14ac:dyDescent="0.3">
      <c r="A4642">
        <f t="shared" si="289"/>
        <v>21</v>
      </c>
      <c r="B4642" s="2">
        <f t="shared" si="290"/>
        <v>43129</v>
      </c>
      <c r="C4642" t="str">
        <f>VLOOKUP(A4642,'Günlük Sayaç'!$A$1:$I$166,3,0)</f>
        <v>Vezneciler</v>
      </c>
      <c r="D4642" t="str">
        <f>VLOOKUP($A4642,'Günlük Sayaç'!$A$1:$I$166,4,0)</f>
        <v>Ziyaretçi</v>
      </c>
      <c r="E4642" t="str">
        <f>VLOOKUP($A4642,'Günlük Sayaç'!$A$1:$I$166,5,0)</f>
        <v>Beşli Bilet</v>
      </c>
      <c r="F4642">
        <f>VLOOKUP($A4642,'Günlük Sayaç'!$A$1:$I$166,6,0)</f>
        <v>3.4</v>
      </c>
      <c r="G4642">
        <f>VLOOKUP($A4642,'Günlük Sayaç'!$A$1:$I$166,7,0)</f>
        <v>8000</v>
      </c>
      <c r="H4642">
        <f>VLOOKUP($A4642,'Günlük Sayaç'!$A$1:$I$166,8,0)</f>
        <v>0.02</v>
      </c>
      <c r="I4642">
        <f>VLOOKUP($A4642,'Günlük Sayaç'!$A$1:$I$166,9,0)*VLOOKUP(WEEKDAY(B4642,2)&amp;D4642,Yoğunluk!$G$1:$J$29,4,0)</f>
        <v>160</v>
      </c>
      <c r="J4642">
        <f t="shared" ca="1" si="287"/>
        <v>159</v>
      </c>
      <c r="K4642">
        <f t="shared" ca="1" si="288"/>
        <v>540.6</v>
      </c>
    </row>
    <row r="4643" spans="1:11" x14ac:dyDescent="0.3">
      <c r="A4643">
        <f t="shared" si="289"/>
        <v>22</v>
      </c>
      <c r="B4643" s="2">
        <f t="shared" si="290"/>
        <v>43129</v>
      </c>
      <c r="C4643" t="str">
        <f>VLOOKUP(A4643,'Günlük Sayaç'!$A$1:$I$166,3,0)</f>
        <v>Vezneciler</v>
      </c>
      <c r="D4643" t="str">
        <f>VLOOKUP($A4643,'Günlük Sayaç'!$A$1:$I$166,4,0)</f>
        <v>Ziyaretçi</v>
      </c>
      <c r="E4643" t="str">
        <f>VLOOKUP($A4643,'Günlük Sayaç'!$A$1:$I$166,5,0)</f>
        <v>Onlu Bilet</v>
      </c>
      <c r="F4643">
        <f>VLOOKUP($A4643,'Günlük Sayaç'!$A$1:$I$166,6,0)</f>
        <v>3.2</v>
      </c>
      <c r="G4643">
        <f>VLOOKUP($A4643,'Günlük Sayaç'!$A$1:$I$166,7,0)</f>
        <v>8000</v>
      </c>
      <c r="H4643">
        <f>VLOOKUP($A4643,'Günlük Sayaç'!$A$1:$I$166,8,0)</f>
        <v>0.02</v>
      </c>
      <c r="I4643">
        <f>VLOOKUP($A4643,'Günlük Sayaç'!$A$1:$I$166,9,0)*VLOOKUP(WEEKDAY(B4643,2)&amp;D4643,Yoğunluk!$G$1:$J$29,4,0)</f>
        <v>160</v>
      </c>
      <c r="J4643">
        <f t="shared" ca="1" si="287"/>
        <v>146</v>
      </c>
      <c r="K4643">
        <f t="shared" ca="1" si="288"/>
        <v>467.20000000000005</v>
      </c>
    </row>
    <row r="4644" spans="1:11" x14ac:dyDescent="0.3">
      <c r="A4644">
        <f t="shared" si="289"/>
        <v>23</v>
      </c>
      <c r="B4644" s="2">
        <f t="shared" si="290"/>
        <v>43129</v>
      </c>
      <c r="C4644" t="str">
        <f>VLOOKUP(A4644,'Günlük Sayaç'!$A$1:$I$166,3,0)</f>
        <v>Haliç</v>
      </c>
      <c r="D4644" t="str">
        <f>VLOOKUP($A4644,'Günlük Sayaç'!$A$1:$I$166,4,0)</f>
        <v>Tam</v>
      </c>
      <c r="E4644" t="str">
        <f>VLOOKUP($A4644,'Günlük Sayaç'!$A$1:$I$166,5,0)</f>
        <v>Akbil</v>
      </c>
      <c r="F4644">
        <f>VLOOKUP($A4644,'Günlük Sayaç'!$A$1:$I$166,6,0)</f>
        <v>2.2250000000000001</v>
      </c>
      <c r="G4644">
        <f>VLOOKUP($A4644,'Günlük Sayaç'!$A$1:$I$166,7,0)</f>
        <v>9000</v>
      </c>
      <c r="H4644">
        <f>VLOOKUP($A4644,'Günlük Sayaç'!$A$1:$I$166,8,0)</f>
        <v>0.2</v>
      </c>
      <c r="I4644">
        <f>VLOOKUP($A4644,'Günlük Sayaç'!$A$1:$I$166,9,0)*VLOOKUP(WEEKDAY(B4644,2)&amp;D4644,Yoğunluk!$G$1:$J$29,4,0)</f>
        <v>2700</v>
      </c>
      <c r="J4644">
        <f t="shared" ca="1" si="287"/>
        <v>3088</v>
      </c>
      <c r="K4644">
        <f t="shared" ca="1" si="288"/>
        <v>6870.8</v>
      </c>
    </row>
    <row r="4645" spans="1:11" x14ac:dyDescent="0.3">
      <c r="A4645">
        <f t="shared" si="289"/>
        <v>24</v>
      </c>
      <c r="B4645" s="2">
        <f t="shared" si="290"/>
        <v>43129</v>
      </c>
      <c r="C4645" t="str">
        <f>VLOOKUP(A4645,'Günlük Sayaç'!$A$1:$I$166,3,0)</f>
        <v>Haliç</v>
      </c>
      <c r="D4645" t="str">
        <f>VLOOKUP($A4645,'Günlük Sayaç'!$A$1:$I$166,4,0)</f>
        <v>Tam</v>
      </c>
      <c r="E4645" t="str">
        <f>VLOOKUP($A4645,'Günlük Sayaç'!$A$1:$I$166,5,0)</f>
        <v>Mavi Kart</v>
      </c>
      <c r="F4645">
        <f>VLOOKUP($A4645,'Günlük Sayaç'!$A$1:$I$166,6,0)</f>
        <v>1.3666666666666667</v>
      </c>
      <c r="G4645">
        <f>VLOOKUP($A4645,'Günlük Sayaç'!$A$1:$I$166,7,0)</f>
        <v>9000</v>
      </c>
      <c r="H4645">
        <f>VLOOKUP($A4645,'Günlük Sayaç'!$A$1:$I$166,8,0)</f>
        <v>0.1</v>
      </c>
      <c r="I4645">
        <f>VLOOKUP($A4645,'Günlük Sayaç'!$A$1:$I$166,9,0)*VLOOKUP(WEEKDAY(B4645,2)&amp;D4645,Yoğunluk!$G$1:$J$29,4,0)</f>
        <v>1350</v>
      </c>
      <c r="J4645">
        <f t="shared" ca="1" si="287"/>
        <v>1201</v>
      </c>
      <c r="K4645">
        <f t="shared" ca="1" si="288"/>
        <v>1641.3666666666668</v>
      </c>
    </row>
    <row r="4646" spans="1:11" x14ac:dyDescent="0.3">
      <c r="A4646">
        <f t="shared" si="289"/>
        <v>25</v>
      </c>
      <c r="B4646" s="2">
        <f t="shared" si="290"/>
        <v>43129</v>
      </c>
      <c r="C4646" t="str">
        <f>VLOOKUP(A4646,'Günlük Sayaç'!$A$1:$I$166,3,0)</f>
        <v>Haliç</v>
      </c>
      <c r="D4646" t="str">
        <f>VLOOKUP($A4646,'Günlük Sayaç'!$A$1:$I$166,4,0)</f>
        <v>Öğrenci</v>
      </c>
      <c r="E4646" t="str">
        <f>VLOOKUP($A4646,'Günlük Sayaç'!$A$1:$I$166,5,0)</f>
        <v>Öğrenci</v>
      </c>
      <c r="F4646">
        <f>VLOOKUP($A4646,'Günlük Sayaç'!$A$1:$I$166,6,0)</f>
        <v>0.9</v>
      </c>
      <c r="G4646">
        <f>VLOOKUP($A4646,'Günlük Sayaç'!$A$1:$I$166,7,0)</f>
        <v>9000</v>
      </c>
      <c r="H4646">
        <f>VLOOKUP($A4646,'Günlük Sayaç'!$A$1:$I$166,8,0)</f>
        <v>0.05</v>
      </c>
      <c r="I4646">
        <f>VLOOKUP($A4646,'Günlük Sayaç'!$A$1:$I$166,9,0)*VLOOKUP(WEEKDAY(B4646,2)&amp;D4646,Yoğunluk!$G$1:$J$29,4,0)</f>
        <v>450</v>
      </c>
      <c r="J4646">
        <f t="shared" ca="1" si="287"/>
        <v>485</v>
      </c>
      <c r="K4646">
        <f t="shared" ca="1" si="288"/>
        <v>436.5</v>
      </c>
    </row>
    <row r="4647" spans="1:11" x14ac:dyDescent="0.3">
      <c r="A4647">
        <f t="shared" si="289"/>
        <v>26</v>
      </c>
      <c r="B4647" s="2">
        <f t="shared" si="290"/>
        <v>43129</v>
      </c>
      <c r="C4647" t="str">
        <f>VLOOKUP(A4647,'Günlük Sayaç'!$A$1:$I$166,3,0)</f>
        <v>Haliç</v>
      </c>
      <c r="D4647" t="str">
        <f>VLOOKUP($A4647,'Günlük Sayaç'!$A$1:$I$166,4,0)</f>
        <v>Öğrenci</v>
      </c>
      <c r="E4647" t="str">
        <f>VLOOKUP($A4647,'Günlük Sayaç'!$A$1:$I$166,5,0)</f>
        <v>Öğrenci Aylık</v>
      </c>
      <c r="F4647">
        <f>VLOOKUP($A4647,'Günlük Sayaç'!$A$1:$I$166,6,0)</f>
        <v>0.56666666666666665</v>
      </c>
      <c r="G4647">
        <f>VLOOKUP($A4647,'Günlük Sayaç'!$A$1:$I$166,7,0)</f>
        <v>9000</v>
      </c>
      <c r="H4647">
        <f>VLOOKUP($A4647,'Günlük Sayaç'!$A$1:$I$166,8,0)</f>
        <v>0.1</v>
      </c>
      <c r="I4647">
        <f>VLOOKUP($A4647,'Günlük Sayaç'!$A$1:$I$166,9,0)*VLOOKUP(WEEKDAY(B4647,2)&amp;D4647,Yoğunluk!$G$1:$J$29,4,0)</f>
        <v>900</v>
      </c>
      <c r="J4647">
        <f t="shared" ca="1" si="287"/>
        <v>868</v>
      </c>
      <c r="K4647">
        <f t="shared" ca="1" si="288"/>
        <v>491.86666666666667</v>
      </c>
    </row>
    <row r="4648" spans="1:11" x14ac:dyDescent="0.3">
      <c r="A4648">
        <f t="shared" si="289"/>
        <v>27</v>
      </c>
      <c r="B4648" s="2">
        <f t="shared" si="290"/>
        <v>43129</v>
      </c>
      <c r="C4648" t="str">
        <f>VLOOKUP(A4648,'Günlük Sayaç'!$A$1:$I$166,3,0)</f>
        <v>Haliç</v>
      </c>
      <c r="D4648" t="str">
        <f>VLOOKUP($A4648,'Günlük Sayaç'!$A$1:$I$166,4,0)</f>
        <v>Sosyal</v>
      </c>
      <c r="E4648" t="str">
        <f>VLOOKUP($A4648,'Günlük Sayaç'!$A$1:$I$166,5,0)</f>
        <v>Sosyal</v>
      </c>
      <c r="F4648">
        <f>VLOOKUP($A4648,'Günlük Sayaç'!$A$1:$I$166,6,0)</f>
        <v>1.425</v>
      </c>
      <c r="G4648">
        <f>VLOOKUP($A4648,'Günlük Sayaç'!$A$1:$I$166,7,0)</f>
        <v>9000</v>
      </c>
      <c r="H4648">
        <f>VLOOKUP($A4648,'Günlük Sayaç'!$A$1:$I$166,8,0)</f>
        <v>0.1</v>
      </c>
      <c r="I4648">
        <f>VLOOKUP($A4648,'Günlük Sayaç'!$A$1:$I$166,9,0)*VLOOKUP(WEEKDAY(B4648,2)&amp;D4648,Yoğunluk!$G$1:$J$29,4,0)</f>
        <v>720</v>
      </c>
      <c r="J4648">
        <f t="shared" ca="1" si="287"/>
        <v>696</v>
      </c>
      <c r="K4648">
        <f t="shared" ca="1" si="288"/>
        <v>991.80000000000007</v>
      </c>
    </row>
    <row r="4649" spans="1:11" x14ac:dyDescent="0.3">
      <c r="A4649">
        <f t="shared" si="289"/>
        <v>28</v>
      </c>
      <c r="B4649" s="2">
        <f t="shared" si="290"/>
        <v>43129</v>
      </c>
      <c r="C4649" t="str">
        <f>VLOOKUP(A4649,'Günlük Sayaç'!$A$1:$I$166,3,0)</f>
        <v>Haliç</v>
      </c>
      <c r="D4649" t="str">
        <f>VLOOKUP($A4649,'Günlük Sayaç'!$A$1:$I$166,4,0)</f>
        <v>Sosyal</v>
      </c>
      <c r="E4649" t="str">
        <f>VLOOKUP($A4649,'Günlük Sayaç'!$A$1:$I$166,5,0)</f>
        <v>Sosyal Aylık</v>
      </c>
      <c r="F4649">
        <f>VLOOKUP($A4649,'Günlük Sayaç'!$A$1:$I$166,6,0)</f>
        <v>0.83333333333333337</v>
      </c>
      <c r="G4649">
        <f>VLOOKUP($A4649,'Günlük Sayaç'!$A$1:$I$166,7,0)</f>
        <v>9000</v>
      </c>
      <c r="H4649">
        <f>VLOOKUP($A4649,'Günlük Sayaç'!$A$1:$I$166,8,0)</f>
        <v>0.05</v>
      </c>
      <c r="I4649">
        <f>VLOOKUP($A4649,'Günlük Sayaç'!$A$1:$I$166,9,0)*VLOOKUP(WEEKDAY(B4649,2)&amp;D4649,Yoğunluk!$G$1:$J$29,4,0)</f>
        <v>360</v>
      </c>
      <c r="J4649">
        <f t="shared" ca="1" si="287"/>
        <v>351</v>
      </c>
      <c r="K4649">
        <f t="shared" ca="1" si="288"/>
        <v>292.5</v>
      </c>
    </row>
    <row r="4650" spans="1:11" x14ac:dyDescent="0.3">
      <c r="A4650">
        <f t="shared" si="289"/>
        <v>29</v>
      </c>
      <c r="B4650" s="2">
        <f t="shared" si="290"/>
        <v>43129</v>
      </c>
      <c r="C4650" t="str">
        <f>VLOOKUP(A4650,'Günlük Sayaç'!$A$1:$I$166,3,0)</f>
        <v>Haliç</v>
      </c>
      <c r="D4650" t="str">
        <f>VLOOKUP($A4650,'Günlük Sayaç'!$A$1:$I$166,4,0)</f>
        <v>Ziyaretçi</v>
      </c>
      <c r="E4650" t="str">
        <f>VLOOKUP($A4650,'Günlük Sayaç'!$A$1:$I$166,5,0)</f>
        <v>Tekli Bilet</v>
      </c>
      <c r="F4650">
        <f>VLOOKUP($A4650,'Günlük Sayaç'!$A$1:$I$166,6,0)</f>
        <v>5</v>
      </c>
      <c r="G4650">
        <f>VLOOKUP($A4650,'Günlük Sayaç'!$A$1:$I$166,7,0)</f>
        <v>9000</v>
      </c>
      <c r="H4650">
        <f>VLOOKUP($A4650,'Günlük Sayaç'!$A$1:$I$166,8,0)</f>
        <v>0.1</v>
      </c>
      <c r="I4650">
        <f>VLOOKUP($A4650,'Günlük Sayaç'!$A$1:$I$166,9,0)*VLOOKUP(WEEKDAY(B4650,2)&amp;D4650,Yoğunluk!$G$1:$J$29,4,0)</f>
        <v>900</v>
      </c>
      <c r="J4650">
        <f t="shared" ca="1" si="287"/>
        <v>1036</v>
      </c>
      <c r="K4650">
        <f t="shared" ca="1" si="288"/>
        <v>5180</v>
      </c>
    </row>
    <row r="4651" spans="1:11" x14ac:dyDescent="0.3">
      <c r="A4651">
        <f t="shared" si="289"/>
        <v>30</v>
      </c>
      <c r="B4651" s="2">
        <f t="shared" si="290"/>
        <v>43129</v>
      </c>
      <c r="C4651" t="str">
        <f>VLOOKUP(A4651,'Günlük Sayaç'!$A$1:$I$166,3,0)</f>
        <v>Haliç</v>
      </c>
      <c r="D4651" t="str">
        <f>VLOOKUP($A4651,'Günlük Sayaç'!$A$1:$I$166,4,0)</f>
        <v>Ziyaretçi</v>
      </c>
      <c r="E4651" t="str">
        <f>VLOOKUP($A4651,'Günlük Sayaç'!$A$1:$I$166,5,0)</f>
        <v>İkili Bilet</v>
      </c>
      <c r="F4651">
        <f>VLOOKUP($A4651,'Günlük Sayaç'!$A$1:$I$166,6,0)</f>
        <v>4</v>
      </c>
      <c r="G4651">
        <f>VLOOKUP($A4651,'Günlük Sayaç'!$A$1:$I$166,7,0)</f>
        <v>9000</v>
      </c>
      <c r="H4651">
        <f>VLOOKUP($A4651,'Günlük Sayaç'!$A$1:$I$166,8,0)</f>
        <v>0.05</v>
      </c>
      <c r="I4651">
        <f>VLOOKUP($A4651,'Günlük Sayaç'!$A$1:$I$166,9,0)*VLOOKUP(WEEKDAY(B4651,2)&amp;D4651,Yoğunluk!$G$1:$J$29,4,0)</f>
        <v>450</v>
      </c>
      <c r="J4651">
        <f t="shared" ca="1" si="287"/>
        <v>423</v>
      </c>
      <c r="K4651">
        <f t="shared" ca="1" si="288"/>
        <v>1692</v>
      </c>
    </row>
    <row r="4652" spans="1:11" x14ac:dyDescent="0.3">
      <c r="A4652">
        <f t="shared" si="289"/>
        <v>31</v>
      </c>
      <c r="B4652" s="2">
        <f t="shared" si="290"/>
        <v>43129</v>
      </c>
      <c r="C4652" t="str">
        <f>VLOOKUP(A4652,'Günlük Sayaç'!$A$1:$I$166,3,0)</f>
        <v>Haliç</v>
      </c>
      <c r="D4652" t="str">
        <f>VLOOKUP($A4652,'Günlük Sayaç'!$A$1:$I$166,4,0)</f>
        <v>Ziyaretçi</v>
      </c>
      <c r="E4652" t="str">
        <f>VLOOKUP($A4652,'Günlük Sayaç'!$A$1:$I$166,5,0)</f>
        <v>Üçlü Bilet</v>
      </c>
      <c r="F4652">
        <f>VLOOKUP($A4652,'Günlük Sayaç'!$A$1:$I$166,6,0)</f>
        <v>3.6666666666666665</v>
      </c>
      <c r="G4652">
        <f>VLOOKUP($A4652,'Günlük Sayaç'!$A$1:$I$166,7,0)</f>
        <v>9000</v>
      </c>
      <c r="H4652">
        <f>VLOOKUP($A4652,'Günlük Sayaç'!$A$1:$I$166,8,0)</f>
        <v>0.05</v>
      </c>
      <c r="I4652">
        <f>VLOOKUP($A4652,'Günlük Sayaç'!$A$1:$I$166,9,0)*VLOOKUP(WEEKDAY(B4652,2)&amp;D4652,Yoğunluk!$G$1:$J$29,4,0)</f>
        <v>450</v>
      </c>
      <c r="J4652">
        <f t="shared" ca="1" si="287"/>
        <v>479</v>
      </c>
      <c r="K4652">
        <f t="shared" ca="1" si="288"/>
        <v>1756.3333333333333</v>
      </c>
    </row>
    <row r="4653" spans="1:11" x14ac:dyDescent="0.3">
      <c r="A4653">
        <f t="shared" si="289"/>
        <v>32</v>
      </c>
      <c r="B4653" s="2">
        <f t="shared" si="290"/>
        <v>43129</v>
      </c>
      <c r="C4653" t="str">
        <f>VLOOKUP(A4653,'Günlük Sayaç'!$A$1:$I$166,3,0)</f>
        <v>Haliç</v>
      </c>
      <c r="D4653" t="str">
        <f>VLOOKUP($A4653,'Günlük Sayaç'!$A$1:$I$166,4,0)</f>
        <v>Ziyaretçi</v>
      </c>
      <c r="E4653" t="str">
        <f>VLOOKUP($A4653,'Günlük Sayaç'!$A$1:$I$166,5,0)</f>
        <v>Beşli Bilet</v>
      </c>
      <c r="F4653">
        <f>VLOOKUP($A4653,'Günlük Sayaç'!$A$1:$I$166,6,0)</f>
        <v>3.4</v>
      </c>
      <c r="G4653">
        <f>VLOOKUP($A4653,'Günlük Sayaç'!$A$1:$I$166,7,0)</f>
        <v>9000</v>
      </c>
      <c r="H4653">
        <f>VLOOKUP($A4653,'Günlük Sayaç'!$A$1:$I$166,8,0)</f>
        <v>0.1</v>
      </c>
      <c r="I4653">
        <f>VLOOKUP($A4653,'Günlük Sayaç'!$A$1:$I$166,9,0)*VLOOKUP(WEEKDAY(B4653,2)&amp;D4653,Yoğunluk!$G$1:$J$29,4,0)</f>
        <v>900</v>
      </c>
      <c r="J4653">
        <f t="shared" ca="1" si="287"/>
        <v>820</v>
      </c>
      <c r="K4653">
        <f t="shared" ca="1" si="288"/>
        <v>2788</v>
      </c>
    </row>
    <row r="4654" spans="1:11" x14ac:dyDescent="0.3">
      <c r="A4654">
        <f t="shared" si="289"/>
        <v>33</v>
      </c>
      <c r="B4654" s="2">
        <f t="shared" si="290"/>
        <v>43129</v>
      </c>
      <c r="C4654" t="str">
        <f>VLOOKUP(A4654,'Günlük Sayaç'!$A$1:$I$166,3,0)</f>
        <v>Haliç</v>
      </c>
      <c r="D4654" t="str">
        <f>VLOOKUP($A4654,'Günlük Sayaç'!$A$1:$I$166,4,0)</f>
        <v>Ziyaretçi</v>
      </c>
      <c r="E4654" t="str">
        <f>VLOOKUP($A4654,'Günlük Sayaç'!$A$1:$I$166,5,0)</f>
        <v>Onlu Bilet</v>
      </c>
      <c r="F4654">
        <f>VLOOKUP($A4654,'Günlük Sayaç'!$A$1:$I$166,6,0)</f>
        <v>3.2</v>
      </c>
      <c r="G4654">
        <f>VLOOKUP($A4654,'Günlük Sayaç'!$A$1:$I$166,7,0)</f>
        <v>9000</v>
      </c>
      <c r="H4654">
        <f>VLOOKUP($A4654,'Günlük Sayaç'!$A$1:$I$166,8,0)</f>
        <v>0.1</v>
      </c>
      <c r="I4654">
        <f>VLOOKUP($A4654,'Günlük Sayaç'!$A$1:$I$166,9,0)*VLOOKUP(WEEKDAY(B4654,2)&amp;D4654,Yoğunluk!$G$1:$J$29,4,0)</f>
        <v>900</v>
      </c>
      <c r="J4654">
        <f t="shared" ca="1" si="287"/>
        <v>951</v>
      </c>
      <c r="K4654">
        <f t="shared" ca="1" si="288"/>
        <v>3043.2000000000003</v>
      </c>
    </row>
    <row r="4655" spans="1:11" x14ac:dyDescent="0.3">
      <c r="A4655">
        <f t="shared" si="289"/>
        <v>34</v>
      </c>
      <c r="B4655" s="2">
        <f t="shared" si="290"/>
        <v>43129</v>
      </c>
      <c r="C4655" t="str">
        <f>VLOOKUP(A4655,'Günlük Sayaç'!$A$1:$I$166,3,0)</f>
        <v>Şişhane</v>
      </c>
      <c r="D4655" t="str">
        <f>VLOOKUP($A4655,'Günlük Sayaç'!$A$1:$I$166,4,0)</f>
        <v>Tam</v>
      </c>
      <c r="E4655" t="str">
        <f>VLOOKUP($A4655,'Günlük Sayaç'!$A$1:$I$166,5,0)</f>
        <v>Akbil</v>
      </c>
      <c r="F4655">
        <f>VLOOKUP($A4655,'Günlük Sayaç'!$A$1:$I$166,6,0)</f>
        <v>2.2250000000000001</v>
      </c>
      <c r="G4655">
        <f>VLOOKUP($A4655,'Günlük Sayaç'!$A$1:$I$166,7,0)</f>
        <v>7000</v>
      </c>
      <c r="H4655">
        <f>VLOOKUP($A4655,'Günlük Sayaç'!$A$1:$I$166,8,0)</f>
        <v>0.25</v>
      </c>
      <c r="I4655">
        <f>VLOOKUP($A4655,'Günlük Sayaç'!$A$1:$I$166,9,0)*VLOOKUP(WEEKDAY(B4655,2)&amp;D4655,Yoğunluk!$G$1:$J$29,4,0)</f>
        <v>2625</v>
      </c>
      <c r="J4655">
        <f t="shared" ca="1" si="287"/>
        <v>2633</v>
      </c>
      <c r="K4655">
        <f t="shared" ca="1" si="288"/>
        <v>5858.4250000000002</v>
      </c>
    </row>
    <row r="4656" spans="1:11" x14ac:dyDescent="0.3">
      <c r="A4656">
        <f t="shared" si="289"/>
        <v>35</v>
      </c>
      <c r="B4656" s="2">
        <f t="shared" si="290"/>
        <v>43129</v>
      </c>
      <c r="C4656" t="str">
        <f>VLOOKUP(A4656,'Günlük Sayaç'!$A$1:$I$166,3,0)</f>
        <v>Şişhane</v>
      </c>
      <c r="D4656" t="str">
        <f>VLOOKUP($A4656,'Günlük Sayaç'!$A$1:$I$166,4,0)</f>
        <v>Tam</v>
      </c>
      <c r="E4656" t="str">
        <f>VLOOKUP($A4656,'Günlük Sayaç'!$A$1:$I$166,5,0)</f>
        <v>Mavi Kart</v>
      </c>
      <c r="F4656">
        <f>VLOOKUP($A4656,'Günlük Sayaç'!$A$1:$I$166,6,0)</f>
        <v>1.3666666666666667</v>
      </c>
      <c r="G4656">
        <f>VLOOKUP($A4656,'Günlük Sayaç'!$A$1:$I$166,7,0)</f>
        <v>7000</v>
      </c>
      <c r="H4656">
        <f>VLOOKUP($A4656,'Günlük Sayaç'!$A$1:$I$166,8,0)</f>
        <v>0.1</v>
      </c>
      <c r="I4656">
        <f>VLOOKUP($A4656,'Günlük Sayaç'!$A$1:$I$166,9,0)*VLOOKUP(WEEKDAY(B4656,2)&amp;D4656,Yoğunluk!$G$1:$J$29,4,0)</f>
        <v>1050</v>
      </c>
      <c r="J4656">
        <f t="shared" ca="1" si="287"/>
        <v>1096</v>
      </c>
      <c r="K4656">
        <f t="shared" ca="1" si="288"/>
        <v>1497.8666666666668</v>
      </c>
    </row>
    <row r="4657" spans="1:11" x14ac:dyDescent="0.3">
      <c r="A4657">
        <f t="shared" si="289"/>
        <v>36</v>
      </c>
      <c r="B4657" s="2">
        <f t="shared" si="290"/>
        <v>43129</v>
      </c>
      <c r="C4657" t="str">
        <f>VLOOKUP(A4657,'Günlük Sayaç'!$A$1:$I$166,3,0)</f>
        <v>Şişhane</v>
      </c>
      <c r="D4657" t="str">
        <f>VLOOKUP($A4657,'Günlük Sayaç'!$A$1:$I$166,4,0)</f>
        <v>Öğrenci</v>
      </c>
      <c r="E4657" t="str">
        <f>VLOOKUP($A4657,'Günlük Sayaç'!$A$1:$I$166,5,0)</f>
        <v>Öğrenci</v>
      </c>
      <c r="F4657">
        <f>VLOOKUP($A4657,'Günlük Sayaç'!$A$1:$I$166,6,0)</f>
        <v>0.9</v>
      </c>
      <c r="G4657">
        <f>VLOOKUP($A4657,'Günlük Sayaç'!$A$1:$I$166,7,0)</f>
        <v>7000</v>
      </c>
      <c r="H4657">
        <f>VLOOKUP($A4657,'Günlük Sayaç'!$A$1:$I$166,8,0)</f>
        <v>0.1</v>
      </c>
      <c r="I4657">
        <f>VLOOKUP($A4657,'Günlük Sayaç'!$A$1:$I$166,9,0)*VLOOKUP(WEEKDAY(B4657,2)&amp;D4657,Yoğunluk!$G$1:$J$29,4,0)</f>
        <v>700</v>
      </c>
      <c r="J4657">
        <f t="shared" ca="1" si="287"/>
        <v>602</v>
      </c>
      <c r="K4657">
        <f t="shared" ca="1" si="288"/>
        <v>541.80000000000007</v>
      </c>
    </row>
    <row r="4658" spans="1:11" x14ac:dyDescent="0.3">
      <c r="A4658">
        <f t="shared" si="289"/>
        <v>37</v>
      </c>
      <c r="B4658" s="2">
        <f t="shared" si="290"/>
        <v>43129</v>
      </c>
      <c r="C4658" t="str">
        <f>VLOOKUP(A4658,'Günlük Sayaç'!$A$1:$I$166,3,0)</f>
        <v>Şişhane</v>
      </c>
      <c r="D4658" t="str">
        <f>VLOOKUP($A4658,'Günlük Sayaç'!$A$1:$I$166,4,0)</f>
        <v>Öğrenci</v>
      </c>
      <c r="E4658" t="str">
        <f>VLOOKUP($A4658,'Günlük Sayaç'!$A$1:$I$166,5,0)</f>
        <v>Öğrenci Aylık</v>
      </c>
      <c r="F4658">
        <f>VLOOKUP($A4658,'Günlük Sayaç'!$A$1:$I$166,6,0)</f>
        <v>0.56666666666666665</v>
      </c>
      <c r="G4658">
        <f>VLOOKUP($A4658,'Günlük Sayaç'!$A$1:$I$166,7,0)</f>
        <v>7000</v>
      </c>
      <c r="H4658">
        <f>VLOOKUP($A4658,'Günlük Sayaç'!$A$1:$I$166,8,0)</f>
        <v>0.15</v>
      </c>
      <c r="I4658">
        <f>VLOOKUP($A4658,'Günlük Sayaç'!$A$1:$I$166,9,0)*VLOOKUP(WEEKDAY(B4658,2)&amp;D4658,Yoğunluk!$G$1:$J$29,4,0)</f>
        <v>1050</v>
      </c>
      <c r="J4658">
        <f t="shared" ca="1" si="287"/>
        <v>1146</v>
      </c>
      <c r="K4658">
        <f t="shared" ca="1" si="288"/>
        <v>649.4</v>
      </c>
    </row>
    <row r="4659" spans="1:11" x14ac:dyDescent="0.3">
      <c r="A4659">
        <f t="shared" si="289"/>
        <v>38</v>
      </c>
      <c r="B4659" s="2">
        <f t="shared" si="290"/>
        <v>43129</v>
      </c>
      <c r="C4659" t="str">
        <f>VLOOKUP(A4659,'Günlük Sayaç'!$A$1:$I$166,3,0)</f>
        <v>Şişhane</v>
      </c>
      <c r="D4659" t="str">
        <f>VLOOKUP($A4659,'Günlük Sayaç'!$A$1:$I$166,4,0)</f>
        <v>Sosyal</v>
      </c>
      <c r="E4659" t="str">
        <f>VLOOKUP($A4659,'Günlük Sayaç'!$A$1:$I$166,5,0)</f>
        <v>Sosyal</v>
      </c>
      <c r="F4659">
        <f>VLOOKUP($A4659,'Günlük Sayaç'!$A$1:$I$166,6,0)</f>
        <v>1.425</v>
      </c>
      <c r="G4659">
        <f>VLOOKUP($A4659,'Günlük Sayaç'!$A$1:$I$166,7,0)</f>
        <v>7000</v>
      </c>
      <c r="H4659">
        <f>VLOOKUP($A4659,'Günlük Sayaç'!$A$1:$I$166,8,0)</f>
        <v>0.15</v>
      </c>
      <c r="I4659">
        <f>VLOOKUP($A4659,'Günlük Sayaç'!$A$1:$I$166,9,0)*VLOOKUP(WEEKDAY(B4659,2)&amp;D4659,Yoğunluk!$G$1:$J$29,4,0)</f>
        <v>840</v>
      </c>
      <c r="J4659">
        <f t="shared" ca="1" si="287"/>
        <v>995</v>
      </c>
      <c r="K4659">
        <f t="shared" ca="1" si="288"/>
        <v>1417.875</v>
      </c>
    </row>
    <row r="4660" spans="1:11" x14ac:dyDescent="0.3">
      <c r="A4660">
        <f t="shared" si="289"/>
        <v>39</v>
      </c>
      <c r="B4660" s="2">
        <f t="shared" si="290"/>
        <v>43129</v>
      </c>
      <c r="C4660" t="str">
        <f>VLOOKUP(A4660,'Günlük Sayaç'!$A$1:$I$166,3,0)</f>
        <v>Şişhane</v>
      </c>
      <c r="D4660" t="str">
        <f>VLOOKUP($A4660,'Günlük Sayaç'!$A$1:$I$166,4,0)</f>
        <v>Sosyal</v>
      </c>
      <c r="E4660" t="str">
        <f>VLOOKUP($A4660,'Günlük Sayaç'!$A$1:$I$166,5,0)</f>
        <v>Sosyal Aylık</v>
      </c>
      <c r="F4660">
        <f>VLOOKUP($A4660,'Günlük Sayaç'!$A$1:$I$166,6,0)</f>
        <v>0.83333333333333337</v>
      </c>
      <c r="G4660">
        <f>VLOOKUP($A4660,'Günlük Sayaç'!$A$1:$I$166,7,0)</f>
        <v>7000</v>
      </c>
      <c r="H4660">
        <f>VLOOKUP($A4660,'Günlük Sayaç'!$A$1:$I$166,8,0)</f>
        <v>0.05</v>
      </c>
      <c r="I4660">
        <f>VLOOKUP($A4660,'Günlük Sayaç'!$A$1:$I$166,9,0)*VLOOKUP(WEEKDAY(B4660,2)&amp;D4660,Yoğunluk!$G$1:$J$29,4,0)</f>
        <v>280</v>
      </c>
      <c r="J4660">
        <f t="shared" ca="1" si="287"/>
        <v>295</v>
      </c>
      <c r="K4660">
        <f t="shared" ca="1" si="288"/>
        <v>245.83333333333334</v>
      </c>
    </row>
    <row r="4661" spans="1:11" x14ac:dyDescent="0.3">
      <c r="A4661">
        <f t="shared" si="289"/>
        <v>40</v>
      </c>
      <c r="B4661" s="2">
        <f t="shared" si="290"/>
        <v>43129</v>
      </c>
      <c r="C4661" t="str">
        <f>VLOOKUP(A4661,'Günlük Sayaç'!$A$1:$I$166,3,0)</f>
        <v>Şişhane</v>
      </c>
      <c r="D4661" t="str">
        <f>VLOOKUP($A4661,'Günlük Sayaç'!$A$1:$I$166,4,0)</f>
        <v>Ziyaretçi</v>
      </c>
      <c r="E4661" t="str">
        <f>VLOOKUP($A4661,'Günlük Sayaç'!$A$1:$I$166,5,0)</f>
        <v>Tekli Bilet</v>
      </c>
      <c r="F4661">
        <f>VLOOKUP($A4661,'Günlük Sayaç'!$A$1:$I$166,6,0)</f>
        <v>5</v>
      </c>
      <c r="G4661">
        <f>VLOOKUP($A4661,'Günlük Sayaç'!$A$1:$I$166,7,0)</f>
        <v>7000</v>
      </c>
      <c r="H4661">
        <f>VLOOKUP($A4661,'Günlük Sayaç'!$A$1:$I$166,8,0)</f>
        <v>0.05</v>
      </c>
      <c r="I4661">
        <f>VLOOKUP($A4661,'Günlük Sayaç'!$A$1:$I$166,9,0)*VLOOKUP(WEEKDAY(B4661,2)&amp;D4661,Yoğunluk!$G$1:$J$29,4,0)</f>
        <v>350</v>
      </c>
      <c r="J4661">
        <f t="shared" ca="1" si="287"/>
        <v>366</v>
      </c>
      <c r="K4661">
        <f t="shared" ca="1" si="288"/>
        <v>1830</v>
      </c>
    </row>
    <row r="4662" spans="1:11" x14ac:dyDescent="0.3">
      <c r="A4662">
        <f t="shared" si="289"/>
        <v>41</v>
      </c>
      <c r="B4662" s="2">
        <f t="shared" si="290"/>
        <v>43129</v>
      </c>
      <c r="C4662" t="str">
        <f>VLOOKUP(A4662,'Günlük Sayaç'!$A$1:$I$166,3,0)</f>
        <v>Şişhane</v>
      </c>
      <c r="D4662" t="str">
        <f>VLOOKUP($A4662,'Günlük Sayaç'!$A$1:$I$166,4,0)</f>
        <v>Ziyaretçi</v>
      </c>
      <c r="E4662" t="str">
        <f>VLOOKUP($A4662,'Günlük Sayaç'!$A$1:$I$166,5,0)</f>
        <v>İkili Bilet</v>
      </c>
      <c r="F4662">
        <f>VLOOKUP($A4662,'Günlük Sayaç'!$A$1:$I$166,6,0)</f>
        <v>4</v>
      </c>
      <c r="G4662">
        <f>VLOOKUP($A4662,'Günlük Sayaç'!$A$1:$I$166,7,0)</f>
        <v>7000</v>
      </c>
      <c r="H4662">
        <f>VLOOKUP($A4662,'Günlük Sayaç'!$A$1:$I$166,8,0)</f>
        <v>0.03</v>
      </c>
      <c r="I4662">
        <f>VLOOKUP($A4662,'Günlük Sayaç'!$A$1:$I$166,9,0)*VLOOKUP(WEEKDAY(B4662,2)&amp;D4662,Yoğunluk!$G$1:$J$29,4,0)</f>
        <v>210</v>
      </c>
      <c r="J4662">
        <f t="shared" ca="1" si="287"/>
        <v>188</v>
      </c>
      <c r="K4662">
        <f t="shared" ca="1" si="288"/>
        <v>752</v>
      </c>
    </row>
    <row r="4663" spans="1:11" x14ac:dyDescent="0.3">
      <c r="A4663">
        <f t="shared" si="289"/>
        <v>42</v>
      </c>
      <c r="B4663" s="2">
        <f t="shared" si="290"/>
        <v>43129</v>
      </c>
      <c r="C4663" t="str">
        <f>VLOOKUP(A4663,'Günlük Sayaç'!$A$1:$I$166,3,0)</f>
        <v>Şişhane</v>
      </c>
      <c r="D4663" t="str">
        <f>VLOOKUP($A4663,'Günlük Sayaç'!$A$1:$I$166,4,0)</f>
        <v>Ziyaretçi</v>
      </c>
      <c r="E4663" t="str">
        <f>VLOOKUP($A4663,'Günlük Sayaç'!$A$1:$I$166,5,0)</f>
        <v>Üçlü Bilet</v>
      </c>
      <c r="F4663">
        <f>VLOOKUP($A4663,'Günlük Sayaç'!$A$1:$I$166,6,0)</f>
        <v>3.6666666666666665</v>
      </c>
      <c r="G4663">
        <f>VLOOKUP($A4663,'Günlük Sayaç'!$A$1:$I$166,7,0)</f>
        <v>7000</v>
      </c>
      <c r="H4663">
        <f>VLOOKUP($A4663,'Günlük Sayaç'!$A$1:$I$166,8,0)</f>
        <v>0.02</v>
      </c>
      <c r="I4663">
        <f>VLOOKUP($A4663,'Günlük Sayaç'!$A$1:$I$166,9,0)*VLOOKUP(WEEKDAY(B4663,2)&amp;D4663,Yoğunluk!$G$1:$J$29,4,0)</f>
        <v>140</v>
      </c>
      <c r="J4663">
        <f t="shared" ca="1" si="287"/>
        <v>124</v>
      </c>
      <c r="K4663">
        <f t="shared" ca="1" si="288"/>
        <v>454.66666666666663</v>
      </c>
    </row>
    <row r="4664" spans="1:11" x14ac:dyDescent="0.3">
      <c r="A4664">
        <f t="shared" si="289"/>
        <v>43</v>
      </c>
      <c r="B4664" s="2">
        <f t="shared" si="290"/>
        <v>43129</v>
      </c>
      <c r="C4664" t="str">
        <f>VLOOKUP(A4664,'Günlük Sayaç'!$A$1:$I$166,3,0)</f>
        <v>Şişhane</v>
      </c>
      <c r="D4664" t="str">
        <f>VLOOKUP($A4664,'Günlük Sayaç'!$A$1:$I$166,4,0)</f>
        <v>Ziyaretçi</v>
      </c>
      <c r="E4664" t="str">
        <f>VLOOKUP($A4664,'Günlük Sayaç'!$A$1:$I$166,5,0)</f>
        <v>Beşli Bilet</v>
      </c>
      <c r="F4664">
        <f>VLOOKUP($A4664,'Günlük Sayaç'!$A$1:$I$166,6,0)</f>
        <v>3.4</v>
      </c>
      <c r="G4664">
        <f>VLOOKUP($A4664,'Günlük Sayaç'!$A$1:$I$166,7,0)</f>
        <v>7000</v>
      </c>
      <c r="H4664">
        <f>VLOOKUP($A4664,'Günlük Sayaç'!$A$1:$I$166,8,0)</f>
        <v>0.05</v>
      </c>
      <c r="I4664">
        <f>VLOOKUP($A4664,'Günlük Sayaç'!$A$1:$I$166,9,0)*VLOOKUP(WEEKDAY(B4664,2)&amp;D4664,Yoğunluk!$G$1:$J$29,4,0)</f>
        <v>350</v>
      </c>
      <c r="J4664">
        <f t="shared" ca="1" si="287"/>
        <v>402</v>
      </c>
      <c r="K4664">
        <f t="shared" ca="1" si="288"/>
        <v>1366.8</v>
      </c>
    </row>
    <row r="4665" spans="1:11" x14ac:dyDescent="0.3">
      <c r="A4665">
        <f t="shared" si="289"/>
        <v>44</v>
      </c>
      <c r="B4665" s="2">
        <f t="shared" si="290"/>
        <v>43129</v>
      </c>
      <c r="C4665" t="str">
        <f>VLOOKUP(A4665,'Günlük Sayaç'!$A$1:$I$166,3,0)</f>
        <v>Şişhane</v>
      </c>
      <c r="D4665" t="str">
        <f>VLOOKUP($A4665,'Günlük Sayaç'!$A$1:$I$166,4,0)</f>
        <v>Ziyaretçi</v>
      </c>
      <c r="E4665" t="str">
        <f>VLOOKUP($A4665,'Günlük Sayaç'!$A$1:$I$166,5,0)</f>
        <v>Onlu Bilet</v>
      </c>
      <c r="F4665">
        <f>VLOOKUP($A4665,'Günlük Sayaç'!$A$1:$I$166,6,0)</f>
        <v>3.2</v>
      </c>
      <c r="G4665">
        <f>VLOOKUP($A4665,'Günlük Sayaç'!$A$1:$I$166,7,0)</f>
        <v>7000</v>
      </c>
      <c r="H4665">
        <f>VLOOKUP($A4665,'Günlük Sayaç'!$A$1:$I$166,8,0)</f>
        <v>0.05</v>
      </c>
      <c r="I4665">
        <f>VLOOKUP($A4665,'Günlük Sayaç'!$A$1:$I$166,9,0)*VLOOKUP(WEEKDAY(B4665,2)&amp;D4665,Yoğunluk!$G$1:$J$29,4,0)</f>
        <v>350</v>
      </c>
      <c r="J4665">
        <f t="shared" ca="1" si="287"/>
        <v>361</v>
      </c>
      <c r="K4665">
        <f t="shared" ca="1" si="288"/>
        <v>1155.2</v>
      </c>
    </row>
    <row r="4666" spans="1:11" x14ac:dyDescent="0.3">
      <c r="A4666">
        <f t="shared" si="289"/>
        <v>45</v>
      </c>
      <c r="B4666" s="2">
        <f t="shared" si="290"/>
        <v>43129</v>
      </c>
      <c r="C4666" t="str">
        <f>VLOOKUP(A4666,'Günlük Sayaç'!$A$1:$I$166,3,0)</f>
        <v>Taksim</v>
      </c>
      <c r="D4666" t="str">
        <f>VLOOKUP($A4666,'Günlük Sayaç'!$A$1:$I$166,4,0)</f>
        <v>Tam</v>
      </c>
      <c r="E4666" t="str">
        <f>VLOOKUP($A4666,'Günlük Sayaç'!$A$1:$I$166,5,0)</f>
        <v>Akbil</v>
      </c>
      <c r="F4666">
        <f>VLOOKUP($A4666,'Günlük Sayaç'!$A$1:$I$166,6,0)</f>
        <v>2.2250000000000001</v>
      </c>
      <c r="G4666">
        <f>VLOOKUP($A4666,'Günlük Sayaç'!$A$1:$I$166,7,0)</f>
        <v>15000</v>
      </c>
      <c r="H4666">
        <f>VLOOKUP($A4666,'Günlük Sayaç'!$A$1:$I$166,8,0)</f>
        <v>0.2</v>
      </c>
      <c r="I4666">
        <f>VLOOKUP($A4666,'Günlük Sayaç'!$A$1:$I$166,9,0)*VLOOKUP(WEEKDAY(B4666,2)&amp;D4666,Yoğunluk!$G$1:$J$29,4,0)</f>
        <v>4500</v>
      </c>
      <c r="J4666">
        <f t="shared" ca="1" si="287"/>
        <v>4620</v>
      </c>
      <c r="K4666">
        <f t="shared" ca="1" si="288"/>
        <v>10279.5</v>
      </c>
    </row>
    <row r="4667" spans="1:11" x14ac:dyDescent="0.3">
      <c r="A4667">
        <f t="shared" si="289"/>
        <v>46</v>
      </c>
      <c r="B4667" s="2">
        <f t="shared" si="290"/>
        <v>43129</v>
      </c>
      <c r="C4667" t="str">
        <f>VLOOKUP(A4667,'Günlük Sayaç'!$A$1:$I$166,3,0)</f>
        <v>Taksim</v>
      </c>
      <c r="D4667" t="str">
        <f>VLOOKUP($A4667,'Günlük Sayaç'!$A$1:$I$166,4,0)</f>
        <v>Tam</v>
      </c>
      <c r="E4667" t="str">
        <f>VLOOKUP($A4667,'Günlük Sayaç'!$A$1:$I$166,5,0)</f>
        <v>Mavi Kart</v>
      </c>
      <c r="F4667">
        <f>VLOOKUP($A4667,'Günlük Sayaç'!$A$1:$I$166,6,0)</f>
        <v>1.3666666666666667</v>
      </c>
      <c r="G4667">
        <f>VLOOKUP($A4667,'Günlük Sayaç'!$A$1:$I$166,7,0)</f>
        <v>15000</v>
      </c>
      <c r="H4667">
        <f>VLOOKUP($A4667,'Günlük Sayaç'!$A$1:$I$166,8,0)</f>
        <v>0.1</v>
      </c>
      <c r="I4667">
        <f>VLOOKUP($A4667,'Günlük Sayaç'!$A$1:$I$166,9,0)*VLOOKUP(WEEKDAY(B4667,2)&amp;D4667,Yoğunluk!$G$1:$J$29,4,0)</f>
        <v>2250</v>
      </c>
      <c r="J4667">
        <f t="shared" ca="1" si="287"/>
        <v>2091</v>
      </c>
      <c r="K4667">
        <f t="shared" ca="1" si="288"/>
        <v>2857.7000000000003</v>
      </c>
    </row>
    <row r="4668" spans="1:11" x14ac:dyDescent="0.3">
      <c r="A4668">
        <f t="shared" si="289"/>
        <v>47</v>
      </c>
      <c r="B4668" s="2">
        <f t="shared" si="290"/>
        <v>43129</v>
      </c>
      <c r="C4668" t="str">
        <f>VLOOKUP(A4668,'Günlük Sayaç'!$A$1:$I$166,3,0)</f>
        <v>Taksim</v>
      </c>
      <c r="D4668" t="str">
        <f>VLOOKUP($A4668,'Günlük Sayaç'!$A$1:$I$166,4,0)</f>
        <v>Öğrenci</v>
      </c>
      <c r="E4668" t="str">
        <f>VLOOKUP($A4668,'Günlük Sayaç'!$A$1:$I$166,5,0)</f>
        <v>Öğrenci</v>
      </c>
      <c r="F4668">
        <f>VLOOKUP($A4668,'Günlük Sayaç'!$A$1:$I$166,6,0)</f>
        <v>0.9</v>
      </c>
      <c r="G4668">
        <f>VLOOKUP($A4668,'Günlük Sayaç'!$A$1:$I$166,7,0)</f>
        <v>15000</v>
      </c>
      <c r="H4668">
        <f>VLOOKUP($A4668,'Günlük Sayaç'!$A$1:$I$166,8,0)</f>
        <v>0.1</v>
      </c>
      <c r="I4668">
        <f>VLOOKUP($A4668,'Günlük Sayaç'!$A$1:$I$166,9,0)*VLOOKUP(WEEKDAY(B4668,2)&amp;D4668,Yoğunluk!$G$1:$J$29,4,0)</f>
        <v>1500</v>
      </c>
      <c r="J4668">
        <f t="shared" ca="1" si="287"/>
        <v>1281</v>
      </c>
      <c r="K4668">
        <f t="shared" ca="1" si="288"/>
        <v>1152.9000000000001</v>
      </c>
    </row>
    <row r="4669" spans="1:11" x14ac:dyDescent="0.3">
      <c r="A4669">
        <f t="shared" si="289"/>
        <v>48</v>
      </c>
      <c r="B4669" s="2">
        <f t="shared" si="290"/>
        <v>43129</v>
      </c>
      <c r="C4669" t="str">
        <f>VLOOKUP(A4669,'Günlük Sayaç'!$A$1:$I$166,3,0)</f>
        <v>Taksim</v>
      </c>
      <c r="D4669" t="str">
        <f>VLOOKUP($A4669,'Günlük Sayaç'!$A$1:$I$166,4,0)</f>
        <v>Öğrenci</v>
      </c>
      <c r="E4669" t="str">
        <f>VLOOKUP($A4669,'Günlük Sayaç'!$A$1:$I$166,5,0)</f>
        <v>Öğrenci Aylık</v>
      </c>
      <c r="F4669">
        <f>VLOOKUP($A4669,'Günlük Sayaç'!$A$1:$I$166,6,0)</f>
        <v>0.56666666666666665</v>
      </c>
      <c r="G4669">
        <f>VLOOKUP($A4669,'Günlük Sayaç'!$A$1:$I$166,7,0)</f>
        <v>15000</v>
      </c>
      <c r="H4669">
        <f>VLOOKUP($A4669,'Günlük Sayaç'!$A$1:$I$166,8,0)</f>
        <v>0.2</v>
      </c>
      <c r="I4669">
        <f>VLOOKUP($A4669,'Günlük Sayaç'!$A$1:$I$166,9,0)*VLOOKUP(WEEKDAY(B4669,2)&amp;D4669,Yoğunluk!$G$1:$J$29,4,0)</f>
        <v>3000</v>
      </c>
      <c r="J4669">
        <f t="shared" ca="1" si="287"/>
        <v>3077</v>
      </c>
      <c r="K4669">
        <f t="shared" ca="1" si="288"/>
        <v>1743.6333333333332</v>
      </c>
    </row>
    <row r="4670" spans="1:11" x14ac:dyDescent="0.3">
      <c r="A4670">
        <f t="shared" si="289"/>
        <v>49</v>
      </c>
      <c r="B4670" s="2">
        <f t="shared" si="290"/>
        <v>43129</v>
      </c>
      <c r="C4670" t="str">
        <f>VLOOKUP(A4670,'Günlük Sayaç'!$A$1:$I$166,3,0)</f>
        <v>Taksim</v>
      </c>
      <c r="D4670" t="str">
        <f>VLOOKUP($A4670,'Günlük Sayaç'!$A$1:$I$166,4,0)</f>
        <v>Sosyal</v>
      </c>
      <c r="E4670" t="str">
        <f>VLOOKUP($A4670,'Günlük Sayaç'!$A$1:$I$166,5,0)</f>
        <v>Sosyal</v>
      </c>
      <c r="F4670">
        <f>VLOOKUP($A4670,'Günlük Sayaç'!$A$1:$I$166,6,0)</f>
        <v>1.425</v>
      </c>
      <c r="G4670">
        <f>VLOOKUP($A4670,'Günlük Sayaç'!$A$1:$I$166,7,0)</f>
        <v>15000</v>
      </c>
      <c r="H4670">
        <f>VLOOKUP($A4670,'Günlük Sayaç'!$A$1:$I$166,8,0)</f>
        <v>0.15</v>
      </c>
      <c r="I4670">
        <f>VLOOKUP($A4670,'Günlük Sayaç'!$A$1:$I$166,9,0)*VLOOKUP(WEEKDAY(B4670,2)&amp;D4670,Yoğunluk!$G$1:$J$29,4,0)</f>
        <v>1800</v>
      </c>
      <c r="J4670">
        <f t="shared" ca="1" si="287"/>
        <v>2077</v>
      </c>
      <c r="K4670">
        <f t="shared" ca="1" si="288"/>
        <v>2959.7249999999999</v>
      </c>
    </row>
    <row r="4671" spans="1:11" x14ac:dyDescent="0.3">
      <c r="A4671">
        <f t="shared" si="289"/>
        <v>50</v>
      </c>
      <c r="B4671" s="2">
        <f t="shared" si="290"/>
        <v>43129</v>
      </c>
      <c r="C4671" t="str">
        <f>VLOOKUP(A4671,'Günlük Sayaç'!$A$1:$I$166,3,0)</f>
        <v>Taksim</v>
      </c>
      <c r="D4671" t="str">
        <f>VLOOKUP($A4671,'Günlük Sayaç'!$A$1:$I$166,4,0)</f>
        <v>Sosyal</v>
      </c>
      <c r="E4671" t="str">
        <f>VLOOKUP($A4671,'Günlük Sayaç'!$A$1:$I$166,5,0)</f>
        <v>Sosyal Aylık</v>
      </c>
      <c r="F4671">
        <f>VLOOKUP($A4671,'Günlük Sayaç'!$A$1:$I$166,6,0)</f>
        <v>0.83333333333333337</v>
      </c>
      <c r="G4671">
        <f>VLOOKUP($A4671,'Günlük Sayaç'!$A$1:$I$166,7,0)</f>
        <v>15000</v>
      </c>
      <c r="H4671">
        <f>VLOOKUP($A4671,'Günlük Sayaç'!$A$1:$I$166,8,0)</f>
        <v>0.05</v>
      </c>
      <c r="I4671">
        <f>VLOOKUP($A4671,'Günlük Sayaç'!$A$1:$I$166,9,0)*VLOOKUP(WEEKDAY(B4671,2)&amp;D4671,Yoğunluk!$G$1:$J$29,4,0)</f>
        <v>600</v>
      </c>
      <c r="J4671">
        <f t="shared" ca="1" si="287"/>
        <v>619</v>
      </c>
      <c r="K4671">
        <f t="shared" ca="1" si="288"/>
        <v>515.83333333333337</v>
      </c>
    </row>
    <row r="4672" spans="1:11" x14ac:dyDescent="0.3">
      <c r="A4672">
        <f t="shared" si="289"/>
        <v>51</v>
      </c>
      <c r="B4672" s="2">
        <f t="shared" si="290"/>
        <v>43129</v>
      </c>
      <c r="C4672" t="str">
        <f>VLOOKUP(A4672,'Günlük Sayaç'!$A$1:$I$166,3,0)</f>
        <v>Taksim</v>
      </c>
      <c r="D4672" t="str">
        <f>VLOOKUP($A4672,'Günlük Sayaç'!$A$1:$I$166,4,0)</f>
        <v>Ziyaretçi</v>
      </c>
      <c r="E4672" t="str">
        <f>VLOOKUP($A4672,'Günlük Sayaç'!$A$1:$I$166,5,0)</f>
        <v>Tekli Bilet</v>
      </c>
      <c r="F4672">
        <f>VLOOKUP($A4672,'Günlük Sayaç'!$A$1:$I$166,6,0)</f>
        <v>5</v>
      </c>
      <c r="G4672">
        <f>VLOOKUP($A4672,'Günlük Sayaç'!$A$1:$I$166,7,0)</f>
        <v>15000</v>
      </c>
      <c r="H4672">
        <f>VLOOKUP($A4672,'Günlük Sayaç'!$A$1:$I$166,8,0)</f>
        <v>0.05</v>
      </c>
      <c r="I4672">
        <f>VLOOKUP($A4672,'Günlük Sayaç'!$A$1:$I$166,9,0)*VLOOKUP(WEEKDAY(B4672,2)&amp;D4672,Yoğunluk!$G$1:$J$29,4,0)</f>
        <v>750</v>
      </c>
      <c r="J4672">
        <f t="shared" ca="1" si="287"/>
        <v>795</v>
      </c>
      <c r="K4672">
        <f t="shared" ca="1" si="288"/>
        <v>3975</v>
      </c>
    </row>
    <row r="4673" spans="1:11" x14ac:dyDescent="0.3">
      <c r="A4673">
        <f t="shared" si="289"/>
        <v>52</v>
      </c>
      <c r="B4673" s="2">
        <f t="shared" si="290"/>
        <v>43129</v>
      </c>
      <c r="C4673" t="str">
        <f>VLOOKUP(A4673,'Günlük Sayaç'!$A$1:$I$166,3,0)</f>
        <v>Taksim</v>
      </c>
      <c r="D4673" t="str">
        <f>VLOOKUP($A4673,'Günlük Sayaç'!$A$1:$I$166,4,0)</f>
        <v>Ziyaretçi</v>
      </c>
      <c r="E4673" t="str">
        <f>VLOOKUP($A4673,'Günlük Sayaç'!$A$1:$I$166,5,0)</f>
        <v>İkili Bilet</v>
      </c>
      <c r="F4673">
        <f>VLOOKUP($A4673,'Günlük Sayaç'!$A$1:$I$166,6,0)</f>
        <v>4</v>
      </c>
      <c r="G4673">
        <f>VLOOKUP($A4673,'Günlük Sayaç'!$A$1:$I$166,7,0)</f>
        <v>15000</v>
      </c>
      <c r="H4673">
        <f>VLOOKUP($A4673,'Günlük Sayaç'!$A$1:$I$166,8,0)</f>
        <v>0.03</v>
      </c>
      <c r="I4673">
        <f>VLOOKUP($A4673,'Günlük Sayaç'!$A$1:$I$166,9,0)*VLOOKUP(WEEKDAY(B4673,2)&amp;D4673,Yoğunluk!$G$1:$J$29,4,0)</f>
        <v>450</v>
      </c>
      <c r="J4673">
        <f t="shared" ca="1" si="287"/>
        <v>384</v>
      </c>
      <c r="K4673">
        <f t="shared" ca="1" si="288"/>
        <v>1536</v>
      </c>
    </row>
    <row r="4674" spans="1:11" x14ac:dyDescent="0.3">
      <c r="A4674">
        <f t="shared" si="289"/>
        <v>53</v>
      </c>
      <c r="B4674" s="2">
        <f t="shared" si="290"/>
        <v>43129</v>
      </c>
      <c r="C4674" t="str">
        <f>VLOOKUP(A4674,'Günlük Sayaç'!$A$1:$I$166,3,0)</f>
        <v>Taksim</v>
      </c>
      <c r="D4674" t="str">
        <f>VLOOKUP($A4674,'Günlük Sayaç'!$A$1:$I$166,4,0)</f>
        <v>Ziyaretçi</v>
      </c>
      <c r="E4674" t="str">
        <f>VLOOKUP($A4674,'Günlük Sayaç'!$A$1:$I$166,5,0)</f>
        <v>Üçlü Bilet</v>
      </c>
      <c r="F4674">
        <f>VLOOKUP($A4674,'Günlük Sayaç'!$A$1:$I$166,6,0)</f>
        <v>3.6666666666666665</v>
      </c>
      <c r="G4674">
        <f>VLOOKUP($A4674,'Günlük Sayaç'!$A$1:$I$166,7,0)</f>
        <v>15000</v>
      </c>
      <c r="H4674">
        <f>VLOOKUP($A4674,'Günlük Sayaç'!$A$1:$I$166,8,0)</f>
        <v>0.02</v>
      </c>
      <c r="I4674">
        <f>VLOOKUP($A4674,'Günlük Sayaç'!$A$1:$I$166,9,0)*VLOOKUP(WEEKDAY(B4674,2)&amp;D4674,Yoğunluk!$G$1:$J$29,4,0)</f>
        <v>300</v>
      </c>
      <c r="J4674">
        <f t="shared" ca="1" si="287"/>
        <v>317</v>
      </c>
      <c r="K4674">
        <f t="shared" ca="1" si="288"/>
        <v>1162.3333333333333</v>
      </c>
    </row>
    <row r="4675" spans="1:11" x14ac:dyDescent="0.3">
      <c r="A4675">
        <f t="shared" si="289"/>
        <v>54</v>
      </c>
      <c r="B4675" s="2">
        <f t="shared" si="290"/>
        <v>43129</v>
      </c>
      <c r="C4675" t="str">
        <f>VLOOKUP(A4675,'Günlük Sayaç'!$A$1:$I$166,3,0)</f>
        <v>Taksim</v>
      </c>
      <c r="D4675" t="str">
        <f>VLOOKUP($A4675,'Günlük Sayaç'!$A$1:$I$166,4,0)</f>
        <v>Ziyaretçi</v>
      </c>
      <c r="E4675" t="str">
        <f>VLOOKUP($A4675,'Günlük Sayaç'!$A$1:$I$166,5,0)</f>
        <v>Beşli Bilet</v>
      </c>
      <c r="F4675">
        <f>VLOOKUP($A4675,'Günlük Sayaç'!$A$1:$I$166,6,0)</f>
        <v>3.4</v>
      </c>
      <c r="G4675">
        <f>VLOOKUP($A4675,'Günlük Sayaç'!$A$1:$I$166,7,0)</f>
        <v>15000</v>
      </c>
      <c r="H4675">
        <f>VLOOKUP($A4675,'Günlük Sayaç'!$A$1:$I$166,8,0)</f>
        <v>0.05</v>
      </c>
      <c r="I4675">
        <f>VLOOKUP($A4675,'Günlük Sayaç'!$A$1:$I$166,9,0)*VLOOKUP(WEEKDAY(B4675,2)&amp;D4675,Yoğunluk!$G$1:$J$29,4,0)</f>
        <v>750</v>
      </c>
      <c r="J4675">
        <f t="shared" ref="J4675:J4738" ca="1" si="291">FLOOR(I4675+_xlfn.NORM.S.INV(RAND())*I4675/10,1)</f>
        <v>759</v>
      </c>
      <c r="K4675">
        <f t="shared" ref="K4675:K4738" ca="1" si="292">J4675*F4675</f>
        <v>2580.6</v>
      </c>
    </row>
    <row r="4676" spans="1:11" x14ac:dyDescent="0.3">
      <c r="A4676">
        <f t="shared" si="289"/>
        <v>55</v>
      </c>
      <c r="B4676" s="2">
        <f t="shared" si="290"/>
        <v>43129</v>
      </c>
      <c r="C4676" t="str">
        <f>VLOOKUP(A4676,'Günlük Sayaç'!$A$1:$I$166,3,0)</f>
        <v>Taksim</v>
      </c>
      <c r="D4676" t="str">
        <f>VLOOKUP($A4676,'Günlük Sayaç'!$A$1:$I$166,4,0)</f>
        <v>Ziyaretçi</v>
      </c>
      <c r="E4676" t="str">
        <f>VLOOKUP($A4676,'Günlük Sayaç'!$A$1:$I$166,5,0)</f>
        <v>Onlu Bilet</v>
      </c>
      <c r="F4676">
        <f>VLOOKUP($A4676,'Günlük Sayaç'!$A$1:$I$166,6,0)</f>
        <v>3.2</v>
      </c>
      <c r="G4676">
        <f>VLOOKUP($A4676,'Günlük Sayaç'!$A$1:$I$166,7,0)</f>
        <v>15000</v>
      </c>
      <c r="H4676">
        <f>VLOOKUP($A4676,'Günlük Sayaç'!$A$1:$I$166,8,0)</f>
        <v>0.05</v>
      </c>
      <c r="I4676">
        <f>VLOOKUP($A4676,'Günlük Sayaç'!$A$1:$I$166,9,0)*VLOOKUP(WEEKDAY(B4676,2)&amp;D4676,Yoğunluk!$G$1:$J$29,4,0)</f>
        <v>750</v>
      </c>
      <c r="J4676">
        <f t="shared" ca="1" si="291"/>
        <v>681</v>
      </c>
      <c r="K4676">
        <f t="shared" ca="1" si="292"/>
        <v>2179.2000000000003</v>
      </c>
    </row>
    <row r="4677" spans="1:11" x14ac:dyDescent="0.3">
      <c r="A4677">
        <f t="shared" si="289"/>
        <v>56</v>
      </c>
      <c r="B4677" s="2">
        <f t="shared" si="290"/>
        <v>43129</v>
      </c>
      <c r="C4677" t="str">
        <f>VLOOKUP(A4677,'Günlük Sayaç'!$A$1:$I$166,3,0)</f>
        <v>Osmanbey</v>
      </c>
      <c r="D4677" t="str">
        <f>VLOOKUP($A4677,'Günlük Sayaç'!$A$1:$I$166,4,0)</f>
        <v>Tam</v>
      </c>
      <c r="E4677" t="str">
        <f>VLOOKUP($A4677,'Günlük Sayaç'!$A$1:$I$166,5,0)</f>
        <v>Akbil</v>
      </c>
      <c r="F4677">
        <f>VLOOKUP($A4677,'Günlük Sayaç'!$A$1:$I$166,6,0)</f>
        <v>2.2250000000000001</v>
      </c>
      <c r="G4677">
        <f>VLOOKUP($A4677,'Günlük Sayaç'!$A$1:$I$166,7,0)</f>
        <v>5500</v>
      </c>
      <c r="H4677">
        <f>VLOOKUP($A4677,'Günlük Sayaç'!$A$1:$I$166,8,0)</f>
        <v>0.4</v>
      </c>
      <c r="I4677">
        <f>VLOOKUP($A4677,'Günlük Sayaç'!$A$1:$I$166,9,0)*VLOOKUP(WEEKDAY(B4677,2)&amp;D4677,Yoğunluk!$G$1:$J$29,4,0)</f>
        <v>3300</v>
      </c>
      <c r="J4677">
        <f t="shared" ca="1" si="291"/>
        <v>3251</v>
      </c>
      <c r="K4677">
        <f t="shared" ca="1" si="292"/>
        <v>7233.4750000000004</v>
      </c>
    </row>
    <row r="4678" spans="1:11" x14ac:dyDescent="0.3">
      <c r="A4678">
        <f t="shared" si="289"/>
        <v>57</v>
      </c>
      <c r="B4678" s="2">
        <f t="shared" si="290"/>
        <v>43129</v>
      </c>
      <c r="C4678" t="str">
        <f>VLOOKUP(A4678,'Günlük Sayaç'!$A$1:$I$166,3,0)</f>
        <v>Osmanbey</v>
      </c>
      <c r="D4678" t="str">
        <f>VLOOKUP($A4678,'Günlük Sayaç'!$A$1:$I$166,4,0)</f>
        <v>Tam</v>
      </c>
      <c r="E4678" t="str">
        <f>VLOOKUP($A4678,'Günlük Sayaç'!$A$1:$I$166,5,0)</f>
        <v>Mavi Kart</v>
      </c>
      <c r="F4678">
        <f>VLOOKUP($A4678,'Günlük Sayaç'!$A$1:$I$166,6,0)</f>
        <v>1.3666666666666667</v>
      </c>
      <c r="G4678">
        <f>VLOOKUP($A4678,'Günlük Sayaç'!$A$1:$I$166,7,0)</f>
        <v>5500</v>
      </c>
      <c r="H4678">
        <f>VLOOKUP($A4678,'Günlük Sayaç'!$A$1:$I$166,8,0)</f>
        <v>0.1</v>
      </c>
      <c r="I4678">
        <f>VLOOKUP($A4678,'Günlük Sayaç'!$A$1:$I$166,9,0)*VLOOKUP(WEEKDAY(B4678,2)&amp;D4678,Yoğunluk!$G$1:$J$29,4,0)</f>
        <v>825</v>
      </c>
      <c r="J4678">
        <f t="shared" ca="1" si="291"/>
        <v>717</v>
      </c>
      <c r="K4678">
        <f t="shared" ca="1" si="292"/>
        <v>979.9</v>
      </c>
    </row>
    <row r="4679" spans="1:11" x14ac:dyDescent="0.3">
      <c r="A4679">
        <f t="shared" si="289"/>
        <v>58</v>
      </c>
      <c r="B4679" s="2">
        <f t="shared" si="290"/>
        <v>43129</v>
      </c>
      <c r="C4679" t="str">
        <f>VLOOKUP(A4679,'Günlük Sayaç'!$A$1:$I$166,3,0)</f>
        <v>Osmanbey</v>
      </c>
      <c r="D4679" t="str">
        <f>VLOOKUP($A4679,'Günlük Sayaç'!$A$1:$I$166,4,0)</f>
        <v>Öğrenci</v>
      </c>
      <c r="E4679" t="str">
        <f>VLOOKUP($A4679,'Günlük Sayaç'!$A$1:$I$166,5,0)</f>
        <v>Öğrenci</v>
      </c>
      <c r="F4679">
        <f>VLOOKUP($A4679,'Günlük Sayaç'!$A$1:$I$166,6,0)</f>
        <v>0.9</v>
      </c>
      <c r="G4679">
        <f>VLOOKUP($A4679,'Günlük Sayaç'!$A$1:$I$166,7,0)</f>
        <v>5500</v>
      </c>
      <c r="H4679">
        <f>VLOOKUP($A4679,'Günlük Sayaç'!$A$1:$I$166,8,0)</f>
        <v>0.1</v>
      </c>
      <c r="I4679">
        <f>VLOOKUP($A4679,'Günlük Sayaç'!$A$1:$I$166,9,0)*VLOOKUP(WEEKDAY(B4679,2)&amp;D4679,Yoğunluk!$G$1:$J$29,4,0)</f>
        <v>550</v>
      </c>
      <c r="J4679">
        <f t="shared" ca="1" si="291"/>
        <v>578</v>
      </c>
      <c r="K4679">
        <f t="shared" ca="1" si="292"/>
        <v>520.20000000000005</v>
      </c>
    </row>
    <row r="4680" spans="1:11" x14ac:dyDescent="0.3">
      <c r="A4680">
        <f t="shared" si="289"/>
        <v>59</v>
      </c>
      <c r="B4680" s="2">
        <f t="shared" si="290"/>
        <v>43129</v>
      </c>
      <c r="C4680" t="str">
        <f>VLOOKUP(A4680,'Günlük Sayaç'!$A$1:$I$166,3,0)</f>
        <v>Osmanbey</v>
      </c>
      <c r="D4680" t="str">
        <f>VLOOKUP($A4680,'Günlük Sayaç'!$A$1:$I$166,4,0)</f>
        <v>Öğrenci</v>
      </c>
      <c r="E4680" t="str">
        <f>VLOOKUP($A4680,'Günlük Sayaç'!$A$1:$I$166,5,0)</f>
        <v>Öğrenci Aylık</v>
      </c>
      <c r="F4680">
        <f>VLOOKUP($A4680,'Günlük Sayaç'!$A$1:$I$166,6,0)</f>
        <v>0.56666666666666665</v>
      </c>
      <c r="G4680">
        <f>VLOOKUP($A4680,'Günlük Sayaç'!$A$1:$I$166,7,0)</f>
        <v>5500</v>
      </c>
      <c r="H4680">
        <f>VLOOKUP($A4680,'Günlük Sayaç'!$A$1:$I$166,8,0)</f>
        <v>0.2</v>
      </c>
      <c r="I4680">
        <f>VLOOKUP($A4680,'Günlük Sayaç'!$A$1:$I$166,9,0)*VLOOKUP(WEEKDAY(B4680,2)&amp;D4680,Yoğunluk!$G$1:$J$29,4,0)</f>
        <v>1100</v>
      </c>
      <c r="J4680">
        <f t="shared" ca="1" si="291"/>
        <v>1038</v>
      </c>
      <c r="K4680">
        <f t="shared" ca="1" si="292"/>
        <v>588.19999999999993</v>
      </c>
    </row>
    <row r="4681" spans="1:11" x14ac:dyDescent="0.3">
      <c r="A4681">
        <f t="shared" si="289"/>
        <v>60</v>
      </c>
      <c r="B4681" s="2">
        <f t="shared" si="290"/>
        <v>43129</v>
      </c>
      <c r="C4681" t="str">
        <f>VLOOKUP(A4681,'Günlük Sayaç'!$A$1:$I$166,3,0)</f>
        <v>Osmanbey</v>
      </c>
      <c r="D4681" t="str">
        <f>VLOOKUP($A4681,'Günlük Sayaç'!$A$1:$I$166,4,0)</f>
        <v>Sosyal</v>
      </c>
      <c r="E4681" t="str">
        <f>VLOOKUP($A4681,'Günlük Sayaç'!$A$1:$I$166,5,0)</f>
        <v>Sosyal</v>
      </c>
      <c r="F4681">
        <f>VLOOKUP($A4681,'Günlük Sayaç'!$A$1:$I$166,6,0)</f>
        <v>1.425</v>
      </c>
      <c r="G4681">
        <f>VLOOKUP($A4681,'Günlük Sayaç'!$A$1:$I$166,7,0)</f>
        <v>5500</v>
      </c>
      <c r="H4681">
        <f>VLOOKUP($A4681,'Günlük Sayaç'!$A$1:$I$166,8,0)</f>
        <v>0.1</v>
      </c>
      <c r="I4681">
        <f>VLOOKUP($A4681,'Günlük Sayaç'!$A$1:$I$166,9,0)*VLOOKUP(WEEKDAY(B4681,2)&amp;D4681,Yoğunluk!$G$1:$J$29,4,0)</f>
        <v>440</v>
      </c>
      <c r="J4681">
        <f t="shared" ca="1" si="291"/>
        <v>409</v>
      </c>
      <c r="K4681">
        <f t="shared" ca="1" si="292"/>
        <v>582.82500000000005</v>
      </c>
    </row>
    <row r="4682" spans="1:11" x14ac:dyDescent="0.3">
      <c r="A4682">
        <f t="shared" ref="A4682:A4745" si="293">IF(A4681=165,1,A4681+1)</f>
        <v>61</v>
      </c>
      <c r="B4682" s="2">
        <f t="shared" ref="B4682:B4745" si="294">IF(A4682=1,B4681+1,B4681)</f>
        <v>43129</v>
      </c>
      <c r="C4682" t="str">
        <f>VLOOKUP(A4682,'Günlük Sayaç'!$A$1:$I$166,3,0)</f>
        <v>Osmanbey</v>
      </c>
      <c r="D4682" t="str">
        <f>VLOOKUP($A4682,'Günlük Sayaç'!$A$1:$I$166,4,0)</f>
        <v>Sosyal</v>
      </c>
      <c r="E4682" t="str">
        <f>VLOOKUP($A4682,'Günlük Sayaç'!$A$1:$I$166,5,0)</f>
        <v>Sosyal Aylık</v>
      </c>
      <c r="F4682">
        <f>VLOOKUP($A4682,'Günlük Sayaç'!$A$1:$I$166,6,0)</f>
        <v>0.83333333333333337</v>
      </c>
      <c r="G4682">
        <f>VLOOKUP($A4682,'Günlük Sayaç'!$A$1:$I$166,7,0)</f>
        <v>5500</v>
      </c>
      <c r="H4682">
        <f>VLOOKUP($A4682,'Günlük Sayaç'!$A$1:$I$166,8,0)</f>
        <v>0.05</v>
      </c>
      <c r="I4682">
        <f>VLOOKUP($A4682,'Günlük Sayaç'!$A$1:$I$166,9,0)*VLOOKUP(WEEKDAY(B4682,2)&amp;D4682,Yoğunluk!$G$1:$J$29,4,0)</f>
        <v>220</v>
      </c>
      <c r="J4682">
        <f t="shared" ca="1" si="291"/>
        <v>231</v>
      </c>
      <c r="K4682">
        <f t="shared" ca="1" si="292"/>
        <v>192.5</v>
      </c>
    </row>
    <row r="4683" spans="1:11" x14ac:dyDescent="0.3">
      <c r="A4683">
        <f t="shared" si="293"/>
        <v>62</v>
      </c>
      <c r="B4683" s="2">
        <f t="shared" si="294"/>
        <v>43129</v>
      </c>
      <c r="C4683" t="str">
        <f>VLOOKUP(A4683,'Günlük Sayaç'!$A$1:$I$166,3,0)</f>
        <v>Osmanbey</v>
      </c>
      <c r="D4683" t="str">
        <f>VLOOKUP($A4683,'Günlük Sayaç'!$A$1:$I$166,4,0)</f>
        <v>Ziyaretçi</v>
      </c>
      <c r="E4683" t="str">
        <f>VLOOKUP($A4683,'Günlük Sayaç'!$A$1:$I$166,5,0)</f>
        <v>Tekli Bilet</v>
      </c>
      <c r="F4683">
        <f>VLOOKUP($A4683,'Günlük Sayaç'!$A$1:$I$166,6,0)</f>
        <v>5</v>
      </c>
      <c r="G4683">
        <f>VLOOKUP($A4683,'Günlük Sayaç'!$A$1:$I$166,7,0)</f>
        <v>5500</v>
      </c>
      <c r="H4683">
        <f>VLOOKUP($A4683,'Günlük Sayaç'!$A$1:$I$166,8,0)</f>
        <v>0.01</v>
      </c>
      <c r="I4683">
        <f>VLOOKUP($A4683,'Günlük Sayaç'!$A$1:$I$166,9,0)*VLOOKUP(WEEKDAY(B4683,2)&amp;D4683,Yoğunluk!$G$1:$J$29,4,0)</f>
        <v>55</v>
      </c>
      <c r="J4683">
        <f t="shared" ca="1" si="291"/>
        <v>56</v>
      </c>
      <c r="K4683">
        <f t="shared" ca="1" si="292"/>
        <v>280</v>
      </c>
    </row>
    <row r="4684" spans="1:11" x14ac:dyDescent="0.3">
      <c r="A4684">
        <f t="shared" si="293"/>
        <v>63</v>
      </c>
      <c r="B4684" s="2">
        <f t="shared" si="294"/>
        <v>43129</v>
      </c>
      <c r="C4684" t="str">
        <f>VLOOKUP(A4684,'Günlük Sayaç'!$A$1:$I$166,3,0)</f>
        <v>Osmanbey</v>
      </c>
      <c r="D4684" t="str">
        <f>VLOOKUP($A4684,'Günlük Sayaç'!$A$1:$I$166,4,0)</f>
        <v>Ziyaretçi</v>
      </c>
      <c r="E4684" t="str">
        <f>VLOOKUP($A4684,'Günlük Sayaç'!$A$1:$I$166,5,0)</f>
        <v>İkili Bilet</v>
      </c>
      <c r="F4684">
        <f>VLOOKUP($A4684,'Günlük Sayaç'!$A$1:$I$166,6,0)</f>
        <v>4</v>
      </c>
      <c r="G4684">
        <f>VLOOKUP($A4684,'Günlük Sayaç'!$A$1:$I$166,7,0)</f>
        <v>5500</v>
      </c>
      <c r="H4684">
        <f>VLOOKUP($A4684,'Günlük Sayaç'!$A$1:$I$166,8,0)</f>
        <v>0.01</v>
      </c>
      <c r="I4684">
        <f>VLOOKUP($A4684,'Günlük Sayaç'!$A$1:$I$166,9,0)*VLOOKUP(WEEKDAY(B4684,2)&amp;D4684,Yoğunluk!$G$1:$J$29,4,0)</f>
        <v>55</v>
      </c>
      <c r="J4684">
        <f t="shared" ca="1" si="291"/>
        <v>53</v>
      </c>
      <c r="K4684">
        <f t="shared" ca="1" si="292"/>
        <v>212</v>
      </c>
    </row>
    <row r="4685" spans="1:11" x14ac:dyDescent="0.3">
      <c r="A4685">
        <f t="shared" si="293"/>
        <v>64</v>
      </c>
      <c r="B4685" s="2">
        <f t="shared" si="294"/>
        <v>43129</v>
      </c>
      <c r="C4685" t="str">
        <f>VLOOKUP(A4685,'Günlük Sayaç'!$A$1:$I$166,3,0)</f>
        <v>Osmanbey</v>
      </c>
      <c r="D4685" t="str">
        <f>VLOOKUP($A4685,'Günlük Sayaç'!$A$1:$I$166,4,0)</f>
        <v>Ziyaretçi</v>
      </c>
      <c r="E4685" t="str">
        <f>VLOOKUP($A4685,'Günlük Sayaç'!$A$1:$I$166,5,0)</f>
        <v>Üçlü Bilet</v>
      </c>
      <c r="F4685">
        <f>VLOOKUP($A4685,'Günlük Sayaç'!$A$1:$I$166,6,0)</f>
        <v>3.6666666666666665</v>
      </c>
      <c r="G4685">
        <f>VLOOKUP($A4685,'Günlük Sayaç'!$A$1:$I$166,7,0)</f>
        <v>5500</v>
      </c>
      <c r="H4685">
        <f>VLOOKUP($A4685,'Günlük Sayaç'!$A$1:$I$166,8,0)</f>
        <v>0.01</v>
      </c>
      <c r="I4685">
        <f>VLOOKUP($A4685,'Günlük Sayaç'!$A$1:$I$166,9,0)*VLOOKUP(WEEKDAY(B4685,2)&amp;D4685,Yoğunluk!$G$1:$J$29,4,0)</f>
        <v>55</v>
      </c>
      <c r="J4685">
        <f t="shared" ca="1" si="291"/>
        <v>55</v>
      </c>
      <c r="K4685">
        <f t="shared" ca="1" si="292"/>
        <v>201.66666666666666</v>
      </c>
    </row>
    <row r="4686" spans="1:11" x14ac:dyDescent="0.3">
      <c r="A4686">
        <f t="shared" si="293"/>
        <v>65</v>
      </c>
      <c r="B4686" s="2">
        <f t="shared" si="294"/>
        <v>43129</v>
      </c>
      <c r="C4686" t="str">
        <f>VLOOKUP(A4686,'Günlük Sayaç'!$A$1:$I$166,3,0)</f>
        <v>Osmanbey</v>
      </c>
      <c r="D4686" t="str">
        <f>VLOOKUP($A4686,'Günlük Sayaç'!$A$1:$I$166,4,0)</f>
        <v>Ziyaretçi</v>
      </c>
      <c r="E4686" t="str">
        <f>VLOOKUP($A4686,'Günlük Sayaç'!$A$1:$I$166,5,0)</f>
        <v>Beşli Bilet</v>
      </c>
      <c r="F4686">
        <f>VLOOKUP($A4686,'Günlük Sayaç'!$A$1:$I$166,6,0)</f>
        <v>3.4</v>
      </c>
      <c r="G4686">
        <f>VLOOKUP($A4686,'Günlük Sayaç'!$A$1:$I$166,7,0)</f>
        <v>5500</v>
      </c>
      <c r="H4686">
        <f>VLOOKUP($A4686,'Günlük Sayaç'!$A$1:$I$166,8,0)</f>
        <v>0.01</v>
      </c>
      <c r="I4686">
        <f>VLOOKUP($A4686,'Günlük Sayaç'!$A$1:$I$166,9,0)*VLOOKUP(WEEKDAY(B4686,2)&amp;D4686,Yoğunluk!$G$1:$J$29,4,0)</f>
        <v>55</v>
      </c>
      <c r="J4686">
        <f t="shared" ca="1" si="291"/>
        <v>56</v>
      </c>
      <c r="K4686">
        <f t="shared" ca="1" si="292"/>
        <v>190.4</v>
      </c>
    </row>
    <row r="4687" spans="1:11" x14ac:dyDescent="0.3">
      <c r="A4687">
        <f t="shared" si="293"/>
        <v>66</v>
      </c>
      <c r="B4687" s="2">
        <f t="shared" si="294"/>
        <v>43129</v>
      </c>
      <c r="C4687" t="str">
        <f>VLOOKUP(A4687,'Günlük Sayaç'!$A$1:$I$166,3,0)</f>
        <v>Osmanbey</v>
      </c>
      <c r="D4687" t="str">
        <f>VLOOKUP($A4687,'Günlük Sayaç'!$A$1:$I$166,4,0)</f>
        <v>Ziyaretçi</v>
      </c>
      <c r="E4687" t="str">
        <f>VLOOKUP($A4687,'Günlük Sayaç'!$A$1:$I$166,5,0)</f>
        <v>Onlu Bilet</v>
      </c>
      <c r="F4687">
        <f>VLOOKUP($A4687,'Günlük Sayaç'!$A$1:$I$166,6,0)</f>
        <v>3.2</v>
      </c>
      <c r="G4687">
        <f>VLOOKUP($A4687,'Günlük Sayaç'!$A$1:$I$166,7,0)</f>
        <v>5500</v>
      </c>
      <c r="H4687">
        <f>VLOOKUP($A4687,'Günlük Sayaç'!$A$1:$I$166,8,0)</f>
        <v>0.01</v>
      </c>
      <c r="I4687">
        <f>VLOOKUP($A4687,'Günlük Sayaç'!$A$1:$I$166,9,0)*VLOOKUP(WEEKDAY(B4687,2)&amp;D4687,Yoğunluk!$G$1:$J$29,4,0)</f>
        <v>55</v>
      </c>
      <c r="J4687">
        <f t="shared" ca="1" si="291"/>
        <v>55</v>
      </c>
      <c r="K4687">
        <f t="shared" ca="1" si="292"/>
        <v>176</v>
      </c>
    </row>
    <row r="4688" spans="1:11" x14ac:dyDescent="0.3">
      <c r="A4688">
        <f t="shared" si="293"/>
        <v>67</v>
      </c>
      <c r="B4688" s="2">
        <f t="shared" si="294"/>
        <v>43129</v>
      </c>
      <c r="C4688" t="str">
        <f>VLOOKUP(A4688,'Günlük Sayaç'!$A$1:$I$166,3,0)</f>
        <v>Şişli</v>
      </c>
      <c r="D4688" t="str">
        <f>VLOOKUP($A4688,'Günlük Sayaç'!$A$1:$I$166,4,0)</f>
        <v>Tam</v>
      </c>
      <c r="E4688" t="str">
        <f>VLOOKUP($A4688,'Günlük Sayaç'!$A$1:$I$166,5,0)</f>
        <v>Akbil</v>
      </c>
      <c r="F4688">
        <f>VLOOKUP($A4688,'Günlük Sayaç'!$A$1:$I$166,6,0)</f>
        <v>2.2250000000000001</v>
      </c>
      <c r="G4688">
        <f>VLOOKUP($A4688,'Günlük Sayaç'!$A$1:$I$166,7,0)</f>
        <v>12000</v>
      </c>
      <c r="H4688">
        <f>VLOOKUP($A4688,'Günlük Sayaç'!$A$1:$I$166,8,0)</f>
        <v>0.3</v>
      </c>
      <c r="I4688">
        <f>VLOOKUP($A4688,'Günlük Sayaç'!$A$1:$I$166,9,0)*VLOOKUP(WEEKDAY(B4688,2)&amp;D4688,Yoğunluk!$G$1:$J$29,4,0)</f>
        <v>5400</v>
      </c>
      <c r="J4688">
        <f t="shared" ca="1" si="291"/>
        <v>5258</v>
      </c>
      <c r="K4688">
        <f t="shared" ca="1" si="292"/>
        <v>11699.050000000001</v>
      </c>
    </row>
    <row r="4689" spans="1:11" x14ac:dyDescent="0.3">
      <c r="A4689">
        <f t="shared" si="293"/>
        <v>68</v>
      </c>
      <c r="B4689" s="2">
        <f t="shared" si="294"/>
        <v>43129</v>
      </c>
      <c r="C4689" t="str">
        <f>VLOOKUP(A4689,'Günlük Sayaç'!$A$1:$I$166,3,0)</f>
        <v>Şişli</v>
      </c>
      <c r="D4689" t="str">
        <f>VLOOKUP($A4689,'Günlük Sayaç'!$A$1:$I$166,4,0)</f>
        <v>Tam</v>
      </c>
      <c r="E4689" t="str">
        <f>VLOOKUP($A4689,'Günlük Sayaç'!$A$1:$I$166,5,0)</f>
        <v>Mavi Kart</v>
      </c>
      <c r="F4689">
        <f>VLOOKUP($A4689,'Günlük Sayaç'!$A$1:$I$166,6,0)</f>
        <v>1.3666666666666667</v>
      </c>
      <c r="G4689">
        <f>VLOOKUP($A4689,'Günlük Sayaç'!$A$1:$I$166,7,0)</f>
        <v>12000</v>
      </c>
      <c r="H4689">
        <f>VLOOKUP($A4689,'Günlük Sayaç'!$A$1:$I$166,8,0)</f>
        <v>0.15</v>
      </c>
      <c r="I4689">
        <f>VLOOKUP($A4689,'Günlük Sayaç'!$A$1:$I$166,9,0)*VLOOKUP(WEEKDAY(B4689,2)&amp;D4689,Yoğunluk!$G$1:$J$29,4,0)</f>
        <v>2700</v>
      </c>
      <c r="J4689">
        <f t="shared" ca="1" si="291"/>
        <v>2492</v>
      </c>
      <c r="K4689">
        <f t="shared" ca="1" si="292"/>
        <v>3405.7333333333336</v>
      </c>
    </row>
    <row r="4690" spans="1:11" x14ac:dyDescent="0.3">
      <c r="A4690">
        <f t="shared" si="293"/>
        <v>69</v>
      </c>
      <c r="B4690" s="2">
        <f t="shared" si="294"/>
        <v>43129</v>
      </c>
      <c r="C4690" t="str">
        <f>VLOOKUP(A4690,'Günlük Sayaç'!$A$1:$I$166,3,0)</f>
        <v>Şişli</v>
      </c>
      <c r="D4690" t="str">
        <f>VLOOKUP($A4690,'Günlük Sayaç'!$A$1:$I$166,4,0)</f>
        <v>Öğrenci</v>
      </c>
      <c r="E4690" t="str">
        <f>VLOOKUP($A4690,'Günlük Sayaç'!$A$1:$I$166,5,0)</f>
        <v>Öğrenci</v>
      </c>
      <c r="F4690">
        <f>VLOOKUP($A4690,'Günlük Sayaç'!$A$1:$I$166,6,0)</f>
        <v>0.9</v>
      </c>
      <c r="G4690">
        <f>VLOOKUP($A4690,'Günlük Sayaç'!$A$1:$I$166,7,0)</f>
        <v>12000</v>
      </c>
      <c r="H4690">
        <f>VLOOKUP($A4690,'Günlük Sayaç'!$A$1:$I$166,8,0)</f>
        <v>0.1</v>
      </c>
      <c r="I4690">
        <f>VLOOKUP($A4690,'Günlük Sayaç'!$A$1:$I$166,9,0)*VLOOKUP(WEEKDAY(B4690,2)&amp;D4690,Yoğunluk!$G$1:$J$29,4,0)</f>
        <v>1200</v>
      </c>
      <c r="J4690">
        <f t="shared" ca="1" si="291"/>
        <v>1164</v>
      </c>
      <c r="K4690">
        <f t="shared" ca="1" si="292"/>
        <v>1047.6000000000001</v>
      </c>
    </row>
    <row r="4691" spans="1:11" x14ac:dyDescent="0.3">
      <c r="A4691">
        <f t="shared" si="293"/>
        <v>70</v>
      </c>
      <c r="B4691" s="2">
        <f t="shared" si="294"/>
        <v>43129</v>
      </c>
      <c r="C4691" t="str">
        <f>VLOOKUP(A4691,'Günlük Sayaç'!$A$1:$I$166,3,0)</f>
        <v>Şişli</v>
      </c>
      <c r="D4691" t="str">
        <f>VLOOKUP($A4691,'Günlük Sayaç'!$A$1:$I$166,4,0)</f>
        <v>Öğrenci</v>
      </c>
      <c r="E4691" t="str">
        <f>VLOOKUP($A4691,'Günlük Sayaç'!$A$1:$I$166,5,0)</f>
        <v>Öğrenci Aylık</v>
      </c>
      <c r="F4691">
        <f>VLOOKUP($A4691,'Günlük Sayaç'!$A$1:$I$166,6,0)</f>
        <v>0.56666666666666665</v>
      </c>
      <c r="G4691">
        <f>VLOOKUP($A4691,'Günlük Sayaç'!$A$1:$I$166,7,0)</f>
        <v>12000</v>
      </c>
      <c r="H4691">
        <f>VLOOKUP($A4691,'Günlük Sayaç'!$A$1:$I$166,8,0)</f>
        <v>0.2</v>
      </c>
      <c r="I4691">
        <f>VLOOKUP($A4691,'Günlük Sayaç'!$A$1:$I$166,9,0)*VLOOKUP(WEEKDAY(B4691,2)&amp;D4691,Yoğunluk!$G$1:$J$29,4,0)</f>
        <v>2400</v>
      </c>
      <c r="J4691">
        <f t="shared" ca="1" si="291"/>
        <v>2491</v>
      </c>
      <c r="K4691">
        <f t="shared" ca="1" si="292"/>
        <v>1411.5666666666666</v>
      </c>
    </row>
    <row r="4692" spans="1:11" x14ac:dyDescent="0.3">
      <c r="A4692">
        <f t="shared" si="293"/>
        <v>71</v>
      </c>
      <c r="B4692" s="2">
        <f t="shared" si="294"/>
        <v>43129</v>
      </c>
      <c r="C4692" t="str">
        <f>VLOOKUP(A4692,'Günlük Sayaç'!$A$1:$I$166,3,0)</f>
        <v>Şişli</v>
      </c>
      <c r="D4692" t="str">
        <f>VLOOKUP($A4692,'Günlük Sayaç'!$A$1:$I$166,4,0)</f>
        <v>Sosyal</v>
      </c>
      <c r="E4692" t="str">
        <f>VLOOKUP($A4692,'Günlük Sayaç'!$A$1:$I$166,5,0)</f>
        <v>Sosyal</v>
      </c>
      <c r="F4692">
        <f>VLOOKUP($A4692,'Günlük Sayaç'!$A$1:$I$166,6,0)</f>
        <v>1.425</v>
      </c>
      <c r="G4692">
        <f>VLOOKUP($A4692,'Günlük Sayaç'!$A$1:$I$166,7,0)</f>
        <v>12000</v>
      </c>
      <c r="H4692">
        <f>VLOOKUP($A4692,'Günlük Sayaç'!$A$1:$I$166,8,0)</f>
        <v>0.1</v>
      </c>
      <c r="I4692">
        <f>VLOOKUP($A4692,'Günlük Sayaç'!$A$1:$I$166,9,0)*VLOOKUP(WEEKDAY(B4692,2)&amp;D4692,Yoğunluk!$G$1:$J$29,4,0)</f>
        <v>960</v>
      </c>
      <c r="J4692">
        <f t="shared" ca="1" si="291"/>
        <v>902</v>
      </c>
      <c r="K4692">
        <f t="shared" ca="1" si="292"/>
        <v>1285.3500000000001</v>
      </c>
    </row>
    <row r="4693" spans="1:11" x14ac:dyDescent="0.3">
      <c r="A4693">
        <f t="shared" si="293"/>
        <v>72</v>
      </c>
      <c r="B4693" s="2">
        <f t="shared" si="294"/>
        <v>43129</v>
      </c>
      <c r="C4693" t="str">
        <f>VLOOKUP(A4693,'Günlük Sayaç'!$A$1:$I$166,3,0)</f>
        <v>Şişli</v>
      </c>
      <c r="D4693" t="str">
        <f>VLOOKUP($A4693,'Günlük Sayaç'!$A$1:$I$166,4,0)</f>
        <v>Sosyal</v>
      </c>
      <c r="E4693" t="str">
        <f>VLOOKUP($A4693,'Günlük Sayaç'!$A$1:$I$166,5,0)</f>
        <v>Sosyal Aylık</v>
      </c>
      <c r="F4693">
        <f>VLOOKUP($A4693,'Günlük Sayaç'!$A$1:$I$166,6,0)</f>
        <v>0.83333333333333337</v>
      </c>
      <c r="G4693">
        <f>VLOOKUP($A4693,'Günlük Sayaç'!$A$1:$I$166,7,0)</f>
        <v>12000</v>
      </c>
      <c r="H4693">
        <f>VLOOKUP($A4693,'Günlük Sayaç'!$A$1:$I$166,8,0)</f>
        <v>0.1</v>
      </c>
      <c r="I4693">
        <f>VLOOKUP($A4693,'Günlük Sayaç'!$A$1:$I$166,9,0)*VLOOKUP(WEEKDAY(B4693,2)&amp;D4693,Yoğunluk!$G$1:$J$29,4,0)</f>
        <v>960</v>
      </c>
      <c r="J4693">
        <f t="shared" ca="1" si="291"/>
        <v>929</v>
      </c>
      <c r="K4693">
        <f t="shared" ca="1" si="292"/>
        <v>774.16666666666674</v>
      </c>
    </row>
    <row r="4694" spans="1:11" x14ac:dyDescent="0.3">
      <c r="A4694">
        <f t="shared" si="293"/>
        <v>73</v>
      </c>
      <c r="B4694" s="2">
        <f t="shared" si="294"/>
        <v>43129</v>
      </c>
      <c r="C4694" t="str">
        <f>VLOOKUP(A4694,'Günlük Sayaç'!$A$1:$I$166,3,0)</f>
        <v>Şişli</v>
      </c>
      <c r="D4694" t="str">
        <f>VLOOKUP($A4694,'Günlük Sayaç'!$A$1:$I$166,4,0)</f>
        <v>Ziyaretçi</v>
      </c>
      <c r="E4694" t="str">
        <f>VLOOKUP($A4694,'Günlük Sayaç'!$A$1:$I$166,5,0)</f>
        <v>Tekli Bilet</v>
      </c>
      <c r="F4694">
        <f>VLOOKUP($A4694,'Günlük Sayaç'!$A$1:$I$166,6,0)</f>
        <v>5</v>
      </c>
      <c r="G4694">
        <f>VLOOKUP($A4694,'Günlük Sayaç'!$A$1:$I$166,7,0)</f>
        <v>12000</v>
      </c>
      <c r="H4694">
        <f>VLOOKUP($A4694,'Günlük Sayaç'!$A$1:$I$166,8,0)</f>
        <v>0.01</v>
      </c>
      <c r="I4694">
        <f>VLOOKUP($A4694,'Günlük Sayaç'!$A$1:$I$166,9,0)*VLOOKUP(WEEKDAY(B4694,2)&amp;D4694,Yoğunluk!$G$1:$J$29,4,0)</f>
        <v>120</v>
      </c>
      <c r="J4694">
        <f t="shared" ca="1" si="291"/>
        <v>126</v>
      </c>
      <c r="K4694">
        <f t="shared" ca="1" si="292"/>
        <v>630</v>
      </c>
    </row>
    <row r="4695" spans="1:11" x14ac:dyDescent="0.3">
      <c r="A4695">
        <f t="shared" si="293"/>
        <v>74</v>
      </c>
      <c r="B4695" s="2">
        <f t="shared" si="294"/>
        <v>43129</v>
      </c>
      <c r="C4695" t="str">
        <f>VLOOKUP(A4695,'Günlük Sayaç'!$A$1:$I$166,3,0)</f>
        <v>Şişli</v>
      </c>
      <c r="D4695" t="str">
        <f>VLOOKUP($A4695,'Günlük Sayaç'!$A$1:$I$166,4,0)</f>
        <v>Ziyaretçi</v>
      </c>
      <c r="E4695" t="str">
        <f>VLOOKUP($A4695,'Günlük Sayaç'!$A$1:$I$166,5,0)</f>
        <v>İkili Bilet</v>
      </c>
      <c r="F4695">
        <f>VLOOKUP($A4695,'Günlük Sayaç'!$A$1:$I$166,6,0)</f>
        <v>4</v>
      </c>
      <c r="G4695">
        <f>VLOOKUP($A4695,'Günlük Sayaç'!$A$1:$I$166,7,0)</f>
        <v>12000</v>
      </c>
      <c r="H4695">
        <f>VLOOKUP($A4695,'Günlük Sayaç'!$A$1:$I$166,8,0)</f>
        <v>0.01</v>
      </c>
      <c r="I4695">
        <f>VLOOKUP($A4695,'Günlük Sayaç'!$A$1:$I$166,9,0)*VLOOKUP(WEEKDAY(B4695,2)&amp;D4695,Yoğunluk!$G$1:$J$29,4,0)</f>
        <v>120</v>
      </c>
      <c r="J4695">
        <f t="shared" ca="1" si="291"/>
        <v>95</v>
      </c>
      <c r="K4695">
        <f t="shared" ca="1" si="292"/>
        <v>380</v>
      </c>
    </row>
    <row r="4696" spans="1:11" x14ac:dyDescent="0.3">
      <c r="A4696">
        <f t="shared" si="293"/>
        <v>75</v>
      </c>
      <c r="B4696" s="2">
        <f t="shared" si="294"/>
        <v>43129</v>
      </c>
      <c r="C4696" t="str">
        <f>VLOOKUP(A4696,'Günlük Sayaç'!$A$1:$I$166,3,0)</f>
        <v>Şişli</v>
      </c>
      <c r="D4696" t="str">
        <f>VLOOKUP($A4696,'Günlük Sayaç'!$A$1:$I$166,4,0)</f>
        <v>Ziyaretçi</v>
      </c>
      <c r="E4696" t="str">
        <f>VLOOKUP($A4696,'Günlük Sayaç'!$A$1:$I$166,5,0)</f>
        <v>Üçlü Bilet</v>
      </c>
      <c r="F4696">
        <f>VLOOKUP($A4696,'Günlük Sayaç'!$A$1:$I$166,6,0)</f>
        <v>3.6666666666666665</v>
      </c>
      <c r="G4696">
        <f>VLOOKUP($A4696,'Günlük Sayaç'!$A$1:$I$166,7,0)</f>
        <v>12000</v>
      </c>
      <c r="H4696">
        <f>VLOOKUP($A4696,'Günlük Sayaç'!$A$1:$I$166,8,0)</f>
        <v>0.01</v>
      </c>
      <c r="I4696">
        <f>VLOOKUP($A4696,'Günlük Sayaç'!$A$1:$I$166,9,0)*VLOOKUP(WEEKDAY(B4696,2)&amp;D4696,Yoğunluk!$G$1:$J$29,4,0)</f>
        <v>120</v>
      </c>
      <c r="J4696">
        <f t="shared" ca="1" si="291"/>
        <v>139</v>
      </c>
      <c r="K4696">
        <f t="shared" ca="1" si="292"/>
        <v>509.66666666666663</v>
      </c>
    </row>
    <row r="4697" spans="1:11" x14ac:dyDescent="0.3">
      <c r="A4697">
        <f t="shared" si="293"/>
        <v>76</v>
      </c>
      <c r="B4697" s="2">
        <f t="shared" si="294"/>
        <v>43129</v>
      </c>
      <c r="C4697" t="str">
        <f>VLOOKUP(A4697,'Günlük Sayaç'!$A$1:$I$166,3,0)</f>
        <v>Şişli</v>
      </c>
      <c r="D4697" t="str">
        <f>VLOOKUP($A4697,'Günlük Sayaç'!$A$1:$I$166,4,0)</f>
        <v>Ziyaretçi</v>
      </c>
      <c r="E4697" t="str">
        <f>VLOOKUP($A4697,'Günlük Sayaç'!$A$1:$I$166,5,0)</f>
        <v>Beşli Bilet</v>
      </c>
      <c r="F4697">
        <f>VLOOKUP($A4697,'Günlük Sayaç'!$A$1:$I$166,6,0)</f>
        <v>3.4</v>
      </c>
      <c r="G4697">
        <f>VLOOKUP($A4697,'Günlük Sayaç'!$A$1:$I$166,7,0)</f>
        <v>12000</v>
      </c>
      <c r="H4697">
        <f>VLOOKUP($A4697,'Günlük Sayaç'!$A$1:$I$166,8,0)</f>
        <v>0.01</v>
      </c>
      <c r="I4697">
        <f>VLOOKUP($A4697,'Günlük Sayaç'!$A$1:$I$166,9,0)*VLOOKUP(WEEKDAY(B4697,2)&amp;D4697,Yoğunluk!$G$1:$J$29,4,0)</f>
        <v>120</v>
      </c>
      <c r="J4697">
        <f t="shared" ca="1" si="291"/>
        <v>124</v>
      </c>
      <c r="K4697">
        <f t="shared" ca="1" si="292"/>
        <v>421.59999999999997</v>
      </c>
    </row>
    <row r="4698" spans="1:11" x14ac:dyDescent="0.3">
      <c r="A4698">
        <f t="shared" si="293"/>
        <v>77</v>
      </c>
      <c r="B4698" s="2">
        <f t="shared" si="294"/>
        <v>43129</v>
      </c>
      <c r="C4698" t="str">
        <f>VLOOKUP(A4698,'Günlük Sayaç'!$A$1:$I$166,3,0)</f>
        <v>Şişli</v>
      </c>
      <c r="D4698" t="str">
        <f>VLOOKUP($A4698,'Günlük Sayaç'!$A$1:$I$166,4,0)</f>
        <v>Ziyaretçi</v>
      </c>
      <c r="E4698" t="str">
        <f>VLOOKUP($A4698,'Günlük Sayaç'!$A$1:$I$166,5,0)</f>
        <v>Onlu Bilet</v>
      </c>
      <c r="F4698">
        <f>VLOOKUP($A4698,'Günlük Sayaç'!$A$1:$I$166,6,0)</f>
        <v>3.2</v>
      </c>
      <c r="G4698">
        <f>VLOOKUP($A4698,'Günlük Sayaç'!$A$1:$I$166,7,0)</f>
        <v>12000</v>
      </c>
      <c r="H4698">
        <f>VLOOKUP($A4698,'Günlük Sayaç'!$A$1:$I$166,8,0)</f>
        <v>0.01</v>
      </c>
      <c r="I4698">
        <f>VLOOKUP($A4698,'Günlük Sayaç'!$A$1:$I$166,9,0)*VLOOKUP(WEEKDAY(B4698,2)&amp;D4698,Yoğunluk!$G$1:$J$29,4,0)</f>
        <v>120</v>
      </c>
      <c r="J4698">
        <f t="shared" ca="1" si="291"/>
        <v>108</v>
      </c>
      <c r="K4698">
        <f t="shared" ca="1" si="292"/>
        <v>345.6</v>
      </c>
    </row>
    <row r="4699" spans="1:11" x14ac:dyDescent="0.3">
      <c r="A4699">
        <f t="shared" si="293"/>
        <v>78</v>
      </c>
      <c r="B4699" s="2">
        <f t="shared" si="294"/>
        <v>43129</v>
      </c>
      <c r="C4699" t="str">
        <f>VLOOKUP(A4699,'Günlük Sayaç'!$A$1:$I$166,3,0)</f>
        <v>Gayrettepe</v>
      </c>
      <c r="D4699" t="str">
        <f>VLOOKUP($A4699,'Günlük Sayaç'!$A$1:$I$166,4,0)</f>
        <v>Tam</v>
      </c>
      <c r="E4699" t="str">
        <f>VLOOKUP($A4699,'Günlük Sayaç'!$A$1:$I$166,5,0)</f>
        <v>Akbil</v>
      </c>
      <c r="F4699">
        <f>VLOOKUP($A4699,'Günlük Sayaç'!$A$1:$I$166,6,0)</f>
        <v>2.2250000000000001</v>
      </c>
      <c r="G4699">
        <f>VLOOKUP($A4699,'Günlük Sayaç'!$A$1:$I$166,7,0)</f>
        <v>20000</v>
      </c>
      <c r="H4699">
        <f>VLOOKUP($A4699,'Günlük Sayaç'!$A$1:$I$166,8,0)</f>
        <v>0.3</v>
      </c>
      <c r="I4699">
        <f>VLOOKUP($A4699,'Günlük Sayaç'!$A$1:$I$166,9,0)*VLOOKUP(WEEKDAY(B4699,2)&amp;D4699,Yoğunluk!$G$1:$J$29,4,0)</f>
        <v>9000</v>
      </c>
      <c r="J4699">
        <f t="shared" ca="1" si="291"/>
        <v>9084</v>
      </c>
      <c r="K4699">
        <f t="shared" ca="1" si="292"/>
        <v>20211.900000000001</v>
      </c>
    </row>
    <row r="4700" spans="1:11" x14ac:dyDescent="0.3">
      <c r="A4700">
        <f t="shared" si="293"/>
        <v>79</v>
      </c>
      <c r="B4700" s="2">
        <f t="shared" si="294"/>
        <v>43129</v>
      </c>
      <c r="C4700" t="str">
        <f>VLOOKUP(A4700,'Günlük Sayaç'!$A$1:$I$166,3,0)</f>
        <v>Gayrettepe</v>
      </c>
      <c r="D4700" t="str">
        <f>VLOOKUP($A4700,'Günlük Sayaç'!$A$1:$I$166,4,0)</f>
        <v>Tam</v>
      </c>
      <c r="E4700" t="str">
        <f>VLOOKUP($A4700,'Günlük Sayaç'!$A$1:$I$166,5,0)</f>
        <v>Mavi Kart</v>
      </c>
      <c r="F4700">
        <f>VLOOKUP($A4700,'Günlük Sayaç'!$A$1:$I$166,6,0)</f>
        <v>1.3666666666666667</v>
      </c>
      <c r="G4700">
        <f>VLOOKUP($A4700,'Günlük Sayaç'!$A$1:$I$166,7,0)</f>
        <v>20000</v>
      </c>
      <c r="H4700">
        <f>VLOOKUP($A4700,'Günlük Sayaç'!$A$1:$I$166,8,0)</f>
        <v>0.15</v>
      </c>
      <c r="I4700">
        <f>VLOOKUP($A4700,'Günlük Sayaç'!$A$1:$I$166,9,0)*VLOOKUP(WEEKDAY(B4700,2)&amp;D4700,Yoğunluk!$G$1:$J$29,4,0)</f>
        <v>4500</v>
      </c>
      <c r="J4700">
        <f t="shared" ca="1" si="291"/>
        <v>4489</v>
      </c>
      <c r="K4700">
        <f t="shared" ca="1" si="292"/>
        <v>6134.9666666666672</v>
      </c>
    </row>
    <row r="4701" spans="1:11" x14ac:dyDescent="0.3">
      <c r="A4701">
        <f t="shared" si="293"/>
        <v>80</v>
      </c>
      <c r="B4701" s="2">
        <f t="shared" si="294"/>
        <v>43129</v>
      </c>
      <c r="C4701" t="str">
        <f>VLOOKUP(A4701,'Günlük Sayaç'!$A$1:$I$166,3,0)</f>
        <v>Gayrettepe</v>
      </c>
      <c r="D4701" t="str">
        <f>VLOOKUP($A4701,'Günlük Sayaç'!$A$1:$I$166,4,0)</f>
        <v>Öğrenci</v>
      </c>
      <c r="E4701" t="str">
        <f>VLOOKUP($A4701,'Günlük Sayaç'!$A$1:$I$166,5,0)</f>
        <v>Öğrenci</v>
      </c>
      <c r="F4701">
        <f>VLOOKUP($A4701,'Günlük Sayaç'!$A$1:$I$166,6,0)</f>
        <v>0.9</v>
      </c>
      <c r="G4701">
        <f>VLOOKUP($A4701,'Günlük Sayaç'!$A$1:$I$166,7,0)</f>
        <v>20000</v>
      </c>
      <c r="H4701">
        <f>VLOOKUP($A4701,'Günlük Sayaç'!$A$1:$I$166,8,0)</f>
        <v>0.1</v>
      </c>
      <c r="I4701">
        <f>VLOOKUP($A4701,'Günlük Sayaç'!$A$1:$I$166,9,0)*VLOOKUP(WEEKDAY(B4701,2)&amp;D4701,Yoğunluk!$G$1:$J$29,4,0)</f>
        <v>2000</v>
      </c>
      <c r="J4701">
        <f t="shared" ca="1" si="291"/>
        <v>1897</v>
      </c>
      <c r="K4701">
        <f t="shared" ca="1" si="292"/>
        <v>1707.3</v>
      </c>
    </row>
    <row r="4702" spans="1:11" x14ac:dyDescent="0.3">
      <c r="A4702">
        <f t="shared" si="293"/>
        <v>81</v>
      </c>
      <c r="B4702" s="2">
        <f t="shared" si="294"/>
        <v>43129</v>
      </c>
      <c r="C4702" t="str">
        <f>VLOOKUP(A4702,'Günlük Sayaç'!$A$1:$I$166,3,0)</f>
        <v>Gayrettepe</v>
      </c>
      <c r="D4702" t="str">
        <f>VLOOKUP($A4702,'Günlük Sayaç'!$A$1:$I$166,4,0)</f>
        <v>Öğrenci</v>
      </c>
      <c r="E4702" t="str">
        <f>VLOOKUP($A4702,'Günlük Sayaç'!$A$1:$I$166,5,0)</f>
        <v>Öğrenci Aylık</v>
      </c>
      <c r="F4702">
        <f>VLOOKUP($A4702,'Günlük Sayaç'!$A$1:$I$166,6,0)</f>
        <v>0.56666666666666665</v>
      </c>
      <c r="G4702">
        <f>VLOOKUP($A4702,'Günlük Sayaç'!$A$1:$I$166,7,0)</f>
        <v>20000</v>
      </c>
      <c r="H4702">
        <f>VLOOKUP($A4702,'Günlük Sayaç'!$A$1:$I$166,8,0)</f>
        <v>0.15</v>
      </c>
      <c r="I4702">
        <f>VLOOKUP($A4702,'Günlük Sayaç'!$A$1:$I$166,9,0)*VLOOKUP(WEEKDAY(B4702,2)&amp;D4702,Yoğunluk!$G$1:$J$29,4,0)</f>
        <v>3000</v>
      </c>
      <c r="J4702">
        <f t="shared" ca="1" si="291"/>
        <v>2807</v>
      </c>
      <c r="K4702">
        <f t="shared" ca="1" si="292"/>
        <v>1590.6333333333332</v>
      </c>
    </row>
    <row r="4703" spans="1:11" x14ac:dyDescent="0.3">
      <c r="A4703">
        <f t="shared" si="293"/>
        <v>82</v>
      </c>
      <c r="B4703" s="2">
        <f t="shared" si="294"/>
        <v>43129</v>
      </c>
      <c r="C4703" t="str">
        <f>VLOOKUP(A4703,'Günlük Sayaç'!$A$1:$I$166,3,0)</f>
        <v>Gayrettepe</v>
      </c>
      <c r="D4703" t="str">
        <f>VLOOKUP($A4703,'Günlük Sayaç'!$A$1:$I$166,4,0)</f>
        <v>Sosyal</v>
      </c>
      <c r="E4703" t="str">
        <f>VLOOKUP($A4703,'Günlük Sayaç'!$A$1:$I$166,5,0)</f>
        <v>Sosyal</v>
      </c>
      <c r="F4703">
        <f>VLOOKUP($A4703,'Günlük Sayaç'!$A$1:$I$166,6,0)</f>
        <v>1.425</v>
      </c>
      <c r="G4703">
        <f>VLOOKUP($A4703,'Günlük Sayaç'!$A$1:$I$166,7,0)</f>
        <v>20000</v>
      </c>
      <c r="H4703">
        <f>VLOOKUP($A4703,'Günlük Sayaç'!$A$1:$I$166,8,0)</f>
        <v>0.1</v>
      </c>
      <c r="I4703">
        <f>VLOOKUP($A4703,'Günlük Sayaç'!$A$1:$I$166,9,0)*VLOOKUP(WEEKDAY(B4703,2)&amp;D4703,Yoğunluk!$G$1:$J$29,4,0)</f>
        <v>1600</v>
      </c>
      <c r="J4703">
        <f t="shared" ca="1" si="291"/>
        <v>1721</v>
      </c>
      <c r="K4703">
        <f t="shared" ca="1" si="292"/>
        <v>2452.4250000000002</v>
      </c>
    </row>
    <row r="4704" spans="1:11" x14ac:dyDescent="0.3">
      <c r="A4704">
        <f t="shared" si="293"/>
        <v>83</v>
      </c>
      <c r="B4704" s="2">
        <f t="shared" si="294"/>
        <v>43129</v>
      </c>
      <c r="C4704" t="str">
        <f>VLOOKUP(A4704,'Günlük Sayaç'!$A$1:$I$166,3,0)</f>
        <v>Gayrettepe</v>
      </c>
      <c r="D4704" t="str">
        <f>VLOOKUP($A4704,'Günlük Sayaç'!$A$1:$I$166,4,0)</f>
        <v>Sosyal</v>
      </c>
      <c r="E4704" t="str">
        <f>VLOOKUP($A4704,'Günlük Sayaç'!$A$1:$I$166,5,0)</f>
        <v>Sosyal Aylık</v>
      </c>
      <c r="F4704">
        <f>VLOOKUP($A4704,'Günlük Sayaç'!$A$1:$I$166,6,0)</f>
        <v>0.83333333333333337</v>
      </c>
      <c r="G4704">
        <f>VLOOKUP($A4704,'Günlük Sayaç'!$A$1:$I$166,7,0)</f>
        <v>20000</v>
      </c>
      <c r="H4704">
        <f>VLOOKUP($A4704,'Günlük Sayaç'!$A$1:$I$166,8,0)</f>
        <v>0.1</v>
      </c>
      <c r="I4704">
        <f>VLOOKUP($A4704,'Günlük Sayaç'!$A$1:$I$166,9,0)*VLOOKUP(WEEKDAY(B4704,2)&amp;D4704,Yoğunluk!$G$1:$J$29,4,0)</f>
        <v>1600</v>
      </c>
      <c r="J4704">
        <f t="shared" ca="1" si="291"/>
        <v>1796</v>
      </c>
      <c r="K4704">
        <f t="shared" ca="1" si="292"/>
        <v>1496.6666666666667</v>
      </c>
    </row>
    <row r="4705" spans="1:11" x14ac:dyDescent="0.3">
      <c r="A4705">
        <f t="shared" si="293"/>
        <v>84</v>
      </c>
      <c r="B4705" s="2">
        <f t="shared" si="294"/>
        <v>43129</v>
      </c>
      <c r="C4705" t="str">
        <f>VLOOKUP(A4705,'Günlük Sayaç'!$A$1:$I$166,3,0)</f>
        <v>Gayrettepe</v>
      </c>
      <c r="D4705" t="str">
        <f>VLOOKUP($A4705,'Günlük Sayaç'!$A$1:$I$166,4,0)</f>
        <v>Ziyaretçi</v>
      </c>
      <c r="E4705" t="str">
        <f>VLOOKUP($A4705,'Günlük Sayaç'!$A$1:$I$166,5,0)</f>
        <v>Tekli Bilet</v>
      </c>
      <c r="F4705">
        <f>VLOOKUP($A4705,'Günlük Sayaç'!$A$1:$I$166,6,0)</f>
        <v>5</v>
      </c>
      <c r="G4705">
        <f>VLOOKUP($A4705,'Günlük Sayaç'!$A$1:$I$166,7,0)</f>
        <v>20000</v>
      </c>
      <c r="H4705">
        <f>VLOOKUP($A4705,'Günlük Sayaç'!$A$1:$I$166,8,0)</f>
        <v>0.02</v>
      </c>
      <c r="I4705">
        <f>VLOOKUP($A4705,'Günlük Sayaç'!$A$1:$I$166,9,0)*VLOOKUP(WEEKDAY(B4705,2)&amp;D4705,Yoğunluk!$G$1:$J$29,4,0)</f>
        <v>400</v>
      </c>
      <c r="J4705">
        <f t="shared" ca="1" si="291"/>
        <v>352</v>
      </c>
      <c r="K4705">
        <f t="shared" ca="1" si="292"/>
        <v>1760</v>
      </c>
    </row>
    <row r="4706" spans="1:11" x14ac:dyDescent="0.3">
      <c r="A4706">
        <f t="shared" si="293"/>
        <v>85</v>
      </c>
      <c r="B4706" s="2">
        <f t="shared" si="294"/>
        <v>43129</v>
      </c>
      <c r="C4706" t="str">
        <f>VLOOKUP(A4706,'Günlük Sayaç'!$A$1:$I$166,3,0)</f>
        <v>Gayrettepe</v>
      </c>
      <c r="D4706" t="str">
        <f>VLOOKUP($A4706,'Günlük Sayaç'!$A$1:$I$166,4,0)</f>
        <v>Ziyaretçi</v>
      </c>
      <c r="E4706" t="str">
        <f>VLOOKUP($A4706,'Günlük Sayaç'!$A$1:$I$166,5,0)</f>
        <v>İkili Bilet</v>
      </c>
      <c r="F4706">
        <f>VLOOKUP($A4706,'Günlük Sayaç'!$A$1:$I$166,6,0)</f>
        <v>4</v>
      </c>
      <c r="G4706">
        <f>VLOOKUP($A4706,'Günlük Sayaç'!$A$1:$I$166,7,0)</f>
        <v>20000</v>
      </c>
      <c r="H4706">
        <f>VLOOKUP($A4706,'Günlük Sayaç'!$A$1:$I$166,8,0)</f>
        <v>0.02</v>
      </c>
      <c r="I4706">
        <f>VLOOKUP($A4706,'Günlük Sayaç'!$A$1:$I$166,9,0)*VLOOKUP(WEEKDAY(B4706,2)&amp;D4706,Yoğunluk!$G$1:$J$29,4,0)</f>
        <v>400</v>
      </c>
      <c r="J4706">
        <f t="shared" ca="1" si="291"/>
        <v>378</v>
      </c>
      <c r="K4706">
        <f t="shared" ca="1" si="292"/>
        <v>1512</v>
      </c>
    </row>
    <row r="4707" spans="1:11" x14ac:dyDescent="0.3">
      <c r="A4707">
        <f t="shared" si="293"/>
        <v>86</v>
      </c>
      <c r="B4707" s="2">
        <f t="shared" si="294"/>
        <v>43129</v>
      </c>
      <c r="C4707" t="str">
        <f>VLOOKUP(A4707,'Günlük Sayaç'!$A$1:$I$166,3,0)</f>
        <v>Gayrettepe</v>
      </c>
      <c r="D4707" t="str">
        <f>VLOOKUP($A4707,'Günlük Sayaç'!$A$1:$I$166,4,0)</f>
        <v>Ziyaretçi</v>
      </c>
      <c r="E4707" t="str">
        <f>VLOOKUP($A4707,'Günlük Sayaç'!$A$1:$I$166,5,0)</f>
        <v>Üçlü Bilet</v>
      </c>
      <c r="F4707">
        <f>VLOOKUP($A4707,'Günlük Sayaç'!$A$1:$I$166,6,0)</f>
        <v>3.6666666666666665</v>
      </c>
      <c r="G4707">
        <f>VLOOKUP($A4707,'Günlük Sayaç'!$A$1:$I$166,7,0)</f>
        <v>20000</v>
      </c>
      <c r="H4707">
        <f>VLOOKUP($A4707,'Günlük Sayaç'!$A$1:$I$166,8,0)</f>
        <v>0.02</v>
      </c>
      <c r="I4707">
        <f>VLOOKUP($A4707,'Günlük Sayaç'!$A$1:$I$166,9,0)*VLOOKUP(WEEKDAY(B4707,2)&amp;D4707,Yoğunluk!$G$1:$J$29,4,0)</f>
        <v>400</v>
      </c>
      <c r="J4707">
        <f t="shared" ca="1" si="291"/>
        <v>396</v>
      </c>
      <c r="K4707">
        <f t="shared" ca="1" si="292"/>
        <v>1452</v>
      </c>
    </row>
    <row r="4708" spans="1:11" x14ac:dyDescent="0.3">
      <c r="A4708">
        <f t="shared" si="293"/>
        <v>87</v>
      </c>
      <c r="B4708" s="2">
        <f t="shared" si="294"/>
        <v>43129</v>
      </c>
      <c r="C4708" t="str">
        <f>VLOOKUP(A4708,'Günlük Sayaç'!$A$1:$I$166,3,0)</f>
        <v>Gayrettepe</v>
      </c>
      <c r="D4708" t="str">
        <f>VLOOKUP($A4708,'Günlük Sayaç'!$A$1:$I$166,4,0)</f>
        <v>Ziyaretçi</v>
      </c>
      <c r="E4708" t="str">
        <f>VLOOKUP($A4708,'Günlük Sayaç'!$A$1:$I$166,5,0)</f>
        <v>Beşli Bilet</v>
      </c>
      <c r="F4708">
        <f>VLOOKUP($A4708,'Günlük Sayaç'!$A$1:$I$166,6,0)</f>
        <v>3.4</v>
      </c>
      <c r="G4708">
        <f>VLOOKUP($A4708,'Günlük Sayaç'!$A$1:$I$166,7,0)</f>
        <v>20000</v>
      </c>
      <c r="H4708">
        <f>VLOOKUP($A4708,'Günlük Sayaç'!$A$1:$I$166,8,0)</f>
        <v>0.02</v>
      </c>
      <c r="I4708">
        <f>VLOOKUP($A4708,'Günlük Sayaç'!$A$1:$I$166,9,0)*VLOOKUP(WEEKDAY(B4708,2)&amp;D4708,Yoğunluk!$G$1:$J$29,4,0)</f>
        <v>400</v>
      </c>
      <c r="J4708">
        <f t="shared" ca="1" si="291"/>
        <v>408</v>
      </c>
      <c r="K4708">
        <f t="shared" ca="1" si="292"/>
        <v>1387.2</v>
      </c>
    </row>
    <row r="4709" spans="1:11" x14ac:dyDescent="0.3">
      <c r="A4709">
        <f t="shared" si="293"/>
        <v>88</v>
      </c>
      <c r="B4709" s="2">
        <f t="shared" si="294"/>
        <v>43129</v>
      </c>
      <c r="C4709" t="str">
        <f>VLOOKUP(A4709,'Günlük Sayaç'!$A$1:$I$166,3,0)</f>
        <v>Gayrettepe</v>
      </c>
      <c r="D4709" t="str">
        <f>VLOOKUP($A4709,'Günlük Sayaç'!$A$1:$I$166,4,0)</f>
        <v>Ziyaretçi</v>
      </c>
      <c r="E4709" t="str">
        <f>VLOOKUP($A4709,'Günlük Sayaç'!$A$1:$I$166,5,0)</f>
        <v>Onlu Bilet</v>
      </c>
      <c r="F4709">
        <f>VLOOKUP($A4709,'Günlük Sayaç'!$A$1:$I$166,6,0)</f>
        <v>3.2</v>
      </c>
      <c r="G4709">
        <f>VLOOKUP($A4709,'Günlük Sayaç'!$A$1:$I$166,7,0)</f>
        <v>20000</v>
      </c>
      <c r="H4709">
        <f>VLOOKUP($A4709,'Günlük Sayaç'!$A$1:$I$166,8,0)</f>
        <v>0.02</v>
      </c>
      <c r="I4709">
        <f>VLOOKUP($A4709,'Günlük Sayaç'!$A$1:$I$166,9,0)*VLOOKUP(WEEKDAY(B4709,2)&amp;D4709,Yoğunluk!$G$1:$J$29,4,0)</f>
        <v>400</v>
      </c>
      <c r="J4709">
        <f t="shared" ca="1" si="291"/>
        <v>409</v>
      </c>
      <c r="K4709">
        <f t="shared" ca="1" si="292"/>
        <v>1308.8000000000002</v>
      </c>
    </row>
    <row r="4710" spans="1:11" x14ac:dyDescent="0.3">
      <c r="A4710">
        <f t="shared" si="293"/>
        <v>89</v>
      </c>
      <c r="B4710" s="2">
        <f t="shared" si="294"/>
        <v>43129</v>
      </c>
      <c r="C4710" t="str">
        <f>VLOOKUP(A4710,'Günlük Sayaç'!$A$1:$I$166,3,0)</f>
        <v>Levent</v>
      </c>
      <c r="D4710" t="str">
        <f>VLOOKUP($A4710,'Günlük Sayaç'!$A$1:$I$166,4,0)</f>
        <v>Tam</v>
      </c>
      <c r="E4710" t="str">
        <f>VLOOKUP($A4710,'Günlük Sayaç'!$A$1:$I$166,5,0)</f>
        <v>Akbil</v>
      </c>
      <c r="F4710">
        <f>VLOOKUP($A4710,'Günlük Sayaç'!$A$1:$I$166,6,0)</f>
        <v>2.2250000000000001</v>
      </c>
      <c r="G4710">
        <f>VLOOKUP($A4710,'Günlük Sayaç'!$A$1:$I$166,7,0)</f>
        <v>15000</v>
      </c>
      <c r="H4710">
        <f>VLOOKUP($A4710,'Günlük Sayaç'!$A$1:$I$166,8,0)</f>
        <v>0.3</v>
      </c>
      <c r="I4710">
        <f>VLOOKUP($A4710,'Günlük Sayaç'!$A$1:$I$166,9,0)*VLOOKUP(WEEKDAY(B4710,2)&amp;D4710,Yoğunluk!$G$1:$J$29,4,0)</f>
        <v>6750</v>
      </c>
      <c r="J4710">
        <f t="shared" ca="1" si="291"/>
        <v>6282</v>
      </c>
      <c r="K4710">
        <f t="shared" ca="1" si="292"/>
        <v>13977.45</v>
      </c>
    </row>
    <row r="4711" spans="1:11" x14ac:dyDescent="0.3">
      <c r="A4711">
        <f t="shared" si="293"/>
        <v>90</v>
      </c>
      <c r="B4711" s="2">
        <f t="shared" si="294"/>
        <v>43129</v>
      </c>
      <c r="C4711" t="str">
        <f>VLOOKUP(A4711,'Günlük Sayaç'!$A$1:$I$166,3,0)</f>
        <v>Levent</v>
      </c>
      <c r="D4711" t="str">
        <f>VLOOKUP($A4711,'Günlük Sayaç'!$A$1:$I$166,4,0)</f>
        <v>Tam</v>
      </c>
      <c r="E4711" t="str">
        <f>VLOOKUP($A4711,'Günlük Sayaç'!$A$1:$I$166,5,0)</f>
        <v>Mavi Kart</v>
      </c>
      <c r="F4711">
        <f>VLOOKUP($A4711,'Günlük Sayaç'!$A$1:$I$166,6,0)</f>
        <v>1.3666666666666667</v>
      </c>
      <c r="G4711">
        <f>VLOOKUP($A4711,'Günlük Sayaç'!$A$1:$I$166,7,0)</f>
        <v>15000</v>
      </c>
      <c r="H4711">
        <f>VLOOKUP($A4711,'Günlük Sayaç'!$A$1:$I$166,8,0)</f>
        <v>0.15</v>
      </c>
      <c r="I4711">
        <f>VLOOKUP($A4711,'Günlük Sayaç'!$A$1:$I$166,9,0)*VLOOKUP(WEEKDAY(B4711,2)&amp;D4711,Yoğunluk!$G$1:$J$29,4,0)</f>
        <v>3375</v>
      </c>
      <c r="J4711">
        <f t="shared" ca="1" si="291"/>
        <v>2646</v>
      </c>
      <c r="K4711">
        <f t="shared" ca="1" si="292"/>
        <v>3616.2000000000003</v>
      </c>
    </row>
    <row r="4712" spans="1:11" x14ac:dyDescent="0.3">
      <c r="A4712">
        <f t="shared" si="293"/>
        <v>91</v>
      </c>
      <c r="B4712" s="2">
        <f t="shared" si="294"/>
        <v>43129</v>
      </c>
      <c r="C4712" t="str">
        <f>VLOOKUP(A4712,'Günlük Sayaç'!$A$1:$I$166,3,0)</f>
        <v>Levent</v>
      </c>
      <c r="D4712" t="str">
        <f>VLOOKUP($A4712,'Günlük Sayaç'!$A$1:$I$166,4,0)</f>
        <v>Öğrenci</v>
      </c>
      <c r="E4712" t="str">
        <f>VLOOKUP($A4712,'Günlük Sayaç'!$A$1:$I$166,5,0)</f>
        <v>Öğrenci</v>
      </c>
      <c r="F4712">
        <f>VLOOKUP($A4712,'Günlük Sayaç'!$A$1:$I$166,6,0)</f>
        <v>0.9</v>
      </c>
      <c r="G4712">
        <f>VLOOKUP($A4712,'Günlük Sayaç'!$A$1:$I$166,7,0)</f>
        <v>15000</v>
      </c>
      <c r="H4712">
        <f>VLOOKUP($A4712,'Günlük Sayaç'!$A$1:$I$166,8,0)</f>
        <v>0.1</v>
      </c>
      <c r="I4712">
        <f>VLOOKUP($A4712,'Günlük Sayaç'!$A$1:$I$166,9,0)*VLOOKUP(WEEKDAY(B4712,2)&amp;D4712,Yoğunluk!$G$1:$J$29,4,0)</f>
        <v>1500</v>
      </c>
      <c r="J4712">
        <f t="shared" ca="1" si="291"/>
        <v>1270</v>
      </c>
      <c r="K4712">
        <f t="shared" ca="1" si="292"/>
        <v>1143</v>
      </c>
    </row>
    <row r="4713" spans="1:11" x14ac:dyDescent="0.3">
      <c r="A4713">
        <f t="shared" si="293"/>
        <v>92</v>
      </c>
      <c r="B4713" s="2">
        <f t="shared" si="294"/>
        <v>43129</v>
      </c>
      <c r="C4713" t="str">
        <f>VLOOKUP(A4713,'Günlük Sayaç'!$A$1:$I$166,3,0)</f>
        <v>Levent</v>
      </c>
      <c r="D4713" t="str">
        <f>VLOOKUP($A4713,'Günlük Sayaç'!$A$1:$I$166,4,0)</f>
        <v>Öğrenci</v>
      </c>
      <c r="E4713" t="str">
        <f>VLOOKUP($A4713,'Günlük Sayaç'!$A$1:$I$166,5,0)</f>
        <v>Öğrenci Aylık</v>
      </c>
      <c r="F4713">
        <f>VLOOKUP($A4713,'Günlük Sayaç'!$A$1:$I$166,6,0)</f>
        <v>0.56666666666666665</v>
      </c>
      <c r="G4713">
        <f>VLOOKUP($A4713,'Günlük Sayaç'!$A$1:$I$166,7,0)</f>
        <v>15000</v>
      </c>
      <c r="H4713">
        <f>VLOOKUP($A4713,'Günlük Sayaç'!$A$1:$I$166,8,0)</f>
        <v>0.15</v>
      </c>
      <c r="I4713">
        <f>VLOOKUP($A4713,'Günlük Sayaç'!$A$1:$I$166,9,0)*VLOOKUP(WEEKDAY(B4713,2)&amp;D4713,Yoğunluk!$G$1:$J$29,4,0)</f>
        <v>2250</v>
      </c>
      <c r="J4713">
        <f t="shared" ca="1" si="291"/>
        <v>2305</v>
      </c>
      <c r="K4713">
        <f t="shared" ca="1" si="292"/>
        <v>1306.1666666666667</v>
      </c>
    </row>
    <row r="4714" spans="1:11" x14ac:dyDescent="0.3">
      <c r="A4714">
        <f t="shared" si="293"/>
        <v>93</v>
      </c>
      <c r="B4714" s="2">
        <f t="shared" si="294"/>
        <v>43129</v>
      </c>
      <c r="C4714" t="str">
        <f>VLOOKUP(A4714,'Günlük Sayaç'!$A$1:$I$166,3,0)</f>
        <v>Levent</v>
      </c>
      <c r="D4714" t="str">
        <f>VLOOKUP($A4714,'Günlük Sayaç'!$A$1:$I$166,4,0)</f>
        <v>Sosyal</v>
      </c>
      <c r="E4714" t="str">
        <f>VLOOKUP($A4714,'Günlük Sayaç'!$A$1:$I$166,5,0)</f>
        <v>Sosyal</v>
      </c>
      <c r="F4714">
        <f>VLOOKUP($A4714,'Günlük Sayaç'!$A$1:$I$166,6,0)</f>
        <v>1.425</v>
      </c>
      <c r="G4714">
        <f>VLOOKUP($A4714,'Günlük Sayaç'!$A$1:$I$166,7,0)</f>
        <v>15000</v>
      </c>
      <c r="H4714">
        <f>VLOOKUP($A4714,'Günlük Sayaç'!$A$1:$I$166,8,0)</f>
        <v>0.1</v>
      </c>
      <c r="I4714">
        <f>VLOOKUP($A4714,'Günlük Sayaç'!$A$1:$I$166,9,0)*VLOOKUP(WEEKDAY(B4714,2)&amp;D4714,Yoğunluk!$G$1:$J$29,4,0)</f>
        <v>1200</v>
      </c>
      <c r="J4714">
        <f t="shared" ca="1" si="291"/>
        <v>1275</v>
      </c>
      <c r="K4714">
        <f t="shared" ca="1" si="292"/>
        <v>1816.875</v>
      </c>
    </row>
    <row r="4715" spans="1:11" x14ac:dyDescent="0.3">
      <c r="A4715">
        <f t="shared" si="293"/>
        <v>94</v>
      </c>
      <c r="B4715" s="2">
        <f t="shared" si="294"/>
        <v>43129</v>
      </c>
      <c r="C4715" t="str">
        <f>VLOOKUP(A4715,'Günlük Sayaç'!$A$1:$I$166,3,0)</f>
        <v>Levent</v>
      </c>
      <c r="D4715" t="str">
        <f>VLOOKUP($A4715,'Günlük Sayaç'!$A$1:$I$166,4,0)</f>
        <v>Sosyal</v>
      </c>
      <c r="E4715" t="str">
        <f>VLOOKUP($A4715,'Günlük Sayaç'!$A$1:$I$166,5,0)</f>
        <v>Sosyal Aylık</v>
      </c>
      <c r="F4715">
        <f>VLOOKUP($A4715,'Günlük Sayaç'!$A$1:$I$166,6,0)</f>
        <v>0.83333333333333337</v>
      </c>
      <c r="G4715">
        <f>VLOOKUP($A4715,'Günlük Sayaç'!$A$1:$I$166,7,0)</f>
        <v>15000</v>
      </c>
      <c r="H4715">
        <f>VLOOKUP($A4715,'Günlük Sayaç'!$A$1:$I$166,8,0)</f>
        <v>0.1</v>
      </c>
      <c r="I4715">
        <f>VLOOKUP($A4715,'Günlük Sayaç'!$A$1:$I$166,9,0)*VLOOKUP(WEEKDAY(B4715,2)&amp;D4715,Yoğunluk!$G$1:$J$29,4,0)</f>
        <v>1200</v>
      </c>
      <c r="J4715">
        <f t="shared" ca="1" si="291"/>
        <v>1046</v>
      </c>
      <c r="K4715">
        <f t="shared" ca="1" si="292"/>
        <v>871.66666666666674</v>
      </c>
    </row>
    <row r="4716" spans="1:11" x14ac:dyDescent="0.3">
      <c r="A4716">
        <f t="shared" si="293"/>
        <v>95</v>
      </c>
      <c r="B4716" s="2">
        <f t="shared" si="294"/>
        <v>43129</v>
      </c>
      <c r="C4716" t="str">
        <f>VLOOKUP(A4716,'Günlük Sayaç'!$A$1:$I$166,3,0)</f>
        <v>Levent</v>
      </c>
      <c r="D4716" t="str">
        <f>VLOOKUP($A4716,'Günlük Sayaç'!$A$1:$I$166,4,0)</f>
        <v>Ziyaretçi</v>
      </c>
      <c r="E4716" t="str">
        <f>VLOOKUP($A4716,'Günlük Sayaç'!$A$1:$I$166,5,0)</f>
        <v>Tekli Bilet</v>
      </c>
      <c r="F4716">
        <f>VLOOKUP($A4716,'Günlük Sayaç'!$A$1:$I$166,6,0)</f>
        <v>5</v>
      </c>
      <c r="G4716">
        <f>VLOOKUP($A4716,'Günlük Sayaç'!$A$1:$I$166,7,0)</f>
        <v>15000</v>
      </c>
      <c r="H4716">
        <f>VLOOKUP($A4716,'Günlük Sayaç'!$A$1:$I$166,8,0)</f>
        <v>0.02</v>
      </c>
      <c r="I4716">
        <f>VLOOKUP($A4716,'Günlük Sayaç'!$A$1:$I$166,9,0)*VLOOKUP(WEEKDAY(B4716,2)&amp;D4716,Yoğunluk!$G$1:$J$29,4,0)</f>
        <v>300</v>
      </c>
      <c r="J4716">
        <f t="shared" ca="1" si="291"/>
        <v>298</v>
      </c>
      <c r="K4716">
        <f t="shared" ca="1" si="292"/>
        <v>1490</v>
      </c>
    </row>
    <row r="4717" spans="1:11" x14ac:dyDescent="0.3">
      <c r="A4717">
        <f t="shared" si="293"/>
        <v>96</v>
      </c>
      <c r="B4717" s="2">
        <f t="shared" si="294"/>
        <v>43129</v>
      </c>
      <c r="C4717" t="str">
        <f>VLOOKUP(A4717,'Günlük Sayaç'!$A$1:$I$166,3,0)</f>
        <v>Levent</v>
      </c>
      <c r="D4717" t="str">
        <f>VLOOKUP($A4717,'Günlük Sayaç'!$A$1:$I$166,4,0)</f>
        <v>Ziyaretçi</v>
      </c>
      <c r="E4717" t="str">
        <f>VLOOKUP($A4717,'Günlük Sayaç'!$A$1:$I$166,5,0)</f>
        <v>İkili Bilet</v>
      </c>
      <c r="F4717">
        <f>VLOOKUP($A4717,'Günlük Sayaç'!$A$1:$I$166,6,0)</f>
        <v>4</v>
      </c>
      <c r="G4717">
        <f>VLOOKUP($A4717,'Günlük Sayaç'!$A$1:$I$166,7,0)</f>
        <v>15000</v>
      </c>
      <c r="H4717">
        <f>VLOOKUP($A4717,'Günlük Sayaç'!$A$1:$I$166,8,0)</f>
        <v>0.02</v>
      </c>
      <c r="I4717">
        <f>VLOOKUP($A4717,'Günlük Sayaç'!$A$1:$I$166,9,0)*VLOOKUP(WEEKDAY(B4717,2)&amp;D4717,Yoğunluk!$G$1:$J$29,4,0)</f>
        <v>300</v>
      </c>
      <c r="J4717">
        <f t="shared" ca="1" si="291"/>
        <v>339</v>
      </c>
      <c r="K4717">
        <f t="shared" ca="1" si="292"/>
        <v>1356</v>
      </c>
    </row>
    <row r="4718" spans="1:11" x14ac:dyDescent="0.3">
      <c r="A4718">
        <f t="shared" si="293"/>
        <v>97</v>
      </c>
      <c r="B4718" s="2">
        <f t="shared" si="294"/>
        <v>43129</v>
      </c>
      <c r="C4718" t="str">
        <f>VLOOKUP(A4718,'Günlük Sayaç'!$A$1:$I$166,3,0)</f>
        <v>Levent</v>
      </c>
      <c r="D4718" t="str">
        <f>VLOOKUP($A4718,'Günlük Sayaç'!$A$1:$I$166,4,0)</f>
        <v>Ziyaretçi</v>
      </c>
      <c r="E4718" t="str">
        <f>VLOOKUP($A4718,'Günlük Sayaç'!$A$1:$I$166,5,0)</f>
        <v>Üçlü Bilet</v>
      </c>
      <c r="F4718">
        <f>VLOOKUP($A4718,'Günlük Sayaç'!$A$1:$I$166,6,0)</f>
        <v>3.6666666666666665</v>
      </c>
      <c r="G4718">
        <f>VLOOKUP($A4718,'Günlük Sayaç'!$A$1:$I$166,7,0)</f>
        <v>15000</v>
      </c>
      <c r="H4718">
        <f>VLOOKUP($A4718,'Günlük Sayaç'!$A$1:$I$166,8,0)</f>
        <v>0.02</v>
      </c>
      <c r="I4718">
        <f>VLOOKUP($A4718,'Günlük Sayaç'!$A$1:$I$166,9,0)*VLOOKUP(WEEKDAY(B4718,2)&amp;D4718,Yoğunluk!$G$1:$J$29,4,0)</f>
        <v>300</v>
      </c>
      <c r="J4718">
        <f t="shared" ca="1" si="291"/>
        <v>338</v>
      </c>
      <c r="K4718">
        <f t="shared" ca="1" si="292"/>
        <v>1239.3333333333333</v>
      </c>
    </row>
    <row r="4719" spans="1:11" x14ac:dyDescent="0.3">
      <c r="A4719">
        <f t="shared" si="293"/>
        <v>98</v>
      </c>
      <c r="B4719" s="2">
        <f t="shared" si="294"/>
        <v>43129</v>
      </c>
      <c r="C4719" t="str">
        <f>VLOOKUP(A4719,'Günlük Sayaç'!$A$1:$I$166,3,0)</f>
        <v>Levent</v>
      </c>
      <c r="D4719" t="str">
        <f>VLOOKUP($A4719,'Günlük Sayaç'!$A$1:$I$166,4,0)</f>
        <v>Ziyaretçi</v>
      </c>
      <c r="E4719" t="str">
        <f>VLOOKUP($A4719,'Günlük Sayaç'!$A$1:$I$166,5,0)</f>
        <v>Beşli Bilet</v>
      </c>
      <c r="F4719">
        <f>VLOOKUP($A4719,'Günlük Sayaç'!$A$1:$I$166,6,0)</f>
        <v>3.4</v>
      </c>
      <c r="G4719">
        <f>VLOOKUP($A4719,'Günlük Sayaç'!$A$1:$I$166,7,0)</f>
        <v>15000</v>
      </c>
      <c r="H4719">
        <f>VLOOKUP($A4719,'Günlük Sayaç'!$A$1:$I$166,8,0)</f>
        <v>0.02</v>
      </c>
      <c r="I4719">
        <f>VLOOKUP($A4719,'Günlük Sayaç'!$A$1:$I$166,9,0)*VLOOKUP(WEEKDAY(B4719,2)&amp;D4719,Yoğunluk!$G$1:$J$29,4,0)</f>
        <v>300</v>
      </c>
      <c r="J4719">
        <f t="shared" ca="1" si="291"/>
        <v>369</v>
      </c>
      <c r="K4719">
        <f t="shared" ca="1" si="292"/>
        <v>1254.5999999999999</v>
      </c>
    </row>
    <row r="4720" spans="1:11" x14ac:dyDescent="0.3">
      <c r="A4720">
        <f t="shared" si="293"/>
        <v>99</v>
      </c>
      <c r="B4720" s="2">
        <f t="shared" si="294"/>
        <v>43129</v>
      </c>
      <c r="C4720" t="str">
        <f>VLOOKUP(A4720,'Günlük Sayaç'!$A$1:$I$166,3,0)</f>
        <v>Levent</v>
      </c>
      <c r="D4720" t="str">
        <f>VLOOKUP($A4720,'Günlük Sayaç'!$A$1:$I$166,4,0)</f>
        <v>Ziyaretçi</v>
      </c>
      <c r="E4720" t="str">
        <f>VLOOKUP($A4720,'Günlük Sayaç'!$A$1:$I$166,5,0)</f>
        <v>Onlu Bilet</v>
      </c>
      <c r="F4720">
        <f>VLOOKUP($A4720,'Günlük Sayaç'!$A$1:$I$166,6,0)</f>
        <v>3.2</v>
      </c>
      <c r="G4720">
        <f>VLOOKUP($A4720,'Günlük Sayaç'!$A$1:$I$166,7,0)</f>
        <v>15000</v>
      </c>
      <c r="H4720">
        <f>VLOOKUP($A4720,'Günlük Sayaç'!$A$1:$I$166,8,0)</f>
        <v>0.02</v>
      </c>
      <c r="I4720">
        <f>VLOOKUP($A4720,'Günlük Sayaç'!$A$1:$I$166,9,0)*VLOOKUP(WEEKDAY(B4720,2)&amp;D4720,Yoğunluk!$G$1:$J$29,4,0)</f>
        <v>300</v>
      </c>
      <c r="J4720">
        <f t="shared" ca="1" si="291"/>
        <v>282</v>
      </c>
      <c r="K4720">
        <f t="shared" ca="1" si="292"/>
        <v>902.40000000000009</v>
      </c>
    </row>
    <row r="4721" spans="1:11" x14ac:dyDescent="0.3">
      <c r="A4721">
        <f t="shared" si="293"/>
        <v>100</v>
      </c>
      <c r="B4721" s="2">
        <f t="shared" si="294"/>
        <v>43129</v>
      </c>
      <c r="C4721" t="str">
        <f>VLOOKUP(A4721,'Günlük Sayaç'!$A$1:$I$166,3,0)</f>
        <v>4. Levent</v>
      </c>
      <c r="D4721" t="str">
        <f>VLOOKUP($A4721,'Günlük Sayaç'!$A$1:$I$166,4,0)</f>
        <v>Tam</v>
      </c>
      <c r="E4721" t="str">
        <f>VLOOKUP($A4721,'Günlük Sayaç'!$A$1:$I$166,5,0)</f>
        <v>Akbil</v>
      </c>
      <c r="F4721">
        <f>VLOOKUP($A4721,'Günlük Sayaç'!$A$1:$I$166,6,0)</f>
        <v>2.2250000000000001</v>
      </c>
      <c r="G4721">
        <f>VLOOKUP($A4721,'Günlük Sayaç'!$A$1:$I$166,7,0)</f>
        <v>12000</v>
      </c>
      <c r="H4721">
        <f>VLOOKUP($A4721,'Günlük Sayaç'!$A$1:$I$166,8,0)</f>
        <v>0.3</v>
      </c>
      <c r="I4721">
        <f>VLOOKUP($A4721,'Günlük Sayaç'!$A$1:$I$166,9,0)*VLOOKUP(WEEKDAY(B4721,2)&amp;D4721,Yoğunluk!$G$1:$J$29,4,0)</f>
        <v>5400</v>
      </c>
      <c r="J4721">
        <f t="shared" ca="1" si="291"/>
        <v>6064</v>
      </c>
      <c r="K4721">
        <f t="shared" ca="1" si="292"/>
        <v>13492.4</v>
      </c>
    </row>
    <row r="4722" spans="1:11" x14ac:dyDescent="0.3">
      <c r="A4722">
        <f t="shared" si="293"/>
        <v>101</v>
      </c>
      <c r="B4722" s="2">
        <f t="shared" si="294"/>
        <v>43129</v>
      </c>
      <c r="C4722" t="str">
        <f>VLOOKUP(A4722,'Günlük Sayaç'!$A$1:$I$166,3,0)</f>
        <v>4. Levent</v>
      </c>
      <c r="D4722" t="str">
        <f>VLOOKUP($A4722,'Günlük Sayaç'!$A$1:$I$166,4,0)</f>
        <v>Tam</v>
      </c>
      <c r="E4722" t="str">
        <f>VLOOKUP($A4722,'Günlük Sayaç'!$A$1:$I$166,5,0)</f>
        <v>Mavi Kart</v>
      </c>
      <c r="F4722">
        <f>VLOOKUP($A4722,'Günlük Sayaç'!$A$1:$I$166,6,0)</f>
        <v>1.3666666666666667</v>
      </c>
      <c r="G4722">
        <f>VLOOKUP($A4722,'Günlük Sayaç'!$A$1:$I$166,7,0)</f>
        <v>12000</v>
      </c>
      <c r="H4722">
        <f>VLOOKUP($A4722,'Günlük Sayaç'!$A$1:$I$166,8,0)</f>
        <v>0.15</v>
      </c>
      <c r="I4722">
        <f>VLOOKUP($A4722,'Günlük Sayaç'!$A$1:$I$166,9,0)*VLOOKUP(WEEKDAY(B4722,2)&amp;D4722,Yoğunluk!$G$1:$J$29,4,0)</f>
        <v>2700</v>
      </c>
      <c r="J4722">
        <f t="shared" ca="1" si="291"/>
        <v>2690</v>
      </c>
      <c r="K4722">
        <f t="shared" ca="1" si="292"/>
        <v>3676.3333333333335</v>
      </c>
    </row>
    <row r="4723" spans="1:11" x14ac:dyDescent="0.3">
      <c r="A4723">
        <f t="shared" si="293"/>
        <v>102</v>
      </c>
      <c r="B4723" s="2">
        <f t="shared" si="294"/>
        <v>43129</v>
      </c>
      <c r="C4723" t="str">
        <f>VLOOKUP(A4723,'Günlük Sayaç'!$A$1:$I$166,3,0)</f>
        <v>4. Levent</v>
      </c>
      <c r="D4723" t="str">
        <f>VLOOKUP($A4723,'Günlük Sayaç'!$A$1:$I$166,4,0)</f>
        <v>Öğrenci</v>
      </c>
      <c r="E4723" t="str">
        <f>VLOOKUP($A4723,'Günlük Sayaç'!$A$1:$I$166,5,0)</f>
        <v>Öğrenci</v>
      </c>
      <c r="F4723">
        <f>VLOOKUP($A4723,'Günlük Sayaç'!$A$1:$I$166,6,0)</f>
        <v>0.9</v>
      </c>
      <c r="G4723">
        <f>VLOOKUP($A4723,'Günlük Sayaç'!$A$1:$I$166,7,0)</f>
        <v>12000</v>
      </c>
      <c r="H4723">
        <f>VLOOKUP($A4723,'Günlük Sayaç'!$A$1:$I$166,8,0)</f>
        <v>0.1</v>
      </c>
      <c r="I4723">
        <f>VLOOKUP($A4723,'Günlük Sayaç'!$A$1:$I$166,9,0)*VLOOKUP(WEEKDAY(B4723,2)&amp;D4723,Yoğunluk!$G$1:$J$29,4,0)</f>
        <v>1200</v>
      </c>
      <c r="J4723">
        <f t="shared" ca="1" si="291"/>
        <v>1359</v>
      </c>
      <c r="K4723">
        <f t="shared" ca="1" si="292"/>
        <v>1223.1000000000001</v>
      </c>
    </row>
    <row r="4724" spans="1:11" x14ac:dyDescent="0.3">
      <c r="A4724">
        <f t="shared" si="293"/>
        <v>103</v>
      </c>
      <c r="B4724" s="2">
        <f t="shared" si="294"/>
        <v>43129</v>
      </c>
      <c r="C4724" t="str">
        <f>VLOOKUP(A4724,'Günlük Sayaç'!$A$1:$I$166,3,0)</f>
        <v>4. Levent</v>
      </c>
      <c r="D4724" t="str">
        <f>VLOOKUP($A4724,'Günlük Sayaç'!$A$1:$I$166,4,0)</f>
        <v>Öğrenci</v>
      </c>
      <c r="E4724" t="str">
        <f>VLOOKUP($A4724,'Günlük Sayaç'!$A$1:$I$166,5,0)</f>
        <v>Öğrenci Aylık</v>
      </c>
      <c r="F4724">
        <f>VLOOKUP($A4724,'Günlük Sayaç'!$A$1:$I$166,6,0)</f>
        <v>0.56666666666666665</v>
      </c>
      <c r="G4724">
        <f>VLOOKUP($A4724,'Günlük Sayaç'!$A$1:$I$166,7,0)</f>
        <v>12000</v>
      </c>
      <c r="H4724">
        <f>VLOOKUP($A4724,'Günlük Sayaç'!$A$1:$I$166,8,0)</f>
        <v>0.15</v>
      </c>
      <c r="I4724">
        <f>VLOOKUP($A4724,'Günlük Sayaç'!$A$1:$I$166,9,0)*VLOOKUP(WEEKDAY(B4724,2)&amp;D4724,Yoğunluk!$G$1:$J$29,4,0)</f>
        <v>1800</v>
      </c>
      <c r="J4724">
        <f t="shared" ca="1" si="291"/>
        <v>1598</v>
      </c>
      <c r="K4724">
        <f t="shared" ca="1" si="292"/>
        <v>905.5333333333333</v>
      </c>
    </row>
    <row r="4725" spans="1:11" x14ac:dyDescent="0.3">
      <c r="A4725">
        <f t="shared" si="293"/>
        <v>104</v>
      </c>
      <c r="B4725" s="2">
        <f t="shared" si="294"/>
        <v>43129</v>
      </c>
      <c r="C4725" t="str">
        <f>VLOOKUP(A4725,'Günlük Sayaç'!$A$1:$I$166,3,0)</f>
        <v>4. Levent</v>
      </c>
      <c r="D4725" t="str">
        <f>VLOOKUP($A4725,'Günlük Sayaç'!$A$1:$I$166,4,0)</f>
        <v>Sosyal</v>
      </c>
      <c r="E4725" t="str">
        <f>VLOOKUP($A4725,'Günlük Sayaç'!$A$1:$I$166,5,0)</f>
        <v>Sosyal</v>
      </c>
      <c r="F4725">
        <f>VLOOKUP($A4725,'Günlük Sayaç'!$A$1:$I$166,6,0)</f>
        <v>1.425</v>
      </c>
      <c r="G4725">
        <f>VLOOKUP($A4725,'Günlük Sayaç'!$A$1:$I$166,7,0)</f>
        <v>12000</v>
      </c>
      <c r="H4725">
        <f>VLOOKUP($A4725,'Günlük Sayaç'!$A$1:$I$166,8,0)</f>
        <v>0.1</v>
      </c>
      <c r="I4725">
        <f>VLOOKUP($A4725,'Günlük Sayaç'!$A$1:$I$166,9,0)*VLOOKUP(WEEKDAY(B4725,2)&amp;D4725,Yoğunluk!$G$1:$J$29,4,0)</f>
        <v>960</v>
      </c>
      <c r="J4725">
        <f t="shared" ca="1" si="291"/>
        <v>1060</v>
      </c>
      <c r="K4725">
        <f t="shared" ca="1" si="292"/>
        <v>1510.5</v>
      </c>
    </row>
    <row r="4726" spans="1:11" x14ac:dyDescent="0.3">
      <c r="A4726">
        <f t="shared" si="293"/>
        <v>105</v>
      </c>
      <c r="B4726" s="2">
        <f t="shared" si="294"/>
        <v>43129</v>
      </c>
      <c r="C4726" t="str">
        <f>VLOOKUP(A4726,'Günlük Sayaç'!$A$1:$I$166,3,0)</f>
        <v>4. Levent</v>
      </c>
      <c r="D4726" t="str">
        <f>VLOOKUP($A4726,'Günlük Sayaç'!$A$1:$I$166,4,0)</f>
        <v>Sosyal</v>
      </c>
      <c r="E4726" t="str">
        <f>VLOOKUP($A4726,'Günlük Sayaç'!$A$1:$I$166,5,0)</f>
        <v>Sosyal Aylık</v>
      </c>
      <c r="F4726">
        <f>VLOOKUP($A4726,'Günlük Sayaç'!$A$1:$I$166,6,0)</f>
        <v>0.83333333333333337</v>
      </c>
      <c r="G4726">
        <f>VLOOKUP($A4726,'Günlük Sayaç'!$A$1:$I$166,7,0)</f>
        <v>12000</v>
      </c>
      <c r="H4726">
        <f>VLOOKUP($A4726,'Günlük Sayaç'!$A$1:$I$166,8,0)</f>
        <v>0.1</v>
      </c>
      <c r="I4726">
        <f>VLOOKUP($A4726,'Günlük Sayaç'!$A$1:$I$166,9,0)*VLOOKUP(WEEKDAY(B4726,2)&amp;D4726,Yoğunluk!$G$1:$J$29,4,0)</f>
        <v>960</v>
      </c>
      <c r="J4726">
        <f t="shared" ca="1" si="291"/>
        <v>872</v>
      </c>
      <c r="K4726">
        <f t="shared" ca="1" si="292"/>
        <v>726.66666666666674</v>
      </c>
    </row>
    <row r="4727" spans="1:11" x14ac:dyDescent="0.3">
      <c r="A4727">
        <f t="shared" si="293"/>
        <v>106</v>
      </c>
      <c r="B4727" s="2">
        <f t="shared" si="294"/>
        <v>43129</v>
      </c>
      <c r="C4727" t="str">
        <f>VLOOKUP(A4727,'Günlük Sayaç'!$A$1:$I$166,3,0)</f>
        <v>4. Levent</v>
      </c>
      <c r="D4727" t="str">
        <f>VLOOKUP($A4727,'Günlük Sayaç'!$A$1:$I$166,4,0)</f>
        <v>Ziyaretçi</v>
      </c>
      <c r="E4727" t="str">
        <f>VLOOKUP($A4727,'Günlük Sayaç'!$A$1:$I$166,5,0)</f>
        <v>Tekli Bilet</v>
      </c>
      <c r="F4727">
        <f>VLOOKUP($A4727,'Günlük Sayaç'!$A$1:$I$166,6,0)</f>
        <v>5</v>
      </c>
      <c r="G4727">
        <f>VLOOKUP($A4727,'Günlük Sayaç'!$A$1:$I$166,7,0)</f>
        <v>12000</v>
      </c>
      <c r="H4727">
        <f>VLOOKUP($A4727,'Günlük Sayaç'!$A$1:$I$166,8,0)</f>
        <v>0.02</v>
      </c>
      <c r="I4727">
        <f>VLOOKUP($A4727,'Günlük Sayaç'!$A$1:$I$166,9,0)*VLOOKUP(WEEKDAY(B4727,2)&amp;D4727,Yoğunluk!$G$1:$J$29,4,0)</f>
        <v>240</v>
      </c>
      <c r="J4727">
        <f t="shared" ca="1" si="291"/>
        <v>243</v>
      </c>
      <c r="K4727">
        <f t="shared" ca="1" si="292"/>
        <v>1215</v>
      </c>
    </row>
    <row r="4728" spans="1:11" x14ac:dyDescent="0.3">
      <c r="A4728">
        <f t="shared" si="293"/>
        <v>107</v>
      </c>
      <c r="B4728" s="2">
        <f t="shared" si="294"/>
        <v>43129</v>
      </c>
      <c r="C4728" t="str">
        <f>VLOOKUP(A4728,'Günlük Sayaç'!$A$1:$I$166,3,0)</f>
        <v>4. Levent</v>
      </c>
      <c r="D4728" t="str">
        <f>VLOOKUP($A4728,'Günlük Sayaç'!$A$1:$I$166,4,0)</f>
        <v>Ziyaretçi</v>
      </c>
      <c r="E4728" t="str">
        <f>VLOOKUP($A4728,'Günlük Sayaç'!$A$1:$I$166,5,0)</f>
        <v>İkili Bilet</v>
      </c>
      <c r="F4728">
        <f>VLOOKUP($A4728,'Günlük Sayaç'!$A$1:$I$166,6,0)</f>
        <v>4</v>
      </c>
      <c r="G4728">
        <f>VLOOKUP($A4728,'Günlük Sayaç'!$A$1:$I$166,7,0)</f>
        <v>12000</v>
      </c>
      <c r="H4728">
        <f>VLOOKUP($A4728,'Günlük Sayaç'!$A$1:$I$166,8,0)</f>
        <v>0.02</v>
      </c>
      <c r="I4728">
        <f>VLOOKUP($A4728,'Günlük Sayaç'!$A$1:$I$166,9,0)*VLOOKUP(WEEKDAY(B4728,2)&amp;D4728,Yoğunluk!$G$1:$J$29,4,0)</f>
        <v>240</v>
      </c>
      <c r="J4728">
        <f t="shared" ca="1" si="291"/>
        <v>200</v>
      </c>
      <c r="K4728">
        <f t="shared" ca="1" si="292"/>
        <v>800</v>
      </c>
    </row>
    <row r="4729" spans="1:11" x14ac:dyDescent="0.3">
      <c r="A4729">
        <f t="shared" si="293"/>
        <v>108</v>
      </c>
      <c r="B4729" s="2">
        <f t="shared" si="294"/>
        <v>43129</v>
      </c>
      <c r="C4729" t="str">
        <f>VLOOKUP(A4729,'Günlük Sayaç'!$A$1:$I$166,3,0)</f>
        <v>4. Levent</v>
      </c>
      <c r="D4729" t="str">
        <f>VLOOKUP($A4729,'Günlük Sayaç'!$A$1:$I$166,4,0)</f>
        <v>Ziyaretçi</v>
      </c>
      <c r="E4729" t="str">
        <f>VLOOKUP($A4729,'Günlük Sayaç'!$A$1:$I$166,5,0)</f>
        <v>Üçlü Bilet</v>
      </c>
      <c r="F4729">
        <f>VLOOKUP($A4729,'Günlük Sayaç'!$A$1:$I$166,6,0)</f>
        <v>3.6666666666666665</v>
      </c>
      <c r="G4729">
        <f>VLOOKUP($A4729,'Günlük Sayaç'!$A$1:$I$166,7,0)</f>
        <v>12000</v>
      </c>
      <c r="H4729">
        <f>VLOOKUP($A4729,'Günlük Sayaç'!$A$1:$I$166,8,0)</f>
        <v>0.02</v>
      </c>
      <c r="I4729">
        <f>VLOOKUP($A4729,'Günlük Sayaç'!$A$1:$I$166,9,0)*VLOOKUP(WEEKDAY(B4729,2)&amp;D4729,Yoğunluk!$G$1:$J$29,4,0)</f>
        <v>240</v>
      </c>
      <c r="J4729">
        <f t="shared" ca="1" si="291"/>
        <v>266</v>
      </c>
      <c r="K4729">
        <f t="shared" ca="1" si="292"/>
        <v>975.33333333333326</v>
      </c>
    </row>
    <row r="4730" spans="1:11" x14ac:dyDescent="0.3">
      <c r="A4730">
        <f t="shared" si="293"/>
        <v>109</v>
      </c>
      <c r="B4730" s="2">
        <f t="shared" si="294"/>
        <v>43129</v>
      </c>
      <c r="C4730" t="str">
        <f>VLOOKUP(A4730,'Günlük Sayaç'!$A$1:$I$166,3,0)</f>
        <v>4. Levent</v>
      </c>
      <c r="D4730" t="str">
        <f>VLOOKUP($A4730,'Günlük Sayaç'!$A$1:$I$166,4,0)</f>
        <v>Ziyaretçi</v>
      </c>
      <c r="E4730" t="str">
        <f>VLOOKUP($A4730,'Günlük Sayaç'!$A$1:$I$166,5,0)</f>
        <v>Beşli Bilet</v>
      </c>
      <c r="F4730">
        <f>VLOOKUP($A4730,'Günlük Sayaç'!$A$1:$I$166,6,0)</f>
        <v>3.4</v>
      </c>
      <c r="G4730">
        <f>VLOOKUP($A4730,'Günlük Sayaç'!$A$1:$I$166,7,0)</f>
        <v>12000</v>
      </c>
      <c r="H4730">
        <f>VLOOKUP($A4730,'Günlük Sayaç'!$A$1:$I$166,8,0)</f>
        <v>0.02</v>
      </c>
      <c r="I4730">
        <f>VLOOKUP($A4730,'Günlük Sayaç'!$A$1:$I$166,9,0)*VLOOKUP(WEEKDAY(B4730,2)&amp;D4730,Yoğunluk!$G$1:$J$29,4,0)</f>
        <v>240</v>
      </c>
      <c r="J4730">
        <f t="shared" ca="1" si="291"/>
        <v>201</v>
      </c>
      <c r="K4730">
        <f t="shared" ca="1" si="292"/>
        <v>683.4</v>
      </c>
    </row>
    <row r="4731" spans="1:11" x14ac:dyDescent="0.3">
      <c r="A4731">
        <f t="shared" si="293"/>
        <v>110</v>
      </c>
      <c r="B4731" s="2">
        <f t="shared" si="294"/>
        <v>43129</v>
      </c>
      <c r="C4731" t="str">
        <f>VLOOKUP(A4731,'Günlük Sayaç'!$A$1:$I$166,3,0)</f>
        <v>4. Levent</v>
      </c>
      <c r="D4731" t="str">
        <f>VLOOKUP($A4731,'Günlük Sayaç'!$A$1:$I$166,4,0)</f>
        <v>Ziyaretçi</v>
      </c>
      <c r="E4731" t="str">
        <f>VLOOKUP($A4731,'Günlük Sayaç'!$A$1:$I$166,5,0)</f>
        <v>Onlu Bilet</v>
      </c>
      <c r="F4731">
        <f>VLOOKUP($A4731,'Günlük Sayaç'!$A$1:$I$166,6,0)</f>
        <v>3.2</v>
      </c>
      <c r="G4731">
        <f>VLOOKUP($A4731,'Günlük Sayaç'!$A$1:$I$166,7,0)</f>
        <v>12000</v>
      </c>
      <c r="H4731">
        <f>VLOOKUP($A4731,'Günlük Sayaç'!$A$1:$I$166,8,0)</f>
        <v>0.02</v>
      </c>
      <c r="I4731">
        <f>VLOOKUP($A4731,'Günlük Sayaç'!$A$1:$I$166,9,0)*VLOOKUP(WEEKDAY(B4731,2)&amp;D4731,Yoğunluk!$G$1:$J$29,4,0)</f>
        <v>240</v>
      </c>
      <c r="J4731">
        <f t="shared" ca="1" si="291"/>
        <v>183</v>
      </c>
      <c r="K4731">
        <f t="shared" ca="1" si="292"/>
        <v>585.6</v>
      </c>
    </row>
    <row r="4732" spans="1:11" x14ac:dyDescent="0.3">
      <c r="A4732">
        <f t="shared" si="293"/>
        <v>111</v>
      </c>
      <c r="B4732" s="2">
        <f t="shared" si="294"/>
        <v>43129</v>
      </c>
      <c r="C4732" t="str">
        <f>VLOOKUP(A4732,'Günlük Sayaç'!$A$1:$I$166,3,0)</f>
        <v>Sanayi Mah.</v>
      </c>
      <c r="D4732" t="str">
        <f>VLOOKUP($A4732,'Günlük Sayaç'!$A$1:$I$166,4,0)</f>
        <v>Tam</v>
      </c>
      <c r="E4732" t="str">
        <f>VLOOKUP($A4732,'Günlük Sayaç'!$A$1:$I$166,5,0)</f>
        <v>Akbil</v>
      </c>
      <c r="F4732">
        <f>VLOOKUP($A4732,'Günlük Sayaç'!$A$1:$I$166,6,0)</f>
        <v>2.2250000000000001</v>
      </c>
      <c r="G4732">
        <f>VLOOKUP($A4732,'Günlük Sayaç'!$A$1:$I$166,7,0)</f>
        <v>4000</v>
      </c>
      <c r="H4732">
        <f>VLOOKUP($A4732,'Günlük Sayaç'!$A$1:$I$166,8,0)</f>
        <v>0.3</v>
      </c>
      <c r="I4732">
        <f>VLOOKUP($A4732,'Günlük Sayaç'!$A$1:$I$166,9,0)*VLOOKUP(WEEKDAY(B4732,2)&amp;D4732,Yoğunluk!$G$1:$J$29,4,0)</f>
        <v>1800</v>
      </c>
      <c r="J4732">
        <f t="shared" ca="1" si="291"/>
        <v>1882</v>
      </c>
      <c r="K4732">
        <f t="shared" ca="1" si="292"/>
        <v>4187.45</v>
      </c>
    </row>
    <row r="4733" spans="1:11" x14ac:dyDescent="0.3">
      <c r="A4733">
        <f t="shared" si="293"/>
        <v>112</v>
      </c>
      <c r="B4733" s="2">
        <f t="shared" si="294"/>
        <v>43129</v>
      </c>
      <c r="C4733" t="str">
        <f>VLOOKUP(A4733,'Günlük Sayaç'!$A$1:$I$166,3,0)</f>
        <v>Sanayi Mah.</v>
      </c>
      <c r="D4733" t="str">
        <f>VLOOKUP($A4733,'Günlük Sayaç'!$A$1:$I$166,4,0)</f>
        <v>Tam</v>
      </c>
      <c r="E4733" t="str">
        <f>VLOOKUP($A4733,'Günlük Sayaç'!$A$1:$I$166,5,0)</f>
        <v>Mavi Kart</v>
      </c>
      <c r="F4733">
        <f>VLOOKUP($A4733,'Günlük Sayaç'!$A$1:$I$166,6,0)</f>
        <v>1.3666666666666667</v>
      </c>
      <c r="G4733">
        <f>VLOOKUP($A4733,'Günlük Sayaç'!$A$1:$I$166,7,0)</f>
        <v>4000</v>
      </c>
      <c r="H4733">
        <f>VLOOKUP($A4733,'Günlük Sayaç'!$A$1:$I$166,8,0)</f>
        <v>0.35</v>
      </c>
      <c r="I4733">
        <f>VLOOKUP($A4733,'Günlük Sayaç'!$A$1:$I$166,9,0)*VLOOKUP(WEEKDAY(B4733,2)&amp;D4733,Yoğunluk!$G$1:$J$29,4,0)</f>
        <v>2100</v>
      </c>
      <c r="J4733">
        <f t="shared" ca="1" si="291"/>
        <v>2088</v>
      </c>
      <c r="K4733">
        <f t="shared" ca="1" si="292"/>
        <v>2853.6</v>
      </c>
    </row>
    <row r="4734" spans="1:11" x14ac:dyDescent="0.3">
      <c r="A4734">
        <f t="shared" si="293"/>
        <v>113</v>
      </c>
      <c r="B4734" s="2">
        <f t="shared" si="294"/>
        <v>43129</v>
      </c>
      <c r="C4734" t="str">
        <f>VLOOKUP(A4734,'Günlük Sayaç'!$A$1:$I$166,3,0)</f>
        <v>Sanayi Mah.</v>
      </c>
      <c r="D4734" t="str">
        <f>VLOOKUP($A4734,'Günlük Sayaç'!$A$1:$I$166,4,0)</f>
        <v>Öğrenci</v>
      </c>
      <c r="E4734" t="str">
        <f>VLOOKUP($A4734,'Günlük Sayaç'!$A$1:$I$166,5,0)</f>
        <v>Öğrenci</v>
      </c>
      <c r="F4734">
        <f>VLOOKUP($A4734,'Günlük Sayaç'!$A$1:$I$166,6,0)</f>
        <v>0.9</v>
      </c>
      <c r="G4734">
        <f>VLOOKUP($A4734,'Günlük Sayaç'!$A$1:$I$166,7,0)</f>
        <v>4000</v>
      </c>
      <c r="H4734">
        <f>VLOOKUP($A4734,'Günlük Sayaç'!$A$1:$I$166,8,0)</f>
        <v>0.1</v>
      </c>
      <c r="I4734">
        <f>VLOOKUP($A4734,'Günlük Sayaç'!$A$1:$I$166,9,0)*VLOOKUP(WEEKDAY(B4734,2)&amp;D4734,Yoğunluk!$G$1:$J$29,4,0)</f>
        <v>400</v>
      </c>
      <c r="J4734">
        <f t="shared" ca="1" si="291"/>
        <v>444</v>
      </c>
      <c r="K4734">
        <f t="shared" ca="1" si="292"/>
        <v>399.6</v>
      </c>
    </row>
    <row r="4735" spans="1:11" x14ac:dyDescent="0.3">
      <c r="A4735">
        <f t="shared" si="293"/>
        <v>114</v>
      </c>
      <c r="B4735" s="2">
        <f t="shared" si="294"/>
        <v>43129</v>
      </c>
      <c r="C4735" t="str">
        <f>VLOOKUP(A4735,'Günlük Sayaç'!$A$1:$I$166,3,0)</f>
        <v>Sanayi Mah.</v>
      </c>
      <c r="D4735" t="str">
        <f>VLOOKUP($A4735,'Günlük Sayaç'!$A$1:$I$166,4,0)</f>
        <v>Öğrenci</v>
      </c>
      <c r="E4735" t="str">
        <f>VLOOKUP($A4735,'Günlük Sayaç'!$A$1:$I$166,5,0)</f>
        <v>Öğrenci Aylık</v>
      </c>
      <c r="F4735">
        <f>VLOOKUP($A4735,'Günlük Sayaç'!$A$1:$I$166,6,0)</f>
        <v>0.56666666666666665</v>
      </c>
      <c r="G4735">
        <f>VLOOKUP($A4735,'Günlük Sayaç'!$A$1:$I$166,7,0)</f>
        <v>4000</v>
      </c>
      <c r="H4735">
        <f>VLOOKUP($A4735,'Günlük Sayaç'!$A$1:$I$166,8,0)</f>
        <v>0.1</v>
      </c>
      <c r="I4735">
        <f>VLOOKUP($A4735,'Günlük Sayaç'!$A$1:$I$166,9,0)*VLOOKUP(WEEKDAY(B4735,2)&amp;D4735,Yoğunluk!$G$1:$J$29,4,0)</f>
        <v>400</v>
      </c>
      <c r="J4735">
        <f t="shared" ca="1" si="291"/>
        <v>426</v>
      </c>
      <c r="K4735">
        <f t="shared" ca="1" si="292"/>
        <v>241.4</v>
      </c>
    </row>
    <row r="4736" spans="1:11" x14ac:dyDescent="0.3">
      <c r="A4736">
        <f t="shared" si="293"/>
        <v>115</v>
      </c>
      <c r="B4736" s="2">
        <f t="shared" si="294"/>
        <v>43129</v>
      </c>
      <c r="C4736" t="str">
        <f>VLOOKUP(A4736,'Günlük Sayaç'!$A$1:$I$166,3,0)</f>
        <v>Sanayi Mah.</v>
      </c>
      <c r="D4736" t="str">
        <f>VLOOKUP($A4736,'Günlük Sayaç'!$A$1:$I$166,4,0)</f>
        <v>Sosyal</v>
      </c>
      <c r="E4736" t="str">
        <f>VLOOKUP($A4736,'Günlük Sayaç'!$A$1:$I$166,5,0)</f>
        <v>Sosyal</v>
      </c>
      <c r="F4736">
        <f>VLOOKUP($A4736,'Günlük Sayaç'!$A$1:$I$166,6,0)</f>
        <v>1.425</v>
      </c>
      <c r="G4736">
        <f>VLOOKUP($A4736,'Günlük Sayaç'!$A$1:$I$166,7,0)</f>
        <v>4000</v>
      </c>
      <c r="H4736">
        <f>VLOOKUP($A4736,'Günlük Sayaç'!$A$1:$I$166,8,0)</f>
        <v>0.05</v>
      </c>
      <c r="I4736">
        <f>VLOOKUP($A4736,'Günlük Sayaç'!$A$1:$I$166,9,0)*VLOOKUP(WEEKDAY(B4736,2)&amp;D4736,Yoğunluk!$G$1:$J$29,4,0)</f>
        <v>160</v>
      </c>
      <c r="J4736">
        <f t="shared" ca="1" si="291"/>
        <v>138</v>
      </c>
      <c r="K4736">
        <f t="shared" ca="1" si="292"/>
        <v>196.65</v>
      </c>
    </row>
    <row r="4737" spans="1:11" x14ac:dyDescent="0.3">
      <c r="A4737">
        <f t="shared" si="293"/>
        <v>116</v>
      </c>
      <c r="B4737" s="2">
        <f t="shared" si="294"/>
        <v>43129</v>
      </c>
      <c r="C4737" t="str">
        <f>VLOOKUP(A4737,'Günlük Sayaç'!$A$1:$I$166,3,0)</f>
        <v>Sanayi Mah.</v>
      </c>
      <c r="D4737" t="str">
        <f>VLOOKUP($A4737,'Günlük Sayaç'!$A$1:$I$166,4,0)</f>
        <v>Sosyal</v>
      </c>
      <c r="E4737" t="str">
        <f>VLOOKUP($A4737,'Günlük Sayaç'!$A$1:$I$166,5,0)</f>
        <v>Sosyal Aylık</v>
      </c>
      <c r="F4737">
        <f>VLOOKUP($A4737,'Günlük Sayaç'!$A$1:$I$166,6,0)</f>
        <v>0.83333333333333337</v>
      </c>
      <c r="G4737">
        <f>VLOOKUP($A4737,'Günlük Sayaç'!$A$1:$I$166,7,0)</f>
        <v>4000</v>
      </c>
      <c r="H4737">
        <f>VLOOKUP($A4737,'Günlük Sayaç'!$A$1:$I$166,8,0)</f>
        <v>0.05</v>
      </c>
      <c r="I4737">
        <f>VLOOKUP($A4737,'Günlük Sayaç'!$A$1:$I$166,9,0)*VLOOKUP(WEEKDAY(B4737,2)&amp;D4737,Yoğunluk!$G$1:$J$29,4,0)</f>
        <v>160</v>
      </c>
      <c r="J4737">
        <f t="shared" ca="1" si="291"/>
        <v>166</v>
      </c>
      <c r="K4737">
        <f t="shared" ca="1" si="292"/>
        <v>138.33333333333334</v>
      </c>
    </row>
    <row r="4738" spans="1:11" x14ac:dyDescent="0.3">
      <c r="A4738">
        <f t="shared" si="293"/>
        <v>117</v>
      </c>
      <c r="B4738" s="2">
        <f t="shared" si="294"/>
        <v>43129</v>
      </c>
      <c r="C4738" t="str">
        <f>VLOOKUP(A4738,'Günlük Sayaç'!$A$1:$I$166,3,0)</f>
        <v>Sanayi Mah.</v>
      </c>
      <c r="D4738" t="str">
        <f>VLOOKUP($A4738,'Günlük Sayaç'!$A$1:$I$166,4,0)</f>
        <v>Ziyaretçi</v>
      </c>
      <c r="E4738" t="str">
        <f>VLOOKUP($A4738,'Günlük Sayaç'!$A$1:$I$166,5,0)</f>
        <v>Tekli Bilet</v>
      </c>
      <c r="F4738">
        <f>VLOOKUP($A4738,'Günlük Sayaç'!$A$1:$I$166,6,0)</f>
        <v>5</v>
      </c>
      <c r="G4738">
        <f>VLOOKUP($A4738,'Günlük Sayaç'!$A$1:$I$166,7,0)</f>
        <v>4000</v>
      </c>
      <c r="H4738">
        <f>VLOOKUP($A4738,'Günlük Sayaç'!$A$1:$I$166,8,0)</f>
        <v>0.01</v>
      </c>
      <c r="I4738">
        <f>VLOOKUP($A4738,'Günlük Sayaç'!$A$1:$I$166,9,0)*VLOOKUP(WEEKDAY(B4738,2)&amp;D4738,Yoğunluk!$G$1:$J$29,4,0)</f>
        <v>40</v>
      </c>
      <c r="J4738">
        <f t="shared" ca="1" si="291"/>
        <v>45</v>
      </c>
      <c r="K4738">
        <f t="shared" ca="1" si="292"/>
        <v>225</v>
      </c>
    </row>
    <row r="4739" spans="1:11" x14ac:dyDescent="0.3">
      <c r="A4739">
        <f t="shared" si="293"/>
        <v>118</v>
      </c>
      <c r="B4739" s="2">
        <f t="shared" si="294"/>
        <v>43129</v>
      </c>
      <c r="C4739" t="str">
        <f>VLOOKUP(A4739,'Günlük Sayaç'!$A$1:$I$166,3,0)</f>
        <v>Sanayi Mah.</v>
      </c>
      <c r="D4739" t="str">
        <f>VLOOKUP($A4739,'Günlük Sayaç'!$A$1:$I$166,4,0)</f>
        <v>Ziyaretçi</v>
      </c>
      <c r="E4739" t="str">
        <f>VLOOKUP($A4739,'Günlük Sayaç'!$A$1:$I$166,5,0)</f>
        <v>İkili Bilet</v>
      </c>
      <c r="F4739">
        <f>VLOOKUP($A4739,'Günlük Sayaç'!$A$1:$I$166,6,0)</f>
        <v>4</v>
      </c>
      <c r="G4739">
        <f>VLOOKUP($A4739,'Günlük Sayaç'!$A$1:$I$166,7,0)</f>
        <v>4000</v>
      </c>
      <c r="H4739">
        <f>VLOOKUP($A4739,'Günlük Sayaç'!$A$1:$I$166,8,0)</f>
        <v>0.01</v>
      </c>
      <c r="I4739">
        <f>VLOOKUP($A4739,'Günlük Sayaç'!$A$1:$I$166,9,0)*VLOOKUP(WEEKDAY(B4739,2)&amp;D4739,Yoğunluk!$G$1:$J$29,4,0)</f>
        <v>40</v>
      </c>
      <c r="J4739">
        <f t="shared" ref="J4739:J4802" ca="1" si="295">FLOOR(I4739+_xlfn.NORM.S.INV(RAND())*I4739/10,1)</f>
        <v>33</v>
      </c>
      <c r="K4739">
        <f t="shared" ref="K4739:K4802" ca="1" si="296">J4739*F4739</f>
        <v>132</v>
      </c>
    </row>
    <row r="4740" spans="1:11" x14ac:dyDescent="0.3">
      <c r="A4740">
        <f t="shared" si="293"/>
        <v>119</v>
      </c>
      <c r="B4740" s="2">
        <f t="shared" si="294"/>
        <v>43129</v>
      </c>
      <c r="C4740" t="str">
        <f>VLOOKUP(A4740,'Günlük Sayaç'!$A$1:$I$166,3,0)</f>
        <v>Sanayi Mah.</v>
      </c>
      <c r="D4740" t="str">
        <f>VLOOKUP($A4740,'Günlük Sayaç'!$A$1:$I$166,4,0)</f>
        <v>Ziyaretçi</v>
      </c>
      <c r="E4740" t="str">
        <f>VLOOKUP($A4740,'Günlük Sayaç'!$A$1:$I$166,5,0)</f>
        <v>Üçlü Bilet</v>
      </c>
      <c r="F4740">
        <f>VLOOKUP($A4740,'Günlük Sayaç'!$A$1:$I$166,6,0)</f>
        <v>3.6666666666666665</v>
      </c>
      <c r="G4740">
        <f>VLOOKUP($A4740,'Günlük Sayaç'!$A$1:$I$166,7,0)</f>
        <v>4000</v>
      </c>
      <c r="H4740">
        <f>VLOOKUP($A4740,'Günlük Sayaç'!$A$1:$I$166,8,0)</f>
        <v>0.01</v>
      </c>
      <c r="I4740">
        <f>VLOOKUP($A4740,'Günlük Sayaç'!$A$1:$I$166,9,0)*VLOOKUP(WEEKDAY(B4740,2)&amp;D4740,Yoğunluk!$G$1:$J$29,4,0)</f>
        <v>40</v>
      </c>
      <c r="J4740">
        <f t="shared" ca="1" si="295"/>
        <v>37</v>
      </c>
      <c r="K4740">
        <f t="shared" ca="1" si="296"/>
        <v>135.66666666666666</v>
      </c>
    </row>
    <row r="4741" spans="1:11" x14ac:dyDescent="0.3">
      <c r="A4741">
        <f t="shared" si="293"/>
        <v>120</v>
      </c>
      <c r="B4741" s="2">
        <f t="shared" si="294"/>
        <v>43129</v>
      </c>
      <c r="C4741" t="str">
        <f>VLOOKUP(A4741,'Günlük Sayaç'!$A$1:$I$166,3,0)</f>
        <v>Sanayi Mah.</v>
      </c>
      <c r="D4741" t="str">
        <f>VLOOKUP($A4741,'Günlük Sayaç'!$A$1:$I$166,4,0)</f>
        <v>Ziyaretçi</v>
      </c>
      <c r="E4741" t="str">
        <f>VLOOKUP($A4741,'Günlük Sayaç'!$A$1:$I$166,5,0)</f>
        <v>Beşli Bilet</v>
      </c>
      <c r="F4741">
        <f>VLOOKUP($A4741,'Günlük Sayaç'!$A$1:$I$166,6,0)</f>
        <v>3.4</v>
      </c>
      <c r="G4741">
        <f>VLOOKUP($A4741,'Günlük Sayaç'!$A$1:$I$166,7,0)</f>
        <v>4000</v>
      </c>
      <c r="H4741">
        <f>VLOOKUP($A4741,'Günlük Sayaç'!$A$1:$I$166,8,0)</f>
        <v>0.01</v>
      </c>
      <c r="I4741">
        <f>VLOOKUP($A4741,'Günlük Sayaç'!$A$1:$I$166,9,0)*VLOOKUP(WEEKDAY(B4741,2)&amp;D4741,Yoğunluk!$G$1:$J$29,4,0)</f>
        <v>40</v>
      </c>
      <c r="J4741">
        <f t="shared" ca="1" si="295"/>
        <v>39</v>
      </c>
      <c r="K4741">
        <f t="shared" ca="1" si="296"/>
        <v>132.6</v>
      </c>
    </row>
    <row r="4742" spans="1:11" x14ac:dyDescent="0.3">
      <c r="A4742">
        <f t="shared" si="293"/>
        <v>121</v>
      </c>
      <c r="B4742" s="2">
        <f t="shared" si="294"/>
        <v>43129</v>
      </c>
      <c r="C4742" t="str">
        <f>VLOOKUP(A4742,'Günlük Sayaç'!$A$1:$I$166,3,0)</f>
        <v>Sanayi Mah.</v>
      </c>
      <c r="D4742" t="str">
        <f>VLOOKUP($A4742,'Günlük Sayaç'!$A$1:$I$166,4,0)</f>
        <v>Ziyaretçi</v>
      </c>
      <c r="E4742" t="str">
        <f>VLOOKUP($A4742,'Günlük Sayaç'!$A$1:$I$166,5,0)</f>
        <v>Onlu Bilet</v>
      </c>
      <c r="F4742">
        <f>VLOOKUP($A4742,'Günlük Sayaç'!$A$1:$I$166,6,0)</f>
        <v>3.2</v>
      </c>
      <c r="G4742">
        <f>VLOOKUP($A4742,'Günlük Sayaç'!$A$1:$I$166,7,0)</f>
        <v>4000</v>
      </c>
      <c r="H4742">
        <f>VLOOKUP($A4742,'Günlük Sayaç'!$A$1:$I$166,8,0)</f>
        <v>0.01</v>
      </c>
      <c r="I4742">
        <f>VLOOKUP($A4742,'Günlük Sayaç'!$A$1:$I$166,9,0)*VLOOKUP(WEEKDAY(B4742,2)&amp;D4742,Yoğunluk!$G$1:$J$29,4,0)</f>
        <v>40</v>
      </c>
      <c r="J4742">
        <f t="shared" ca="1" si="295"/>
        <v>38</v>
      </c>
      <c r="K4742">
        <f t="shared" ca="1" si="296"/>
        <v>121.60000000000001</v>
      </c>
    </row>
    <row r="4743" spans="1:11" x14ac:dyDescent="0.3">
      <c r="A4743">
        <f t="shared" si="293"/>
        <v>122</v>
      </c>
      <c r="B4743" s="2">
        <f t="shared" si="294"/>
        <v>43129</v>
      </c>
      <c r="C4743" t="str">
        <f>VLOOKUP(A4743,'Günlük Sayaç'!$A$1:$I$166,3,0)</f>
        <v>İTÜ</v>
      </c>
      <c r="D4743" t="str">
        <f>VLOOKUP($A4743,'Günlük Sayaç'!$A$1:$I$166,4,0)</f>
        <v>Tam</v>
      </c>
      <c r="E4743" t="str">
        <f>VLOOKUP($A4743,'Günlük Sayaç'!$A$1:$I$166,5,0)</f>
        <v>Akbil</v>
      </c>
      <c r="F4743">
        <f>VLOOKUP($A4743,'Günlük Sayaç'!$A$1:$I$166,6,0)</f>
        <v>2.2250000000000001</v>
      </c>
      <c r="G4743">
        <f>VLOOKUP($A4743,'Günlük Sayaç'!$A$1:$I$166,7,0)</f>
        <v>15000</v>
      </c>
      <c r="H4743">
        <f>VLOOKUP($A4743,'Günlük Sayaç'!$A$1:$I$166,8,0)</f>
        <v>0.1</v>
      </c>
      <c r="I4743">
        <f>VLOOKUP($A4743,'Günlük Sayaç'!$A$1:$I$166,9,0)*VLOOKUP(WEEKDAY(B4743,2)&amp;D4743,Yoğunluk!$G$1:$J$29,4,0)</f>
        <v>2250</v>
      </c>
      <c r="J4743">
        <f t="shared" ca="1" si="295"/>
        <v>2233</v>
      </c>
      <c r="K4743">
        <f t="shared" ca="1" si="296"/>
        <v>4968.4250000000002</v>
      </c>
    </row>
    <row r="4744" spans="1:11" x14ac:dyDescent="0.3">
      <c r="A4744">
        <f t="shared" si="293"/>
        <v>123</v>
      </c>
      <c r="B4744" s="2">
        <f t="shared" si="294"/>
        <v>43129</v>
      </c>
      <c r="C4744" t="str">
        <f>VLOOKUP(A4744,'Günlük Sayaç'!$A$1:$I$166,3,0)</f>
        <v>İTÜ</v>
      </c>
      <c r="D4744" t="str">
        <f>VLOOKUP($A4744,'Günlük Sayaç'!$A$1:$I$166,4,0)</f>
        <v>Tam</v>
      </c>
      <c r="E4744" t="str">
        <f>VLOOKUP($A4744,'Günlük Sayaç'!$A$1:$I$166,5,0)</f>
        <v>Mavi Kart</v>
      </c>
      <c r="F4744">
        <f>VLOOKUP($A4744,'Günlük Sayaç'!$A$1:$I$166,6,0)</f>
        <v>1.3666666666666667</v>
      </c>
      <c r="G4744">
        <f>VLOOKUP($A4744,'Günlük Sayaç'!$A$1:$I$166,7,0)</f>
        <v>15000</v>
      </c>
      <c r="H4744">
        <f>VLOOKUP($A4744,'Günlük Sayaç'!$A$1:$I$166,8,0)</f>
        <v>7.0000000000000007E-2</v>
      </c>
      <c r="I4744">
        <f>VLOOKUP($A4744,'Günlük Sayaç'!$A$1:$I$166,9,0)*VLOOKUP(WEEKDAY(B4744,2)&amp;D4744,Yoğunluk!$G$1:$J$29,4,0)</f>
        <v>1575</v>
      </c>
      <c r="J4744">
        <f t="shared" ca="1" si="295"/>
        <v>1364</v>
      </c>
      <c r="K4744">
        <f t="shared" ca="1" si="296"/>
        <v>1864.1333333333334</v>
      </c>
    </row>
    <row r="4745" spans="1:11" x14ac:dyDescent="0.3">
      <c r="A4745">
        <f t="shared" si="293"/>
        <v>124</v>
      </c>
      <c r="B4745" s="2">
        <f t="shared" si="294"/>
        <v>43129</v>
      </c>
      <c r="C4745" t="str">
        <f>VLOOKUP(A4745,'Günlük Sayaç'!$A$1:$I$166,3,0)</f>
        <v>İTÜ</v>
      </c>
      <c r="D4745" t="str">
        <f>VLOOKUP($A4745,'Günlük Sayaç'!$A$1:$I$166,4,0)</f>
        <v>Öğrenci</v>
      </c>
      <c r="E4745" t="str">
        <f>VLOOKUP($A4745,'Günlük Sayaç'!$A$1:$I$166,5,0)</f>
        <v>Öğrenci</v>
      </c>
      <c r="F4745">
        <f>VLOOKUP($A4745,'Günlük Sayaç'!$A$1:$I$166,6,0)</f>
        <v>0.9</v>
      </c>
      <c r="G4745">
        <f>VLOOKUP($A4745,'Günlük Sayaç'!$A$1:$I$166,7,0)</f>
        <v>15000</v>
      </c>
      <c r="H4745">
        <f>VLOOKUP($A4745,'Günlük Sayaç'!$A$1:$I$166,8,0)</f>
        <v>0.17</v>
      </c>
      <c r="I4745">
        <f>VLOOKUP($A4745,'Günlük Sayaç'!$A$1:$I$166,9,0)*VLOOKUP(WEEKDAY(B4745,2)&amp;D4745,Yoğunluk!$G$1:$J$29,4,0)</f>
        <v>2550</v>
      </c>
      <c r="J4745">
        <f t="shared" ca="1" si="295"/>
        <v>2788</v>
      </c>
      <c r="K4745">
        <f t="shared" ca="1" si="296"/>
        <v>2509.2000000000003</v>
      </c>
    </row>
    <row r="4746" spans="1:11" x14ac:dyDescent="0.3">
      <c r="A4746">
        <f t="shared" ref="A4746:A4809" si="297">IF(A4745=165,1,A4745+1)</f>
        <v>125</v>
      </c>
      <c r="B4746" s="2">
        <f t="shared" ref="B4746:B4809" si="298">IF(A4746=1,B4745+1,B4745)</f>
        <v>43129</v>
      </c>
      <c r="C4746" t="str">
        <f>VLOOKUP(A4746,'Günlük Sayaç'!$A$1:$I$166,3,0)</f>
        <v>İTÜ</v>
      </c>
      <c r="D4746" t="str">
        <f>VLOOKUP($A4746,'Günlük Sayaç'!$A$1:$I$166,4,0)</f>
        <v>Öğrenci</v>
      </c>
      <c r="E4746" t="str">
        <f>VLOOKUP($A4746,'Günlük Sayaç'!$A$1:$I$166,5,0)</f>
        <v>Öğrenci Aylık</v>
      </c>
      <c r="F4746">
        <f>VLOOKUP($A4746,'Günlük Sayaç'!$A$1:$I$166,6,0)</f>
        <v>0.56666666666666665</v>
      </c>
      <c r="G4746">
        <f>VLOOKUP($A4746,'Günlük Sayaç'!$A$1:$I$166,7,0)</f>
        <v>15000</v>
      </c>
      <c r="H4746">
        <f>VLOOKUP($A4746,'Günlük Sayaç'!$A$1:$I$166,8,0)</f>
        <v>0.27</v>
      </c>
      <c r="I4746">
        <f>VLOOKUP($A4746,'Günlük Sayaç'!$A$1:$I$166,9,0)*VLOOKUP(WEEKDAY(B4746,2)&amp;D4746,Yoğunluk!$G$1:$J$29,4,0)</f>
        <v>4050.0000000000005</v>
      </c>
      <c r="J4746">
        <f t="shared" ca="1" si="295"/>
        <v>4154</v>
      </c>
      <c r="K4746">
        <f t="shared" ca="1" si="296"/>
        <v>2353.9333333333334</v>
      </c>
    </row>
    <row r="4747" spans="1:11" x14ac:dyDescent="0.3">
      <c r="A4747">
        <f t="shared" si="297"/>
        <v>126</v>
      </c>
      <c r="B4747" s="2">
        <f t="shared" si="298"/>
        <v>43129</v>
      </c>
      <c r="C4747" t="str">
        <f>VLOOKUP(A4747,'Günlük Sayaç'!$A$1:$I$166,3,0)</f>
        <v>İTÜ</v>
      </c>
      <c r="D4747" t="str">
        <f>VLOOKUP($A4747,'Günlük Sayaç'!$A$1:$I$166,4,0)</f>
        <v>Sosyal</v>
      </c>
      <c r="E4747" t="str">
        <f>VLOOKUP($A4747,'Günlük Sayaç'!$A$1:$I$166,5,0)</f>
        <v>Sosyal</v>
      </c>
      <c r="F4747">
        <f>VLOOKUP($A4747,'Günlük Sayaç'!$A$1:$I$166,6,0)</f>
        <v>1.425</v>
      </c>
      <c r="G4747">
        <f>VLOOKUP($A4747,'Günlük Sayaç'!$A$1:$I$166,7,0)</f>
        <v>15000</v>
      </c>
      <c r="H4747">
        <f>VLOOKUP($A4747,'Günlük Sayaç'!$A$1:$I$166,8,0)</f>
        <v>0.15</v>
      </c>
      <c r="I4747">
        <f>VLOOKUP($A4747,'Günlük Sayaç'!$A$1:$I$166,9,0)*VLOOKUP(WEEKDAY(B4747,2)&amp;D4747,Yoğunluk!$G$1:$J$29,4,0)</f>
        <v>1800</v>
      </c>
      <c r="J4747">
        <f t="shared" ca="1" si="295"/>
        <v>1919</v>
      </c>
      <c r="K4747">
        <f t="shared" ca="1" si="296"/>
        <v>2734.5750000000003</v>
      </c>
    </row>
    <row r="4748" spans="1:11" x14ac:dyDescent="0.3">
      <c r="A4748">
        <f t="shared" si="297"/>
        <v>127</v>
      </c>
      <c r="B4748" s="2">
        <f t="shared" si="298"/>
        <v>43129</v>
      </c>
      <c r="C4748" t="str">
        <f>VLOOKUP(A4748,'Günlük Sayaç'!$A$1:$I$166,3,0)</f>
        <v>İTÜ</v>
      </c>
      <c r="D4748" t="str">
        <f>VLOOKUP($A4748,'Günlük Sayaç'!$A$1:$I$166,4,0)</f>
        <v>Sosyal</v>
      </c>
      <c r="E4748" t="str">
        <f>VLOOKUP($A4748,'Günlük Sayaç'!$A$1:$I$166,5,0)</f>
        <v>Sosyal Aylık</v>
      </c>
      <c r="F4748">
        <f>VLOOKUP($A4748,'Günlük Sayaç'!$A$1:$I$166,6,0)</f>
        <v>0.83333333333333337</v>
      </c>
      <c r="G4748">
        <f>VLOOKUP($A4748,'Günlük Sayaç'!$A$1:$I$166,7,0)</f>
        <v>15000</v>
      </c>
      <c r="H4748">
        <f>VLOOKUP($A4748,'Günlük Sayaç'!$A$1:$I$166,8,0)</f>
        <v>0.15</v>
      </c>
      <c r="I4748">
        <f>VLOOKUP($A4748,'Günlük Sayaç'!$A$1:$I$166,9,0)*VLOOKUP(WEEKDAY(B4748,2)&amp;D4748,Yoğunluk!$G$1:$J$29,4,0)</f>
        <v>1800</v>
      </c>
      <c r="J4748">
        <f t="shared" ca="1" si="295"/>
        <v>1813</v>
      </c>
      <c r="K4748">
        <f t="shared" ca="1" si="296"/>
        <v>1510.8333333333335</v>
      </c>
    </row>
    <row r="4749" spans="1:11" x14ac:dyDescent="0.3">
      <c r="A4749">
        <f t="shared" si="297"/>
        <v>128</v>
      </c>
      <c r="B4749" s="2">
        <f t="shared" si="298"/>
        <v>43129</v>
      </c>
      <c r="C4749" t="str">
        <f>VLOOKUP(A4749,'Günlük Sayaç'!$A$1:$I$166,3,0)</f>
        <v>İTÜ</v>
      </c>
      <c r="D4749" t="str">
        <f>VLOOKUP($A4749,'Günlük Sayaç'!$A$1:$I$166,4,0)</f>
        <v>Ziyaretçi</v>
      </c>
      <c r="E4749" t="str">
        <f>VLOOKUP($A4749,'Günlük Sayaç'!$A$1:$I$166,5,0)</f>
        <v>Tekli Bilet</v>
      </c>
      <c r="F4749">
        <f>VLOOKUP($A4749,'Günlük Sayaç'!$A$1:$I$166,6,0)</f>
        <v>5</v>
      </c>
      <c r="G4749">
        <f>VLOOKUP($A4749,'Günlük Sayaç'!$A$1:$I$166,7,0)</f>
        <v>15000</v>
      </c>
      <c r="H4749">
        <f>VLOOKUP($A4749,'Günlük Sayaç'!$A$1:$I$166,8,0)</f>
        <v>0.02</v>
      </c>
      <c r="I4749">
        <f>VLOOKUP($A4749,'Günlük Sayaç'!$A$1:$I$166,9,0)*VLOOKUP(WEEKDAY(B4749,2)&amp;D4749,Yoğunluk!$G$1:$J$29,4,0)</f>
        <v>300</v>
      </c>
      <c r="J4749">
        <f t="shared" ca="1" si="295"/>
        <v>362</v>
      </c>
      <c r="K4749">
        <f t="shared" ca="1" si="296"/>
        <v>1810</v>
      </c>
    </row>
    <row r="4750" spans="1:11" x14ac:dyDescent="0.3">
      <c r="A4750">
        <f t="shared" si="297"/>
        <v>129</v>
      </c>
      <c r="B4750" s="2">
        <f t="shared" si="298"/>
        <v>43129</v>
      </c>
      <c r="C4750" t="str">
        <f>VLOOKUP(A4750,'Günlük Sayaç'!$A$1:$I$166,3,0)</f>
        <v>İTÜ</v>
      </c>
      <c r="D4750" t="str">
        <f>VLOOKUP($A4750,'Günlük Sayaç'!$A$1:$I$166,4,0)</f>
        <v>Ziyaretçi</v>
      </c>
      <c r="E4750" t="str">
        <f>VLOOKUP($A4750,'Günlük Sayaç'!$A$1:$I$166,5,0)</f>
        <v>İkili Bilet</v>
      </c>
      <c r="F4750">
        <f>VLOOKUP($A4750,'Günlük Sayaç'!$A$1:$I$166,6,0)</f>
        <v>4</v>
      </c>
      <c r="G4750">
        <f>VLOOKUP($A4750,'Günlük Sayaç'!$A$1:$I$166,7,0)</f>
        <v>15000</v>
      </c>
      <c r="H4750">
        <f>VLOOKUP($A4750,'Günlük Sayaç'!$A$1:$I$166,8,0)</f>
        <v>0.02</v>
      </c>
      <c r="I4750">
        <f>VLOOKUP($A4750,'Günlük Sayaç'!$A$1:$I$166,9,0)*VLOOKUP(WEEKDAY(B4750,2)&amp;D4750,Yoğunluk!$G$1:$J$29,4,0)</f>
        <v>300</v>
      </c>
      <c r="J4750">
        <f t="shared" ca="1" si="295"/>
        <v>251</v>
      </c>
      <c r="K4750">
        <f t="shared" ca="1" si="296"/>
        <v>1004</v>
      </c>
    </row>
    <row r="4751" spans="1:11" x14ac:dyDescent="0.3">
      <c r="A4751">
        <f t="shared" si="297"/>
        <v>130</v>
      </c>
      <c r="B4751" s="2">
        <f t="shared" si="298"/>
        <v>43129</v>
      </c>
      <c r="C4751" t="str">
        <f>VLOOKUP(A4751,'Günlük Sayaç'!$A$1:$I$166,3,0)</f>
        <v>İTÜ</v>
      </c>
      <c r="D4751" t="str">
        <f>VLOOKUP($A4751,'Günlük Sayaç'!$A$1:$I$166,4,0)</f>
        <v>Ziyaretçi</v>
      </c>
      <c r="E4751" t="str">
        <f>VLOOKUP($A4751,'Günlük Sayaç'!$A$1:$I$166,5,0)</f>
        <v>Üçlü Bilet</v>
      </c>
      <c r="F4751">
        <f>VLOOKUP($A4751,'Günlük Sayaç'!$A$1:$I$166,6,0)</f>
        <v>3.6666666666666665</v>
      </c>
      <c r="G4751">
        <f>VLOOKUP($A4751,'Günlük Sayaç'!$A$1:$I$166,7,0)</f>
        <v>15000</v>
      </c>
      <c r="H4751">
        <f>VLOOKUP($A4751,'Günlük Sayaç'!$A$1:$I$166,8,0)</f>
        <v>0.01</v>
      </c>
      <c r="I4751">
        <f>VLOOKUP($A4751,'Günlük Sayaç'!$A$1:$I$166,9,0)*VLOOKUP(WEEKDAY(B4751,2)&amp;D4751,Yoğunluk!$G$1:$J$29,4,0)</f>
        <v>150</v>
      </c>
      <c r="J4751">
        <f t="shared" ca="1" si="295"/>
        <v>168</v>
      </c>
      <c r="K4751">
        <f t="shared" ca="1" si="296"/>
        <v>616</v>
      </c>
    </row>
    <row r="4752" spans="1:11" x14ac:dyDescent="0.3">
      <c r="A4752">
        <f t="shared" si="297"/>
        <v>131</v>
      </c>
      <c r="B4752" s="2">
        <f t="shared" si="298"/>
        <v>43129</v>
      </c>
      <c r="C4752" t="str">
        <f>VLOOKUP(A4752,'Günlük Sayaç'!$A$1:$I$166,3,0)</f>
        <v>İTÜ</v>
      </c>
      <c r="D4752" t="str">
        <f>VLOOKUP($A4752,'Günlük Sayaç'!$A$1:$I$166,4,0)</f>
        <v>Ziyaretçi</v>
      </c>
      <c r="E4752" t="str">
        <f>VLOOKUP($A4752,'Günlük Sayaç'!$A$1:$I$166,5,0)</f>
        <v>Beşli Bilet</v>
      </c>
      <c r="F4752">
        <f>VLOOKUP($A4752,'Günlük Sayaç'!$A$1:$I$166,6,0)</f>
        <v>3.4</v>
      </c>
      <c r="G4752">
        <f>VLOOKUP($A4752,'Günlük Sayaç'!$A$1:$I$166,7,0)</f>
        <v>15000</v>
      </c>
      <c r="H4752">
        <f>VLOOKUP($A4752,'Günlük Sayaç'!$A$1:$I$166,8,0)</f>
        <v>0.02</v>
      </c>
      <c r="I4752">
        <f>VLOOKUP($A4752,'Günlük Sayaç'!$A$1:$I$166,9,0)*VLOOKUP(WEEKDAY(B4752,2)&amp;D4752,Yoğunluk!$G$1:$J$29,4,0)</f>
        <v>300</v>
      </c>
      <c r="J4752">
        <f t="shared" ca="1" si="295"/>
        <v>302</v>
      </c>
      <c r="K4752">
        <f t="shared" ca="1" si="296"/>
        <v>1026.8</v>
      </c>
    </row>
    <row r="4753" spans="1:11" x14ac:dyDescent="0.3">
      <c r="A4753">
        <f t="shared" si="297"/>
        <v>132</v>
      </c>
      <c r="B4753" s="2">
        <f t="shared" si="298"/>
        <v>43129</v>
      </c>
      <c r="C4753" t="str">
        <f>VLOOKUP(A4753,'Günlük Sayaç'!$A$1:$I$166,3,0)</f>
        <v>İTÜ</v>
      </c>
      <c r="D4753" t="str">
        <f>VLOOKUP($A4753,'Günlük Sayaç'!$A$1:$I$166,4,0)</f>
        <v>Ziyaretçi</v>
      </c>
      <c r="E4753" t="str">
        <f>VLOOKUP($A4753,'Günlük Sayaç'!$A$1:$I$166,5,0)</f>
        <v>Onlu Bilet</v>
      </c>
      <c r="F4753">
        <f>VLOOKUP($A4753,'Günlük Sayaç'!$A$1:$I$166,6,0)</f>
        <v>3.2</v>
      </c>
      <c r="G4753">
        <f>VLOOKUP($A4753,'Günlük Sayaç'!$A$1:$I$166,7,0)</f>
        <v>15000</v>
      </c>
      <c r="H4753">
        <f>VLOOKUP($A4753,'Günlük Sayaç'!$A$1:$I$166,8,0)</f>
        <v>0.02</v>
      </c>
      <c r="I4753">
        <f>VLOOKUP($A4753,'Günlük Sayaç'!$A$1:$I$166,9,0)*VLOOKUP(WEEKDAY(B4753,2)&amp;D4753,Yoğunluk!$G$1:$J$29,4,0)</f>
        <v>300</v>
      </c>
      <c r="J4753">
        <f t="shared" ca="1" si="295"/>
        <v>264</v>
      </c>
      <c r="K4753">
        <f t="shared" ca="1" si="296"/>
        <v>844.80000000000007</v>
      </c>
    </row>
    <row r="4754" spans="1:11" x14ac:dyDescent="0.3">
      <c r="A4754">
        <f t="shared" si="297"/>
        <v>133</v>
      </c>
      <c r="B4754" s="2">
        <f t="shared" si="298"/>
        <v>43129</v>
      </c>
      <c r="C4754" t="str">
        <f>VLOOKUP(A4754,'Günlük Sayaç'!$A$1:$I$166,3,0)</f>
        <v>Atatürk Oto Sanayi</v>
      </c>
      <c r="D4754" t="str">
        <f>VLOOKUP($A4754,'Günlük Sayaç'!$A$1:$I$166,4,0)</f>
        <v>Tam</v>
      </c>
      <c r="E4754" t="str">
        <f>VLOOKUP($A4754,'Günlük Sayaç'!$A$1:$I$166,5,0)</f>
        <v>Akbil</v>
      </c>
      <c r="F4754">
        <f>VLOOKUP($A4754,'Günlük Sayaç'!$A$1:$I$166,6,0)</f>
        <v>2.2250000000000001</v>
      </c>
      <c r="G4754">
        <f>VLOOKUP($A4754,'Günlük Sayaç'!$A$1:$I$166,7,0)</f>
        <v>5000</v>
      </c>
      <c r="H4754">
        <f>VLOOKUP($A4754,'Günlük Sayaç'!$A$1:$I$166,8,0)</f>
        <v>0.3</v>
      </c>
      <c r="I4754">
        <f>VLOOKUP($A4754,'Günlük Sayaç'!$A$1:$I$166,9,0)*VLOOKUP(WEEKDAY(B4754,2)&amp;D4754,Yoğunluk!$G$1:$J$29,4,0)</f>
        <v>2250</v>
      </c>
      <c r="J4754">
        <f t="shared" ca="1" si="295"/>
        <v>2410</v>
      </c>
      <c r="K4754">
        <f t="shared" ca="1" si="296"/>
        <v>5362.25</v>
      </c>
    </row>
    <row r="4755" spans="1:11" x14ac:dyDescent="0.3">
      <c r="A4755">
        <f t="shared" si="297"/>
        <v>134</v>
      </c>
      <c r="B4755" s="2">
        <f t="shared" si="298"/>
        <v>43129</v>
      </c>
      <c r="C4755" t="str">
        <f>VLOOKUP(A4755,'Günlük Sayaç'!$A$1:$I$166,3,0)</f>
        <v>Atatürk Oto Sanayi</v>
      </c>
      <c r="D4755" t="str">
        <f>VLOOKUP($A4755,'Günlük Sayaç'!$A$1:$I$166,4,0)</f>
        <v>Tam</v>
      </c>
      <c r="E4755" t="str">
        <f>VLOOKUP($A4755,'Günlük Sayaç'!$A$1:$I$166,5,0)</f>
        <v>Mavi Kart</v>
      </c>
      <c r="F4755">
        <f>VLOOKUP($A4755,'Günlük Sayaç'!$A$1:$I$166,6,0)</f>
        <v>1.3666666666666667</v>
      </c>
      <c r="G4755">
        <f>VLOOKUP($A4755,'Günlük Sayaç'!$A$1:$I$166,7,0)</f>
        <v>5000</v>
      </c>
      <c r="H4755">
        <f>VLOOKUP($A4755,'Günlük Sayaç'!$A$1:$I$166,8,0)</f>
        <v>0.35</v>
      </c>
      <c r="I4755">
        <f>VLOOKUP($A4755,'Günlük Sayaç'!$A$1:$I$166,9,0)*VLOOKUP(WEEKDAY(B4755,2)&amp;D4755,Yoğunluk!$G$1:$J$29,4,0)</f>
        <v>2625</v>
      </c>
      <c r="J4755">
        <f t="shared" ca="1" si="295"/>
        <v>2104</v>
      </c>
      <c r="K4755">
        <f t="shared" ca="1" si="296"/>
        <v>2875.4666666666667</v>
      </c>
    </row>
    <row r="4756" spans="1:11" x14ac:dyDescent="0.3">
      <c r="A4756">
        <f t="shared" si="297"/>
        <v>135</v>
      </c>
      <c r="B4756" s="2">
        <f t="shared" si="298"/>
        <v>43129</v>
      </c>
      <c r="C4756" t="str">
        <f>VLOOKUP(A4756,'Günlük Sayaç'!$A$1:$I$166,3,0)</f>
        <v>Atatürk Oto Sanayi</v>
      </c>
      <c r="D4756" t="str">
        <f>VLOOKUP($A4756,'Günlük Sayaç'!$A$1:$I$166,4,0)</f>
        <v>Öğrenci</v>
      </c>
      <c r="E4756" t="str">
        <f>VLOOKUP($A4756,'Günlük Sayaç'!$A$1:$I$166,5,0)</f>
        <v>Öğrenci</v>
      </c>
      <c r="F4756">
        <f>VLOOKUP($A4756,'Günlük Sayaç'!$A$1:$I$166,6,0)</f>
        <v>0.9</v>
      </c>
      <c r="G4756">
        <f>VLOOKUP($A4756,'Günlük Sayaç'!$A$1:$I$166,7,0)</f>
        <v>5000</v>
      </c>
      <c r="H4756">
        <f>VLOOKUP($A4756,'Günlük Sayaç'!$A$1:$I$166,8,0)</f>
        <v>0.1</v>
      </c>
      <c r="I4756">
        <f>VLOOKUP($A4756,'Günlük Sayaç'!$A$1:$I$166,9,0)*VLOOKUP(WEEKDAY(B4756,2)&amp;D4756,Yoğunluk!$G$1:$J$29,4,0)</f>
        <v>500</v>
      </c>
      <c r="J4756">
        <f t="shared" ca="1" si="295"/>
        <v>480</v>
      </c>
      <c r="K4756">
        <f t="shared" ca="1" si="296"/>
        <v>432</v>
      </c>
    </row>
    <row r="4757" spans="1:11" x14ac:dyDescent="0.3">
      <c r="A4757">
        <f t="shared" si="297"/>
        <v>136</v>
      </c>
      <c r="B4757" s="2">
        <f t="shared" si="298"/>
        <v>43129</v>
      </c>
      <c r="C4757" t="str">
        <f>VLOOKUP(A4757,'Günlük Sayaç'!$A$1:$I$166,3,0)</f>
        <v>Atatürk Oto Sanayi</v>
      </c>
      <c r="D4757" t="str">
        <f>VLOOKUP($A4757,'Günlük Sayaç'!$A$1:$I$166,4,0)</f>
        <v>Öğrenci</v>
      </c>
      <c r="E4757" t="str">
        <f>VLOOKUP($A4757,'Günlük Sayaç'!$A$1:$I$166,5,0)</f>
        <v>Öğrenci Aylık</v>
      </c>
      <c r="F4757">
        <f>VLOOKUP($A4757,'Günlük Sayaç'!$A$1:$I$166,6,0)</f>
        <v>0.56666666666666665</v>
      </c>
      <c r="G4757">
        <f>VLOOKUP($A4757,'Günlük Sayaç'!$A$1:$I$166,7,0)</f>
        <v>5000</v>
      </c>
      <c r="H4757">
        <f>VLOOKUP($A4757,'Günlük Sayaç'!$A$1:$I$166,8,0)</f>
        <v>0.1</v>
      </c>
      <c r="I4757">
        <f>VLOOKUP($A4757,'Günlük Sayaç'!$A$1:$I$166,9,0)*VLOOKUP(WEEKDAY(B4757,2)&amp;D4757,Yoğunluk!$G$1:$J$29,4,0)</f>
        <v>500</v>
      </c>
      <c r="J4757">
        <f t="shared" ca="1" si="295"/>
        <v>357</v>
      </c>
      <c r="K4757">
        <f t="shared" ca="1" si="296"/>
        <v>202.29999999999998</v>
      </c>
    </row>
    <row r="4758" spans="1:11" x14ac:dyDescent="0.3">
      <c r="A4758">
        <f t="shared" si="297"/>
        <v>137</v>
      </c>
      <c r="B4758" s="2">
        <f t="shared" si="298"/>
        <v>43129</v>
      </c>
      <c r="C4758" t="str">
        <f>VLOOKUP(A4758,'Günlük Sayaç'!$A$1:$I$166,3,0)</f>
        <v>Atatürk Oto Sanayi</v>
      </c>
      <c r="D4758" t="str">
        <f>VLOOKUP($A4758,'Günlük Sayaç'!$A$1:$I$166,4,0)</f>
        <v>Sosyal</v>
      </c>
      <c r="E4758" t="str">
        <f>VLOOKUP($A4758,'Günlük Sayaç'!$A$1:$I$166,5,0)</f>
        <v>Sosyal</v>
      </c>
      <c r="F4758">
        <f>VLOOKUP($A4758,'Günlük Sayaç'!$A$1:$I$166,6,0)</f>
        <v>1.425</v>
      </c>
      <c r="G4758">
        <f>VLOOKUP($A4758,'Günlük Sayaç'!$A$1:$I$166,7,0)</f>
        <v>5000</v>
      </c>
      <c r="H4758">
        <f>VLOOKUP($A4758,'Günlük Sayaç'!$A$1:$I$166,8,0)</f>
        <v>0.05</v>
      </c>
      <c r="I4758">
        <f>VLOOKUP($A4758,'Günlük Sayaç'!$A$1:$I$166,9,0)*VLOOKUP(WEEKDAY(B4758,2)&amp;D4758,Yoğunluk!$G$1:$J$29,4,0)</f>
        <v>200</v>
      </c>
      <c r="J4758">
        <f t="shared" ca="1" si="295"/>
        <v>203</v>
      </c>
      <c r="K4758">
        <f t="shared" ca="1" si="296"/>
        <v>289.27500000000003</v>
      </c>
    </row>
    <row r="4759" spans="1:11" x14ac:dyDescent="0.3">
      <c r="A4759">
        <f t="shared" si="297"/>
        <v>138</v>
      </c>
      <c r="B4759" s="2">
        <f t="shared" si="298"/>
        <v>43129</v>
      </c>
      <c r="C4759" t="str">
        <f>VLOOKUP(A4759,'Günlük Sayaç'!$A$1:$I$166,3,0)</f>
        <v>Atatürk Oto Sanayi</v>
      </c>
      <c r="D4759" t="str">
        <f>VLOOKUP($A4759,'Günlük Sayaç'!$A$1:$I$166,4,0)</f>
        <v>Sosyal</v>
      </c>
      <c r="E4759" t="str">
        <f>VLOOKUP($A4759,'Günlük Sayaç'!$A$1:$I$166,5,0)</f>
        <v>Sosyal Aylık</v>
      </c>
      <c r="F4759">
        <f>VLOOKUP($A4759,'Günlük Sayaç'!$A$1:$I$166,6,0)</f>
        <v>0.83333333333333337</v>
      </c>
      <c r="G4759">
        <f>VLOOKUP($A4759,'Günlük Sayaç'!$A$1:$I$166,7,0)</f>
        <v>5000</v>
      </c>
      <c r="H4759">
        <f>VLOOKUP($A4759,'Günlük Sayaç'!$A$1:$I$166,8,0)</f>
        <v>0.05</v>
      </c>
      <c r="I4759">
        <f>VLOOKUP($A4759,'Günlük Sayaç'!$A$1:$I$166,9,0)*VLOOKUP(WEEKDAY(B4759,2)&amp;D4759,Yoğunluk!$G$1:$J$29,4,0)</f>
        <v>200</v>
      </c>
      <c r="J4759">
        <f t="shared" ca="1" si="295"/>
        <v>217</v>
      </c>
      <c r="K4759">
        <f t="shared" ca="1" si="296"/>
        <v>180.83333333333334</v>
      </c>
    </row>
    <row r="4760" spans="1:11" x14ac:dyDescent="0.3">
      <c r="A4760">
        <f t="shared" si="297"/>
        <v>139</v>
      </c>
      <c r="B4760" s="2">
        <f t="shared" si="298"/>
        <v>43129</v>
      </c>
      <c r="C4760" t="str">
        <f>VLOOKUP(A4760,'Günlük Sayaç'!$A$1:$I$166,3,0)</f>
        <v>Atatürk Oto Sanayi</v>
      </c>
      <c r="D4760" t="str">
        <f>VLOOKUP($A4760,'Günlük Sayaç'!$A$1:$I$166,4,0)</f>
        <v>Ziyaretçi</v>
      </c>
      <c r="E4760" t="str">
        <f>VLOOKUP($A4760,'Günlük Sayaç'!$A$1:$I$166,5,0)</f>
        <v>Tekli Bilet</v>
      </c>
      <c r="F4760">
        <f>VLOOKUP($A4760,'Günlük Sayaç'!$A$1:$I$166,6,0)</f>
        <v>5</v>
      </c>
      <c r="G4760">
        <f>VLOOKUP($A4760,'Günlük Sayaç'!$A$1:$I$166,7,0)</f>
        <v>5000</v>
      </c>
      <c r="H4760">
        <f>VLOOKUP($A4760,'Günlük Sayaç'!$A$1:$I$166,8,0)</f>
        <v>0.01</v>
      </c>
      <c r="I4760">
        <f>VLOOKUP($A4760,'Günlük Sayaç'!$A$1:$I$166,9,0)*VLOOKUP(WEEKDAY(B4760,2)&amp;D4760,Yoğunluk!$G$1:$J$29,4,0)</f>
        <v>50</v>
      </c>
      <c r="J4760">
        <f t="shared" ca="1" si="295"/>
        <v>54</v>
      </c>
      <c r="K4760">
        <f t="shared" ca="1" si="296"/>
        <v>270</v>
      </c>
    </row>
    <row r="4761" spans="1:11" x14ac:dyDescent="0.3">
      <c r="A4761">
        <f t="shared" si="297"/>
        <v>140</v>
      </c>
      <c r="B4761" s="2">
        <f t="shared" si="298"/>
        <v>43129</v>
      </c>
      <c r="C4761" t="str">
        <f>VLOOKUP(A4761,'Günlük Sayaç'!$A$1:$I$166,3,0)</f>
        <v>Atatürk Oto Sanayi</v>
      </c>
      <c r="D4761" t="str">
        <f>VLOOKUP($A4761,'Günlük Sayaç'!$A$1:$I$166,4,0)</f>
        <v>Ziyaretçi</v>
      </c>
      <c r="E4761" t="str">
        <f>VLOOKUP($A4761,'Günlük Sayaç'!$A$1:$I$166,5,0)</f>
        <v>İkili Bilet</v>
      </c>
      <c r="F4761">
        <f>VLOOKUP($A4761,'Günlük Sayaç'!$A$1:$I$166,6,0)</f>
        <v>4</v>
      </c>
      <c r="G4761">
        <f>VLOOKUP($A4761,'Günlük Sayaç'!$A$1:$I$166,7,0)</f>
        <v>5000</v>
      </c>
      <c r="H4761">
        <f>VLOOKUP($A4761,'Günlük Sayaç'!$A$1:$I$166,8,0)</f>
        <v>0.01</v>
      </c>
      <c r="I4761">
        <f>VLOOKUP($A4761,'Günlük Sayaç'!$A$1:$I$166,9,0)*VLOOKUP(WEEKDAY(B4761,2)&amp;D4761,Yoğunluk!$G$1:$J$29,4,0)</f>
        <v>50</v>
      </c>
      <c r="J4761">
        <f t="shared" ca="1" si="295"/>
        <v>54</v>
      </c>
      <c r="K4761">
        <f t="shared" ca="1" si="296"/>
        <v>216</v>
      </c>
    </row>
    <row r="4762" spans="1:11" x14ac:dyDescent="0.3">
      <c r="A4762">
        <f t="shared" si="297"/>
        <v>141</v>
      </c>
      <c r="B4762" s="2">
        <f t="shared" si="298"/>
        <v>43129</v>
      </c>
      <c r="C4762" t="str">
        <f>VLOOKUP(A4762,'Günlük Sayaç'!$A$1:$I$166,3,0)</f>
        <v>Atatürk Oto Sanayi</v>
      </c>
      <c r="D4762" t="str">
        <f>VLOOKUP($A4762,'Günlük Sayaç'!$A$1:$I$166,4,0)</f>
        <v>Ziyaretçi</v>
      </c>
      <c r="E4762" t="str">
        <f>VLOOKUP($A4762,'Günlük Sayaç'!$A$1:$I$166,5,0)</f>
        <v>Üçlü Bilet</v>
      </c>
      <c r="F4762">
        <f>VLOOKUP($A4762,'Günlük Sayaç'!$A$1:$I$166,6,0)</f>
        <v>3.6666666666666665</v>
      </c>
      <c r="G4762">
        <f>VLOOKUP($A4762,'Günlük Sayaç'!$A$1:$I$166,7,0)</f>
        <v>5000</v>
      </c>
      <c r="H4762">
        <f>VLOOKUP($A4762,'Günlük Sayaç'!$A$1:$I$166,8,0)</f>
        <v>0.01</v>
      </c>
      <c r="I4762">
        <f>VLOOKUP($A4762,'Günlük Sayaç'!$A$1:$I$166,9,0)*VLOOKUP(WEEKDAY(B4762,2)&amp;D4762,Yoğunluk!$G$1:$J$29,4,0)</f>
        <v>50</v>
      </c>
      <c r="J4762">
        <f t="shared" ca="1" si="295"/>
        <v>54</v>
      </c>
      <c r="K4762">
        <f t="shared" ca="1" si="296"/>
        <v>198</v>
      </c>
    </row>
    <row r="4763" spans="1:11" x14ac:dyDescent="0.3">
      <c r="A4763">
        <f t="shared" si="297"/>
        <v>142</v>
      </c>
      <c r="B4763" s="2">
        <f t="shared" si="298"/>
        <v>43129</v>
      </c>
      <c r="C4763" t="str">
        <f>VLOOKUP(A4763,'Günlük Sayaç'!$A$1:$I$166,3,0)</f>
        <v>Atatürk Oto Sanayi</v>
      </c>
      <c r="D4763" t="str">
        <f>VLOOKUP($A4763,'Günlük Sayaç'!$A$1:$I$166,4,0)</f>
        <v>Ziyaretçi</v>
      </c>
      <c r="E4763" t="str">
        <f>VLOOKUP($A4763,'Günlük Sayaç'!$A$1:$I$166,5,0)</f>
        <v>Beşli Bilet</v>
      </c>
      <c r="F4763">
        <f>VLOOKUP($A4763,'Günlük Sayaç'!$A$1:$I$166,6,0)</f>
        <v>3.4</v>
      </c>
      <c r="G4763">
        <f>VLOOKUP($A4763,'Günlük Sayaç'!$A$1:$I$166,7,0)</f>
        <v>5000</v>
      </c>
      <c r="H4763">
        <f>VLOOKUP($A4763,'Günlük Sayaç'!$A$1:$I$166,8,0)</f>
        <v>0.01</v>
      </c>
      <c r="I4763">
        <f>VLOOKUP($A4763,'Günlük Sayaç'!$A$1:$I$166,9,0)*VLOOKUP(WEEKDAY(B4763,2)&amp;D4763,Yoğunluk!$G$1:$J$29,4,0)</f>
        <v>50</v>
      </c>
      <c r="J4763">
        <f t="shared" ca="1" si="295"/>
        <v>50</v>
      </c>
      <c r="K4763">
        <f t="shared" ca="1" si="296"/>
        <v>170</v>
      </c>
    </row>
    <row r="4764" spans="1:11" x14ac:dyDescent="0.3">
      <c r="A4764">
        <f t="shared" si="297"/>
        <v>143</v>
      </c>
      <c r="B4764" s="2">
        <f t="shared" si="298"/>
        <v>43129</v>
      </c>
      <c r="C4764" t="str">
        <f>VLOOKUP(A4764,'Günlük Sayaç'!$A$1:$I$166,3,0)</f>
        <v>Atatürk Oto Sanayi</v>
      </c>
      <c r="D4764" t="str">
        <f>VLOOKUP($A4764,'Günlük Sayaç'!$A$1:$I$166,4,0)</f>
        <v>Ziyaretçi</v>
      </c>
      <c r="E4764" t="str">
        <f>VLOOKUP($A4764,'Günlük Sayaç'!$A$1:$I$166,5,0)</f>
        <v>Onlu Bilet</v>
      </c>
      <c r="F4764">
        <f>VLOOKUP($A4764,'Günlük Sayaç'!$A$1:$I$166,6,0)</f>
        <v>3.2</v>
      </c>
      <c r="G4764">
        <f>VLOOKUP($A4764,'Günlük Sayaç'!$A$1:$I$166,7,0)</f>
        <v>5000</v>
      </c>
      <c r="H4764">
        <f>VLOOKUP($A4764,'Günlük Sayaç'!$A$1:$I$166,8,0)</f>
        <v>0.01</v>
      </c>
      <c r="I4764">
        <f>VLOOKUP($A4764,'Günlük Sayaç'!$A$1:$I$166,9,0)*VLOOKUP(WEEKDAY(B4764,2)&amp;D4764,Yoğunluk!$G$1:$J$29,4,0)</f>
        <v>50</v>
      </c>
      <c r="J4764">
        <f t="shared" ca="1" si="295"/>
        <v>50</v>
      </c>
      <c r="K4764">
        <f t="shared" ca="1" si="296"/>
        <v>160</v>
      </c>
    </row>
    <row r="4765" spans="1:11" x14ac:dyDescent="0.3">
      <c r="A4765">
        <f t="shared" si="297"/>
        <v>144</v>
      </c>
      <c r="B4765" s="2">
        <f t="shared" si="298"/>
        <v>43129</v>
      </c>
      <c r="C4765" t="str">
        <f>VLOOKUP(A4765,'Günlük Sayaç'!$A$1:$I$166,3,0)</f>
        <v>Darüşşafaka</v>
      </c>
      <c r="D4765" t="str">
        <f>VLOOKUP($A4765,'Günlük Sayaç'!$A$1:$I$166,4,0)</f>
        <v>Tam</v>
      </c>
      <c r="E4765" t="str">
        <f>VLOOKUP($A4765,'Günlük Sayaç'!$A$1:$I$166,5,0)</f>
        <v>Akbil</v>
      </c>
      <c r="F4765">
        <f>VLOOKUP($A4765,'Günlük Sayaç'!$A$1:$I$166,6,0)</f>
        <v>2.2250000000000001</v>
      </c>
      <c r="G4765">
        <f>VLOOKUP($A4765,'Günlük Sayaç'!$A$1:$I$166,7,0)</f>
        <v>6000</v>
      </c>
      <c r="H4765">
        <f>VLOOKUP($A4765,'Günlük Sayaç'!$A$1:$I$166,8,0)</f>
        <v>0.2</v>
      </c>
      <c r="I4765">
        <f>VLOOKUP($A4765,'Günlük Sayaç'!$A$1:$I$166,9,0)*VLOOKUP(WEEKDAY(B4765,2)&amp;D4765,Yoğunluk!$G$1:$J$29,4,0)</f>
        <v>1800</v>
      </c>
      <c r="J4765">
        <f t="shared" ca="1" si="295"/>
        <v>1818</v>
      </c>
      <c r="K4765">
        <f t="shared" ca="1" si="296"/>
        <v>4045.05</v>
      </c>
    </row>
    <row r="4766" spans="1:11" x14ac:dyDescent="0.3">
      <c r="A4766">
        <f t="shared" si="297"/>
        <v>145</v>
      </c>
      <c r="B4766" s="2">
        <f t="shared" si="298"/>
        <v>43129</v>
      </c>
      <c r="C4766" t="str">
        <f>VLOOKUP(A4766,'Günlük Sayaç'!$A$1:$I$166,3,0)</f>
        <v>Darüşşafaka</v>
      </c>
      <c r="D4766" t="str">
        <f>VLOOKUP($A4766,'Günlük Sayaç'!$A$1:$I$166,4,0)</f>
        <v>Tam</v>
      </c>
      <c r="E4766" t="str">
        <f>VLOOKUP($A4766,'Günlük Sayaç'!$A$1:$I$166,5,0)</f>
        <v>Mavi Kart</v>
      </c>
      <c r="F4766">
        <f>VLOOKUP($A4766,'Günlük Sayaç'!$A$1:$I$166,6,0)</f>
        <v>1.3666666666666667</v>
      </c>
      <c r="G4766">
        <f>VLOOKUP($A4766,'Günlük Sayaç'!$A$1:$I$166,7,0)</f>
        <v>6000</v>
      </c>
      <c r="H4766">
        <f>VLOOKUP($A4766,'Günlük Sayaç'!$A$1:$I$166,8,0)</f>
        <v>0.2</v>
      </c>
      <c r="I4766">
        <f>VLOOKUP($A4766,'Günlük Sayaç'!$A$1:$I$166,9,0)*VLOOKUP(WEEKDAY(B4766,2)&amp;D4766,Yoğunluk!$G$1:$J$29,4,0)</f>
        <v>1800</v>
      </c>
      <c r="J4766">
        <f t="shared" ca="1" si="295"/>
        <v>1762</v>
      </c>
      <c r="K4766">
        <f t="shared" ca="1" si="296"/>
        <v>2408.0666666666666</v>
      </c>
    </row>
    <row r="4767" spans="1:11" x14ac:dyDescent="0.3">
      <c r="A4767">
        <f t="shared" si="297"/>
        <v>146</v>
      </c>
      <c r="B4767" s="2">
        <f t="shared" si="298"/>
        <v>43129</v>
      </c>
      <c r="C4767" t="str">
        <f>VLOOKUP(A4767,'Günlük Sayaç'!$A$1:$I$166,3,0)</f>
        <v>Darüşşafaka</v>
      </c>
      <c r="D4767" t="str">
        <f>VLOOKUP($A4767,'Günlük Sayaç'!$A$1:$I$166,4,0)</f>
        <v>Öğrenci</v>
      </c>
      <c r="E4767" t="str">
        <f>VLOOKUP($A4767,'Günlük Sayaç'!$A$1:$I$166,5,0)</f>
        <v>Öğrenci</v>
      </c>
      <c r="F4767">
        <f>VLOOKUP($A4767,'Günlük Sayaç'!$A$1:$I$166,6,0)</f>
        <v>0.9</v>
      </c>
      <c r="G4767">
        <f>VLOOKUP($A4767,'Günlük Sayaç'!$A$1:$I$166,7,0)</f>
        <v>6000</v>
      </c>
      <c r="H4767">
        <f>VLOOKUP($A4767,'Günlük Sayaç'!$A$1:$I$166,8,0)</f>
        <v>0.1</v>
      </c>
      <c r="I4767">
        <f>VLOOKUP($A4767,'Günlük Sayaç'!$A$1:$I$166,9,0)*VLOOKUP(WEEKDAY(B4767,2)&amp;D4767,Yoğunluk!$G$1:$J$29,4,0)</f>
        <v>600</v>
      </c>
      <c r="J4767">
        <f t="shared" ca="1" si="295"/>
        <v>650</v>
      </c>
      <c r="K4767">
        <f t="shared" ca="1" si="296"/>
        <v>585</v>
      </c>
    </row>
    <row r="4768" spans="1:11" x14ac:dyDescent="0.3">
      <c r="A4768">
        <f t="shared" si="297"/>
        <v>147</v>
      </c>
      <c r="B4768" s="2">
        <f t="shared" si="298"/>
        <v>43129</v>
      </c>
      <c r="C4768" t="str">
        <f>VLOOKUP(A4768,'Günlük Sayaç'!$A$1:$I$166,3,0)</f>
        <v>Darüşşafaka</v>
      </c>
      <c r="D4768" t="str">
        <f>VLOOKUP($A4768,'Günlük Sayaç'!$A$1:$I$166,4,0)</f>
        <v>Öğrenci</v>
      </c>
      <c r="E4768" t="str">
        <f>VLOOKUP($A4768,'Günlük Sayaç'!$A$1:$I$166,5,0)</f>
        <v>Öğrenci Aylık</v>
      </c>
      <c r="F4768">
        <f>VLOOKUP($A4768,'Günlük Sayaç'!$A$1:$I$166,6,0)</f>
        <v>0.56666666666666665</v>
      </c>
      <c r="G4768">
        <f>VLOOKUP($A4768,'Günlük Sayaç'!$A$1:$I$166,7,0)</f>
        <v>6000</v>
      </c>
      <c r="H4768">
        <f>VLOOKUP($A4768,'Günlük Sayaç'!$A$1:$I$166,8,0)</f>
        <v>0.2</v>
      </c>
      <c r="I4768">
        <f>VLOOKUP($A4768,'Günlük Sayaç'!$A$1:$I$166,9,0)*VLOOKUP(WEEKDAY(B4768,2)&amp;D4768,Yoğunluk!$G$1:$J$29,4,0)</f>
        <v>1200</v>
      </c>
      <c r="J4768">
        <f t="shared" ca="1" si="295"/>
        <v>1179</v>
      </c>
      <c r="K4768">
        <f t="shared" ca="1" si="296"/>
        <v>668.1</v>
      </c>
    </row>
    <row r="4769" spans="1:11" x14ac:dyDescent="0.3">
      <c r="A4769">
        <f t="shared" si="297"/>
        <v>148</v>
      </c>
      <c r="B4769" s="2">
        <f t="shared" si="298"/>
        <v>43129</v>
      </c>
      <c r="C4769" t="str">
        <f>VLOOKUP(A4769,'Günlük Sayaç'!$A$1:$I$166,3,0)</f>
        <v>Darüşşafaka</v>
      </c>
      <c r="D4769" t="str">
        <f>VLOOKUP($A4769,'Günlük Sayaç'!$A$1:$I$166,4,0)</f>
        <v>Sosyal</v>
      </c>
      <c r="E4769" t="str">
        <f>VLOOKUP($A4769,'Günlük Sayaç'!$A$1:$I$166,5,0)</f>
        <v>Sosyal</v>
      </c>
      <c r="F4769">
        <f>VLOOKUP($A4769,'Günlük Sayaç'!$A$1:$I$166,6,0)</f>
        <v>1.425</v>
      </c>
      <c r="G4769">
        <f>VLOOKUP($A4769,'Günlük Sayaç'!$A$1:$I$166,7,0)</f>
        <v>6000</v>
      </c>
      <c r="H4769">
        <f>VLOOKUP($A4769,'Günlük Sayaç'!$A$1:$I$166,8,0)</f>
        <v>0.15</v>
      </c>
      <c r="I4769">
        <f>VLOOKUP($A4769,'Günlük Sayaç'!$A$1:$I$166,9,0)*VLOOKUP(WEEKDAY(B4769,2)&amp;D4769,Yoğunluk!$G$1:$J$29,4,0)</f>
        <v>720</v>
      </c>
      <c r="J4769">
        <f t="shared" ca="1" si="295"/>
        <v>807</v>
      </c>
      <c r="K4769">
        <f t="shared" ca="1" si="296"/>
        <v>1149.9750000000001</v>
      </c>
    </row>
    <row r="4770" spans="1:11" x14ac:dyDescent="0.3">
      <c r="A4770">
        <f t="shared" si="297"/>
        <v>149</v>
      </c>
      <c r="B4770" s="2">
        <f t="shared" si="298"/>
        <v>43129</v>
      </c>
      <c r="C4770" t="str">
        <f>VLOOKUP(A4770,'Günlük Sayaç'!$A$1:$I$166,3,0)</f>
        <v>Darüşşafaka</v>
      </c>
      <c r="D4770" t="str">
        <f>VLOOKUP($A4770,'Günlük Sayaç'!$A$1:$I$166,4,0)</f>
        <v>Sosyal</v>
      </c>
      <c r="E4770" t="str">
        <f>VLOOKUP($A4770,'Günlük Sayaç'!$A$1:$I$166,5,0)</f>
        <v>Sosyal Aylık</v>
      </c>
      <c r="F4770">
        <f>VLOOKUP($A4770,'Günlük Sayaç'!$A$1:$I$166,6,0)</f>
        <v>0.83333333333333337</v>
      </c>
      <c r="G4770">
        <f>VLOOKUP($A4770,'Günlük Sayaç'!$A$1:$I$166,7,0)</f>
        <v>6000</v>
      </c>
      <c r="H4770">
        <f>VLOOKUP($A4770,'Günlük Sayaç'!$A$1:$I$166,8,0)</f>
        <v>0.1</v>
      </c>
      <c r="I4770">
        <f>VLOOKUP($A4770,'Günlük Sayaç'!$A$1:$I$166,9,0)*VLOOKUP(WEEKDAY(B4770,2)&amp;D4770,Yoğunluk!$G$1:$J$29,4,0)</f>
        <v>480</v>
      </c>
      <c r="J4770">
        <f t="shared" ca="1" si="295"/>
        <v>462</v>
      </c>
      <c r="K4770">
        <f t="shared" ca="1" si="296"/>
        <v>385</v>
      </c>
    </row>
    <row r="4771" spans="1:11" x14ac:dyDescent="0.3">
      <c r="A4771">
        <f t="shared" si="297"/>
        <v>150</v>
      </c>
      <c r="B4771" s="2">
        <f t="shared" si="298"/>
        <v>43129</v>
      </c>
      <c r="C4771" t="str">
        <f>VLOOKUP(A4771,'Günlük Sayaç'!$A$1:$I$166,3,0)</f>
        <v>Darüşşafaka</v>
      </c>
      <c r="D4771" t="str">
        <f>VLOOKUP($A4771,'Günlük Sayaç'!$A$1:$I$166,4,0)</f>
        <v>Ziyaretçi</v>
      </c>
      <c r="E4771" t="str">
        <f>VLOOKUP($A4771,'Günlük Sayaç'!$A$1:$I$166,5,0)</f>
        <v>Tekli Bilet</v>
      </c>
      <c r="F4771">
        <f>VLOOKUP($A4771,'Günlük Sayaç'!$A$1:$I$166,6,0)</f>
        <v>5</v>
      </c>
      <c r="G4771">
        <f>VLOOKUP($A4771,'Günlük Sayaç'!$A$1:$I$166,7,0)</f>
        <v>6000</v>
      </c>
      <c r="H4771">
        <f>VLOOKUP($A4771,'Günlük Sayaç'!$A$1:$I$166,8,0)</f>
        <v>0.01</v>
      </c>
      <c r="I4771">
        <f>VLOOKUP($A4771,'Günlük Sayaç'!$A$1:$I$166,9,0)*VLOOKUP(WEEKDAY(B4771,2)&amp;D4771,Yoğunluk!$G$1:$J$29,4,0)</f>
        <v>60</v>
      </c>
      <c r="J4771">
        <f t="shared" ca="1" si="295"/>
        <v>62</v>
      </c>
      <c r="K4771">
        <f t="shared" ca="1" si="296"/>
        <v>310</v>
      </c>
    </row>
    <row r="4772" spans="1:11" x14ac:dyDescent="0.3">
      <c r="A4772">
        <f t="shared" si="297"/>
        <v>151</v>
      </c>
      <c r="B4772" s="2">
        <f t="shared" si="298"/>
        <v>43129</v>
      </c>
      <c r="C4772" t="str">
        <f>VLOOKUP(A4772,'Günlük Sayaç'!$A$1:$I$166,3,0)</f>
        <v>Darüşşafaka</v>
      </c>
      <c r="D4772" t="str">
        <f>VLOOKUP($A4772,'Günlük Sayaç'!$A$1:$I$166,4,0)</f>
        <v>Ziyaretçi</v>
      </c>
      <c r="E4772" t="str">
        <f>VLOOKUP($A4772,'Günlük Sayaç'!$A$1:$I$166,5,0)</f>
        <v>İkili Bilet</v>
      </c>
      <c r="F4772">
        <f>VLOOKUP($A4772,'Günlük Sayaç'!$A$1:$I$166,6,0)</f>
        <v>4</v>
      </c>
      <c r="G4772">
        <f>VLOOKUP($A4772,'Günlük Sayaç'!$A$1:$I$166,7,0)</f>
        <v>6000</v>
      </c>
      <c r="H4772">
        <f>VLOOKUP($A4772,'Günlük Sayaç'!$A$1:$I$166,8,0)</f>
        <v>0.01</v>
      </c>
      <c r="I4772">
        <f>VLOOKUP($A4772,'Günlük Sayaç'!$A$1:$I$166,9,0)*VLOOKUP(WEEKDAY(B4772,2)&amp;D4772,Yoğunluk!$G$1:$J$29,4,0)</f>
        <v>60</v>
      </c>
      <c r="J4772">
        <f t="shared" ca="1" si="295"/>
        <v>58</v>
      </c>
      <c r="K4772">
        <f t="shared" ca="1" si="296"/>
        <v>232</v>
      </c>
    </row>
    <row r="4773" spans="1:11" x14ac:dyDescent="0.3">
      <c r="A4773">
        <f t="shared" si="297"/>
        <v>152</v>
      </c>
      <c r="B4773" s="2">
        <f t="shared" si="298"/>
        <v>43129</v>
      </c>
      <c r="C4773" t="str">
        <f>VLOOKUP(A4773,'Günlük Sayaç'!$A$1:$I$166,3,0)</f>
        <v>Darüşşafaka</v>
      </c>
      <c r="D4773" t="str">
        <f>VLOOKUP($A4773,'Günlük Sayaç'!$A$1:$I$166,4,0)</f>
        <v>Ziyaretçi</v>
      </c>
      <c r="E4773" t="str">
        <f>VLOOKUP($A4773,'Günlük Sayaç'!$A$1:$I$166,5,0)</f>
        <v>Üçlü Bilet</v>
      </c>
      <c r="F4773">
        <f>VLOOKUP($A4773,'Günlük Sayaç'!$A$1:$I$166,6,0)</f>
        <v>3.6666666666666665</v>
      </c>
      <c r="G4773">
        <f>VLOOKUP($A4773,'Günlük Sayaç'!$A$1:$I$166,7,0)</f>
        <v>6000</v>
      </c>
      <c r="H4773">
        <f>VLOOKUP($A4773,'Günlük Sayaç'!$A$1:$I$166,8,0)</f>
        <v>0.01</v>
      </c>
      <c r="I4773">
        <f>VLOOKUP($A4773,'Günlük Sayaç'!$A$1:$I$166,9,0)*VLOOKUP(WEEKDAY(B4773,2)&amp;D4773,Yoğunluk!$G$1:$J$29,4,0)</f>
        <v>60</v>
      </c>
      <c r="J4773">
        <f t="shared" ca="1" si="295"/>
        <v>57</v>
      </c>
      <c r="K4773">
        <f t="shared" ca="1" si="296"/>
        <v>209</v>
      </c>
    </row>
    <row r="4774" spans="1:11" x14ac:dyDescent="0.3">
      <c r="A4774">
        <f t="shared" si="297"/>
        <v>153</v>
      </c>
      <c r="B4774" s="2">
        <f t="shared" si="298"/>
        <v>43129</v>
      </c>
      <c r="C4774" t="str">
        <f>VLOOKUP(A4774,'Günlük Sayaç'!$A$1:$I$166,3,0)</f>
        <v>Darüşşafaka</v>
      </c>
      <c r="D4774" t="str">
        <f>VLOOKUP($A4774,'Günlük Sayaç'!$A$1:$I$166,4,0)</f>
        <v>Ziyaretçi</v>
      </c>
      <c r="E4774" t="str">
        <f>VLOOKUP($A4774,'Günlük Sayaç'!$A$1:$I$166,5,0)</f>
        <v>Beşli Bilet</v>
      </c>
      <c r="F4774">
        <f>VLOOKUP($A4774,'Günlük Sayaç'!$A$1:$I$166,6,0)</f>
        <v>3.4</v>
      </c>
      <c r="G4774">
        <f>VLOOKUP($A4774,'Günlük Sayaç'!$A$1:$I$166,7,0)</f>
        <v>6000</v>
      </c>
      <c r="H4774">
        <f>VLOOKUP($A4774,'Günlük Sayaç'!$A$1:$I$166,8,0)</f>
        <v>0.01</v>
      </c>
      <c r="I4774">
        <f>VLOOKUP($A4774,'Günlük Sayaç'!$A$1:$I$166,9,0)*VLOOKUP(WEEKDAY(B4774,2)&amp;D4774,Yoğunluk!$G$1:$J$29,4,0)</f>
        <v>60</v>
      </c>
      <c r="J4774">
        <f t="shared" ca="1" si="295"/>
        <v>59</v>
      </c>
      <c r="K4774">
        <f t="shared" ca="1" si="296"/>
        <v>200.6</v>
      </c>
    </row>
    <row r="4775" spans="1:11" x14ac:dyDescent="0.3">
      <c r="A4775">
        <f t="shared" si="297"/>
        <v>154</v>
      </c>
      <c r="B4775" s="2">
        <f t="shared" si="298"/>
        <v>43129</v>
      </c>
      <c r="C4775" t="str">
        <f>VLOOKUP(A4775,'Günlük Sayaç'!$A$1:$I$166,3,0)</f>
        <v>Darüşşafaka</v>
      </c>
      <c r="D4775" t="str">
        <f>VLOOKUP($A4775,'Günlük Sayaç'!$A$1:$I$166,4,0)</f>
        <v>Ziyaretçi</v>
      </c>
      <c r="E4775" t="str">
        <f>VLOOKUP($A4775,'Günlük Sayaç'!$A$1:$I$166,5,0)</f>
        <v>Onlu Bilet</v>
      </c>
      <c r="F4775">
        <f>VLOOKUP($A4775,'Günlük Sayaç'!$A$1:$I$166,6,0)</f>
        <v>3.2</v>
      </c>
      <c r="G4775">
        <f>VLOOKUP($A4775,'Günlük Sayaç'!$A$1:$I$166,7,0)</f>
        <v>6000</v>
      </c>
      <c r="H4775">
        <f>VLOOKUP($A4775,'Günlük Sayaç'!$A$1:$I$166,8,0)</f>
        <v>0.01</v>
      </c>
      <c r="I4775">
        <f>VLOOKUP($A4775,'Günlük Sayaç'!$A$1:$I$166,9,0)*VLOOKUP(WEEKDAY(B4775,2)&amp;D4775,Yoğunluk!$G$1:$J$29,4,0)</f>
        <v>60</v>
      </c>
      <c r="J4775">
        <f t="shared" ca="1" si="295"/>
        <v>61</v>
      </c>
      <c r="K4775">
        <f t="shared" ca="1" si="296"/>
        <v>195.20000000000002</v>
      </c>
    </row>
    <row r="4776" spans="1:11" x14ac:dyDescent="0.3">
      <c r="A4776">
        <f t="shared" si="297"/>
        <v>155</v>
      </c>
      <c r="B4776" s="2">
        <f t="shared" si="298"/>
        <v>43129</v>
      </c>
      <c r="C4776" t="str">
        <f>VLOOKUP(A4776,'Günlük Sayaç'!$A$1:$I$166,3,0)</f>
        <v>Hacıosman</v>
      </c>
      <c r="D4776" t="str">
        <f>VLOOKUP($A4776,'Günlük Sayaç'!$A$1:$I$166,4,0)</f>
        <v>Tam</v>
      </c>
      <c r="E4776" t="str">
        <f>VLOOKUP($A4776,'Günlük Sayaç'!$A$1:$I$166,5,0)</f>
        <v>Akbil</v>
      </c>
      <c r="F4776">
        <f>VLOOKUP($A4776,'Günlük Sayaç'!$A$1:$I$166,6,0)</f>
        <v>2.2250000000000001</v>
      </c>
      <c r="G4776">
        <f>VLOOKUP($A4776,'Günlük Sayaç'!$A$1:$I$166,7,0)</f>
        <v>4000</v>
      </c>
      <c r="H4776">
        <f>VLOOKUP($A4776,'Günlük Sayaç'!$A$1:$I$166,8,0)</f>
        <v>0.2</v>
      </c>
      <c r="I4776">
        <f>VLOOKUP($A4776,'Günlük Sayaç'!$A$1:$I$166,9,0)*VLOOKUP(WEEKDAY(B4776,2)&amp;D4776,Yoğunluk!$G$1:$J$29,4,0)</f>
        <v>1200</v>
      </c>
      <c r="J4776">
        <f t="shared" ca="1" si="295"/>
        <v>1123</v>
      </c>
      <c r="K4776">
        <f t="shared" ca="1" si="296"/>
        <v>2498.6750000000002</v>
      </c>
    </row>
    <row r="4777" spans="1:11" x14ac:dyDescent="0.3">
      <c r="A4777">
        <f t="shared" si="297"/>
        <v>156</v>
      </c>
      <c r="B4777" s="2">
        <f t="shared" si="298"/>
        <v>43129</v>
      </c>
      <c r="C4777" t="str">
        <f>VLOOKUP(A4777,'Günlük Sayaç'!$A$1:$I$166,3,0)</f>
        <v>Hacıosman</v>
      </c>
      <c r="D4777" t="str">
        <f>VLOOKUP($A4777,'Günlük Sayaç'!$A$1:$I$166,4,0)</f>
        <v>Tam</v>
      </c>
      <c r="E4777" t="str">
        <f>VLOOKUP($A4777,'Günlük Sayaç'!$A$1:$I$166,5,0)</f>
        <v>Mavi Kart</v>
      </c>
      <c r="F4777">
        <f>VLOOKUP($A4777,'Günlük Sayaç'!$A$1:$I$166,6,0)</f>
        <v>1.3666666666666667</v>
      </c>
      <c r="G4777">
        <f>VLOOKUP($A4777,'Günlük Sayaç'!$A$1:$I$166,7,0)</f>
        <v>4000</v>
      </c>
      <c r="H4777">
        <f>VLOOKUP($A4777,'Günlük Sayaç'!$A$1:$I$166,8,0)</f>
        <v>0.2</v>
      </c>
      <c r="I4777">
        <f>VLOOKUP($A4777,'Günlük Sayaç'!$A$1:$I$166,9,0)*VLOOKUP(WEEKDAY(B4777,2)&amp;D4777,Yoğunluk!$G$1:$J$29,4,0)</f>
        <v>1200</v>
      </c>
      <c r="J4777">
        <f t="shared" ca="1" si="295"/>
        <v>1228</v>
      </c>
      <c r="K4777">
        <f t="shared" ca="1" si="296"/>
        <v>1678.2666666666667</v>
      </c>
    </row>
    <row r="4778" spans="1:11" x14ac:dyDescent="0.3">
      <c r="A4778">
        <f t="shared" si="297"/>
        <v>157</v>
      </c>
      <c r="B4778" s="2">
        <f t="shared" si="298"/>
        <v>43129</v>
      </c>
      <c r="C4778" t="str">
        <f>VLOOKUP(A4778,'Günlük Sayaç'!$A$1:$I$166,3,0)</f>
        <v>Hacıosman</v>
      </c>
      <c r="D4778" t="str">
        <f>VLOOKUP($A4778,'Günlük Sayaç'!$A$1:$I$166,4,0)</f>
        <v>Öğrenci</v>
      </c>
      <c r="E4778" t="str">
        <f>VLOOKUP($A4778,'Günlük Sayaç'!$A$1:$I$166,5,0)</f>
        <v>Öğrenci</v>
      </c>
      <c r="F4778">
        <f>VLOOKUP($A4778,'Günlük Sayaç'!$A$1:$I$166,6,0)</f>
        <v>0.9</v>
      </c>
      <c r="G4778">
        <f>VLOOKUP($A4778,'Günlük Sayaç'!$A$1:$I$166,7,0)</f>
        <v>4000</v>
      </c>
      <c r="H4778">
        <f>VLOOKUP($A4778,'Günlük Sayaç'!$A$1:$I$166,8,0)</f>
        <v>0.1</v>
      </c>
      <c r="I4778">
        <f>VLOOKUP($A4778,'Günlük Sayaç'!$A$1:$I$166,9,0)*VLOOKUP(WEEKDAY(B4778,2)&amp;D4778,Yoğunluk!$G$1:$J$29,4,0)</f>
        <v>400</v>
      </c>
      <c r="J4778">
        <f t="shared" ca="1" si="295"/>
        <v>396</v>
      </c>
      <c r="K4778">
        <f t="shared" ca="1" si="296"/>
        <v>356.40000000000003</v>
      </c>
    </row>
    <row r="4779" spans="1:11" x14ac:dyDescent="0.3">
      <c r="A4779">
        <f t="shared" si="297"/>
        <v>158</v>
      </c>
      <c r="B4779" s="2">
        <f t="shared" si="298"/>
        <v>43129</v>
      </c>
      <c r="C4779" t="str">
        <f>VLOOKUP(A4779,'Günlük Sayaç'!$A$1:$I$166,3,0)</f>
        <v>Hacıosman</v>
      </c>
      <c r="D4779" t="str">
        <f>VLOOKUP($A4779,'Günlük Sayaç'!$A$1:$I$166,4,0)</f>
        <v>Öğrenci</v>
      </c>
      <c r="E4779" t="str">
        <f>VLOOKUP($A4779,'Günlük Sayaç'!$A$1:$I$166,5,0)</f>
        <v>Öğrenci Aylık</v>
      </c>
      <c r="F4779">
        <f>VLOOKUP($A4779,'Günlük Sayaç'!$A$1:$I$166,6,0)</f>
        <v>0.56666666666666665</v>
      </c>
      <c r="G4779">
        <f>VLOOKUP($A4779,'Günlük Sayaç'!$A$1:$I$166,7,0)</f>
        <v>4000</v>
      </c>
      <c r="H4779">
        <f>VLOOKUP($A4779,'Günlük Sayaç'!$A$1:$I$166,8,0)</f>
        <v>0.2</v>
      </c>
      <c r="I4779">
        <f>VLOOKUP($A4779,'Günlük Sayaç'!$A$1:$I$166,9,0)*VLOOKUP(WEEKDAY(B4779,2)&amp;D4779,Yoğunluk!$G$1:$J$29,4,0)</f>
        <v>800</v>
      </c>
      <c r="J4779">
        <f t="shared" ca="1" si="295"/>
        <v>661</v>
      </c>
      <c r="K4779">
        <f t="shared" ca="1" si="296"/>
        <v>374.56666666666666</v>
      </c>
    </row>
    <row r="4780" spans="1:11" x14ac:dyDescent="0.3">
      <c r="A4780">
        <f t="shared" si="297"/>
        <v>159</v>
      </c>
      <c r="B4780" s="2">
        <f t="shared" si="298"/>
        <v>43129</v>
      </c>
      <c r="C4780" t="str">
        <f>VLOOKUP(A4780,'Günlük Sayaç'!$A$1:$I$166,3,0)</f>
        <v>Hacıosman</v>
      </c>
      <c r="D4780" t="str">
        <f>VLOOKUP($A4780,'Günlük Sayaç'!$A$1:$I$166,4,0)</f>
        <v>Sosyal</v>
      </c>
      <c r="E4780" t="str">
        <f>VLOOKUP($A4780,'Günlük Sayaç'!$A$1:$I$166,5,0)</f>
        <v>Sosyal</v>
      </c>
      <c r="F4780">
        <f>VLOOKUP($A4780,'Günlük Sayaç'!$A$1:$I$166,6,0)</f>
        <v>1.425</v>
      </c>
      <c r="G4780">
        <f>VLOOKUP($A4780,'Günlük Sayaç'!$A$1:$I$166,7,0)</f>
        <v>4000</v>
      </c>
      <c r="H4780">
        <f>VLOOKUP($A4780,'Günlük Sayaç'!$A$1:$I$166,8,0)</f>
        <v>0.15</v>
      </c>
      <c r="I4780">
        <f>VLOOKUP($A4780,'Günlük Sayaç'!$A$1:$I$166,9,0)*VLOOKUP(WEEKDAY(B4780,2)&amp;D4780,Yoğunluk!$G$1:$J$29,4,0)</f>
        <v>480</v>
      </c>
      <c r="J4780">
        <f t="shared" ca="1" si="295"/>
        <v>448</v>
      </c>
      <c r="K4780">
        <f t="shared" ca="1" si="296"/>
        <v>638.4</v>
      </c>
    </row>
    <row r="4781" spans="1:11" x14ac:dyDescent="0.3">
      <c r="A4781">
        <f t="shared" si="297"/>
        <v>160</v>
      </c>
      <c r="B4781" s="2">
        <f t="shared" si="298"/>
        <v>43129</v>
      </c>
      <c r="C4781" t="str">
        <f>VLOOKUP(A4781,'Günlük Sayaç'!$A$1:$I$166,3,0)</f>
        <v>Hacıosman</v>
      </c>
      <c r="D4781" t="str">
        <f>VLOOKUP($A4781,'Günlük Sayaç'!$A$1:$I$166,4,0)</f>
        <v>Sosyal</v>
      </c>
      <c r="E4781" t="str">
        <f>VLOOKUP($A4781,'Günlük Sayaç'!$A$1:$I$166,5,0)</f>
        <v>Sosyal Aylık</v>
      </c>
      <c r="F4781">
        <f>VLOOKUP($A4781,'Günlük Sayaç'!$A$1:$I$166,6,0)</f>
        <v>0.83333333333333337</v>
      </c>
      <c r="G4781">
        <f>VLOOKUP($A4781,'Günlük Sayaç'!$A$1:$I$166,7,0)</f>
        <v>4000</v>
      </c>
      <c r="H4781">
        <f>VLOOKUP($A4781,'Günlük Sayaç'!$A$1:$I$166,8,0)</f>
        <v>0.1</v>
      </c>
      <c r="I4781">
        <f>VLOOKUP($A4781,'Günlük Sayaç'!$A$1:$I$166,9,0)*VLOOKUP(WEEKDAY(B4781,2)&amp;D4781,Yoğunluk!$G$1:$J$29,4,0)</f>
        <v>320</v>
      </c>
      <c r="J4781">
        <f t="shared" ca="1" si="295"/>
        <v>312</v>
      </c>
      <c r="K4781">
        <f t="shared" ca="1" si="296"/>
        <v>260</v>
      </c>
    </row>
    <row r="4782" spans="1:11" x14ac:dyDescent="0.3">
      <c r="A4782">
        <f t="shared" si="297"/>
        <v>161</v>
      </c>
      <c r="B4782" s="2">
        <f t="shared" si="298"/>
        <v>43129</v>
      </c>
      <c r="C4782" t="str">
        <f>VLOOKUP(A4782,'Günlük Sayaç'!$A$1:$I$166,3,0)</f>
        <v>Hacıosman</v>
      </c>
      <c r="D4782" t="str">
        <f>VLOOKUP($A4782,'Günlük Sayaç'!$A$1:$I$166,4,0)</f>
        <v>Ziyaretçi</v>
      </c>
      <c r="E4782" t="str">
        <f>VLOOKUP($A4782,'Günlük Sayaç'!$A$1:$I$166,5,0)</f>
        <v>Tekli Bilet</v>
      </c>
      <c r="F4782">
        <f>VLOOKUP($A4782,'Günlük Sayaç'!$A$1:$I$166,6,0)</f>
        <v>5</v>
      </c>
      <c r="G4782">
        <f>VLOOKUP($A4782,'Günlük Sayaç'!$A$1:$I$166,7,0)</f>
        <v>4000</v>
      </c>
      <c r="H4782">
        <f>VLOOKUP($A4782,'Günlük Sayaç'!$A$1:$I$166,8,0)</f>
        <v>0.01</v>
      </c>
      <c r="I4782">
        <f>VLOOKUP($A4782,'Günlük Sayaç'!$A$1:$I$166,9,0)*VLOOKUP(WEEKDAY(B4782,2)&amp;D4782,Yoğunluk!$G$1:$J$29,4,0)</f>
        <v>40</v>
      </c>
      <c r="J4782">
        <f t="shared" ca="1" si="295"/>
        <v>38</v>
      </c>
      <c r="K4782">
        <f t="shared" ca="1" si="296"/>
        <v>190</v>
      </c>
    </row>
    <row r="4783" spans="1:11" x14ac:dyDescent="0.3">
      <c r="A4783">
        <f t="shared" si="297"/>
        <v>162</v>
      </c>
      <c r="B4783" s="2">
        <f t="shared" si="298"/>
        <v>43129</v>
      </c>
      <c r="C4783" t="str">
        <f>VLOOKUP(A4783,'Günlük Sayaç'!$A$1:$I$166,3,0)</f>
        <v>Hacıosman</v>
      </c>
      <c r="D4783" t="str">
        <f>VLOOKUP($A4783,'Günlük Sayaç'!$A$1:$I$166,4,0)</f>
        <v>Ziyaretçi</v>
      </c>
      <c r="E4783" t="str">
        <f>VLOOKUP($A4783,'Günlük Sayaç'!$A$1:$I$166,5,0)</f>
        <v>İkili Bilet</v>
      </c>
      <c r="F4783">
        <f>VLOOKUP($A4783,'Günlük Sayaç'!$A$1:$I$166,6,0)</f>
        <v>4</v>
      </c>
      <c r="G4783">
        <f>VLOOKUP($A4783,'Günlük Sayaç'!$A$1:$I$166,7,0)</f>
        <v>4000</v>
      </c>
      <c r="H4783">
        <f>VLOOKUP($A4783,'Günlük Sayaç'!$A$1:$I$166,8,0)</f>
        <v>0.01</v>
      </c>
      <c r="I4783">
        <f>VLOOKUP($A4783,'Günlük Sayaç'!$A$1:$I$166,9,0)*VLOOKUP(WEEKDAY(B4783,2)&amp;D4783,Yoğunluk!$G$1:$J$29,4,0)</f>
        <v>40</v>
      </c>
      <c r="J4783">
        <f t="shared" ca="1" si="295"/>
        <v>36</v>
      </c>
      <c r="K4783">
        <f t="shared" ca="1" si="296"/>
        <v>144</v>
      </c>
    </row>
    <row r="4784" spans="1:11" x14ac:dyDescent="0.3">
      <c r="A4784">
        <f t="shared" si="297"/>
        <v>163</v>
      </c>
      <c r="B4784" s="2">
        <f t="shared" si="298"/>
        <v>43129</v>
      </c>
      <c r="C4784" t="str">
        <f>VLOOKUP(A4784,'Günlük Sayaç'!$A$1:$I$166,3,0)</f>
        <v>Hacıosman</v>
      </c>
      <c r="D4784" t="str">
        <f>VLOOKUP($A4784,'Günlük Sayaç'!$A$1:$I$166,4,0)</f>
        <v>Ziyaretçi</v>
      </c>
      <c r="E4784" t="str">
        <f>VLOOKUP($A4784,'Günlük Sayaç'!$A$1:$I$166,5,0)</f>
        <v>Üçlü Bilet</v>
      </c>
      <c r="F4784">
        <f>VLOOKUP($A4784,'Günlük Sayaç'!$A$1:$I$166,6,0)</f>
        <v>3.6666666666666665</v>
      </c>
      <c r="G4784">
        <f>VLOOKUP($A4784,'Günlük Sayaç'!$A$1:$I$166,7,0)</f>
        <v>4000</v>
      </c>
      <c r="H4784">
        <f>VLOOKUP($A4784,'Günlük Sayaç'!$A$1:$I$166,8,0)</f>
        <v>0.01</v>
      </c>
      <c r="I4784">
        <f>VLOOKUP($A4784,'Günlük Sayaç'!$A$1:$I$166,9,0)*VLOOKUP(WEEKDAY(B4784,2)&amp;D4784,Yoğunluk!$G$1:$J$29,4,0)</f>
        <v>40</v>
      </c>
      <c r="J4784">
        <f t="shared" ca="1" si="295"/>
        <v>40</v>
      </c>
      <c r="K4784">
        <f t="shared" ca="1" si="296"/>
        <v>146.66666666666666</v>
      </c>
    </row>
    <row r="4785" spans="1:11" x14ac:dyDescent="0.3">
      <c r="A4785">
        <f t="shared" si="297"/>
        <v>164</v>
      </c>
      <c r="B4785" s="2">
        <f t="shared" si="298"/>
        <v>43129</v>
      </c>
      <c r="C4785" t="str">
        <f>VLOOKUP(A4785,'Günlük Sayaç'!$A$1:$I$166,3,0)</f>
        <v>Hacıosman</v>
      </c>
      <c r="D4785" t="str">
        <f>VLOOKUP($A4785,'Günlük Sayaç'!$A$1:$I$166,4,0)</f>
        <v>Ziyaretçi</v>
      </c>
      <c r="E4785" t="str">
        <f>VLOOKUP($A4785,'Günlük Sayaç'!$A$1:$I$166,5,0)</f>
        <v>Beşli Bilet</v>
      </c>
      <c r="F4785">
        <f>VLOOKUP($A4785,'Günlük Sayaç'!$A$1:$I$166,6,0)</f>
        <v>3.4</v>
      </c>
      <c r="G4785">
        <f>VLOOKUP($A4785,'Günlük Sayaç'!$A$1:$I$166,7,0)</f>
        <v>4000</v>
      </c>
      <c r="H4785">
        <f>VLOOKUP($A4785,'Günlük Sayaç'!$A$1:$I$166,8,0)</f>
        <v>0.01</v>
      </c>
      <c r="I4785">
        <f>VLOOKUP($A4785,'Günlük Sayaç'!$A$1:$I$166,9,0)*VLOOKUP(WEEKDAY(B4785,2)&amp;D4785,Yoğunluk!$G$1:$J$29,4,0)</f>
        <v>40</v>
      </c>
      <c r="J4785">
        <f t="shared" ca="1" si="295"/>
        <v>34</v>
      </c>
      <c r="K4785">
        <f t="shared" ca="1" si="296"/>
        <v>115.6</v>
      </c>
    </row>
    <row r="4786" spans="1:11" x14ac:dyDescent="0.3">
      <c r="A4786">
        <f t="shared" si="297"/>
        <v>165</v>
      </c>
      <c r="B4786" s="2">
        <f t="shared" si="298"/>
        <v>43129</v>
      </c>
      <c r="C4786" t="str">
        <f>VLOOKUP(A4786,'Günlük Sayaç'!$A$1:$I$166,3,0)</f>
        <v>Hacıosman</v>
      </c>
      <c r="D4786" t="str">
        <f>VLOOKUP($A4786,'Günlük Sayaç'!$A$1:$I$166,4,0)</f>
        <v>Ziyaretçi</v>
      </c>
      <c r="E4786" t="str">
        <f>VLOOKUP($A4786,'Günlük Sayaç'!$A$1:$I$166,5,0)</f>
        <v>Onlu Bilet</v>
      </c>
      <c r="F4786">
        <f>VLOOKUP($A4786,'Günlük Sayaç'!$A$1:$I$166,6,0)</f>
        <v>3.2</v>
      </c>
      <c r="G4786">
        <f>VLOOKUP($A4786,'Günlük Sayaç'!$A$1:$I$166,7,0)</f>
        <v>4000</v>
      </c>
      <c r="H4786">
        <f>VLOOKUP($A4786,'Günlük Sayaç'!$A$1:$I$166,8,0)</f>
        <v>0.01</v>
      </c>
      <c r="I4786">
        <f>VLOOKUP($A4786,'Günlük Sayaç'!$A$1:$I$166,9,0)*VLOOKUP(WEEKDAY(B4786,2)&amp;D4786,Yoğunluk!$G$1:$J$29,4,0)</f>
        <v>40</v>
      </c>
      <c r="J4786">
        <f t="shared" ca="1" si="295"/>
        <v>35</v>
      </c>
      <c r="K4786">
        <f t="shared" ca="1" si="296"/>
        <v>112</v>
      </c>
    </row>
    <row r="4787" spans="1:11" x14ac:dyDescent="0.3">
      <c r="A4787">
        <f t="shared" si="297"/>
        <v>1</v>
      </c>
      <c r="B4787" s="2">
        <f t="shared" si="298"/>
        <v>43130</v>
      </c>
      <c r="C4787" t="str">
        <f>VLOOKUP(A4787,'Günlük Sayaç'!$A$1:$I$166,3,0)</f>
        <v>Yenikapı</v>
      </c>
      <c r="D4787" t="str">
        <f>VLOOKUP($A4787,'Günlük Sayaç'!$A$1:$I$166,4,0)</f>
        <v>Tam</v>
      </c>
      <c r="E4787" t="str">
        <f>VLOOKUP($A4787,'Günlük Sayaç'!$A$1:$I$166,5,0)</f>
        <v>Akbil</v>
      </c>
      <c r="F4787">
        <f>VLOOKUP($A4787,'Günlük Sayaç'!$A$1:$I$166,6,0)</f>
        <v>2.2250000000000001</v>
      </c>
      <c r="G4787">
        <f>VLOOKUP($A4787,'Günlük Sayaç'!$A$1:$I$166,7,0)</f>
        <v>15000</v>
      </c>
      <c r="H4787">
        <f>VLOOKUP($A4787,'Günlük Sayaç'!$A$1:$I$166,8,0)</f>
        <v>0.2</v>
      </c>
      <c r="I4787">
        <f>VLOOKUP($A4787,'Günlük Sayaç'!$A$1:$I$166,9,0)*VLOOKUP(WEEKDAY(B4787,2)&amp;D4787,Yoğunluk!$G$1:$J$29,4,0)</f>
        <v>4050.0000000000005</v>
      </c>
      <c r="J4787">
        <f t="shared" ca="1" si="295"/>
        <v>4011</v>
      </c>
      <c r="K4787">
        <f t="shared" ca="1" si="296"/>
        <v>8924.4750000000004</v>
      </c>
    </row>
    <row r="4788" spans="1:11" x14ac:dyDescent="0.3">
      <c r="A4788">
        <f t="shared" si="297"/>
        <v>2</v>
      </c>
      <c r="B4788" s="2">
        <f t="shared" si="298"/>
        <v>43130</v>
      </c>
      <c r="C4788" t="str">
        <f>VLOOKUP(A4788,'Günlük Sayaç'!$A$1:$I$166,3,0)</f>
        <v>Yenikapı</v>
      </c>
      <c r="D4788" t="str">
        <f>VLOOKUP($A4788,'Günlük Sayaç'!$A$1:$I$166,4,0)</f>
        <v>Tam</v>
      </c>
      <c r="E4788" t="str">
        <f>VLOOKUP($A4788,'Günlük Sayaç'!$A$1:$I$166,5,0)</f>
        <v>Mavi Kart</v>
      </c>
      <c r="F4788">
        <f>VLOOKUP($A4788,'Günlük Sayaç'!$A$1:$I$166,6,0)</f>
        <v>1.3666666666666667</v>
      </c>
      <c r="G4788">
        <f>VLOOKUP($A4788,'Günlük Sayaç'!$A$1:$I$166,7,0)</f>
        <v>15000</v>
      </c>
      <c r="H4788">
        <f>VLOOKUP($A4788,'Günlük Sayaç'!$A$1:$I$166,8,0)</f>
        <v>0.1</v>
      </c>
      <c r="I4788">
        <f>VLOOKUP($A4788,'Günlük Sayaç'!$A$1:$I$166,9,0)*VLOOKUP(WEEKDAY(B4788,2)&amp;D4788,Yoğunluk!$G$1:$J$29,4,0)</f>
        <v>2025.0000000000002</v>
      </c>
      <c r="J4788">
        <f t="shared" ca="1" si="295"/>
        <v>1741</v>
      </c>
      <c r="K4788">
        <f t="shared" ca="1" si="296"/>
        <v>2379.3666666666668</v>
      </c>
    </row>
    <row r="4789" spans="1:11" x14ac:dyDescent="0.3">
      <c r="A4789">
        <f t="shared" si="297"/>
        <v>3</v>
      </c>
      <c r="B4789" s="2">
        <f t="shared" si="298"/>
        <v>43130</v>
      </c>
      <c r="C4789" t="str">
        <f>VLOOKUP(A4789,'Günlük Sayaç'!$A$1:$I$166,3,0)</f>
        <v>Yenikapı</v>
      </c>
      <c r="D4789" t="str">
        <f>VLOOKUP($A4789,'Günlük Sayaç'!$A$1:$I$166,4,0)</f>
        <v>Öğrenci</v>
      </c>
      <c r="E4789" t="str">
        <f>VLOOKUP($A4789,'Günlük Sayaç'!$A$1:$I$166,5,0)</f>
        <v>Öğrenci</v>
      </c>
      <c r="F4789">
        <f>VLOOKUP($A4789,'Günlük Sayaç'!$A$1:$I$166,6,0)</f>
        <v>0.9</v>
      </c>
      <c r="G4789">
        <f>VLOOKUP($A4789,'Günlük Sayaç'!$A$1:$I$166,7,0)</f>
        <v>15000</v>
      </c>
      <c r="H4789">
        <f>VLOOKUP($A4789,'Günlük Sayaç'!$A$1:$I$166,8,0)</f>
        <v>0.05</v>
      </c>
      <c r="I4789">
        <f>VLOOKUP($A4789,'Günlük Sayaç'!$A$1:$I$166,9,0)*VLOOKUP(WEEKDAY(B4789,2)&amp;D4789,Yoğunluk!$G$1:$J$29,4,0)</f>
        <v>675</v>
      </c>
      <c r="J4789">
        <f t="shared" ca="1" si="295"/>
        <v>700</v>
      </c>
      <c r="K4789">
        <f t="shared" ca="1" si="296"/>
        <v>630</v>
      </c>
    </row>
    <row r="4790" spans="1:11" x14ac:dyDescent="0.3">
      <c r="A4790">
        <f t="shared" si="297"/>
        <v>4</v>
      </c>
      <c r="B4790" s="2">
        <f t="shared" si="298"/>
        <v>43130</v>
      </c>
      <c r="C4790" t="str">
        <f>VLOOKUP(A4790,'Günlük Sayaç'!$A$1:$I$166,3,0)</f>
        <v>Yenikapı</v>
      </c>
      <c r="D4790" t="str">
        <f>VLOOKUP($A4790,'Günlük Sayaç'!$A$1:$I$166,4,0)</f>
        <v>Öğrenci</v>
      </c>
      <c r="E4790" t="str">
        <f>VLOOKUP($A4790,'Günlük Sayaç'!$A$1:$I$166,5,0)</f>
        <v>Öğrenci Aylık</v>
      </c>
      <c r="F4790">
        <f>VLOOKUP($A4790,'Günlük Sayaç'!$A$1:$I$166,6,0)</f>
        <v>0.56666666666666665</v>
      </c>
      <c r="G4790">
        <f>VLOOKUP($A4790,'Günlük Sayaç'!$A$1:$I$166,7,0)</f>
        <v>15000</v>
      </c>
      <c r="H4790">
        <f>VLOOKUP($A4790,'Günlük Sayaç'!$A$1:$I$166,8,0)</f>
        <v>0.1</v>
      </c>
      <c r="I4790">
        <f>VLOOKUP($A4790,'Günlük Sayaç'!$A$1:$I$166,9,0)*VLOOKUP(WEEKDAY(B4790,2)&amp;D4790,Yoğunluk!$G$1:$J$29,4,0)</f>
        <v>1350</v>
      </c>
      <c r="J4790">
        <f t="shared" ca="1" si="295"/>
        <v>1691</v>
      </c>
      <c r="K4790">
        <f t="shared" ca="1" si="296"/>
        <v>958.23333333333335</v>
      </c>
    </row>
    <row r="4791" spans="1:11" x14ac:dyDescent="0.3">
      <c r="A4791">
        <f t="shared" si="297"/>
        <v>5</v>
      </c>
      <c r="B4791" s="2">
        <f t="shared" si="298"/>
        <v>43130</v>
      </c>
      <c r="C4791" t="str">
        <f>VLOOKUP(A4791,'Günlük Sayaç'!$A$1:$I$166,3,0)</f>
        <v>Yenikapı</v>
      </c>
      <c r="D4791" t="str">
        <f>VLOOKUP($A4791,'Günlük Sayaç'!$A$1:$I$166,4,0)</f>
        <v>Sosyal</v>
      </c>
      <c r="E4791" t="str">
        <f>VLOOKUP($A4791,'Günlük Sayaç'!$A$1:$I$166,5,0)</f>
        <v>Sosyal</v>
      </c>
      <c r="F4791">
        <f>VLOOKUP($A4791,'Günlük Sayaç'!$A$1:$I$166,6,0)</f>
        <v>1.425</v>
      </c>
      <c r="G4791">
        <f>VLOOKUP($A4791,'Günlük Sayaç'!$A$1:$I$166,7,0)</f>
        <v>15000</v>
      </c>
      <c r="H4791">
        <f>VLOOKUP($A4791,'Günlük Sayaç'!$A$1:$I$166,8,0)</f>
        <v>0.1</v>
      </c>
      <c r="I4791">
        <f>VLOOKUP($A4791,'Günlük Sayaç'!$A$1:$I$166,9,0)*VLOOKUP(WEEKDAY(B4791,2)&amp;D4791,Yoğunluk!$G$1:$J$29,4,0)</f>
        <v>1080.0000000000002</v>
      </c>
      <c r="J4791">
        <f t="shared" ca="1" si="295"/>
        <v>1040</v>
      </c>
      <c r="K4791">
        <f t="shared" ca="1" si="296"/>
        <v>1482</v>
      </c>
    </row>
    <row r="4792" spans="1:11" x14ac:dyDescent="0.3">
      <c r="A4792">
        <f t="shared" si="297"/>
        <v>6</v>
      </c>
      <c r="B4792" s="2">
        <f t="shared" si="298"/>
        <v>43130</v>
      </c>
      <c r="C4792" t="str">
        <f>VLOOKUP(A4792,'Günlük Sayaç'!$A$1:$I$166,3,0)</f>
        <v>Yenikapı</v>
      </c>
      <c r="D4792" t="str">
        <f>VLOOKUP($A4792,'Günlük Sayaç'!$A$1:$I$166,4,0)</f>
        <v>Sosyal</v>
      </c>
      <c r="E4792" t="str">
        <f>VLOOKUP($A4792,'Günlük Sayaç'!$A$1:$I$166,5,0)</f>
        <v>Sosyal Aylık</v>
      </c>
      <c r="F4792">
        <f>VLOOKUP($A4792,'Günlük Sayaç'!$A$1:$I$166,6,0)</f>
        <v>0.83333333333333337</v>
      </c>
      <c r="G4792">
        <f>VLOOKUP($A4792,'Günlük Sayaç'!$A$1:$I$166,7,0)</f>
        <v>15000</v>
      </c>
      <c r="H4792">
        <f>VLOOKUP($A4792,'Günlük Sayaç'!$A$1:$I$166,8,0)</f>
        <v>0.05</v>
      </c>
      <c r="I4792">
        <f>VLOOKUP($A4792,'Günlük Sayaç'!$A$1:$I$166,9,0)*VLOOKUP(WEEKDAY(B4792,2)&amp;D4792,Yoğunluk!$G$1:$J$29,4,0)</f>
        <v>540.00000000000011</v>
      </c>
      <c r="J4792">
        <f t="shared" ca="1" si="295"/>
        <v>572</v>
      </c>
      <c r="K4792">
        <f t="shared" ca="1" si="296"/>
        <v>476.66666666666669</v>
      </c>
    </row>
    <row r="4793" spans="1:11" x14ac:dyDescent="0.3">
      <c r="A4793">
        <f t="shared" si="297"/>
        <v>7</v>
      </c>
      <c r="B4793" s="2">
        <f t="shared" si="298"/>
        <v>43130</v>
      </c>
      <c r="C4793" t="str">
        <f>VLOOKUP(A4793,'Günlük Sayaç'!$A$1:$I$166,3,0)</f>
        <v>Yenikapı</v>
      </c>
      <c r="D4793" t="str">
        <f>VLOOKUP($A4793,'Günlük Sayaç'!$A$1:$I$166,4,0)</f>
        <v>Ziyaretçi</v>
      </c>
      <c r="E4793" t="str">
        <f>VLOOKUP($A4793,'Günlük Sayaç'!$A$1:$I$166,5,0)</f>
        <v>Tekli Bilet</v>
      </c>
      <c r="F4793">
        <f>VLOOKUP($A4793,'Günlük Sayaç'!$A$1:$I$166,6,0)</f>
        <v>5</v>
      </c>
      <c r="G4793">
        <f>VLOOKUP($A4793,'Günlük Sayaç'!$A$1:$I$166,7,0)</f>
        <v>15000</v>
      </c>
      <c r="H4793">
        <f>VLOOKUP($A4793,'Günlük Sayaç'!$A$1:$I$166,8,0)</f>
        <v>0.1</v>
      </c>
      <c r="I4793">
        <f>VLOOKUP($A4793,'Günlük Sayaç'!$A$1:$I$166,9,0)*VLOOKUP(WEEKDAY(B4793,2)&amp;D4793,Yoğunluk!$G$1:$J$29,4,0)</f>
        <v>1350</v>
      </c>
      <c r="J4793">
        <f t="shared" ca="1" si="295"/>
        <v>1388</v>
      </c>
      <c r="K4793">
        <f t="shared" ca="1" si="296"/>
        <v>6940</v>
      </c>
    </row>
    <row r="4794" spans="1:11" x14ac:dyDescent="0.3">
      <c r="A4794">
        <f t="shared" si="297"/>
        <v>8</v>
      </c>
      <c r="B4794" s="2">
        <f t="shared" si="298"/>
        <v>43130</v>
      </c>
      <c r="C4794" t="str">
        <f>VLOOKUP(A4794,'Günlük Sayaç'!$A$1:$I$166,3,0)</f>
        <v>Yenikapı</v>
      </c>
      <c r="D4794" t="str">
        <f>VLOOKUP($A4794,'Günlük Sayaç'!$A$1:$I$166,4,0)</f>
        <v>Ziyaretçi</v>
      </c>
      <c r="E4794" t="str">
        <f>VLOOKUP($A4794,'Günlük Sayaç'!$A$1:$I$166,5,0)</f>
        <v>İkili Bilet</v>
      </c>
      <c r="F4794">
        <f>VLOOKUP($A4794,'Günlük Sayaç'!$A$1:$I$166,6,0)</f>
        <v>4</v>
      </c>
      <c r="G4794">
        <f>VLOOKUP($A4794,'Günlük Sayaç'!$A$1:$I$166,7,0)</f>
        <v>15000</v>
      </c>
      <c r="H4794">
        <f>VLOOKUP($A4794,'Günlük Sayaç'!$A$1:$I$166,8,0)</f>
        <v>0.05</v>
      </c>
      <c r="I4794">
        <f>VLOOKUP($A4794,'Günlük Sayaç'!$A$1:$I$166,9,0)*VLOOKUP(WEEKDAY(B4794,2)&amp;D4794,Yoğunluk!$G$1:$J$29,4,0)</f>
        <v>675</v>
      </c>
      <c r="J4794">
        <f t="shared" ca="1" si="295"/>
        <v>631</v>
      </c>
      <c r="K4794">
        <f t="shared" ca="1" si="296"/>
        <v>2524</v>
      </c>
    </row>
    <row r="4795" spans="1:11" x14ac:dyDescent="0.3">
      <c r="A4795">
        <f t="shared" si="297"/>
        <v>9</v>
      </c>
      <c r="B4795" s="2">
        <f t="shared" si="298"/>
        <v>43130</v>
      </c>
      <c r="C4795" t="str">
        <f>VLOOKUP(A4795,'Günlük Sayaç'!$A$1:$I$166,3,0)</f>
        <v>Yenikapı</v>
      </c>
      <c r="D4795" t="str">
        <f>VLOOKUP($A4795,'Günlük Sayaç'!$A$1:$I$166,4,0)</f>
        <v>Ziyaretçi</v>
      </c>
      <c r="E4795" t="str">
        <f>VLOOKUP($A4795,'Günlük Sayaç'!$A$1:$I$166,5,0)</f>
        <v>Üçlü Bilet</v>
      </c>
      <c r="F4795">
        <f>VLOOKUP($A4795,'Günlük Sayaç'!$A$1:$I$166,6,0)</f>
        <v>3.6666666666666665</v>
      </c>
      <c r="G4795">
        <f>VLOOKUP($A4795,'Günlük Sayaç'!$A$1:$I$166,7,0)</f>
        <v>15000</v>
      </c>
      <c r="H4795">
        <f>VLOOKUP($A4795,'Günlük Sayaç'!$A$1:$I$166,8,0)</f>
        <v>0.05</v>
      </c>
      <c r="I4795">
        <f>VLOOKUP($A4795,'Günlük Sayaç'!$A$1:$I$166,9,0)*VLOOKUP(WEEKDAY(B4795,2)&amp;D4795,Yoğunluk!$G$1:$J$29,4,0)</f>
        <v>675</v>
      </c>
      <c r="J4795">
        <f t="shared" ca="1" si="295"/>
        <v>670</v>
      </c>
      <c r="K4795">
        <f t="shared" ca="1" si="296"/>
        <v>2456.6666666666665</v>
      </c>
    </row>
    <row r="4796" spans="1:11" x14ac:dyDescent="0.3">
      <c r="A4796">
        <f t="shared" si="297"/>
        <v>10</v>
      </c>
      <c r="B4796" s="2">
        <f t="shared" si="298"/>
        <v>43130</v>
      </c>
      <c r="C4796" t="str">
        <f>VLOOKUP(A4796,'Günlük Sayaç'!$A$1:$I$166,3,0)</f>
        <v>Yenikapı</v>
      </c>
      <c r="D4796" t="str">
        <f>VLOOKUP($A4796,'Günlük Sayaç'!$A$1:$I$166,4,0)</f>
        <v>Ziyaretçi</v>
      </c>
      <c r="E4796" t="str">
        <f>VLOOKUP($A4796,'Günlük Sayaç'!$A$1:$I$166,5,0)</f>
        <v>Beşli Bilet</v>
      </c>
      <c r="F4796">
        <f>VLOOKUP($A4796,'Günlük Sayaç'!$A$1:$I$166,6,0)</f>
        <v>3.4</v>
      </c>
      <c r="G4796">
        <f>VLOOKUP($A4796,'Günlük Sayaç'!$A$1:$I$166,7,0)</f>
        <v>15000</v>
      </c>
      <c r="H4796">
        <f>VLOOKUP($A4796,'Günlük Sayaç'!$A$1:$I$166,8,0)</f>
        <v>0.1</v>
      </c>
      <c r="I4796">
        <f>VLOOKUP($A4796,'Günlük Sayaç'!$A$1:$I$166,9,0)*VLOOKUP(WEEKDAY(B4796,2)&amp;D4796,Yoğunluk!$G$1:$J$29,4,0)</f>
        <v>1350</v>
      </c>
      <c r="J4796">
        <f t="shared" ca="1" si="295"/>
        <v>1430</v>
      </c>
      <c r="K4796">
        <f t="shared" ca="1" si="296"/>
        <v>4862</v>
      </c>
    </row>
    <row r="4797" spans="1:11" x14ac:dyDescent="0.3">
      <c r="A4797">
        <f t="shared" si="297"/>
        <v>11</v>
      </c>
      <c r="B4797" s="2">
        <f t="shared" si="298"/>
        <v>43130</v>
      </c>
      <c r="C4797" t="str">
        <f>VLOOKUP(A4797,'Günlük Sayaç'!$A$1:$I$166,3,0)</f>
        <v>Yenikapı</v>
      </c>
      <c r="D4797" t="str">
        <f>VLOOKUP($A4797,'Günlük Sayaç'!$A$1:$I$166,4,0)</f>
        <v>Ziyaretçi</v>
      </c>
      <c r="E4797" t="str">
        <f>VLOOKUP($A4797,'Günlük Sayaç'!$A$1:$I$166,5,0)</f>
        <v>Onlu Bilet</v>
      </c>
      <c r="F4797">
        <f>VLOOKUP($A4797,'Günlük Sayaç'!$A$1:$I$166,6,0)</f>
        <v>3.2</v>
      </c>
      <c r="G4797">
        <f>VLOOKUP($A4797,'Günlük Sayaç'!$A$1:$I$166,7,0)</f>
        <v>15000</v>
      </c>
      <c r="H4797">
        <f>VLOOKUP($A4797,'Günlük Sayaç'!$A$1:$I$166,8,0)</f>
        <v>0.1</v>
      </c>
      <c r="I4797">
        <f>VLOOKUP($A4797,'Günlük Sayaç'!$A$1:$I$166,9,0)*VLOOKUP(WEEKDAY(B4797,2)&amp;D4797,Yoğunluk!$G$1:$J$29,4,0)</f>
        <v>1350</v>
      </c>
      <c r="J4797">
        <f t="shared" ca="1" si="295"/>
        <v>1491</v>
      </c>
      <c r="K4797">
        <f t="shared" ca="1" si="296"/>
        <v>4771.2</v>
      </c>
    </row>
    <row r="4798" spans="1:11" x14ac:dyDescent="0.3">
      <c r="A4798">
        <f t="shared" si="297"/>
        <v>12</v>
      </c>
      <c r="B4798" s="2">
        <f t="shared" si="298"/>
        <v>43130</v>
      </c>
      <c r="C4798" t="str">
        <f>VLOOKUP(A4798,'Günlük Sayaç'!$A$1:$I$166,3,0)</f>
        <v>Vezneciler</v>
      </c>
      <c r="D4798" t="str">
        <f>VLOOKUP($A4798,'Günlük Sayaç'!$A$1:$I$166,4,0)</f>
        <v>Tam</v>
      </c>
      <c r="E4798" t="str">
        <f>VLOOKUP($A4798,'Günlük Sayaç'!$A$1:$I$166,5,0)</f>
        <v>Akbil</v>
      </c>
      <c r="F4798">
        <f>VLOOKUP($A4798,'Günlük Sayaç'!$A$1:$I$166,6,0)</f>
        <v>2.2250000000000001</v>
      </c>
      <c r="G4798">
        <f>VLOOKUP($A4798,'Günlük Sayaç'!$A$1:$I$166,7,0)</f>
        <v>8000</v>
      </c>
      <c r="H4798">
        <f>VLOOKUP($A4798,'Günlük Sayaç'!$A$1:$I$166,8,0)</f>
        <v>0.1</v>
      </c>
      <c r="I4798">
        <f>VLOOKUP($A4798,'Günlük Sayaç'!$A$1:$I$166,9,0)*VLOOKUP(WEEKDAY(B4798,2)&amp;D4798,Yoğunluk!$G$1:$J$29,4,0)</f>
        <v>1080</v>
      </c>
      <c r="J4798">
        <f t="shared" ca="1" si="295"/>
        <v>1174</v>
      </c>
      <c r="K4798">
        <f t="shared" ca="1" si="296"/>
        <v>2612.15</v>
      </c>
    </row>
    <row r="4799" spans="1:11" x14ac:dyDescent="0.3">
      <c r="A4799">
        <f t="shared" si="297"/>
        <v>13</v>
      </c>
      <c r="B4799" s="2">
        <f t="shared" si="298"/>
        <v>43130</v>
      </c>
      <c r="C4799" t="str">
        <f>VLOOKUP(A4799,'Günlük Sayaç'!$A$1:$I$166,3,0)</f>
        <v>Vezneciler</v>
      </c>
      <c r="D4799" t="str">
        <f>VLOOKUP($A4799,'Günlük Sayaç'!$A$1:$I$166,4,0)</f>
        <v>Tam</v>
      </c>
      <c r="E4799" t="str">
        <f>VLOOKUP($A4799,'Günlük Sayaç'!$A$1:$I$166,5,0)</f>
        <v>Mavi Kart</v>
      </c>
      <c r="F4799">
        <f>VLOOKUP($A4799,'Günlük Sayaç'!$A$1:$I$166,6,0)</f>
        <v>1.3666666666666667</v>
      </c>
      <c r="G4799">
        <f>VLOOKUP($A4799,'Günlük Sayaç'!$A$1:$I$166,7,0)</f>
        <v>8000</v>
      </c>
      <c r="H4799">
        <f>VLOOKUP($A4799,'Günlük Sayaç'!$A$1:$I$166,8,0)</f>
        <v>7.0000000000000007E-2</v>
      </c>
      <c r="I4799">
        <f>VLOOKUP($A4799,'Günlük Sayaç'!$A$1:$I$166,9,0)*VLOOKUP(WEEKDAY(B4799,2)&amp;D4799,Yoğunluk!$G$1:$J$29,4,0)</f>
        <v>756</v>
      </c>
      <c r="J4799">
        <f t="shared" ca="1" si="295"/>
        <v>801</v>
      </c>
      <c r="K4799">
        <f t="shared" ca="1" si="296"/>
        <v>1094.7</v>
      </c>
    </row>
    <row r="4800" spans="1:11" x14ac:dyDescent="0.3">
      <c r="A4800">
        <f t="shared" si="297"/>
        <v>14</v>
      </c>
      <c r="B4800" s="2">
        <f t="shared" si="298"/>
        <v>43130</v>
      </c>
      <c r="C4800" t="str">
        <f>VLOOKUP(A4800,'Günlük Sayaç'!$A$1:$I$166,3,0)</f>
        <v>Vezneciler</v>
      </c>
      <c r="D4800" t="str">
        <f>VLOOKUP($A4800,'Günlük Sayaç'!$A$1:$I$166,4,0)</f>
        <v>Öğrenci</v>
      </c>
      <c r="E4800" t="str">
        <f>VLOOKUP($A4800,'Günlük Sayaç'!$A$1:$I$166,5,0)</f>
        <v>Öğrenci</v>
      </c>
      <c r="F4800">
        <f>VLOOKUP($A4800,'Günlük Sayaç'!$A$1:$I$166,6,0)</f>
        <v>0.9</v>
      </c>
      <c r="G4800">
        <f>VLOOKUP($A4800,'Günlük Sayaç'!$A$1:$I$166,7,0)</f>
        <v>8000</v>
      </c>
      <c r="H4800">
        <f>VLOOKUP($A4800,'Günlük Sayaç'!$A$1:$I$166,8,0)</f>
        <v>0.17</v>
      </c>
      <c r="I4800">
        <f>VLOOKUP($A4800,'Günlük Sayaç'!$A$1:$I$166,9,0)*VLOOKUP(WEEKDAY(B4800,2)&amp;D4800,Yoğunluk!$G$1:$J$29,4,0)</f>
        <v>1224</v>
      </c>
      <c r="J4800">
        <f t="shared" ca="1" si="295"/>
        <v>1362</v>
      </c>
      <c r="K4800">
        <f t="shared" ca="1" si="296"/>
        <v>1225.8</v>
      </c>
    </row>
    <row r="4801" spans="1:11" x14ac:dyDescent="0.3">
      <c r="A4801">
        <f t="shared" si="297"/>
        <v>15</v>
      </c>
      <c r="B4801" s="2">
        <f t="shared" si="298"/>
        <v>43130</v>
      </c>
      <c r="C4801" t="str">
        <f>VLOOKUP(A4801,'Günlük Sayaç'!$A$1:$I$166,3,0)</f>
        <v>Vezneciler</v>
      </c>
      <c r="D4801" t="str">
        <f>VLOOKUP($A4801,'Günlük Sayaç'!$A$1:$I$166,4,0)</f>
        <v>Öğrenci</v>
      </c>
      <c r="E4801" t="str">
        <f>VLOOKUP($A4801,'Günlük Sayaç'!$A$1:$I$166,5,0)</f>
        <v>Öğrenci Aylık</v>
      </c>
      <c r="F4801">
        <f>VLOOKUP($A4801,'Günlük Sayaç'!$A$1:$I$166,6,0)</f>
        <v>0.56666666666666665</v>
      </c>
      <c r="G4801">
        <f>VLOOKUP($A4801,'Günlük Sayaç'!$A$1:$I$166,7,0)</f>
        <v>8000</v>
      </c>
      <c r="H4801">
        <f>VLOOKUP($A4801,'Günlük Sayaç'!$A$1:$I$166,8,0)</f>
        <v>0.27</v>
      </c>
      <c r="I4801">
        <f>VLOOKUP($A4801,'Günlük Sayaç'!$A$1:$I$166,9,0)*VLOOKUP(WEEKDAY(B4801,2)&amp;D4801,Yoğunluk!$G$1:$J$29,4,0)</f>
        <v>1944</v>
      </c>
      <c r="J4801">
        <f t="shared" ca="1" si="295"/>
        <v>1926</v>
      </c>
      <c r="K4801">
        <f t="shared" ca="1" si="296"/>
        <v>1091.3999999999999</v>
      </c>
    </row>
    <row r="4802" spans="1:11" x14ac:dyDescent="0.3">
      <c r="A4802">
        <f t="shared" si="297"/>
        <v>16</v>
      </c>
      <c r="B4802" s="2">
        <f t="shared" si="298"/>
        <v>43130</v>
      </c>
      <c r="C4802" t="str">
        <f>VLOOKUP(A4802,'Günlük Sayaç'!$A$1:$I$166,3,0)</f>
        <v>Vezneciler</v>
      </c>
      <c r="D4802" t="str">
        <f>VLOOKUP($A4802,'Günlük Sayaç'!$A$1:$I$166,4,0)</f>
        <v>Sosyal</v>
      </c>
      <c r="E4802" t="str">
        <f>VLOOKUP($A4802,'Günlük Sayaç'!$A$1:$I$166,5,0)</f>
        <v>Sosyal</v>
      </c>
      <c r="F4802">
        <f>VLOOKUP($A4802,'Günlük Sayaç'!$A$1:$I$166,6,0)</f>
        <v>1.425</v>
      </c>
      <c r="G4802">
        <f>VLOOKUP($A4802,'Günlük Sayaç'!$A$1:$I$166,7,0)</f>
        <v>8000</v>
      </c>
      <c r="H4802">
        <f>VLOOKUP($A4802,'Günlük Sayaç'!$A$1:$I$166,8,0)</f>
        <v>0.15</v>
      </c>
      <c r="I4802">
        <f>VLOOKUP($A4802,'Günlük Sayaç'!$A$1:$I$166,9,0)*VLOOKUP(WEEKDAY(B4802,2)&amp;D4802,Yoğunluk!$G$1:$J$29,4,0)</f>
        <v>864.00000000000011</v>
      </c>
      <c r="J4802">
        <f t="shared" ca="1" si="295"/>
        <v>800</v>
      </c>
      <c r="K4802">
        <f t="shared" ca="1" si="296"/>
        <v>1140</v>
      </c>
    </row>
    <row r="4803" spans="1:11" x14ac:dyDescent="0.3">
      <c r="A4803">
        <f t="shared" si="297"/>
        <v>17</v>
      </c>
      <c r="B4803" s="2">
        <f t="shared" si="298"/>
        <v>43130</v>
      </c>
      <c r="C4803" t="str">
        <f>VLOOKUP(A4803,'Günlük Sayaç'!$A$1:$I$166,3,0)</f>
        <v>Vezneciler</v>
      </c>
      <c r="D4803" t="str">
        <f>VLOOKUP($A4803,'Günlük Sayaç'!$A$1:$I$166,4,0)</f>
        <v>Sosyal</v>
      </c>
      <c r="E4803" t="str">
        <f>VLOOKUP($A4803,'Günlük Sayaç'!$A$1:$I$166,5,0)</f>
        <v>Sosyal Aylık</v>
      </c>
      <c r="F4803">
        <f>VLOOKUP($A4803,'Günlük Sayaç'!$A$1:$I$166,6,0)</f>
        <v>0.83333333333333337</v>
      </c>
      <c r="G4803">
        <f>VLOOKUP($A4803,'Günlük Sayaç'!$A$1:$I$166,7,0)</f>
        <v>8000</v>
      </c>
      <c r="H4803">
        <f>VLOOKUP($A4803,'Günlük Sayaç'!$A$1:$I$166,8,0)</f>
        <v>0.15</v>
      </c>
      <c r="I4803">
        <f>VLOOKUP($A4803,'Günlük Sayaç'!$A$1:$I$166,9,0)*VLOOKUP(WEEKDAY(B4803,2)&amp;D4803,Yoğunluk!$G$1:$J$29,4,0)</f>
        <v>864.00000000000011</v>
      </c>
      <c r="J4803">
        <f t="shared" ref="J4803:J4866" ca="1" si="299">FLOOR(I4803+_xlfn.NORM.S.INV(RAND())*I4803/10,1)</f>
        <v>861</v>
      </c>
      <c r="K4803">
        <f t="shared" ref="K4803:K4866" ca="1" si="300">J4803*F4803</f>
        <v>717.5</v>
      </c>
    </row>
    <row r="4804" spans="1:11" x14ac:dyDescent="0.3">
      <c r="A4804">
        <f t="shared" si="297"/>
        <v>18</v>
      </c>
      <c r="B4804" s="2">
        <f t="shared" si="298"/>
        <v>43130</v>
      </c>
      <c r="C4804" t="str">
        <f>VLOOKUP(A4804,'Günlük Sayaç'!$A$1:$I$166,3,0)</f>
        <v>Vezneciler</v>
      </c>
      <c r="D4804" t="str">
        <f>VLOOKUP($A4804,'Günlük Sayaç'!$A$1:$I$166,4,0)</f>
        <v>Ziyaretçi</v>
      </c>
      <c r="E4804" t="str">
        <f>VLOOKUP($A4804,'Günlük Sayaç'!$A$1:$I$166,5,0)</f>
        <v>Tekli Bilet</v>
      </c>
      <c r="F4804">
        <f>VLOOKUP($A4804,'Günlük Sayaç'!$A$1:$I$166,6,0)</f>
        <v>5</v>
      </c>
      <c r="G4804">
        <f>VLOOKUP($A4804,'Günlük Sayaç'!$A$1:$I$166,7,0)</f>
        <v>8000</v>
      </c>
      <c r="H4804">
        <f>VLOOKUP($A4804,'Günlük Sayaç'!$A$1:$I$166,8,0)</f>
        <v>0.02</v>
      </c>
      <c r="I4804">
        <f>VLOOKUP($A4804,'Günlük Sayaç'!$A$1:$I$166,9,0)*VLOOKUP(WEEKDAY(B4804,2)&amp;D4804,Yoğunluk!$G$1:$J$29,4,0)</f>
        <v>144</v>
      </c>
      <c r="J4804">
        <f t="shared" ca="1" si="299"/>
        <v>120</v>
      </c>
      <c r="K4804">
        <f t="shared" ca="1" si="300"/>
        <v>600</v>
      </c>
    </row>
    <row r="4805" spans="1:11" x14ac:dyDescent="0.3">
      <c r="A4805">
        <f t="shared" si="297"/>
        <v>19</v>
      </c>
      <c r="B4805" s="2">
        <f t="shared" si="298"/>
        <v>43130</v>
      </c>
      <c r="C4805" t="str">
        <f>VLOOKUP(A4805,'Günlük Sayaç'!$A$1:$I$166,3,0)</f>
        <v>Vezneciler</v>
      </c>
      <c r="D4805" t="str">
        <f>VLOOKUP($A4805,'Günlük Sayaç'!$A$1:$I$166,4,0)</f>
        <v>Ziyaretçi</v>
      </c>
      <c r="E4805" t="str">
        <f>VLOOKUP($A4805,'Günlük Sayaç'!$A$1:$I$166,5,0)</f>
        <v>İkili Bilet</v>
      </c>
      <c r="F4805">
        <f>VLOOKUP($A4805,'Günlük Sayaç'!$A$1:$I$166,6,0)</f>
        <v>4</v>
      </c>
      <c r="G4805">
        <f>VLOOKUP($A4805,'Günlük Sayaç'!$A$1:$I$166,7,0)</f>
        <v>8000</v>
      </c>
      <c r="H4805">
        <f>VLOOKUP($A4805,'Günlük Sayaç'!$A$1:$I$166,8,0)</f>
        <v>0.02</v>
      </c>
      <c r="I4805">
        <f>VLOOKUP($A4805,'Günlük Sayaç'!$A$1:$I$166,9,0)*VLOOKUP(WEEKDAY(B4805,2)&amp;D4805,Yoğunluk!$G$1:$J$29,4,0)</f>
        <v>144</v>
      </c>
      <c r="J4805">
        <f t="shared" ca="1" si="299"/>
        <v>124</v>
      </c>
      <c r="K4805">
        <f t="shared" ca="1" si="300"/>
        <v>496</v>
      </c>
    </row>
    <row r="4806" spans="1:11" x14ac:dyDescent="0.3">
      <c r="A4806">
        <f t="shared" si="297"/>
        <v>20</v>
      </c>
      <c r="B4806" s="2">
        <f t="shared" si="298"/>
        <v>43130</v>
      </c>
      <c r="C4806" t="str">
        <f>VLOOKUP(A4806,'Günlük Sayaç'!$A$1:$I$166,3,0)</f>
        <v>Vezneciler</v>
      </c>
      <c r="D4806" t="str">
        <f>VLOOKUP($A4806,'Günlük Sayaç'!$A$1:$I$166,4,0)</f>
        <v>Ziyaretçi</v>
      </c>
      <c r="E4806" t="str">
        <f>VLOOKUP($A4806,'Günlük Sayaç'!$A$1:$I$166,5,0)</f>
        <v>Üçlü Bilet</v>
      </c>
      <c r="F4806">
        <f>VLOOKUP($A4806,'Günlük Sayaç'!$A$1:$I$166,6,0)</f>
        <v>3.6666666666666665</v>
      </c>
      <c r="G4806">
        <f>VLOOKUP($A4806,'Günlük Sayaç'!$A$1:$I$166,7,0)</f>
        <v>8000</v>
      </c>
      <c r="H4806">
        <f>VLOOKUP($A4806,'Günlük Sayaç'!$A$1:$I$166,8,0)</f>
        <v>0.01</v>
      </c>
      <c r="I4806">
        <f>VLOOKUP($A4806,'Günlük Sayaç'!$A$1:$I$166,9,0)*VLOOKUP(WEEKDAY(B4806,2)&amp;D4806,Yoğunluk!$G$1:$J$29,4,0)</f>
        <v>72</v>
      </c>
      <c r="J4806">
        <f t="shared" ca="1" si="299"/>
        <v>73</v>
      </c>
      <c r="K4806">
        <f t="shared" ca="1" si="300"/>
        <v>267.66666666666663</v>
      </c>
    </row>
    <row r="4807" spans="1:11" x14ac:dyDescent="0.3">
      <c r="A4807">
        <f t="shared" si="297"/>
        <v>21</v>
      </c>
      <c r="B4807" s="2">
        <f t="shared" si="298"/>
        <v>43130</v>
      </c>
      <c r="C4807" t="str">
        <f>VLOOKUP(A4807,'Günlük Sayaç'!$A$1:$I$166,3,0)</f>
        <v>Vezneciler</v>
      </c>
      <c r="D4807" t="str">
        <f>VLOOKUP($A4807,'Günlük Sayaç'!$A$1:$I$166,4,0)</f>
        <v>Ziyaretçi</v>
      </c>
      <c r="E4807" t="str">
        <f>VLOOKUP($A4807,'Günlük Sayaç'!$A$1:$I$166,5,0)</f>
        <v>Beşli Bilet</v>
      </c>
      <c r="F4807">
        <f>VLOOKUP($A4807,'Günlük Sayaç'!$A$1:$I$166,6,0)</f>
        <v>3.4</v>
      </c>
      <c r="G4807">
        <f>VLOOKUP($A4807,'Günlük Sayaç'!$A$1:$I$166,7,0)</f>
        <v>8000</v>
      </c>
      <c r="H4807">
        <f>VLOOKUP($A4807,'Günlük Sayaç'!$A$1:$I$166,8,0)</f>
        <v>0.02</v>
      </c>
      <c r="I4807">
        <f>VLOOKUP($A4807,'Günlük Sayaç'!$A$1:$I$166,9,0)*VLOOKUP(WEEKDAY(B4807,2)&amp;D4807,Yoğunluk!$G$1:$J$29,4,0)</f>
        <v>144</v>
      </c>
      <c r="J4807">
        <f t="shared" ca="1" si="299"/>
        <v>114</v>
      </c>
      <c r="K4807">
        <f t="shared" ca="1" si="300"/>
        <v>387.59999999999997</v>
      </c>
    </row>
    <row r="4808" spans="1:11" x14ac:dyDescent="0.3">
      <c r="A4808">
        <f t="shared" si="297"/>
        <v>22</v>
      </c>
      <c r="B4808" s="2">
        <f t="shared" si="298"/>
        <v>43130</v>
      </c>
      <c r="C4808" t="str">
        <f>VLOOKUP(A4808,'Günlük Sayaç'!$A$1:$I$166,3,0)</f>
        <v>Vezneciler</v>
      </c>
      <c r="D4808" t="str">
        <f>VLOOKUP($A4808,'Günlük Sayaç'!$A$1:$I$166,4,0)</f>
        <v>Ziyaretçi</v>
      </c>
      <c r="E4808" t="str">
        <f>VLOOKUP($A4808,'Günlük Sayaç'!$A$1:$I$166,5,0)</f>
        <v>Onlu Bilet</v>
      </c>
      <c r="F4808">
        <f>VLOOKUP($A4808,'Günlük Sayaç'!$A$1:$I$166,6,0)</f>
        <v>3.2</v>
      </c>
      <c r="G4808">
        <f>VLOOKUP($A4808,'Günlük Sayaç'!$A$1:$I$166,7,0)</f>
        <v>8000</v>
      </c>
      <c r="H4808">
        <f>VLOOKUP($A4808,'Günlük Sayaç'!$A$1:$I$166,8,0)</f>
        <v>0.02</v>
      </c>
      <c r="I4808">
        <f>VLOOKUP($A4808,'Günlük Sayaç'!$A$1:$I$166,9,0)*VLOOKUP(WEEKDAY(B4808,2)&amp;D4808,Yoğunluk!$G$1:$J$29,4,0)</f>
        <v>144</v>
      </c>
      <c r="J4808">
        <f t="shared" ca="1" si="299"/>
        <v>132</v>
      </c>
      <c r="K4808">
        <f t="shared" ca="1" si="300"/>
        <v>422.40000000000003</v>
      </c>
    </row>
    <row r="4809" spans="1:11" x14ac:dyDescent="0.3">
      <c r="A4809">
        <f t="shared" si="297"/>
        <v>23</v>
      </c>
      <c r="B4809" s="2">
        <f t="shared" si="298"/>
        <v>43130</v>
      </c>
      <c r="C4809" t="str">
        <f>VLOOKUP(A4809,'Günlük Sayaç'!$A$1:$I$166,3,0)</f>
        <v>Haliç</v>
      </c>
      <c r="D4809" t="str">
        <f>VLOOKUP($A4809,'Günlük Sayaç'!$A$1:$I$166,4,0)</f>
        <v>Tam</v>
      </c>
      <c r="E4809" t="str">
        <f>VLOOKUP($A4809,'Günlük Sayaç'!$A$1:$I$166,5,0)</f>
        <v>Akbil</v>
      </c>
      <c r="F4809">
        <f>VLOOKUP($A4809,'Günlük Sayaç'!$A$1:$I$166,6,0)</f>
        <v>2.2250000000000001</v>
      </c>
      <c r="G4809">
        <f>VLOOKUP($A4809,'Günlük Sayaç'!$A$1:$I$166,7,0)</f>
        <v>9000</v>
      </c>
      <c r="H4809">
        <f>VLOOKUP($A4809,'Günlük Sayaç'!$A$1:$I$166,8,0)</f>
        <v>0.2</v>
      </c>
      <c r="I4809">
        <f>VLOOKUP($A4809,'Günlük Sayaç'!$A$1:$I$166,9,0)*VLOOKUP(WEEKDAY(B4809,2)&amp;D4809,Yoğunluk!$G$1:$J$29,4,0)</f>
        <v>2430</v>
      </c>
      <c r="J4809">
        <f t="shared" ca="1" si="299"/>
        <v>2587</v>
      </c>
      <c r="K4809">
        <f t="shared" ca="1" si="300"/>
        <v>5756.0749999999998</v>
      </c>
    </row>
    <row r="4810" spans="1:11" x14ac:dyDescent="0.3">
      <c r="A4810">
        <f t="shared" ref="A4810:A4873" si="301">IF(A4809=165,1,A4809+1)</f>
        <v>24</v>
      </c>
      <c r="B4810" s="2">
        <f t="shared" ref="B4810:B4873" si="302">IF(A4810=1,B4809+1,B4809)</f>
        <v>43130</v>
      </c>
      <c r="C4810" t="str">
        <f>VLOOKUP(A4810,'Günlük Sayaç'!$A$1:$I$166,3,0)</f>
        <v>Haliç</v>
      </c>
      <c r="D4810" t="str">
        <f>VLOOKUP($A4810,'Günlük Sayaç'!$A$1:$I$166,4,0)</f>
        <v>Tam</v>
      </c>
      <c r="E4810" t="str">
        <f>VLOOKUP($A4810,'Günlük Sayaç'!$A$1:$I$166,5,0)</f>
        <v>Mavi Kart</v>
      </c>
      <c r="F4810">
        <f>VLOOKUP($A4810,'Günlük Sayaç'!$A$1:$I$166,6,0)</f>
        <v>1.3666666666666667</v>
      </c>
      <c r="G4810">
        <f>VLOOKUP($A4810,'Günlük Sayaç'!$A$1:$I$166,7,0)</f>
        <v>9000</v>
      </c>
      <c r="H4810">
        <f>VLOOKUP($A4810,'Günlük Sayaç'!$A$1:$I$166,8,0)</f>
        <v>0.1</v>
      </c>
      <c r="I4810">
        <f>VLOOKUP($A4810,'Günlük Sayaç'!$A$1:$I$166,9,0)*VLOOKUP(WEEKDAY(B4810,2)&amp;D4810,Yoğunluk!$G$1:$J$29,4,0)</f>
        <v>1215</v>
      </c>
      <c r="J4810">
        <f t="shared" ca="1" si="299"/>
        <v>1227</v>
      </c>
      <c r="K4810">
        <f t="shared" ca="1" si="300"/>
        <v>1676.9</v>
      </c>
    </row>
    <row r="4811" spans="1:11" x14ac:dyDescent="0.3">
      <c r="A4811">
        <f t="shared" si="301"/>
        <v>25</v>
      </c>
      <c r="B4811" s="2">
        <f t="shared" si="302"/>
        <v>43130</v>
      </c>
      <c r="C4811" t="str">
        <f>VLOOKUP(A4811,'Günlük Sayaç'!$A$1:$I$166,3,0)</f>
        <v>Haliç</v>
      </c>
      <c r="D4811" t="str">
        <f>VLOOKUP($A4811,'Günlük Sayaç'!$A$1:$I$166,4,0)</f>
        <v>Öğrenci</v>
      </c>
      <c r="E4811" t="str">
        <f>VLOOKUP($A4811,'Günlük Sayaç'!$A$1:$I$166,5,0)</f>
        <v>Öğrenci</v>
      </c>
      <c r="F4811">
        <f>VLOOKUP($A4811,'Günlük Sayaç'!$A$1:$I$166,6,0)</f>
        <v>0.9</v>
      </c>
      <c r="G4811">
        <f>VLOOKUP($A4811,'Günlük Sayaç'!$A$1:$I$166,7,0)</f>
        <v>9000</v>
      </c>
      <c r="H4811">
        <f>VLOOKUP($A4811,'Günlük Sayaç'!$A$1:$I$166,8,0)</f>
        <v>0.05</v>
      </c>
      <c r="I4811">
        <f>VLOOKUP($A4811,'Günlük Sayaç'!$A$1:$I$166,9,0)*VLOOKUP(WEEKDAY(B4811,2)&amp;D4811,Yoğunluk!$G$1:$J$29,4,0)</f>
        <v>405</v>
      </c>
      <c r="J4811">
        <f t="shared" ca="1" si="299"/>
        <v>476</v>
      </c>
      <c r="K4811">
        <f t="shared" ca="1" si="300"/>
        <v>428.40000000000003</v>
      </c>
    </row>
    <row r="4812" spans="1:11" x14ac:dyDescent="0.3">
      <c r="A4812">
        <f t="shared" si="301"/>
        <v>26</v>
      </c>
      <c r="B4812" s="2">
        <f t="shared" si="302"/>
        <v>43130</v>
      </c>
      <c r="C4812" t="str">
        <f>VLOOKUP(A4812,'Günlük Sayaç'!$A$1:$I$166,3,0)</f>
        <v>Haliç</v>
      </c>
      <c r="D4812" t="str">
        <f>VLOOKUP($A4812,'Günlük Sayaç'!$A$1:$I$166,4,0)</f>
        <v>Öğrenci</v>
      </c>
      <c r="E4812" t="str">
        <f>VLOOKUP($A4812,'Günlük Sayaç'!$A$1:$I$166,5,0)</f>
        <v>Öğrenci Aylık</v>
      </c>
      <c r="F4812">
        <f>VLOOKUP($A4812,'Günlük Sayaç'!$A$1:$I$166,6,0)</f>
        <v>0.56666666666666665</v>
      </c>
      <c r="G4812">
        <f>VLOOKUP($A4812,'Günlük Sayaç'!$A$1:$I$166,7,0)</f>
        <v>9000</v>
      </c>
      <c r="H4812">
        <f>VLOOKUP($A4812,'Günlük Sayaç'!$A$1:$I$166,8,0)</f>
        <v>0.1</v>
      </c>
      <c r="I4812">
        <f>VLOOKUP($A4812,'Günlük Sayaç'!$A$1:$I$166,9,0)*VLOOKUP(WEEKDAY(B4812,2)&amp;D4812,Yoğunluk!$G$1:$J$29,4,0)</f>
        <v>810</v>
      </c>
      <c r="J4812">
        <f t="shared" ca="1" si="299"/>
        <v>812</v>
      </c>
      <c r="K4812">
        <f t="shared" ca="1" si="300"/>
        <v>460.13333333333333</v>
      </c>
    </row>
    <row r="4813" spans="1:11" x14ac:dyDescent="0.3">
      <c r="A4813">
        <f t="shared" si="301"/>
        <v>27</v>
      </c>
      <c r="B4813" s="2">
        <f t="shared" si="302"/>
        <v>43130</v>
      </c>
      <c r="C4813" t="str">
        <f>VLOOKUP(A4813,'Günlük Sayaç'!$A$1:$I$166,3,0)</f>
        <v>Haliç</v>
      </c>
      <c r="D4813" t="str">
        <f>VLOOKUP($A4813,'Günlük Sayaç'!$A$1:$I$166,4,0)</f>
        <v>Sosyal</v>
      </c>
      <c r="E4813" t="str">
        <f>VLOOKUP($A4813,'Günlük Sayaç'!$A$1:$I$166,5,0)</f>
        <v>Sosyal</v>
      </c>
      <c r="F4813">
        <f>VLOOKUP($A4813,'Günlük Sayaç'!$A$1:$I$166,6,0)</f>
        <v>1.425</v>
      </c>
      <c r="G4813">
        <f>VLOOKUP($A4813,'Günlük Sayaç'!$A$1:$I$166,7,0)</f>
        <v>9000</v>
      </c>
      <c r="H4813">
        <f>VLOOKUP($A4813,'Günlük Sayaç'!$A$1:$I$166,8,0)</f>
        <v>0.1</v>
      </c>
      <c r="I4813">
        <f>VLOOKUP($A4813,'Günlük Sayaç'!$A$1:$I$166,9,0)*VLOOKUP(WEEKDAY(B4813,2)&amp;D4813,Yoğunluk!$G$1:$J$29,4,0)</f>
        <v>648.00000000000011</v>
      </c>
      <c r="J4813">
        <f t="shared" ca="1" si="299"/>
        <v>678</v>
      </c>
      <c r="K4813">
        <f t="shared" ca="1" si="300"/>
        <v>966.15</v>
      </c>
    </row>
    <row r="4814" spans="1:11" x14ac:dyDescent="0.3">
      <c r="A4814">
        <f t="shared" si="301"/>
        <v>28</v>
      </c>
      <c r="B4814" s="2">
        <f t="shared" si="302"/>
        <v>43130</v>
      </c>
      <c r="C4814" t="str">
        <f>VLOOKUP(A4814,'Günlük Sayaç'!$A$1:$I$166,3,0)</f>
        <v>Haliç</v>
      </c>
      <c r="D4814" t="str">
        <f>VLOOKUP($A4814,'Günlük Sayaç'!$A$1:$I$166,4,0)</f>
        <v>Sosyal</v>
      </c>
      <c r="E4814" t="str">
        <f>VLOOKUP($A4814,'Günlük Sayaç'!$A$1:$I$166,5,0)</f>
        <v>Sosyal Aylık</v>
      </c>
      <c r="F4814">
        <f>VLOOKUP($A4814,'Günlük Sayaç'!$A$1:$I$166,6,0)</f>
        <v>0.83333333333333337</v>
      </c>
      <c r="G4814">
        <f>VLOOKUP($A4814,'Günlük Sayaç'!$A$1:$I$166,7,0)</f>
        <v>9000</v>
      </c>
      <c r="H4814">
        <f>VLOOKUP($A4814,'Günlük Sayaç'!$A$1:$I$166,8,0)</f>
        <v>0.05</v>
      </c>
      <c r="I4814">
        <f>VLOOKUP($A4814,'Günlük Sayaç'!$A$1:$I$166,9,0)*VLOOKUP(WEEKDAY(B4814,2)&amp;D4814,Yoğunluk!$G$1:$J$29,4,0)</f>
        <v>324.00000000000006</v>
      </c>
      <c r="J4814">
        <f t="shared" ca="1" si="299"/>
        <v>322</v>
      </c>
      <c r="K4814">
        <f t="shared" ca="1" si="300"/>
        <v>268.33333333333337</v>
      </c>
    </row>
    <row r="4815" spans="1:11" x14ac:dyDescent="0.3">
      <c r="A4815">
        <f t="shared" si="301"/>
        <v>29</v>
      </c>
      <c r="B4815" s="2">
        <f t="shared" si="302"/>
        <v>43130</v>
      </c>
      <c r="C4815" t="str">
        <f>VLOOKUP(A4815,'Günlük Sayaç'!$A$1:$I$166,3,0)</f>
        <v>Haliç</v>
      </c>
      <c r="D4815" t="str">
        <f>VLOOKUP($A4815,'Günlük Sayaç'!$A$1:$I$166,4,0)</f>
        <v>Ziyaretçi</v>
      </c>
      <c r="E4815" t="str">
        <f>VLOOKUP($A4815,'Günlük Sayaç'!$A$1:$I$166,5,0)</f>
        <v>Tekli Bilet</v>
      </c>
      <c r="F4815">
        <f>VLOOKUP($A4815,'Günlük Sayaç'!$A$1:$I$166,6,0)</f>
        <v>5</v>
      </c>
      <c r="G4815">
        <f>VLOOKUP($A4815,'Günlük Sayaç'!$A$1:$I$166,7,0)</f>
        <v>9000</v>
      </c>
      <c r="H4815">
        <f>VLOOKUP($A4815,'Günlük Sayaç'!$A$1:$I$166,8,0)</f>
        <v>0.1</v>
      </c>
      <c r="I4815">
        <f>VLOOKUP($A4815,'Günlük Sayaç'!$A$1:$I$166,9,0)*VLOOKUP(WEEKDAY(B4815,2)&amp;D4815,Yoğunluk!$G$1:$J$29,4,0)</f>
        <v>810</v>
      </c>
      <c r="J4815">
        <f t="shared" ca="1" si="299"/>
        <v>901</v>
      </c>
      <c r="K4815">
        <f t="shared" ca="1" si="300"/>
        <v>4505</v>
      </c>
    </row>
    <row r="4816" spans="1:11" x14ac:dyDescent="0.3">
      <c r="A4816">
        <f t="shared" si="301"/>
        <v>30</v>
      </c>
      <c r="B4816" s="2">
        <f t="shared" si="302"/>
        <v>43130</v>
      </c>
      <c r="C4816" t="str">
        <f>VLOOKUP(A4816,'Günlük Sayaç'!$A$1:$I$166,3,0)</f>
        <v>Haliç</v>
      </c>
      <c r="D4816" t="str">
        <f>VLOOKUP($A4816,'Günlük Sayaç'!$A$1:$I$166,4,0)</f>
        <v>Ziyaretçi</v>
      </c>
      <c r="E4816" t="str">
        <f>VLOOKUP($A4816,'Günlük Sayaç'!$A$1:$I$166,5,0)</f>
        <v>İkili Bilet</v>
      </c>
      <c r="F4816">
        <f>VLOOKUP($A4816,'Günlük Sayaç'!$A$1:$I$166,6,0)</f>
        <v>4</v>
      </c>
      <c r="G4816">
        <f>VLOOKUP($A4816,'Günlük Sayaç'!$A$1:$I$166,7,0)</f>
        <v>9000</v>
      </c>
      <c r="H4816">
        <f>VLOOKUP($A4816,'Günlük Sayaç'!$A$1:$I$166,8,0)</f>
        <v>0.05</v>
      </c>
      <c r="I4816">
        <f>VLOOKUP($A4816,'Günlük Sayaç'!$A$1:$I$166,9,0)*VLOOKUP(WEEKDAY(B4816,2)&amp;D4816,Yoğunluk!$G$1:$J$29,4,0)</f>
        <v>405</v>
      </c>
      <c r="J4816">
        <f t="shared" ca="1" si="299"/>
        <v>396</v>
      </c>
      <c r="K4816">
        <f t="shared" ca="1" si="300"/>
        <v>1584</v>
      </c>
    </row>
    <row r="4817" spans="1:11" x14ac:dyDescent="0.3">
      <c r="A4817">
        <f t="shared" si="301"/>
        <v>31</v>
      </c>
      <c r="B4817" s="2">
        <f t="shared" si="302"/>
        <v>43130</v>
      </c>
      <c r="C4817" t="str">
        <f>VLOOKUP(A4817,'Günlük Sayaç'!$A$1:$I$166,3,0)</f>
        <v>Haliç</v>
      </c>
      <c r="D4817" t="str">
        <f>VLOOKUP($A4817,'Günlük Sayaç'!$A$1:$I$166,4,0)</f>
        <v>Ziyaretçi</v>
      </c>
      <c r="E4817" t="str">
        <f>VLOOKUP($A4817,'Günlük Sayaç'!$A$1:$I$166,5,0)</f>
        <v>Üçlü Bilet</v>
      </c>
      <c r="F4817">
        <f>VLOOKUP($A4817,'Günlük Sayaç'!$A$1:$I$166,6,0)</f>
        <v>3.6666666666666665</v>
      </c>
      <c r="G4817">
        <f>VLOOKUP($A4817,'Günlük Sayaç'!$A$1:$I$166,7,0)</f>
        <v>9000</v>
      </c>
      <c r="H4817">
        <f>VLOOKUP($A4817,'Günlük Sayaç'!$A$1:$I$166,8,0)</f>
        <v>0.05</v>
      </c>
      <c r="I4817">
        <f>VLOOKUP($A4817,'Günlük Sayaç'!$A$1:$I$166,9,0)*VLOOKUP(WEEKDAY(B4817,2)&amp;D4817,Yoğunluk!$G$1:$J$29,4,0)</f>
        <v>405</v>
      </c>
      <c r="J4817">
        <f t="shared" ca="1" si="299"/>
        <v>402</v>
      </c>
      <c r="K4817">
        <f t="shared" ca="1" si="300"/>
        <v>1474</v>
      </c>
    </row>
    <row r="4818" spans="1:11" x14ac:dyDescent="0.3">
      <c r="A4818">
        <f t="shared" si="301"/>
        <v>32</v>
      </c>
      <c r="B4818" s="2">
        <f t="shared" si="302"/>
        <v>43130</v>
      </c>
      <c r="C4818" t="str">
        <f>VLOOKUP(A4818,'Günlük Sayaç'!$A$1:$I$166,3,0)</f>
        <v>Haliç</v>
      </c>
      <c r="D4818" t="str">
        <f>VLOOKUP($A4818,'Günlük Sayaç'!$A$1:$I$166,4,0)</f>
        <v>Ziyaretçi</v>
      </c>
      <c r="E4818" t="str">
        <f>VLOOKUP($A4818,'Günlük Sayaç'!$A$1:$I$166,5,0)</f>
        <v>Beşli Bilet</v>
      </c>
      <c r="F4818">
        <f>VLOOKUP($A4818,'Günlük Sayaç'!$A$1:$I$166,6,0)</f>
        <v>3.4</v>
      </c>
      <c r="G4818">
        <f>VLOOKUP($A4818,'Günlük Sayaç'!$A$1:$I$166,7,0)</f>
        <v>9000</v>
      </c>
      <c r="H4818">
        <f>VLOOKUP($A4818,'Günlük Sayaç'!$A$1:$I$166,8,0)</f>
        <v>0.1</v>
      </c>
      <c r="I4818">
        <f>VLOOKUP($A4818,'Günlük Sayaç'!$A$1:$I$166,9,0)*VLOOKUP(WEEKDAY(B4818,2)&amp;D4818,Yoğunluk!$G$1:$J$29,4,0)</f>
        <v>810</v>
      </c>
      <c r="J4818">
        <f t="shared" ca="1" si="299"/>
        <v>709</v>
      </c>
      <c r="K4818">
        <f t="shared" ca="1" si="300"/>
        <v>2410.6</v>
      </c>
    </row>
    <row r="4819" spans="1:11" x14ac:dyDescent="0.3">
      <c r="A4819">
        <f t="shared" si="301"/>
        <v>33</v>
      </c>
      <c r="B4819" s="2">
        <f t="shared" si="302"/>
        <v>43130</v>
      </c>
      <c r="C4819" t="str">
        <f>VLOOKUP(A4819,'Günlük Sayaç'!$A$1:$I$166,3,0)</f>
        <v>Haliç</v>
      </c>
      <c r="D4819" t="str">
        <f>VLOOKUP($A4819,'Günlük Sayaç'!$A$1:$I$166,4,0)</f>
        <v>Ziyaretçi</v>
      </c>
      <c r="E4819" t="str">
        <f>VLOOKUP($A4819,'Günlük Sayaç'!$A$1:$I$166,5,0)</f>
        <v>Onlu Bilet</v>
      </c>
      <c r="F4819">
        <f>VLOOKUP($A4819,'Günlük Sayaç'!$A$1:$I$166,6,0)</f>
        <v>3.2</v>
      </c>
      <c r="G4819">
        <f>VLOOKUP($A4819,'Günlük Sayaç'!$A$1:$I$166,7,0)</f>
        <v>9000</v>
      </c>
      <c r="H4819">
        <f>VLOOKUP($A4819,'Günlük Sayaç'!$A$1:$I$166,8,0)</f>
        <v>0.1</v>
      </c>
      <c r="I4819">
        <f>VLOOKUP($A4819,'Günlük Sayaç'!$A$1:$I$166,9,0)*VLOOKUP(WEEKDAY(B4819,2)&amp;D4819,Yoğunluk!$G$1:$J$29,4,0)</f>
        <v>810</v>
      </c>
      <c r="J4819">
        <f t="shared" ca="1" si="299"/>
        <v>634</v>
      </c>
      <c r="K4819">
        <f t="shared" ca="1" si="300"/>
        <v>2028.8000000000002</v>
      </c>
    </row>
    <row r="4820" spans="1:11" x14ac:dyDescent="0.3">
      <c r="A4820">
        <f t="shared" si="301"/>
        <v>34</v>
      </c>
      <c r="B4820" s="2">
        <f t="shared" si="302"/>
        <v>43130</v>
      </c>
      <c r="C4820" t="str">
        <f>VLOOKUP(A4820,'Günlük Sayaç'!$A$1:$I$166,3,0)</f>
        <v>Şişhane</v>
      </c>
      <c r="D4820" t="str">
        <f>VLOOKUP($A4820,'Günlük Sayaç'!$A$1:$I$166,4,0)</f>
        <v>Tam</v>
      </c>
      <c r="E4820" t="str">
        <f>VLOOKUP($A4820,'Günlük Sayaç'!$A$1:$I$166,5,0)</f>
        <v>Akbil</v>
      </c>
      <c r="F4820">
        <f>VLOOKUP($A4820,'Günlük Sayaç'!$A$1:$I$166,6,0)</f>
        <v>2.2250000000000001</v>
      </c>
      <c r="G4820">
        <f>VLOOKUP($A4820,'Günlük Sayaç'!$A$1:$I$166,7,0)</f>
        <v>7000</v>
      </c>
      <c r="H4820">
        <f>VLOOKUP($A4820,'Günlük Sayaç'!$A$1:$I$166,8,0)</f>
        <v>0.25</v>
      </c>
      <c r="I4820">
        <f>VLOOKUP($A4820,'Günlük Sayaç'!$A$1:$I$166,9,0)*VLOOKUP(WEEKDAY(B4820,2)&amp;D4820,Yoğunluk!$G$1:$J$29,4,0)</f>
        <v>2362.5</v>
      </c>
      <c r="J4820">
        <f t="shared" ca="1" si="299"/>
        <v>2601</v>
      </c>
      <c r="K4820">
        <f t="shared" ca="1" si="300"/>
        <v>5787.2250000000004</v>
      </c>
    </row>
    <row r="4821" spans="1:11" x14ac:dyDescent="0.3">
      <c r="A4821">
        <f t="shared" si="301"/>
        <v>35</v>
      </c>
      <c r="B4821" s="2">
        <f t="shared" si="302"/>
        <v>43130</v>
      </c>
      <c r="C4821" t="str">
        <f>VLOOKUP(A4821,'Günlük Sayaç'!$A$1:$I$166,3,0)</f>
        <v>Şişhane</v>
      </c>
      <c r="D4821" t="str">
        <f>VLOOKUP($A4821,'Günlük Sayaç'!$A$1:$I$166,4,0)</f>
        <v>Tam</v>
      </c>
      <c r="E4821" t="str">
        <f>VLOOKUP($A4821,'Günlük Sayaç'!$A$1:$I$166,5,0)</f>
        <v>Mavi Kart</v>
      </c>
      <c r="F4821">
        <f>VLOOKUP($A4821,'Günlük Sayaç'!$A$1:$I$166,6,0)</f>
        <v>1.3666666666666667</v>
      </c>
      <c r="G4821">
        <f>VLOOKUP($A4821,'Günlük Sayaç'!$A$1:$I$166,7,0)</f>
        <v>7000</v>
      </c>
      <c r="H4821">
        <f>VLOOKUP($A4821,'Günlük Sayaç'!$A$1:$I$166,8,0)</f>
        <v>0.1</v>
      </c>
      <c r="I4821">
        <f>VLOOKUP($A4821,'Günlük Sayaç'!$A$1:$I$166,9,0)*VLOOKUP(WEEKDAY(B4821,2)&amp;D4821,Yoğunluk!$G$1:$J$29,4,0)</f>
        <v>945.00000000000011</v>
      </c>
      <c r="J4821">
        <f t="shared" ca="1" si="299"/>
        <v>997</v>
      </c>
      <c r="K4821">
        <f t="shared" ca="1" si="300"/>
        <v>1362.5666666666666</v>
      </c>
    </row>
    <row r="4822" spans="1:11" x14ac:dyDescent="0.3">
      <c r="A4822">
        <f t="shared" si="301"/>
        <v>36</v>
      </c>
      <c r="B4822" s="2">
        <f t="shared" si="302"/>
        <v>43130</v>
      </c>
      <c r="C4822" t="str">
        <f>VLOOKUP(A4822,'Günlük Sayaç'!$A$1:$I$166,3,0)</f>
        <v>Şişhane</v>
      </c>
      <c r="D4822" t="str">
        <f>VLOOKUP($A4822,'Günlük Sayaç'!$A$1:$I$166,4,0)</f>
        <v>Öğrenci</v>
      </c>
      <c r="E4822" t="str">
        <f>VLOOKUP($A4822,'Günlük Sayaç'!$A$1:$I$166,5,0)</f>
        <v>Öğrenci</v>
      </c>
      <c r="F4822">
        <f>VLOOKUP($A4822,'Günlük Sayaç'!$A$1:$I$166,6,0)</f>
        <v>0.9</v>
      </c>
      <c r="G4822">
        <f>VLOOKUP($A4822,'Günlük Sayaç'!$A$1:$I$166,7,0)</f>
        <v>7000</v>
      </c>
      <c r="H4822">
        <f>VLOOKUP($A4822,'Günlük Sayaç'!$A$1:$I$166,8,0)</f>
        <v>0.1</v>
      </c>
      <c r="I4822">
        <f>VLOOKUP($A4822,'Günlük Sayaç'!$A$1:$I$166,9,0)*VLOOKUP(WEEKDAY(B4822,2)&amp;D4822,Yoğunluk!$G$1:$J$29,4,0)</f>
        <v>630</v>
      </c>
      <c r="J4822">
        <f t="shared" ca="1" si="299"/>
        <v>745</v>
      </c>
      <c r="K4822">
        <f t="shared" ca="1" si="300"/>
        <v>670.5</v>
      </c>
    </row>
    <row r="4823" spans="1:11" x14ac:dyDescent="0.3">
      <c r="A4823">
        <f t="shared" si="301"/>
        <v>37</v>
      </c>
      <c r="B4823" s="2">
        <f t="shared" si="302"/>
        <v>43130</v>
      </c>
      <c r="C4823" t="str">
        <f>VLOOKUP(A4823,'Günlük Sayaç'!$A$1:$I$166,3,0)</f>
        <v>Şişhane</v>
      </c>
      <c r="D4823" t="str">
        <f>VLOOKUP($A4823,'Günlük Sayaç'!$A$1:$I$166,4,0)</f>
        <v>Öğrenci</v>
      </c>
      <c r="E4823" t="str">
        <f>VLOOKUP($A4823,'Günlük Sayaç'!$A$1:$I$166,5,0)</f>
        <v>Öğrenci Aylık</v>
      </c>
      <c r="F4823">
        <f>VLOOKUP($A4823,'Günlük Sayaç'!$A$1:$I$166,6,0)</f>
        <v>0.56666666666666665</v>
      </c>
      <c r="G4823">
        <f>VLOOKUP($A4823,'Günlük Sayaç'!$A$1:$I$166,7,0)</f>
        <v>7000</v>
      </c>
      <c r="H4823">
        <f>VLOOKUP($A4823,'Günlük Sayaç'!$A$1:$I$166,8,0)</f>
        <v>0.15</v>
      </c>
      <c r="I4823">
        <f>VLOOKUP($A4823,'Günlük Sayaç'!$A$1:$I$166,9,0)*VLOOKUP(WEEKDAY(B4823,2)&amp;D4823,Yoğunluk!$G$1:$J$29,4,0)</f>
        <v>945</v>
      </c>
      <c r="J4823">
        <f t="shared" ca="1" si="299"/>
        <v>762</v>
      </c>
      <c r="K4823">
        <f t="shared" ca="1" si="300"/>
        <v>431.8</v>
      </c>
    </row>
    <row r="4824" spans="1:11" x14ac:dyDescent="0.3">
      <c r="A4824">
        <f t="shared" si="301"/>
        <v>38</v>
      </c>
      <c r="B4824" s="2">
        <f t="shared" si="302"/>
        <v>43130</v>
      </c>
      <c r="C4824" t="str">
        <f>VLOOKUP(A4824,'Günlük Sayaç'!$A$1:$I$166,3,0)</f>
        <v>Şişhane</v>
      </c>
      <c r="D4824" t="str">
        <f>VLOOKUP($A4824,'Günlük Sayaç'!$A$1:$I$166,4,0)</f>
        <v>Sosyal</v>
      </c>
      <c r="E4824" t="str">
        <f>VLOOKUP($A4824,'Günlük Sayaç'!$A$1:$I$166,5,0)</f>
        <v>Sosyal</v>
      </c>
      <c r="F4824">
        <f>VLOOKUP($A4824,'Günlük Sayaç'!$A$1:$I$166,6,0)</f>
        <v>1.425</v>
      </c>
      <c r="G4824">
        <f>VLOOKUP($A4824,'Günlük Sayaç'!$A$1:$I$166,7,0)</f>
        <v>7000</v>
      </c>
      <c r="H4824">
        <f>VLOOKUP($A4824,'Günlük Sayaç'!$A$1:$I$166,8,0)</f>
        <v>0.15</v>
      </c>
      <c r="I4824">
        <f>VLOOKUP($A4824,'Günlük Sayaç'!$A$1:$I$166,9,0)*VLOOKUP(WEEKDAY(B4824,2)&amp;D4824,Yoğunluk!$G$1:$J$29,4,0)</f>
        <v>756.00000000000011</v>
      </c>
      <c r="J4824">
        <f t="shared" ca="1" si="299"/>
        <v>823</v>
      </c>
      <c r="K4824">
        <f t="shared" ca="1" si="300"/>
        <v>1172.7750000000001</v>
      </c>
    </row>
    <row r="4825" spans="1:11" x14ac:dyDescent="0.3">
      <c r="A4825">
        <f t="shared" si="301"/>
        <v>39</v>
      </c>
      <c r="B4825" s="2">
        <f t="shared" si="302"/>
        <v>43130</v>
      </c>
      <c r="C4825" t="str">
        <f>VLOOKUP(A4825,'Günlük Sayaç'!$A$1:$I$166,3,0)</f>
        <v>Şişhane</v>
      </c>
      <c r="D4825" t="str">
        <f>VLOOKUP($A4825,'Günlük Sayaç'!$A$1:$I$166,4,0)</f>
        <v>Sosyal</v>
      </c>
      <c r="E4825" t="str">
        <f>VLOOKUP($A4825,'Günlük Sayaç'!$A$1:$I$166,5,0)</f>
        <v>Sosyal Aylık</v>
      </c>
      <c r="F4825">
        <f>VLOOKUP($A4825,'Günlük Sayaç'!$A$1:$I$166,6,0)</f>
        <v>0.83333333333333337</v>
      </c>
      <c r="G4825">
        <f>VLOOKUP($A4825,'Günlük Sayaç'!$A$1:$I$166,7,0)</f>
        <v>7000</v>
      </c>
      <c r="H4825">
        <f>VLOOKUP($A4825,'Günlük Sayaç'!$A$1:$I$166,8,0)</f>
        <v>0.05</v>
      </c>
      <c r="I4825">
        <f>VLOOKUP($A4825,'Günlük Sayaç'!$A$1:$I$166,9,0)*VLOOKUP(WEEKDAY(B4825,2)&amp;D4825,Yoğunluk!$G$1:$J$29,4,0)</f>
        <v>252.00000000000003</v>
      </c>
      <c r="J4825">
        <f t="shared" ca="1" si="299"/>
        <v>256</v>
      </c>
      <c r="K4825">
        <f t="shared" ca="1" si="300"/>
        <v>213.33333333333334</v>
      </c>
    </row>
    <row r="4826" spans="1:11" x14ac:dyDescent="0.3">
      <c r="A4826">
        <f t="shared" si="301"/>
        <v>40</v>
      </c>
      <c r="B4826" s="2">
        <f t="shared" si="302"/>
        <v>43130</v>
      </c>
      <c r="C4826" t="str">
        <f>VLOOKUP(A4826,'Günlük Sayaç'!$A$1:$I$166,3,0)</f>
        <v>Şişhane</v>
      </c>
      <c r="D4826" t="str">
        <f>VLOOKUP($A4826,'Günlük Sayaç'!$A$1:$I$166,4,0)</f>
        <v>Ziyaretçi</v>
      </c>
      <c r="E4826" t="str">
        <f>VLOOKUP($A4826,'Günlük Sayaç'!$A$1:$I$166,5,0)</f>
        <v>Tekli Bilet</v>
      </c>
      <c r="F4826">
        <f>VLOOKUP($A4826,'Günlük Sayaç'!$A$1:$I$166,6,0)</f>
        <v>5</v>
      </c>
      <c r="G4826">
        <f>VLOOKUP($A4826,'Günlük Sayaç'!$A$1:$I$166,7,0)</f>
        <v>7000</v>
      </c>
      <c r="H4826">
        <f>VLOOKUP($A4826,'Günlük Sayaç'!$A$1:$I$166,8,0)</f>
        <v>0.05</v>
      </c>
      <c r="I4826">
        <f>VLOOKUP($A4826,'Günlük Sayaç'!$A$1:$I$166,9,0)*VLOOKUP(WEEKDAY(B4826,2)&amp;D4826,Yoğunluk!$G$1:$J$29,4,0)</f>
        <v>315</v>
      </c>
      <c r="J4826">
        <f t="shared" ca="1" si="299"/>
        <v>370</v>
      </c>
      <c r="K4826">
        <f t="shared" ca="1" si="300"/>
        <v>1850</v>
      </c>
    </row>
    <row r="4827" spans="1:11" x14ac:dyDescent="0.3">
      <c r="A4827">
        <f t="shared" si="301"/>
        <v>41</v>
      </c>
      <c r="B4827" s="2">
        <f t="shared" si="302"/>
        <v>43130</v>
      </c>
      <c r="C4827" t="str">
        <f>VLOOKUP(A4827,'Günlük Sayaç'!$A$1:$I$166,3,0)</f>
        <v>Şişhane</v>
      </c>
      <c r="D4827" t="str">
        <f>VLOOKUP($A4827,'Günlük Sayaç'!$A$1:$I$166,4,0)</f>
        <v>Ziyaretçi</v>
      </c>
      <c r="E4827" t="str">
        <f>VLOOKUP($A4827,'Günlük Sayaç'!$A$1:$I$166,5,0)</f>
        <v>İkili Bilet</v>
      </c>
      <c r="F4827">
        <f>VLOOKUP($A4827,'Günlük Sayaç'!$A$1:$I$166,6,0)</f>
        <v>4</v>
      </c>
      <c r="G4827">
        <f>VLOOKUP($A4827,'Günlük Sayaç'!$A$1:$I$166,7,0)</f>
        <v>7000</v>
      </c>
      <c r="H4827">
        <f>VLOOKUP($A4827,'Günlük Sayaç'!$A$1:$I$166,8,0)</f>
        <v>0.03</v>
      </c>
      <c r="I4827">
        <f>VLOOKUP($A4827,'Günlük Sayaç'!$A$1:$I$166,9,0)*VLOOKUP(WEEKDAY(B4827,2)&amp;D4827,Yoğunluk!$G$1:$J$29,4,0)</f>
        <v>189</v>
      </c>
      <c r="J4827">
        <f t="shared" ca="1" si="299"/>
        <v>198</v>
      </c>
      <c r="K4827">
        <f t="shared" ca="1" si="300"/>
        <v>792</v>
      </c>
    </row>
    <row r="4828" spans="1:11" x14ac:dyDescent="0.3">
      <c r="A4828">
        <f t="shared" si="301"/>
        <v>42</v>
      </c>
      <c r="B4828" s="2">
        <f t="shared" si="302"/>
        <v>43130</v>
      </c>
      <c r="C4828" t="str">
        <f>VLOOKUP(A4828,'Günlük Sayaç'!$A$1:$I$166,3,0)</f>
        <v>Şişhane</v>
      </c>
      <c r="D4828" t="str">
        <f>VLOOKUP($A4828,'Günlük Sayaç'!$A$1:$I$166,4,0)</f>
        <v>Ziyaretçi</v>
      </c>
      <c r="E4828" t="str">
        <f>VLOOKUP($A4828,'Günlük Sayaç'!$A$1:$I$166,5,0)</f>
        <v>Üçlü Bilet</v>
      </c>
      <c r="F4828">
        <f>VLOOKUP($A4828,'Günlük Sayaç'!$A$1:$I$166,6,0)</f>
        <v>3.6666666666666665</v>
      </c>
      <c r="G4828">
        <f>VLOOKUP($A4828,'Günlük Sayaç'!$A$1:$I$166,7,0)</f>
        <v>7000</v>
      </c>
      <c r="H4828">
        <f>VLOOKUP($A4828,'Günlük Sayaç'!$A$1:$I$166,8,0)</f>
        <v>0.02</v>
      </c>
      <c r="I4828">
        <f>VLOOKUP($A4828,'Günlük Sayaç'!$A$1:$I$166,9,0)*VLOOKUP(WEEKDAY(B4828,2)&amp;D4828,Yoğunluk!$G$1:$J$29,4,0)</f>
        <v>126</v>
      </c>
      <c r="J4828">
        <f t="shared" ca="1" si="299"/>
        <v>156</v>
      </c>
      <c r="K4828">
        <f t="shared" ca="1" si="300"/>
        <v>572</v>
      </c>
    </row>
    <row r="4829" spans="1:11" x14ac:dyDescent="0.3">
      <c r="A4829">
        <f t="shared" si="301"/>
        <v>43</v>
      </c>
      <c r="B4829" s="2">
        <f t="shared" si="302"/>
        <v>43130</v>
      </c>
      <c r="C4829" t="str">
        <f>VLOOKUP(A4829,'Günlük Sayaç'!$A$1:$I$166,3,0)</f>
        <v>Şişhane</v>
      </c>
      <c r="D4829" t="str">
        <f>VLOOKUP($A4829,'Günlük Sayaç'!$A$1:$I$166,4,0)</f>
        <v>Ziyaretçi</v>
      </c>
      <c r="E4829" t="str">
        <f>VLOOKUP($A4829,'Günlük Sayaç'!$A$1:$I$166,5,0)</f>
        <v>Beşli Bilet</v>
      </c>
      <c r="F4829">
        <f>VLOOKUP($A4829,'Günlük Sayaç'!$A$1:$I$166,6,0)</f>
        <v>3.4</v>
      </c>
      <c r="G4829">
        <f>VLOOKUP($A4829,'Günlük Sayaç'!$A$1:$I$166,7,0)</f>
        <v>7000</v>
      </c>
      <c r="H4829">
        <f>VLOOKUP($A4829,'Günlük Sayaç'!$A$1:$I$166,8,0)</f>
        <v>0.05</v>
      </c>
      <c r="I4829">
        <f>VLOOKUP($A4829,'Günlük Sayaç'!$A$1:$I$166,9,0)*VLOOKUP(WEEKDAY(B4829,2)&amp;D4829,Yoğunluk!$G$1:$J$29,4,0)</f>
        <v>315</v>
      </c>
      <c r="J4829">
        <f t="shared" ca="1" si="299"/>
        <v>317</v>
      </c>
      <c r="K4829">
        <f t="shared" ca="1" si="300"/>
        <v>1077.8</v>
      </c>
    </row>
    <row r="4830" spans="1:11" x14ac:dyDescent="0.3">
      <c r="A4830">
        <f t="shared" si="301"/>
        <v>44</v>
      </c>
      <c r="B4830" s="2">
        <f t="shared" si="302"/>
        <v>43130</v>
      </c>
      <c r="C4830" t="str">
        <f>VLOOKUP(A4830,'Günlük Sayaç'!$A$1:$I$166,3,0)</f>
        <v>Şişhane</v>
      </c>
      <c r="D4830" t="str">
        <f>VLOOKUP($A4830,'Günlük Sayaç'!$A$1:$I$166,4,0)</f>
        <v>Ziyaretçi</v>
      </c>
      <c r="E4830" t="str">
        <f>VLOOKUP($A4830,'Günlük Sayaç'!$A$1:$I$166,5,0)</f>
        <v>Onlu Bilet</v>
      </c>
      <c r="F4830">
        <f>VLOOKUP($A4830,'Günlük Sayaç'!$A$1:$I$166,6,0)</f>
        <v>3.2</v>
      </c>
      <c r="G4830">
        <f>VLOOKUP($A4830,'Günlük Sayaç'!$A$1:$I$166,7,0)</f>
        <v>7000</v>
      </c>
      <c r="H4830">
        <f>VLOOKUP($A4830,'Günlük Sayaç'!$A$1:$I$166,8,0)</f>
        <v>0.05</v>
      </c>
      <c r="I4830">
        <f>VLOOKUP($A4830,'Günlük Sayaç'!$A$1:$I$166,9,0)*VLOOKUP(WEEKDAY(B4830,2)&amp;D4830,Yoğunluk!$G$1:$J$29,4,0)</f>
        <v>315</v>
      </c>
      <c r="J4830">
        <f t="shared" ca="1" si="299"/>
        <v>339</v>
      </c>
      <c r="K4830">
        <f t="shared" ca="1" si="300"/>
        <v>1084.8</v>
      </c>
    </row>
    <row r="4831" spans="1:11" x14ac:dyDescent="0.3">
      <c r="A4831">
        <f t="shared" si="301"/>
        <v>45</v>
      </c>
      <c r="B4831" s="2">
        <f t="shared" si="302"/>
        <v>43130</v>
      </c>
      <c r="C4831" t="str">
        <f>VLOOKUP(A4831,'Günlük Sayaç'!$A$1:$I$166,3,0)</f>
        <v>Taksim</v>
      </c>
      <c r="D4831" t="str">
        <f>VLOOKUP($A4831,'Günlük Sayaç'!$A$1:$I$166,4,0)</f>
        <v>Tam</v>
      </c>
      <c r="E4831" t="str">
        <f>VLOOKUP($A4831,'Günlük Sayaç'!$A$1:$I$166,5,0)</f>
        <v>Akbil</v>
      </c>
      <c r="F4831">
        <f>VLOOKUP($A4831,'Günlük Sayaç'!$A$1:$I$166,6,0)</f>
        <v>2.2250000000000001</v>
      </c>
      <c r="G4831">
        <f>VLOOKUP($A4831,'Günlük Sayaç'!$A$1:$I$166,7,0)</f>
        <v>15000</v>
      </c>
      <c r="H4831">
        <f>VLOOKUP($A4831,'Günlük Sayaç'!$A$1:$I$166,8,0)</f>
        <v>0.2</v>
      </c>
      <c r="I4831">
        <f>VLOOKUP($A4831,'Günlük Sayaç'!$A$1:$I$166,9,0)*VLOOKUP(WEEKDAY(B4831,2)&amp;D4831,Yoğunluk!$G$1:$J$29,4,0)</f>
        <v>4050.0000000000005</v>
      </c>
      <c r="J4831">
        <f t="shared" ca="1" si="299"/>
        <v>4634</v>
      </c>
      <c r="K4831">
        <f t="shared" ca="1" si="300"/>
        <v>10310.65</v>
      </c>
    </row>
    <row r="4832" spans="1:11" x14ac:dyDescent="0.3">
      <c r="A4832">
        <f t="shared" si="301"/>
        <v>46</v>
      </c>
      <c r="B4832" s="2">
        <f t="shared" si="302"/>
        <v>43130</v>
      </c>
      <c r="C4832" t="str">
        <f>VLOOKUP(A4832,'Günlük Sayaç'!$A$1:$I$166,3,0)</f>
        <v>Taksim</v>
      </c>
      <c r="D4832" t="str">
        <f>VLOOKUP($A4832,'Günlük Sayaç'!$A$1:$I$166,4,0)</f>
        <v>Tam</v>
      </c>
      <c r="E4832" t="str">
        <f>VLOOKUP($A4832,'Günlük Sayaç'!$A$1:$I$166,5,0)</f>
        <v>Mavi Kart</v>
      </c>
      <c r="F4832">
        <f>VLOOKUP($A4832,'Günlük Sayaç'!$A$1:$I$166,6,0)</f>
        <v>1.3666666666666667</v>
      </c>
      <c r="G4832">
        <f>VLOOKUP($A4832,'Günlük Sayaç'!$A$1:$I$166,7,0)</f>
        <v>15000</v>
      </c>
      <c r="H4832">
        <f>VLOOKUP($A4832,'Günlük Sayaç'!$A$1:$I$166,8,0)</f>
        <v>0.1</v>
      </c>
      <c r="I4832">
        <f>VLOOKUP($A4832,'Günlük Sayaç'!$A$1:$I$166,9,0)*VLOOKUP(WEEKDAY(B4832,2)&amp;D4832,Yoğunluk!$G$1:$J$29,4,0)</f>
        <v>2025.0000000000002</v>
      </c>
      <c r="J4832">
        <f t="shared" ca="1" si="299"/>
        <v>1861</v>
      </c>
      <c r="K4832">
        <f t="shared" ca="1" si="300"/>
        <v>2543.3666666666668</v>
      </c>
    </row>
    <row r="4833" spans="1:11" x14ac:dyDescent="0.3">
      <c r="A4833">
        <f t="shared" si="301"/>
        <v>47</v>
      </c>
      <c r="B4833" s="2">
        <f t="shared" si="302"/>
        <v>43130</v>
      </c>
      <c r="C4833" t="str">
        <f>VLOOKUP(A4833,'Günlük Sayaç'!$A$1:$I$166,3,0)</f>
        <v>Taksim</v>
      </c>
      <c r="D4833" t="str">
        <f>VLOOKUP($A4833,'Günlük Sayaç'!$A$1:$I$166,4,0)</f>
        <v>Öğrenci</v>
      </c>
      <c r="E4833" t="str">
        <f>VLOOKUP($A4833,'Günlük Sayaç'!$A$1:$I$166,5,0)</f>
        <v>Öğrenci</v>
      </c>
      <c r="F4833">
        <f>VLOOKUP($A4833,'Günlük Sayaç'!$A$1:$I$166,6,0)</f>
        <v>0.9</v>
      </c>
      <c r="G4833">
        <f>VLOOKUP($A4833,'Günlük Sayaç'!$A$1:$I$166,7,0)</f>
        <v>15000</v>
      </c>
      <c r="H4833">
        <f>VLOOKUP($A4833,'Günlük Sayaç'!$A$1:$I$166,8,0)</f>
        <v>0.1</v>
      </c>
      <c r="I4833">
        <f>VLOOKUP($A4833,'Günlük Sayaç'!$A$1:$I$166,9,0)*VLOOKUP(WEEKDAY(B4833,2)&amp;D4833,Yoğunluk!$G$1:$J$29,4,0)</f>
        <v>1350</v>
      </c>
      <c r="J4833">
        <f t="shared" ca="1" si="299"/>
        <v>1513</v>
      </c>
      <c r="K4833">
        <f t="shared" ca="1" si="300"/>
        <v>1361.7</v>
      </c>
    </row>
    <row r="4834" spans="1:11" x14ac:dyDescent="0.3">
      <c r="A4834">
        <f t="shared" si="301"/>
        <v>48</v>
      </c>
      <c r="B4834" s="2">
        <f t="shared" si="302"/>
        <v>43130</v>
      </c>
      <c r="C4834" t="str">
        <f>VLOOKUP(A4834,'Günlük Sayaç'!$A$1:$I$166,3,0)</f>
        <v>Taksim</v>
      </c>
      <c r="D4834" t="str">
        <f>VLOOKUP($A4834,'Günlük Sayaç'!$A$1:$I$166,4,0)</f>
        <v>Öğrenci</v>
      </c>
      <c r="E4834" t="str">
        <f>VLOOKUP($A4834,'Günlük Sayaç'!$A$1:$I$166,5,0)</f>
        <v>Öğrenci Aylık</v>
      </c>
      <c r="F4834">
        <f>VLOOKUP($A4834,'Günlük Sayaç'!$A$1:$I$166,6,0)</f>
        <v>0.56666666666666665</v>
      </c>
      <c r="G4834">
        <f>VLOOKUP($A4834,'Günlük Sayaç'!$A$1:$I$166,7,0)</f>
        <v>15000</v>
      </c>
      <c r="H4834">
        <f>VLOOKUP($A4834,'Günlük Sayaç'!$A$1:$I$166,8,0)</f>
        <v>0.2</v>
      </c>
      <c r="I4834">
        <f>VLOOKUP($A4834,'Günlük Sayaç'!$A$1:$I$166,9,0)*VLOOKUP(WEEKDAY(B4834,2)&amp;D4834,Yoğunluk!$G$1:$J$29,4,0)</f>
        <v>2700</v>
      </c>
      <c r="J4834">
        <f t="shared" ca="1" si="299"/>
        <v>2531</v>
      </c>
      <c r="K4834">
        <f t="shared" ca="1" si="300"/>
        <v>1434.2333333333333</v>
      </c>
    </row>
    <row r="4835" spans="1:11" x14ac:dyDescent="0.3">
      <c r="A4835">
        <f t="shared" si="301"/>
        <v>49</v>
      </c>
      <c r="B4835" s="2">
        <f t="shared" si="302"/>
        <v>43130</v>
      </c>
      <c r="C4835" t="str">
        <f>VLOOKUP(A4835,'Günlük Sayaç'!$A$1:$I$166,3,0)</f>
        <v>Taksim</v>
      </c>
      <c r="D4835" t="str">
        <f>VLOOKUP($A4835,'Günlük Sayaç'!$A$1:$I$166,4,0)</f>
        <v>Sosyal</v>
      </c>
      <c r="E4835" t="str">
        <f>VLOOKUP($A4835,'Günlük Sayaç'!$A$1:$I$166,5,0)</f>
        <v>Sosyal</v>
      </c>
      <c r="F4835">
        <f>VLOOKUP($A4835,'Günlük Sayaç'!$A$1:$I$166,6,0)</f>
        <v>1.425</v>
      </c>
      <c r="G4835">
        <f>VLOOKUP($A4835,'Günlük Sayaç'!$A$1:$I$166,7,0)</f>
        <v>15000</v>
      </c>
      <c r="H4835">
        <f>VLOOKUP($A4835,'Günlük Sayaç'!$A$1:$I$166,8,0)</f>
        <v>0.15</v>
      </c>
      <c r="I4835">
        <f>VLOOKUP($A4835,'Günlük Sayaç'!$A$1:$I$166,9,0)*VLOOKUP(WEEKDAY(B4835,2)&amp;D4835,Yoğunluk!$G$1:$J$29,4,0)</f>
        <v>1620.0000000000002</v>
      </c>
      <c r="J4835">
        <f t="shared" ca="1" si="299"/>
        <v>1733</v>
      </c>
      <c r="K4835">
        <f t="shared" ca="1" si="300"/>
        <v>2469.5250000000001</v>
      </c>
    </row>
    <row r="4836" spans="1:11" x14ac:dyDescent="0.3">
      <c r="A4836">
        <f t="shared" si="301"/>
        <v>50</v>
      </c>
      <c r="B4836" s="2">
        <f t="shared" si="302"/>
        <v>43130</v>
      </c>
      <c r="C4836" t="str">
        <f>VLOOKUP(A4836,'Günlük Sayaç'!$A$1:$I$166,3,0)</f>
        <v>Taksim</v>
      </c>
      <c r="D4836" t="str">
        <f>VLOOKUP($A4836,'Günlük Sayaç'!$A$1:$I$166,4,0)</f>
        <v>Sosyal</v>
      </c>
      <c r="E4836" t="str">
        <f>VLOOKUP($A4836,'Günlük Sayaç'!$A$1:$I$166,5,0)</f>
        <v>Sosyal Aylık</v>
      </c>
      <c r="F4836">
        <f>VLOOKUP($A4836,'Günlük Sayaç'!$A$1:$I$166,6,0)</f>
        <v>0.83333333333333337</v>
      </c>
      <c r="G4836">
        <f>VLOOKUP($A4836,'Günlük Sayaç'!$A$1:$I$166,7,0)</f>
        <v>15000</v>
      </c>
      <c r="H4836">
        <f>VLOOKUP($A4836,'Günlük Sayaç'!$A$1:$I$166,8,0)</f>
        <v>0.05</v>
      </c>
      <c r="I4836">
        <f>VLOOKUP($A4836,'Günlük Sayaç'!$A$1:$I$166,9,0)*VLOOKUP(WEEKDAY(B4836,2)&amp;D4836,Yoğunluk!$G$1:$J$29,4,0)</f>
        <v>540.00000000000011</v>
      </c>
      <c r="J4836">
        <f t="shared" ca="1" si="299"/>
        <v>579</v>
      </c>
      <c r="K4836">
        <f t="shared" ca="1" si="300"/>
        <v>482.5</v>
      </c>
    </row>
    <row r="4837" spans="1:11" x14ac:dyDescent="0.3">
      <c r="A4837">
        <f t="shared" si="301"/>
        <v>51</v>
      </c>
      <c r="B4837" s="2">
        <f t="shared" si="302"/>
        <v>43130</v>
      </c>
      <c r="C4837" t="str">
        <f>VLOOKUP(A4837,'Günlük Sayaç'!$A$1:$I$166,3,0)</f>
        <v>Taksim</v>
      </c>
      <c r="D4837" t="str">
        <f>VLOOKUP($A4837,'Günlük Sayaç'!$A$1:$I$166,4,0)</f>
        <v>Ziyaretçi</v>
      </c>
      <c r="E4837" t="str">
        <f>VLOOKUP($A4837,'Günlük Sayaç'!$A$1:$I$166,5,0)</f>
        <v>Tekli Bilet</v>
      </c>
      <c r="F4837">
        <f>VLOOKUP($A4837,'Günlük Sayaç'!$A$1:$I$166,6,0)</f>
        <v>5</v>
      </c>
      <c r="G4837">
        <f>VLOOKUP($A4837,'Günlük Sayaç'!$A$1:$I$166,7,0)</f>
        <v>15000</v>
      </c>
      <c r="H4837">
        <f>VLOOKUP($A4837,'Günlük Sayaç'!$A$1:$I$166,8,0)</f>
        <v>0.05</v>
      </c>
      <c r="I4837">
        <f>VLOOKUP($A4837,'Günlük Sayaç'!$A$1:$I$166,9,0)*VLOOKUP(WEEKDAY(B4837,2)&amp;D4837,Yoğunluk!$G$1:$J$29,4,0)</f>
        <v>675</v>
      </c>
      <c r="J4837">
        <f t="shared" ca="1" si="299"/>
        <v>666</v>
      </c>
      <c r="K4837">
        <f t="shared" ca="1" si="300"/>
        <v>3330</v>
      </c>
    </row>
    <row r="4838" spans="1:11" x14ac:dyDescent="0.3">
      <c r="A4838">
        <f t="shared" si="301"/>
        <v>52</v>
      </c>
      <c r="B4838" s="2">
        <f t="shared" si="302"/>
        <v>43130</v>
      </c>
      <c r="C4838" t="str">
        <f>VLOOKUP(A4838,'Günlük Sayaç'!$A$1:$I$166,3,0)</f>
        <v>Taksim</v>
      </c>
      <c r="D4838" t="str">
        <f>VLOOKUP($A4838,'Günlük Sayaç'!$A$1:$I$166,4,0)</f>
        <v>Ziyaretçi</v>
      </c>
      <c r="E4838" t="str">
        <f>VLOOKUP($A4838,'Günlük Sayaç'!$A$1:$I$166,5,0)</f>
        <v>İkili Bilet</v>
      </c>
      <c r="F4838">
        <f>VLOOKUP($A4838,'Günlük Sayaç'!$A$1:$I$166,6,0)</f>
        <v>4</v>
      </c>
      <c r="G4838">
        <f>VLOOKUP($A4838,'Günlük Sayaç'!$A$1:$I$166,7,0)</f>
        <v>15000</v>
      </c>
      <c r="H4838">
        <f>VLOOKUP($A4838,'Günlük Sayaç'!$A$1:$I$166,8,0)</f>
        <v>0.03</v>
      </c>
      <c r="I4838">
        <f>VLOOKUP($A4838,'Günlük Sayaç'!$A$1:$I$166,9,0)*VLOOKUP(WEEKDAY(B4838,2)&amp;D4838,Yoğunluk!$G$1:$J$29,4,0)</f>
        <v>405</v>
      </c>
      <c r="J4838">
        <f t="shared" ca="1" si="299"/>
        <v>390</v>
      </c>
      <c r="K4838">
        <f t="shared" ca="1" si="300"/>
        <v>1560</v>
      </c>
    </row>
    <row r="4839" spans="1:11" x14ac:dyDescent="0.3">
      <c r="A4839">
        <f t="shared" si="301"/>
        <v>53</v>
      </c>
      <c r="B4839" s="2">
        <f t="shared" si="302"/>
        <v>43130</v>
      </c>
      <c r="C4839" t="str">
        <f>VLOOKUP(A4839,'Günlük Sayaç'!$A$1:$I$166,3,0)</f>
        <v>Taksim</v>
      </c>
      <c r="D4839" t="str">
        <f>VLOOKUP($A4839,'Günlük Sayaç'!$A$1:$I$166,4,0)</f>
        <v>Ziyaretçi</v>
      </c>
      <c r="E4839" t="str">
        <f>VLOOKUP($A4839,'Günlük Sayaç'!$A$1:$I$166,5,0)</f>
        <v>Üçlü Bilet</v>
      </c>
      <c r="F4839">
        <f>VLOOKUP($A4839,'Günlük Sayaç'!$A$1:$I$166,6,0)</f>
        <v>3.6666666666666665</v>
      </c>
      <c r="G4839">
        <f>VLOOKUP($A4839,'Günlük Sayaç'!$A$1:$I$166,7,0)</f>
        <v>15000</v>
      </c>
      <c r="H4839">
        <f>VLOOKUP($A4839,'Günlük Sayaç'!$A$1:$I$166,8,0)</f>
        <v>0.02</v>
      </c>
      <c r="I4839">
        <f>VLOOKUP($A4839,'Günlük Sayaç'!$A$1:$I$166,9,0)*VLOOKUP(WEEKDAY(B4839,2)&amp;D4839,Yoğunluk!$G$1:$J$29,4,0)</f>
        <v>270</v>
      </c>
      <c r="J4839">
        <f t="shared" ca="1" si="299"/>
        <v>265</v>
      </c>
      <c r="K4839">
        <f t="shared" ca="1" si="300"/>
        <v>971.66666666666663</v>
      </c>
    </row>
    <row r="4840" spans="1:11" x14ac:dyDescent="0.3">
      <c r="A4840">
        <f t="shared" si="301"/>
        <v>54</v>
      </c>
      <c r="B4840" s="2">
        <f t="shared" si="302"/>
        <v>43130</v>
      </c>
      <c r="C4840" t="str">
        <f>VLOOKUP(A4840,'Günlük Sayaç'!$A$1:$I$166,3,0)</f>
        <v>Taksim</v>
      </c>
      <c r="D4840" t="str">
        <f>VLOOKUP($A4840,'Günlük Sayaç'!$A$1:$I$166,4,0)</f>
        <v>Ziyaretçi</v>
      </c>
      <c r="E4840" t="str">
        <f>VLOOKUP($A4840,'Günlük Sayaç'!$A$1:$I$166,5,0)</f>
        <v>Beşli Bilet</v>
      </c>
      <c r="F4840">
        <f>VLOOKUP($A4840,'Günlük Sayaç'!$A$1:$I$166,6,0)</f>
        <v>3.4</v>
      </c>
      <c r="G4840">
        <f>VLOOKUP($A4840,'Günlük Sayaç'!$A$1:$I$166,7,0)</f>
        <v>15000</v>
      </c>
      <c r="H4840">
        <f>VLOOKUP($A4840,'Günlük Sayaç'!$A$1:$I$166,8,0)</f>
        <v>0.05</v>
      </c>
      <c r="I4840">
        <f>VLOOKUP($A4840,'Günlük Sayaç'!$A$1:$I$166,9,0)*VLOOKUP(WEEKDAY(B4840,2)&amp;D4840,Yoğunluk!$G$1:$J$29,4,0)</f>
        <v>675</v>
      </c>
      <c r="J4840">
        <f t="shared" ca="1" si="299"/>
        <v>589</v>
      </c>
      <c r="K4840">
        <f t="shared" ca="1" si="300"/>
        <v>2002.6</v>
      </c>
    </row>
    <row r="4841" spans="1:11" x14ac:dyDescent="0.3">
      <c r="A4841">
        <f t="shared" si="301"/>
        <v>55</v>
      </c>
      <c r="B4841" s="2">
        <f t="shared" si="302"/>
        <v>43130</v>
      </c>
      <c r="C4841" t="str">
        <f>VLOOKUP(A4841,'Günlük Sayaç'!$A$1:$I$166,3,0)</f>
        <v>Taksim</v>
      </c>
      <c r="D4841" t="str">
        <f>VLOOKUP($A4841,'Günlük Sayaç'!$A$1:$I$166,4,0)</f>
        <v>Ziyaretçi</v>
      </c>
      <c r="E4841" t="str">
        <f>VLOOKUP($A4841,'Günlük Sayaç'!$A$1:$I$166,5,0)</f>
        <v>Onlu Bilet</v>
      </c>
      <c r="F4841">
        <f>VLOOKUP($A4841,'Günlük Sayaç'!$A$1:$I$166,6,0)</f>
        <v>3.2</v>
      </c>
      <c r="G4841">
        <f>VLOOKUP($A4841,'Günlük Sayaç'!$A$1:$I$166,7,0)</f>
        <v>15000</v>
      </c>
      <c r="H4841">
        <f>VLOOKUP($A4841,'Günlük Sayaç'!$A$1:$I$166,8,0)</f>
        <v>0.05</v>
      </c>
      <c r="I4841">
        <f>VLOOKUP($A4841,'Günlük Sayaç'!$A$1:$I$166,9,0)*VLOOKUP(WEEKDAY(B4841,2)&amp;D4841,Yoğunluk!$G$1:$J$29,4,0)</f>
        <v>675</v>
      </c>
      <c r="J4841">
        <f t="shared" ca="1" si="299"/>
        <v>731</v>
      </c>
      <c r="K4841">
        <f t="shared" ca="1" si="300"/>
        <v>2339.2000000000003</v>
      </c>
    </row>
    <row r="4842" spans="1:11" x14ac:dyDescent="0.3">
      <c r="A4842">
        <f t="shared" si="301"/>
        <v>56</v>
      </c>
      <c r="B4842" s="2">
        <f t="shared" si="302"/>
        <v>43130</v>
      </c>
      <c r="C4842" t="str">
        <f>VLOOKUP(A4842,'Günlük Sayaç'!$A$1:$I$166,3,0)</f>
        <v>Osmanbey</v>
      </c>
      <c r="D4842" t="str">
        <f>VLOOKUP($A4842,'Günlük Sayaç'!$A$1:$I$166,4,0)</f>
        <v>Tam</v>
      </c>
      <c r="E4842" t="str">
        <f>VLOOKUP($A4842,'Günlük Sayaç'!$A$1:$I$166,5,0)</f>
        <v>Akbil</v>
      </c>
      <c r="F4842">
        <f>VLOOKUP($A4842,'Günlük Sayaç'!$A$1:$I$166,6,0)</f>
        <v>2.2250000000000001</v>
      </c>
      <c r="G4842">
        <f>VLOOKUP($A4842,'Günlük Sayaç'!$A$1:$I$166,7,0)</f>
        <v>5500</v>
      </c>
      <c r="H4842">
        <f>VLOOKUP($A4842,'Günlük Sayaç'!$A$1:$I$166,8,0)</f>
        <v>0.4</v>
      </c>
      <c r="I4842">
        <f>VLOOKUP($A4842,'Günlük Sayaç'!$A$1:$I$166,9,0)*VLOOKUP(WEEKDAY(B4842,2)&amp;D4842,Yoğunluk!$G$1:$J$29,4,0)</f>
        <v>2970</v>
      </c>
      <c r="J4842">
        <f t="shared" ca="1" si="299"/>
        <v>2978</v>
      </c>
      <c r="K4842">
        <f t="shared" ca="1" si="300"/>
        <v>6626.05</v>
      </c>
    </row>
    <row r="4843" spans="1:11" x14ac:dyDescent="0.3">
      <c r="A4843">
        <f t="shared" si="301"/>
        <v>57</v>
      </c>
      <c r="B4843" s="2">
        <f t="shared" si="302"/>
        <v>43130</v>
      </c>
      <c r="C4843" t="str">
        <f>VLOOKUP(A4843,'Günlük Sayaç'!$A$1:$I$166,3,0)</f>
        <v>Osmanbey</v>
      </c>
      <c r="D4843" t="str">
        <f>VLOOKUP($A4843,'Günlük Sayaç'!$A$1:$I$166,4,0)</f>
        <v>Tam</v>
      </c>
      <c r="E4843" t="str">
        <f>VLOOKUP($A4843,'Günlük Sayaç'!$A$1:$I$166,5,0)</f>
        <v>Mavi Kart</v>
      </c>
      <c r="F4843">
        <f>VLOOKUP($A4843,'Günlük Sayaç'!$A$1:$I$166,6,0)</f>
        <v>1.3666666666666667</v>
      </c>
      <c r="G4843">
        <f>VLOOKUP($A4843,'Günlük Sayaç'!$A$1:$I$166,7,0)</f>
        <v>5500</v>
      </c>
      <c r="H4843">
        <f>VLOOKUP($A4843,'Günlük Sayaç'!$A$1:$I$166,8,0)</f>
        <v>0.1</v>
      </c>
      <c r="I4843">
        <f>VLOOKUP($A4843,'Günlük Sayaç'!$A$1:$I$166,9,0)*VLOOKUP(WEEKDAY(B4843,2)&amp;D4843,Yoğunluk!$G$1:$J$29,4,0)</f>
        <v>742.5</v>
      </c>
      <c r="J4843">
        <f t="shared" ca="1" si="299"/>
        <v>659</v>
      </c>
      <c r="K4843">
        <f t="shared" ca="1" si="300"/>
        <v>900.63333333333333</v>
      </c>
    </row>
    <row r="4844" spans="1:11" x14ac:dyDescent="0.3">
      <c r="A4844">
        <f t="shared" si="301"/>
        <v>58</v>
      </c>
      <c r="B4844" s="2">
        <f t="shared" si="302"/>
        <v>43130</v>
      </c>
      <c r="C4844" t="str">
        <f>VLOOKUP(A4844,'Günlük Sayaç'!$A$1:$I$166,3,0)</f>
        <v>Osmanbey</v>
      </c>
      <c r="D4844" t="str">
        <f>VLOOKUP($A4844,'Günlük Sayaç'!$A$1:$I$166,4,0)</f>
        <v>Öğrenci</v>
      </c>
      <c r="E4844" t="str">
        <f>VLOOKUP($A4844,'Günlük Sayaç'!$A$1:$I$166,5,0)</f>
        <v>Öğrenci</v>
      </c>
      <c r="F4844">
        <f>VLOOKUP($A4844,'Günlük Sayaç'!$A$1:$I$166,6,0)</f>
        <v>0.9</v>
      </c>
      <c r="G4844">
        <f>VLOOKUP($A4844,'Günlük Sayaç'!$A$1:$I$166,7,0)</f>
        <v>5500</v>
      </c>
      <c r="H4844">
        <f>VLOOKUP($A4844,'Günlük Sayaç'!$A$1:$I$166,8,0)</f>
        <v>0.1</v>
      </c>
      <c r="I4844">
        <f>VLOOKUP($A4844,'Günlük Sayaç'!$A$1:$I$166,9,0)*VLOOKUP(WEEKDAY(B4844,2)&amp;D4844,Yoğunluk!$G$1:$J$29,4,0)</f>
        <v>495</v>
      </c>
      <c r="J4844">
        <f t="shared" ca="1" si="299"/>
        <v>380</v>
      </c>
      <c r="K4844">
        <f t="shared" ca="1" si="300"/>
        <v>342</v>
      </c>
    </row>
    <row r="4845" spans="1:11" x14ac:dyDescent="0.3">
      <c r="A4845">
        <f t="shared" si="301"/>
        <v>59</v>
      </c>
      <c r="B4845" s="2">
        <f t="shared" si="302"/>
        <v>43130</v>
      </c>
      <c r="C4845" t="str">
        <f>VLOOKUP(A4845,'Günlük Sayaç'!$A$1:$I$166,3,0)</f>
        <v>Osmanbey</v>
      </c>
      <c r="D4845" t="str">
        <f>VLOOKUP($A4845,'Günlük Sayaç'!$A$1:$I$166,4,0)</f>
        <v>Öğrenci</v>
      </c>
      <c r="E4845" t="str">
        <f>VLOOKUP($A4845,'Günlük Sayaç'!$A$1:$I$166,5,0)</f>
        <v>Öğrenci Aylık</v>
      </c>
      <c r="F4845">
        <f>VLOOKUP($A4845,'Günlük Sayaç'!$A$1:$I$166,6,0)</f>
        <v>0.56666666666666665</v>
      </c>
      <c r="G4845">
        <f>VLOOKUP($A4845,'Günlük Sayaç'!$A$1:$I$166,7,0)</f>
        <v>5500</v>
      </c>
      <c r="H4845">
        <f>VLOOKUP($A4845,'Günlük Sayaç'!$A$1:$I$166,8,0)</f>
        <v>0.2</v>
      </c>
      <c r="I4845">
        <f>VLOOKUP($A4845,'Günlük Sayaç'!$A$1:$I$166,9,0)*VLOOKUP(WEEKDAY(B4845,2)&amp;D4845,Yoğunluk!$G$1:$J$29,4,0)</f>
        <v>990</v>
      </c>
      <c r="J4845">
        <f t="shared" ca="1" si="299"/>
        <v>1014</v>
      </c>
      <c r="K4845">
        <f t="shared" ca="1" si="300"/>
        <v>574.6</v>
      </c>
    </row>
    <row r="4846" spans="1:11" x14ac:dyDescent="0.3">
      <c r="A4846">
        <f t="shared" si="301"/>
        <v>60</v>
      </c>
      <c r="B4846" s="2">
        <f t="shared" si="302"/>
        <v>43130</v>
      </c>
      <c r="C4846" t="str">
        <f>VLOOKUP(A4846,'Günlük Sayaç'!$A$1:$I$166,3,0)</f>
        <v>Osmanbey</v>
      </c>
      <c r="D4846" t="str">
        <f>VLOOKUP($A4846,'Günlük Sayaç'!$A$1:$I$166,4,0)</f>
        <v>Sosyal</v>
      </c>
      <c r="E4846" t="str">
        <f>VLOOKUP($A4846,'Günlük Sayaç'!$A$1:$I$166,5,0)</f>
        <v>Sosyal</v>
      </c>
      <c r="F4846">
        <f>VLOOKUP($A4846,'Günlük Sayaç'!$A$1:$I$166,6,0)</f>
        <v>1.425</v>
      </c>
      <c r="G4846">
        <f>VLOOKUP($A4846,'Günlük Sayaç'!$A$1:$I$166,7,0)</f>
        <v>5500</v>
      </c>
      <c r="H4846">
        <f>VLOOKUP($A4846,'Günlük Sayaç'!$A$1:$I$166,8,0)</f>
        <v>0.1</v>
      </c>
      <c r="I4846">
        <f>VLOOKUP($A4846,'Günlük Sayaç'!$A$1:$I$166,9,0)*VLOOKUP(WEEKDAY(B4846,2)&amp;D4846,Yoğunluk!$G$1:$J$29,4,0)</f>
        <v>396.00000000000006</v>
      </c>
      <c r="J4846">
        <f t="shared" ca="1" si="299"/>
        <v>408</v>
      </c>
      <c r="K4846">
        <f t="shared" ca="1" si="300"/>
        <v>581.4</v>
      </c>
    </row>
    <row r="4847" spans="1:11" x14ac:dyDescent="0.3">
      <c r="A4847">
        <f t="shared" si="301"/>
        <v>61</v>
      </c>
      <c r="B4847" s="2">
        <f t="shared" si="302"/>
        <v>43130</v>
      </c>
      <c r="C4847" t="str">
        <f>VLOOKUP(A4847,'Günlük Sayaç'!$A$1:$I$166,3,0)</f>
        <v>Osmanbey</v>
      </c>
      <c r="D4847" t="str">
        <f>VLOOKUP($A4847,'Günlük Sayaç'!$A$1:$I$166,4,0)</f>
        <v>Sosyal</v>
      </c>
      <c r="E4847" t="str">
        <f>VLOOKUP($A4847,'Günlük Sayaç'!$A$1:$I$166,5,0)</f>
        <v>Sosyal Aylık</v>
      </c>
      <c r="F4847">
        <f>VLOOKUP($A4847,'Günlük Sayaç'!$A$1:$I$166,6,0)</f>
        <v>0.83333333333333337</v>
      </c>
      <c r="G4847">
        <f>VLOOKUP($A4847,'Günlük Sayaç'!$A$1:$I$166,7,0)</f>
        <v>5500</v>
      </c>
      <c r="H4847">
        <f>VLOOKUP($A4847,'Günlük Sayaç'!$A$1:$I$166,8,0)</f>
        <v>0.05</v>
      </c>
      <c r="I4847">
        <f>VLOOKUP($A4847,'Günlük Sayaç'!$A$1:$I$166,9,0)*VLOOKUP(WEEKDAY(B4847,2)&amp;D4847,Yoğunluk!$G$1:$J$29,4,0)</f>
        <v>198.00000000000003</v>
      </c>
      <c r="J4847">
        <f t="shared" ca="1" si="299"/>
        <v>165</v>
      </c>
      <c r="K4847">
        <f t="shared" ca="1" si="300"/>
        <v>137.5</v>
      </c>
    </row>
    <row r="4848" spans="1:11" x14ac:dyDescent="0.3">
      <c r="A4848">
        <f t="shared" si="301"/>
        <v>62</v>
      </c>
      <c r="B4848" s="2">
        <f t="shared" si="302"/>
        <v>43130</v>
      </c>
      <c r="C4848" t="str">
        <f>VLOOKUP(A4848,'Günlük Sayaç'!$A$1:$I$166,3,0)</f>
        <v>Osmanbey</v>
      </c>
      <c r="D4848" t="str">
        <f>VLOOKUP($A4848,'Günlük Sayaç'!$A$1:$I$166,4,0)</f>
        <v>Ziyaretçi</v>
      </c>
      <c r="E4848" t="str">
        <f>VLOOKUP($A4848,'Günlük Sayaç'!$A$1:$I$166,5,0)</f>
        <v>Tekli Bilet</v>
      </c>
      <c r="F4848">
        <f>VLOOKUP($A4848,'Günlük Sayaç'!$A$1:$I$166,6,0)</f>
        <v>5</v>
      </c>
      <c r="G4848">
        <f>VLOOKUP($A4848,'Günlük Sayaç'!$A$1:$I$166,7,0)</f>
        <v>5500</v>
      </c>
      <c r="H4848">
        <f>VLOOKUP($A4848,'Günlük Sayaç'!$A$1:$I$166,8,0)</f>
        <v>0.01</v>
      </c>
      <c r="I4848">
        <f>VLOOKUP($A4848,'Günlük Sayaç'!$A$1:$I$166,9,0)*VLOOKUP(WEEKDAY(B4848,2)&amp;D4848,Yoğunluk!$G$1:$J$29,4,0)</f>
        <v>49.5</v>
      </c>
      <c r="J4848">
        <f t="shared" ca="1" si="299"/>
        <v>46</v>
      </c>
      <c r="K4848">
        <f t="shared" ca="1" si="300"/>
        <v>230</v>
      </c>
    </row>
    <row r="4849" spans="1:11" x14ac:dyDescent="0.3">
      <c r="A4849">
        <f t="shared" si="301"/>
        <v>63</v>
      </c>
      <c r="B4849" s="2">
        <f t="shared" si="302"/>
        <v>43130</v>
      </c>
      <c r="C4849" t="str">
        <f>VLOOKUP(A4849,'Günlük Sayaç'!$A$1:$I$166,3,0)</f>
        <v>Osmanbey</v>
      </c>
      <c r="D4849" t="str">
        <f>VLOOKUP($A4849,'Günlük Sayaç'!$A$1:$I$166,4,0)</f>
        <v>Ziyaretçi</v>
      </c>
      <c r="E4849" t="str">
        <f>VLOOKUP($A4849,'Günlük Sayaç'!$A$1:$I$166,5,0)</f>
        <v>İkili Bilet</v>
      </c>
      <c r="F4849">
        <f>VLOOKUP($A4849,'Günlük Sayaç'!$A$1:$I$166,6,0)</f>
        <v>4</v>
      </c>
      <c r="G4849">
        <f>VLOOKUP($A4849,'Günlük Sayaç'!$A$1:$I$166,7,0)</f>
        <v>5500</v>
      </c>
      <c r="H4849">
        <f>VLOOKUP($A4849,'Günlük Sayaç'!$A$1:$I$166,8,0)</f>
        <v>0.01</v>
      </c>
      <c r="I4849">
        <f>VLOOKUP($A4849,'Günlük Sayaç'!$A$1:$I$166,9,0)*VLOOKUP(WEEKDAY(B4849,2)&amp;D4849,Yoğunluk!$G$1:$J$29,4,0)</f>
        <v>49.5</v>
      </c>
      <c r="J4849">
        <f t="shared" ca="1" si="299"/>
        <v>45</v>
      </c>
      <c r="K4849">
        <f t="shared" ca="1" si="300"/>
        <v>180</v>
      </c>
    </row>
    <row r="4850" spans="1:11" x14ac:dyDescent="0.3">
      <c r="A4850">
        <f t="shared" si="301"/>
        <v>64</v>
      </c>
      <c r="B4850" s="2">
        <f t="shared" si="302"/>
        <v>43130</v>
      </c>
      <c r="C4850" t="str">
        <f>VLOOKUP(A4850,'Günlük Sayaç'!$A$1:$I$166,3,0)</f>
        <v>Osmanbey</v>
      </c>
      <c r="D4850" t="str">
        <f>VLOOKUP($A4850,'Günlük Sayaç'!$A$1:$I$166,4,0)</f>
        <v>Ziyaretçi</v>
      </c>
      <c r="E4850" t="str">
        <f>VLOOKUP($A4850,'Günlük Sayaç'!$A$1:$I$166,5,0)</f>
        <v>Üçlü Bilet</v>
      </c>
      <c r="F4850">
        <f>VLOOKUP($A4850,'Günlük Sayaç'!$A$1:$I$166,6,0)</f>
        <v>3.6666666666666665</v>
      </c>
      <c r="G4850">
        <f>VLOOKUP($A4850,'Günlük Sayaç'!$A$1:$I$166,7,0)</f>
        <v>5500</v>
      </c>
      <c r="H4850">
        <f>VLOOKUP($A4850,'Günlük Sayaç'!$A$1:$I$166,8,0)</f>
        <v>0.01</v>
      </c>
      <c r="I4850">
        <f>VLOOKUP($A4850,'Günlük Sayaç'!$A$1:$I$166,9,0)*VLOOKUP(WEEKDAY(B4850,2)&amp;D4850,Yoğunluk!$G$1:$J$29,4,0)</f>
        <v>49.5</v>
      </c>
      <c r="J4850">
        <f t="shared" ca="1" si="299"/>
        <v>54</v>
      </c>
      <c r="K4850">
        <f t="shared" ca="1" si="300"/>
        <v>198</v>
      </c>
    </row>
    <row r="4851" spans="1:11" x14ac:dyDescent="0.3">
      <c r="A4851">
        <f t="shared" si="301"/>
        <v>65</v>
      </c>
      <c r="B4851" s="2">
        <f t="shared" si="302"/>
        <v>43130</v>
      </c>
      <c r="C4851" t="str">
        <f>VLOOKUP(A4851,'Günlük Sayaç'!$A$1:$I$166,3,0)</f>
        <v>Osmanbey</v>
      </c>
      <c r="D4851" t="str">
        <f>VLOOKUP($A4851,'Günlük Sayaç'!$A$1:$I$166,4,0)</f>
        <v>Ziyaretçi</v>
      </c>
      <c r="E4851" t="str">
        <f>VLOOKUP($A4851,'Günlük Sayaç'!$A$1:$I$166,5,0)</f>
        <v>Beşli Bilet</v>
      </c>
      <c r="F4851">
        <f>VLOOKUP($A4851,'Günlük Sayaç'!$A$1:$I$166,6,0)</f>
        <v>3.4</v>
      </c>
      <c r="G4851">
        <f>VLOOKUP($A4851,'Günlük Sayaç'!$A$1:$I$166,7,0)</f>
        <v>5500</v>
      </c>
      <c r="H4851">
        <f>VLOOKUP($A4851,'Günlük Sayaç'!$A$1:$I$166,8,0)</f>
        <v>0.01</v>
      </c>
      <c r="I4851">
        <f>VLOOKUP($A4851,'Günlük Sayaç'!$A$1:$I$166,9,0)*VLOOKUP(WEEKDAY(B4851,2)&amp;D4851,Yoğunluk!$G$1:$J$29,4,0)</f>
        <v>49.5</v>
      </c>
      <c r="J4851">
        <f t="shared" ca="1" si="299"/>
        <v>45</v>
      </c>
      <c r="K4851">
        <f t="shared" ca="1" si="300"/>
        <v>153</v>
      </c>
    </row>
    <row r="4852" spans="1:11" x14ac:dyDescent="0.3">
      <c r="A4852">
        <f t="shared" si="301"/>
        <v>66</v>
      </c>
      <c r="B4852" s="2">
        <f t="shared" si="302"/>
        <v>43130</v>
      </c>
      <c r="C4852" t="str">
        <f>VLOOKUP(A4852,'Günlük Sayaç'!$A$1:$I$166,3,0)</f>
        <v>Osmanbey</v>
      </c>
      <c r="D4852" t="str">
        <f>VLOOKUP($A4852,'Günlük Sayaç'!$A$1:$I$166,4,0)</f>
        <v>Ziyaretçi</v>
      </c>
      <c r="E4852" t="str">
        <f>VLOOKUP($A4852,'Günlük Sayaç'!$A$1:$I$166,5,0)</f>
        <v>Onlu Bilet</v>
      </c>
      <c r="F4852">
        <f>VLOOKUP($A4852,'Günlük Sayaç'!$A$1:$I$166,6,0)</f>
        <v>3.2</v>
      </c>
      <c r="G4852">
        <f>VLOOKUP($A4852,'Günlük Sayaç'!$A$1:$I$166,7,0)</f>
        <v>5500</v>
      </c>
      <c r="H4852">
        <f>VLOOKUP($A4852,'Günlük Sayaç'!$A$1:$I$166,8,0)</f>
        <v>0.01</v>
      </c>
      <c r="I4852">
        <f>VLOOKUP($A4852,'Günlük Sayaç'!$A$1:$I$166,9,0)*VLOOKUP(WEEKDAY(B4852,2)&amp;D4852,Yoğunluk!$G$1:$J$29,4,0)</f>
        <v>49.5</v>
      </c>
      <c r="J4852">
        <f t="shared" ca="1" si="299"/>
        <v>39</v>
      </c>
      <c r="K4852">
        <f t="shared" ca="1" si="300"/>
        <v>124.80000000000001</v>
      </c>
    </row>
    <row r="4853" spans="1:11" x14ac:dyDescent="0.3">
      <c r="A4853">
        <f t="shared" si="301"/>
        <v>67</v>
      </c>
      <c r="B4853" s="2">
        <f t="shared" si="302"/>
        <v>43130</v>
      </c>
      <c r="C4853" t="str">
        <f>VLOOKUP(A4853,'Günlük Sayaç'!$A$1:$I$166,3,0)</f>
        <v>Şişli</v>
      </c>
      <c r="D4853" t="str">
        <f>VLOOKUP($A4853,'Günlük Sayaç'!$A$1:$I$166,4,0)</f>
        <v>Tam</v>
      </c>
      <c r="E4853" t="str">
        <f>VLOOKUP($A4853,'Günlük Sayaç'!$A$1:$I$166,5,0)</f>
        <v>Akbil</v>
      </c>
      <c r="F4853">
        <f>VLOOKUP($A4853,'Günlük Sayaç'!$A$1:$I$166,6,0)</f>
        <v>2.2250000000000001</v>
      </c>
      <c r="G4853">
        <f>VLOOKUP($A4853,'Günlük Sayaç'!$A$1:$I$166,7,0)</f>
        <v>12000</v>
      </c>
      <c r="H4853">
        <f>VLOOKUP($A4853,'Günlük Sayaç'!$A$1:$I$166,8,0)</f>
        <v>0.3</v>
      </c>
      <c r="I4853">
        <f>VLOOKUP($A4853,'Günlük Sayaç'!$A$1:$I$166,9,0)*VLOOKUP(WEEKDAY(B4853,2)&amp;D4853,Yoğunluk!$G$1:$J$29,4,0)</f>
        <v>4860</v>
      </c>
      <c r="J4853">
        <f t="shared" ca="1" si="299"/>
        <v>5171</v>
      </c>
      <c r="K4853">
        <f t="shared" ca="1" si="300"/>
        <v>11505.475</v>
      </c>
    </row>
    <row r="4854" spans="1:11" x14ac:dyDescent="0.3">
      <c r="A4854">
        <f t="shared" si="301"/>
        <v>68</v>
      </c>
      <c r="B4854" s="2">
        <f t="shared" si="302"/>
        <v>43130</v>
      </c>
      <c r="C4854" t="str">
        <f>VLOOKUP(A4854,'Günlük Sayaç'!$A$1:$I$166,3,0)</f>
        <v>Şişli</v>
      </c>
      <c r="D4854" t="str">
        <f>VLOOKUP($A4854,'Günlük Sayaç'!$A$1:$I$166,4,0)</f>
        <v>Tam</v>
      </c>
      <c r="E4854" t="str">
        <f>VLOOKUP($A4854,'Günlük Sayaç'!$A$1:$I$166,5,0)</f>
        <v>Mavi Kart</v>
      </c>
      <c r="F4854">
        <f>VLOOKUP($A4854,'Günlük Sayaç'!$A$1:$I$166,6,0)</f>
        <v>1.3666666666666667</v>
      </c>
      <c r="G4854">
        <f>VLOOKUP($A4854,'Günlük Sayaç'!$A$1:$I$166,7,0)</f>
        <v>12000</v>
      </c>
      <c r="H4854">
        <f>VLOOKUP($A4854,'Günlük Sayaç'!$A$1:$I$166,8,0)</f>
        <v>0.15</v>
      </c>
      <c r="I4854">
        <f>VLOOKUP($A4854,'Günlük Sayaç'!$A$1:$I$166,9,0)*VLOOKUP(WEEKDAY(B4854,2)&amp;D4854,Yoğunluk!$G$1:$J$29,4,0)</f>
        <v>2430</v>
      </c>
      <c r="J4854">
        <f t="shared" ca="1" si="299"/>
        <v>2174</v>
      </c>
      <c r="K4854">
        <f t="shared" ca="1" si="300"/>
        <v>2971.1333333333332</v>
      </c>
    </row>
    <row r="4855" spans="1:11" x14ac:dyDescent="0.3">
      <c r="A4855">
        <f t="shared" si="301"/>
        <v>69</v>
      </c>
      <c r="B4855" s="2">
        <f t="shared" si="302"/>
        <v>43130</v>
      </c>
      <c r="C4855" t="str">
        <f>VLOOKUP(A4855,'Günlük Sayaç'!$A$1:$I$166,3,0)</f>
        <v>Şişli</v>
      </c>
      <c r="D4855" t="str">
        <f>VLOOKUP($A4855,'Günlük Sayaç'!$A$1:$I$166,4,0)</f>
        <v>Öğrenci</v>
      </c>
      <c r="E4855" t="str">
        <f>VLOOKUP($A4855,'Günlük Sayaç'!$A$1:$I$166,5,0)</f>
        <v>Öğrenci</v>
      </c>
      <c r="F4855">
        <f>VLOOKUP($A4855,'Günlük Sayaç'!$A$1:$I$166,6,0)</f>
        <v>0.9</v>
      </c>
      <c r="G4855">
        <f>VLOOKUP($A4855,'Günlük Sayaç'!$A$1:$I$166,7,0)</f>
        <v>12000</v>
      </c>
      <c r="H4855">
        <f>VLOOKUP($A4855,'Günlük Sayaç'!$A$1:$I$166,8,0)</f>
        <v>0.1</v>
      </c>
      <c r="I4855">
        <f>VLOOKUP($A4855,'Günlük Sayaç'!$A$1:$I$166,9,0)*VLOOKUP(WEEKDAY(B4855,2)&amp;D4855,Yoğunluk!$G$1:$J$29,4,0)</f>
        <v>1080</v>
      </c>
      <c r="J4855">
        <f t="shared" ca="1" si="299"/>
        <v>974</v>
      </c>
      <c r="K4855">
        <f t="shared" ca="1" si="300"/>
        <v>876.6</v>
      </c>
    </row>
    <row r="4856" spans="1:11" x14ac:dyDescent="0.3">
      <c r="A4856">
        <f t="shared" si="301"/>
        <v>70</v>
      </c>
      <c r="B4856" s="2">
        <f t="shared" si="302"/>
        <v>43130</v>
      </c>
      <c r="C4856" t="str">
        <f>VLOOKUP(A4856,'Günlük Sayaç'!$A$1:$I$166,3,0)</f>
        <v>Şişli</v>
      </c>
      <c r="D4856" t="str">
        <f>VLOOKUP($A4856,'Günlük Sayaç'!$A$1:$I$166,4,0)</f>
        <v>Öğrenci</v>
      </c>
      <c r="E4856" t="str">
        <f>VLOOKUP($A4856,'Günlük Sayaç'!$A$1:$I$166,5,0)</f>
        <v>Öğrenci Aylık</v>
      </c>
      <c r="F4856">
        <f>VLOOKUP($A4856,'Günlük Sayaç'!$A$1:$I$166,6,0)</f>
        <v>0.56666666666666665</v>
      </c>
      <c r="G4856">
        <f>VLOOKUP($A4856,'Günlük Sayaç'!$A$1:$I$166,7,0)</f>
        <v>12000</v>
      </c>
      <c r="H4856">
        <f>VLOOKUP($A4856,'Günlük Sayaç'!$A$1:$I$166,8,0)</f>
        <v>0.2</v>
      </c>
      <c r="I4856">
        <f>VLOOKUP($A4856,'Günlük Sayaç'!$A$1:$I$166,9,0)*VLOOKUP(WEEKDAY(B4856,2)&amp;D4856,Yoğunluk!$G$1:$J$29,4,0)</f>
        <v>2160</v>
      </c>
      <c r="J4856">
        <f t="shared" ca="1" si="299"/>
        <v>2032</v>
      </c>
      <c r="K4856">
        <f t="shared" ca="1" si="300"/>
        <v>1151.4666666666667</v>
      </c>
    </row>
    <row r="4857" spans="1:11" x14ac:dyDescent="0.3">
      <c r="A4857">
        <f t="shared" si="301"/>
        <v>71</v>
      </c>
      <c r="B4857" s="2">
        <f t="shared" si="302"/>
        <v>43130</v>
      </c>
      <c r="C4857" t="str">
        <f>VLOOKUP(A4857,'Günlük Sayaç'!$A$1:$I$166,3,0)</f>
        <v>Şişli</v>
      </c>
      <c r="D4857" t="str">
        <f>VLOOKUP($A4857,'Günlük Sayaç'!$A$1:$I$166,4,0)</f>
        <v>Sosyal</v>
      </c>
      <c r="E4857" t="str">
        <f>VLOOKUP($A4857,'Günlük Sayaç'!$A$1:$I$166,5,0)</f>
        <v>Sosyal</v>
      </c>
      <c r="F4857">
        <f>VLOOKUP($A4857,'Günlük Sayaç'!$A$1:$I$166,6,0)</f>
        <v>1.425</v>
      </c>
      <c r="G4857">
        <f>VLOOKUP($A4857,'Günlük Sayaç'!$A$1:$I$166,7,0)</f>
        <v>12000</v>
      </c>
      <c r="H4857">
        <f>VLOOKUP($A4857,'Günlük Sayaç'!$A$1:$I$166,8,0)</f>
        <v>0.1</v>
      </c>
      <c r="I4857">
        <f>VLOOKUP($A4857,'Günlük Sayaç'!$A$1:$I$166,9,0)*VLOOKUP(WEEKDAY(B4857,2)&amp;D4857,Yoğunluk!$G$1:$J$29,4,0)</f>
        <v>864.00000000000011</v>
      </c>
      <c r="J4857">
        <f t="shared" ca="1" si="299"/>
        <v>1017</v>
      </c>
      <c r="K4857">
        <f t="shared" ca="1" si="300"/>
        <v>1449.2250000000001</v>
      </c>
    </row>
    <row r="4858" spans="1:11" x14ac:dyDescent="0.3">
      <c r="A4858">
        <f t="shared" si="301"/>
        <v>72</v>
      </c>
      <c r="B4858" s="2">
        <f t="shared" si="302"/>
        <v>43130</v>
      </c>
      <c r="C4858" t="str">
        <f>VLOOKUP(A4858,'Günlük Sayaç'!$A$1:$I$166,3,0)</f>
        <v>Şişli</v>
      </c>
      <c r="D4858" t="str">
        <f>VLOOKUP($A4858,'Günlük Sayaç'!$A$1:$I$166,4,0)</f>
        <v>Sosyal</v>
      </c>
      <c r="E4858" t="str">
        <f>VLOOKUP($A4858,'Günlük Sayaç'!$A$1:$I$166,5,0)</f>
        <v>Sosyal Aylık</v>
      </c>
      <c r="F4858">
        <f>VLOOKUP($A4858,'Günlük Sayaç'!$A$1:$I$166,6,0)</f>
        <v>0.83333333333333337</v>
      </c>
      <c r="G4858">
        <f>VLOOKUP($A4858,'Günlük Sayaç'!$A$1:$I$166,7,0)</f>
        <v>12000</v>
      </c>
      <c r="H4858">
        <f>VLOOKUP($A4858,'Günlük Sayaç'!$A$1:$I$166,8,0)</f>
        <v>0.1</v>
      </c>
      <c r="I4858">
        <f>VLOOKUP($A4858,'Günlük Sayaç'!$A$1:$I$166,9,0)*VLOOKUP(WEEKDAY(B4858,2)&amp;D4858,Yoğunluk!$G$1:$J$29,4,0)</f>
        <v>864.00000000000011</v>
      </c>
      <c r="J4858">
        <f t="shared" ca="1" si="299"/>
        <v>867</v>
      </c>
      <c r="K4858">
        <f t="shared" ca="1" si="300"/>
        <v>722.5</v>
      </c>
    </row>
    <row r="4859" spans="1:11" x14ac:dyDescent="0.3">
      <c r="A4859">
        <f t="shared" si="301"/>
        <v>73</v>
      </c>
      <c r="B4859" s="2">
        <f t="shared" si="302"/>
        <v>43130</v>
      </c>
      <c r="C4859" t="str">
        <f>VLOOKUP(A4859,'Günlük Sayaç'!$A$1:$I$166,3,0)</f>
        <v>Şişli</v>
      </c>
      <c r="D4859" t="str">
        <f>VLOOKUP($A4859,'Günlük Sayaç'!$A$1:$I$166,4,0)</f>
        <v>Ziyaretçi</v>
      </c>
      <c r="E4859" t="str">
        <f>VLOOKUP($A4859,'Günlük Sayaç'!$A$1:$I$166,5,0)</f>
        <v>Tekli Bilet</v>
      </c>
      <c r="F4859">
        <f>VLOOKUP($A4859,'Günlük Sayaç'!$A$1:$I$166,6,0)</f>
        <v>5</v>
      </c>
      <c r="G4859">
        <f>VLOOKUP($A4859,'Günlük Sayaç'!$A$1:$I$166,7,0)</f>
        <v>12000</v>
      </c>
      <c r="H4859">
        <f>VLOOKUP($A4859,'Günlük Sayaç'!$A$1:$I$166,8,0)</f>
        <v>0.01</v>
      </c>
      <c r="I4859">
        <f>VLOOKUP($A4859,'Günlük Sayaç'!$A$1:$I$166,9,0)*VLOOKUP(WEEKDAY(B4859,2)&amp;D4859,Yoğunluk!$G$1:$J$29,4,0)</f>
        <v>108</v>
      </c>
      <c r="J4859">
        <f t="shared" ca="1" si="299"/>
        <v>102</v>
      </c>
      <c r="K4859">
        <f t="shared" ca="1" si="300"/>
        <v>510</v>
      </c>
    </row>
    <row r="4860" spans="1:11" x14ac:dyDescent="0.3">
      <c r="A4860">
        <f t="shared" si="301"/>
        <v>74</v>
      </c>
      <c r="B4860" s="2">
        <f t="shared" si="302"/>
        <v>43130</v>
      </c>
      <c r="C4860" t="str">
        <f>VLOOKUP(A4860,'Günlük Sayaç'!$A$1:$I$166,3,0)</f>
        <v>Şişli</v>
      </c>
      <c r="D4860" t="str">
        <f>VLOOKUP($A4860,'Günlük Sayaç'!$A$1:$I$166,4,0)</f>
        <v>Ziyaretçi</v>
      </c>
      <c r="E4860" t="str">
        <f>VLOOKUP($A4860,'Günlük Sayaç'!$A$1:$I$166,5,0)</f>
        <v>İkili Bilet</v>
      </c>
      <c r="F4860">
        <f>VLOOKUP($A4860,'Günlük Sayaç'!$A$1:$I$166,6,0)</f>
        <v>4</v>
      </c>
      <c r="G4860">
        <f>VLOOKUP($A4860,'Günlük Sayaç'!$A$1:$I$166,7,0)</f>
        <v>12000</v>
      </c>
      <c r="H4860">
        <f>VLOOKUP($A4860,'Günlük Sayaç'!$A$1:$I$166,8,0)</f>
        <v>0.01</v>
      </c>
      <c r="I4860">
        <f>VLOOKUP($A4860,'Günlük Sayaç'!$A$1:$I$166,9,0)*VLOOKUP(WEEKDAY(B4860,2)&amp;D4860,Yoğunluk!$G$1:$J$29,4,0)</f>
        <v>108</v>
      </c>
      <c r="J4860">
        <f t="shared" ca="1" si="299"/>
        <v>102</v>
      </c>
      <c r="K4860">
        <f t="shared" ca="1" si="300"/>
        <v>408</v>
      </c>
    </row>
    <row r="4861" spans="1:11" x14ac:dyDescent="0.3">
      <c r="A4861">
        <f t="shared" si="301"/>
        <v>75</v>
      </c>
      <c r="B4861" s="2">
        <f t="shared" si="302"/>
        <v>43130</v>
      </c>
      <c r="C4861" t="str">
        <f>VLOOKUP(A4861,'Günlük Sayaç'!$A$1:$I$166,3,0)</f>
        <v>Şişli</v>
      </c>
      <c r="D4861" t="str">
        <f>VLOOKUP($A4861,'Günlük Sayaç'!$A$1:$I$166,4,0)</f>
        <v>Ziyaretçi</v>
      </c>
      <c r="E4861" t="str">
        <f>VLOOKUP($A4861,'Günlük Sayaç'!$A$1:$I$166,5,0)</f>
        <v>Üçlü Bilet</v>
      </c>
      <c r="F4861">
        <f>VLOOKUP($A4861,'Günlük Sayaç'!$A$1:$I$166,6,0)</f>
        <v>3.6666666666666665</v>
      </c>
      <c r="G4861">
        <f>VLOOKUP($A4861,'Günlük Sayaç'!$A$1:$I$166,7,0)</f>
        <v>12000</v>
      </c>
      <c r="H4861">
        <f>VLOOKUP($A4861,'Günlük Sayaç'!$A$1:$I$166,8,0)</f>
        <v>0.01</v>
      </c>
      <c r="I4861">
        <f>VLOOKUP($A4861,'Günlük Sayaç'!$A$1:$I$166,9,0)*VLOOKUP(WEEKDAY(B4861,2)&amp;D4861,Yoğunluk!$G$1:$J$29,4,0)</f>
        <v>108</v>
      </c>
      <c r="J4861">
        <f t="shared" ca="1" si="299"/>
        <v>108</v>
      </c>
      <c r="K4861">
        <f t="shared" ca="1" si="300"/>
        <v>396</v>
      </c>
    </row>
    <row r="4862" spans="1:11" x14ac:dyDescent="0.3">
      <c r="A4862">
        <f t="shared" si="301"/>
        <v>76</v>
      </c>
      <c r="B4862" s="2">
        <f t="shared" si="302"/>
        <v>43130</v>
      </c>
      <c r="C4862" t="str">
        <f>VLOOKUP(A4862,'Günlük Sayaç'!$A$1:$I$166,3,0)</f>
        <v>Şişli</v>
      </c>
      <c r="D4862" t="str">
        <f>VLOOKUP($A4862,'Günlük Sayaç'!$A$1:$I$166,4,0)</f>
        <v>Ziyaretçi</v>
      </c>
      <c r="E4862" t="str">
        <f>VLOOKUP($A4862,'Günlük Sayaç'!$A$1:$I$166,5,0)</f>
        <v>Beşli Bilet</v>
      </c>
      <c r="F4862">
        <f>VLOOKUP($A4862,'Günlük Sayaç'!$A$1:$I$166,6,0)</f>
        <v>3.4</v>
      </c>
      <c r="G4862">
        <f>VLOOKUP($A4862,'Günlük Sayaç'!$A$1:$I$166,7,0)</f>
        <v>12000</v>
      </c>
      <c r="H4862">
        <f>VLOOKUP($A4862,'Günlük Sayaç'!$A$1:$I$166,8,0)</f>
        <v>0.01</v>
      </c>
      <c r="I4862">
        <f>VLOOKUP($A4862,'Günlük Sayaç'!$A$1:$I$166,9,0)*VLOOKUP(WEEKDAY(B4862,2)&amp;D4862,Yoğunluk!$G$1:$J$29,4,0)</f>
        <v>108</v>
      </c>
      <c r="J4862">
        <f t="shared" ca="1" si="299"/>
        <v>102</v>
      </c>
      <c r="K4862">
        <f t="shared" ca="1" si="300"/>
        <v>346.8</v>
      </c>
    </row>
    <row r="4863" spans="1:11" x14ac:dyDescent="0.3">
      <c r="A4863">
        <f t="shared" si="301"/>
        <v>77</v>
      </c>
      <c r="B4863" s="2">
        <f t="shared" si="302"/>
        <v>43130</v>
      </c>
      <c r="C4863" t="str">
        <f>VLOOKUP(A4863,'Günlük Sayaç'!$A$1:$I$166,3,0)</f>
        <v>Şişli</v>
      </c>
      <c r="D4863" t="str">
        <f>VLOOKUP($A4863,'Günlük Sayaç'!$A$1:$I$166,4,0)</f>
        <v>Ziyaretçi</v>
      </c>
      <c r="E4863" t="str">
        <f>VLOOKUP($A4863,'Günlük Sayaç'!$A$1:$I$166,5,0)</f>
        <v>Onlu Bilet</v>
      </c>
      <c r="F4863">
        <f>VLOOKUP($A4863,'Günlük Sayaç'!$A$1:$I$166,6,0)</f>
        <v>3.2</v>
      </c>
      <c r="G4863">
        <f>VLOOKUP($A4863,'Günlük Sayaç'!$A$1:$I$166,7,0)</f>
        <v>12000</v>
      </c>
      <c r="H4863">
        <f>VLOOKUP($A4863,'Günlük Sayaç'!$A$1:$I$166,8,0)</f>
        <v>0.01</v>
      </c>
      <c r="I4863">
        <f>VLOOKUP($A4863,'Günlük Sayaç'!$A$1:$I$166,9,0)*VLOOKUP(WEEKDAY(B4863,2)&amp;D4863,Yoğunluk!$G$1:$J$29,4,0)</f>
        <v>108</v>
      </c>
      <c r="J4863">
        <f t="shared" ca="1" si="299"/>
        <v>120</v>
      </c>
      <c r="K4863">
        <f t="shared" ca="1" si="300"/>
        <v>384</v>
      </c>
    </row>
    <row r="4864" spans="1:11" x14ac:dyDescent="0.3">
      <c r="A4864">
        <f t="shared" si="301"/>
        <v>78</v>
      </c>
      <c r="B4864" s="2">
        <f t="shared" si="302"/>
        <v>43130</v>
      </c>
      <c r="C4864" t="str">
        <f>VLOOKUP(A4864,'Günlük Sayaç'!$A$1:$I$166,3,0)</f>
        <v>Gayrettepe</v>
      </c>
      <c r="D4864" t="str">
        <f>VLOOKUP($A4864,'Günlük Sayaç'!$A$1:$I$166,4,0)</f>
        <v>Tam</v>
      </c>
      <c r="E4864" t="str">
        <f>VLOOKUP($A4864,'Günlük Sayaç'!$A$1:$I$166,5,0)</f>
        <v>Akbil</v>
      </c>
      <c r="F4864">
        <f>VLOOKUP($A4864,'Günlük Sayaç'!$A$1:$I$166,6,0)</f>
        <v>2.2250000000000001</v>
      </c>
      <c r="G4864">
        <f>VLOOKUP($A4864,'Günlük Sayaç'!$A$1:$I$166,7,0)</f>
        <v>20000</v>
      </c>
      <c r="H4864">
        <f>VLOOKUP($A4864,'Günlük Sayaç'!$A$1:$I$166,8,0)</f>
        <v>0.3</v>
      </c>
      <c r="I4864">
        <f>VLOOKUP($A4864,'Günlük Sayaç'!$A$1:$I$166,9,0)*VLOOKUP(WEEKDAY(B4864,2)&amp;D4864,Yoğunluk!$G$1:$J$29,4,0)</f>
        <v>8100.0000000000009</v>
      </c>
      <c r="J4864">
        <f t="shared" ca="1" si="299"/>
        <v>7554</v>
      </c>
      <c r="K4864">
        <f t="shared" ca="1" si="300"/>
        <v>16807.650000000001</v>
      </c>
    </row>
    <row r="4865" spans="1:11" x14ac:dyDescent="0.3">
      <c r="A4865">
        <f t="shared" si="301"/>
        <v>79</v>
      </c>
      <c r="B4865" s="2">
        <f t="shared" si="302"/>
        <v>43130</v>
      </c>
      <c r="C4865" t="str">
        <f>VLOOKUP(A4865,'Günlük Sayaç'!$A$1:$I$166,3,0)</f>
        <v>Gayrettepe</v>
      </c>
      <c r="D4865" t="str">
        <f>VLOOKUP($A4865,'Günlük Sayaç'!$A$1:$I$166,4,0)</f>
        <v>Tam</v>
      </c>
      <c r="E4865" t="str">
        <f>VLOOKUP($A4865,'Günlük Sayaç'!$A$1:$I$166,5,0)</f>
        <v>Mavi Kart</v>
      </c>
      <c r="F4865">
        <f>VLOOKUP($A4865,'Günlük Sayaç'!$A$1:$I$166,6,0)</f>
        <v>1.3666666666666667</v>
      </c>
      <c r="G4865">
        <f>VLOOKUP($A4865,'Günlük Sayaç'!$A$1:$I$166,7,0)</f>
        <v>20000</v>
      </c>
      <c r="H4865">
        <f>VLOOKUP($A4865,'Günlük Sayaç'!$A$1:$I$166,8,0)</f>
        <v>0.15</v>
      </c>
      <c r="I4865">
        <f>VLOOKUP($A4865,'Günlük Sayaç'!$A$1:$I$166,9,0)*VLOOKUP(WEEKDAY(B4865,2)&amp;D4865,Yoğunluk!$G$1:$J$29,4,0)</f>
        <v>4050.0000000000005</v>
      </c>
      <c r="J4865">
        <f t="shared" ca="1" si="299"/>
        <v>4221</v>
      </c>
      <c r="K4865">
        <f t="shared" ca="1" si="300"/>
        <v>5768.7</v>
      </c>
    </row>
    <row r="4866" spans="1:11" x14ac:dyDescent="0.3">
      <c r="A4866">
        <f t="shared" si="301"/>
        <v>80</v>
      </c>
      <c r="B4866" s="2">
        <f t="shared" si="302"/>
        <v>43130</v>
      </c>
      <c r="C4866" t="str">
        <f>VLOOKUP(A4866,'Günlük Sayaç'!$A$1:$I$166,3,0)</f>
        <v>Gayrettepe</v>
      </c>
      <c r="D4866" t="str">
        <f>VLOOKUP($A4866,'Günlük Sayaç'!$A$1:$I$166,4,0)</f>
        <v>Öğrenci</v>
      </c>
      <c r="E4866" t="str">
        <f>VLOOKUP($A4866,'Günlük Sayaç'!$A$1:$I$166,5,0)</f>
        <v>Öğrenci</v>
      </c>
      <c r="F4866">
        <f>VLOOKUP($A4866,'Günlük Sayaç'!$A$1:$I$166,6,0)</f>
        <v>0.9</v>
      </c>
      <c r="G4866">
        <f>VLOOKUP($A4866,'Günlük Sayaç'!$A$1:$I$166,7,0)</f>
        <v>20000</v>
      </c>
      <c r="H4866">
        <f>VLOOKUP($A4866,'Günlük Sayaç'!$A$1:$I$166,8,0)</f>
        <v>0.1</v>
      </c>
      <c r="I4866">
        <f>VLOOKUP($A4866,'Günlük Sayaç'!$A$1:$I$166,9,0)*VLOOKUP(WEEKDAY(B4866,2)&amp;D4866,Yoğunluk!$G$1:$J$29,4,0)</f>
        <v>1800</v>
      </c>
      <c r="J4866">
        <f t="shared" ca="1" si="299"/>
        <v>1750</v>
      </c>
      <c r="K4866">
        <f t="shared" ca="1" si="300"/>
        <v>1575</v>
      </c>
    </row>
    <row r="4867" spans="1:11" x14ac:dyDescent="0.3">
      <c r="A4867">
        <f t="shared" si="301"/>
        <v>81</v>
      </c>
      <c r="B4867" s="2">
        <f t="shared" si="302"/>
        <v>43130</v>
      </c>
      <c r="C4867" t="str">
        <f>VLOOKUP(A4867,'Günlük Sayaç'!$A$1:$I$166,3,0)</f>
        <v>Gayrettepe</v>
      </c>
      <c r="D4867" t="str">
        <f>VLOOKUP($A4867,'Günlük Sayaç'!$A$1:$I$166,4,0)</f>
        <v>Öğrenci</v>
      </c>
      <c r="E4867" t="str">
        <f>VLOOKUP($A4867,'Günlük Sayaç'!$A$1:$I$166,5,0)</f>
        <v>Öğrenci Aylık</v>
      </c>
      <c r="F4867">
        <f>VLOOKUP($A4867,'Günlük Sayaç'!$A$1:$I$166,6,0)</f>
        <v>0.56666666666666665</v>
      </c>
      <c r="G4867">
        <f>VLOOKUP($A4867,'Günlük Sayaç'!$A$1:$I$166,7,0)</f>
        <v>20000</v>
      </c>
      <c r="H4867">
        <f>VLOOKUP($A4867,'Günlük Sayaç'!$A$1:$I$166,8,0)</f>
        <v>0.15</v>
      </c>
      <c r="I4867">
        <f>VLOOKUP($A4867,'Günlük Sayaç'!$A$1:$I$166,9,0)*VLOOKUP(WEEKDAY(B4867,2)&amp;D4867,Yoğunluk!$G$1:$J$29,4,0)</f>
        <v>2700</v>
      </c>
      <c r="J4867">
        <f t="shared" ref="J4867:J4930" ca="1" si="303">FLOOR(I4867+_xlfn.NORM.S.INV(RAND())*I4867/10,1)</f>
        <v>2675</v>
      </c>
      <c r="K4867">
        <f t="shared" ref="K4867:K4930" ca="1" si="304">J4867*F4867</f>
        <v>1515.8333333333333</v>
      </c>
    </row>
    <row r="4868" spans="1:11" x14ac:dyDescent="0.3">
      <c r="A4868">
        <f t="shared" si="301"/>
        <v>82</v>
      </c>
      <c r="B4868" s="2">
        <f t="shared" si="302"/>
        <v>43130</v>
      </c>
      <c r="C4868" t="str">
        <f>VLOOKUP(A4868,'Günlük Sayaç'!$A$1:$I$166,3,0)</f>
        <v>Gayrettepe</v>
      </c>
      <c r="D4868" t="str">
        <f>VLOOKUP($A4868,'Günlük Sayaç'!$A$1:$I$166,4,0)</f>
        <v>Sosyal</v>
      </c>
      <c r="E4868" t="str">
        <f>VLOOKUP($A4868,'Günlük Sayaç'!$A$1:$I$166,5,0)</f>
        <v>Sosyal</v>
      </c>
      <c r="F4868">
        <f>VLOOKUP($A4868,'Günlük Sayaç'!$A$1:$I$166,6,0)</f>
        <v>1.425</v>
      </c>
      <c r="G4868">
        <f>VLOOKUP($A4868,'Günlük Sayaç'!$A$1:$I$166,7,0)</f>
        <v>20000</v>
      </c>
      <c r="H4868">
        <f>VLOOKUP($A4868,'Günlük Sayaç'!$A$1:$I$166,8,0)</f>
        <v>0.1</v>
      </c>
      <c r="I4868">
        <f>VLOOKUP($A4868,'Günlük Sayaç'!$A$1:$I$166,9,0)*VLOOKUP(WEEKDAY(B4868,2)&amp;D4868,Yoğunluk!$G$1:$J$29,4,0)</f>
        <v>1440.0000000000002</v>
      </c>
      <c r="J4868">
        <f t="shared" ca="1" si="303"/>
        <v>1200</v>
      </c>
      <c r="K4868">
        <f t="shared" ca="1" si="304"/>
        <v>1710</v>
      </c>
    </row>
    <row r="4869" spans="1:11" x14ac:dyDescent="0.3">
      <c r="A4869">
        <f t="shared" si="301"/>
        <v>83</v>
      </c>
      <c r="B4869" s="2">
        <f t="shared" si="302"/>
        <v>43130</v>
      </c>
      <c r="C4869" t="str">
        <f>VLOOKUP(A4869,'Günlük Sayaç'!$A$1:$I$166,3,0)</f>
        <v>Gayrettepe</v>
      </c>
      <c r="D4869" t="str">
        <f>VLOOKUP($A4869,'Günlük Sayaç'!$A$1:$I$166,4,0)</f>
        <v>Sosyal</v>
      </c>
      <c r="E4869" t="str">
        <f>VLOOKUP($A4869,'Günlük Sayaç'!$A$1:$I$166,5,0)</f>
        <v>Sosyal Aylık</v>
      </c>
      <c r="F4869">
        <f>VLOOKUP($A4869,'Günlük Sayaç'!$A$1:$I$166,6,0)</f>
        <v>0.83333333333333337</v>
      </c>
      <c r="G4869">
        <f>VLOOKUP($A4869,'Günlük Sayaç'!$A$1:$I$166,7,0)</f>
        <v>20000</v>
      </c>
      <c r="H4869">
        <f>VLOOKUP($A4869,'Günlük Sayaç'!$A$1:$I$166,8,0)</f>
        <v>0.1</v>
      </c>
      <c r="I4869">
        <f>VLOOKUP($A4869,'Günlük Sayaç'!$A$1:$I$166,9,0)*VLOOKUP(WEEKDAY(B4869,2)&amp;D4869,Yoğunluk!$G$1:$J$29,4,0)</f>
        <v>1440.0000000000002</v>
      </c>
      <c r="J4869">
        <f t="shared" ca="1" si="303"/>
        <v>1313</v>
      </c>
      <c r="K4869">
        <f t="shared" ca="1" si="304"/>
        <v>1094.1666666666667</v>
      </c>
    </row>
    <row r="4870" spans="1:11" x14ac:dyDescent="0.3">
      <c r="A4870">
        <f t="shared" si="301"/>
        <v>84</v>
      </c>
      <c r="B4870" s="2">
        <f t="shared" si="302"/>
        <v>43130</v>
      </c>
      <c r="C4870" t="str">
        <f>VLOOKUP(A4870,'Günlük Sayaç'!$A$1:$I$166,3,0)</f>
        <v>Gayrettepe</v>
      </c>
      <c r="D4870" t="str">
        <f>VLOOKUP($A4870,'Günlük Sayaç'!$A$1:$I$166,4,0)</f>
        <v>Ziyaretçi</v>
      </c>
      <c r="E4870" t="str">
        <f>VLOOKUP($A4870,'Günlük Sayaç'!$A$1:$I$166,5,0)</f>
        <v>Tekli Bilet</v>
      </c>
      <c r="F4870">
        <f>VLOOKUP($A4870,'Günlük Sayaç'!$A$1:$I$166,6,0)</f>
        <v>5</v>
      </c>
      <c r="G4870">
        <f>VLOOKUP($A4870,'Günlük Sayaç'!$A$1:$I$166,7,0)</f>
        <v>20000</v>
      </c>
      <c r="H4870">
        <f>VLOOKUP($A4870,'Günlük Sayaç'!$A$1:$I$166,8,0)</f>
        <v>0.02</v>
      </c>
      <c r="I4870">
        <f>VLOOKUP($A4870,'Günlük Sayaç'!$A$1:$I$166,9,0)*VLOOKUP(WEEKDAY(B4870,2)&amp;D4870,Yoğunluk!$G$1:$J$29,4,0)</f>
        <v>360</v>
      </c>
      <c r="J4870">
        <f t="shared" ca="1" si="303"/>
        <v>334</v>
      </c>
      <c r="K4870">
        <f t="shared" ca="1" si="304"/>
        <v>1670</v>
      </c>
    </row>
    <row r="4871" spans="1:11" x14ac:dyDescent="0.3">
      <c r="A4871">
        <f t="shared" si="301"/>
        <v>85</v>
      </c>
      <c r="B4871" s="2">
        <f t="shared" si="302"/>
        <v>43130</v>
      </c>
      <c r="C4871" t="str">
        <f>VLOOKUP(A4871,'Günlük Sayaç'!$A$1:$I$166,3,0)</f>
        <v>Gayrettepe</v>
      </c>
      <c r="D4871" t="str">
        <f>VLOOKUP($A4871,'Günlük Sayaç'!$A$1:$I$166,4,0)</f>
        <v>Ziyaretçi</v>
      </c>
      <c r="E4871" t="str">
        <f>VLOOKUP($A4871,'Günlük Sayaç'!$A$1:$I$166,5,0)</f>
        <v>İkili Bilet</v>
      </c>
      <c r="F4871">
        <f>VLOOKUP($A4871,'Günlük Sayaç'!$A$1:$I$166,6,0)</f>
        <v>4</v>
      </c>
      <c r="G4871">
        <f>VLOOKUP($A4871,'Günlük Sayaç'!$A$1:$I$166,7,0)</f>
        <v>20000</v>
      </c>
      <c r="H4871">
        <f>VLOOKUP($A4871,'Günlük Sayaç'!$A$1:$I$166,8,0)</f>
        <v>0.02</v>
      </c>
      <c r="I4871">
        <f>VLOOKUP($A4871,'Günlük Sayaç'!$A$1:$I$166,9,0)*VLOOKUP(WEEKDAY(B4871,2)&amp;D4871,Yoğunluk!$G$1:$J$29,4,0)</f>
        <v>360</v>
      </c>
      <c r="J4871">
        <f t="shared" ca="1" si="303"/>
        <v>362</v>
      </c>
      <c r="K4871">
        <f t="shared" ca="1" si="304"/>
        <v>1448</v>
      </c>
    </row>
    <row r="4872" spans="1:11" x14ac:dyDescent="0.3">
      <c r="A4872">
        <f t="shared" si="301"/>
        <v>86</v>
      </c>
      <c r="B4872" s="2">
        <f t="shared" si="302"/>
        <v>43130</v>
      </c>
      <c r="C4872" t="str">
        <f>VLOOKUP(A4872,'Günlük Sayaç'!$A$1:$I$166,3,0)</f>
        <v>Gayrettepe</v>
      </c>
      <c r="D4872" t="str">
        <f>VLOOKUP($A4872,'Günlük Sayaç'!$A$1:$I$166,4,0)</f>
        <v>Ziyaretçi</v>
      </c>
      <c r="E4872" t="str">
        <f>VLOOKUP($A4872,'Günlük Sayaç'!$A$1:$I$166,5,0)</f>
        <v>Üçlü Bilet</v>
      </c>
      <c r="F4872">
        <f>VLOOKUP($A4872,'Günlük Sayaç'!$A$1:$I$166,6,0)</f>
        <v>3.6666666666666665</v>
      </c>
      <c r="G4872">
        <f>VLOOKUP($A4872,'Günlük Sayaç'!$A$1:$I$166,7,0)</f>
        <v>20000</v>
      </c>
      <c r="H4872">
        <f>VLOOKUP($A4872,'Günlük Sayaç'!$A$1:$I$166,8,0)</f>
        <v>0.02</v>
      </c>
      <c r="I4872">
        <f>VLOOKUP($A4872,'Günlük Sayaç'!$A$1:$I$166,9,0)*VLOOKUP(WEEKDAY(B4872,2)&amp;D4872,Yoğunluk!$G$1:$J$29,4,0)</f>
        <v>360</v>
      </c>
      <c r="J4872">
        <f t="shared" ca="1" si="303"/>
        <v>399</v>
      </c>
      <c r="K4872">
        <f t="shared" ca="1" si="304"/>
        <v>1463</v>
      </c>
    </row>
    <row r="4873" spans="1:11" x14ac:dyDescent="0.3">
      <c r="A4873">
        <f t="shared" si="301"/>
        <v>87</v>
      </c>
      <c r="B4873" s="2">
        <f t="shared" si="302"/>
        <v>43130</v>
      </c>
      <c r="C4873" t="str">
        <f>VLOOKUP(A4873,'Günlük Sayaç'!$A$1:$I$166,3,0)</f>
        <v>Gayrettepe</v>
      </c>
      <c r="D4873" t="str">
        <f>VLOOKUP($A4873,'Günlük Sayaç'!$A$1:$I$166,4,0)</f>
        <v>Ziyaretçi</v>
      </c>
      <c r="E4873" t="str">
        <f>VLOOKUP($A4873,'Günlük Sayaç'!$A$1:$I$166,5,0)</f>
        <v>Beşli Bilet</v>
      </c>
      <c r="F4873">
        <f>VLOOKUP($A4873,'Günlük Sayaç'!$A$1:$I$166,6,0)</f>
        <v>3.4</v>
      </c>
      <c r="G4873">
        <f>VLOOKUP($A4873,'Günlük Sayaç'!$A$1:$I$166,7,0)</f>
        <v>20000</v>
      </c>
      <c r="H4873">
        <f>VLOOKUP($A4873,'Günlük Sayaç'!$A$1:$I$166,8,0)</f>
        <v>0.02</v>
      </c>
      <c r="I4873">
        <f>VLOOKUP($A4873,'Günlük Sayaç'!$A$1:$I$166,9,0)*VLOOKUP(WEEKDAY(B4873,2)&amp;D4873,Yoğunluk!$G$1:$J$29,4,0)</f>
        <v>360</v>
      </c>
      <c r="J4873">
        <f t="shared" ca="1" si="303"/>
        <v>358</v>
      </c>
      <c r="K4873">
        <f t="shared" ca="1" si="304"/>
        <v>1217.2</v>
      </c>
    </row>
    <row r="4874" spans="1:11" x14ac:dyDescent="0.3">
      <c r="A4874">
        <f t="shared" ref="A4874:A4937" si="305">IF(A4873=165,1,A4873+1)</f>
        <v>88</v>
      </c>
      <c r="B4874" s="2">
        <f t="shared" ref="B4874:B4937" si="306">IF(A4874=1,B4873+1,B4873)</f>
        <v>43130</v>
      </c>
      <c r="C4874" t="str">
        <f>VLOOKUP(A4874,'Günlük Sayaç'!$A$1:$I$166,3,0)</f>
        <v>Gayrettepe</v>
      </c>
      <c r="D4874" t="str">
        <f>VLOOKUP($A4874,'Günlük Sayaç'!$A$1:$I$166,4,0)</f>
        <v>Ziyaretçi</v>
      </c>
      <c r="E4874" t="str">
        <f>VLOOKUP($A4874,'Günlük Sayaç'!$A$1:$I$166,5,0)</f>
        <v>Onlu Bilet</v>
      </c>
      <c r="F4874">
        <f>VLOOKUP($A4874,'Günlük Sayaç'!$A$1:$I$166,6,0)</f>
        <v>3.2</v>
      </c>
      <c r="G4874">
        <f>VLOOKUP($A4874,'Günlük Sayaç'!$A$1:$I$166,7,0)</f>
        <v>20000</v>
      </c>
      <c r="H4874">
        <f>VLOOKUP($A4874,'Günlük Sayaç'!$A$1:$I$166,8,0)</f>
        <v>0.02</v>
      </c>
      <c r="I4874">
        <f>VLOOKUP($A4874,'Günlük Sayaç'!$A$1:$I$166,9,0)*VLOOKUP(WEEKDAY(B4874,2)&amp;D4874,Yoğunluk!$G$1:$J$29,4,0)</f>
        <v>360</v>
      </c>
      <c r="J4874">
        <f t="shared" ca="1" si="303"/>
        <v>344</v>
      </c>
      <c r="K4874">
        <f t="shared" ca="1" si="304"/>
        <v>1100.8</v>
      </c>
    </row>
    <row r="4875" spans="1:11" x14ac:dyDescent="0.3">
      <c r="A4875">
        <f t="shared" si="305"/>
        <v>89</v>
      </c>
      <c r="B4875" s="2">
        <f t="shared" si="306"/>
        <v>43130</v>
      </c>
      <c r="C4875" t="str">
        <f>VLOOKUP(A4875,'Günlük Sayaç'!$A$1:$I$166,3,0)</f>
        <v>Levent</v>
      </c>
      <c r="D4875" t="str">
        <f>VLOOKUP($A4875,'Günlük Sayaç'!$A$1:$I$166,4,0)</f>
        <v>Tam</v>
      </c>
      <c r="E4875" t="str">
        <f>VLOOKUP($A4875,'Günlük Sayaç'!$A$1:$I$166,5,0)</f>
        <v>Akbil</v>
      </c>
      <c r="F4875">
        <f>VLOOKUP($A4875,'Günlük Sayaç'!$A$1:$I$166,6,0)</f>
        <v>2.2250000000000001</v>
      </c>
      <c r="G4875">
        <f>VLOOKUP($A4875,'Günlük Sayaç'!$A$1:$I$166,7,0)</f>
        <v>15000</v>
      </c>
      <c r="H4875">
        <f>VLOOKUP($A4875,'Günlük Sayaç'!$A$1:$I$166,8,0)</f>
        <v>0.3</v>
      </c>
      <c r="I4875">
        <f>VLOOKUP($A4875,'Günlük Sayaç'!$A$1:$I$166,9,0)*VLOOKUP(WEEKDAY(B4875,2)&amp;D4875,Yoğunluk!$G$1:$J$29,4,0)</f>
        <v>6075</v>
      </c>
      <c r="J4875">
        <f t="shared" ca="1" si="303"/>
        <v>6730</v>
      </c>
      <c r="K4875">
        <f t="shared" ca="1" si="304"/>
        <v>14974.25</v>
      </c>
    </row>
    <row r="4876" spans="1:11" x14ac:dyDescent="0.3">
      <c r="A4876">
        <f t="shared" si="305"/>
        <v>90</v>
      </c>
      <c r="B4876" s="2">
        <f t="shared" si="306"/>
        <v>43130</v>
      </c>
      <c r="C4876" t="str">
        <f>VLOOKUP(A4876,'Günlük Sayaç'!$A$1:$I$166,3,0)</f>
        <v>Levent</v>
      </c>
      <c r="D4876" t="str">
        <f>VLOOKUP($A4876,'Günlük Sayaç'!$A$1:$I$166,4,0)</f>
        <v>Tam</v>
      </c>
      <c r="E4876" t="str">
        <f>VLOOKUP($A4876,'Günlük Sayaç'!$A$1:$I$166,5,0)</f>
        <v>Mavi Kart</v>
      </c>
      <c r="F4876">
        <f>VLOOKUP($A4876,'Günlük Sayaç'!$A$1:$I$166,6,0)</f>
        <v>1.3666666666666667</v>
      </c>
      <c r="G4876">
        <f>VLOOKUP($A4876,'Günlük Sayaç'!$A$1:$I$166,7,0)</f>
        <v>15000</v>
      </c>
      <c r="H4876">
        <f>VLOOKUP($A4876,'Günlük Sayaç'!$A$1:$I$166,8,0)</f>
        <v>0.15</v>
      </c>
      <c r="I4876">
        <f>VLOOKUP($A4876,'Günlük Sayaç'!$A$1:$I$166,9,0)*VLOOKUP(WEEKDAY(B4876,2)&amp;D4876,Yoğunluk!$G$1:$J$29,4,0)</f>
        <v>3037.5</v>
      </c>
      <c r="J4876">
        <f t="shared" ca="1" si="303"/>
        <v>2604</v>
      </c>
      <c r="K4876">
        <f t="shared" ca="1" si="304"/>
        <v>3558.8</v>
      </c>
    </row>
    <row r="4877" spans="1:11" x14ac:dyDescent="0.3">
      <c r="A4877">
        <f t="shared" si="305"/>
        <v>91</v>
      </c>
      <c r="B4877" s="2">
        <f t="shared" si="306"/>
        <v>43130</v>
      </c>
      <c r="C4877" t="str">
        <f>VLOOKUP(A4877,'Günlük Sayaç'!$A$1:$I$166,3,0)</f>
        <v>Levent</v>
      </c>
      <c r="D4877" t="str">
        <f>VLOOKUP($A4877,'Günlük Sayaç'!$A$1:$I$166,4,0)</f>
        <v>Öğrenci</v>
      </c>
      <c r="E4877" t="str">
        <f>VLOOKUP($A4877,'Günlük Sayaç'!$A$1:$I$166,5,0)</f>
        <v>Öğrenci</v>
      </c>
      <c r="F4877">
        <f>VLOOKUP($A4877,'Günlük Sayaç'!$A$1:$I$166,6,0)</f>
        <v>0.9</v>
      </c>
      <c r="G4877">
        <f>VLOOKUP($A4877,'Günlük Sayaç'!$A$1:$I$166,7,0)</f>
        <v>15000</v>
      </c>
      <c r="H4877">
        <f>VLOOKUP($A4877,'Günlük Sayaç'!$A$1:$I$166,8,0)</f>
        <v>0.1</v>
      </c>
      <c r="I4877">
        <f>VLOOKUP($A4877,'Günlük Sayaç'!$A$1:$I$166,9,0)*VLOOKUP(WEEKDAY(B4877,2)&amp;D4877,Yoğunluk!$G$1:$J$29,4,0)</f>
        <v>1350</v>
      </c>
      <c r="J4877">
        <f t="shared" ca="1" si="303"/>
        <v>1431</v>
      </c>
      <c r="K4877">
        <f t="shared" ca="1" si="304"/>
        <v>1287.9000000000001</v>
      </c>
    </row>
    <row r="4878" spans="1:11" x14ac:dyDescent="0.3">
      <c r="A4878">
        <f t="shared" si="305"/>
        <v>92</v>
      </c>
      <c r="B4878" s="2">
        <f t="shared" si="306"/>
        <v>43130</v>
      </c>
      <c r="C4878" t="str">
        <f>VLOOKUP(A4878,'Günlük Sayaç'!$A$1:$I$166,3,0)</f>
        <v>Levent</v>
      </c>
      <c r="D4878" t="str">
        <f>VLOOKUP($A4878,'Günlük Sayaç'!$A$1:$I$166,4,0)</f>
        <v>Öğrenci</v>
      </c>
      <c r="E4878" t="str">
        <f>VLOOKUP($A4878,'Günlük Sayaç'!$A$1:$I$166,5,0)</f>
        <v>Öğrenci Aylık</v>
      </c>
      <c r="F4878">
        <f>VLOOKUP($A4878,'Günlük Sayaç'!$A$1:$I$166,6,0)</f>
        <v>0.56666666666666665</v>
      </c>
      <c r="G4878">
        <f>VLOOKUP($A4878,'Günlük Sayaç'!$A$1:$I$166,7,0)</f>
        <v>15000</v>
      </c>
      <c r="H4878">
        <f>VLOOKUP($A4878,'Günlük Sayaç'!$A$1:$I$166,8,0)</f>
        <v>0.15</v>
      </c>
      <c r="I4878">
        <f>VLOOKUP($A4878,'Günlük Sayaç'!$A$1:$I$166,9,0)*VLOOKUP(WEEKDAY(B4878,2)&amp;D4878,Yoğunluk!$G$1:$J$29,4,0)</f>
        <v>2025</v>
      </c>
      <c r="J4878">
        <f t="shared" ca="1" si="303"/>
        <v>2192</v>
      </c>
      <c r="K4878">
        <f t="shared" ca="1" si="304"/>
        <v>1242.1333333333332</v>
      </c>
    </row>
    <row r="4879" spans="1:11" x14ac:dyDescent="0.3">
      <c r="A4879">
        <f t="shared" si="305"/>
        <v>93</v>
      </c>
      <c r="B4879" s="2">
        <f t="shared" si="306"/>
        <v>43130</v>
      </c>
      <c r="C4879" t="str">
        <f>VLOOKUP(A4879,'Günlük Sayaç'!$A$1:$I$166,3,0)</f>
        <v>Levent</v>
      </c>
      <c r="D4879" t="str">
        <f>VLOOKUP($A4879,'Günlük Sayaç'!$A$1:$I$166,4,0)</f>
        <v>Sosyal</v>
      </c>
      <c r="E4879" t="str">
        <f>VLOOKUP($A4879,'Günlük Sayaç'!$A$1:$I$166,5,0)</f>
        <v>Sosyal</v>
      </c>
      <c r="F4879">
        <f>VLOOKUP($A4879,'Günlük Sayaç'!$A$1:$I$166,6,0)</f>
        <v>1.425</v>
      </c>
      <c r="G4879">
        <f>VLOOKUP($A4879,'Günlük Sayaç'!$A$1:$I$166,7,0)</f>
        <v>15000</v>
      </c>
      <c r="H4879">
        <f>VLOOKUP($A4879,'Günlük Sayaç'!$A$1:$I$166,8,0)</f>
        <v>0.1</v>
      </c>
      <c r="I4879">
        <f>VLOOKUP($A4879,'Günlük Sayaç'!$A$1:$I$166,9,0)*VLOOKUP(WEEKDAY(B4879,2)&amp;D4879,Yoğunluk!$G$1:$J$29,4,0)</f>
        <v>1080.0000000000002</v>
      </c>
      <c r="J4879">
        <f t="shared" ca="1" si="303"/>
        <v>1034</v>
      </c>
      <c r="K4879">
        <f t="shared" ca="1" si="304"/>
        <v>1473.45</v>
      </c>
    </row>
    <row r="4880" spans="1:11" x14ac:dyDescent="0.3">
      <c r="A4880">
        <f t="shared" si="305"/>
        <v>94</v>
      </c>
      <c r="B4880" s="2">
        <f t="shared" si="306"/>
        <v>43130</v>
      </c>
      <c r="C4880" t="str">
        <f>VLOOKUP(A4880,'Günlük Sayaç'!$A$1:$I$166,3,0)</f>
        <v>Levent</v>
      </c>
      <c r="D4880" t="str">
        <f>VLOOKUP($A4880,'Günlük Sayaç'!$A$1:$I$166,4,0)</f>
        <v>Sosyal</v>
      </c>
      <c r="E4880" t="str">
        <f>VLOOKUP($A4880,'Günlük Sayaç'!$A$1:$I$166,5,0)</f>
        <v>Sosyal Aylık</v>
      </c>
      <c r="F4880">
        <f>VLOOKUP($A4880,'Günlük Sayaç'!$A$1:$I$166,6,0)</f>
        <v>0.83333333333333337</v>
      </c>
      <c r="G4880">
        <f>VLOOKUP($A4880,'Günlük Sayaç'!$A$1:$I$166,7,0)</f>
        <v>15000</v>
      </c>
      <c r="H4880">
        <f>VLOOKUP($A4880,'Günlük Sayaç'!$A$1:$I$166,8,0)</f>
        <v>0.1</v>
      </c>
      <c r="I4880">
        <f>VLOOKUP($A4880,'Günlük Sayaç'!$A$1:$I$166,9,0)*VLOOKUP(WEEKDAY(B4880,2)&amp;D4880,Yoğunluk!$G$1:$J$29,4,0)</f>
        <v>1080.0000000000002</v>
      </c>
      <c r="J4880">
        <f t="shared" ca="1" si="303"/>
        <v>1169</v>
      </c>
      <c r="K4880">
        <f t="shared" ca="1" si="304"/>
        <v>974.16666666666674</v>
      </c>
    </row>
    <row r="4881" spans="1:11" x14ac:dyDescent="0.3">
      <c r="A4881">
        <f t="shared" si="305"/>
        <v>95</v>
      </c>
      <c r="B4881" s="2">
        <f t="shared" si="306"/>
        <v>43130</v>
      </c>
      <c r="C4881" t="str">
        <f>VLOOKUP(A4881,'Günlük Sayaç'!$A$1:$I$166,3,0)</f>
        <v>Levent</v>
      </c>
      <c r="D4881" t="str">
        <f>VLOOKUP($A4881,'Günlük Sayaç'!$A$1:$I$166,4,0)</f>
        <v>Ziyaretçi</v>
      </c>
      <c r="E4881" t="str">
        <f>VLOOKUP($A4881,'Günlük Sayaç'!$A$1:$I$166,5,0)</f>
        <v>Tekli Bilet</v>
      </c>
      <c r="F4881">
        <f>VLOOKUP($A4881,'Günlük Sayaç'!$A$1:$I$166,6,0)</f>
        <v>5</v>
      </c>
      <c r="G4881">
        <f>VLOOKUP($A4881,'Günlük Sayaç'!$A$1:$I$166,7,0)</f>
        <v>15000</v>
      </c>
      <c r="H4881">
        <f>VLOOKUP($A4881,'Günlük Sayaç'!$A$1:$I$166,8,0)</f>
        <v>0.02</v>
      </c>
      <c r="I4881">
        <f>VLOOKUP($A4881,'Günlük Sayaç'!$A$1:$I$166,9,0)*VLOOKUP(WEEKDAY(B4881,2)&amp;D4881,Yoğunluk!$G$1:$J$29,4,0)</f>
        <v>270</v>
      </c>
      <c r="J4881">
        <f t="shared" ca="1" si="303"/>
        <v>228</v>
      </c>
      <c r="K4881">
        <f t="shared" ca="1" si="304"/>
        <v>1140</v>
      </c>
    </row>
    <row r="4882" spans="1:11" x14ac:dyDescent="0.3">
      <c r="A4882">
        <f t="shared" si="305"/>
        <v>96</v>
      </c>
      <c r="B4882" s="2">
        <f t="shared" si="306"/>
        <v>43130</v>
      </c>
      <c r="C4882" t="str">
        <f>VLOOKUP(A4882,'Günlük Sayaç'!$A$1:$I$166,3,0)</f>
        <v>Levent</v>
      </c>
      <c r="D4882" t="str">
        <f>VLOOKUP($A4882,'Günlük Sayaç'!$A$1:$I$166,4,0)</f>
        <v>Ziyaretçi</v>
      </c>
      <c r="E4882" t="str">
        <f>VLOOKUP($A4882,'Günlük Sayaç'!$A$1:$I$166,5,0)</f>
        <v>İkili Bilet</v>
      </c>
      <c r="F4882">
        <f>VLOOKUP($A4882,'Günlük Sayaç'!$A$1:$I$166,6,0)</f>
        <v>4</v>
      </c>
      <c r="G4882">
        <f>VLOOKUP($A4882,'Günlük Sayaç'!$A$1:$I$166,7,0)</f>
        <v>15000</v>
      </c>
      <c r="H4882">
        <f>VLOOKUP($A4882,'Günlük Sayaç'!$A$1:$I$166,8,0)</f>
        <v>0.02</v>
      </c>
      <c r="I4882">
        <f>VLOOKUP($A4882,'Günlük Sayaç'!$A$1:$I$166,9,0)*VLOOKUP(WEEKDAY(B4882,2)&amp;D4882,Yoğunluk!$G$1:$J$29,4,0)</f>
        <v>270</v>
      </c>
      <c r="J4882">
        <f t="shared" ca="1" si="303"/>
        <v>220</v>
      </c>
      <c r="K4882">
        <f t="shared" ca="1" si="304"/>
        <v>880</v>
      </c>
    </row>
    <row r="4883" spans="1:11" x14ac:dyDescent="0.3">
      <c r="A4883">
        <f t="shared" si="305"/>
        <v>97</v>
      </c>
      <c r="B4883" s="2">
        <f t="shared" si="306"/>
        <v>43130</v>
      </c>
      <c r="C4883" t="str">
        <f>VLOOKUP(A4883,'Günlük Sayaç'!$A$1:$I$166,3,0)</f>
        <v>Levent</v>
      </c>
      <c r="D4883" t="str">
        <f>VLOOKUP($A4883,'Günlük Sayaç'!$A$1:$I$166,4,0)</f>
        <v>Ziyaretçi</v>
      </c>
      <c r="E4883" t="str">
        <f>VLOOKUP($A4883,'Günlük Sayaç'!$A$1:$I$166,5,0)</f>
        <v>Üçlü Bilet</v>
      </c>
      <c r="F4883">
        <f>VLOOKUP($A4883,'Günlük Sayaç'!$A$1:$I$166,6,0)</f>
        <v>3.6666666666666665</v>
      </c>
      <c r="G4883">
        <f>VLOOKUP($A4883,'Günlük Sayaç'!$A$1:$I$166,7,0)</f>
        <v>15000</v>
      </c>
      <c r="H4883">
        <f>VLOOKUP($A4883,'Günlük Sayaç'!$A$1:$I$166,8,0)</f>
        <v>0.02</v>
      </c>
      <c r="I4883">
        <f>VLOOKUP($A4883,'Günlük Sayaç'!$A$1:$I$166,9,0)*VLOOKUP(WEEKDAY(B4883,2)&amp;D4883,Yoğunluk!$G$1:$J$29,4,0)</f>
        <v>270</v>
      </c>
      <c r="J4883">
        <f t="shared" ca="1" si="303"/>
        <v>266</v>
      </c>
      <c r="K4883">
        <f t="shared" ca="1" si="304"/>
        <v>975.33333333333326</v>
      </c>
    </row>
    <row r="4884" spans="1:11" x14ac:dyDescent="0.3">
      <c r="A4884">
        <f t="shared" si="305"/>
        <v>98</v>
      </c>
      <c r="B4884" s="2">
        <f t="shared" si="306"/>
        <v>43130</v>
      </c>
      <c r="C4884" t="str">
        <f>VLOOKUP(A4884,'Günlük Sayaç'!$A$1:$I$166,3,0)</f>
        <v>Levent</v>
      </c>
      <c r="D4884" t="str">
        <f>VLOOKUP($A4884,'Günlük Sayaç'!$A$1:$I$166,4,0)</f>
        <v>Ziyaretçi</v>
      </c>
      <c r="E4884" t="str">
        <f>VLOOKUP($A4884,'Günlük Sayaç'!$A$1:$I$166,5,0)</f>
        <v>Beşli Bilet</v>
      </c>
      <c r="F4884">
        <f>VLOOKUP($A4884,'Günlük Sayaç'!$A$1:$I$166,6,0)</f>
        <v>3.4</v>
      </c>
      <c r="G4884">
        <f>VLOOKUP($A4884,'Günlük Sayaç'!$A$1:$I$166,7,0)</f>
        <v>15000</v>
      </c>
      <c r="H4884">
        <f>VLOOKUP($A4884,'Günlük Sayaç'!$A$1:$I$166,8,0)</f>
        <v>0.02</v>
      </c>
      <c r="I4884">
        <f>VLOOKUP($A4884,'Günlük Sayaç'!$A$1:$I$166,9,0)*VLOOKUP(WEEKDAY(B4884,2)&amp;D4884,Yoğunluk!$G$1:$J$29,4,0)</f>
        <v>270</v>
      </c>
      <c r="J4884">
        <f t="shared" ca="1" si="303"/>
        <v>281</v>
      </c>
      <c r="K4884">
        <f t="shared" ca="1" si="304"/>
        <v>955.4</v>
      </c>
    </row>
    <row r="4885" spans="1:11" x14ac:dyDescent="0.3">
      <c r="A4885">
        <f t="shared" si="305"/>
        <v>99</v>
      </c>
      <c r="B4885" s="2">
        <f t="shared" si="306"/>
        <v>43130</v>
      </c>
      <c r="C4885" t="str">
        <f>VLOOKUP(A4885,'Günlük Sayaç'!$A$1:$I$166,3,0)</f>
        <v>Levent</v>
      </c>
      <c r="D4885" t="str">
        <f>VLOOKUP($A4885,'Günlük Sayaç'!$A$1:$I$166,4,0)</f>
        <v>Ziyaretçi</v>
      </c>
      <c r="E4885" t="str">
        <f>VLOOKUP($A4885,'Günlük Sayaç'!$A$1:$I$166,5,0)</f>
        <v>Onlu Bilet</v>
      </c>
      <c r="F4885">
        <f>VLOOKUP($A4885,'Günlük Sayaç'!$A$1:$I$166,6,0)</f>
        <v>3.2</v>
      </c>
      <c r="G4885">
        <f>VLOOKUP($A4885,'Günlük Sayaç'!$A$1:$I$166,7,0)</f>
        <v>15000</v>
      </c>
      <c r="H4885">
        <f>VLOOKUP($A4885,'Günlük Sayaç'!$A$1:$I$166,8,0)</f>
        <v>0.02</v>
      </c>
      <c r="I4885">
        <f>VLOOKUP($A4885,'Günlük Sayaç'!$A$1:$I$166,9,0)*VLOOKUP(WEEKDAY(B4885,2)&amp;D4885,Yoğunluk!$G$1:$J$29,4,0)</f>
        <v>270</v>
      </c>
      <c r="J4885">
        <f t="shared" ca="1" si="303"/>
        <v>248</v>
      </c>
      <c r="K4885">
        <f t="shared" ca="1" si="304"/>
        <v>793.6</v>
      </c>
    </row>
    <row r="4886" spans="1:11" x14ac:dyDescent="0.3">
      <c r="A4886">
        <f t="shared" si="305"/>
        <v>100</v>
      </c>
      <c r="B4886" s="2">
        <f t="shared" si="306"/>
        <v>43130</v>
      </c>
      <c r="C4886" t="str">
        <f>VLOOKUP(A4886,'Günlük Sayaç'!$A$1:$I$166,3,0)</f>
        <v>4. Levent</v>
      </c>
      <c r="D4886" t="str">
        <f>VLOOKUP($A4886,'Günlük Sayaç'!$A$1:$I$166,4,0)</f>
        <v>Tam</v>
      </c>
      <c r="E4886" t="str">
        <f>VLOOKUP($A4886,'Günlük Sayaç'!$A$1:$I$166,5,0)</f>
        <v>Akbil</v>
      </c>
      <c r="F4886">
        <f>VLOOKUP($A4886,'Günlük Sayaç'!$A$1:$I$166,6,0)</f>
        <v>2.2250000000000001</v>
      </c>
      <c r="G4886">
        <f>VLOOKUP($A4886,'Günlük Sayaç'!$A$1:$I$166,7,0)</f>
        <v>12000</v>
      </c>
      <c r="H4886">
        <f>VLOOKUP($A4886,'Günlük Sayaç'!$A$1:$I$166,8,0)</f>
        <v>0.3</v>
      </c>
      <c r="I4886">
        <f>VLOOKUP($A4886,'Günlük Sayaç'!$A$1:$I$166,9,0)*VLOOKUP(WEEKDAY(B4886,2)&amp;D4886,Yoğunluk!$G$1:$J$29,4,0)</f>
        <v>4860</v>
      </c>
      <c r="J4886">
        <f t="shared" ca="1" si="303"/>
        <v>4775</v>
      </c>
      <c r="K4886">
        <f t="shared" ca="1" si="304"/>
        <v>10624.375</v>
      </c>
    </row>
    <row r="4887" spans="1:11" x14ac:dyDescent="0.3">
      <c r="A4887">
        <f t="shared" si="305"/>
        <v>101</v>
      </c>
      <c r="B4887" s="2">
        <f t="shared" si="306"/>
        <v>43130</v>
      </c>
      <c r="C4887" t="str">
        <f>VLOOKUP(A4887,'Günlük Sayaç'!$A$1:$I$166,3,0)</f>
        <v>4. Levent</v>
      </c>
      <c r="D4887" t="str">
        <f>VLOOKUP($A4887,'Günlük Sayaç'!$A$1:$I$166,4,0)</f>
        <v>Tam</v>
      </c>
      <c r="E4887" t="str">
        <f>VLOOKUP($A4887,'Günlük Sayaç'!$A$1:$I$166,5,0)</f>
        <v>Mavi Kart</v>
      </c>
      <c r="F4887">
        <f>VLOOKUP($A4887,'Günlük Sayaç'!$A$1:$I$166,6,0)</f>
        <v>1.3666666666666667</v>
      </c>
      <c r="G4887">
        <f>VLOOKUP($A4887,'Günlük Sayaç'!$A$1:$I$166,7,0)</f>
        <v>12000</v>
      </c>
      <c r="H4887">
        <f>VLOOKUP($A4887,'Günlük Sayaç'!$A$1:$I$166,8,0)</f>
        <v>0.15</v>
      </c>
      <c r="I4887">
        <f>VLOOKUP($A4887,'Günlük Sayaç'!$A$1:$I$166,9,0)*VLOOKUP(WEEKDAY(B4887,2)&amp;D4887,Yoğunluk!$G$1:$J$29,4,0)</f>
        <v>2430</v>
      </c>
      <c r="J4887">
        <f t="shared" ca="1" si="303"/>
        <v>2584</v>
      </c>
      <c r="K4887">
        <f t="shared" ca="1" si="304"/>
        <v>3531.4666666666667</v>
      </c>
    </row>
    <row r="4888" spans="1:11" x14ac:dyDescent="0.3">
      <c r="A4888">
        <f t="shared" si="305"/>
        <v>102</v>
      </c>
      <c r="B4888" s="2">
        <f t="shared" si="306"/>
        <v>43130</v>
      </c>
      <c r="C4888" t="str">
        <f>VLOOKUP(A4888,'Günlük Sayaç'!$A$1:$I$166,3,0)</f>
        <v>4. Levent</v>
      </c>
      <c r="D4888" t="str">
        <f>VLOOKUP($A4888,'Günlük Sayaç'!$A$1:$I$166,4,0)</f>
        <v>Öğrenci</v>
      </c>
      <c r="E4888" t="str">
        <f>VLOOKUP($A4888,'Günlük Sayaç'!$A$1:$I$166,5,0)</f>
        <v>Öğrenci</v>
      </c>
      <c r="F4888">
        <f>VLOOKUP($A4888,'Günlük Sayaç'!$A$1:$I$166,6,0)</f>
        <v>0.9</v>
      </c>
      <c r="G4888">
        <f>VLOOKUP($A4888,'Günlük Sayaç'!$A$1:$I$166,7,0)</f>
        <v>12000</v>
      </c>
      <c r="H4888">
        <f>VLOOKUP($A4888,'Günlük Sayaç'!$A$1:$I$166,8,0)</f>
        <v>0.1</v>
      </c>
      <c r="I4888">
        <f>VLOOKUP($A4888,'Günlük Sayaç'!$A$1:$I$166,9,0)*VLOOKUP(WEEKDAY(B4888,2)&amp;D4888,Yoğunluk!$G$1:$J$29,4,0)</f>
        <v>1080</v>
      </c>
      <c r="J4888">
        <f t="shared" ca="1" si="303"/>
        <v>1228</v>
      </c>
      <c r="K4888">
        <f t="shared" ca="1" si="304"/>
        <v>1105.2</v>
      </c>
    </row>
    <row r="4889" spans="1:11" x14ac:dyDescent="0.3">
      <c r="A4889">
        <f t="shared" si="305"/>
        <v>103</v>
      </c>
      <c r="B4889" s="2">
        <f t="shared" si="306"/>
        <v>43130</v>
      </c>
      <c r="C4889" t="str">
        <f>VLOOKUP(A4889,'Günlük Sayaç'!$A$1:$I$166,3,0)</f>
        <v>4. Levent</v>
      </c>
      <c r="D4889" t="str">
        <f>VLOOKUP($A4889,'Günlük Sayaç'!$A$1:$I$166,4,0)</f>
        <v>Öğrenci</v>
      </c>
      <c r="E4889" t="str">
        <f>VLOOKUP($A4889,'Günlük Sayaç'!$A$1:$I$166,5,0)</f>
        <v>Öğrenci Aylık</v>
      </c>
      <c r="F4889">
        <f>VLOOKUP($A4889,'Günlük Sayaç'!$A$1:$I$166,6,0)</f>
        <v>0.56666666666666665</v>
      </c>
      <c r="G4889">
        <f>VLOOKUP($A4889,'Günlük Sayaç'!$A$1:$I$166,7,0)</f>
        <v>12000</v>
      </c>
      <c r="H4889">
        <f>VLOOKUP($A4889,'Günlük Sayaç'!$A$1:$I$166,8,0)</f>
        <v>0.15</v>
      </c>
      <c r="I4889">
        <f>VLOOKUP($A4889,'Günlük Sayaç'!$A$1:$I$166,9,0)*VLOOKUP(WEEKDAY(B4889,2)&amp;D4889,Yoğunluk!$G$1:$J$29,4,0)</f>
        <v>1620</v>
      </c>
      <c r="J4889">
        <f t="shared" ca="1" si="303"/>
        <v>1578</v>
      </c>
      <c r="K4889">
        <f t="shared" ca="1" si="304"/>
        <v>894.19999999999993</v>
      </c>
    </row>
    <row r="4890" spans="1:11" x14ac:dyDescent="0.3">
      <c r="A4890">
        <f t="shared" si="305"/>
        <v>104</v>
      </c>
      <c r="B4890" s="2">
        <f t="shared" si="306"/>
        <v>43130</v>
      </c>
      <c r="C4890" t="str">
        <f>VLOOKUP(A4890,'Günlük Sayaç'!$A$1:$I$166,3,0)</f>
        <v>4. Levent</v>
      </c>
      <c r="D4890" t="str">
        <f>VLOOKUP($A4890,'Günlük Sayaç'!$A$1:$I$166,4,0)</f>
        <v>Sosyal</v>
      </c>
      <c r="E4890" t="str">
        <f>VLOOKUP($A4890,'Günlük Sayaç'!$A$1:$I$166,5,0)</f>
        <v>Sosyal</v>
      </c>
      <c r="F4890">
        <f>VLOOKUP($A4890,'Günlük Sayaç'!$A$1:$I$166,6,0)</f>
        <v>1.425</v>
      </c>
      <c r="G4890">
        <f>VLOOKUP($A4890,'Günlük Sayaç'!$A$1:$I$166,7,0)</f>
        <v>12000</v>
      </c>
      <c r="H4890">
        <f>VLOOKUP($A4890,'Günlük Sayaç'!$A$1:$I$166,8,0)</f>
        <v>0.1</v>
      </c>
      <c r="I4890">
        <f>VLOOKUP($A4890,'Günlük Sayaç'!$A$1:$I$166,9,0)*VLOOKUP(WEEKDAY(B4890,2)&amp;D4890,Yoğunluk!$G$1:$J$29,4,0)</f>
        <v>864.00000000000011</v>
      </c>
      <c r="J4890">
        <f t="shared" ca="1" si="303"/>
        <v>847</v>
      </c>
      <c r="K4890">
        <f t="shared" ca="1" si="304"/>
        <v>1206.9750000000001</v>
      </c>
    </row>
    <row r="4891" spans="1:11" x14ac:dyDescent="0.3">
      <c r="A4891">
        <f t="shared" si="305"/>
        <v>105</v>
      </c>
      <c r="B4891" s="2">
        <f t="shared" si="306"/>
        <v>43130</v>
      </c>
      <c r="C4891" t="str">
        <f>VLOOKUP(A4891,'Günlük Sayaç'!$A$1:$I$166,3,0)</f>
        <v>4. Levent</v>
      </c>
      <c r="D4891" t="str">
        <f>VLOOKUP($A4891,'Günlük Sayaç'!$A$1:$I$166,4,0)</f>
        <v>Sosyal</v>
      </c>
      <c r="E4891" t="str">
        <f>VLOOKUP($A4891,'Günlük Sayaç'!$A$1:$I$166,5,0)</f>
        <v>Sosyal Aylık</v>
      </c>
      <c r="F4891">
        <f>VLOOKUP($A4891,'Günlük Sayaç'!$A$1:$I$166,6,0)</f>
        <v>0.83333333333333337</v>
      </c>
      <c r="G4891">
        <f>VLOOKUP($A4891,'Günlük Sayaç'!$A$1:$I$166,7,0)</f>
        <v>12000</v>
      </c>
      <c r="H4891">
        <f>VLOOKUP($A4891,'Günlük Sayaç'!$A$1:$I$166,8,0)</f>
        <v>0.1</v>
      </c>
      <c r="I4891">
        <f>VLOOKUP($A4891,'Günlük Sayaç'!$A$1:$I$166,9,0)*VLOOKUP(WEEKDAY(B4891,2)&amp;D4891,Yoğunluk!$G$1:$J$29,4,0)</f>
        <v>864.00000000000011</v>
      </c>
      <c r="J4891">
        <f t="shared" ca="1" si="303"/>
        <v>966</v>
      </c>
      <c r="K4891">
        <f t="shared" ca="1" si="304"/>
        <v>805</v>
      </c>
    </row>
    <row r="4892" spans="1:11" x14ac:dyDescent="0.3">
      <c r="A4892">
        <f t="shared" si="305"/>
        <v>106</v>
      </c>
      <c r="B4892" s="2">
        <f t="shared" si="306"/>
        <v>43130</v>
      </c>
      <c r="C4892" t="str">
        <f>VLOOKUP(A4892,'Günlük Sayaç'!$A$1:$I$166,3,0)</f>
        <v>4. Levent</v>
      </c>
      <c r="D4892" t="str">
        <f>VLOOKUP($A4892,'Günlük Sayaç'!$A$1:$I$166,4,0)</f>
        <v>Ziyaretçi</v>
      </c>
      <c r="E4892" t="str">
        <f>VLOOKUP($A4892,'Günlük Sayaç'!$A$1:$I$166,5,0)</f>
        <v>Tekli Bilet</v>
      </c>
      <c r="F4892">
        <f>VLOOKUP($A4892,'Günlük Sayaç'!$A$1:$I$166,6,0)</f>
        <v>5</v>
      </c>
      <c r="G4892">
        <f>VLOOKUP($A4892,'Günlük Sayaç'!$A$1:$I$166,7,0)</f>
        <v>12000</v>
      </c>
      <c r="H4892">
        <f>VLOOKUP($A4892,'Günlük Sayaç'!$A$1:$I$166,8,0)</f>
        <v>0.02</v>
      </c>
      <c r="I4892">
        <f>VLOOKUP($A4892,'Günlük Sayaç'!$A$1:$I$166,9,0)*VLOOKUP(WEEKDAY(B4892,2)&amp;D4892,Yoğunluk!$G$1:$J$29,4,0)</f>
        <v>216</v>
      </c>
      <c r="J4892">
        <f t="shared" ca="1" si="303"/>
        <v>222</v>
      </c>
      <c r="K4892">
        <f t="shared" ca="1" si="304"/>
        <v>1110</v>
      </c>
    </row>
    <row r="4893" spans="1:11" x14ac:dyDescent="0.3">
      <c r="A4893">
        <f t="shared" si="305"/>
        <v>107</v>
      </c>
      <c r="B4893" s="2">
        <f t="shared" si="306"/>
        <v>43130</v>
      </c>
      <c r="C4893" t="str">
        <f>VLOOKUP(A4893,'Günlük Sayaç'!$A$1:$I$166,3,0)</f>
        <v>4. Levent</v>
      </c>
      <c r="D4893" t="str">
        <f>VLOOKUP($A4893,'Günlük Sayaç'!$A$1:$I$166,4,0)</f>
        <v>Ziyaretçi</v>
      </c>
      <c r="E4893" t="str">
        <f>VLOOKUP($A4893,'Günlük Sayaç'!$A$1:$I$166,5,0)</f>
        <v>İkili Bilet</v>
      </c>
      <c r="F4893">
        <f>VLOOKUP($A4893,'Günlük Sayaç'!$A$1:$I$166,6,0)</f>
        <v>4</v>
      </c>
      <c r="G4893">
        <f>VLOOKUP($A4893,'Günlük Sayaç'!$A$1:$I$166,7,0)</f>
        <v>12000</v>
      </c>
      <c r="H4893">
        <f>VLOOKUP($A4893,'Günlük Sayaç'!$A$1:$I$166,8,0)</f>
        <v>0.02</v>
      </c>
      <c r="I4893">
        <f>VLOOKUP($A4893,'Günlük Sayaç'!$A$1:$I$166,9,0)*VLOOKUP(WEEKDAY(B4893,2)&amp;D4893,Yoğunluk!$G$1:$J$29,4,0)</f>
        <v>216</v>
      </c>
      <c r="J4893">
        <f t="shared" ca="1" si="303"/>
        <v>217</v>
      </c>
      <c r="K4893">
        <f t="shared" ca="1" si="304"/>
        <v>868</v>
      </c>
    </row>
    <row r="4894" spans="1:11" x14ac:dyDescent="0.3">
      <c r="A4894">
        <f t="shared" si="305"/>
        <v>108</v>
      </c>
      <c r="B4894" s="2">
        <f t="shared" si="306"/>
        <v>43130</v>
      </c>
      <c r="C4894" t="str">
        <f>VLOOKUP(A4894,'Günlük Sayaç'!$A$1:$I$166,3,0)</f>
        <v>4. Levent</v>
      </c>
      <c r="D4894" t="str">
        <f>VLOOKUP($A4894,'Günlük Sayaç'!$A$1:$I$166,4,0)</f>
        <v>Ziyaretçi</v>
      </c>
      <c r="E4894" t="str">
        <f>VLOOKUP($A4894,'Günlük Sayaç'!$A$1:$I$166,5,0)</f>
        <v>Üçlü Bilet</v>
      </c>
      <c r="F4894">
        <f>VLOOKUP($A4894,'Günlük Sayaç'!$A$1:$I$166,6,0)</f>
        <v>3.6666666666666665</v>
      </c>
      <c r="G4894">
        <f>VLOOKUP($A4894,'Günlük Sayaç'!$A$1:$I$166,7,0)</f>
        <v>12000</v>
      </c>
      <c r="H4894">
        <f>VLOOKUP($A4894,'Günlük Sayaç'!$A$1:$I$166,8,0)</f>
        <v>0.02</v>
      </c>
      <c r="I4894">
        <f>VLOOKUP($A4894,'Günlük Sayaç'!$A$1:$I$166,9,0)*VLOOKUP(WEEKDAY(B4894,2)&amp;D4894,Yoğunluk!$G$1:$J$29,4,0)</f>
        <v>216</v>
      </c>
      <c r="J4894">
        <f t="shared" ca="1" si="303"/>
        <v>229</v>
      </c>
      <c r="K4894">
        <f t="shared" ca="1" si="304"/>
        <v>839.66666666666663</v>
      </c>
    </row>
    <row r="4895" spans="1:11" x14ac:dyDescent="0.3">
      <c r="A4895">
        <f t="shared" si="305"/>
        <v>109</v>
      </c>
      <c r="B4895" s="2">
        <f t="shared" si="306"/>
        <v>43130</v>
      </c>
      <c r="C4895" t="str">
        <f>VLOOKUP(A4895,'Günlük Sayaç'!$A$1:$I$166,3,0)</f>
        <v>4. Levent</v>
      </c>
      <c r="D4895" t="str">
        <f>VLOOKUP($A4895,'Günlük Sayaç'!$A$1:$I$166,4,0)</f>
        <v>Ziyaretçi</v>
      </c>
      <c r="E4895" t="str">
        <f>VLOOKUP($A4895,'Günlük Sayaç'!$A$1:$I$166,5,0)</f>
        <v>Beşli Bilet</v>
      </c>
      <c r="F4895">
        <f>VLOOKUP($A4895,'Günlük Sayaç'!$A$1:$I$166,6,0)</f>
        <v>3.4</v>
      </c>
      <c r="G4895">
        <f>VLOOKUP($A4895,'Günlük Sayaç'!$A$1:$I$166,7,0)</f>
        <v>12000</v>
      </c>
      <c r="H4895">
        <f>VLOOKUP($A4895,'Günlük Sayaç'!$A$1:$I$166,8,0)</f>
        <v>0.02</v>
      </c>
      <c r="I4895">
        <f>VLOOKUP($A4895,'Günlük Sayaç'!$A$1:$I$166,9,0)*VLOOKUP(WEEKDAY(B4895,2)&amp;D4895,Yoğunluk!$G$1:$J$29,4,0)</f>
        <v>216</v>
      </c>
      <c r="J4895">
        <f t="shared" ca="1" si="303"/>
        <v>228</v>
      </c>
      <c r="K4895">
        <f t="shared" ca="1" si="304"/>
        <v>775.19999999999993</v>
      </c>
    </row>
    <row r="4896" spans="1:11" x14ac:dyDescent="0.3">
      <c r="A4896">
        <f t="shared" si="305"/>
        <v>110</v>
      </c>
      <c r="B4896" s="2">
        <f t="shared" si="306"/>
        <v>43130</v>
      </c>
      <c r="C4896" t="str">
        <f>VLOOKUP(A4896,'Günlük Sayaç'!$A$1:$I$166,3,0)</f>
        <v>4. Levent</v>
      </c>
      <c r="D4896" t="str">
        <f>VLOOKUP($A4896,'Günlük Sayaç'!$A$1:$I$166,4,0)</f>
        <v>Ziyaretçi</v>
      </c>
      <c r="E4896" t="str">
        <f>VLOOKUP($A4896,'Günlük Sayaç'!$A$1:$I$166,5,0)</f>
        <v>Onlu Bilet</v>
      </c>
      <c r="F4896">
        <f>VLOOKUP($A4896,'Günlük Sayaç'!$A$1:$I$166,6,0)</f>
        <v>3.2</v>
      </c>
      <c r="G4896">
        <f>VLOOKUP($A4896,'Günlük Sayaç'!$A$1:$I$166,7,0)</f>
        <v>12000</v>
      </c>
      <c r="H4896">
        <f>VLOOKUP($A4896,'Günlük Sayaç'!$A$1:$I$166,8,0)</f>
        <v>0.02</v>
      </c>
      <c r="I4896">
        <f>VLOOKUP($A4896,'Günlük Sayaç'!$A$1:$I$166,9,0)*VLOOKUP(WEEKDAY(B4896,2)&amp;D4896,Yoğunluk!$G$1:$J$29,4,0)</f>
        <v>216</v>
      </c>
      <c r="J4896">
        <f t="shared" ca="1" si="303"/>
        <v>236</v>
      </c>
      <c r="K4896">
        <f t="shared" ca="1" si="304"/>
        <v>755.2</v>
      </c>
    </row>
    <row r="4897" spans="1:11" x14ac:dyDescent="0.3">
      <c r="A4897">
        <f t="shared" si="305"/>
        <v>111</v>
      </c>
      <c r="B4897" s="2">
        <f t="shared" si="306"/>
        <v>43130</v>
      </c>
      <c r="C4897" t="str">
        <f>VLOOKUP(A4897,'Günlük Sayaç'!$A$1:$I$166,3,0)</f>
        <v>Sanayi Mah.</v>
      </c>
      <c r="D4897" t="str">
        <f>VLOOKUP($A4897,'Günlük Sayaç'!$A$1:$I$166,4,0)</f>
        <v>Tam</v>
      </c>
      <c r="E4897" t="str">
        <f>VLOOKUP($A4897,'Günlük Sayaç'!$A$1:$I$166,5,0)</f>
        <v>Akbil</v>
      </c>
      <c r="F4897">
        <f>VLOOKUP($A4897,'Günlük Sayaç'!$A$1:$I$166,6,0)</f>
        <v>2.2250000000000001</v>
      </c>
      <c r="G4897">
        <f>VLOOKUP($A4897,'Günlük Sayaç'!$A$1:$I$166,7,0)</f>
        <v>4000</v>
      </c>
      <c r="H4897">
        <f>VLOOKUP($A4897,'Günlük Sayaç'!$A$1:$I$166,8,0)</f>
        <v>0.3</v>
      </c>
      <c r="I4897">
        <f>VLOOKUP($A4897,'Günlük Sayaç'!$A$1:$I$166,9,0)*VLOOKUP(WEEKDAY(B4897,2)&amp;D4897,Yoğunluk!$G$1:$J$29,4,0)</f>
        <v>1620</v>
      </c>
      <c r="J4897">
        <f t="shared" ca="1" si="303"/>
        <v>1407</v>
      </c>
      <c r="K4897">
        <f t="shared" ca="1" si="304"/>
        <v>3130.5750000000003</v>
      </c>
    </row>
    <row r="4898" spans="1:11" x14ac:dyDescent="0.3">
      <c r="A4898">
        <f t="shared" si="305"/>
        <v>112</v>
      </c>
      <c r="B4898" s="2">
        <f t="shared" si="306"/>
        <v>43130</v>
      </c>
      <c r="C4898" t="str">
        <f>VLOOKUP(A4898,'Günlük Sayaç'!$A$1:$I$166,3,0)</f>
        <v>Sanayi Mah.</v>
      </c>
      <c r="D4898" t="str">
        <f>VLOOKUP($A4898,'Günlük Sayaç'!$A$1:$I$166,4,0)</f>
        <v>Tam</v>
      </c>
      <c r="E4898" t="str">
        <f>VLOOKUP($A4898,'Günlük Sayaç'!$A$1:$I$166,5,0)</f>
        <v>Mavi Kart</v>
      </c>
      <c r="F4898">
        <f>VLOOKUP($A4898,'Günlük Sayaç'!$A$1:$I$166,6,0)</f>
        <v>1.3666666666666667</v>
      </c>
      <c r="G4898">
        <f>VLOOKUP($A4898,'Günlük Sayaç'!$A$1:$I$166,7,0)</f>
        <v>4000</v>
      </c>
      <c r="H4898">
        <f>VLOOKUP($A4898,'Günlük Sayaç'!$A$1:$I$166,8,0)</f>
        <v>0.35</v>
      </c>
      <c r="I4898">
        <f>VLOOKUP($A4898,'Günlük Sayaç'!$A$1:$I$166,9,0)*VLOOKUP(WEEKDAY(B4898,2)&amp;D4898,Yoğunluk!$G$1:$J$29,4,0)</f>
        <v>1890.0000000000002</v>
      </c>
      <c r="J4898">
        <f t="shared" ca="1" si="303"/>
        <v>1976</v>
      </c>
      <c r="K4898">
        <f t="shared" ca="1" si="304"/>
        <v>2700.5333333333333</v>
      </c>
    </row>
    <row r="4899" spans="1:11" x14ac:dyDescent="0.3">
      <c r="A4899">
        <f t="shared" si="305"/>
        <v>113</v>
      </c>
      <c r="B4899" s="2">
        <f t="shared" si="306"/>
        <v>43130</v>
      </c>
      <c r="C4899" t="str">
        <f>VLOOKUP(A4899,'Günlük Sayaç'!$A$1:$I$166,3,0)</f>
        <v>Sanayi Mah.</v>
      </c>
      <c r="D4899" t="str">
        <f>VLOOKUP($A4899,'Günlük Sayaç'!$A$1:$I$166,4,0)</f>
        <v>Öğrenci</v>
      </c>
      <c r="E4899" t="str">
        <f>VLOOKUP($A4899,'Günlük Sayaç'!$A$1:$I$166,5,0)</f>
        <v>Öğrenci</v>
      </c>
      <c r="F4899">
        <f>VLOOKUP($A4899,'Günlük Sayaç'!$A$1:$I$166,6,0)</f>
        <v>0.9</v>
      </c>
      <c r="G4899">
        <f>VLOOKUP($A4899,'Günlük Sayaç'!$A$1:$I$166,7,0)</f>
        <v>4000</v>
      </c>
      <c r="H4899">
        <f>VLOOKUP($A4899,'Günlük Sayaç'!$A$1:$I$166,8,0)</f>
        <v>0.1</v>
      </c>
      <c r="I4899">
        <f>VLOOKUP($A4899,'Günlük Sayaç'!$A$1:$I$166,9,0)*VLOOKUP(WEEKDAY(B4899,2)&amp;D4899,Yoğunluk!$G$1:$J$29,4,0)</f>
        <v>360</v>
      </c>
      <c r="J4899">
        <f t="shared" ca="1" si="303"/>
        <v>315</v>
      </c>
      <c r="K4899">
        <f t="shared" ca="1" si="304"/>
        <v>283.5</v>
      </c>
    </row>
    <row r="4900" spans="1:11" x14ac:dyDescent="0.3">
      <c r="A4900">
        <f t="shared" si="305"/>
        <v>114</v>
      </c>
      <c r="B4900" s="2">
        <f t="shared" si="306"/>
        <v>43130</v>
      </c>
      <c r="C4900" t="str">
        <f>VLOOKUP(A4900,'Günlük Sayaç'!$A$1:$I$166,3,0)</f>
        <v>Sanayi Mah.</v>
      </c>
      <c r="D4900" t="str">
        <f>VLOOKUP($A4900,'Günlük Sayaç'!$A$1:$I$166,4,0)</f>
        <v>Öğrenci</v>
      </c>
      <c r="E4900" t="str">
        <f>VLOOKUP($A4900,'Günlük Sayaç'!$A$1:$I$166,5,0)</f>
        <v>Öğrenci Aylık</v>
      </c>
      <c r="F4900">
        <f>VLOOKUP($A4900,'Günlük Sayaç'!$A$1:$I$166,6,0)</f>
        <v>0.56666666666666665</v>
      </c>
      <c r="G4900">
        <f>VLOOKUP($A4900,'Günlük Sayaç'!$A$1:$I$166,7,0)</f>
        <v>4000</v>
      </c>
      <c r="H4900">
        <f>VLOOKUP($A4900,'Günlük Sayaç'!$A$1:$I$166,8,0)</f>
        <v>0.1</v>
      </c>
      <c r="I4900">
        <f>VLOOKUP($A4900,'Günlük Sayaç'!$A$1:$I$166,9,0)*VLOOKUP(WEEKDAY(B4900,2)&amp;D4900,Yoğunluk!$G$1:$J$29,4,0)</f>
        <v>360</v>
      </c>
      <c r="J4900">
        <f t="shared" ca="1" si="303"/>
        <v>339</v>
      </c>
      <c r="K4900">
        <f t="shared" ca="1" si="304"/>
        <v>192.1</v>
      </c>
    </row>
    <row r="4901" spans="1:11" x14ac:dyDescent="0.3">
      <c r="A4901">
        <f t="shared" si="305"/>
        <v>115</v>
      </c>
      <c r="B4901" s="2">
        <f t="shared" si="306"/>
        <v>43130</v>
      </c>
      <c r="C4901" t="str">
        <f>VLOOKUP(A4901,'Günlük Sayaç'!$A$1:$I$166,3,0)</f>
        <v>Sanayi Mah.</v>
      </c>
      <c r="D4901" t="str">
        <f>VLOOKUP($A4901,'Günlük Sayaç'!$A$1:$I$166,4,0)</f>
        <v>Sosyal</v>
      </c>
      <c r="E4901" t="str">
        <f>VLOOKUP($A4901,'Günlük Sayaç'!$A$1:$I$166,5,0)</f>
        <v>Sosyal</v>
      </c>
      <c r="F4901">
        <f>VLOOKUP($A4901,'Günlük Sayaç'!$A$1:$I$166,6,0)</f>
        <v>1.425</v>
      </c>
      <c r="G4901">
        <f>VLOOKUP($A4901,'Günlük Sayaç'!$A$1:$I$166,7,0)</f>
        <v>4000</v>
      </c>
      <c r="H4901">
        <f>VLOOKUP($A4901,'Günlük Sayaç'!$A$1:$I$166,8,0)</f>
        <v>0.05</v>
      </c>
      <c r="I4901">
        <f>VLOOKUP($A4901,'Günlük Sayaç'!$A$1:$I$166,9,0)*VLOOKUP(WEEKDAY(B4901,2)&amp;D4901,Yoğunluk!$G$1:$J$29,4,0)</f>
        <v>144.00000000000003</v>
      </c>
      <c r="J4901">
        <f t="shared" ca="1" si="303"/>
        <v>155</v>
      </c>
      <c r="K4901">
        <f t="shared" ca="1" si="304"/>
        <v>220.875</v>
      </c>
    </row>
    <row r="4902" spans="1:11" x14ac:dyDescent="0.3">
      <c r="A4902">
        <f t="shared" si="305"/>
        <v>116</v>
      </c>
      <c r="B4902" s="2">
        <f t="shared" si="306"/>
        <v>43130</v>
      </c>
      <c r="C4902" t="str">
        <f>VLOOKUP(A4902,'Günlük Sayaç'!$A$1:$I$166,3,0)</f>
        <v>Sanayi Mah.</v>
      </c>
      <c r="D4902" t="str">
        <f>VLOOKUP($A4902,'Günlük Sayaç'!$A$1:$I$166,4,0)</f>
        <v>Sosyal</v>
      </c>
      <c r="E4902" t="str">
        <f>VLOOKUP($A4902,'Günlük Sayaç'!$A$1:$I$166,5,0)</f>
        <v>Sosyal Aylık</v>
      </c>
      <c r="F4902">
        <f>VLOOKUP($A4902,'Günlük Sayaç'!$A$1:$I$166,6,0)</f>
        <v>0.83333333333333337</v>
      </c>
      <c r="G4902">
        <f>VLOOKUP($A4902,'Günlük Sayaç'!$A$1:$I$166,7,0)</f>
        <v>4000</v>
      </c>
      <c r="H4902">
        <f>VLOOKUP($A4902,'Günlük Sayaç'!$A$1:$I$166,8,0)</f>
        <v>0.05</v>
      </c>
      <c r="I4902">
        <f>VLOOKUP($A4902,'Günlük Sayaç'!$A$1:$I$166,9,0)*VLOOKUP(WEEKDAY(B4902,2)&amp;D4902,Yoğunluk!$G$1:$J$29,4,0)</f>
        <v>144.00000000000003</v>
      </c>
      <c r="J4902">
        <f t="shared" ca="1" si="303"/>
        <v>138</v>
      </c>
      <c r="K4902">
        <f t="shared" ca="1" si="304"/>
        <v>115</v>
      </c>
    </row>
    <row r="4903" spans="1:11" x14ac:dyDescent="0.3">
      <c r="A4903">
        <f t="shared" si="305"/>
        <v>117</v>
      </c>
      <c r="B4903" s="2">
        <f t="shared" si="306"/>
        <v>43130</v>
      </c>
      <c r="C4903" t="str">
        <f>VLOOKUP(A4903,'Günlük Sayaç'!$A$1:$I$166,3,0)</f>
        <v>Sanayi Mah.</v>
      </c>
      <c r="D4903" t="str">
        <f>VLOOKUP($A4903,'Günlük Sayaç'!$A$1:$I$166,4,0)</f>
        <v>Ziyaretçi</v>
      </c>
      <c r="E4903" t="str">
        <f>VLOOKUP($A4903,'Günlük Sayaç'!$A$1:$I$166,5,0)</f>
        <v>Tekli Bilet</v>
      </c>
      <c r="F4903">
        <f>VLOOKUP($A4903,'Günlük Sayaç'!$A$1:$I$166,6,0)</f>
        <v>5</v>
      </c>
      <c r="G4903">
        <f>VLOOKUP($A4903,'Günlük Sayaç'!$A$1:$I$166,7,0)</f>
        <v>4000</v>
      </c>
      <c r="H4903">
        <f>VLOOKUP($A4903,'Günlük Sayaç'!$A$1:$I$166,8,0)</f>
        <v>0.01</v>
      </c>
      <c r="I4903">
        <f>VLOOKUP($A4903,'Günlük Sayaç'!$A$1:$I$166,9,0)*VLOOKUP(WEEKDAY(B4903,2)&amp;D4903,Yoğunluk!$G$1:$J$29,4,0)</f>
        <v>36</v>
      </c>
      <c r="J4903">
        <f t="shared" ca="1" si="303"/>
        <v>31</v>
      </c>
      <c r="K4903">
        <f t="shared" ca="1" si="304"/>
        <v>155</v>
      </c>
    </row>
    <row r="4904" spans="1:11" x14ac:dyDescent="0.3">
      <c r="A4904">
        <f t="shared" si="305"/>
        <v>118</v>
      </c>
      <c r="B4904" s="2">
        <f t="shared" si="306"/>
        <v>43130</v>
      </c>
      <c r="C4904" t="str">
        <f>VLOOKUP(A4904,'Günlük Sayaç'!$A$1:$I$166,3,0)</f>
        <v>Sanayi Mah.</v>
      </c>
      <c r="D4904" t="str">
        <f>VLOOKUP($A4904,'Günlük Sayaç'!$A$1:$I$166,4,0)</f>
        <v>Ziyaretçi</v>
      </c>
      <c r="E4904" t="str">
        <f>VLOOKUP($A4904,'Günlük Sayaç'!$A$1:$I$166,5,0)</f>
        <v>İkili Bilet</v>
      </c>
      <c r="F4904">
        <f>VLOOKUP($A4904,'Günlük Sayaç'!$A$1:$I$166,6,0)</f>
        <v>4</v>
      </c>
      <c r="G4904">
        <f>VLOOKUP($A4904,'Günlük Sayaç'!$A$1:$I$166,7,0)</f>
        <v>4000</v>
      </c>
      <c r="H4904">
        <f>VLOOKUP($A4904,'Günlük Sayaç'!$A$1:$I$166,8,0)</f>
        <v>0.01</v>
      </c>
      <c r="I4904">
        <f>VLOOKUP($A4904,'Günlük Sayaç'!$A$1:$I$166,9,0)*VLOOKUP(WEEKDAY(B4904,2)&amp;D4904,Yoğunluk!$G$1:$J$29,4,0)</f>
        <v>36</v>
      </c>
      <c r="J4904">
        <f t="shared" ca="1" si="303"/>
        <v>41</v>
      </c>
      <c r="K4904">
        <f t="shared" ca="1" si="304"/>
        <v>164</v>
      </c>
    </row>
    <row r="4905" spans="1:11" x14ac:dyDescent="0.3">
      <c r="A4905">
        <f t="shared" si="305"/>
        <v>119</v>
      </c>
      <c r="B4905" s="2">
        <f t="shared" si="306"/>
        <v>43130</v>
      </c>
      <c r="C4905" t="str">
        <f>VLOOKUP(A4905,'Günlük Sayaç'!$A$1:$I$166,3,0)</f>
        <v>Sanayi Mah.</v>
      </c>
      <c r="D4905" t="str">
        <f>VLOOKUP($A4905,'Günlük Sayaç'!$A$1:$I$166,4,0)</f>
        <v>Ziyaretçi</v>
      </c>
      <c r="E4905" t="str">
        <f>VLOOKUP($A4905,'Günlük Sayaç'!$A$1:$I$166,5,0)</f>
        <v>Üçlü Bilet</v>
      </c>
      <c r="F4905">
        <f>VLOOKUP($A4905,'Günlük Sayaç'!$A$1:$I$166,6,0)</f>
        <v>3.6666666666666665</v>
      </c>
      <c r="G4905">
        <f>VLOOKUP($A4905,'Günlük Sayaç'!$A$1:$I$166,7,0)</f>
        <v>4000</v>
      </c>
      <c r="H4905">
        <f>VLOOKUP($A4905,'Günlük Sayaç'!$A$1:$I$166,8,0)</f>
        <v>0.01</v>
      </c>
      <c r="I4905">
        <f>VLOOKUP($A4905,'Günlük Sayaç'!$A$1:$I$166,9,0)*VLOOKUP(WEEKDAY(B4905,2)&amp;D4905,Yoğunluk!$G$1:$J$29,4,0)</f>
        <v>36</v>
      </c>
      <c r="J4905">
        <f t="shared" ca="1" si="303"/>
        <v>38</v>
      </c>
      <c r="K4905">
        <f t="shared" ca="1" si="304"/>
        <v>139.33333333333331</v>
      </c>
    </row>
    <row r="4906" spans="1:11" x14ac:dyDescent="0.3">
      <c r="A4906">
        <f t="shared" si="305"/>
        <v>120</v>
      </c>
      <c r="B4906" s="2">
        <f t="shared" si="306"/>
        <v>43130</v>
      </c>
      <c r="C4906" t="str">
        <f>VLOOKUP(A4906,'Günlük Sayaç'!$A$1:$I$166,3,0)</f>
        <v>Sanayi Mah.</v>
      </c>
      <c r="D4906" t="str">
        <f>VLOOKUP($A4906,'Günlük Sayaç'!$A$1:$I$166,4,0)</f>
        <v>Ziyaretçi</v>
      </c>
      <c r="E4906" t="str">
        <f>VLOOKUP($A4906,'Günlük Sayaç'!$A$1:$I$166,5,0)</f>
        <v>Beşli Bilet</v>
      </c>
      <c r="F4906">
        <f>VLOOKUP($A4906,'Günlük Sayaç'!$A$1:$I$166,6,0)</f>
        <v>3.4</v>
      </c>
      <c r="G4906">
        <f>VLOOKUP($A4906,'Günlük Sayaç'!$A$1:$I$166,7,0)</f>
        <v>4000</v>
      </c>
      <c r="H4906">
        <f>VLOOKUP($A4906,'Günlük Sayaç'!$A$1:$I$166,8,0)</f>
        <v>0.01</v>
      </c>
      <c r="I4906">
        <f>VLOOKUP($A4906,'Günlük Sayaç'!$A$1:$I$166,9,0)*VLOOKUP(WEEKDAY(B4906,2)&amp;D4906,Yoğunluk!$G$1:$J$29,4,0)</f>
        <v>36</v>
      </c>
      <c r="J4906">
        <f t="shared" ca="1" si="303"/>
        <v>37</v>
      </c>
      <c r="K4906">
        <f t="shared" ca="1" si="304"/>
        <v>125.8</v>
      </c>
    </row>
    <row r="4907" spans="1:11" x14ac:dyDescent="0.3">
      <c r="A4907">
        <f t="shared" si="305"/>
        <v>121</v>
      </c>
      <c r="B4907" s="2">
        <f t="shared" si="306"/>
        <v>43130</v>
      </c>
      <c r="C4907" t="str">
        <f>VLOOKUP(A4907,'Günlük Sayaç'!$A$1:$I$166,3,0)</f>
        <v>Sanayi Mah.</v>
      </c>
      <c r="D4907" t="str">
        <f>VLOOKUP($A4907,'Günlük Sayaç'!$A$1:$I$166,4,0)</f>
        <v>Ziyaretçi</v>
      </c>
      <c r="E4907" t="str">
        <f>VLOOKUP($A4907,'Günlük Sayaç'!$A$1:$I$166,5,0)</f>
        <v>Onlu Bilet</v>
      </c>
      <c r="F4907">
        <f>VLOOKUP($A4907,'Günlük Sayaç'!$A$1:$I$166,6,0)</f>
        <v>3.2</v>
      </c>
      <c r="G4907">
        <f>VLOOKUP($A4907,'Günlük Sayaç'!$A$1:$I$166,7,0)</f>
        <v>4000</v>
      </c>
      <c r="H4907">
        <f>VLOOKUP($A4907,'Günlük Sayaç'!$A$1:$I$166,8,0)</f>
        <v>0.01</v>
      </c>
      <c r="I4907">
        <f>VLOOKUP($A4907,'Günlük Sayaç'!$A$1:$I$166,9,0)*VLOOKUP(WEEKDAY(B4907,2)&amp;D4907,Yoğunluk!$G$1:$J$29,4,0)</f>
        <v>36</v>
      </c>
      <c r="J4907">
        <f t="shared" ca="1" si="303"/>
        <v>32</v>
      </c>
      <c r="K4907">
        <f t="shared" ca="1" si="304"/>
        <v>102.4</v>
      </c>
    </row>
    <row r="4908" spans="1:11" x14ac:dyDescent="0.3">
      <c r="A4908">
        <f t="shared" si="305"/>
        <v>122</v>
      </c>
      <c r="B4908" s="2">
        <f t="shared" si="306"/>
        <v>43130</v>
      </c>
      <c r="C4908" t="str">
        <f>VLOOKUP(A4908,'Günlük Sayaç'!$A$1:$I$166,3,0)</f>
        <v>İTÜ</v>
      </c>
      <c r="D4908" t="str">
        <f>VLOOKUP($A4908,'Günlük Sayaç'!$A$1:$I$166,4,0)</f>
        <v>Tam</v>
      </c>
      <c r="E4908" t="str">
        <f>VLOOKUP($A4908,'Günlük Sayaç'!$A$1:$I$166,5,0)</f>
        <v>Akbil</v>
      </c>
      <c r="F4908">
        <f>VLOOKUP($A4908,'Günlük Sayaç'!$A$1:$I$166,6,0)</f>
        <v>2.2250000000000001</v>
      </c>
      <c r="G4908">
        <f>VLOOKUP($A4908,'Günlük Sayaç'!$A$1:$I$166,7,0)</f>
        <v>15000</v>
      </c>
      <c r="H4908">
        <f>VLOOKUP($A4908,'Günlük Sayaç'!$A$1:$I$166,8,0)</f>
        <v>0.1</v>
      </c>
      <c r="I4908">
        <f>VLOOKUP($A4908,'Günlük Sayaç'!$A$1:$I$166,9,0)*VLOOKUP(WEEKDAY(B4908,2)&amp;D4908,Yoğunluk!$G$1:$J$29,4,0)</f>
        <v>2025.0000000000002</v>
      </c>
      <c r="J4908">
        <f t="shared" ca="1" si="303"/>
        <v>1893</v>
      </c>
      <c r="K4908">
        <f t="shared" ca="1" si="304"/>
        <v>4211.9250000000002</v>
      </c>
    </row>
    <row r="4909" spans="1:11" x14ac:dyDescent="0.3">
      <c r="A4909">
        <f t="shared" si="305"/>
        <v>123</v>
      </c>
      <c r="B4909" s="2">
        <f t="shared" si="306"/>
        <v>43130</v>
      </c>
      <c r="C4909" t="str">
        <f>VLOOKUP(A4909,'Günlük Sayaç'!$A$1:$I$166,3,0)</f>
        <v>İTÜ</v>
      </c>
      <c r="D4909" t="str">
        <f>VLOOKUP($A4909,'Günlük Sayaç'!$A$1:$I$166,4,0)</f>
        <v>Tam</v>
      </c>
      <c r="E4909" t="str">
        <f>VLOOKUP($A4909,'Günlük Sayaç'!$A$1:$I$166,5,0)</f>
        <v>Mavi Kart</v>
      </c>
      <c r="F4909">
        <f>VLOOKUP($A4909,'Günlük Sayaç'!$A$1:$I$166,6,0)</f>
        <v>1.3666666666666667</v>
      </c>
      <c r="G4909">
        <f>VLOOKUP($A4909,'Günlük Sayaç'!$A$1:$I$166,7,0)</f>
        <v>15000</v>
      </c>
      <c r="H4909">
        <f>VLOOKUP($A4909,'Günlük Sayaç'!$A$1:$I$166,8,0)</f>
        <v>7.0000000000000007E-2</v>
      </c>
      <c r="I4909">
        <f>VLOOKUP($A4909,'Günlük Sayaç'!$A$1:$I$166,9,0)*VLOOKUP(WEEKDAY(B4909,2)&amp;D4909,Yoğunluk!$G$1:$J$29,4,0)</f>
        <v>1417.5</v>
      </c>
      <c r="J4909">
        <f t="shared" ca="1" si="303"/>
        <v>1261</v>
      </c>
      <c r="K4909">
        <f t="shared" ca="1" si="304"/>
        <v>1723.3666666666668</v>
      </c>
    </row>
    <row r="4910" spans="1:11" x14ac:dyDescent="0.3">
      <c r="A4910">
        <f t="shared" si="305"/>
        <v>124</v>
      </c>
      <c r="B4910" s="2">
        <f t="shared" si="306"/>
        <v>43130</v>
      </c>
      <c r="C4910" t="str">
        <f>VLOOKUP(A4910,'Günlük Sayaç'!$A$1:$I$166,3,0)</f>
        <v>İTÜ</v>
      </c>
      <c r="D4910" t="str">
        <f>VLOOKUP($A4910,'Günlük Sayaç'!$A$1:$I$166,4,0)</f>
        <v>Öğrenci</v>
      </c>
      <c r="E4910" t="str">
        <f>VLOOKUP($A4910,'Günlük Sayaç'!$A$1:$I$166,5,0)</f>
        <v>Öğrenci</v>
      </c>
      <c r="F4910">
        <f>VLOOKUP($A4910,'Günlük Sayaç'!$A$1:$I$166,6,0)</f>
        <v>0.9</v>
      </c>
      <c r="G4910">
        <f>VLOOKUP($A4910,'Günlük Sayaç'!$A$1:$I$166,7,0)</f>
        <v>15000</v>
      </c>
      <c r="H4910">
        <f>VLOOKUP($A4910,'Günlük Sayaç'!$A$1:$I$166,8,0)</f>
        <v>0.17</v>
      </c>
      <c r="I4910">
        <f>VLOOKUP($A4910,'Günlük Sayaç'!$A$1:$I$166,9,0)*VLOOKUP(WEEKDAY(B4910,2)&amp;D4910,Yoğunluk!$G$1:$J$29,4,0)</f>
        <v>2295</v>
      </c>
      <c r="J4910">
        <f t="shared" ca="1" si="303"/>
        <v>2197</v>
      </c>
      <c r="K4910">
        <f t="shared" ca="1" si="304"/>
        <v>1977.3</v>
      </c>
    </row>
    <row r="4911" spans="1:11" x14ac:dyDescent="0.3">
      <c r="A4911">
        <f t="shared" si="305"/>
        <v>125</v>
      </c>
      <c r="B4911" s="2">
        <f t="shared" si="306"/>
        <v>43130</v>
      </c>
      <c r="C4911" t="str">
        <f>VLOOKUP(A4911,'Günlük Sayaç'!$A$1:$I$166,3,0)</f>
        <v>İTÜ</v>
      </c>
      <c r="D4911" t="str">
        <f>VLOOKUP($A4911,'Günlük Sayaç'!$A$1:$I$166,4,0)</f>
        <v>Öğrenci</v>
      </c>
      <c r="E4911" t="str">
        <f>VLOOKUP($A4911,'Günlük Sayaç'!$A$1:$I$166,5,0)</f>
        <v>Öğrenci Aylık</v>
      </c>
      <c r="F4911">
        <f>VLOOKUP($A4911,'Günlük Sayaç'!$A$1:$I$166,6,0)</f>
        <v>0.56666666666666665</v>
      </c>
      <c r="G4911">
        <f>VLOOKUP($A4911,'Günlük Sayaç'!$A$1:$I$166,7,0)</f>
        <v>15000</v>
      </c>
      <c r="H4911">
        <f>VLOOKUP($A4911,'Günlük Sayaç'!$A$1:$I$166,8,0)</f>
        <v>0.27</v>
      </c>
      <c r="I4911">
        <f>VLOOKUP($A4911,'Günlük Sayaç'!$A$1:$I$166,9,0)*VLOOKUP(WEEKDAY(B4911,2)&amp;D4911,Yoğunluk!$G$1:$J$29,4,0)</f>
        <v>3645.0000000000005</v>
      </c>
      <c r="J4911">
        <f t="shared" ca="1" si="303"/>
        <v>3766</v>
      </c>
      <c r="K4911">
        <f t="shared" ca="1" si="304"/>
        <v>2134.0666666666666</v>
      </c>
    </row>
    <row r="4912" spans="1:11" x14ac:dyDescent="0.3">
      <c r="A4912">
        <f t="shared" si="305"/>
        <v>126</v>
      </c>
      <c r="B4912" s="2">
        <f t="shared" si="306"/>
        <v>43130</v>
      </c>
      <c r="C4912" t="str">
        <f>VLOOKUP(A4912,'Günlük Sayaç'!$A$1:$I$166,3,0)</f>
        <v>İTÜ</v>
      </c>
      <c r="D4912" t="str">
        <f>VLOOKUP($A4912,'Günlük Sayaç'!$A$1:$I$166,4,0)</f>
        <v>Sosyal</v>
      </c>
      <c r="E4912" t="str">
        <f>VLOOKUP($A4912,'Günlük Sayaç'!$A$1:$I$166,5,0)</f>
        <v>Sosyal</v>
      </c>
      <c r="F4912">
        <f>VLOOKUP($A4912,'Günlük Sayaç'!$A$1:$I$166,6,0)</f>
        <v>1.425</v>
      </c>
      <c r="G4912">
        <f>VLOOKUP($A4912,'Günlük Sayaç'!$A$1:$I$166,7,0)</f>
        <v>15000</v>
      </c>
      <c r="H4912">
        <f>VLOOKUP($A4912,'Günlük Sayaç'!$A$1:$I$166,8,0)</f>
        <v>0.15</v>
      </c>
      <c r="I4912">
        <f>VLOOKUP($A4912,'Günlük Sayaç'!$A$1:$I$166,9,0)*VLOOKUP(WEEKDAY(B4912,2)&amp;D4912,Yoğunluk!$G$1:$J$29,4,0)</f>
        <v>1620.0000000000002</v>
      </c>
      <c r="J4912">
        <f t="shared" ca="1" si="303"/>
        <v>1271</v>
      </c>
      <c r="K4912">
        <f t="shared" ca="1" si="304"/>
        <v>1811.175</v>
      </c>
    </row>
    <row r="4913" spans="1:11" x14ac:dyDescent="0.3">
      <c r="A4913">
        <f t="shared" si="305"/>
        <v>127</v>
      </c>
      <c r="B4913" s="2">
        <f t="shared" si="306"/>
        <v>43130</v>
      </c>
      <c r="C4913" t="str">
        <f>VLOOKUP(A4913,'Günlük Sayaç'!$A$1:$I$166,3,0)</f>
        <v>İTÜ</v>
      </c>
      <c r="D4913" t="str">
        <f>VLOOKUP($A4913,'Günlük Sayaç'!$A$1:$I$166,4,0)</f>
        <v>Sosyal</v>
      </c>
      <c r="E4913" t="str">
        <f>VLOOKUP($A4913,'Günlük Sayaç'!$A$1:$I$166,5,0)</f>
        <v>Sosyal Aylık</v>
      </c>
      <c r="F4913">
        <f>VLOOKUP($A4913,'Günlük Sayaç'!$A$1:$I$166,6,0)</f>
        <v>0.83333333333333337</v>
      </c>
      <c r="G4913">
        <f>VLOOKUP($A4913,'Günlük Sayaç'!$A$1:$I$166,7,0)</f>
        <v>15000</v>
      </c>
      <c r="H4913">
        <f>VLOOKUP($A4913,'Günlük Sayaç'!$A$1:$I$166,8,0)</f>
        <v>0.15</v>
      </c>
      <c r="I4913">
        <f>VLOOKUP($A4913,'Günlük Sayaç'!$A$1:$I$166,9,0)*VLOOKUP(WEEKDAY(B4913,2)&amp;D4913,Yoğunluk!$G$1:$J$29,4,0)</f>
        <v>1620.0000000000002</v>
      </c>
      <c r="J4913">
        <f t="shared" ca="1" si="303"/>
        <v>1670</v>
      </c>
      <c r="K4913">
        <f t="shared" ca="1" si="304"/>
        <v>1391.6666666666667</v>
      </c>
    </row>
    <row r="4914" spans="1:11" x14ac:dyDescent="0.3">
      <c r="A4914">
        <f t="shared" si="305"/>
        <v>128</v>
      </c>
      <c r="B4914" s="2">
        <f t="shared" si="306"/>
        <v>43130</v>
      </c>
      <c r="C4914" t="str">
        <f>VLOOKUP(A4914,'Günlük Sayaç'!$A$1:$I$166,3,0)</f>
        <v>İTÜ</v>
      </c>
      <c r="D4914" t="str">
        <f>VLOOKUP($A4914,'Günlük Sayaç'!$A$1:$I$166,4,0)</f>
        <v>Ziyaretçi</v>
      </c>
      <c r="E4914" t="str">
        <f>VLOOKUP($A4914,'Günlük Sayaç'!$A$1:$I$166,5,0)</f>
        <v>Tekli Bilet</v>
      </c>
      <c r="F4914">
        <f>VLOOKUP($A4914,'Günlük Sayaç'!$A$1:$I$166,6,0)</f>
        <v>5</v>
      </c>
      <c r="G4914">
        <f>VLOOKUP($A4914,'Günlük Sayaç'!$A$1:$I$166,7,0)</f>
        <v>15000</v>
      </c>
      <c r="H4914">
        <f>VLOOKUP($A4914,'Günlük Sayaç'!$A$1:$I$166,8,0)</f>
        <v>0.02</v>
      </c>
      <c r="I4914">
        <f>VLOOKUP($A4914,'Günlük Sayaç'!$A$1:$I$166,9,0)*VLOOKUP(WEEKDAY(B4914,2)&amp;D4914,Yoğunluk!$G$1:$J$29,4,0)</f>
        <v>270</v>
      </c>
      <c r="J4914">
        <f t="shared" ca="1" si="303"/>
        <v>258</v>
      </c>
      <c r="K4914">
        <f t="shared" ca="1" si="304"/>
        <v>1290</v>
      </c>
    </row>
    <row r="4915" spans="1:11" x14ac:dyDescent="0.3">
      <c r="A4915">
        <f t="shared" si="305"/>
        <v>129</v>
      </c>
      <c r="B4915" s="2">
        <f t="shared" si="306"/>
        <v>43130</v>
      </c>
      <c r="C4915" t="str">
        <f>VLOOKUP(A4915,'Günlük Sayaç'!$A$1:$I$166,3,0)</f>
        <v>İTÜ</v>
      </c>
      <c r="D4915" t="str">
        <f>VLOOKUP($A4915,'Günlük Sayaç'!$A$1:$I$166,4,0)</f>
        <v>Ziyaretçi</v>
      </c>
      <c r="E4915" t="str">
        <f>VLOOKUP($A4915,'Günlük Sayaç'!$A$1:$I$166,5,0)</f>
        <v>İkili Bilet</v>
      </c>
      <c r="F4915">
        <f>VLOOKUP($A4915,'Günlük Sayaç'!$A$1:$I$166,6,0)</f>
        <v>4</v>
      </c>
      <c r="G4915">
        <f>VLOOKUP($A4915,'Günlük Sayaç'!$A$1:$I$166,7,0)</f>
        <v>15000</v>
      </c>
      <c r="H4915">
        <f>VLOOKUP($A4915,'Günlük Sayaç'!$A$1:$I$166,8,0)</f>
        <v>0.02</v>
      </c>
      <c r="I4915">
        <f>VLOOKUP($A4915,'Günlük Sayaç'!$A$1:$I$166,9,0)*VLOOKUP(WEEKDAY(B4915,2)&amp;D4915,Yoğunluk!$G$1:$J$29,4,0)</f>
        <v>270</v>
      </c>
      <c r="J4915">
        <f t="shared" ca="1" si="303"/>
        <v>259</v>
      </c>
      <c r="K4915">
        <f t="shared" ca="1" si="304"/>
        <v>1036</v>
      </c>
    </row>
    <row r="4916" spans="1:11" x14ac:dyDescent="0.3">
      <c r="A4916">
        <f t="shared" si="305"/>
        <v>130</v>
      </c>
      <c r="B4916" s="2">
        <f t="shared" si="306"/>
        <v>43130</v>
      </c>
      <c r="C4916" t="str">
        <f>VLOOKUP(A4916,'Günlük Sayaç'!$A$1:$I$166,3,0)</f>
        <v>İTÜ</v>
      </c>
      <c r="D4916" t="str">
        <f>VLOOKUP($A4916,'Günlük Sayaç'!$A$1:$I$166,4,0)</f>
        <v>Ziyaretçi</v>
      </c>
      <c r="E4916" t="str">
        <f>VLOOKUP($A4916,'Günlük Sayaç'!$A$1:$I$166,5,0)</f>
        <v>Üçlü Bilet</v>
      </c>
      <c r="F4916">
        <f>VLOOKUP($A4916,'Günlük Sayaç'!$A$1:$I$166,6,0)</f>
        <v>3.6666666666666665</v>
      </c>
      <c r="G4916">
        <f>VLOOKUP($A4916,'Günlük Sayaç'!$A$1:$I$166,7,0)</f>
        <v>15000</v>
      </c>
      <c r="H4916">
        <f>VLOOKUP($A4916,'Günlük Sayaç'!$A$1:$I$166,8,0)</f>
        <v>0.01</v>
      </c>
      <c r="I4916">
        <f>VLOOKUP($A4916,'Günlük Sayaç'!$A$1:$I$166,9,0)*VLOOKUP(WEEKDAY(B4916,2)&amp;D4916,Yoğunluk!$G$1:$J$29,4,0)</f>
        <v>135</v>
      </c>
      <c r="J4916">
        <f t="shared" ca="1" si="303"/>
        <v>125</v>
      </c>
      <c r="K4916">
        <f t="shared" ca="1" si="304"/>
        <v>458.33333333333331</v>
      </c>
    </row>
    <row r="4917" spans="1:11" x14ac:dyDescent="0.3">
      <c r="A4917">
        <f t="shared" si="305"/>
        <v>131</v>
      </c>
      <c r="B4917" s="2">
        <f t="shared" si="306"/>
        <v>43130</v>
      </c>
      <c r="C4917" t="str">
        <f>VLOOKUP(A4917,'Günlük Sayaç'!$A$1:$I$166,3,0)</f>
        <v>İTÜ</v>
      </c>
      <c r="D4917" t="str">
        <f>VLOOKUP($A4917,'Günlük Sayaç'!$A$1:$I$166,4,0)</f>
        <v>Ziyaretçi</v>
      </c>
      <c r="E4917" t="str">
        <f>VLOOKUP($A4917,'Günlük Sayaç'!$A$1:$I$166,5,0)</f>
        <v>Beşli Bilet</v>
      </c>
      <c r="F4917">
        <f>VLOOKUP($A4917,'Günlük Sayaç'!$A$1:$I$166,6,0)</f>
        <v>3.4</v>
      </c>
      <c r="G4917">
        <f>VLOOKUP($A4917,'Günlük Sayaç'!$A$1:$I$166,7,0)</f>
        <v>15000</v>
      </c>
      <c r="H4917">
        <f>VLOOKUP($A4917,'Günlük Sayaç'!$A$1:$I$166,8,0)</f>
        <v>0.02</v>
      </c>
      <c r="I4917">
        <f>VLOOKUP($A4917,'Günlük Sayaç'!$A$1:$I$166,9,0)*VLOOKUP(WEEKDAY(B4917,2)&amp;D4917,Yoğunluk!$G$1:$J$29,4,0)</f>
        <v>270</v>
      </c>
      <c r="J4917">
        <f t="shared" ca="1" si="303"/>
        <v>296</v>
      </c>
      <c r="K4917">
        <f t="shared" ca="1" si="304"/>
        <v>1006.4</v>
      </c>
    </row>
    <row r="4918" spans="1:11" x14ac:dyDescent="0.3">
      <c r="A4918">
        <f t="shared" si="305"/>
        <v>132</v>
      </c>
      <c r="B4918" s="2">
        <f t="shared" si="306"/>
        <v>43130</v>
      </c>
      <c r="C4918" t="str">
        <f>VLOOKUP(A4918,'Günlük Sayaç'!$A$1:$I$166,3,0)</f>
        <v>İTÜ</v>
      </c>
      <c r="D4918" t="str">
        <f>VLOOKUP($A4918,'Günlük Sayaç'!$A$1:$I$166,4,0)</f>
        <v>Ziyaretçi</v>
      </c>
      <c r="E4918" t="str">
        <f>VLOOKUP($A4918,'Günlük Sayaç'!$A$1:$I$166,5,0)</f>
        <v>Onlu Bilet</v>
      </c>
      <c r="F4918">
        <f>VLOOKUP($A4918,'Günlük Sayaç'!$A$1:$I$166,6,0)</f>
        <v>3.2</v>
      </c>
      <c r="G4918">
        <f>VLOOKUP($A4918,'Günlük Sayaç'!$A$1:$I$166,7,0)</f>
        <v>15000</v>
      </c>
      <c r="H4918">
        <f>VLOOKUP($A4918,'Günlük Sayaç'!$A$1:$I$166,8,0)</f>
        <v>0.02</v>
      </c>
      <c r="I4918">
        <f>VLOOKUP($A4918,'Günlük Sayaç'!$A$1:$I$166,9,0)*VLOOKUP(WEEKDAY(B4918,2)&amp;D4918,Yoğunluk!$G$1:$J$29,4,0)</f>
        <v>270</v>
      </c>
      <c r="J4918">
        <f t="shared" ca="1" si="303"/>
        <v>248</v>
      </c>
      <c r="K4918">
        <f t="shared" ca="1" si="304"/>
        <v>793.6</v>
      </c>
    </row>
    <row r="4919" spans="1:11" x14ac:dyDescent="0.3">
      <c r="A4919">
        <f t="shared" si="305"/>
        <v>133</v>
      </c>
      <c r="B4919" s="2">
        <f t="shared" si="306"/>
        <v>43130</v>
      </c>
      <c r="C4919" t="str">
        <f>VLOOKUP(A4919,'Günlük Sayaç'!$A$1:$I$166,3,0)</f>
        <v>Atatürk Oto Sanayi</v>
      </c>
      <c r="D4919" t="str">
        <f>VLOOKUP($A4919,'Günlük Sayaç'!$A$1:$I$166,4,0)</f>
        <v>Tam</v>
      </c>
      <c r="E4919" t="str">
        <f>VLOOKUP($A4919,'Günlük Sayaç'!$A$1:$I$166,5,0)</f>
        <v>Akbil</v>
      </c>
      <c r="F4919">
        <f>VLOOKUP($A4919,'Günlük Sayaç'!$A$1:$I$166,6,0)</f>
        <v>2.2250000000000001</v>
      </c>
      <c r="G4919">
        <f>VLOOKUP($A4919,'Günlük Sayaç'!$A$1:$I$166,7,0)</f>
        <v>5000</v>
      </c>
      <c r="H4919">
        <f>VLOOKUP($A4919,'Günlük Sayaç'!$A$1:$I$166,8,0)</f>
        <v>0.3</v>
      </c>
      <c r="I4919">
        <f>VLOOKUP($A4919,'Günlük Sayaç'!$A$1:$I$166,9,0)*VLOOKUP(WEEKDAY(B4919,2)&amp;D4919,Yoğunluk!$G$1:$J$29,4,0)</f>
        <v>2025.0000000000002</v>
      </c>
      <c r="J4919">
        <f t="shared" ca="1" si="303"/>
        <v>1902</v>
      </c>
      <c r="K4919">
        <f t="shared" ca="1" si="304"/>
        <v>4231.95</v>
      </c>
    </row>
    <row r="4920" spans="1:11" x14ac:dyDescent="0.3">
      <c r="A4920">
        <f t="shared" si="305"/>
        <v>134</v>
      </c>
      <c r="B4920" s="2">
        <f t="shared" si="306"/>
        <v>43130</v>
      </c>
      <c r="C4920" t="str">
        <f>VLOOKUP(A4920,'Günlük Sayaç'!$A$1:$I$166,3,0)</f>
        <v>Atatürk Oto Sanayi</v>
      </c>
      <c r="D4920" t="str">
        <f>VLOOKUP($A4920,'Günlük Sayaç'!$A$1:$I$166,4,0)</f>
        <v>Tam</v>
      </c>
      <c r="E4920" t="str">
        <f>VLOOKUP($A4920,'Günlük Sayaç'!$A$1:$I$166,5,0)</f>
        <v>Mavi Kart</v>
      </c>
      <c r="F4920">
        <f>VLOOKUP($A4920,'Günlük Sayaç'!$A$1:$I$166,6,0)</f>
        <v>1.3666666666666667</v>
      </c>
      <c r="G4920">
        <f>VLOOKUP($A4920,'Günlük Sayaç'!$A$1:$I$166,7,0)</f>
        <v>5000</v>
      </c>
      <c r="H4920">
        <f>VLOOKUP($A4920,'Günlük Sayaç'!$A$1:$I$166,8,0)</f>
        <v>0.35</v>
      </c>
      <c r="I4920">
        <f>VLOOKUP($A4920,'Günlük Sayaç'!$A$1:$I$166,9,0)*VLOOKUP(WEEKDAY(B4920,2)&amp;D4920,Yoğunluk!$G$1:$J$29,4,0)</f>
        <v>2362.5</v>
      </c>
      <c r="J4920">
        <f t="shared" ca="1" si="303"/>
        <v>2455</v>
      </c>
      <c r="K4920">
        <f t="shared" ca="1" si="304"/>
        <v>3355.1666666666665</v>
      </c>
    </row>
    <row r="4921" spans="1:11" x14ac:dyDescent="0.3">
      <c r="A4921">
        <f t="shared" si="305"/>
        <v>135</v>
      </c>
      <c r="B4921" s="2">
        <f t="shared" si="306"/>
        <v>43130</v>
      </c>
      <c r="C4921" t="str">
        <f>VLOOKUP(A4921,'Günlük Sayaç'!$A$1:$I$166,3,0)</f>
        <v>Atatürk Oto Sanayi</v>
      </c>
      <c r="D4921" t="str">
        <f>VLOOKUP($A4921,'Günlük Sayaç'!$A$1:$I$166,4,0)</f>
        <v>Öğrenci</v>
      </c>
      <c r="E4921" t="str">
        <f>VLOOKUP($A4921,'Günlük Sayaç'!$A$1:$I$166,5,0)</f>
        <v>Öğrenci</v>
      </c>
      <c r="F4921">
        <f>VLOOKUP($A4921,'Günlük Sayaç'!$A$1:$I$166,6,0)</f>
        <v>0.9</v>
      </c>
      <c r="G4921">
        <f>VLOOKUP($A4921,'Günlük Sayaç'!$A$1:$I$166,7,0)</f>
        <v>5000</v>
      </c>
      <c r="H4921">
        <f>VLOOKUP($A4921,'Günlük Sayaç'!$A$1:$I$166,8,0)</f>
        <v>0.1</v>
      </c>
      <c r="I4921">
        <f>VLOOKUP($A4921,'Günlük Sayaç'!$A$1:$I$166,9,0)*VLOOKUP(WEEKDAY(B4921,2)&amp;D4921,Yoğunluk!$G$1:$J$29,4,0)</f>
        <v>450</v>
      </c>
      <c r="J4921">
        <f t="shared" ca="1" si="303"/>
        <v>512</v>
      </c>
      <c r="K4921">
        <f t="shared" ca="1" si="304"/>
        <v>460.8</v>
      </c>
    </row>
    <row r="4922" spans="1:11" x14ac:dyDescent="0.3">
      <c r="A4922">
        <f t="shared" si="305"/>
        <v>136</v>
      </c>
      <c r="B4922" s="2">
        <f t="shared" si="306"/>
        <v>43130</v>
      </c>
      <c r="C4922" t="str">
        <f>VLOOKUP(A4922,'Günlük Sayaç'!$A$1:$I$166,3,0)</f>
        <v>Atatürk Oto Sanayi</v>
      </c>
      <c r="D4922" t="str">
        <f>VLOOKUP($A4922,'Günlük Sayaç'!$A$1:$I$166,4,0)</f>
        <v>Öğrenci</v>
      </c>
      <c r="E4922" t="str">
        <f>VLOOKUP($A4922,'Günlük Sayaç'!$A$1:$I$166,5,0)</f>
        <v>Öğrenci Aylık</v>
      </c>
      <c r="F4922">
        <f>VLOOKUP($A4922,'Günlük Sayaç'!$A$1:$I$166,6,0)</f>
        <v>0.56666666666666665</v>
      </c>
      <c r="G4922">
        <f>VLOOKUP($A4922,'Günlük Sayaç'!$A$1:$I$166,7,0)</f>
        <v>5000</v>
      </c>
      <c r="H4922">
        <f>VLOOKUP($A4922,'Günlük Sayaç'!$A$1:$I$166,8,0)</f>
        <v>0.1</v>
      </c>
      <c r="I4922">
        <f>VLOOKUP($A4922,'Günlük Sayaç'!$A$1:$I$166,9,0)*VLOOKUP(WEEKDAY(B4922,2)&amp;D4922,Yoğunluk!$G$1:$J$29,4,0)</f>
        <v>450</v>
      </c>
      <c r="J4922">
        <f t="shared" ca="1" si="303"/>
        <v>485</v>
      </c>
      <c r="K4922">
        <f t="shared" ca="1" si="304"/>
        <v>274.83333333333331</v>
      </c>
    </row>
    <row r="4923" spans="1:11" x14ac:dyDescent="0.3">
      <c r="A4923">
        <f t="shared" si="305"/>
        <v>137</v>
      </c>
      <c r="B4923" s="2">
        <f t="shared" si="306"/>
        <v>43130</v>
      </c>
      <c r="C4923" t="str">
        <f>VLOOKUP(A4923,'Günlük Sayaç'!$A$1:$I$166,3,0)</f>
        <v>Atatürk Oto Sanayi</v>
      </c>
      <c r="D4923" t="str">
        <f>VLOOKUP($A4923,'Günlük Sayaç'!$A$1:$I$166,4,0)</f>
        <v>Sosyal</v>
      </c>
      <c r="E4923" t="str">
        <f>VLOOKUP($A4923,'Günlük Sayaç'!$A$1:$I$166,5,0)</f>
        <v>Sosyal</v>
      </c>
      <c r="F4923">
        <f>VLOOKUP($A4923,'Günlük Sayaç'!$A$1:$I$166,6,0)</f>
        <v>1.425</v>
      </c>
      <c r="G4923">
        <f>VLOOKUP($A4923,'Günlük Sayaç'!$A$1:$I$166,7,0)</f>
        <v>5000</v>
      </c>
      <c r="H4923">
        <f>VLOOKUP($A4923,'Günlük Sayaç'!$A$1:$I$166,8,0)</f>
        <v>0.05</v>
      </c>
      <c r="I4923">
        <f>VLOOKUP($A4923,'Günlük Sayaç'!$A$1:$I$166,9,0)*VLOOKUP(WEEKDAY(B4923,2)&amp;D4923,Yoğunluk!$G$1:$J$29,4,0)</f>
        <v>180.00000000000003</v>
      </c>
      <c r="J4923">
        <f t="shared" ca="1" si="303"/>
        <v>161</v>
      </c>
      <c r="K4923">
        <f t="shared" ca="1" si="304"/>
        <v>229.42500000000001</v>
      </c>
    </row>
    <row r="4924" spans="1:11" x14ac:dyDescent="0.3">
      <c r="A4924">
        <f t="shared" si="305"/>
        <v>138</v>
      </c>
      <c r="B4924" s="2">
        <f t="shared" si="306"/>
        <v>43130</v>
      </c>
      <c r="C4924" t="str">
        <f>VLOOKUP(A4924,'Günlük Sayaç'!$A$1:$I$166,3,0)</f>
        <v>Atatürk Oto Sanayi</v>
      </c>
      <c r="D4924" t="str">
        <f>VLOOKUP($A4924,'Günlük Sayaç'!$A$1:$I$166,4,0)</f>
        <v>Sosyal</v>
      </c>
      <c r="E4924" t="str">
        <f>VLOOKUP($A4924,'Günlük Sayaç'!$A$1:$I$166,5,0)</f>
        <v>Sosyal Aylık</v>
      </c>
      <c r="F4924">
        <f>VLOOKUP($A4924,'Günlük Sayaç'!$A$1:$I$166,6,0)</f>
        <v>0.83333333333333337</v>
      </c>
      <c r="G4924">
        <f>VLOOKUP($A4924,'Günlük Sayaç'!$A$1:$I$166,7,0)</f>
        <v>5000</v>
      </c>
      <c r="H4924">
        <f>VLOOKUP($A4924,'Günlük Sayaç'!$A$1:$I$166,8,0)</f>
        <v>0.05</v>
      </c>
      <c r="I4924">
        <f>VLOOKUP($A4924,'Günlük Sayaç'!$A$1:$I$166,9,0)*VLOOKUP(WEEKDAY(B4924,2)&amp;D4924,Yoğunluk!$G$1:$J$29,4,0)</f>
        <v>180.00000000000003</v>
      </c>
      <c r="J4924">
        <f t="shared" ca="1" si="303"/>
        <v>168</v>
      </c>
      <c r="K4924">
        <f t="shared" ca="1" si="304"/>
        <v>140</v>
      </c>
    </row>
    <row r="4925" spans="1:11" x14ac:dyDescent="0.3">
      <c r="A4925">
        <f t="shared" si="305"/>
        <v>139</v>
      </c>
      <c r="B4925" s="2">
        <f t="shared" si="306"/>
        <v>43130</v>
      </c>
      <c r="C4925" t="str">
        <f>VLOOKUP(A4925,'Günlük Sayaç'!$A$1:$I$166,3,0)</f>
        <v>Atatürk Oto Sanayi</v>
      </c>
      <c r="D4925" t="str">
        <f>VLOOKUP($A4925,'Günlük Sayaç'!$A$1:$I$166,4,0)</f>
        <v>Ziyaretçi</v>
      </c>
      <c r="E4925" t="str">
        <f>VLOOKUP($A4925,'Günlük Sayaç'!$A$1:$I$166,5,0)</f>
        <v>Tekli Bilet</v>
      </c>
      <c r="F4925">
        <f>VLOOKUP($A4925,'Günlük Sayaç'!$A$1:$I$166,6,0)</f>
        <v>5</v>
      </c>
      <c r="G4925">
        <f>VLOOKUP($A4925,'Günlük Sayaç'!$A$1:$I$166,7,0)</f>
        <v>5000</v>
      </c>
      <c r="H4925">
        <f>VLOOKUP($A4925,'Günlük Sayaç'!$A$1:$I$166,8,0)</f>
        <v>0.01</v>
      </c>
      <c r="I4925">
        <f>VLOOKUP($A4925,'Günlük Sayaç'!$A$1:$I$166,9,0)*VLOOKUP(WEEKDAY(B4925,2)&amp;D4925,Yoğunluk!$G$1:$J$29,4,0)</f>
        <v>45</v>
      </c>
      <c r="J4925">
        <f t="shared" ca="1" si="303"/>
        <v>43</v>
      </c>
      <c r="K4925">
        <f t="shared" ca="1" si="304"/>
        <v>215</v>
      </c>
    </row>
    <row r="4926" spans="1:11" x14ac:dyDescent="0.3">
      <c r="A4926">
        <f t="shared" si="305"/>
        <v>140</v>
      </c>
      <c r="B4926" s="2">
        <f t="shared" si="306"/>
        <v>43130</v>
      </c>
      <c r="C4926" t="str">
        <f>VLOOKUP(A4926,'Günlük Sayaç'!$A$1:$I$166,3,0)</f>
        <v>Atatürk Oto Sanayi</v>
      </c>
      <c r="D4926" t="str">
        <f>VLOOKUP($A4926,'Günlük Sayaç'!$A$1:$I$166,4,0)</f>
        <v>Ziyaretçi</v>
      </c>
      <c r="E4926" t="str">
        <f>VLOOKUP($A4926,'Günlük Sayaç'!$A$1:$I$166,5,0)</f>
        <v>İkili Bilet</v>
      </c>
      <c r="F4926">
        <f>VLOOKUP($A4926,'Günlük Sayaç'!$A$1:$I$166,6,0)</f>
        <v>4</v>
      </c>
      <c r="G4926">
        <f>VLOOKUP($A4926,'Günlük Sayaç'!$A$1:$I$166,7,0)</f>
        <v>5000</v>
      </c>
      <c r="H4926">
        <f>VLOOKUP($A4926,'Günlük Sayaç'!$A$1:$I$166,8,0)</f>
        <v>0.01</v>
      </c>
      <c r="I4926">
        <f>VLOOKUP($A4926,'Günlük Sayaç'!$A$1:$I$166,9,0)*VLOOKUP(WEEKDAY(B4926,2)&amp;D4926,Yoğunluk!$G$1:$J$29,4,0)</f>
        <v>45</v>
      </c>
      <c r="J4926">
        <f t="shared" ca="1" si="303"/>
        <v>36</v>
      </c>
      <c r="K4926">
        <f t="shared" ca="1" si="304"/>
        <v>144</v>
      </c>
    </row>
    <row r="4927" spans="1:11" x14ac:dyDescent="0.3">
      <c r="A4927">
        <f t="shared" si="305"/>
        <v>141</v>
      </c>
      <c r="B4927" s="2">
        <f t="shared" si="306"/>
        <v>43130</v>
      </c>
      <c r="C4927" t="str">
        <f>VLOOKUP(A4927,'Günlük Sayaç'!$A$1:$I$166,3,0)</f>
        <v>Atatürk Oto Sanayi</v>
      </c>
      <c r="D4927" t="str">
        <f>VLOOKUP($A4927,'Günlük Sayaç'!$A$1:$I$166,4,0)</f>
        <v>Ziyaretçi</v>
      </c>
      <c r="E4927" t="str">
        <f>VLOOKUP($A4927,'Günlük Sayaç'!$A$1:$I$166,5,0)</f>
        <v>Üçlü Bilet</v>
      </c>
      <c r="F4927">
        <f>VLOOKUP($A4927,'Günlük Sayaç'!$A$1:$I$166,6,0)</f>
        <v>3.6666666666666665</v>
      </c>
      <c r="G4927">
        <f>VLOOKUP($A4927,'Günlük Sayaç'!$A$1:$I$166,7,0)</f>
        <v>5000</v>
      </c>
      <c r="H4927">
        <f>VLOOKUP($A4927,'Günlük Sayaç'!$A$1:$I$166,8,0)</f>
        <v>0.01</v>
      </c>
      <c r="I4927">
        <f>VLOOKUP($A4927,'Günlük Sayaç'!$A$1:$I$166,9,0)*VLOOKUP(WEEKDAY(B4927,2)&amp;D4927,Yoğunluk!$G$1:$J$29,4,0)</f>
        <v>45</v>
      </c>
      <c r="J4927">
        <f t="shared" ca="1" si="303"/>
        <v>50</v>
      </c>
      <c r="K4927">
        <f t="shared" ca="1" si="304"/>
        <v>183.33333333333331</v>
      </c>
    </row>
    <row r="4928" spans="1:11" x14ac:dyDescent="0.3">
      <c r="A4928">
        <f t="shared" si="305"/>
        <v>142</v>
      </c>
      <c r="B4928" s="2">
        <f t="shared" si="306"/>
        <v>43130</v>
      </c>
      <c r="C4928" t="str">
        <f>VLOOKUP(A4928,'Günlük Sayaç'!$A$1:$I$166,3,0)</f>
        <v>Atatürk Oto Sanayi</v>
      </c>
      <c r="D4928" t="str">
        <f>VLOOKUP($A4928,'Günlük Sayaç'!$A$1:$I$166,4,0)</f>
        <v>Ziyaretçi</v>
      </c>
      <c r="E4928" t="str">
        <f>VLOOKUP($A4928,'Günlük Sayaç'!$A$1:$I$166,5,0)</f>
        <v>Beşli Bilet</v>
      </c>
      <c r="F4928">
        <f>VLOOKUP($A4928,'Günlük Sayaç'!$A$1:$I$166,6,0)</f>
        <v>3.4</v>
      </c>
      <c r="G4928">
        <f>VLOOKUP($A4928,'Günlük Sayaç'!$A$1:$I$166,7,0)</f>
        <v>5000</v>
      </c>
      <c r="H4928">
        <f>VLOOKUP($A4928,'Günlük Sayaç'!$A$1:$I$166,8,0)</f>
        <v>0.01</v>
      </c>
      <c r="I4928">
        <f>VLOOKUP($A4928,'Günlük Sayaç'!$A$1:$I$166,9,0)*VLOOKUP(WEEKDAY(B4928,2)&amp;D4928,Yoğunluk!$G$1:$J$29,4,0)</f>
        <v>45</v>
      </c>
      <c r="J4928">
        <f t="shared" ca="1" si="303"/>
        <v>43</v>
      </c>
      <c r="K4928">
        <f t="shared" ca="1" si="304"/>
        <v>146.19999999999999</v>
      </c>
    </row>
    <row r="4929" spans="1:11" x14ac:dyDescent="0.3">
      <c r="A4929">
        <f t="shared" si="305"/>
        <v>143</v>
      </c>
      <c r="B4929" s="2">
        <f t="shared" si="306"/>
        <v>43130</v>
      </c>
      <c r="C4929" t="str">
        <f>VLOOKUP(A4929,'Günlük Sayaç'!$A$1:$I$166,3,0)</f>
        <v>Atatürk Oto Sanayi</v>
      </c>
      <c r="D4929" t="str">
        <f>VLOOKUP($A4929,'Günlük Sayaç'!$A$1:$I$166,4,0)</f>
        <v>Ziyaretçi</v>
      </c>
      <c r="E4929" t="str">
        <f>VLOOKUP($A4929,'Günlük Sayaç'!$A$1:$I$166,5,0)</f>
        <v>Onlu Bilet</v>
      </c>
      <c r="F4929">
        <f>VLOOKUP($A4929,'Günlük Sayaç'!$A$1:$I$166,6,0)</f>
        <v>3.2</v>
      </c>
      <c r="G4929">
        <f>VLOOKUP($A4929,'Günlük Sayaç'!$A$1:$I$166,7,0)</f>
        <v>5000</v>
      </c>
      <c r="H4929">
        <f>VLOOKUP($A4929,'Günlük Sayaç'!$A$1:$I$166,8,0)</f>
        <v>0.01</v>
      </c>
      <c r="I4929">
        <f>VLOOKUP($A4929,'Günlük Sayaç'!$A$1:$I$166,9,0)*VLOOKUP(WEEKDAY(B4929,2)&amp;D4929,Yoğunluk!$G$1:$J$29,4,0)</f>
        <v>45</v>
      </c>
      <c r="J4929">
        <f t="shared" ca="1" si="303"/>
        <v>58</v>
      </c>
      <c r="K4929">
        <f t="shared" ca="1" si="304"/>
        <v>185.60000000000002</v>
      </c>
    </row>
    <row r="4930" spans="1:11" x14ac:dyDescent="0.3">
      <c r="A4930">
        <f t="shared" si="305"/>
        <v>144</v>
      </c>
      <c r="B4930" s="2">
        <f t="shared" si="306"/>
        <v>43130</v>
      </c>
      <c r="C4930" t="str">
        <f>VLOOKUP(A4930,'Günlük Sayaç'!$A$1:$I$166,3,0)</f>
        <v>Darüşşafaka</v>
      </c>
      <c r="D4930" t="str">
        <f>VLOOKUP($A4930,'Günlük Sayaç'!$A$1:$I$166,4,0)</f>
        <v>Tam</v>
      </c>
      <c r="E4930" t="str">
        <f>VLOOKUP($A4930,'Günlük Sayaç'!$A$1:$I$166,5,0)</f>
        <v>Akbil</v>
      </c>
      <c r="F4930">
        <f>VLOOKUP($A4930,'Günlük Sayaç'!$A$1:$I$166,6,0)</f>
        <v>2.2250000000000001</v>
      </c>
      <c r="G4930">
        <f>VLOOKUP($A4930,'Günlük Sayaç'!$A$1:$I$166,7,0)</f>
        <v>6000</v>
      </c>
      <c r="H4930">
        <f>VLOOKUP($A4930,'Günlük Sayaç'!$A$1:$I$166,8,0)</f>
        <v>0.2</v>
      </c>
      <c r="I4930">
        <f>VLOOKUP($A4930,'Günlük Sayaç'!$A$1:$I$166,9,0)*VLOOKUP(WEEKDAY(B4930,2)&amp;D4930,Yoğunluk!$G$1:$J$29,4,0)</f>
        <v>1620</v>
      </c>
      <c r="J4930">
        <f t="shared" ca="1" si="303"/>
        <v>1820</v>
      </c>
      <c r="K4930">
        <f t="shared" ca="1" si="304"/>
        <v>4049.5</v>
      </c>
    </row>
    <row r="4931" spans="1:11" x14ac:dyDescent="0.3">
      <c r="A4931">
        <f t="shared" si="305"/>
        <v>145</v>
      </c>
      <c r="B4931" s="2">
        <f t="shared" si="306"/>
        <v>43130</v>
      </c>
      <c r="C4931" t="str">
        <f>VLOOKUP(A4931,'Günlük Sayaç'!$A$1:$I$166,3,0)</f>
        <v>Darüşşafaka</v>
      </c>
      <c r="D4931" t="str">
        <f>VLOOKUP($A4931,'Günlük Sayaç'!$A$1:$I$166,4,0)</f>
        <v>Tam</v>
      </c>
      <c r="E4931" t="str">
        <f>VLOOKUP($A4931,'Günlük Sayaç'!$A$1:$I$166,5,0)</f>
        <v>Mavi Kart</v>
      </c>
      <c r="F4931">
        <f>VLOOKUP($A4931,'Günlük Sayaç'!$A$1:$I$166,6,0)</f>
        <v>1.3666666666666667</v>
      </c>
      <c r="G4931">
        <f>VLOOKUP($A4931,'Günlük Sayaç'!$A$1:$I$166,7,0)</f>
        <v>6000</v>
      </c>
      <c r="H4931">
        <f>VLOOKUP($A4931,'Günlük Sayaç'!$A$1:$I$166,8,0)</f>
        <v>0.2</v>
      </c>
      <c r="I4931">
        <f>VLOOKUP($A4931,'Günlük Sayaç'!$A$1:$I$166,9,0)*VLOOKUP(WEEKDAY(B4931,2)&amp;D4931,Yoğunluk!$G$1:$J$29,4,0)</f>
        <v>1620</v>
      </c>
      <c r="J4931">
        <f t="shared" ref="J4931:J4994" ca="1" si="307">FLOOR(I4931+_xlfn.NORM.S.INV(RAND())*I4931/10,1)</f>
        <v>1705</v>
      </c>
      <c r="K4931">
        <f t="shared" ref="K4931:K4994" ca="1" si="308">J4931*F4931</f>
        <v>2330.1666666666665</v>
      </c>
    </row>
    <row r="4932" spans="1:11" x14ac:dyDescent="0.3">
      <c r="A4932">
        <f t="shared" si="305"/>
        <v>146</v>
      </c>
      <c r="B4932" s="2">
        <f t="shared" si="306"/>
        <v>43130</v>
      </c>
      <c r="C4932" t="str">
        <f>VLOOKUP(A4932,'Günlük Sayaç'!$A$1:$I$166,3,0)</f>
        <v>Darüşşafaka</v>
      </c>
      <c r="D4932" t="str">
        <f>VLOOKUP($A4932,'Günlük Sayaç'!$A$1:$I$166,4,0)</f>
        <v>Öğrenci</v>
      </c>
      <c r="E4932" t="str">
        <f>VLOOKUP($A4932,'Günlük Sayaç'!$A$1:$I$166,5,0)</f>
        <v>Öğrenci</v>
      </c>
      <c r="F4932">
        <f>VLOOKUP($A4932,'Günlük Sayaç'!$A$1:$I$166,6,0)</f>
        <v>0.9</v>
      </c>
      <c r="G4932">
        <f>VLOOKUP($A4932,'Günlük Sayaç'!$A$1:$I$166,7,0)</f>
        <v>6000</v>
      </c>
      <c r="H4932">
        <f>VLOOKUP($A4932,'Günlük Sayaç'!$A$1:$I$166,8,0)</f>
        <v>0.1</v>
      </c>
      <c r="I4932">
        <f>VLOOKUP($A4932,'Günlük Sayaç'!$A$1:$I$166,9,0)*VLOOKUP(WEEKDAY(B4932,2)&amp;D4932,Yoğunluk!$G$1:$J$29,4,0)</f>
        <v>540</v>
      </c>
      <c r="J4932">
        <f t="shared" ca="1" si="307"/>
        <v>524</v>
      </c>
      <c r="K4932">
        <f t="shared" ca="1" si="308"/>
        <v>471.6</v>
      </c>
    </row>
    <row r="4933" spans="1:11" x14ac:dyDescent="0.3">
      <c r="A4933">
        <f t="shared" si="305"/>
        <v>147</v>
      </c>
      <c r="B4933" s="2">
        <f t="shared" si="306"/>
        <v>43130</v>
      </c>
      <c r="C4933" t="str">
        <f>VLOOKUP(A4933,'Günlük Sayaç'!$A$1:$I$166,3,0)</f>
        <v>Darüşşafaka</v>
      </c>
      <c r="D4933" t="str">
        <f>VLOOKUP($A4933,'Günlük Sayaç'!$A$1:$I$166,4,0)</f>
        <v>Öğrenci</v>
      </c>
      <c r="E4933" t="str">
        <f>VLOOKUP($A4933,'Günlük Sayaç'!$A$1:$I$166,5,0)</f>
        <v>Öğrenci Aylık</v>
      </c>
      <c r="F4933">
        <f>VLOOKUP($A4933,'Günlük Sayaç'!$A$1:$I$166,6,0)</f>
        <v>0.56666666666666665</v>
      </c>
      <c r="G4933">
        <f>VLOOKUP($A4933,'Günlük Sayaç'!$A$1:$I$166,7,0)</f>
        <v>6000</v>
      </c>
      <c r="H4933">
        <f>VLOOKUP($A4933,'Günlük Sayaç'!$A$1:$I$166,8,0)</f>
        <v>0.2</v>
      </c>
      <c r="I4933">
        <f>VLOOKUP($A4933,'Günlük Sayaç'!$A$1:$I$166,9,0)*VLOOKUP(WEEKDAY(B4933,2)&amp;D4933,Yoğunluk!$G$1:$J$29,4,0)</f>
        <v>1080</v>
      </c>
      <c r="J4933">
        <f t="shared" ca="1" si="307"/>
        <v>1126</v>
      </c>
      <c r="K4933">
        <f t="shared" ca="1" si="308"/>
        <v>638.06666666666661</v>
      </c>
    </row>
    <row r="4934" spans="1:11" x14ac:dyDescent="0.3">
      <c r="A4934">
        <f t="shared" si="305"/>
        <v>148</v>
      </c>
      <c r="B4934" s="2">
        <f t="shared" si="306"/>
        <v>43130</v>
      </c>
      <c r="C4934" t="str">
        <f>VLOOKUP(A4934,'Günlük Sayaç'!$A$1:$I$166,3,0)</f>
        <v>Darüşşafaka</v>
      </c>
      <c r="D4934" t="str">
        <f>VLOOKUP($A4934,'Günlük Sayaç'!$A$1:$I$166,4,0)</f>
        <v>Sosyal</v>
      </c>
      <c r="E4934" t="str">
        <f>VLOOKUP($A4934,'Günlük Sayaç'!$A$1:$I$166,5,0)</f>
        <v>Sosyal</v>
      </c>
      <c r="F4934">
        <f>VLOOKUP($A4934,'Günlük Sayaç'!$A$1:$I$166,6,0)</f>
        <v>1.425</v>
      </c>
      <c r="G4934">
        <f>VLOOKUP($A4934,'Günlük Sayaç'!$A$1:$I$166,7,0)</f>
        <v>6000</v>
      </c>
      <c r="H4934">
        <f>VLOOKUP($A4934,'Günlük Sayaç'!$A$1:$I$166,8,0)</f>
        <v>0.15</v>
      </c>
      <c r="I4934">
        <f>VLOOKUP($A4934,'Günlük Sayaç'!$A$1:$I$166,9,0)*VLOOKUP(WEEKDAY(B4934,2)&amp;D4934,Yoğunluk!$G$1:$J$29,4,0)</f>
        <v>648.00000000000011</v>
      </c>
      <c r="J4934">
        <f t="shared" ca="1" si="307"/>
        <v>644</v>
      </c>
      <c r="K4934">
        <f t="shared" ca="1" si="308"/>
        <v>917.7</v>
      </c>
    </row>
    <row r="4935" spans="1:11" x14ac:dyDescent="0.3">
      <c r="A4935">
        <f t="shared" si="305"/>
        <v>149</v>
      </c>
      <c r="B4935" s="2">
        <f t="shared" si="306"/>
        <v>43130</v>
      </c>
      <c r="C4935" t="str">
        <f>VLOOKUP(A4935,'Günlük Sayaç'!$A$1:$I$166,3,0)</f>
        <v>Darüşşafaka</v>
      </c>
      <c r="D4935" t="str">
        <f>VLOOKUP($A4935,'Günlük Sayaç'!$A$1:$I$166,4,0)</f>
        <v>Sosyal</v>
      </c>
      <c r="E4935" t="str">
        <f>VLOOKUP($A4935,'Günlük Sayaç'!$A$1:$I$166,5,0)</f>
        <v>Sosyal Aylık</v>
      </c>
      <c r="F4935">
        <f>VLOOKUP($A4935,'Günlük Sayaç'!$A$1:$I$166,6,0)</f>
        <v>0.83333333333333337</v>
      </c>
      <c r="G4935">
        <f>VLOOKUP($A4935,'Günlük Sayaç'!$A$1:$I$166,7,0)</f>
        <v>6000</v>
      </c>
      <c r="H4935">
        <f>VLOOKUP($A4935,'Günlük Sayaç'!$A$1:$I$166,8,0)</f>
        <v>0.1</v>
      </c>
      <c r="I4935">
        <f>VLOOKUP($A4935,'Günlük Sayaç'!$A$1:$I$166,9,0)*VLOOKUP(WEEKDAY(B4935,2)&amp;D4935,Yoğunluk!$G$1:$J$29,4,0)</f>
        <v>432.00000000000006</v>
      </c>
      <c r="J4935">
        <f t="shared" ca="1" si="307"/>
        <v>436</v>
      </c>
      <c r="K4935">
        <f t="shared" ca="1" si="308"/>
        <v>363.33333333333337</v>
      </c>
    </row>
    <row r="4936" spans="1:11" x14ac:dyDescent="0.3">
      <c r="A4936">
        <f t="shared" si="305"/>
        <v>150</v>
      </c>
      <c r="B4936" s="2">
        <f t="shared" si="306"/>
        <v>43130</v>
      </c>
      <c r="C4936" t="str">
        <f>VLOOKUP(A4936,'Günlük Sayaç'!$A$1:$I$166,3,0)</f>
        <v>Darüşşafaka</v>
      </c>
      <c r="D4936" t="str">
        <f>VLOOKUP($A4936,'Günlük Sayaç'!$A$1:$I$166,4,0)</f>
        <v>Ziyaretçi</v>
      </c>
      <c r="E4936" t="str">
        <f>VLOOKUP($A4936,'Günlük Sayaç'!$A$1:$I$166,5,0)</f>
        <v>Tekli Bilet</v>
      </c>
      <c r="F4936">
        <f>VLOOKUP($A4936,'Günlük Sayaç'!$A$1:$I$166,6,0)</f>
        <v>5</v>
      </c>
      <c r="G4936">
        <f>VLOOKUP($A4936,'Günlük Sayaç'!$A$1:$I$166,7,0)</f>
        <v>6000</v>
      </c>
      <c r="H4936">
        <f>VLOOKUP($A4936,'Günlük Sayaç'!$A$1:$I$166,8,0)</f>
        <v>0.01</v>
      </c>
      <c r="I4936">
        <f>VLOOKUP($A4936,'Günlük Sayaç'!$A$1:$I$166,9,0)*VLOOKUP(WEEKDAY(B4936,2)&amp;D4936,Yoğunluk!$G$1:$J$29,4,0)</f>
        <v>54</v>
      </c>
      <c r="J4936">
        <f t="shared" ca="1" si="307"/>
        <v>57</v>
      </c>
      <c r="K4936">
        <f t="shared" ca="1" si="308"/>
        <v>285</v>
      </c>
    </row>
    <row r="4937" spans="1:11" x14ac:dyDescent="0.3">
      <c r="A4937">
        <f t="shared" si="305"/>
        <v>151</v>
      </c>
      <c r="B4937" s="2">
        <f t="shared" si="306"/>
        <v>43130</v>
      </c>
      <c r="C4937" t="str">
        <f>VLOOKUP(A4937,'Günlük Sayaç'!$A$1:$I$166,3,0)</f>
        <v>Darüşşafaka</v>
      </c>
      <c r="D4937" t="str">
        <f>VLOOKUP($A4937,'Günlük Sayaç'!$A$1:$I$166,4,0)</f>
        <v>Ziyaretçi</v>
      </c>
      <c r="E4937" t="str">
        <f>VLOOKUP($A4937,'Günlük Sayaç'!$A$1:$I$166,5,0)</f>
        <v>İkili Bilet</v>
      </c>
      <c r="F4937">
        <f>VLOOKUP($A4937,'Günlük Sayaç'!$A$1:$I$166,6,0)</f>
        <v>4</v>
      </c>
      <c r="G4937">
        <f>VLOOKUP($A4937,'Günlük Sayaç'!$A$1:$I$166,7,0)</f>
        <v>6000</v>
      </c>
      <c r="H4937">
        <f>VLOOKUP($A4937,'Günlük Sayaç'!$A$1:$I$166,8,0)</f>
        <v>0.01</v>
      </c>
      <c r="I4937">
        <f>VLOOKUP($A4937,'Günlük Sayaç'!$A$1:$I$166,9,0)*VLOOKUP(WEEKDAY(B4937,2)&amp;D4937,Yoğunluk!$G$1:$J$29,4,0)</f>
        <v>54</v>
      </c>
      <c r="J4937">
        <f t="shared" ca="1" si="307"/>
        <v>45</v>
      </c>
      <c r="K4937">
        <f t="shared" ca="1" si="308"/>
        <v>180</v>
      </c>
    </row>
    <row r="4938" spans="1:11" x14ac:dyDescent="0.3">
      <c r="A4938">
        <f t="shared" ref="A4938:A5001" si="309">IF(A4937=165,1,A4937+1)</f>
        <v>152</v>
      </c>
      <c r="B4938" s="2">
        <f t="shared" ref="B4938:B5001" si="310">IF(A4938=1,B4937+1,B4937)</f>
        <v>43130</v>
      </c>
      <c r="C4938" t="str">
        <f>VLOOKUP(A4938,'Günlük Sayaç'!$A$1:$I$166,3,0)</f>
        <v>Darüşşafaka</v>
      </c>
      <c r="D4938" t="str">
        <f>VLOOKUP($A4938,'Günlük Sayaç'!$A$1:$I$166,4,0)</f>
        <v>Ziyaretçi</v>
      </c>
      <c r="E4938" t="str">
        <f>VLOOKUP($A4938,'Günlük Sayaç'!$A$1:$I$166,5,0)</f>
        <v>Üçlü Bilet</v>
      </c>
      <c r="F4938">
        <f>VLOOKUP($A4938,'Günlük Sayaç'!$A$1:$I$166,6,0)</f>
        <v>3.6666666666666665</v>
      </c>
      <c r="G4938">
        <f>VLOOKUP($A4938,'Günlük Sayaç'!$A$1:$I$166,7,0)</f>
        <v>6000</v>
      </c>
      <c r="H4938">
        <f>VLOOKUP($A4938,'Günlük Sayaç'!$A$1:$I$166,8,0)</f>
        <v>0.01</v>
      </c>
      <c r="I4938">
        <f>VLOOKUP($A4938,'Günlük Sayaç'!$A$1:$I$166,9,0)*VLOOKUP(WEEKDAY(B4938,2)&amp;D4938,Yoğunluk!$G$1:$J$29,4,0)</f>
        <v>54</v>
      </c>
      <c r="J4938">
        <f t="shared" ca="1" si="307"/>
        <v>59</v>
      </c>
      <c r="K4938">
        <f t="shared" ca="1" si="308"/>
        <v>216.33333333333331</v>
      </c>
    </row>
    <row r="4939" spans="1:11" x14ac:dyDescent="0.3">
      <c r="A4939">
        <f t="shared" si="309"/>
        <v>153</v>
      </c>
      <c r="B4939" s="2">
        <f t="shared" si="310"/>
        <v>43130</v>
      </c>
      <c r="C4939" t="str">
        <f>VLOOKUP(A4939,'Günlük Sayaç'!$A$1:$I$166,3,0)</f>
        <v>Darüşşafaka</v>
      </c>
      <c r="D4939" t="str">
        <f>VLOOKUP($A4939,'Günlük Sayaç'!$A$1:$I$166,4,0)</f>
        <v>Ziyaretçi</v>
      </c>
      <c r="E4939" t="str">
        <f>VLOOKUP($A4939,'Günlük Sayaç'!$A$1:$I$166,5,0)</f>
        <v>Beşli Bilet</v>
      </c>
      <c r="F4939">
        <f>VLOOKUP($A4939,'Günlük Sayaç'!$A$1:$I$166,6,0)</f>
        <v>3.4</v>
      </c>
      <c r="G4939">
        <f>VLOOKUP($A4939,'Günlük Sayaç'!$A$1:$I$166,7,0)</f>
        <v>6000</v>
      </c>
      <c r="H4939">
        <f>VLOOKUP($A4939,'Günlük Sayaç'!$A$1:$I$166,8,0)</f>
        <v>0.01</v>
      </c>
      <c r="I4939">
        <f>VLOOKUP($A4939,'Günlük Sayaç'!$A$1:$I$166,9,0)*VLOOKUP(WEEKDAY(B4939,2)&amp;D4939,Yoğunluk!$G$1:$J$29,4,0)</f>
        <v>54</v>
      </c>
      <c r="J4939">
        <f t="shared" ca="1" si="307"/>
        <v>47</v>
      </c>
      <c r="K4939">
        <f t="shared" ca="1" si="308"/>
        <v>159.79999999999998</v>
      </c>
    </row>
    <row r="4940" spans="1:11" x14ac:dyDescent="0.3">
      <c r="A4940">
        <f t="shared" si="309"/>
        <v>154</v>
      </c>
      <c r="B4940" s="2">
        <f t="shared" si="310"/>
        <v>43130</v>
      </c>
      <c r="C4940" t="str">
        <f>VLOOKUP(A4940,'Günlük Sayaç'!$A$1:$I$166,3,0)</f>
        <v>Darüşşafaka</v>
      </c>
      <c r="D4940" t="str">
        <f>VLOOKUP($A4940,'Günlük Sayaç'!$A$1:$I$166,4,0)</f>
        <v>Ziyaretçi</v>
      </c>
      <c r="E4940" t="str">
        <f>VLOOKUP($A4940,'Günlük Sayaç'!$A$1:$I$166,5,0)</f>
        <v>Onlu Bilet</v>
      </c>
      <c r="F4940">
        <f>VLOOKUP($A4940,'Günlük Sayaç'!$A$1:$I$166,6,0)</f>
        <v>3.2</v>
      </c>
      <c r="G4940">
        <f>VLOOKUP($A4940,'Günlük Sayaç'!$A$1:$I$166,7,0)</f>
        <v>6000</v>
      </c>
      <c r="H4940">
        <f>VLOOKUP($A4940,'Günlük Sayaç'!$A$1:$I$166,8,0)</f>
        <v>0.01</v>
      </c>
      <c r="I4940">
        <f>VLOOKUP($A4940,'Günlük Sayaç'!$A$1:$I$166,9,0)*VLOOKUP(WEEKDAY(B4940,2)&amp;D4940,Yoğunluk!$G$1:$J$29,4,0)</f>
        <v>54</v>
      </c>
      <c r="J4940">
        <f t="shared" ca="1" si="307"/>
        <v>45</v>
      </c>
      <c r="K4940">
        <f t="shared" ca="1" si="308"/>
        <v>144</v>
      </c>
    </row>
    <row r="4941" spans="1:11" x14ac:dyDescent="0.3">
      <c r="A4941">
        <f t="shared" si="309"/>
        <v>155</v>
      </c>
      <c r="B4941" s="2">
        <f t="shared" si="310"/>
        <v>43130</v>
      </c>
      <c r="C4941" t="str">
        <f>VLOOKUP(A4941,'Günlük Sayaç'!$A$1:$I$166,3,0)</f>
        <v>Hacıosman</v>
      </c>
      <c r="D4941" t="str">
        <f>VLOOKUP($A4941,'Günlük Sayaç'!$A$1:$I$166,4,0)</f>
        <v>Tam</v>
      </c>
      <c r="E4941" t="str">
        <f>VLOOKUP($A4941,'Günlük Sayaç'!$A$1:$I$166,5,0)</f>
        <v>Akbil</v>
      </c>
      <c r="F4941">
        <f>VLOOKUP($A4941,'Günlük Sayaç'!$A$1:$I$166,6,0)</f>
        <v>2.2250000000000001</v>
      </c>
      <c r="G4941">
        <f>VLOOKUP($A4941,'Günlük Sayaç'!$A$1:$I$166,7,0)</f>
        <v>4000</v>
      </c>
      <c r="H4941">
        <f>VLOOKUP($A4941,'Günlük Sayaç'!$A$1:$I$166,8,0)</f>
        <v>0.2</v>
      </c>
      <c r="I4941">
        <f>VLOOKUP($A4941,'Günlük Sayaç'!$A$1:$I$166,9,0)*VLOOKUP(WEEKDAY(B4941,2)&amp;D4941,Yoğunluk!$G$1:$J$29,4,0)</f>
        <v>1080</v>
      </c>
      <c r="J4941">
        <f t="shared" ca="1" si="307"/>
        <v>1078</v>
      </c>
      <c r="K4941">
        <f t="shared" ca="1" si="308"/>
        <v>2398.5500000000002</v>
      </c>
    </row>
    <row r="4942" spans="1:11" x14ac:dyDescent="0.3">
      <c r="A4942">
        <f t="shared" si="309"/>
        <v>156</v>
      </c>
      <c r="B4942" s="2">
        <f t="shared" si="310"/>
        <v>43130</v>
      </c>
      <c r="C4942" t="str">
        <f>VLOOKUP(A4942,'Günlük Sayaç'!$A$1:$I$166,3,0)</f>
        <v>Hacıosman</v>
      </c>
      <c r="D4942" t="str">
        <f>VLOOKUP($A4942,'Günlük Sayaç'!$A$1:$I$166,4,0)</f>
        <v>Tam</v>
      </c>
      <c r="E4942" t="str">
        <f>VLOOKUP($A4942,'Günlük Sayaç'!$A$1:$I$166,5,0)</f>
        <v>Mavi Kart</v>
      </c>
      <c r="F4942">
        <f>VLOOKUP($A4942,'Günlük Sayaç'!$A$1:$I$166,6,0)</f>
        <v>1.3666666666666667</v>
      </c>
      <c r="G4942">
        <f>VLOOKUP($A4942,'Günlük Sayaç'!$A$1:$I$166,7,0)</f>
        <v>4000</v>
      </c>
      <c r="H4942">
        <f>VLOOKUP($A4942,'Günlük Sayaç'!$A$1:$I$166,8,0)</f>
        <v>0.2</v>
      </c>
      <c r="I4942">
        <f>VLOOKUP($A4942,'Günlük Sayaç'!$A$1:$I$166,9,0)*VLOOKUP(WEEKDAY(B4942,2)&amp;D4942,Yoğunluk!$G$1:$J$29,4,0)</f>
        <v>1080</v>
      </c>
      <c r="J4942">
        <f t="shared" ca="1" si="307"/>
        <v>1164</v>
      </c>
      <c r="K4942">
        <f t="shared" ca="1" si="308"/>
        <v>1590.8</v>
      </c>
    </row>
    <row r="4943" spans="1:11" x14ac:dyDescent="0.3">
      <c r="A4943">
        <f t="shared" si="309"/>
        <v>157</v>
      </c>
      <c r="B4943" s="2">
        <f t="shared" si="310"/>
        <v>43130</v>
      </c>
      <c r="C4943" t="str">
        <f>VLOOKUP(A4943,'Günlük Sayaç'!$A$1:$I$166,3,0)</f>
        <v>Hacıosman</v>
      </c>
      <c r="D4943" t="str">
        <f>VLOOKUP($A4943,'Günlük Sayaç'!$A$1:$I$166,4,0)</f>
        <v>Öğrenci</v>
      </c>
      <c r="E4943" t="str">
        <f>VLOOKUP($A4943,'Günlük Sayaç'!$A$1:$I$166,5,0)</f>
        <v>Öğrenci</v>
      </c>
      <c r="F4943">
        <f>VLOOKUP($A4943,'Günlük Sayaç'!$A$1:$I$166,6,0)</f>
        <v>0.9</v>
      </c>
      <c r="G4943">
        <f>VLOOKUP($A4943,'Günlük Sayaç'!$A$1:$I$166,7,0)</f>
        <v>4000</v>
      </c>
      <c r="H4943">
        <f>VLOOKUP($A4943,'Günlük Sayaç'!$A$1:$I$166,8,0)</f>
        <v>0.1</v>
      </c>
      <c r="I4943">
        <f>VLOOKUP($A4943,'Günlük Sayaç'!$A$1:$I$166,9,0)*VLOOKUP(WEEKDAY(B4943,2)&amp;D4943,Yoğunluk!$G$1:$J$29,4,0)</f>
        <v>360</v>
      </c>
      <c r="J4943">
        <f t="shared" ca="1" si="307"/>
        <v>314</v>
      </c>
      <c r="K4943">
        <f t="shared" ca="1" si="308"/>
        <v>282.60000000000002</v>
      </c>
    </row>
    <row r="4944" spans="1:11" x14ac:dyDescent="0.3">
      <c r="A4944">
        <f t="shared" si="309"/>
        <v>158</v>
      </c>
      <c r="B4944" s="2">
        <f t="shared" si="310"/>
        <v>43130</v>
      </c>
      <c r="C4944" t="str">
        <f>VLOOKUP(A4944,'Günlük Sayaç'!$A$1:$I$166,3,0)</f>
        <v>Hacıosman</v>
      </c>
      <c r="D4944" t="str">
        <f>VLOOKUP($A4944,'Günlük Sayaç'!$A$1:$I$166,4,0)</f>
        <v>Öğrenci</v>
      </c>
      <c r="E4944" t="str">
        <f>VLOOKUP($A4944,'Günlük Sayaç'!$A$1:$I$166,5,0)</f>
        <v>Öğrenci Aylık</v>
      </c>
      <c r="F4944">
        <f>VLOOKUP($A4944,'Günlük Sayaç'!$A$1:$I$166,6,0)</f>
        <v>0.56666666666666665</v>
      </c>
      <c r="G4944">
        <f>VLOOKUP($A4944,'Günlük Sayaç'!$A$1:$I$166,7,0)</f>
        <v>4000</v>
      </c>
      <c r="H4944">
        <f>VLOOKUP($A4944,'Günlük Sayaç'!$A$1:$I$166,8,0)</f>
        <v>0.2</v>
      </c>
      <c r="I4944">
        <f>VLOOKUP($A4944,'Günlük Sayaç'!$A$1:$I$166,9,0)*VLOOKUP(WEEKDAY(B4944,2)&amp;D4944,Yoğunluk!$G$1:$J$29,4,0)</f>
        <v>720</v>
      </c>
      <c r="J4944">
        <f t="shared" ca="1" si="307"/>
        <v>631</v>
      </c>
      <c r="K4944">
        <f t="shared" ca="1" si="308"/>
        <v>357.56666666666666</v>
      </c>
    </row>
    <row r="4945" spans="1:11" x14ac:dyDescent="0.3">
      <c r="A4945">
        <f t="shared" si="309"/>
        <v>159</v>
      </c>
      <c r="B4945" s="2">
        <f t="shared" si="310"/>
        <v>43130</v>
      </c>
      <c r="C4945" t="str">
        <f>VLOOKUP(A4945,'Günlük Sayaç'!$A$1:$I$166,3,0)</f>
        <v>Hacıosman</v>
      </c>
      <c r="D4945" t="str">
        <f>VLOOKUP($A4945,'Günlük Sayaç'!$A$1:$I$166,4,0)</f>
        <v>Sosyal</v>
      </c>
      <c r="E4945" t="str">
        <f>VLOOKUP($A4945,'Günlük Sayaç'!$A$1:$I$166,5,0)</f>
        <v>Sosyal</v>
      </c>
      <c r="F4945">
        <f>VLOOKUP($A4945,'Günlük Sayaç'!$A$1:$I$166,6,0)</f>
        <v>1.425</v>
      </c>
      <c r="G4945">
        <f>VLOOKUP($A4945,'Günlük Sayaç'!$A$1:$I$166,7,0)</f>
        <v>4000</v>
      </c>
      <c r="H4945">
        <f>VLOOKUP($A4945,'Günlük Sayaç'!$A$1:$I$166,8,0)</f>
        <v>0.15</v>
      </c>
      <c r="I4945">
        <f>VLOOKUP($A4945,'Günlük Sayaç'!$A$1:$I$166,9,0)*VLOOKUP(WEEKDAY(B4945,2)&amp;D4945,Yoğunluk!$G$1:$J$29,4,0)</f>
        <v>432.00000000000006</v>
      </c>
      <c r="J4945">
        <f t="shared" ca="1" si="307"/>
        <v>484</v>
      </c>
      <c r="K4945">
        <f t="shared" ca="1" si="308"/>
        <v>689.7</v>
      </c>
    </row>
    <row r="4946" spans="1:11" x14ac:dyDescent="0.3">
      <c r="A4946">
        <f t="shared" si="309"/>
        <v>160</v>
      </c>
      <c r="B4946" s="2">
        <f t="shared" si="310"/>
        <v>43130</v>
      </c>
      <c r="C4946" t="str">
        <f>VLOOKUP(A4946,'Günlük Sayaç'!$A$1:$I$166,3,0)</f>
        <v>Hacıosman</v>
      </c>
      <c r="D4946" t="str">
        <f>VLOOKUP($A4946,'Günlük Sayaç'!$A$1:$I$166,4,0)</f>
        <v>Sosyal</v>
      </c>
      <c r="E4946" t="str">
        <f>VLOOKUP($A4946,'Günlük Sayaç'!$A$1:$I$166,5,0)</f>
        <v>Sosyal Aylık</v>
      </c>
      <c r="F4946">
        <f>VLOOKUP($A4946,'Günlük Sayaç'!$A$1:$I$166,6,0)</f>
        <v>0.83333333333333337</v>
      </c>
      <c r="G4946">
        <f>VLOOKUP($A4946,'Günlük Sayaç'!$A$1:$I$166,7,0)</f>
        <v>4000</v>
      </c>
      <c r="H4946">
        <f>VLOOKUP($A4946,'Günlük Sayaç'!$A$1:$I$166,8,0)</f>
        <v>0.1</v>
      </c>
      <c r="I4946">
        <f>VLOOKUP($A4946,'Günlük Sayaç'!$A$1:$I$166,9,0)*VLOOKUP(WEEKDAY(B4946,2)&amp;D4946,Yoğunluk!$G$1:$J$29,4,0)</f>
        <v>288.00000000000006</v>
      </c>
      <c r="J4946">
        <f t="shared" ca="1" si="307"/>
        <v>271</v>
      </c>
      <c r="K4946">
        <f t="shared" ca="1" si="308"/>
        <v>225.83333333333334</v>
      </c>
    </row>
    <row r="4947" spans="1:11" x14ac:dyDescent="0.3">
      <c r="A4947">
        <f t="shared" si="309"/>
        <v>161</v>
      </c>
      <c r="B4947" s="2">
        <f t="shared" si="310"/>
        <v>43130</v>
      </c>
      <c r="C4947" t="str">
        <f>VLOOKUP(A4947,'Günlük Sayaç'!$A$1:$I$166,3,0)</f>
        <v>Hacıosman</v>
      </c>
      <c r="D4947" t="str">
        <f>VLOOKUP($A4947,'Günlük Sayaç'!$A$1:$I$166,4,0)</f>
        <v>Ziyaretçi</v>
      </c>
      <c r="E4947" t="str">
        <f>VLOOKUP($A4947,'Günlük Sayaç'!$A$1:$I$166,5,0)</f>
        <v>Tekli Bilet</v>
      </c>
      <c r="F4947">
        <f>VLOOKUP($A4947,'Günlük Sayaç'!$A$1:$I$166,6,0)</f>
        <v>5</v>
      </c>
      <c r="G4947">
        <f>VLOOKUP($A4947,'Günlük Sayaç'!$A$1:$I$166,7,0)</f>
        <v>4000</v>
      </c>
      <c r="H4947">
        <f>VLOOKUP($A4947,'Günlük Sayaç'!$A$1:$I$166,8,0)</f>
        <v>0.01</v>
      </c>
      <c r="I4947">
        <f>VLOOKUP($A4947,'Günlük Sayaç'!$A$1:$I$166,9,0)*VLOOKUP(WEEKDAY(B4947,2)&amp;D4947,Yoğunluk!$G$1:$J$29,4,0)</f>
        <v>36</v>
      </c>
      <c r="J4947">
        <f t="shared" ca="1" si="307"/>
        <v>28</v>
      </c>
      <c r="K4947">
        <f t="shared" ca="1" si="308"/>
        <v>140</v>
      </c>
    </row>
    <row r="4948" spans="1:11" x14ac:dyDescent="0.3">
      <c r="A4948">
        <f t="shared" si="309"/>
        <v>162</v>
      </c>
      <c r="B4948" s="2">
        <f t="shared" si="310"/>
        <v>43130</v>
      </c>
      <c r="C4948" t="str">
        <f>VLOOKUP(A4948,'Günlük Sayaç'!$A$1:$I$166,3,0)</f>
        <v>Hacıosman</v>
      </c>
      <c r="D4948" t="str">
        <f>VLOOKUP($A4948,'Günlük Sayaç'!$A$1:$I$166,4,0)</f>
        <v>Ziyaretçi</v>
      </c>
      <c r="E4948" t="str">
        <f>VLOOKUP($A4948,'Günlük Sayaç'!$A$1:$I$166,5,0)</f>
        <v>İkili Bilet</v>
      </c>
      <c r="F4948">
        <f>VLOOKUP($A4948,'Günlük Sayaç'!$A$1:$I$166,6,0)</f>
        <v>4</v>
      </c>
      <c r="G4948">
        <f>VLOOKUP($A4948,'Günlük Sayaç'!$A$1:$I$166,7,0)</f>
        <v>4000</v>
      </c>
      <c r="H4948">
        <f>VLOOKUP($A4948,'Günlük Sayaç'!$A$1:$I$166,8,0)</f>
        <v>0.01</v>
      </c>
      <c r="I4948">
        <f>VLOOKUP($A4948,'Günlük Sayaç'!$A$1:$I$166,9,0)*VLOOKUP(WEEKDAY(B4948,2)&amp;D4948,Yoğunluk!$G$1:$J$29,4,0)</f>
        <v>36</v>
      </c>
      <c r="J4948">
        <f t="shared" ca="1" si="307"/>
        <v>36</v>
      </c>
      <c r="K4948">
        <f t="shared" ca="1" si="308"/>
        <v>144</v>
      </c>
    </row>
    <row r="4949" spans="1:11" x14ac:dyDescent="0.3">
      <c r="A4949">
        <f t="shared" si="309"/>
        <v>163</v>
      </c>
      <c r="B4949" s="2">
        <f t="shared" si="310"/>
        <v>43130</v>
      </c>
      <c r="C4949" t="str">
        <f>VLOOKUP(A4949,'Günlük Sayaç'!$A$1:$I$166,3,0)</f>
        <v>Hacıosman</v>
      </c>
      <c r="D4949" t="str">
        <f>VLOOKUP($A4949,'Günlük Sayaç'!$A$1:$I$166,4,0)</f>
        <v>Ziyaretçi</v>
      </c>
      <c r="E4949" t="str">
        <f>VLOOKUP($A4949,'Günlük Sayaç'!$A$1:$I$166,5,0)</f>
        <v>Üçlü Bilet</v>
      </c>
      <c r="F4949">
        <f>VLOOKUP($A4949,'Günlük Sayaç'!$A$1:$I$166,6,0)</f>
        <v>3.6666666666666665</v>
      </c>
      <c r="G4949">
        <f>VLOOKUP($A4949,'Günlük Sayaç'!$A$1:$I$166,7,0)</f>
        <v>4000</v>
      </c>
      <c r="H4949">
        <f>VLOOKUP($A4949,'Günlük Sayaç'!$A$1:$I$166,8,0)</f>
        <v>0.01</v>
      </c>
      <c r="I4949">
        <f>VLOOKUP($A4949,'Günlük Sayaç'!$A$1:$I$166,9,0)*VLOOKUP(WEEKDAY(B4949,2)&amp;D4949,Yoğunluk!$G$1:$J$29,4,0)</f>
        <v>36</v>
      </c>
      <c r="J4949">
        <f t="shared" ca="1" si="307"/>
        <v>34</v>
      </c>
      <c r="K4949">
        <f t="shared" ca="1" si="308"/>
        <v>124.66666666666666</v>
      </c>
    </row>
    <row r="4950" spans="1:11" x14ac:dyDescent="0.3">
      <c r="A4950">
        <f t="shared" si="309"/>
        <v>164</v>
      </c>
      <c r="B4950" s="2">
        <f t="shared" si="310"/>
        <v>43130</v>
      </c>
      <c r="C4950" t="str">
        <f>VLOOKUP(A4950,'Günlük Sayaç'!$A$1:$I$166,3,0)</f>
        <v>Hacıosman</v>
      </c>
      <c r="D4950" t="str">
        <f>VLOOKUP($A4950,'Günlük Sayaç'!$A$1:$I$166,4,0)</f>
        <v>Ziyaretçi</v>
      </c>
      <c r="E4950" t="str">
        <f>VLOOKUP($A4950,'Günlük Sayaç'!$A$1:$I$166,5,0)</f>
        <v>Beşli Bilet</v>
      </c>
      <c r="F4950">
        <f>VLOOKUP($A4950,'Günlük Sayaç'!$A$1:$I$166,6,0)</f>
        <v>3.4</v>
      </c>
      <c r="G4950">
        <f>VLOOKUP($A4950,'Günlük Sayaç'!$A$1:$I$166,7,0)</f>
        <v>4000</v>
      </c>
      <c r="H4950">
        <f>VLOOKUP($A4950,'Günlük Sayaç'!$A$1:$I$166,8,0)</f>
        <v>0.01</v>
      </c>
      <c r="I4950">
        <f>VLOOKUP($A4950,'Günlük Sayaç'!$A$1:$I$166,9,0)*VLOOKUP(WEEKDAY(B4950,2)&amp;D4950,Yoğunluk!$G$1:$J$29,4,0)</f>
        <v>36</v>
      </c>
      <c r="J4950">
        <f t="shared" ca="1" si="307"/>
        <v>36</v>
      </c>
      <c r="K4950">
        <f t="shared" ca="1" si="308"/>
        <v>122.39999999999999</v>
      </c>
    </row>
    <row r="4951" spans="1:11" x14ac:dyDescent="0.3">
      <c r="A4951">
        <f t="shared" si="309"/>
        <v>165</v>
      </c>
      <c r="B4951" s="2">
        <f t="shared" si="310"/>
        <v>43130</v>
      </c>
      <c r="C4951" t="str">
        <f>VLOOKUP(A4951,'Günlük Sayaç'!$A$1:$I$166,3,0)</f>
        <v>Hacıosman</v>
      </c>
      <c r="D4951" t="str">
        <f>VLOOKUP($A4951,'Günlük Sayaç'!$A$1:$I$166,4,0)</f>
        <v>Ziyaretçi</v>
      </c>
      <c r="E4951" t="str">
        <f>VLOOKUP($A4951,'Günlük Sayaç'!$A$1:$I$166,5,0)</f>
        <v>Onlu Bilet</v>
      </c>
      <c r="F4951">
        <f>VLOOKUP($A4951,'Günlük Sayaç'!$A$1:$I$166,6,0)</f>
        <v>3.2</v>
      </c>
      <c r="G4951">
        <f>VLOOKUP($A4951,'Günlük Sayaç'!$A$1:$I$166,7,0)</f>
        <v>4000</v>
      </c>
      <c r="H4951">
        <f>VLOOKUP($A4951,'Günlük Sayaç'!$A$1:$I$166,8,0)</f>
        <v>0.01</v>
      </c>
      <c r="I4951">
        <f>VLOOKUP($A4951,'Günlük Sayaç'!$A$1:$I$166,9,0)*VLOOKUP(WEEKDAY(B4951,2)&amp;D4951,Yoğunluk!$G$1:$J$29,4,0)</f>
        <v>36</v>
      </c>
      <c r="J4951">
        <f t="shared" ca="1" si="307"/>
        <v>29</v>
      </c>
      <c r="K4951">
        <f t="shared" ca="1" si="308"/>
        <v>92.800000000000011</v>
      </c>
    </row>
    <row r="4952" spans="1:11" x14ac:dyDescent="0.3">
      <c r="A4952">
        <f t="shared" si="309"/>
        <v>1</v>
      </c>
      <c r="B4952" s="2">
        <f t="shared" si="310"/>
        <v>43131</v>
      </c>
      <c r="C4952" t="str">
        <f>VLOOKUP(A4952,'Günlük Sayaç'!$A$1:$I$166,3,0)</f>
        <v>Yenikapı</v>
      </c>
      <c r="D4952" t="str">
        <f>VLOOKUP($A4952,'Günlük Sayaç'!$A$1:$I$166,4,0)</f>
        <v>Tam</v>
      </c>
      <c r="E4952" t="str">
        <f>VLOOKUP($A4952,'Günlük Sayaç'!$A$1:$I$166,5,0)</f>
        <v>Akbil</v>
      </c>
      <c r="F4952">
        <f>VLOOKUP($A4952,'Günlük Sayaç'!$A$1:$I$166,6,0)</f>
        <v>2.2250000000000001</v>
      </c>
      <c r="G4952">
        <f>VLOOKUP($A4952,'Günlük Sayaç'!$A$1:$I$166,7,0)</f>
        <v>15000</v>
      </c>
      <c r="H4952">
        <f>VLOOKUP($A4952,'Günlük Sayaç'!$A$1:$I$166,8,0)</f>
        <v>0.2</v>
      </c>
      <c r="I4952">
        <f>VLOOKUP($A4952,'Günlük Sayaç'!$A$1:$I$166,9,0)*VLOOKUP(WEEKDAY(B4952,2)&amp;D4952,Yoğunluk!$G$1:$J$29,4,0)</f>
        <v>3600.0000000000005</v>
      </c>
      <c r="J4952">
        <f t="shared" ca="1" si="307"/>
        <v>3064</v>
      </c>
      <c r="K4952">
        <f t="shared" ca="1" si="308"/>
        <v>6817.4000000000005</v>
      </c>
    </row>
    <row r="4953" spans="1:11" x14ac:dyDescent="0.3">
      <c r="A4953">
        <f t="shared" si="309"/>
        <v>2</v>
      </c>
      <c r="B4953" s="2">
        <f t="shared" si="310"/>
        <v>43131</v>
      </c>
      <c r="C4953" t="str">
        <f>VLOOKUP(A4953,'Günlük Sayaç'!$A$1:$I$166,3,0)</f>
        <v>Yenikapı</v>
      </c>
      <c r="D4953" t="str">
        <f>VLOOKUP($A4953,'Günlük Sayaç'!$A$1:$I$166,4,0)</f>
        <v>Tam</v>
      </c>
      <c r="E4953" t="str">
        <f>VLOOKUP($A4953,'Günlük Sayaç'!$A$1:$I$166,5,0)</f>
        <v>Mavi Kart</v>
      </c>
      <c r="F4953">
        <f>VLOOKUP($A4953,'Günlük Sayaç'!$A$1:$I$166,6,0)</f>
        <v>1.3666666666666667</v>
      </c>
      <c r="G4953">
        <f>VLOOKUP($A4953,'Günlük Sayaç'!$A$1:$I$166,7,0)</f>
        <v>15000</v>
      </c>
      <c r="H4953">
        <f>VLOOKUP($A4953,'Günlük Sayaç'!$A$1:$I$166,8,0)</f>
        <v>0.1</v>
      </c>
      <c r="I4953">
        <f>VLOOKUP($A4953,'Günlük Sayaç'!$A$1:$I$166,9,0)*VLOOKUP(WEEKDAY(B4953,2)&amp;D4953,Yoğunluk!$G$1:$J$29,4,0)</f>
        <v>1800.0000000000002</v>
      </c>
      <c r="J4953">
        <f t="shared" ca="1" si="307"/>
        <v>1531</v>
      </c>
      <c r="K4953">
        <f t="shared" ca="1" si="308"/>
        <v>2092.3666666666668</v>
      </c>
    </row>
    <row r="4954" spans="1:11" x14ac:dyDescent="0.3">
      <c r="A4954">
        <f t="shared" si="309"/>
        <v>3</v>
      </c>
      <c r="B4954" s="2">
        <f t="shared" si="310"/>
        <v>43131</v>
      </c>
      <c r="C4954" t="str">
        <f>VLOOKUP(A4954,'Günlük Sayaç'!$A$1:$I$166,3,0)</f>
        <v>Yenikapı</v>
      </c>
      <c r="D4954" t="str">
        <f>VLOOKUP($A4954,'Günlük Sayaç'!$A$1:$I$166,4,0)</f>
        <v>Öğrenci</v>
      </c>
      <c r="E4954" t="str">
        <f>VLOOKUP($A4954,'Günlük Sayaç'!$A$1:$I$166,5,0)</f>
        <v>Öğrenci</v>
      </c>
      <c r="F4954">
        <f>VLOOKUP($A4954,'Günlük Sayaç'!$A$1:$I$166,6,0)</f>
        <v>0.9</v>
      </c>
      <c r="G4954">
        <f>VLOOKUP($A4954,'Günlük Sayaç'!$A$1:$I$166,7,0)</f>
        <v>15000</v>
      </c>
      <c r="H4954">
        <f>VLOOKUP($A4954,'Günlük Sayaç'!$A$1:$I$166,8,0)</f>
        <v>0.05</v>
      </c>
      <c r="I4954">
        <f>VLOOKUP($A4954,'Günlük Sayaç'!$A$1:$I$166,9,0)*VLOOKUP(WEEKDAY(B4954,2)&amp;D4954,Yoğunluk!$G$1:$J$29,4,0)</f>
        <v>600</v>
      </c>
      <c r="J4954">
        <f t="shared" ca="1" si="307"/>
        <v>674</v>
      </c>
      <c r="K4954">
        <f t="shared" ca="1" si="308"/>
        <v>606.6</v>
      </c>
    </row>
    <row r="4955" spans="1:11" x14ac:dyDescent="0.3">
      <c r="A4955">
        <f t="shared" si="309"/>
        <v>4</v>
      </c>
      <c r="B4955" s="2">
        <f t="shared" si="310"/>
        <v>43131</v>
      </c>
      <c r="C4955" t="str">
        <f>VLOOKUP(A4955,'Günlük Sayaç'!$A$1:$I$166,3,0)</f>
        <v>Yenikapı</v>
      </c>
      <c r="D4955" t="str">
        <f>VLOOKUP($A4955,'Günlük Sayaç'!$A$1:$I$166,4,0)</f>
        <v>Öğrenci</v>
      </c>
      <c r="E4955" t="str">
        <f>VLOOKUP($A4955,'Günlük Sayaç'!$A$1:$I$166,5,0)</f>
        <v>Öğrenci Aylık</v>
      </c>
      <c r="F4955">
        <f>VLOOKUP($A4955,'Günlük Sayaç'!$A$1:$I$166,6,0)</f>
        <v>0.56666666666666665</v>
      </c>
      <c r="G4955">
        <f>VLOOKUP($A4955,'Günlük Sayaç'!$A$1:$I$166,7,0)</f>
        <v>15000</v>
      </c>
      <c r="H4955">
        <f>VLOOKUP($A4955,'Günlük Sayaç'!$A$1:$I$166,8,0)</f>
        <v>0.1</v>
      </c>
      <c r="I4955">
        <f>VLOOKUP($A4955,'Günlük Sayaç'!$A$1:$I$166,9,0)*VLOOKUP(WEEKDAY(B4955,2)&amp;D4955,Yoğunluk!$G$1:$J$29,4,0)</f>
        <v>1200</v>
      </c>
      <c r="J4955">
        <f t="shared" ca="1" si="307"/>
        <v>1244</v>
      </c>
      <c r="K4955">
        <f t="shared" ca="1" si="308"/>
        <v>704.93333333333328</v>
      </c>
    </row>
    <row r="4956" spans="1:11" x14ac:dyDescent="0.3">
      <c r="A4956">
        <f t="shared" si="309"/>
        <v>5</v>
      </c>
      <c r="B4956" s="2">
        <f t="shared" si="310"/>
        <v>43131</v>
      </c>
      <c r="C4956" t="str">
        <f>VLOOKUP(A4956,'Günlük Sayaç'!$A$1:$I$166,3,0)</f>
        <v>Yenikapı</v>
      </c>
      <c r="D4956" t="str">
        <f>VLOOKUP($A4956,'Günlük Sayaç'!$A$1:$I$166,4,0)</f>
        <v>Sosyal</v>
      </c>
      <c r="E4956" t="str">
        <f>VLOOKUP($A4956,'Günlük Sayaç'!$A$1:$I$166,5,0)</f>
        <v>Sosyal</v>
      </c>
      <c r="F4956">
        <f>VLOOKUP($A4956,'Günlük Sayaç'!$A$1:$I$166,6,0)</f>
        <v>1.425</v>
      </c>
      <c r="G4956">
        <f>VLOOKUP($A4956,'Günlük Sayaç'!$A$1:$I$166,7,0)</f>
        <v>15000</v>
      </c>
      <c r="H4956">
        <f>VLOOKUP($A4956,'Günlük Sayaç'!$A$1:$I$166,8,0)</f>
        <v>0.1</v>
      </c>
      <c r="I4956">
        <f>VLOOKUP($A4956,'Günlük Sayaç'!$A$1:$I$166,9,0)*VLOOKUP(WEEKDAY(B4956,2)&amp;D4956,Yoğunluk!$G$1:$J$29,4,0)</f>
        <v>960.00000000000023</v>
      </c>
      <c r="J4956">
        <f t="shared" ca="1" si="307"/>
        <v>794</v>
      </c>
      <c r="K4956">
        <f t="shared" ca="1" si="308"/>
        <v>1131.45</v>
      </c>
    </row>
    <row r="4957" spans="1:11" x14ac:dyDescent="0.3">
      <c r="A4957">
        <f t="shared" si="309"/>
        <v>6</v>
      </c>
      <c r="B4957" s="2">
        <f t="shared" si="310"/>
        <v>43131</v>
      </c>
      <c r="C4957" t="str">
        <f>VLOOKUP(A4957,'Günlük Sayaç'!$A$1:$I$166,3,0)</f>
        <v>Yenikapı</v>
      </c>
      <c r="D4957" t="str">
        <f>VLOOKUP($A4957,'Günlük Sayaç'!$A$1:$I$166,4,0)</f>
        <v>Sosyal</v>
      </c>
      <c r="E4957" t="str">
        <f>VLOOKUP($A4957,'Günlük Sayaç'!$A$1:$I$166,5,0)</f>
        <v>Sosyal Aylık</v>
      </c>
      <c r="F4957">
        <f>VLOOKUP($A4957,'Günlük Sayaç'!$A$1:$I$166,6,0)</f>
        <v>0.83333333333333337</v>
      </c>
      <c r="G4957">
        <f>VLOOKUP($A4957,'Günlük Sayaç'!$A$1:$I$166,7,0)</f>
        <v>15000</v>
      </c>
      <c r="H4957">
        <f>VLOOKUP($A4957,'Günlük Sayaç'!$A$1:$I$166,8,0)</f>
        <v>0.05</v>
      </c>
      <c r="I4957">
        <f>VLOOKUP($A4957,'Günlük Sayaç'!$A$1:$I$166,9,0)*VLOOKUP(WEEKDAY(B4957,2)&amp;D4957,Yoğunluk!$G$1:$J$29,4,0)</f>
        <v>480.00000000000011</v>
      </c>
      <c r="J4957">
        <f t="shared" ca="1" si="307"/>
        <v>541</v>
      </c>
      <c r="K4957">
        <f t="shared" ca="1" si="308"/>
        <v>450.83333333333337</v>
      </c>
    </row>
    <row r="4958" spans="1:11" x14ac:dyDescent="0.3">
      <c r="A4958">
        <f t="shared" si="309"/>
        <v>7</v>
      </c>
      <c r="B4958" s="2">
        <f t="shared" si="310"/>
        <v>43131</v>
      </c>
      <c r="C4958" t="str">
        <f>VLOOKUP(A4958,'Günlük Sayaç'!$A$1:$I$166,3,0)</f>
        <v>Yenikapı</v>
      </c>
      <c r="D4958" t="str">
        <f>VLOOKUP($A4958,'Günlük Sayaç'!$A$1:$I$166,4,0)</f>
        <v>Ziyaretçi</v>
      </c>
      <c r="E4958" t="str">
        <f>VLOOKUP($A4958,'Günlük Sayaç'!$A$1:$I$166,5,0)</f>
        <v>Tekli Bilet</v>
      </c>
      <c r="F4958">
        <f>VLOOKUP($A4958,'Günlük Sayaç'!$A$1:$I$166,6,0)</f>
        <v>5</v>
      </c>
      <c r="G4958">
        <f>VLOOKUP($A4958,'Günlük Sayaç'!$A$1:$I$166,7,0)</f>
        <v>15000</v>
      </c>
      <c r="H4958">
        <f>VLOOKUP($A4958,'Günlük Sayaç'!$A$1:$I$166,8,0)</f>
        <v>0.1</v>
      </c>
      <c r="I4958">
        <f>VLOOKUP($A4958,'Günlük Sayaç'!$A$1:$I$166,9,0)*VLOOKUP(WEEKDAY(B4958,2)&amp;D4958,Yoğunluk!$G$1:$J$29,4,0)</f>
        <v>1200</v>
      </c>
      <c r="J4958">
        <f t="shared" ca="1" si="307"/>
        <v>1145</v>
      </c>
      <c r="K4958">
        <f t="shared" ca="1" si="308"/>
        <v>5725</v>
      </c>
    </row>
    <row r="4959" spans="1:11" x14ac:dyDescent="0.3">
      <c r="A4959">
        <f t="shared" si="309"/>
        <v>8</v>
      </c>
      <c r="B4959" s="2">
        <f t="shared" si="310"/>
        <v>43131</v>
      </c>
      <c r="C4959" t="str">
        <f>VLOOKUP(A4959,'Günlük Sayaç'!$A$1:$I$166,3,0)</f>
        <v>Yenikapı</v>
      </c>
      <c r="D4959" t="str">
        <f>VLOOKUP($A4959,'Günlük Sayaç'!$A$1:$I$166,4,0)</f>
        <v>Ziyaretçi</v>
      </c>
      <c r="E4959" t="str">
        <f>VLOOKUP($A4959,'Günlük Sayaç'!$A$1:$I$166,5,0)</f>
        <v>İkili Bilet</v>
      </c>
      <c r="F4959">
        <f>VLOOKUP($A4959,'Günlük Sayaç'!$A$1:$I$166,6,0)</f>
        <v>4</v>
      </c>
      <c r="G4959">
        <f>VLOOKUP($A4959,'Günlük Sayaç'!$A$1:$I$166,7,0)</f>
        <v>15000</v>
      </c>
      <c r="H4959">
        <f>VLOOKUP($A4959,'Günlük Sayaç'!$A$1:$I$166,8,0)</f>
        <v>0.05</v>
      </c>
      <c r="I4959">
        <f>VLOOKUP($A4959,'Günlük Sayaç'!$A$1:$I$166,9,0)*VLOOKUP(WEEKDAY(B4959,2)&amp;D4959,Yoğunluk!$G$1:$J$29,4,0)</f>
        <v>600</v>
      </c>
      <c r="J4959">
        <f t="shared" ca="1" si="307"/>
        <v>602</v>
      </c>
      <c r="K4959">
        <f t="shared" ca="1" si="308"/>
        <v>2408</v>
      </c>
    </row>
    <row r="4960" spans="1:11" x14ac:dyDescent="0.3">
      <c r="A4960">
        <f t="shared" si="309"/>
        <v>9</v>
      </c>
      <c r="B4960" s="2">
        <f t="shared" si="310"/>
        <v>43131</v>
      </c>
      <c r="C4960" t="str">
        <f>VLOOKUP(A4960,'Günlük Sayaç'!$A$1:$I$166,3,0)</f>
        <v>Yenikapı</v>
      </c>
      <c r="D4960" t="str">
        <f>VLOOKUP($A4960,'Günlük Sayaç'!$A$1:$I$166,4,0)</f>
        <v>Ziyaretçi</v>
      </c>
      <c r="E4960" t="str">
        <f>VLOOKUP($A4960,'Günlük Sayaç'!$A$1:$I$166,5,0)</f>
        <v>Üçlü Bilet</v>
      </c>
      <c r="F4960">
        <f>VLOOKUP($A4960,'Günlük Sayaç'!$A$1:$I$166,6,0)</f>
        <v>3.6666666666666665</v>
      </c>
      <c r="G4960">
        <f>VLOOKUP($A4960,'Günlük Sayaç'!$A$1:$I$166,7,0)</f>
        <v>15000</v>
      </c>
      <c r="H4960">
        <f>VLOOKUP($A4960,'Günlük Sayaç'!$A$1:$I$166,8,0)</f>
        <v>0.05</v>
      </c>
      <c r="I4960">
        <f>VLOOKUP($A4960,'Günlük Sayaç'!$A$1:$I$166,9,0)*VLOOKUP(WEEKDAY(B4960,2)&amp;D4960,Yoğunluk!$G$1:$J$29,4,0)</f>
        <v>600</v>
      </c>
      <c r="J4960">
        <f t="shared" ca="1" si="307"/>
        <v>648</v>
      </c>
      <c r="K4960">
        <f t="shared" ca="1" si="308"/>
        <v>2376</v>
      </c>
    </row>
    <row r="4961" spans="1:11" x14ac:dyDescent="0.3">
      <c r="A4961">
        <f t="shared" si="309"/>
        <v>10</v>
      </c>
      <c r="B4961" s="2">
        <f t="shared" si="310"/>
        <v>43131</v>
      </c>
      <c r="C4961" t="str">
        <f>VLOOKUP(A4961,'Günlük Sayaç'!$A$1:$I$166,3,0)</f>
        <v>Yenikapı</v>
      </c>
      <c r="D4961" t="str">
        <f>VLOOKUP($A4961,'Günlük Sayaç'!$A$1:$I$166,4,0)</f>
        <v>Ziyaretçi</v>
      </c>
      <c r="E4961" t="str">
        <f>VLOOKUP($A4961,'Günlük Sayaç'!$A$1:$I$166,5,0)</f>
        <v>Beşli Bilet</v>
      </c>
      <c r="F4961">
        <f>VLOOKUP($A4961,'Günlük Sayaç'!$A$1:$I$166,6,0)</f>
        <v>3.4</v>
      </c>
      <c r="G4961">
        <f>VLOOKUP($A4961,'Günlük Sayaç'!$A$1:$I$166,7,0)</f>
        <v>15000</v>
      </c>
      <c r="H4961">
        <f>VLOOKUP($A4961,'Günlük Sayaç'!$A$1:$I$166,8,0)</f>
        <v>0.1</v>
      </c>
      <c r="I4961">
        <f>VLOOKUP($A4961,'Günlük Sayaç'!$A$1:$I$166,9,0)*VLOOKUP(WEEKDAY(B4961,2)&amp;D4961,Yoğunluk!$G$1:$J$29,4,0)</f>
        <v>1200</v>
      </c>
      <c r="J4961">
        <f t="shared" ca="1" si="307"/>
        <v>1252</v>
      </c>
      <c r="K4961">
        <f t="shared" ca="1" si="308"/>
        <v>4256.8</v>
      </c>
    </row>
    <row r="4962" spans="1:11" x14ac:dyDescent="0.3">
      <c r="A4962">
        <f t="shared" si="309"/>
        <v>11</v>
      </c>
      <c r="B4962" s="2">
        <f t="shared" si="310"/>
        <v>43131</v>
      </c>
      <c r="C4962" t="str">
        <f>VLOOKUP(A4962,'Günlük Sayaç'!$A$1:$I$166,3,0)</f>
        <v>Yenikapı</v>
      </c>
      <c r="D4962" t="str">
        <f>VLOOKUP($A4962,'Günlük Sayaç'!$A$1:$I$166,4,0)</f>
        <v>Ziyaretçi</v>
      </c>
      <c r="E4962" t="str">
        <f>VLOOKUP($A4962,'Günlük Sayaç'!$A$1:$I$166,5,0)</f>
        <v>Onlu Bilet</v>
      </c>
      <c r="F4962">
        <f>VLOOKUP($A4962,'Günlük Sayaç'!$A$1:$I$166,6,0)</f>
        <v>3.2</v>
      </c>
      <c r="G4962">
        <f>VLOOKUP($A4962,'Günlük Sayaç'!$A$1:$I$166,7,0)</f>
        <v>15000</v>
      </c>
      <c r="H4962">
        <f>VLOOKUP($A4962,'Günlük Sayaç'!$A$1:$I$166,8,0)</f>
        <v>0.1</v>
      </c>
      <c r="I4962">
        <f>VLOOKUP($A4962,'Günlük Sayaç'!$A$1:$I$166,9,0)*VLOOKUP(WEEKDAY(B4962,2)&amp;D4962,Yoğunluk!$G$1:$J$29,4,0)</f>
        <v>1200</v>
      </c>
      <c r="J4962">
        <f t="shared" ca="1" si="307"/>
        <v>1391</v>
      </c>
      <c r="K4962">
        <f t="shared" ca="1" si="308"/>
        <v>4451.2</v>
      </c>
    </row>
    <row r="4963" spans="1:11" x14ac:dyDescent="0.3">
      <c r="A4963">
        <f t="shared" si="309"/>
        <v>12</v>
      </c>
      <c r="B4963" s="2">
        <f t="shared" si="310"/>
        <v>43131</v>
      </c>
      <c r="C4963" t="str">
        <f>VLOOKUP(A4963,'Günlük Sayaç'!$A$1:$I$166,3,0)</f>
        <v>Vezneciler</v>
      </c>
      <c r="D4963" t="str">
        <f>VLOOKUP($A4963,'Günlük Sayaç'!$A$1:$I$166,4,0)</f>
        <v>Tam</v>
      </c>
      <c r="E4963" t="str">
        <f>VLOOKUP($A4963,'Günlük Sayaç'!$A$1:$I$166,5,0)</f>
        <v>Akbil</v>
      </c>
      <c r="F4963">
        <f>VLOOKUP($A4963,'Günlük Sayaç'!$A$1:$I$166,6,0)</f>
        <v>2.2250000000000001</v>
      </c>
      <c r="G4963">
        <f>VLOOKUP($A4963,'Günlük Sayaç'!$A$1:$I$166,7,0)</f>
        <v>8000</v>
      </c>
      <c r="H4963">
        <f>VLOOKUP($A4963,'Günlük Sayaç'!$A$1:$I$166,8,0)</f>
        <v>0.1</v>
      </c>
      <c r="I4963">
        <f>VLOOKUP($A4963,'Günlük Sayaç'!$A$1:$I$166,9,0)*VLOOKUP(WEEKDAY(B4963,2)&amp;D4963,Yoğunluk!$G$1:$J$29,4,0)</f>
        <v>960.00000000000011</v>
      </c>
      <c r="J4963">
        <f t="shared" ca="1" si="307"/>
        <v>938</v>
      </c>
      <c r="K4963">
        <f t="shared" ca="1" si="308"/>
        <v>2087.0500000000002</v>
      </c>
    </row>
    <row r="4964" spans="1:11" x14ac:dyDescent="0.3">
      <c r="A4964">
        <f t="shared" si="309"/>
        <v>13</v>
      </c>
      <c r="B4964" s="2">
        <f t="shared" si="310"/>
        <v>43131</v>
      </c>
      <c r="C4964" t="str">
        <f>VLOOKUP(A4964,'Günlük Sayaç'!$A$1:$I$166,3,0)</f>
        <v>Vezneciler</v>
      </c>
      <c r="D4964" t="str">
        <f>VLOOKUP($A4964,'Günlük Sayaç'!$A$1:$I$166,4,0)</f>
        <v>Tam</v>
      </c>
      <c r="E4964" t="str">
        <f>VLOOKUP($A4964,'Günlük Sayaç'!$A$1:$I$166,5,0)</f>
        <v>Mavi Kart</v>
      </c>
      <c r="F4964">
        <f>VLOOKUP($A4964,'Günlük Sayaç'!$A$1:$I$166,6,0)</f>
        <v>1.3666666666666667</v>
      </c>
      <c r="G4964">
        <f>VLOOKUP($A4964,'Günlük Sayaç'!$A$1:$I$166,7,0)</f>
        <v>8000</v>
      </c>
      <c r="H4964">
        <f>VLOOKUP($A4964,'Günlük Sayaç'!$A$1:$I$166,8,0)</f>
        <v>7.0000000000000007E-2</v>
      </c>
      <c r="I4964">
        <f>VLOOKUP($A4964,'Günlük Sayaç'!$A$1:$I$166,9,0)*VLOOKUP(WEEKDAY(B4964,2)&amp;D4964,Yoğunluk!$G$1:$J$29,4,0)</f>
        <v>672.00000000000011</v>
      </c>
      <c r="J4964">
        <f t="shared" ca="1" si="307"/>
        <v>618</v>
      </c>
      <c r="K4964">
        <f t="shared" ca="1" si="308"/>
        <v>844.6</v>
      </c>
    </row>
    <row r="4965" spans="1:11" x14ac:dyDescent="0.3">
      <c r="A4965">
        <f t="shared" si="309"/>
        <v>14</v>
      </c>
      <c r="B4965" s="2">
        <f t="shared" si="310"/>
        <v>43131</v>
      </c>
      <c r="C4965" t="str">
        <f>VLOOKUP(A4965,'Günlük Sayaç'!$A$1:$I$166,3,0)</f>
        <v>Vezneciler</v>
      </c>
      <c r="D4965" t="str">
        <f>VLOOKUP($A4965,'Günlük Sayaç'!$A$1:$I$166,4,0)</f>
        <v>Öğrenci</v>
      </c>
      <c r="E4965" t="str">
        <f>VLOOKUP($A4965,'Günlük Sayaç'!$A$1:$I$166,5,0)</f>
        <v>Öğrenci</v>
      </c>
      <c r="F4965">
        <f>VLOOKUP($A4965,'Günlük Sayaç'!$A$1:$I$166,6,0)</f>
        <v>0.9</v>
      </c>
      <c r="G4965">
        <f>VLOOKUP($A4965,'Günlük Sayaç'!$A$1:$I$166,7,0)</f>
        <v>8000</v>
      </c>
      <c r="H4965">
        <f>VLOOKUP($A4965,'Günlük Sayaç'!$A$1:$I$166,8,0)</f>
        <v>0.17</v>
      </c>
      <c r="I4965">
        <f>VLOOKUP($A4965,'Günlük Sayaç'!$A$1:$I$166,9,0)*VLOOKUP(WEEKDAY(B4965,2)&amp;D4965,Yoğunluk!$G$1:$J$29,4,0)</f>
        <v>1088</v>
      </c>
      <c r="J4965">
        <f t="shared" ca="1" si="307"/>
        <v>1191</v>
      </c>
      <c r="K4965">
        <f t="shared" ca="1" si="308"/>
        <v>1071.9000000000001</v>
      </c>
    </row>
    <row r="4966" spans="1:11" x14ac:dyDescent="0.3">
      <c r="A4966">
        <f t="shared" si="309"/>
        <v>15</v>
      </c>
      <c r="B4966" s="2">
        <f t="shared" si="310"/>
        <v>43131</v>
      </c>
      <c r="C4966" t="str">
        <f>VLOOKUP(A4966,'Günlük Sayaç'!$A$1:$I$166,3,0)</f>
        <v>Vezneciler</v>
      </c>
      <c r="D4966" t="str">
        <f>VLOOKUP($A4966,'Günlük Sayaç'!$A$1:$I$166,4,0)</f>
        <v>Öğrenci</v>
      </c>
      <c r="E4966" t="str">
        <f>VLOOKUP($A4966,'Günlük Sayaç'!$A$1:$I$166,5,0)</f>
        <v>Öğrenci Aylık</v>
      </c>
      <c r="F4966">
        <f>VLOOKUP($A4966,'Günlük Sayaç'!$A$1:$I$166,6,0)</f>
        <v>0.56666666666666665</v>
      </c>
      <c r="G4966">
        <f>VLOOKUP($A4966,'Günlük Sayaç'!$A$1:$I$166,7,0)</f>
        <v>8000</v>
      </c>
      <c r="H4966">
        <f>VLOOKUP($A4966,'Günlük Sayaç'!$A$1:$I$166,8,0)</f>
        <v>0.27</v>
      </c>
      <c r="I4966">
        <f>VLOOKUP($A4966,'Günlük Sayaç'!$A$1:$I$166,9,0)*VLOOKUP(WEEKDAY(B4966,2)&amp;D4966,Yoğunluk!$G$1:$J$29,4,0)</f>
        <v>1728</v>
      </c>
      <c r="J4966">
        <f t="shared" ca="1" si="307"/>
        <v>1917</v>
      </c>
      <c r="K4966">
        <f t="shared" ca="1" si="308"/>
        <v>1086.3</v>
      </c>
    </row>
    <row r="4967" spans="1:11" x14ac:dyDescent="0.3">
      <c r="A4967">
        <f t="shared" si="309"/>
        <v>16</v>
      </c>
      <c r="B4967" s="2">
        <f t="shared" si="310"/>
        <v>43131</v>
      </c>
      <c r="C4967" t="str">
        <f>VLOOKUP(A4967,'Günlük Sayaç'!$A$1:$I$166,3,0)</f>
        <v>Vezneciler</v>
      </c>
      <c r="D4967" t="str">
        <f>VLOOKUP($A4967,'Günlük Sayaç'!$A$1:$I$166,4,0)</f>
        <v>Sosyal</v>
      </c>
      <c r="E4967" t="str">
        <f>VLOOKUP($A4967,'Günlük Sayaç'!$A$1:$I$166,5,0)</f>
        <v>Sosyal</v>
      </c>
      <c r="F4967">
        <f>VLOOKUP($A4967,'Günlük Sayaç'!$A$1:$I$166,6,0)</f>
        <v>1.425</v>
      </c>
      <c r="G4967">
        <f>VLOOKUP($A4967,'Günlük Sayaç'!$A$1:$I$166,7,0)</f>
        <v>8000</v>
      </c>
      <c r="H4967">
        <f>VLOOKUP($A4967,'Günlük Sayaç'!$A$1:$I$166,8,0)</f>
        <v>0.15</v>
      </c>
      <c r="I4967">
        <f>VLOOKUP($A4967,'Günlük Sayaç'!$A$1:$I$166,9,0)*VLOOKUP(WEEKDAY(B4967,2)&amp;D4967,Yoğunluk!$G$1:$J$29,4,0)</f>
        <v>768.00000000000011</v>
      </c>
      <c r="J4967">
        <f t="shared" ca="1" si="307"/>
        <v>660</v>
      </c>
      <c r="K4967">
        <f t="shared" ca="1" si="308"/>
        <v>940.5</v>
      </c>
    </row>
    <row r="4968" spans="1:11" x14ac:dyDescent="0.3">
      <c r="A4968">
        <f t="shared" si="309"/>
        <v>17</v>
      </c>
      <c r="B4968" s="2">
        <f t="shared" si="310"/>
        <v>43131</v>
      </c>
      <c r="C4968" t="str">
        <f>VLOOKUP(A4968,'Günlük Sayaç'!$A$1:$I$166,3,0)</f>
        <v>Vezneciler</v>
      </c>
      <c r="D4968" t="str">
        <f>VLOOKUP($A4968,'Günlük Sayaç'!$A$1:$I$166,4,0)</f>
        <v>Sosyal</v>
      </c>
      <c r="E4968" t="str">
        <f>VLOOKUP($A4968,'Günlük Sayaç'!$A$1:$I$166,5,0)</f>
        <v>Sosyal Aylık</v>
      </c>
      <c r="F4968">
        <f>VLOOKUP($A4968,'Günlük Sayaç'!$A$1:$I$166,6,0)</f>
        <v>0.83333333333333337</v>
      </c>
      <c r="G4968">
        <f>VLOOKUP($A4968,'Günlük Sayaç'!$A$1:$I$166,7,0)</f>
        <v>8000</v>
      </c>
      <c r="H4968">
        <f>VLOOKUP($A4968,'Günlük Sayaç'!$A$1:$I$166,8,0)</f>
        <v>0.15</v>
      </c>
      <c r="I4968">
        <f>VLOOKUP($A4968,'Günlük Sayaç'!$A$1:$I$166,9,0)*VLOOKUP(WEEKDAY(B4968,2)&amp;D4968,Yoğunluk!$G$1:$J$29,4,0)</f>
        <v>768.00000000000011</v>
      </c>
      <c r="J4968">
        <f t="shared" ca="1" si="307"/>
        <v>758</v>
      </c>
      <c r="K4968">
        <f t="shared" ca="1" si="308"/>
        <v>631.66666666666674</v>
      </c>
    </row>
    <row r="4969" spans="1:11" x14ac:dyDescent="0.3">
      <c r="A4969">
        <f t="shared" si="309"/>
        <v>18</v>
      </c>
      <c r="B4969" s="2">
        <f t="shared" si="310"/>
        <v>43131</v>
      </c>
      <c r="C4969" t="str">
        <f>VLOOKUP(A4969,'Günlük Sayaç'!$A$1:$I$166,3,0)</f>
        <v>Vezneciler</v>
      </c>
      <c r="D4969" t="str">
        <f>VLOOKUP($A4969,'Günlük Sayaç'!$A$1:$I$166,4,0)</f>
        <v>Ziyaretçi</v>
      </c>
      <c r="E4969" t="str">
        <f>VLOOKUP($A4969,'Günlük Sayaç'!$A$1:$I$166,5,0)</f>
        <v>Tekli Bilet</v>
      </c>
      <c r="F4969">
        <f>VLOOKUP($A4969,'Günlük Sayaç'!$A$1:$I$166,6,0)</f>
        <v>5</v>
      </c>
      <c r="G4969">
        <f>VLOOKUP($A4969,'Günlük Sayaç'!$A$1:$I$166,7,0)</f>
        <v>8000</v>
      </c>
      <c r="H4969">
        <f>VLOOKUP($A4969,'Günlük Sayaç'!$A$1:$I$166,8,0)</f>
        <v>0.02</v>
      </c>
      <c r="I4969">
        <f>VLOOKUP($A4969,'Günlük Sayaç'!$A$1:$I$166,9,0)*VLOOKUP(WEEKDAY(B4969,2)&amp;D4969,Yoğunluk!$G$1:$J$29,4,0)</f>
        <v>128</v>
      </c>
      <c r="J4969">
        <f t="shared" ca="1" si="307"/>
        <v>160</v>
      </c>
      <c r="K4969">
        <f t="shared" ca="1" si="308"/>
        <v>800</v>
      </c>
    </row>
    <row r="4970" spans="1:11" x14ac:dyDescent="0.3">
      <c r="A4970">
        <f t="shared" si="309"/>
        <v>19</v>
      </c>
      <c r="B4970" s="2">
        <f t="shared" si="310"/>
        <v>43131</v>
      </c>
      <c r="C4970" t="str">
        <f>VLOOKUP(A4970,'Günlük Sayaç'!$A$1:$I$166,3,0)</f>
        <v>Vezneciler</v>
      </c>
      <c r="D4970" t="str">
        <f>VLOOKUP($A4970,'Günlük Sayaç'!$A$1:$I$166,4,0)</f>
        <v>Ziyaretçi</v>
      </c>
      <c r="E4970" t="str">
        <f>VLOOKUP($A4970,'Günlük Sayaç'!$A$1:$I$166,5,0)</f>
        <v>İkili Bilet</v>
      </c>
      <c r="F4970">
        <f>VLOOKUP($A4970,'Günlük Sayaç'!$A$1:$I$166,6,0)</f>
        <v>4</v>
      </c>
      <c r="G4970">
        <f>VLOOKUP($A4970,'Günlük Sayaç'!$A$1:$I$166,7,0)</f>
        <v>8000</v>
      </c>
      <c r="H4970">
        <f>VLOOKUP($A4970,'Günlük Sayaç'!$A$1:$I$166,8,0)</f>
        <v>0.02</v>
      </c>
      <c r="I4970">
        <f>VLOOKUP($A4970,'Günlük Sayaç'!$A$1:$I$166,9,0)*VLOOKUP(WEEKDAY(B4970,2)&amp;D4970,Yoğunluk!$G$1:$J$29,4,0)</f>
        <v>128</v>
      </c>
      <c r="J4970">
        <f t="shared" ca="1" si="307"/>
        <v>137</v>
      </c>
      <c r="K4970">
        <f t="shared" ca="1" si="308"/>
        <v>548</v>
      </c>
    </row>
    <row r="4971" spans="1:11" x14ac:dyDescent="0.3">
      <c r="A4971">
        <f t="shared" si="309"/>
        <v>20</v>
      </c>
      <c r="B4971" s="2">
        <f t="shared" si="310"/>
        <v>43131</v>
      </c>
      <c r="C4971" t="str">
        <f>VLOOKUP(A4971,'Günlük Sayaç'!$A$1:$I$166,3,0)</f>
        <v>Vezneciler</v>
      </c>
      <c r="D4971" t="str">
        <f>VLOOKUP($A4971,'Günlük Sayaç'!$A$1:$I$166,4,0)</f>
        <v>Ziyaretçi</v>
      </c>
      <c r="E4971" t="str">
        <f>VLOOKUP($A4971,'Günlük Sayaç'!$A$1:$I$166,5,0)</f>
        <v>Üçlü Bilet</v>
      </c>
      <c r="F4971">
        <f>VLOOKUP($A4971,'Günlük Sayaç'!$A$1:$I$166,6,0)</f>
        <v>3.6666666666666665</v>
      </c>
      <c r="G4971">
        <f>VLOOKUP($A4971,'Günlük Sayaç'!$A$1:$I$166,7,0)</f>
        <v>8000</v>
      </c>
      <c r="H4971">
        <f>VLOOKUP($A4971,'Günlük Sayaç'!$A$1:$I$166,8,0)</f>
        <v>0.01</v>
      </c>
      <c r="I4971">
        <f>VLOOKUP($A4971,'Günlük Sayaç'!$A$1:$I$166,9,0)*VLOOKUP(WEEKDAY(B4971,2)&amp;D4971,Yoğunluk!$G$1:$J$29,4,0)</f>
        <v>64</v>
      </c>
      <c r="J4971">
        <f t="shared" ca="1" si="307"/>
        <v>58</v>
      </c>
      <c r="K4971">
        <f t="shared" ca="1" si="308"/>
        <v>212.66666666666666</v>
      </c>
    </row>
    <row r="4972" spans="1:11" x14ac:dyDescent="0.3">
      <c r="A4972">
        <f t="shared" si="309"/>
        <v>21</v>
      </c>
      <c r="B4972" s="2">
        <f t="shared" si="310"/>
        <v>43131</v>
      </c>
      <c r="C4972" t="str">
        <f>VLOOKUP(A4972,'Günlük Sayaç'!$A$1:$I$166,3,0)</f>
        <v>Vezneciler</v>
      </c>
      <c r="D4972" t="str">
        <f>VLOOKUP($A4972,'Günlük Sayaç'!$A$1:$I$166,4,0)</f>
        <v>Ziyaretçi</v>
      </c>
      <c r="E4972" t="str">
        <f>VLOOKUP($A4972,'Günlük Sayaç'!$A$1:$I$166,5,0)</f>
        <v>Beşli Bilet</v>
      </c>
      <c r="F4972">
        <f>VLOOKUP($A4972,'Günlük Sayaç'!$A$1:$I$166,6,0)</f>
        <v>3.4</v>
      </c>
      <c r="G4972">
        <f>VLOOKUP($A4972,'Günlük Sayaç'!$A$1:$I$166,7,0)</f>
        <v>8000</v>
      </c>
      <c r="H4972">
        <f>VLOOKUP($A4972,'Günlük Sayaç'!$A$1:$I$166,8,0)</f>
        <v>0.02</v>
      </c>
      <c r="I4972">
        <f>VLOOKUP($A4972,'Günlük Sayaç'!$A$1:$I$166,9,0)*VLOOKUP(WEEKDAY(B4972,2)&amp;D4972,Yoğunluk!$G$1:$J$29,4,0)</f>
        <v>128</v>
      </c>
      <c r="J4972">
        <f t="shared" ca="1" si="307"/>
        <v>123</v>
      </c>
      <c r="K4972">
        <f t="shared" ca="1" si="308"/>
        <v>418.2</v>
      </c>
    </row>
    <row r="4973" spans="1:11" x14ac:dyDescent="0.3">
      <c r="A4973">
        <f t="shared" si="309"/>
        <v>22</v>
      </c>
      <c r="B4973" s="2">
        <f t="shared" si="310"/>
        <v>43131</v>
      </c>
      <c r="C4973" t="str">
        <f>VLOOKUP(A4973,'Günlük Sayaç'!$A$1:$I$166,3,0)</f>
        <v>Vezneciler</v>
      </c>
      <c r="D4973" t="str">
        <f>VLOOKUP($A4973,'Günlük Sayaç'!$A$1:$I$166,4,0)</f>
        <v>Ziyaretçi</v>
      </c>
      <c r="E4973" t="str">
        <f>VLOOKUP($A4973,'Günlük Sayaç'!$A$1:$I$166,5,0)</f>
        <v>Onlu Bilet</v>
      </c>
      <c r="F4973">
        <f>VLOOKUP($A4973,'Günlük Sayaç'!$A$1:$I$166,6,0)</f>
        <v>3.2</v>
      </c>
      <c r="G4973">
        <f>VLOOKUP($A4973,'Günlük Sayaç'!$A$1:$I$166,7,0)</f>
        <v>8000</v>
      </c>
      <c r="H4973">
        <f>VLOOKUP($A4973,'Günlük Sayaç'!$A$1:$I$166,8,0)</f>
        <v>0.02</v>
      </c>
      <c r="I4973">
        <f>VLOOKUP($A4973,'Günlük Sayaç'!$A$1:$I$166,9,0)*VLOOKUP(WEEKDAY(B4973,2)&amp;D4973,Yoğunluk!$G$1:$J$29,4,0)</f>
        <v>128</v>
      </c>
      <c r="J4973">
        <f t="shared" ca="1" si="307"/>
        <v>124</v>
      </c>
      <c r="K4973">
        <f t="shared" ca="1" si="308"/>
        <v>396.8</v>
      </c>
    </row>
    <row r="4974" spans="1:11" x14ac:dyDescent="0.3">
      <c r="A4974">
        <f t="shared" si="309"/>
        <v>23</v>
      </c>
      <c r="B4974" s="2">
        <f t="shared" si="310"/>
        <v>43131</v>
      </c>
      <c r="C4974" t="str">
        <f>VLOOKUP(A4974,'Günlük Sayaç'!$A$1:$I$166,3,0)</f>
        <v>Haliç</v>
      </c>
      <c r="D4974" t="str">
        <f>VLOOKUP($A4974,'Günlük Sayaç'!$A$1:$I$166,4,0)</f>
        <v>Tam</v>
      </c>
      <c r="E4974" t="str">
        <f>VLOOKUP($A4974,'Günlük Sayaç'!$A$1:$I$166,5,0)</f>
        <v>Akbil</v>
      </c>
      <c r="F4974">
        <f>VLOOKUP($A4974,'Günlük Sayaç'!$A$1:$I$166,6,0)</f>
        <v>2.2250000000000001</v>
      </c>
      <c r="G4974">
        <f>VLOOKUP($A4974,'Günlük Sayaç'!$A$1:$I$166,7,0)</f>
        <v>9000</v>
      </c>
      <c r="H4974">
        <f>VLOOKUP($A4974,'Günlük Sayaç'!$A$1:$I$166,8,0)</f>
        <v>0.2</v>
      </c>
      <c r="I4974">
        <f>VLOOKUP($A4974,'Günlük Sayaç'!$A$1:$I$166,9,0)*VLOOKUP(WEEKDAY(B4974,2)&amp;D4974,Yoğunluk!$G$1:$J$29,4,0)</f>
        <v>2160.0000000000005</v>
      </c>
      <c r="J4974">
        <f t="shared" ca="1" si="307"/>
        <v>1882</v>
      </c>
      <c r="K4974">
        <f t="shared" ca="1" si="308"/>
        <v>4187.45</v>
      </c>
    </row>
    <row r="4975" spans="1:11" x14ac:dyDescent="0.3">
      <c r="A4975">
        <f t="shared" si="309"/>
        <v>24</v>
      </c>
      <c r="B4975" s="2">
        <f t="shared" si="310"/>
        <v>43131</v>
      </c>
      <c r="C4975" t="str">
        <f>VLOOKUP(A4975,'Günlük Sayaç'!$A$1:$I$166,3,0)</f>
        <v>Haliç</v>
      </c>
      <c r="D4975" t="str">
        <f>VLOOKUP($A4975,'Günlük Sayaç'!$A$1:$I$166,4,0)</f>
        <v>Tam</v>
      </c>
      <c r="E4975" t="str">
        <f>VLOOKUP($A4975,'Günlük Sayaç'!$A$1:$I$166,5,0)</f>
        <v>Mavi Kart</v>
      </c>
      <c r="F4975">
        <f>VLOOKUP($A4975,'Günlük Sayaç'!$A$1:$I$166,6,0)</f>
        <v>1.3666666666666667</v>
      </c>
      <c r="G4975">
        <f>VLOOKUP($A4975,'Günlük Sayaç'!$A$1:$I$166,7,0)</f>
        <v>9000</v>
      </c>
      <c r="H4975">
        <f>VLOOKUP($A4975,'Günlük Sayaç'!$A$1:$I$166,8,0)</f>
        <v>0.1</v>
      </c>
      <c r="I4975">
        <f>VLOOKUP($A4975,'Günlük Sayaç'!$A$1:$I$166,9,0)*VLOOKUP(WEEKDAY(B4975,2)&amp;D4975,Yoğunluk!$G$1:$J$29,4,0)</f>
        <v>1080.0000000000002</v>
      </c>
      <c r="J4975">
        <f t="shared" ca="1" si="307"/>
        <v>1084</v>
      </c>
      <c r="K4975">
        <f t="shared" ca="1" si="308"/>
        <v>1481.4666666666667</v>
      </c>
    </row>
    <row r="4976" spans="1:11" x14ac:dyDescent="0.3">
      <c r="A4976">
        <f t="shared" si="309"/>
        <v>25</v>
      </c>
      <c r="B4976" s="2">
        <f t="shared" si="310"/>
        <v>43131</v>
      </c>
      <c r="C4976" t="str">
        <f>VLOOKUP(A4976,'Günlük Sayaç'!$A$1:$I$166,3,0)</f>
        <v>Haliç</v>
      </c>
      <c r="D4976" t="str">
        <f>VLOOKUP($A4976,'Günlük Sayaç'!$A$1:$I$166,4,0)</f>
        <v>Öğrenci</v>
      </c>
      <c r="E4976" t="str">
        <f>VLOOKUP($A4976,'Günlük Sayaç'!$A$1:$I$166,5,0)</f>
        <v>Öğrenci</v>
      </c>
      <c r="F4976">
        <f>VLOOKUP($A4976,'Günlük Sayaç'!$A$1:$I$166,6,0)</f>
        <v>0.9</v>
      </c>
      <c r="G4976">
        <f>VLOOKUP($A4976,'Günlük Sayaç'!$A$1:$I$166,7,0)</f>
        <v>9000</v>
      </c>
      <c r="H4976">
        <f>VLOOKUP($A4976,'Günlük Sayaç'!$A$1:$I$166,8,0)</f>
        <v>0.05</v>
      </c>
      <c r="I4976">
        <f>VLOOKUP($A4976,'Günlük Sayaç'!$A$1:$I$166,9,0)*VLOOKUP(WEEKDAY(B4976,2)&amp;D4976,Yoğunluk!$G$1:$J$29,4,0)</f>
        <v>360</v>
      </c>
      <c r="J4976">
        <f t="shared" ca="1" si="307"/>
        <v>378</v>
      </c>
      <c r="K4976">
        <f t="shared" ca="1" si="308"/>
        <v>340.2</v>
      </c>
    </row>
    <row r="4977" spans="1:11" x14ac:dyDescent="0.3">
      <c r="A4977">
        <f t="shared" si="309"/>
        <v>26</v>
      </c>
      <c r="B4977" s="2">
        <f t="shared" si="310"/>
        <v>43131</v>
      </c>
      <c r="C4977" t="str">
        <f>VLOOKUP(A4977,'Günlük Sayaç'!$A$1:$I$166,3,0)</f>
        <v>Haliç</v>
      </c>
      <c r="D4977" t="str">
        <f>VLOOKUP($A4977,'Günlük Sayaç'!$A$1:$I$166,4,0)</f>
        <v>Öğrenci</v>
      </c>
      <c r="E4977" t="str">
        <f>VLOOKUP($A4977,'Günlük Sayaç'!$A$1:$I$166,5,0)</f>
        <v>Öğrenci Aylık</v>
      </c>
      <c r="F4977">
        <f>VLOOKUP($A4977,'Günlük Sayaç'!$A$1:$I$166,6,0)</f>
        <v>0.56666666666666665</v>
      </c>
      <c r="G4977">
        <f>VLOOKUP($A4977,'Günlük Sayaç'!$A$1:$I$166,7,0)</f>
        <v>9000</v>
      </c>
      <c r="H4977">
        <f>VLOOKUP($A4977,'Günlük Sayaç'!$A$1:$I$166,8,0)</f>
        <v>0.1</v>
      </c>
      <c r="I4977">
        <f>VLOOKUP($A4977,'Günlük Sayaç'!$A$1:$I$166,9,0)*VLOOKUP(WEEKDAY(B4977,2)&amp;D4977,Yoğunluk!$G$1:$J$29,4,0)</f>
        <v>720</v>
      </c>
      <c r="J4977">
        <f t="shared" ca="1" si="307"/>
        <v>650</v>
      </c>
      <c r="K4977">
        <f t="shared" ca="1" si="308"/>
        <v>368.33333333333331</v>
      </c>
    </row>
    <row r="4978" spans="1:11" x14ac:dyDescent="0.3">
      <c r="A4978">
        <f t="shared" si="309"/>
        <v>27</v>
      </c>
      <c r="B4978" s="2">
        <f t="shared" si="310"/>
        <v>43131</v>
      </c>
      <c r="C4978" t="str">
        <f>VLOOKUP(A4978,'Günlük Sayaç'!$A$1:$I$166,3,0)</f>
        <v>Haliç</v>
      </c>
      <c r="D4978" t="str">
        <f>VLOOKUP($A4978,'Günlük Sayaç'!$A$1:$I$166,4,0)</f>
        <v>Sosyal</v>
      </c>
      <c r="E4978" t="str">
        <f>VLOOKUP($A4978,'Günlük Sayaç'!$A$1:$I$166,5,0)</f>
        <v>Sosyal</v>
      </c>
      <c r="F4978">
        <f>VLOOKUP($A4978,'Günlük Sayaç'!$A$1:$I$166,6,0)</f>
        <v>1.425</v>
      </c>
      <c r="G4978">
        <f>VLOOKUP($A4978,'Günlük Sayaç'!$A$1:$I$166,7,0)</f>
        <v>9000</v>
      </c>
      <c r="H4978">
        <f>VLOOKUP($A4978,'Günlük Sayaç'!$A$1:$I$166,8,0)</f>
        <v>0.1</v>
      </c>
      <c r="I4978">
        <f>VLOOKUP($A4978,'Günlük Sayaç'!$A$1:$I$166,9,0)*VLOOKUP(WEEKDAY(B4978,2)&amp;D4978,Yoğunluk!$G$1:$J$29,4,0)</f>
        <v>576.00000000000011</v>
      </c>
      <c r="J4978">
        <f t="shared" ca="1" si="307"/>
        <v>517</v>
      </c>
      <c r="K4978">
        <f t="shared" ca="1" si="308"/>
        <v>736.72500000000002</v>
      </c>
    </row>
    <row r="4979" spans="1:11" x14ac:dyDescent="0.3">
      <c r="A4979">
        <f t="shared" si="309"/>
        <v>28</v>
      </c>
      <c r="B4979" s="2">
        <f t="shared" si="310"/>
        <v>43131</v>
      </c>
      <c r="C4979" t="str">
        <f>VLOOKUP(A4979,'Günlük Sayaç'!$A$1:$I$166,3,0)</f>
        <v>Haliç</v>
      </c>
      <c r="D4979" t="str">
        <f>VLOOKUP($A4979,'Günlük Sayaç'!$A$1:$I$166,4,0)</f>
        <v>Sosyal</v>
      </c>
      <c r="E4979" t="str">
        <f>VLOOKUP($A4979,'Günlük Sayaç'!$A$1:$I$166,5,0)</f>
        <v>Sosyal Aylık</v>
      </c>
      <c r="F4979">
        <f>VLOOKUP($A4979,'Günlük Sayaç'!$A$1:$I$166,6,0)</f>
        <v>0.83333333333333337</v>
      </c>
      <c r="G4979">
        <f>VLOOKUP($A4979,'Günlük Sayaç'!$A$1:$I$166,7,0)</f>
        <v>9000</v>
      </c>
      <c r="H4979">
        <f>VLOOKUP($A4979,'Günlük Sayaç'!$A$1:$I$166,8,0)</f>
        <v>0.05</v>
      </c>
      <c r="I4979">
        <f>VLOOKUP($A4979,'Günlük Sayaç'!$A$1:$I$166,9,0)*VLOOKUP(WEEKDAY(B4979,2)&amp;D4979,Yoğunluk!$G$1:$J$29,4,0)</f>
        <v>288.00000000000006</v>
      </c>
      <c r="J4979">
        <f t="shared" ca="1" si="307"/>
        <v>288</v>
      </c>
      <c r="K4979">
        <f t="shared" ca="1" si="308"/>
        <v>240</v>
      </c>
    </row>
    <row r="4980" spans="1:11" x14ac:dyDescent="0.3">
      <c r="A4980">
        <f t="shared" si="309"/>
        <v>29</v>
      </c>
      <c r="B4980" s="2">
        <f t="shared" si="310"/>
        <v>43131</v>
      </c>
      <c r="C4980" t="str">
        <f>VLOOKUP(A4980,'Günlük Sayaç'!$A$1:$I$166,3,0)</f>
        <v>Haliç</v>
      </c>
      <c r="D4980" t="str">
        <f>VLOOKUP($A4980,'Günlük Sayaç'!$A$1:$I$166,4,0)</f>
        <v>Ziyaretçi</v>
      </c>
      <c r="E4980" t="str">
        <f>VLOOKUP($A4980,'Günlük Sayaç'!$A$1:$I$166,5,0)</f>
        <v>Tekli Bilet</v>
      </c>
      <c r="F4980">
        <f>VLOOKUP($A4980,'Günlük Sayaç'!$A$1:$I$166,6,0)</f>
        <v>5</v>
      </c>
      <c r="G4980">
        <f>VLOOKUP($A4980,'Günlük Sayaç'!$A$1:$I$166,7,0)</f>
        <v>9000</v>
      </c>
      <c r="H4980">
        <f>VLOOKUP($A4980,'Günlük Sayaç'!$A$1:$I$166,8,0)</f>
        <v>0.1</v>
      </c>
      <c r="I4980">
        <f>VLOOKUP($A4980,'Günlük Sayaç'!$A$1:$I$166,9,0)*VLOOKUP(WEEKDAY(B4980,2)&amp;D4980,Yoğunluk!$G$1:$J$29,4,0)</f>
        <v>720</v>
      </c>
      <c r="J4980">
        <f t="shared" ca="1" si="307"/>
        <v>735</v>
      </c>
      <c r="K4980">
        <f t="shared" ca="1" si="308"/>
        <v>3675</v>
      </c>
    </row>
    <row r="4981" spans="1:11" x14ac:dyDescent="0.3">
      <c r="A4981">
        <f t="shared" si="309"/>
        <v>30</v>
      </c>
      <c r="B4981" s="2">
        <f t="shared" si="310"/>
        <v>43131</v>
      </c>
      <c r="C4981" t="str">
        <f>VLOOKUP(A4981,'Günlük Sayaç'!$A$1:$I$166,3,0)</f>
        <v>Haliç</v>
      </c>
      <c r="D4981" t="str">
        <f>VLOOKUP($A4981,'Günlük Sayaç'!$A$1:$I$166,4,0)</f>
        <v>Ziyaretçi</v>
      </c>
      <c r="E4981" t="str">
        <f>VLOOKUP($A4981,'Günlük Sayaç'!$A$1:$I$166,5,0)</f>
        <v>İkili Bilet</v>
      </c>
      <c r="F4981">
        <f>VLOOKUP($A4981,'Günlük Sayaç'!$A$1:$I$166,6,0)</f>
        <v>4</v>
      </c>
      <c r="G4981">
        <f>VLOOKUP($A4981,'Günlük Sayaç'!$A$1:$I$166,7,0)</f>
        <v>9000</v>
      </c>
      <c r="H4981">
        <f>VLOOKUP($A4981,'Günlük Sayaç'!$A$1:$I$166,8,0)</f>
        <v>0.05</v>
      </c>
      <c r="I4981">
        <f>VLOOKUP($A4981,'Günlük Sayaç'!$A$1:$I$166,9,0)*VLOOKUP(WEEKDAY(B4981,2)&amp;D4981,Yoğunluk!$G$1:$J$29,4,0)</f>
        <v>360</v>
      </c>
      <c r="J4981">
        <f t="shared" ca="1" si="307"/>
        <v>360</v>
      </c>
      <c r="K4981">
        <f t="shared" ca="1" si="308"/>
        <v>1440</v>
      </c>
    </row>
    <row r="4982" spans="1:11" x14ac:dyDescent="0.3">
      <c r="A4982">
        <f t="shared" si="309"/>
        <v>31</v>
      </c>
      <c r="B4982" s="2">
        <f t="shared" si="310"/>
        <v>43131</v>
      </c>
      <c r="C4982" t="str">
        <f>VLOOKUP(A4982,'Günlük Sayaç'!$A$1:$I$166,3,0)</f>
        <v>Haliç</v>
      </c>
      <c r="D4982" t="str">
        <f>VLOOKUP($A4982,'Günlük Sayaç'!$A$1:$I$166,4,0)</f>
        <v>Ziyaretçi</v>
      </c>
      <c r="E4982" t="str">
        <f>VLOOKUP($A4982,'Günlük Sayaç'!$A$1:$I$166,5,0)</f>
        <v>Üçlü Bilet</v>
      </c>
      <c r="F4982">
        <f>VLOOKUP($A4982,'Günlük Sayaç'!$A$1:$I$166,6,0)</f>
        <v>3.6666666666666665</v>
      </c>
      <c r="G4982">
        <f>VLOOKUP($A4982,'Günlük Sayaç'!$A$1:$I$166,7,0)</f>
        <v>9000</v>
      </c>
      <c r="H4982">
        <f>VLOOKUP($A4982,'Günlük Sayaç'!$A$1:$I$166,8,0)</f>
        <v>0.05</v>
      </c>
      <c r="I4982">
        <f>VLOOKUP($A4982,'Günlük Sayaç'!$A$1:$I$166,9,0)*VLOOKUP(WEEKDAY(B4982,2)&amp;D4982,Yoğunluk!$G$1:$J$29,4,0)</f>
        <v>360</v>
      </c>
      <c r="J4982">
        <f t="shared" ca="1" si="307"/>
        <v>353</v>
      </c>
      <c r="K4982">
        <f t="shared" ca="1" si="308"/>
        <v>1294.3333333333333</v>
      </c>
    </row>
    <row r="4983" spans="1:11" x14ac:dyDescent="0.3">
      <c r="A4983">
        <f t="shared" si="309"/>
        <v>32</v>
      </c>
      <c r="B4983" s="2">
        <f t="shared" si="310"/>
        <v>43131</v>
      </c>
      <c r="C4983" t="str">
        <f>VLOOKUP(A4983,'Günlük Sayaç'!$A$1:$I$166,3,0)</f>
        <v>Haliç</v>
      </c>
      <c r="D4983" t="str">
        <f>VLOOKUP($A4983,'Günlük Sayaç'!$A$1:$I$166,4,0)</f>
        <v>Ziyaretçi</v>
      </c>
      <c r="E4983" t="str">
        <f>VLOOKUP($A4983,'Günlük Sayaç'!$A$1:$I$166,5,0)</f>
        <v>Beşli Bilet</v>
      </c>
      <c r="F4983">
        <f>VLOOKUP($A4983,'Günlük Sayaç'!$A$1:$I$166,6,0)</f>
        <v>3.4</v>
      </c>
      <c r="G4983">
        <f>VLOOKUP($A4983,'Günlük Sayaç'!$A$1:$I$166,7,0)</f>
        <v>9000</v>
      </c>
      <c r="H4983">
        <f>VLOOKUP($A4983,'Günlük Sayaç'!$A$1:$I$166,8,0)</f>
        <v>0.1</v>
      </c>
      <c r="I4983">
        <f>VLOOKUP($A4983,'Günlük Sayaç'!$A$1:$I$166,9,0)*VLOOKUP(WEEKDAY(B4983,2)&amp;D4983,Yoğunluk!$G$1:$J$29,4,0)</f>
        <v>720</v>
      </c>
      <c r="J4983">
        <f t="shared" ca="1" si="307"/>
        <v>756</v>
      </c>
      <c r="K4983">
        <f t="shared" ca="1" si="308"/>
        <v>2570.4</v>
      </c>
    </row>
    <row r="4984" spans="1:11" x14ac:dyDescent="0.3">
      <c r="A4984">
        <f t="shared" si="309"/>
        <v>33</v>
      </c>
      <c r="B4984" s="2">
        <f t="shared" si="310"/>
        <v>43131</v>
      </c>
      <c r="C4984" t="str">
        <f>VLOOKUP(A4984,'Günlük Sayaç'!$A$1:$I$166,3,0)</f>
        <v>Haliç</v>
      </c>
      <c r="D4984" t="str">
        <f>VLOOKUP($A4984,'Günlük Sayaç'!$A$1:$I$166,4,0)</f>
        <v>Ziyaretçi</v>
      </c>
      <c r="E4984" t="str">
        <f>VLOOKUP($A4984,'Günlük Sayaç'!$A$1:$I$166,5,0)</f>
        <v>Onlu Bilet</v>
      </c>
      <c r="F4984">
        <f>VLOOKUP($A4984,'Günlük Sayaç'!$A$1:$I$166,6,0)</f>
        <v>3.2</v>
      </c>
      <c r="G4984">
        <f>VLOOKUP($A4984,'Günlük Sayaç'!$A$1:$I$166,7,0)</f>
        <v>9000</v>
      </c>
      <c r="H4984">
        <f>VLOOKUP($A4984,'Günlük Sayaç'!$A$1:$I$166,8,0)</f>
        <v>0.1</v>
      </c>
      <c r="I4984">
        <f>VLOOKUP($A4984,'Günlük Sayaç'!$A$1:$I$166,9,0)*VLOOKUP(WEEKDAY(B4984,2)&amp;D4984,Yoğunluk!$G$1:$J$29,4,0)</f>
        <v>720</v>
      </c>
      <c r="J4984">
        <f t="shared" ca="1" si="307"/>
        <v>609</v>
      </c>
      <c r="K4984">
        <f t="shared" ca="1" si="308"/>
        <v>1948.8000000000002</v>
      </c>
    </row>
    <row r="4985" spans="1:11" x14ac:dyDescent="0.3">
      <c r="A4985">
        <f t="shared" si="309"/>
        <v>34</v>
      </c>
      <c r="B4985" s="2">
        <f t="shared" si="310"/>
        <v>43131</v>
      </c>
      <c r="C4985" t="str">
        <f>VLOOKUP(A4985,'Günlük Sayaç'!$A$1:$I$166,3,0)</f>
        <v>Şişhane</v>
      </c>
      <c r="D4985" t="str">
        <f>VLOOKUP($A4985,'Günlük Sayaç'!$A$1:$I$166,4,0)</f>
        <v>Tam</v>
      </c>
      <c r="E4985" t="str">
        <f>VLOOKUP($A4985,'Günlük Sayaç'!$A$1:$I$166,5,0)</f>
        <v>Akbil</v>
      </c>
      <c r="F4985">
        <f>VLOOKUP($A4985,'Günlük Sayaç'!$A$1:$I$166,6,0)</f>
        <v>2.2250000000000001</v>
      </c>
      <c r="G4985">
        <f>VLOOKUP($A4985,'Günlük Sayaç'!$A$1:$I$166,7,0)</f>
        <v>7000</v>
      </c>
      <c r="H4985">
        <f>VLOOKUP($A4985,'Günlük Sayaç'!$A$1:$I$166,8,0)</f>
        <v>0.25</v>
      </c>
      <c r="I4985">
        <f>VLOOKUP($A4985,'Günlük Sayaç'!$A$1:$I$166,9,0)*VLOOKUP(WEEKDAY(B4985,2)&amp;D4985,Yoğunluk!$G$1:$J$29,4,0)</f>
        <v>2100.0000000000005</v>
      </c>
      <c r="J4985">
        <f t="shared" ca="1" si="307"/>
        <v>2030</v>
      </c>
      <c r="K4985">
        <f t="shared" ca="1" si="308"/>
        <v>4516.75</v>
      </c>
    </row>
    <row r="4986" spans="1:11" x14ac:dyDescent="0.3">
      <c r="A4986">
        <f t="shared" si="309"/>
        <v>35</v>
      </c>
      <c r="B4986" s="2">
        <f t="shared" si="310"/>
        <v>43131</v>
      </c>
      <c r="C4986" t="str">
        <f>VLOOKUP(A4986,'Günlük Sayaç'!$A$1:$I$166,3,0)</f>
        <v>Şişhane</v>
      </c>
      <c r="D4986" t="str">
        <f>VLOOKUP($A4986,'Günlük Sayaç'!$A$1:$I$166,4,0)</f>
        <v>Tam</v>
      </c>
      <c r="E4986" t="str">
        <f>VLOOKUP($A4986,'Günlük Sayaç'!$A$1:$I$166,5,0)</f>
        <v>Mavi Kart</v>
      </c>
      <c r="F4986">
        <f>VLOOKUP($A4986,'Günlük Sayaç'!$A$1:$I$166,6,0)</f>
        <v>1.3666666666666667</v>
      </c>
      <c r="G4986">
        <f>VLOOKUP($A4986,'Günlük Sayaç'!$A$1:$I$166,7,0)</f>
        <v>7000</v>
      </c>
      <c r="H4986">
        <f>VLOOKUP($A4986,'Günlük Sayaç'!$A$1:$I$166,8,0)</f>
        <v>0.1</v>
      </c>
      <c r="I4986">
        <f>VLOOKUP($A4986,'Günlük Sayaç'!$A$1:$I$166,9,0)*VLOOKUP(WEEKDAY(B4986,2)&amp;D4986,Yoğunluk!$G$1:$J$29,4,0)</f>
        <v>840.00000000000011</v>
      </c>
      <c r="J4986">
        <f t="shared" ca="1" si="307"/>
        <v>866</v>
      </c>
      <c r="K4986">
        <f t="shared" ca="1" si="308"/>
        <v>1183.5333333333333</v>
      </c>
    </row>
    <row r="4987" spans="1:11" x14ac:dyDescent="0.3">
      <c r="A4987">
        <f t="shared" si="309"/>
        <v>36</v>
      </c>
      <c r="B4987" s="2">
        <f t="shared" si="310"/>
        <v>43131</v>
      </c>
      <c r="C4987" t="str">
        <f>VLOOKUP(A4987,'Günlük Sayaç'!$A$1:$I$166,3,0)</f>
        <v>Şişhane</v>
      </c>
      <c r="D4987" t="str">
        <f>VLOOKUP($A4987,'Günlük Sayaç'!$A$1:$I$166,4,0)</f>
        <v>Öğrenci</v>
      </c>
      <c r="E4987" t="str">
        <f>VLOOKUP($A4987,'Günlük Sayaç'!$A$1:$I$166,5,0)</f>
        <v>Öğrenci</v>
      </c>
      <c r="F4987">
        <f>VLOOKUP($A4987,'Günlük Sayaç'!$A$1:$I$166,6,0)</f>
        <v>0.9</v>
      </c>
      <c r="G4987">
        <f>VLOOKUP($A4987,'Günlük Sayaç'!$A$1:$I$166,7,0)</f>
        <v>7000</v>
      </c>
      <c r="H4987">
        <f>VLOOKUP($A4987,'Günlük Sayaç'!$A$1:$I$166,8,0)</f>
        <v>0.1</v>
      </c>
      <c r="I4987">
        <f>VLOOKUP($A4987,'Günlük Sayaç'!$A$1:$I$166,9,0)*VLOOKUP(WEEKDAY(B4987,2)&amp;D4987,Yoğunluk!$G$1:$J$29,4,0)</f>
        <v>560</v>
      </c>
      <c r="J4987">
        <f t="shared" ca="1" si="307"/>
        <v>540</v>
      </c>
      <c r="K4987">
        <f t="shared" ca="1" si="308"/>
        <v>486</v>
      </c>
    </row>
    <row r="4988" spans="1:11" x14ac:dyDescent="0.3">
      <c r="A4988">
        <f t="shared" si="309"/>
        <v>37</v>
      </c>
      <c r="B4988" s="2">
        <f t="shared" si="310"/>
        <v>43131</v>
      </c>
      <c r="C4988" t="str">
        <f>VLOOKUP(A4988,'Günlük Sayaç'!$A$1:$I$166,3,0)</f>
        <v>Şişhane</v>
      </c>
      <c r="D4988" t="str">
        <f>VLOOKUP($A4988,'Günlük Sayaç'!$A$1:$I$166,4,0)</f>
        <v>Öğrenci</v>
      </c>
      <c r="E4988" t="str">
        <f>VLOOKUP($A4988,'Günlük Sayaç'!$A$1:$I$166,5,0)</f>
        <v>Öğrenci Aylık</v>
      </c>
      <c r="F4988">
        <f>VLOOKUP($A4988,'Günlük Sayaç'!$A$1:$I$166,6,0)</f>
        <v>0.56666666666666665</v>
      </c>
      <c r="G4988">
        <f>VLOOKUP($A4988,'Günlük Sayaç'!$A$1:$I$166,7,0)</f>
        <v>7000</v>
      </c>
      <c r="H4988">
        <f>VLOOKUP($A4988,'Günlük Sayaç'!$A$1:$I$166,8,0)</f>
        <v>0.15</v>
      </c>
      <c r="I4988">
        <f>VLOOKUP($A4988,'Günlük Sayaç'!$A$1:$I$166,9,0)*VLOOKUP(WEEKDAY(B4988,2)&amp;D4988,Yoğunluk!$G$1:$J$29,4,0)</f>
        <v>840</v>
      </c>
      <c r="J4988">
        <f t="shared" ca="1" si="307"/>
        <v>1031</v>
      </c>
      <c r="K4988">
        <f t="shared" ca="1" si="308"/>
        <v>584.23333333333335</v>
      </c>
    </row>
    <row r="4989" spans="1:11" x14ac:dyDescent="0.3">
      <c r="A4989">
        <f t="shared" si="309"/>
        <v>38</v>
      </c>
      <c r="B4989" s="2">
        <f t="shared" si="310"/>
        <v>43131</v>
      </c>
      <c r="C4989" t="str">
        <f>VLOOKUP(A4989,'Günlük Sayaç'!$A$1:$I$166,3,0)</f>
        <v>Şişhane</v>
      </c>
      <c r="D4989" t="str">
        <f>VLOOKUP($A4989,'Günlük Sayaç'!$A$1:$I$166,4,0)</f>
        <v>Sosyal</v>
      </c>
      <c r="E4989" t="str">
        <f>VLOOKUP($A4989,'Günlük Sayaç'!$A$1:$I$166,5,0)</f>
        <v>Sosyal</v>
      </c>
      <c r="F4989">
        <f>VLOOKUP($A4989,'Günlük Sayaç'!$A$1:$I$166,6,0)</f>
        <v>1.425</v>
      </c>
      <c r="G4989">
        <f>VLOOKUP($A4989,'Günlük Sayaç'!$A$1:$I$166,7,0)</f>
        <v>7000</v>
      </c>
      <c r="H4989">
        <f>VLOOKUP($A4989,'Günlük Sayaç'!$A$1:$I$166,8,0)</f>
        <v>0.15</v>
      </c>
      <c r="I4989">
        <f>VLOOKUP($A4989,'Günlük Sayaç'!$A$1:$I$166,9,0)*VLOOKUP(WEEKDAY(B4989,2)&amp;D4989,Yoğunluk!$G$1:$J$29,4,0)</f>
        <v>672.00000000000011</v>
      </c>
      <c r="J4989">
        <f t="shared" ca="1" si="307"/>
        <v>700</v>
      </c>
      <c r="K4989">
        <f t="shared" ca="1" si="308"/>
        <v>997.5</v>
      </c>
    </row>
    <row r="4990" spans="1:11" x14ac:dyDescent="0.3">
      <c r="A4990">
        <f t="shared" si="309"/>
        <v>39</v>
      </c>
      <c r="B4990" s="2">
        <f t="shared" si="310"/>
        <v>43131</v>
      </c>
      <c r="C4990" t="str">
        <f>VLOOKUP(A4990,'Günlük Sayaç'!$A$1:$I$166,3,0)</f>
        <v>Şişhane</v>
      </c>
      <c r="D4990" t="str">
        <f>VLOOKUP($A4990,'Günlük Sayaç'!$A$1:$I$166,4,0)</f>
        <v>Sosyal</v>
      </c>
      <c r="E4990" t="str">
        <f>VLOOKUP($A4990,'Günlük Sayaç'!$A$1:$I$166,5,0)</f>
        <v>Sosyal Aylık</v>
      </c>
      <c r="F4990">
        <f>VLOOKUP($A4990,'Günlük Sayaç'!$A$1:$I$166,6,0)</f>
        <v>0.83333333333333337</v>
      </c>
      <c r="G4990">
        <f>VLOOKUP($A4990,'Günlük Sayaç'!$A$1:$I$166,7,0)</f>
        <v>7000</v>
      </c>
      <c r="H4990">
        <f>VLOOKUP($A4990,'Günlük Sayaç'!$A$1:$I$166,8,0)</f>
        <v>0.05</v>
      </c>
      <c r="I4990">
        <f>VLOOKUP($A4990,'Günlük Sayaç'!$A$1:$I$166,9,0)*VLOOKUP(WEEKDAY(B4990,2)&amp;D4990,Yoğunluk!$G$1:$J$29,4,0)</f>
        <v>224.00000000000006</v>
      </c>
      <c r="J4990">
        <f t="shared" ca="1" si="307"/>
        <v>213</v>
      </c>
      <c r="K4990">
        <f t="shared" ca="1" si="308"/>
        <v>177.5</v>
      </c>
    </row>
    <row r="4991" spans="1:11" x14ac:dyDescent="0.3">
      <c r="A4991">
        <f t="shared" si="309"/>
        <v>40</v>
      </c>
      <c r="B4991" s="2">
        <f t="shared" si="310"/>
        <v>43131</v>
      </c>
      <c r="C4991" t="str">
        <f>VLOOKUP(A4991,'Günlük Sayaç'!$A$1:$I$166,3,0)</f>
        <v>Şişhane</v>
      </c>
      <c r="D4991" t="str">
        <f>VLOOKUP($A4991,'Günlük Sayaç'!$A$1:$I$166,4,0)</f>
        <v>Ziyaretçi</v>
      </c>
      <c r="E4991" t="str">
        <f>VLOOKUP($A4991,'Günlük Sayaç'!$A$1:$I$166,5,0)</f>
        <v>Tekli Bilet</v>
      </c>
      <c r="F4991">
        <f>VLOOKUP($A4991,'Günlük Sayaç'!$A$1:$I$166,6,0)</f>
        <v>5</v>
      </c>
      <c r="G4991">
        <f>VLOOKUP($A4991,'Günlük Sayaç'!$A$1:$I$166,7,0)</f>
        <v>7000</v>
      </c>
      <c r="H4991">
        <f>VLOOKUP($A4991,'Günlük Sayaç'!$A$1:$I$166,8,0)</f>
        <v>0.05</v>
      </c>
      <c r="I4991">
        <f>VLOOKUP($A4991,'Günlük Sayaç'!$A$1:$I$166,9,0)*VLOOKUP(WEEKDAY(B4991,2)&amp;D4991,Yoğunluk!$G$1:$J$29,4,0)</f>
        <v>280</v>
      </c>
      <c r="J4991">
        <f t="shared" ca="1" si="307"/>
        <v>263</v>
      </c>
      <c r="K4991">
        <f t="shared" ca="1" si="308"/>
        <v>1315</v>
      </c>
    </row>
    <row r="4992" spans="1:11" x14ac:dyDescent="0.3">
      <c r="A4992">
        <f t="shared" si="309"/>
        <v>41</v>
      </c>
      <c r="B4992" s="2">
        <f t="shared" si="310"/>
        <v>43131</v>
      </c>
      <c r="C4992" t="str">
        <f>VLOOKUP(A4992,'Günlük Sayaç'!$A$1:$I$166,3,0)</f>
        <v>Şişhane</v>
      </c>
      <c r="D4992" t="str">
        <f>VLOOKUP($A4992,'Günlük Sayaç'!$A$1:$I$166,4,0)</f>
        <v>Ziyaretçi</v>
      </c>
      <c r="E4992" t="str">
        <f>VLOOKUP($A4992,'Günlük Sayaç'!$A$1:$I$166,5,0)</f>
        <v>İkili Bilet</v>
      </c>
      <c r="F4992">
        <f>VLOOKUP($A4992,'Günlük Sayaç'!$A$1:$I$166,6,0)</f>
        <v>4</v>
      </c>
      <c r="G4992">
        <f>VLOOKUP($A4992,'Günlük Sayaç'!$A$1:$I$166,7,0)</f>
        <v>7000</v>
      </c>
      <c r="H4992">
        <f>VLOOKUP($A4992,'Günlük Sayaç'!$A$1:$I$166,8,0)</f>
        <v>0.03</v>
      </c>
      <c r="I4992">
        <f>VLOOKUP($A4992,'Günlük Sayaç'!$A$1:$I$166,9,0)*VLOOKUP(WEEKDAY(B4992,2)&amp;D4992,Yoğunluk!$G$1:$J$29,4,0)</f>
        <v>168</v>
      </c>
      <c r="J4992">
        <f t="shared" ca="1" si="307"/>
        <v>196</v>
      </c>
      <c r="K4992">
        <f t="shared" ca="1" si="308"/>
        <v>784</v>
      </c>
    </row>
    <row r="4993" spans="1:11" x14ac:dyDescent="0.3">
      <c r="A4993">
        <f t="shared" si="309"/>
        <v>42</v>
      </c>
      <c r="B4993" s="2">
        <f t="shared" si="310"/>
        <v>43131</v>
      </c>
      <c r="C4993" t="str">
        <f>VLOOKUP(A4993,'Günlük Sayaç'!$A$1:$I$166,3,0)</f>
        <v>Şişhane</v>
      </c>
      <c r="D4993" t="str">
        <f>VLOOKUP($A4993,'Günlük Sayaç'!$A$1:$I$166,4,0)</f>
        <v>Ziyaretçi</v>
      </c>
      <c r="E4993" t="str">
        <f>VLOOKUP($A4993,'Günlük Sayaç'!$A$1:$I$166,5,0)</f>
        <v>Üçlü Bilet</v>
      </c>
      <c r="F4993">
        <f>VLOOKUP($A4993,'Günlük Sayaç'!$A$1:$I$166,6,0)</f>
        <v>3.6666666666666665</v>
      </c>
      <c r="G4993">
        <f>VLOOKUP($A4993,'Günlük Sayaç'!$A$1:$I$166,7,0)</f>
        <v>7000</v>
      </c>
      <c r="H4993">
        <f>VLOOKUP($A4993,'Günlük Sayaç'!$A$1:$I$166,8,0)</f>
        <v>0.02</v>
      </c>
      <c r="I4993">
        <f>VLOOKUP($A4993,'Günlük Sayaç'!$A$1:$I$166,9,0)*VLOOKUP(WEEKDAY(B4993,2)&amp;D4993,Yoğunluk!$G$1:$J$29,4,0)</f>
        <v>112</v>
      </c>
      <c r="J4993">
        <f t="shared" ca="1" si="307"/>
        <v>105</v>
      </c>
      <c r="K4993">
        <f t="shared" ca="1" si="308"/>
        <v>385</v>
      </c>
    </row>
    <row r="4994" spans="1:11" x14ac:dyDescent="0.3">
      <c r="A4994">
        <f t="shared" si="309"/>
        <v>43</v>
      </c>
      <c r="B4994" s="2">
        <f t="shared" si="310"/>
        <v>43131</v>
      </c>
      <c r="C4994" t="str">
        <f>VLOOKUP(A4994,'Günlük Sayaç'!$A$1:$I$166,3,0)</f>
        <v>Şişhane</v>
      </c>
      <c r="D4994" t="str">
        <f>VLOOKUP($A4994,'Günlük Sayaç'!$A$1:$I$166,4,0)</f>
        <v>Ziyaretçi</v>
      </c>
      <c r="E4994" t="str">
        <f>VLOOKUP($A4994,'Günlük Sayaç'!$A$1:$I$166,5,0)</f>
        <v>Beşli Bilet</v>
      </c>
      <c r="F4994">
        <f>VLOOKUP($A4994,'Günlük Sayaç'!$A$1:$I$166,6,0)</f>
        <v>3.4</v>
      </c>
      <c r="G4994">
        <f>VLOOKUP($A4994,'Günlük Sayaç'!$A$1:$I$166,7,0)</f>
        <v>7000</v>
      </c>
      <c r="H4994">
        <f>VLOOKUP($A4994,'Günlük Sayaç'!$A$1:$I$166,8,0)</f>
        <v>0.05</v>
      </c>
      <c r="I4994">
        <f>VLOOKUP($A4994,'Günlük Sayaç'!$A$1:$I$166,9,0)*VLOOKUP(WEEKDAY(B4994,2)&amp;D4994,Yoğunluk!$G$1:$J$29,4,0)</f>
        <v>280</v>
      </c>
      <c r="J4994">
        <f t="shared" ca="1" si="307"/>
        <v>267</v>
      </c>
      <c r="K4994">
        <f t="shared" ca="1" si="308"/>
        <v>907.8</v>
      </c>
    </row>
    <row r="4995" spans="1:11" x14ac:dyDescent="0.3">
      <c r="A4995">
        <f t="shared" si="309"/>
        <v>44</v>
      </c>
      <c r="B4995" s="2">
        <f t="shared" si="310"/>
        <v>43131</v>
      </c>
      <c r="C4995" t="str">
        <f>VLOOKUP(A4995,'Günlük Sayaç'!$A$1:$I$166,3,0)</f>
        <v>Şişhane</v>
      </c>
      <c r="D4995" t="str">
        <f>VLOOKUP($A4995,'Günlük Sayaç'!$A$1:$I$166,4,0)</f>
        <v>Ziyaretçi</v>
      </c>
      <c r="E4995" t="str">
        <f>VLOOKUP($A4995,'Günlük Sayaç'!$A$1:$I$166,5,0)</f>
        <v>Onlu Bilet</v>
      </c>
      <c r="F4995">
        <f>VLOOKUP($A4995,'Günlük Sayaç'!$A$1:$I$166,6,0)</f>
        <v>3.2</v>
      </c>
      <c r="G4995">
        <f>VLOOKUP($A4995,'Günlük Sayaç'!$A$1:$I$166,7,0)</f>
        <v>7000</v>
      </c>
      <c r="H4995">
        <f>VLOOKUP($A4995,'Günlük Sayaç'!$A$1:$I$166,8,0)</f>
        <v>0.05</v>
      </c>
      <c r="I4995">
        <f>VLOOKUP($A4995,'Günlük Sayaç'!$A$1:$I$166,9,0)*VLOOKUP(WEEKDAY(B4995,2)&amp;D4995,Yoğunluk!$G$1:$J$29,4,0)</f>
        <v>280</v>
      </c>
      <c r="J4995">
        <f t="shared" ref="J4995:J5058" ca="1" si="311">FLOOR(I4995+_xlfn.NORM.S.INV(RAND())*I4995/10,1)</f>
        <v>275</v>
      </c>
      <c r="K4995">
        <f t="shared" ref="K4995:K5058" ca="1" si="312">J4995*F4995</f>
        <v>880</v>
      </c>
    </row>
    <row r="4996" spans="1:11" x14ac:dyDescent="0.3">
      <c r="A4996">
        <f t="shared" si="309"/>
        <v>45</v>
      </c>
      <c r="B4996" s="2">
        <f t="shared" si="310"/>
        <v>43131</v>
      </c>
      <c r="C4996" t="str">
        <f>VLOOKUP(A4996,'Günlük Sayaç'!$A$1:$I$166,3,0)</f>
        <v>Taksim</v>
      </c>
      <c r="D4996" t="str">
        <f>VLOOKUP($A4996,'Günlük Sayaç'!$A$1:$I$166,4,0)</f>
        <v>Tam</v>
      </c>
      <c r="E4996" t="str">
        <f>VLOOKUP($A4996,'Günlük Sayaç'!$A$1:$I$166,5,0)</f>
        <v>Akbil</v>
      </c>
      <c r="F4996">
        <f>VLOOKUP($A4996,'Günlük Sayaç'!$A$1:$I$166,6,0)</f>
        <v>2.2250000000000001</v>
      </c>
      <c r="G4996">
        <f>VLOOKUP($A4996,'Günlük Sayaç'!$A$1:$I$166,7,0)</f>
        <v>15000</v>
      </c>
      <c r="H4996">
        <f>VLOOKUP($A4996,'Günlük Sayaç'!$A$1:$I$166,8,0)</f>
        <v>0.2</v>
      </c>
      <c r="I4996">
        <f>VLOOKUP($A4996,'Günlük Sayaç'!$A$1:$I$166,9,0)*VLOOKUP(WEEKDAY(B4996,2)&amp;D4996,Yoğunluk!$G$1:$J$29,4,0)</f>
        <v>3600.0000000000005</v>
      </c>
      <c r="J4996">
        <f t="shared" ca="1" si="311"/>
        <v>3942</v>
      </c>
      <c r="K4996">
        <f t="shared" ca="1" si="312"/>
        <v>8770.9500000000007</v>
      </c>
    </row>
    <row r="4997" spans="1:11" x14ac:dyDescent="0.3">
      <c r="A4997">
        <f t="shared" si="309"/>
        <v>46</v>
      </c>
      <c r="B4997" s="2">
        <f t="shared" si="310"/>
        <v>43131</v>
      </c>
      <c r="C4997" t="str">
        <f>VLOOKUP(A4997,'Günlük Sayaç'!$A$1:$I$166,3,0)</f>
        <v>Taksim</v>
      </c>
      <c r="D4997" t="str">
        <f>VLOOKUP($A4997,'Günlük Sayaç'!$A$1:$I$166,4,0)</f>
        <v>Tam</v>
      </c>
      <c r="E4997" t="str">
        <f>VLOOKUP($A4997,'Günlük Sayaç'!$A$1:$I$166,5,0)</f>
        <v>Mavi Kart</v>
      </c>
      <c r="F4997">
        <f>VLOOKUP($A4997,'Günlük Sayaç'!$A$1:$I$166,6,0)</f>
        <v>1.3666666666666667</v>
      </c>
      <c r="G4997">
        <f>VLOOKUP($A4997,'Günlük Sayaç'!$A$1:$I$166,7,0)</f>
        <v>15000</v>
      </c>
      <c r="H4997">
        <f>VLOOKUP($A4997,'Günlük Sayaç'!$A$1:$I$166,8,0)</f>
        <v>0.1</v>
      </c>
      <c r="I4997">
        <f>VLOOKUP($A4997,'Günlük Sayaç'!$A$1:$I$166,9,0)*VLOOKUP(WEEKDAY(B4997,2)&amp;D4997,Yoğunluk!$G$1:$J$29,4,0)</f>
        <v>1800.0000000000002</v>
      </c>
      <c r="J4997">
        <f t="shared" ca="1" si="311"/>
        <v>1822</v>
      </c>
      <c r="K4997">
        <f t="shared" ca="1" si="312"/>
        <v>2490.0666666666666</v>
      </c>
    </row>
    <row r="4998" spans="1:11" x14ac:dyDescent="0.3">
      <c r="A4998">
        <f t="shared" si="309"/>
        <v>47</v>
      </c>
      <c r="B4998" s="2">
        <f t="shared" si="310"/>
        <v>43131</v>
      </c>
      <c r="C4998" t="str">
        <f>VLOOKUP(A4998,'Günlük Sayaç'!$A$1:$I$166,3,0)</f>
        <v>Taksim</v>
      </c>
      <c r="D4998" t="str">
        <f>VLOOKUP($A4998,'Günlük Sayaç'!$A$1:$I$166,4,0)</f>
        <v>Öğrenci</v>
      </c>
      <c r="E4998" t="str">
        <f>VLOOKUP($A4998,'Günlük Sayaç'!$A$1:$I$166,5,0)</f>
        <v>Öğrenci</v>
      </c>
      <c r="F4998">
        <f>VLOOKUP($A4998,'Günlük Sayaç'!$A$1:$I$166,6,0)</f>
        <v>0.9</v>
      </c>
      <c r="G4998">
        <f>VLOOKUP($A4998,'Günlük Sayaç'!$A$1:$I$166,7,0)</f>
        <v>15000</v>
      </c>
      <c r="H4998">
        <f>VLOOKUP($A4998,'Günlük Sayaç'!$A$1:$I$166,8,0)</f>
        <v>0.1</v>
      </c>
      <c r="I4998">
        <f>VLOOKUP($A4998,'Günlük Sayaç'!$A$1:$I$166,9,0)*VLOOKUP(WEEKDAY(B4998,2)&amp;D4998,Yoğunluk!$G$1:$J$29,4,0)</f>
        <v>1200</v>
      </c>
      <c r="J4998">
        <f t="shared" ca="1" si="311"/>
        <v>1282</v>
      </c>
      <c r="K4998">
        <f t="shared" ca="1" si="312"/>
        <v>1153.8</v>
      </c>
    </row>
    <row r="4999" spans="1:11" x14ac:dyDescent="0.3">
      <c r="A4999">
        <f t="shared" si="309"/>
        <v>48</v>
      </c>
      <c r="B4999" s="2">
        <f t="shared" si="310"/>
        <v>43131</v>
      </c>
      <c r="C4999" t="str">
        <f>VLOOKUP(A4999,'Günlük Sayaç'!$A$1:$I$166,3,0)</f>
        <v>Taksim</v>
      </c>
      <c r="D4999" t="str">
        <f>VLOOKUP($A4999,'Günlük Sayaç'!$A$1:$I$166,4,0)</f>
        <v>Öğrenci</v>
      </c>
      <c r="E4999" t="str">
        <f>VLOOKUP($A4999,'Günlük Sayaç'!$A$1:$I$166,5,0)</f>
        <v>Öğrenci Aylık</v>
      </c>
      <c r="F4999">
        <f>VLOOKUP($A4999,'Günlük Sayaç'!$A$1:$I$166,6,0)</f>
        <v>0.56666666666666665</v>
      </c>
      <c r="G4999">
        <f>VLOOKUP($A4999,'Günlük Sayaç'!$A$1:$I$166,7,0)</f>
        <v>15000</v>
      </c>
      <c r="H4999">
        <f>VLOOKUP($A4999,'Günlük Sayaç'!$A$1:$I$166,8,0)</f>
        <v>0.2</v>
      </c>
      <c r="I4999">
        <f>VLOOKUP($A4999,'Günlük Sayaç'!$A$1:$I$166,9,0)*VLOOKUP(WEEKDAY(B4999,2)&amp;D4999,Yoğunluk!$G$1:$J$29,4,0)</f>
        <v>2400</v>
      </c>
      <c r="J4999">
        <f t="shared" ca="1" si="311"/>
        <v>2494</v>
      </c>
      <c r="K4999">
        <f t="shared" ca="1" si="312"/>
        <v>1413.2666666666667</v>
      </c>
    </row>
    <row r="5000" spans="1:11" x14ac:dyDescent="0.3">
      <c r="A5000">
        <f t="shared" si="309"/>
        <v>49</v>
      </c>
      <c r="B5000" s="2">
        <f t="shared" si="310"/>
        <v>43131</v>
      </c>
      <c r="C5000" t="str">
        <f>VLOOKUP(A5000,'Günlük Sayaç'!$A$1:$I$166,3,0)</f>
        <v>Taksim</v>
      </c>
      <c r="D5000" t="str">
        <f>VLOOKUP($A5000,'Günlük Sayaç'!$A$1:$I$166,4,0)</f>
        <v>Sosyal</v>
      </c>
      <c r="E5000" t="str">
        <f>VLOOKUP($A5000,'Günlük Sayaç'!$A$1:$I$166,5,0)</f>
        <v>Sosyal</v>
      </c>
      <c r="F5000">
        <f>VLOOKUP($A5000,'Günlük Sayaç'!$A$1:$I$166,6,0)</f>
        <v>1.425</v>
      </c>
      <c r="G5000">
        <f>VLOOKUP($A5000,'Günlük Sayaç'!$A$1:$I$166,7,0)</f>
        <v>15000</v>
      </c>
      <c r="H5000">
        <f>VLOOKUP($A5000,'Günlük Sayaç'!$A$1:$I$166,8,0)</f>
        <v>0.15</v>
      </c>
      <c r="I5000">
        <f>VLOOKUP($A5000,'Günlük Sayaç'!$A$1:$I$166,9,0)*VLOOKUP(WEEKDAY(B5000,2)&amp;D5000,Yoğunluk!$G$1:$J$29,4,0)</f>
        <v>1440.0000000000002</v>
      </c>
      <c r="J5000">
        <f t="shared" ca="1" si="311"/>
        <v>1461</v>
      </c>
      <c r="K5000">
        <f t="shared" ca="1" si="312"/>
        <v>2081.9250000000002</v>
      </c>
    </row>
    <row r="5001" spans="1:11" x14ac:dyDescent="0.3">
      <c r="A5001">
        <f t="shared" si="309"/>
        <v>50</v>
      </c>
      <c r="B5001" s="2">
        <f t="shared" si="310"/>
        <v>43131</v>
      </c>
      <c r="C5001" t="str">
        <f>VLOOKUP(A5001,'Günlük Sayaç'!$A$1:$I$166,3,0)</f>
        <v>Taksim</v>
      </c>
      <c r="D5001" t="str">
        <f>VLOOKUP($A5001,'Günlük Sayaç'!$A$1:$I$166,4,0)</f>
        <v>Sosyal</v>
      </c>
      <c r="E5001" t="str">
        <f>VLOOKUP($A5001,'Günlük Sayaç'!$A$1:$I$166,5,0)</f>
        <v>Sosyal Aylık</v>
      </c>
      <c r="F5001">
        <f>VLOOKUP($A5001,'Günlük Sayaç'!$A$1:$I$166,6,0)</f>
        <v>0.83333333333333337</v>
      </c>
      <c r="G5001">
        <f>VLOOKUP($A5001,'Günlük Sayaç'!$A$1:$I$166,7,0)</f>
        <v>15000</v>
      </c>
      <c r="H5001">
        <f>VLOOKUP($A5001,'Günlük Sayaç'!$A$1:$I$166,8,0)</f>
        <v>0.05</v>
      </c>
      <c r="I5001">
        <f>VLOOKUP($A5001,'Günlük Sayaç'!$A$1:$I$166,9,0)*VLOOKUP(WEEKDAY(B5001,2)&amp;D5001,Yoğunluk!$G$1:$J$29,4,0)</f>
        <v>480.00000000000011</v>
      </c>
      <c r="J5001">
        <f t="shared" ca="1" si="311"/>
        <v>554</v>
      </c>
      <c r="K5001">
        <f t="shared" ca="1" si="312"/>
        <v>461.66666666666669</v>
      </c>
    </row>
    <row r="5002" spans="1:11" x14ac:dyDescent="0.3">
      <c r="A5002">
        <f t="shared" ref="A5002:A5065" si="313">IF(A5001=165,1,A5001+1)</f>
        <v>51</v>
      </c>
      <c r="B5002" s="2">
        <f t="shared" ref="B5002:B5065" si="314">IF(A5002=1,B5001+1,B5001)</f>
        <v>43131</v>
      </c>
      <c r="C5002" t="str">
        <f>VLOOKUP(A5002,'Günlük Sayaç'!$A$1:$I$166,3,0)</f>
        <v>Taksim</v>
      </c>
      <c r="D5002" t="str">
        <f>VLOOKUP($A5002,'Günlük Sayaç'!$A$1:$I$166,4,0)</f>
        <v>Ziyaretçi</v>
      </c>
      <c r="E5002" t="str">
        <f>VLOOKUP($A5002,'Günlük Sayaç'!$A$1:$I$166,5,0)</f>
        <v>Tekli Bilet</v>
      </c>
      <c r="F5002">
        <f>VLOOKUP($A5002,'Günlük Sayaç'!$A$1:$I$166,6,0)</f>
        <v>5</v>
      </c>
      <c r="G5002">
        <f>VLOOKUP($A5002,'Günlük Sayaç'!$A$1:$I$166,7,0)</f>
        <v>15000</v>
      </c>
      <c r="H5002">
        <f>VLOOKUP($A5002,'Günlük Sayaç'!$A$1:$I$166,8,0)</f>
        <v>0.05</v>
      </c>
      <c r="I5002">
        <f>VLOOKUP($A5002,'Günlük Sayaç'!$A$1:$I$166,9,0)*VLOOKUP(WEEKDAY(B5002,2)&amp;D5002,Yoğunluk!$G$1:$J$29,4,0)</f>
        <v>600</v>
      </c>
      <c r="J5002">
        <f t="shared" ca="1" si="311"/>
        <v>532</v>
      </c>
      <c r="K5002">
        <f t="shared" ca="1" si="312"/>
        <v>2660</v>
      </c>
    </row>
    <row r="5003" spans="1:11" x14ac:dyDescent="0.3">
      <c r="A5003">
        <f t="shared" si="313"/>
        <v>52</v>
      </c>
      <c r="B5003" s="2">
        <f t="shared" si="314"/>
        <v>43131</v>
      </c>
      <c r="C5003" t="str">
        <f>VLOOKUP(A5003,'Günlük Sayaç'!$A$1:$I$166,3,0)</f>
        <v>Taksim</v>
      </c>
      <c r="D5003" t="str">
        <f>VLOOKUP($A5003,'Günlük Sayaç'!$A$1:$I$166,4,0)</f>
        <v>Ziyaretçi</v>
      </c>
      <c r="E5003" t="str">
        <f>VLOOKUP($A5003,'Günlük Sayaç'!$A$1:$I$166,5,0)</f>
        <v>İkili Bilet</v>
      </c>
      <c r="F5003">
        <f>VLOOKUP($A5003,'Günlük Sayaç'!$A$1:$I$166,6,0)</f>
        <v>4</v>
      </c>
      <c r="G5003">
        <f>VLOOKUP($A5003,'Günlük Sayaç'!$A$1:$I$166,7,0)</f>
        <v>15000</v>
      </c>
      <c r="H5003">
        <f>VLOOKUP($A5003,'Günlük Sayaç'!$A$1:$I$166,8,0)</f>
        <v>0.03</v>
      </c>
      <c r="I5003">
        <f>VLOOKUP($A5003,'Günlük Sayaç'!$A$1:$I$166,9,0)*VLOOKUP(WEEKDAY(B5003,2)&amp;D5003,Yoğunluk!$G$1:$J$29,4,0)</f>
        <v>360</v>
      </c>
      <c r="J5003">
        <f t="shared" ca="1" si="311"/>
        <v>313</v>
      </c>
      <c r="K5003">
        <f t="shared" ca="1" si="312"/>
        <v>1252</v>
      </c>
    </row>
    <row r="5004" spans="1:11" x14ac:dyDescent="0.3">
      <c r="A5004">
        <f t="shared" si="313"/>
        <v>53</v>
      </c>
      <c r="B5004" s="2">
        <f t="shared" si="314"/>
        <v>43131</v>
      </c>
      <c r="C5004" t="str">
        <f>VLOOKUP(A5004,'Günlük Sayaç'!$A$1:$I$166,3,0)</f>
        <v>Taksim</v>
      </c>
      <c r="D5004" t="str">
        <f>VLOOKUP($A5004,'Günlük Sayaç'!$A$1:$I$166,4,0)</f>
        <v>Ziyaretçi</v>
      </c>
      <c r="E5004" t="str">
        <f>VLOOKUP($A5004,'Günlük Sayaç'!$A$1:$I$166,5,0)</f>
        <v>Üçlü Bilet</v>
      </c>
      <c r="F5004">
        <f>VLOOKUP($A5004,'Günlük Sayaç'!$A$1:$I$166,6,0)</f>
        <v>3.6666666666666665</v>
      </c>
      <c r="G5004">
        <f>VLOOKUP($A5004,'Günlük Sayaç'!$A$1:$I$166,7,0)</f>
        <v>15000</v>
      </c>
      <c r="H5004">
        <f>VLOOKUP($A5004,'Günlük Sayaç'!$A$1:$I$166,8,0)</f>
        <v>0.02</v>
      </c>
      <c r="I5004">
        <f>VLOOKUP($A5004,'Günlük Sayaç'!$A$1:$I$166,9,0)*VLOOKUP(WEEKDAY(B5004,2)&amp;D5004,Yoğunluk!$G$1:$J$29,4,0)</f>
        <v>240</v>
      </c>
      <c r="J5004">
        <f t="shared" ca="1" si="311"/>
        <v>219</v>
      </c>
      <c r="K5004">
        <f t="shared" ca="1" si="312"/>
        <v>803</v>
      </c>
    </row>
    <row r="5005" spans="1:11" x14ac:dyDescent="0.3">
      <c r="A5005">
        <f t="shared" si="313"/>
        <v>54</v>
      </c>
      <c r="B5005" s="2">
        <f t="shared" si="314"/>
        <v>43131</v>
      </c>
      <c r="C5005" t="str">
        <f>VLOOKUP(A5005,'Günlük Sayaç'!$A$1:$I$166,3,0)</f>
        <v>Taksim</v>
      </c>
      <c r="D5005" t="str">
        <f>VLOOKUP($A5005,'Günlük Sayaç'!$A$1:$I$166,4,0)</f>
        <v>Ziyaretçi</v>
      </c>
      <c r="E5005" t="str">
        <f>VLOOKUP($A5005,'Günlük Sayaç'!$A$1:$I$166,5,0)</f>
        <v>Beşli Bilet</v>
      </c>
      <c r="F5005">
        <f>VLOOKUP($A5005,'Günlük Sayaç'!$A$1:$I$166,6,0)</f>
        <v>3.4</v>
      </c>
      <c r="G5005">
        <f>VLOOKUP($A5005,'Günlük Sayaç'!$A$1:$I$166,7,0)</f>
        <v>15000</v>
      </c>
      <c r="H5005">
        <f>VLOOKUP($A5005,'Günlük Sayaç'!$A$1:$I$166,8,0)</f>
        <v>0.05</v>
      </c>
      <c r="I5005">
        <f>VLOOKUP($A5005,'Günlük Sayaç'!$A$1:$I$166,9,0)*VLOOKUP(WEEKDAY(B5005,2)&amp;D5005,Yoğunluk!$G$1:$J$29,4,0)</f>
        <v>600</v>
      </c>
      <c r="J5005">
        <f t="shared" ca="1" si="311"/>
        <v>619</v>
      </c>
      <c r="K5005">
        <f t="shared" ca="1" si="312"/>
        <v>2104.6</v>
      </c>
    </row>
    <row r="5006" spans="1:11" x14ac:dyDescent="0.3">
      <c r="A5006">
        <f t="shared" si="313"/>
        <v>55</v>
      </c>
      <c r="B5006" s="2">
        <f t="shared" si="314"/>
        <v>43131</v>
      </c>
      <c r="C5006" t="str">
        <f>VLOOKUP(A5006,'Günlük Sayaç'!$A$1:$I$166,3,0)</f>
        <v>Taksim</v>
      </c>
      <c r="D5006" t="str">
        <f>VLOOKUP($A5006,'Günlük Sayaç'!$A$1:$I$166,4,0)</f>
        <v>Ziyaretçi</v>
      </c>
      <c r="E5006" t="str">
        <f>VLOOKUP($A5006,'Günlük Sayaç'!$A$1:$I$166,5,0)</f>
        <v>Onlu Bilet</v>
      </c>
      <c r="F5006">
        <f>VLOOKUP($A5006,'Günlük Sayaç'!$A$1:$I$166,6,0)</f>
        <v>3.2</v>
      </c>
      <c r="G5006">
        <f>VLOOKUP($A5006,'Günlük Sayaç'!$A$1:$I$166,7,0)</f>
        <v>15000</v>
      </c>
      <c r="H5006">
        <f>VLOOKUP($A5006,'Günlük Sayaç'!$A$1:$I$166,8,0)</f>
        <v>0.05</v>
      </c>
      <c r="I5006">
        <f>VLOOKUP($A5006,'Günlük Sayaç'!$A$1:$I$166,9,0)*VLOOKUP(WEEKDAY(B5006,2)&amp;D5006,Yoğunluk!$G$1:$J$29,4,0)</f>
        <v>600</v>
      </c>
      <c r="J5006">
        <f t="shared" ca="1" si="311"/>
        <v>584</v>
      </c>
      <c r="K5006">
        <f t="shared" ca="1" si="312"/>
        <v>1868.8000000000002</v>
      </c>
    </row>
    <row r="5007" spans="1:11" x14ac:dyDescent="0.3">
      <c r="A5007">
        <f t="shared" si="313"/>
        <v>56</v>
      </c>
      <c r="B5007" s="2">
        <f t="shared" si="314"/>
        <v>43131</v>
      </c>
      <c r="C5007" t="str">
        <f>VLOOKUP(A5007,'Günlük Sayaç'!$A$1:$I$166,3,0)</f>
        <v>Osmanbey</v>
      </c>
      <c r="D5007" t="str">
        <f>VLOOKUP($A5007,'Günlük Sayaç'!$A$1:$I$166,4,0)</f>
        <v>Tam</v>
      </c>
      <c r="E5007" t="str">
        <f>VLOOKUP($A5007,'Günlük Sayaç'!$A$1:$I$166,5,0)</f>
        <v>Akbil</v>
      </c>
      <c r="F5007">
        <f>VLOOKUP($A5007,'Günlük Sayaç'!$A$1:$I$166,6,0)</f>
        <v>2.2250000000000001</v>
      </c>
      <c r="G5007">
        <f>VLOOKUP($A5007,'Günlük Sayaç'!$A$1:$I$166,7,0)</f>
        <v>5500</v>
      </c>
      <c r="H5007">
        <f>VLOOKUP($A5007,'Günlük Sayaç'!$A$1:$I$166,8,0)</f>
        <v>0.4</v>
      </c>
      <c r="I5007">
        <f>VLOOKUP($A5007,'Günlük Sayaç'!$A$1:$I$166,9,0)*VLOOKUP(WEEKDAY(B5007,2)&amp;D5007,Yoğunluk!$G$1:$J$29,4,0)</f>
        <v>2640.0000000000005</v>
      </c>
      <c r="J5007">
        <f t="shared" ca="1" si="311"/>
        <v>2125</v>
      </c>
      <c r="K5007">
        <f t="shared" ca="1" si="312"/>
        <v>4728.125</v>
      </c>
    </row>
    <row r="5008" spans="1:11" x14ac:dyDescent="0.3">
      <c r="A5008">
        <f t="shared" si="313"/>
        <v>57</v>
      </c>
      <c r="B5008" s="2">
        <f t="shared" si="314"/>
        <v>43131</v>
      </c>
      <c r="C5008" t="str">
        <f>VLOOKUP(A5008,'Günlük Sayaç'!$A$1:$I$166,3,0)</f>
        <v>Osmanbey</v>
      </c>
      <c r="D5008" t="str">
        <f>VLOOKUP($A5008,'Günlük Sayaç'!$A$1:$I$166,4,0)</f>
        <v>Tam</v>
      </c>
      <c r="E5008" t="str">
        <f>VLOOKUP($A5008,'Günlük Sayaç'!$A$1:$I$166,5,0)</f>
        <v>Mavi Kart</v>
      </c>
      <c r="F5008">
        <f>VLOOKUP($A5008,'Günlük Sayaç'!$A$1:$I$166,6,0)</f>
        <v>1.3666666666666667</v>
      </c>
      <c r="G5008">
        <f>VLOOKUP($A5008,'Günlük Sayaç'!$A$1:$I$166,7,0)</f>
        <v>5500</v>
      </c>
      <c r="H5008">
        <f>VLOOKUP($A5008,'Günlük Sayaç'!$A$1:$I$166,8,0)</f>
        <v>0.1</v>
      </c>
      <c r="I5008">
        <f>VLOOKUP($A5008,'Günlük Sayaç'!$A$1:$I$166,9,0)*VLOOKUP(WEEKDAY(B5008,2)&amp;D5008,Yoğunluk!$G$1:$J$29,4,0)</f>
        <v>660.00000000000011</v>
      </c>
      <c r="J5008">
        <f t="shared" ca="1" si="311"/>
        <v>626</v>
      </c>
      <c r="K5008">
        <f t="shared" ca="1" si="312"/>
        <v>855.5333333333333</v>
      </c>
    </row>
    <row r="5009" spans="1:11" x14ac:dyDescent="0.3">
      <c r="A5009">
        <f t="shared" si="313"/>
        <v>58</v>
      </c>
      <c r="B5009" s="2">
        <f t="shared" si="314"/>
        <v>43131</v>
      </c>
      <c r="C5009" t="str">
        <f>VLOOKUP(A5009,'Günlük Sayaç'!$A$1:$I$166,3,0)</f>
        <v>Osmanbey</v>
      </c>
      <c r="D5009" t="str">
        <f>VLOOKUP($A5009,'Günlük Sayaç'!$A$1:$I$166,4,0)</f>
        <v>Öğrenci</v>
      </c>
      <c r="E5009" t="str">
        <f>VLOOKUP($A5009,'Günlük Sayaç'!$A$1:$I$166,5,0)</f>
        <v>Öğrenci</v>
      </c>
      <c r="F5009">
        <f>VLOOKUP($A5009,'Günlük Sayaç'!$A$1:$I$166,6,0)</f>
        <v>0.9</v>
      </c>
      <c r="G5009">
        <f>VLOOKUP($A5009,'Günlük Sayaç'!$A$1:$I$166,7,0)</f>
        <v>5500</v>
      </c>
      <c r="H5009">
        <f>VLOOKUP($A5009,'Günlük Sayaç'!$A$1:$I$166,8,0)</f>
        <v>0.1</v>
      </c>
      <c r="I5009">
        <f>VLOOKUP($A5009,'Günlük Sayaç'!$A$1:$I$166,9,0)*VLOOKUP(WEEKDAY(B5009,2)&amp;D5009,Yoğunluk!$G$1:$J$29,4,0)</f>
        <v>440</v>
      </c>
      <c r="J5009">
        <f t="shared" ca="1" si="311"/>
        <v>476</v>
      </c>
      <c r="K5009">
        <f t="shared" ca="1" si="312"/>
        <v>428.40000000000003</v>
      </c>
    </row>
    <row r="5010" spans="1:11" x14ac:dyDescent="0.3">
      <c r="A5010">
        <f t="shared" si="313"/>
        <v>59</v>
      </c>
      <c r="B5010" s="2">
        <f t="shared" si="314"/>
        <v>43131</v>
      </c>
      <c r="C5010" t="str">
        <f>VLOOKUP(A5010,'Günlük Sayaç'!$A$1:$I$166,3,0)</f>
        <v>Osmanbey</v>
      </c>
      <c r="D5010" t="str">
        <f>VLOOKUP($A5010,'Günlük Sayaç'!$A$1:$I$166,4,0)</f>
        <v>Öğrenci</v>
      </c>
      <c r="E5010" t="str">
        <f>VLOOKUP($A5010,'Günlük Sayaç'!$A$1:$I$166,5,0)</f>
        <v>Öğrenci Aylık</v>
      </c>
      <c r="F5010">
        <f>VLOOKUP($A5010,'Günlük Sayaç'!$A$1:$I$166,6,0)</f>
        <v>0.56666666666666665</v>
      </c>
      <c r="G5010">
        <f>VLOOKUP($A5010,'Günlük Sayaç'!$A$1:$I$166,7,0)</f>
        <v>5500</v>
      </c>
      <c r="H5010">
        <f>VLOOKUP($A5010,'Günlük Sayaç'!$A$1:$I$166,8,0)</f>
        <v>0.2</v>
      </c>
      <c r="I5010">
        <f>VLOOKUP($A5010,'Günlük Sayaç'!$A$1:$I$166,9,0)*VLOOKUP(WEEKDAY(B5010,2)&amp;D5010,Yoğunluk!$G$1:$J$29,4,0)</f>
        <v>880</v>
      </c>
      <c r="J5010">
        <f t="shared" ca="1" si="311"/>
        <v>677</v>
      </c>
      <c r="K5010">
        <f t="shared" ca="1" si="312"/>
        <v>383.63333333333333</v>
      </c>
    </row>
    <row r="5011" spans="1:11" x14ac:dyDescent="0.3">
      <c r="A5011">
        <f t="shared" si="313"/>
        <v>60</v>
      </c>
      <c r="B5011" s="2">
        <f t="shared" si="314"/>
        <v>43131</v>
      </c>
      <c r="C5011" t="str">
        <f>VLOOKUP(A5011,'Günlük Sayaç'!$A$1:$I$166,3,0)</f>
        <v>Osmanbey</v>
      </c>
      <c r="D5011" t="str">
        <f>VLOOKUP($A5011,'Günlük Sayaç'!$A$1:$I$166,4,0)</f>
        <v>Sosyal</v>
      </c>
      <c r="E5011" t="str">
        <f>VLOOKUP($A5011,'Günlük Sayaç'!$A$1:$I$166,5,0)</f>
        <v>Sosyal</v>
      </c>
      <c r="F5011">
        <f>VLOOKUP($A5011,'Günlük Sayaç'!$A$1:$I$166,6,0)</f>
        <v>1.425</v>
      </c>
      <c r="G5011">
        <f>VLOOKUP($A5011,'Günlük Sayaç'!$A$1:$I$166,7,0)</f>
        <v>5500</v>
      </c>
      <c r="H5011">
        <f>VLOOKUP($A5011,'Günlük Sayaç'!$A$1:$I$166,8,0)</f>
        <v>0.1</v>
      </c>
      <c r="I5011">
        <f>VLOOKUP($A5011,'Günlük Sayaç'!$A$1:$I$166,9,0)*VLOOKUP(WEEKDAY(B5011,2)&amp;D5011,Yoğunluk!$G$1:$J$29,4,0)</f>
        <v>352.00000000000006</v>
      </c>
      <c r="J5011">
        <f t="shared" ca="1" si="311"/>
        <v>364</v>
      </c>
      <c r="K5011">
        <f t="shared" ca="1" si="312"/>
        <v>518.70000000000005</v>
      </c>
    </row>
    <row r="5012" spans="1:11" x14ac:dyDescent="0.3">
      <c r="A5012">
        <f t="shared" si="313"/>
        <v>61</v>
      </c>
      <c r="B5012" s="2">
        <f t="shared" si="314"/>
        <v>43131</v>
      </c>
      <c r="C5012" t="str">
        <f>VLOOKUP(A5012,'Günlük Sayaç'!$A$1:$I$166,3,0)</f>
        <v>Osmanbey</v>
      </c>
      <c r="D5012" t="str">
        <f>VLOOKUP($A5012,'Günlük Sayaç'!$A$1:$I$166,4,0)</f>
        <v>Sosyal</v>
      </c>
      <c r="E5012" t="str">
        <f>VLOOKUP($A5012,'Günlük Sayaç'!$A$1:$I$166,5,0)</f>
        <v>Sosyal Aylık</v>
      </c>
      <c r="F5012">
        <f>VLOOKUP($A5012,'Günlük Sayaç'!$A$1:$I$166,6,0)</f>
        <v>0.83333333333333337</v>
      </c>
      <c r="G5012">
        <f>VLOOKUP($A5012,'Günlük Sayaç'!$A$1:$I$166,7,0)</f>
        <v>5500</v>
      </c>
      <c r="H5012">
        <f>VLOOKUP($A5012,'Günlük Sayaç'!$A$1:$I$166,8,0)</f>
        <v>0.05</v>
      </c>
      <c r="I5012">
        <f>VLOOKUP($A5012,'Günlük Sayaç'!$A$1:$I$166,9,0)*VLOOKUP(WEEKDAY(B5012,2)&amp;D5012,Yoğunluk!$G$1:$J$29,4,0)</f>
        <v>176.00000000000003</v>
      </c>
      <c r="J5012">
        <f t="shared" ca="1" si="311"/>
        <v>170</v>
      </c>
      <c r="K5012">
        <f t="shared" ca="1" si="312"/>
        <v>141.66666666666669</v>
      </c>
    </row>
    <row r="5013" spans="1:11" x14ac:dyDescent="0.3">
      <c r="A5013">
        <f t="shared" si="313"/>
        <v>62</v>
      </c>
      <c r="B5013" s="2">
        <f t="shared" si="314"/>
        <v>43131</v>
      </c>
      <c r="C5013" t="str">
        <f>VLOOKUP(A5013,'Günlük Sayaç'!$A$1:$I$166,3,0)</f>
        <v>Osmanbey</v>
      </c>
      <c r="D5013" t="str">
        <f>VLOOKUP($A5013,'Günlük Sayaç'!$A$1:$I$166,4,0)</f>
        <v>Ziyaretçi</v>
      </c>
      <c r="E5013" t="str">
        <f>VLOOKUP($A5013,'Günlük Sayaç'!$A$1:$I$166,5,0)</f>
        <v>Tekli Bilet</v>
      </c>
      <c r="F5013">
        <f>VLOOKUP($A5013,'Günlük Sayaç'!$A$1:$I$166,6,0)</f>
        <v>5</v>
      </c>
      <c r="G5013">
        <f>VLOOKUP($A5013,'Günlük Sayaç'!$A$1:$I$166,7,0)</f>
        <v>5500</v>
      </c>
      <c r="H5013">
        <f>VLOOKUP($A5013,'Günlük Sayaç'!$A$1:$I$166,8,0)</f>
        <v>0.01</v>
      </c>
      <c r="I5013">
        <f>VLOOKUP($A5013,'Günlük Sayaç'!$A$1:$I$166,9,0)*VLOOKUP(WEEKDAY(B5013,2)&amp;D5013,Yoğunluk!$G$1:$J$29,4,0)</f>
        <v>44</v>
      </c>
      <c r="J5013">
        <f t="shared" ca="1" si="311"/>
        <v>38</v>
      </c>
      <c r="K5013">
        <f t="shared" ca="1" si="312"/>
        <v>190</v>
      </c>
    </row>
    <row r="5014" spans="1:11" x14ac:dyDescent="0.3">
      <c r="A5014">
        <f t="shared" si="313"/>
        <v>63</v>
      </c>
      <c r="B5014" s="2">
        <f t="shared" si="314"/>
        <v>43131</v>
      </c>
      <c r="C5014" t="str">
        <f>VLOOKUP(A5014,'Günlük Sayaç'!$A$1:$I$166,3,0)</f>
        <v>Osmanbey</v>
      </c>
      <c r="D5014" t="str">
        <f>VLOOKUP($A5014,'Günlük Sayaç'!$A$1:$I$166,4,0)</f>
        <v>Ziyaretçi</v>
      </c>
      <c r="E5014" t="str">
        <f>VLOOKUP($A5014,'Günlük Sayaç'!$A$1:$I$166,5,0)</f>
        <v>İkili Bilet</v>
      </c>
      <c r="F5014">
        <f>VLOOKUP($A5014,'Günlük Sayaç'!$A$1:$I$166,6,0)</f>
        <v>4</v>
      </c>
      <c r="G5014">
        <f>VLOOKUP($A5014,'Günlük Sayaç'!$A$1:$I$166,7,0)</f>
        <v>5500</v>
      </c>
      <c r="H5014">
        <f>VLOOKUP($A5014,'Günlük Sayaç'!$A$1:$I$166,8,0)</f>
        <v>0.01</v>
      </c>
      <c r="I5014">
        <f>VLOOKUP($A5014,'Günlük Sayaç'!$A$1:$I$166,9,0)*VLOOKUP(WEEKDAY(B5014,2)&amp;D5014,Yoğunluk!$G$1:$J$29,4,0)</f>
        <v>44</v>
      </c>
      <c r="J5014">
        <f t="shared" ca="1" si="311"/>
        <v>51</v>
      </c>
      <c r="K5014">
        <f t="shared" ca="1" si="312"/>
        <v>204</v>
      </c>
    </row>
    <row r="5015" spans="1:11" x14ac:dyDescent="0.3">
      <c r="A5015">
        <f t="shared" si="313"/>
        <v>64</v>
      </c>
      <c r="B5015" s="2">
        <f t="shared" si="314"/>
        <v>43131</v>
      </c>
      <c r="C5015" t="str">
        <f>VLOOKUP(A5015,'Günlük Sayaç'!$A$1:$I$166,3,0)</f>
        <v>Osmanbey</v>
      </c>
      <c r="D5015" t="str">
        <f>VLOOKUP($A5015,'Günlük Sayaç'!$A$1:$I$166,4,0)</f>
        <v>Ziyaretçi</v>
      </c>
      <c r="E5015" t="str">
        <f>VLOOKUP($A5015,'Günlük Sayaç'!$A$1:$I$166,5,0)</f>
        <v>Üçlü Bilet</v>
      </c>
      <c r="F5015">
        <f>VLOOKUP($A5015,'Günlük Sayaç'!$A$1:$I$166,6,0)</f>
        <v>3.6666666666666665</v>
      </c>
      <c r="G5015">
        <f>VLOOKUP($A5015,'Günlük Sayaç'!$A$1:$I$166,7,0)</f>
        <v>5500</v>
      </c>
      <c r="H5015">
        <f>VLOOKUP($A5015,'Günlük Sayaç'!$A$1:$I$166,8,0)</f>
        <v>0.01</v>
      </c>
      <c r="I5015">
        <f>VLOOKUP($A5015,'Günlük Sayaç'!$A$1:$I$166,9,0)*VLOOKUP(WEEKDAY(B5015,2)&amp;D5015,Yoğunluk!$G$1:$J$29,4,0)</f>
        <v>44</v>
      </c>
      <c r="J5015">
        <f t="shared" ca="1" si="311"/>
        <v>45</v>
      </c>
      <c r="K5015">
        <f t="shared" ca="1" si="312"/>
        <v>165</v>
      </c>
    </row>
    <row r="5016" spans="1:11" x14ac:dyDescent="0.3">
      <c r="A5016">
        <f t="shared" si="313"/>
        <v>65</v>
      </c>
      <c r="B5016" s="2">
        <f t="shared" si="314"/>
        <v>43131</v>
      </c>
      <c r="C5016" t="str">
        <f>VLOOKUP(A5016,'Günlük Sayaç'!$A$1:$I$166,3,0)</f>
        <v>Osmanbey</v>
      </c>
      <c r="D5016" t="str">
        <f>VLOOKUP($A5016,'Günlük Sayaç'!$A$1:$I$166,4,0)</f>
        <v>Ziyaretçi</v>
      </c>
      <c r="E5016" t="str">
        <f>VLOOKUP($A5016,'Günlük Sayaç'!$A$1:$I$166,5,0)</f>
        <v>Beşli Bilet</v>
      </c>
      <c r="F5016">
        <f>VLOOKUP($A5016,'Günlük Sayaç'!$A$1:$I$166,6,0)</f>
        <v>3.4</v>
      </c>
      <c r="G5016">
        <f>VLOOKUP($A5016,'Günlük Sayaç'!$A$1:$I$166,7,0)</f>
        <v>5500</v>
      </c>
      <c r="H5016">
        <f>VLOOKUP($A5016,'Günlük Sayaç'!$A$1:$I$166,8,0)</f>
        <v>0.01</v>
      </c>
      <c r="I5016">
        <f>VLOOKUP($A5016,'Günlük Sayaç'!$A$1:$I$166,9,0)*VLOOKUP(WEEKDAY(B5016,2)&amp;D5016,Yoğunluk!$G$1:$J$29,4,0)</f>
        <v>44</v>
      </c>
      <c r="J5016">
        <f t="shared" ca="1" si="311"/>
        <v>43</v>
      </c>
      <c r="K5016">
        <f t="shared" ca="1" si="312"/>
        <v>146.19999999999999</v>
      </c>
    </row>
    <row r="5017" spans="1:11" x14ac:dyDescent="0.3">
      <c r="A5017">
        <f t="shared" si="313"/>
        <v>66</v>
      </c>
      <c r="B5017" s="2">
        <f t="shared" si="314"/>
        <v>43131</v>
      </c>
      <c r="C5017" t="str">
        <f>VLOOKUP(A5017,'Günlük Sayaç'!$A$1:$I$166,3,0)</f>
        <v>Osmanbey</v>
      </c>
      <c r="D5017" t="str">
        <f>VLOOKUP($A5017,'Günlük Sayaç'!$A$1:$I$166,4,0)</f>
        <v>Ziyaretçi</v>
      </c>
      <c r="E5017" t="str">
        <f>VLOOKUP($A5017,'Günlük Sayaç'!$A$1:$I$166,5,0)</f>
        <v>Onlu Bilet</v>
      </c>
      <c r="F5017">
        <f>VLOOKUP($A5017,'Günlük Sayaç'!$A$1:$I$166,6,0)</f>
        <v>3.2</v>
      </c>
      <c r="G5017">
        <f>VLOOKUP($A5017,'Günlük Sayaç'!$A$1:$I$166,7,0)</f>
        <v>5500</v>
      </c>
      <c r="H5017">
        <f>VLOOKUP($A5017,'Günlük Sayaç'!$A$1:$I$166,8,0)</f>
        <v>0.01</v>
      </c>
      <c r="I5017">
        <f>VLOOKUP($A5017,'Günlük Sayaç'!$A$1:$I$166,9,0)*VLOOKUP(WEEKDAY(B5017,2)&amp;D5017,Yoğunluk!$G$1:$J$29,4,0)</f>
        <v>44</v>
      </c>
      <c r="J5017">
        <f t="shared" ca="1" si="311"/>
        <v>42</v>
      </c>
      <c r="K5017">
        <f t="shared" ca="1" si="312"/>
        <v>134.4</v>
      </c>
    </row>
    <row r="5018" spans="1:11" x14ac:dyDescent="0.3">
      <c r="A5018">
        <f t="shared" si="313"/>
        <v>67</v>
      </c>
      <c r="B5018" s="2">
        <f t="shared" si="314"/>
        <v>43131</v>
      </c>
      <c r="C5018" t="str">
        <f>VLOOKUP(A5018,'Günlük Sayaç'!$A$1:$I$166,3,0)</f>
        <v>Şişli</v>
      </c>
      <c r="D5018" t="str">
        <f>VLOOKUP($A5018,'Günlük Sayaç'!$A$1:$I$166,4,0)</f>
        <v>Tam</v>
      </c>
      <c r="E5018" t="str">
        <f>VLOOKUP($A5018,'Günlük Sayaç'!$A$1:$I$166,5,0)</f>
        <v>Akbil</v>
      </c>
      <c r="F5018">
        <f>VLOOKUP($A5018,'Günlük Sayaç'!$A$1:$I$166,6,0)</f>
        <v>2.2250000000000001</v>
      </c>
      <c r="G5018">
        <f>VLOOKUP($A5018,'Günlük Sayaç'!$A$1:$I$166,7,0)</f>
        <v>12000</v>
      </c>
      <c r="H5018">
        <f>VLOOKUP($A5018,'Günlük Sayaç'!$A$1:$I$166,8,0)</f>
        <v>0.3</v>
      </c>
      <c r="I5018">
        <f>VLOOKUP($A5018,'Günlük Sayaç'!$A$1:$I$166,9,0)*VLOOKUP(WEEKDAY(B5018,2)&amp;D5018,Yoğunluk!$G$1:$J$29,4,0)</f>
        <v>4320.0000000000009</v>
      </c>
      <c r="J5018">
        <f t="shared" ca="1" si="311"/>
        <v>3632</v>
      </c>
      <c r="K5018">
        <f t="shared" ca="1" si="312"/>
        <v>8081.2000000000007</v>
      </c>
    </row>
    <row r="5019" spans="1:11" x14ac:dyDescent="0.3">
      <c r="A5019">
        <f t="shared" si="313"/>
        <v>68</v>
      </c>
      <c r="B5019" s="2">
        <f t="shared" si="314"/>
        <v>43131</v>
      </c>
      <c r="C5019" t="str">
        <f>VLOOKUP(A5019,'Günlük Sayaç'!$A$1:$I$166,3,0)</f>
        <v>Şişli</v>
      </c>
      <c r="D5019" t="str">
        <f>VLOOKUP($A5019,'Günlük Sayaç'!$A$1:$I$166,4,0)</f>
        <v>Tam</v>
      </c>
      <c r="E5019" t="str">
        <f>VLOOKUP($A5019,'Günlük Sayaç'!$A$1:$I$166,5,0)</f>
        <v>Mavi Kart</v>
      </c>
      <c r="F5019">
        <f>VLOOKUP($A5019,'Günlük Sayaç'!$A$1:$I$166,6,0)</f>
        <v>1.3666666666666667</v>
      </c>
      <c r="G5019">
        <f>VLOOKUP($A5019,'Günlük Sayaç'!$A$1:$I$166,7,0)</f>
        <v>12000</v>
      </c>
      <c r="H5019">
        <f>VLOOKUP($A5019,'Günlük Sayaç'!$A$1:$I$166,8,0)</f>
        <v>0.15</v>
      </c>
      <c r="I5019">
        <f>VLOOKUP($A5019,'Günlük Sayaç'!$A$1:$I$166,9,0)*VLOOKUP(WEEKDAY(B5019,2)&amp;D5019,Yoğunluk!$G$1:$J$29,4,0)</f>
        <v>2160.0000000000005</v>
      </c>
      <c r="J5019">
        <f t="shared" ca="1" si="311"/>
        <v>1934</v>
      </c>
      <c r="K5019">
        <f t="shared" ca="1" si="312"/>
        <v>2643.1333333333332</v>
      </c>
    </row>
    <row r="5020" spans="1:11" x14ac:dyDescent="0.3">
      <c r="A5020">
        <f t="shared" si="313"/>
        <v>69</v>
      </c>
      <c r="B5020" s="2">
        <f t="shared" si="314"/>
        <v>43131</v>
      </c>
      <c r="C5020" t="str">
        <f>VLOOKUP(A5020,'Günlük Sayaç'!$A$1:$I$166,3,0)</f>
        <v>Şişli</v>
      </c>
      <c r="D5020" t="str">
        <f>VLOOKUP($A5020,'Günlük Sayaç'!$A$1:$I$166,4,0)</f>
        <v>Öğrenci</v>
      </c>
      <c r="E5020" t="str">
        <f>VLOOKUP($A5020,'Günlük Sayaç'!$A$1:$I$166,5,0)</f>
        <v>Öğrenci</v>
      </c>
      <c r="F5020">
        <f>VLOOKUP($A5020,'Günlük Sayaç'!$A$1:$I$166,6,0)</f>
        <v>0.9</v>
      </c>
      <c r="G5020">
        <f>VLOOKUP($A5020,'Günlük Sayaç'!$A$1:$I$166,7,0)</f>
        <v>12000</v>
      </c>
      <c r="H5020">
        <f>VLOOKUP($A5020,'Günlük Sayaç'!$A$1:$I$166,8,0)</f>
        <v>0.1</v>
      </c>
      <c r="I5020">
        <f>VLOOKUP($A5020,'Günlük Sayaç'!$A$1:$I$166,9,0)*VLOOKUP(WEEKDAY(B5020,2)&amp;D5020,Yoğunluk!$G$1:$J$29,4,0)</f>
        <v>960</v>
      </c>
      <c r="J5020">
        <f t="shared" ca="1" si="311"/>
        <v>1031</v>
      </c>
      <c r="K5020">
        <f t="shared" ca="1" si="312"/>
        <v>927.9</v>
      </c>
    </row>
    <row r="5021" spans="1:11" x14ac:dyDescent="0.3">
      <c r="A5021">
        <f t="shared" si="313"/>
        <v>70</v>
      </c>
      <c r="B5021" s="2">
        <f t="shared" si="314"/>
        <v>43131</v>
      </c>
      <c r="C5021" t="str">
        <f>VLOOKUP(A5021,'Günlük Sayaç'!$A$1:$I$166,3,0)</f>
        <v>Şişli</v>
      </c>
      <c r="D5021" t="str">
        <f>VLOOKUP($A5021,'Günlük Sayaç'!$A$1:$I$166,4,0)</f>
        <v>Öğrenci</v>
      </c>
      <c r="E5021" t="str">
        <f>VLOOKUP($A5021,'Günlük Sayaç'!$A$1:$I$166,5,0)</f>
        <v>Öğrenci Aylık</v>
      </c>
      <c r="F5021">
        <f>VLOOKUP($A5021,'Günlük Sayaç'!$A$1:$I$166,6,0)</f>
        <v>0.56666666666666665</v>
      </c>
      <c r="G5021">
        <f>VLOOKUP($A5021,'Günlük Sayaç'!$A$1:$I$166,7,0)</f>
        <v>12000</v>
      </c>
      <c r="H5021">
        <f>VLOOKUP($A5021,'Günlük Sayaç'!$A$1:$I$166,8,0)</f>
        <v>0.2</v>
      </c>
      <c r="I5021">
        <f>VLOOKUP($A5021,'Günlük Sayaç'!$A$1:$I$166,9,0)*VLOOKUP(WEEKDAY(B5021,2)&amp;D5021,Yoğunluk!$G$1:$J$29,4,0)</f>
        <v>1920</v>
      </c>
      <c r="J5021">
        <f t="shared" ca="1" si="311"/>
        <v>2232</v>
      </c>
      <c r="K5021">
        <f t="shared" ca="1" si="312"/>
        <v>1264.8</v>
      </c>
    </row>
    <row r="5022" spans="1:11" x14ac:dyDescent="0.3">
      <c r="A5022">
        <f t="shared" si="313"/>
        <v>71</v>
      </c>
      <c r="B5022" s="2">
        <f t="shared" si="314"/>
        <v>43131</v>
      </c>
      <c r="C5022" t="str">
        <f>VLOOKUP(A5022,'Günlük Sayaç'!$A$1:$I$166,3,0)</f>
        <v>Şişli</v>
      </c>
      <c r="D5022" t="str">
        <f>VLOOKUP($A5022,'Günlük Sayaç'!$A$1:$I$166,4,0)</f>
        <v>Sosyal</v>
      </c>
      <c r="E5022" t="str">
        <f>VLOOKUP($A5022,'Günlük Sayaç'!$A$1:$I$166,5,0)</f>
        <v>Sosyal</v>
      </c>
      <c r="F5022">
        <f>VLOOKUP($A5022,'Günlük Sayaç'!$A$1:$I$166,6,0)</f>
        <v>1.425</v>
      </c>
      <c r="G5022">
        <f>VLOOKUP($A5022,'Günlük Sayaç'!$A$1:$I$166,7,0)</f>
        <v>12000</v>
      </c>
      <c r="H5022">
        <f>VLOOKUP($A5022,'Günlük Sayaç'!$A$1:$I$166,8,0)</f>
        <v>0.1</v>
      </c>
      <c r="I5022">
        <f>VLOOKUP($A5022,'Günlük Sayaç'!$A$1:$I$166,9,0)*VLOOKUP(WEEKDAY(B5022,2)&amp;D5022,Yoğunluk!$G$1:$J$29,4,0)</f>
        <v>768.00000000000011</v>
      </c>
      <c r="J5022">
        <f t="shared" ca="1" si="311"/>
        <v>878</v>
      </c>
      <c r="K5022">
        <f t="shared" ca="1" si="312"/>
        <v>1251.1500000000001</v>
      </c>
    </row>
    <row r="5023" spans="1:11" x14ac:dyDescent="0.3">
      <c r="A5023">
        <f t="shared" si="313"/>
        <v>72</v>
      </c>
      <c r="B5023" s="2">
        <f t="shared" si="314"/>
        <v>43131</v>
      </c>
      <c r="C5023" t="str">
        <f>VLOOKUP(A5023,'Günlük Sayaç'!$A$1:$I$166,3,0)</f>
        <v>Şişli</v>
      </c>
      <c r="D5023" t="str">
        <f>VLOOKUP($A5023,'Günlük Sayaç'!$A$1:$I$166,4,0)</f>
        <v>Sosyal</v>
      </c>
      <c r="E5023" t="str">
        <f>VLOOKUP($A5023,'Günlük Sayaç'!$A$1:$I$166,5,0)</f>
        <v>Sosyal Aylık</v>
      </c>
      <c r="F5023">
        <f>VLOOKUP($A5023,'Günlük Sayaç'!$A$1:$I$166,6,0)</f>
        <v>0.83333333333333337</v>
      </c>
      <c r="G5023">
        <f>VLOOKUP($A5023,'Günlük Sayaç'!$A$1:$I$166,7,0)</f>
        <v>12000</v>
      </c>
      <c r="H5023">
        <f>VLOOKUP($A5023,'Günlük Sayaç'!$A$1:$I$166,8,0)</f>
        <v>0.1</v>
      </c>
      <c r="I5023">
        <f>VLOOKUP($A5023,'Günlük Sayaç'!$A$1:$I$166,9,0)*VLOOKUP(WEEKDAY(B5023,2)&amp;D5023,Yoğunluk!$G$1:$J$29,4,0)</f>
        <v>768.00000000000011</v>
      </c>
      <c r="J5023">
        <f t="shared" ca="1" si="311"/>
        <v>724</v>
      </c>
      <c r="K5023">
        <f t="shared" ca="1" si="312"/>
        <v>603.33333333333337</v>
      </c>
    </row>
    <row r="5024" spans="1:11" x14ac:dyDescent="0.3">
      <c r="A5024">
        <f t="shared" si="313"/>
        <v>73</v>
      </c>
      <c r="B5024" s="2">
        <f t="shared" si="314"/>
        <v>43131</v>
      </c>
      <c r="C5024" t="str">
        <f>VLOOKUP(A5024,'Günlük Sayaç'!$A$1:$I$166,3,0)</f>
        <v>Şişli</v>
      </c>
      <c r="D5024" t="str">
        <f>VLOOKUP($A5024,'Günlük Sayaç'!$A$1:$I$166,4,0)</f>
        <v>Ziyaretçi</v>
      </c>
      <c r="E5024" t="str">
        <f>VLOOKUP($A5024,'Günlük Sayaç'!$A$1:$I$166,5,0)</f>
        <v>Tekli Bilet</v>
      </c>
      <c r="F5024">
        <f>VLOOKUP($A5024,'Günlük Sayaç'!$A$1:$I$166,6,0)</f>
        <v>5</v>
      </c>
      <c r="G5024">
        <f>VLOOKUP($A5024,'Günlük Sayaç'!$A$1:$I$166,7,0)</f>
        <v>12000</v>
      </c>
      <c r="H5024">
        <f>VLOOKUP($A5024,'Günlük Sayaç'!$A$1:$I$166,8,0)</f>
        <v>0.01</v>
      </c>
      <c r="I5024">
        <f>VLOOKUP($A5024,'Günlük Sayaç'!$A$1:$I$166,9,0)*VLOOKUP(WEEKDAY(B5024,2)&amp;D5024,Yoğunluk!$G$1:$J$29,4,0)</f>
        <v>96</v>
      </c>
      <c r="J5024">
        <f t="shared" ca="1" si="311"/>
        <v>98</v>
      </c>
      <c r="K5024">
        <f t="shared" ca="1" si="312"/>
        <v>490</v>
      </c>
    </row>
    <row r="5025" spans="1:11" x14ac:dyDescent="0.3">
      <c r="A5025">
        <f t="shared" si="313"/>
        <v>74</v>
      </c>
      <c r="B5025" s="2">
        <f t="shared" si="314"/>
        <v>43131</v>
      </c>
      <c r="C5025" t="str">
        <f>VLOOKUP(A5025,'Günlük Sayaç'!$A$1:$I$166,3,0)</f>
        <v>Şişli</v>
      </c>
      <c r="D5025" t="str">
        <f>VLOOKUP($A5025,'Günlük Sayaç'!$A$1:$I$166,4,0)</f>
        <v>Ziyaretçi</v>
      </c>
      <c r="E5025" t="str">
        <f>VLOOKUP($A5025,'Günlük Sayaç'!$A$1:$I$166,5,0)</f>
        <v>İkili Bilet</v>
      </c>
      <c r="F5025">
        <f>VLOOKUP($A5025,'Günlük Sayaç'!$A$1:$I$166,6,0)</f>
        <v>4</v>
      </c>
      <c r="G5025">
        <f>VLOOKUP($A5025,'Günlük Sayaç'!$A$1:$I$166,7,0)</f>
        <v>12000</v>
      </c>
      <c r="H5025">
        <f>VLOOKUP($A5025,'Günlük Sayaç'!$A$1:$I$166,8,0)</f>
        <v>0.01</v>
      </c>
      <c r="I5025">
        <f>VLOOKUP($A5025,'Günlük Sayaç'!$A$1:$I$166,9,0)*VLOOKUP(WEEKDAY(B5025,2)&amp;D5025,Yoğunluk!$G$1:$J$29,4,0)</f>
        <v>96</v>
      </c>
      <c r="J5025">
        <f t="shared" ca="1" si="311"/>
        <v>92</v>
      </c>
      <c r="K5025">
        <f t="shared" ca="1" si="312"/>
        <v>368</v>
      </c>
    </row>
    <row r="5026" spans="1:11" x14ac:dyDescent="0.3">
      <c r="A5026">
        <f t="shared" si="313"/>
        <v>75</v>
      </c>
      <c r="B5026" s="2">
        <f t="shared" si="314"/>
        <v>43131</v>
      </c>
      <c r="C5026" t="str">
        <f>VLOOKUP(A5026,'Günlük Sayaç'!$A$1:$I$166,3,0)</f>
        <v>Şişli</v>
      </c>
      <c r="D5026" t="str">
        <f>VLOOKUP($A5026,'Günlük Sayaç'!$A$1:$I$166,4,0)</f>
        <v>Ziyaretçi</v>
      </c>
      <c r="E5026" t="str">
        <f>VLOOKUP($A5026,'Günlük Sayaç'!$A$1:$I$166,5,0)</f>
        <v>Üçlü Bilet</v>
      </c>
      <c r="F5026">
        <f>VLOOKUP($A5026,'Günlük Sayaç'!$A$1:$I$166,6,0)</f>
        <v>3.6666666666666665</v>
      </c>
      <c r="G5026">
        <f>VLOOKUP($A5026,'Günlük Sayaç'!$A$1:$I$166,7,0)</f>
        <v>12000</v>
      </c>
      <c r="H5026">
        <f>VLOOKUP($A5026,'Günlük Sayaç'!$A$1:$I$166,8,0)</f>
        <v>0.01</v>
      </c>
      <c r="I5026">
        <f>VLOOKUP($A5026,'Günlük Sayaç'!$A$1:$I$166,9,0)*VLOOKUP(WEEKDAY(B5026,2)&amp;D5026,Yoğunluk!$G$1:$J$29,4,0)</f>
        <v>96</v>
      </c>
      <c r="J5026">
        <f t="shared" ca="1" si="311"/>
        <v>90</v>
      </c>
      <c r="K5026">
        <f t="shared" ca="1" si="312"/>
        <v>330</v>
      </c>
    </row>
    <row r="5027" spans="1:11" x14ac:dyDescent="0.3">
      <c r="A5027">
        <f t="shared" si="313"/>
        <v>76</v>
      </c>
      <c r="B5027" s="2">
        <f t="shared" si="314"/>
        <v>43131</v>
      </c>
      <c r="C5027" t="str">
        <f>VLOOKUP(A5027,'Günlük Sayaç'!$A$1:$I$166,3,0)</f>
        <v>Şişli</v>
      </c>
      <c r="D5027" t="str">
        <f>VLOOKUP($A5027,'Günlük Sayaç'!$A$1:$I$166,4,0)</f>
        <v>Ziyaretçi</v>
      </c>
      <c r="E5027" t="str">
        <f>VLOOKUP($A5027,'Günlük Sayaç'!$A$1:$I$166,5,0)</f>
        <v>Beşli Bilet</v>
      </c>
      <c r="F5027">
        <f>VLOOKUP($A5027,'Günlük Sayaç'!$A$1:$I$166,6,0)</f>
        <v>3.4</v>
      </c>
      <c r="G5027">
        <f>VLOOKUP($A5027,'Günlük Sayaç'!$A$1:$I$166,7,0)</f>
        <v>12000</v>
      </c>
      <c r="H5027">
        <f>VLOOKUP($A5027,'Günlük Sayaç'!$A$1:$I$166,8,0)</f>
        <v>0.01</v>
      </c>
      <c r="I5027">
        <f>VLOOKUP($A5027,'Günlük Sayaç'!$A$1:$I$166,9,0)*VLOOKUP(WEEKDAY(B5027,2)&amp;D5027,Yoğunluk!$G$1:$J$29,4,0)</f>
        <v>96</v>
      </c>
      <c r="J5027">
        <f t="shared" ca="1" si="311"/>
        <v>77</v>
      </c>
      <c r="K5027">
        <f t="shared" ca="1" si="312"/>
        <v>261.8</v>
      </c>
    </row>
    <row r="5028" spans="1:11" x14ac:dyDescent="0.3">
      <c r="A5028">
        <f t="shared" si="313"/>
        <v>77</v>
      </c>
      <c r="B5028" s="2">
        <f t="shared" si="314"/>
        <v>43131</v>
      </c>
      <c r="C5028" t="str">
        <f>VLOOKUP(A5028,'Günlük Sayaç'!$A$1:$I$166,3,0)</f>
        <v>Şişli</v>
      </c>
      <c r="D5028" t="str">
        <f>VLOOKUP($A5028,'Günlük Sayaç'!$A$1:$I$166,4,0)</f>
        <v>Ziyaretçi</v>
      </c>
      <c r="E5028" t="str">
        <f>VLOOKUP($A5028,'Günlük Sayaç'!$A$1:$I$166,5,0)</f>
        <v>Onlu Bilet</v>
      </c>
      <c r="F5028">
        <f>VLOOKUP($A5028,'Günlük Sayaç'!$A$1:$I$166,6,0)</f>
        <v>3.2</v>
      </c>
      <c r="G5028">
        <f>VLOOKUP($A5028,'Günlük Sayaç'!$A$1:$I$166,7,0)</f>
        <v>12000</v>
      </c>
      <c r="H5028">
        <f>VLOOKUP($A5028,'Günlük Sayaç'!$A$1:$I$166,8,0)</f>
        <v>0.01</v>
      </c>
      <c r="I5028">
        <f>VLOOKUP($A5028,'Günlük Sayaç'!$A$1:$I$166,9,0)*VLOOKUP(WEEKDAY(B5028,2)&amp;D5028,Yoğunluk!$G$1:$J$29,4,0)</f>
        <v>96</v>
      </c>
      <c r="J5028">
        <f t="shared" ca="1" si="311"/>
        <v>81</v>
      </c>
      <c r="K5028">
        <f t="shared" ca="1" si="312"/>
        <v>259.2</v>
      </c>
    </row>
    <row r="5029" spans="1:11" x14ac:dyDescent="0.3">
      <c r="A5029">
        <f t="shared" si="313"/>
        <v>78</v>
      </c>
      <c r="B5029" s="2">
        <f t="shared" si="314"/>
        <v>43131</v>
      </c>
      <c r="C5029" t="str">
        <f>VLOOKUP(A5029,'Günlük Sayaç'!$A$1:$I$166,3,0)</f>
        <v>Gayrettepe</v>
      </c>
      <c r="D5029" t="str">
        <f>VLOOKUP($A5029,'Günlük Sayaç'!$A$1:$I$166,4,0)</f>
        <v>Tam</v>
      </c>
      <c r="E5029" t="str">
        <f>VLOOKUP($A5029,'Günlük Sayaç'!$A$1:$I$166,5,0)</f>
        <v>Akbil</v>
      </c>
      <c r="F5029">
        <f>VLOOKUP($A5029,'Günlük Sayaç'!$A$1:$I$166,6,0)</f>
        <v>2.2250000000000001</v>
      </c>
      <c r="G5029">
        <f>VLOOKUP($A5029,'Günlük Sayaç'!$A$1:$I$166,7,0)</f>
        <v>20000</v>
      </c>
      <c r="H5029">
        <f>VLOOKUP($A5029,'Günlük Sayaç'!$A$1:$I$166,8,0)</f>
        <v>0.3</v>
      </c>
      <c r="I5029">
        <f>VLOOKUP($A5029,'Günlük Sayaç'!$A$1:$I$166,9,0)*VLOOKUP(WEEKDAY(B5029,2)&amp;D5029,Yoğunluk!$G$1:$J$29,4,0)</f>
        <v>7200.0000000000009</v>
      </c>
      <c r="J5029">
        <f t="shared" ca="1" si="311"/>
        <v>6665</v>
      </c>
      <c r="K5029">
        <f t="shared" ca="1" si="312"/>
        <v>14829.625</v>
      </c>
    </row>
    <row r="5030" spans="1:11" x14ac:dyDescent="0.3">
      <c r="A5030">
        <f t="shared" si="313"/>
        <v>79</v>
      </c>
      <c r="B5030" s="2">
        <f t="shared" si="314"/>
        <v>43131</v>
      </c>
      <c r="C5030" t="str">
        <f>VLOOKUP(A5030,'Günlük Sayaç'!$A$1:$I$166,3,0)</f>
        <v>Gayrettepe</v>
      </c>
      <c r="D5030" t="str">
        <f>VLOOKUP($A5030,'Günlük Sayaç'!$A$1:$I$166,4,0)</f>
        <v>Tam</v>
      </c>
      <c r="E5030" t="str">
        <f>VLOOKUP($A5030,'Günlük Sayaç'!$A$1:$I$166,5,0)</f>
        <v>Mavi Kart</v>
      </c>
      <c r="F5030">
        <f>VLOOKUP($A5030,'Günlük Sayaç'!$A$1:$I$166,6,0)</f>
        <v>1.3666666666666667</v>
      </c>
      <c r="G5030">
        <f>VLOOKUP($A5030,'Günlük Sayaç'!$A$1:$I$166,7,0)</f>
        <v>20000</v>
      </c>
      <c r="H5030">
        <f>VLOOKUP($A5030,'Günlük Sayaç'!$A$1:$I$166,8,0)</f>
        <v>0.15</v>
      </c>
      <c r="I5030">
        <f>VLOOKUP($A5030,'Günlük Sayaç'!$A$1:$I$166,9,0)*VLOOKUP(WEEKDAY(B5030,2)&amp;D5030,Yoğunluk!$G$1:$J$29,4,0)</f>
        <v>3600.0000000000005</v>
      </c>
      <c r="J5030">
        <f t="shared" ca="1" si="311"/>
        <v>3909</v>
      </c>
      <c r="K5030">
        <f t="shared" ca="1" si="312"/>
        <v>5342.3</v>
      </c>
    </row>
    <row r="5031" spans="1:11" x14ac:dyDescent="0.3">
      <c r="A5031">
        <f t="shared" si="313"/>
        <v>80</v>
      </c>
      <c r="B5031" s="2">
        <f t="shared" si="314"/>
        <v>43131</v>
      </c>
      <c r="C5031" t="str">
        <f>VLOOKUP(A5031,'Günlük Sayaç'!$A$1:$I$166,3,0)</f>
        <v>Gayrettepe</v>
      </c>
      <c r="D5031" t="str">
        <f>VLOOKUP($A5031,'Günlük Sayaç'!$A$1:$I$166,4,0)</f>
        <v>Öğrenci</v>
      </c>
      <c r="E5031" t="str">
        <f>VLOOKUP($A5031,'Günlük Sayaç'!$A$1:$I$166,5,0)</f>
        <v>Öğrenci</v>
      </c>
      <c r="F5031">
        <f>VLOOKUP($A5031,'Günlük Sayaç'!$A$1:$I$166,6,0)</f>
        <v>0.9</v>
      </c>
      <c r="G5031">
        <f>VLOOKUP($A5031,'Günlük Sayaç'!$A$1:$I$166,7,0)</f>
        <v>20000</v>
      </c>
      <c r="H5031">
        <f>VLOOKUP($A5031,'Günlük Sayaç'!$A$1:$I$166,8,0)</f>
        <v>0.1</v>
      </c>
      <c r="I5031">
        <f>VLOOKUP($A5031,'Günlük Sayaç'!$A$1:$I$166,9,0)*VLOOKUP(WEEKDAY(B5031,2)&amp;D5031,Yoğunluk!$G$1:$J$29,4,0)</f>
        <v>1600</v>
      </c>
      <c r="J5031">
        <f t="shared" ca="1" si="311"/>
        <v>1755</v>
      </c>
      <c r="K5031">
        <f t="shared" ca="1" si="312"/>
        <v>1579.5</v>
      </c>
    </row>
    <row r="5032" spans="1:11" x14ac:dyDescent="0.3">
      <c r="A5032">
        <f t="shared" si="313"/>
        <v>81</v>
      </c>
      <c r="B5032" s="2">
        <f t="shared" si="314"/>
        <v>43131</v>
      </c>
      <c r="C5032" t="str">
        <f>VLOOKUP(A5032,'Günlük Sayaç'!$A$1:$I$166,3,0)</f>
        <v>Gayrettepe</v>
      </c>
      <c r="D5032" t="str">
        <f>VLOOKUP($A5032,'Günlük Sayaç'!$A$1:$I$166,4,0)</f>
        <v>Öğrenci</v>
      </c>
      <c r="E5032" t="str">
        <f>VLOOKUP($A5032,'Günlük Sayaç'!$A$1:$I$166,5,0)</f>
        <v>Öğrenci Aylık</v>
      </c>
      <c r="F5032">
        <f>VLOOKUP($A5032,'Günlük Sayaç'!$A$1:$I$166,6,0)</f>
        <v>0.56666666666666665</v>
      </c>
      <c r="G5032">
        <f>VLOOKUP($A5032,'Günlük Sayaç'!$A$1:$I$166,7,0)</f>
        <v>20000</v>
      </c>
      <c r="H5032">
        <f>VLOOKUP($A5032,'Günlük Sayaç'!$A$1:$I$166,8,0)</f>
        <v>0.15</v>
      </c>
      <c r="I5032">
        <f>VLOOKUP($A5032,'Günlük Sayaç'!$A$1:$I$166,9,0)*VLOOKUP(WEEKDAY(B5032,2)&amp;D5032,Yoğunluk!$G$1:$J$29,4,0)</f>
        <v>2400</v>
      </c>
      <c r="J5032">
        <f t="shared" ca="1" si="311"/>
        <v>2588</v>
      </c>
      <c r="K5032">
        <f t="shared" ca="1" si="312"/>
        <v>1466.5333333333333</v>
      </c>
    </row>
    <row r="5033" spans="1:11" x14ac:dyDescent="0.3">
      <c r="A5033">
        <f t="shared" si="313"/>
        <v>82</v>
      </c>
      <c r="B5033" s="2">
        <f t="shared" si="314"/>
        <v>43131</v>
      </c>
      <c r="C5033" t="str">
        <f>VLOOKUP(A5033,'Günlük Sayaç'!$A$1:$I$166,3,0)</f>
        <v>Gayrettepe</v>
      </c>
      <c r="D5033" t="str">
        <f>VLOOKUP($A5033,'Günlük Sayaç'!$A$1:$I$166,4,0)</f>
        <v>Sosyal</v>
      </c>
      <c r="E5033" t="str">
        <f>VLOOKUP($A5033,'Günlük Sayaç'!$A$1:$I$166,5,0)</f>
        <v>Sosyal</v>
      </c>
      <c r="F5033">
        <f>VLOOKUP($A5033,'Günlük Sayaç'!$A$1:$I$166,6,0)</f>
        <v>1.425</v>
      </c>
      <c r="G5033">
        <f>VLOOKUP($A5033,'Günlük Sayaç'!$A$1:$I$166,7,0)</f>
        <v>20000</v>
      </c>
      <c r="H5033">
        <f>VLOOKUP($A5033,'Günlük Sayaç'!$A$1:$I$166,8,0)</f>
        <v>0.1</v>
      </c>
      <c r="I5033">
        <f>VLOOKUP($A5033,'Günlük Sayaç'!$A$1:$I$166,9,0)*VLOOKUP(WEEKDAY(B5033,2)&amp;D5033,Yoğunluk!$G$1:$J$29,4,0)</f>
        <v>1280.0000000000002</v>
      </c>
      <c r="J5033">
        <f t="shared" ca="1" si="311"/>
        <v>1289</v>
      </c>
      <c r="K5033">
        <f t="shared" ca="1" si="312"/>
        <v>1836.825</v>
      </c>
    </row>
    <row r="5034" spans="1:11" x14ac:dyDescent="0.3">
      <c r="A5034">
        <f t="shared" si="313"/>
        <v>83</v>
      </c>
      <c r="B5034" s="2">
        <f t="shared" si="314"/>
        <v>43131</v>
      </c>
      <c r="C5034" t="str">
        <f>VLOOKUP(A5034,'Günlük Sayaç'!$A$1:$I$166,3,0)</f>
        <v>Gayrettepe</v>
      </c>
      <c r="D5034" t="str">
        <f>VLOOKUP($A5034,'Günlük Sayaç'!$A$1:$I$166,4,0)</f>
        <v>Sosyal</v>
      </c>
      <c r="E5034" t="str">
        <f>VLOOKUP($A5034,'Günlük Sayaç'!$A$1:$I$166,5,0)</f>
        <v>Sosyal Aylık</v>
      </c>
      <c r="F5034">
        <f>VLOOKUP($A5034,'Günlük Sayaç'!$A$1:$I$166,6,0)</f>
        <v>0.83333333333333337</v>
      </c>
      <c r="G5034">
        <f>VLOOKUP($A5034,'Günlük Sayaç'!$A$1:$I$166,7,0)</f>
        <v>20000</v>
      </c>
      <c r="H5034">
        <f>VLOOKUP($A5034,'Günlük Sayaç'!$A$1:$I$166,8,0)</f>
        <v>0.1</v>
      </c>
      <c r="I5034">
        <f>VLOOKUP($A5034,'Günlük Sayaç'!$A$1:$I$166,9,0)*VLOOKUP(WEEKDAY(B5034,2)&amp;D5034,Yoğunluk!$G$1:$J$29,4,0)</f>
        <v>1280.0000000000002</v>
      </c>
      <c r="J5034">
        <f t="shared" ca="1" si="311"/>
        <v>1275</v>
      </c>
      <c r="K5034">
        <f t="shared" ca="1" si="312"/>
        <v>1062.5</v>
      </c>
    </row>
    <row r="5035" spans="1:11" x14ac:dyDescent="0.3">
      <c r="A5035">
        <f t="shared" si="313"/>
        <v>84</v>
      </c>
      <c r="B5035" s="2">
        <f t="shared" si="314"/>
        <v>43131</v>
      </c>
      <c r="C5035" t="str">
        <f>VLOOKUP(A5035,'Günlük Sayaç'!$A$1:$I$166,3,0)</f>
        <v>Gayrettepe</v>
      </c>
      <c r="D5035" t="str">
        <f>VLOOKUP($A5035,'Günlük Sayaç'!$A$1:$I$166,4,0)</f>
        <v>Ziyaretçi</v>
      </c>
      <c r="E5035" t="str">
        <f>VLOOKUP($A5035,'Günlük Sayaç'!$A$1:$I$166,5,0)</f>
        <v>Tekli Bilet</v>
      </c>
      <c r="F5035">
        <f>VLOOKUP($A5035,'Günlük Sayaç'!$A$1:$I$166,6,0)</f>
        <v>5</v>
      </c>
      <c r="G5035">
        <f>VLOOKUP($A5035,'Günlük Sayaç'!$A$1:$I$166,7,0)</f>
        <v>20000</v>
      </c>
      <c r="H5035">
        <f>VLOOKUP($A5035,'Günlük Sayaç'!$A$1:$I$166,8,0)</f>
        <v>0.02</v>
      </c>
      <c r="I5035">
        <f>VLOOKUP($A5035,'Günlük Sayaç'!$A$1:$I$166,9,0)*VLOOKUP(WEEKDAY(B5035,2)&amp;D5035,Yoğunluk!$G$1:$J$29,4,0)</f>
        <v>320</v>
      </c>
      <c r="J5035">
        <f t="shared" ca="1" si="311"/>
        <v>323</v>
      </c>
      <c r="K5035">
        <f t="shared" ca="1" si="312"/>
        <v>1615</v>
      </c>
    </row>
    <row r="5036" spans="1:11" x14ac:dyDescent="0.3">
      <c r="A5036">
        <f t="shared" si="313"/>
        <v>85</v>
      </c>
      <c r="B5036" s="2">
        <f t="shared" si="314"/>
        <v>43131</v>
      </c>
      <c r="C5036" t="str">
        <f>VLOOKUP(A5036,'Günlük Sayaç'!$A$1:$I$166,3,0)</f>
        <v>Gayrettepe</v>
      </c>
      <c r="D5036" t="str">
        <f>VLOOKUP($A5036,'Günlük Sayaç'!$A$1:$I$166,4,0)</f>
        <v>Ziyaretçi</v>
      </c>
      <c r="E5036" t="str">
        <f>VLOOKUP($A5036,'Günlük Sayaç'!$A$1:$I$166,5,0)</f>
        <v>İkili Bilet</v>
      </c>
      <c r="F5036">
        <f>VLOOKUP($A5036,'Günlük Sayaç'!$A$1:$I$166,6,0)</f>
        <v>4</v>
      </c>
      <c r="G5036">
        <f>VLOOKUP($A5036,'Günlük Sayaç'!$A$1:$I$166,7,0)</f>
        <v>20000</v>
      </c>
      <c r="H5036">
        <f>VLOOKUP($A5036,'Günlük Sayaç'!$A$1:$I$166,8,0)</f>
        <v>0.02</v>
      </c>
      <c r="I5036">
        <f>VLOOKUP($A5036,'Günlük Sayaç'!$A$1:$I$166,9,0)*VLOOKUP(WEEKDAY(B5036,2)&amp;D5036,Yoğunluk!$G$1:$J$29,4,0)</f>
        <v>320</v>
      </c>
      <c r="J5036">
        <f t="shared" ca="1" si="311"/>
        <v>272</v>
      </c>
      <c r="K5036">
        <f t="shared" ca="1" si="312"/>
        <v>1088</v>
      </c>
    </row>
    <row r="5037" spans="1:11" x14ac:dyDescent="0.3">
      <c r="A5037">
        <f t="shared" si="313"/>
        <v>86</v>
      </c>
      <c r="B5037" s="2">
        <f t="shared" si="314"/>
        <v>43131</v>
      </c>
      <c r="C5037" t="str">
        <f>VLOOKUP(A5037,'Günlük Sayaç'!$A$1:$I$166,3,0)</f>
        <v>Gayrettepe</v>
      </c>
      <c r="D5037" t="str">
        <f>VLOOKUP($A5037,'Günlük Sayaç'!$A$1:$I$166,4,0)</f>
        <v>Ziyaretçi</v>
      </c>
      <c r="E5037" t="str">
        <f>VLOOKUP($A5037,'Günlük Sayaç'!$A$1:$I$166,5,0)</f>
        <v>Üçlü Bilet</v>
      </c>
      <c r="F5037">
        <f>VLOOKUP($A5037,'Günlük Sayaç'!$A$1:$I$166,6,0)</f>
        <v>3.6666666666666665</v>
      </c>
      <c r="G5037">
        <f>VLOOKUP($A5037,'Günlük Sayaç'!$A$1:$I$166,7,0)</f>
        <v>20000</v>
      </c>
      <c r="H5037">
        <f>VLOOKUP($A5037,'Günlük Sayaç'!$A$1:$I$166,8,0)</f>
        <v>0.02</v>
      </c>
      <c r="I5037">
        <f>VLOOKUP($A5037,'Günlük Sayaç'!$A$1:$I$166,9,0)*VLOOKUP(WEEKDAY(B5037,2)&amp;D5037,Yoğunluk!$G$1:$J$29,4,0)</f>
        <v>320</v>
      </c>
      <c r="J5037">
        <f t="shared" ca="1" si="311"/>
        <v>317</v>
      </c>
      <c r="K5037">
        <f t="shared" ca="1" si="312"/>
        <v>1162.3333333333333</v>
      </c>
    </row>
    <row r="5038" spans="1:11" x14ac:dyDescent="0.3">
      <c r="A5038">
        <f t="shared" si="313"/>
        <v>87</v>
      </c>
      <c r="B5038" s="2">
        <f t="shared" si="314"/>
        <v>43131</v>
      </c>
      <c r="C5038" t="str">
        <f>VLOOKUP(A5038,'Günlük Sayaç'!$A$1:$I$166,3,0)</f>
        <v>Gayrettepe</v>
      </c>
      <c r="D5038" t="str">
        <f>VLOOKUP($A5038,'Günlük Sayaç'!$A$1:$I$166,4,0)</f>
        <v>Ziyaretçi</v>
      </c>
      <c r="E5038" t="str">
        <f>VLOOKUP($A5038,'Günlük Sayaç'!$A$1:$I$166,5,0)</f>
        <v>Beşli Bilet</v>
      </c>
      <c r="F5038">
        <f>VLOOKUP($A5038,'Günlük Sayaç'!$A$1:$I$166,6,0)</f>
        <v>3.4</v>
      </c>
      <c r="G5038">
        <f>VLOOKUP($A5038,'Günlük Sayaç'!$A$1:$I$166,7,0)</f>
        <v>20000</v>
      </c>
      <c r="H5038">
        <f>VLOOKUP($A5038,'Günlük Sayaç'!$A$1:$I$166,8,0)</f>
        <v>0.02</v>
      </c>
      <c r="I5038">
        <f>VLOOKUP($A5038,'Günlük Sayaç'!$A$1:$I$166,9,0)*VLOOKUP(WEEKDAY(B5038,2)&amp;D5038,Yoğunluk!$G$1:$J$29,4,0)</f>
        <v>320</v>
      </c>
      <c r="J5038">
        <f t="shared" ca="1" si="311"/>
        <v>331</v>
      </c>
      <c r="K5038">
        <f t="shared" ca="1" si="312"/>
        <v>1125.3999999999999</v>
      </c>
    </row>
    <row r="5039" spans="1:11" x14ac:dyDescent="0.3">
      <c r="A5039">
        <f t="shared" si="313"/>
        <v>88</v>
      </c>
      <c r="B5039" s="2">
        <f t="shared" si="314"/>
        <v>43131</v>
      </c>
      <c r="C5039" t="str">
        <f>VLOOKUP(A5039,'Günlük Sayaç'!$A$1:$I$166,3,0)</f>
        <v>Gayrettepe</v>
      </c>
      <c r="D5039" t="str">
        <f>VLOOKUP($A5039,'Günlük Sayaç'!$A$1:$I$166,4,0)</f>
        <v>Ziyaretçi</v>
      </c>
      <c r="E5039" t="str">
        <f>VLOOKUP($A5039,'Günlük Sayaç'!$A$1:$I$166,5,0)</f>
        <v>Onlu Bilet</v>
      </c>
      <c r="F5039">
        <f>VLOOKUP($A5039,'Günlük Sayaç'!$A$1:$I$166,6,0)</f>
        <v>3.2</v>
      </c>
      <c r="G5039">
        <f>VLOOKUP($A5039,'Günlük Sayaç'!$A$1:$I$166,7,0)</f>
        <v>20000</v>
      </c>
      <c r="H5039">
        <f>VLOOKUP($A5039,'Günlük Sayaç'!$A$1:$I$166,8,0)</f>
        <v>0.02</v>
      </c>
      <c r="I5039">
        <f>VLOOKUP($A5039,'Günlük Sayaç'!$A$1:$I$166,9,0)*VLOOKUP(WEEKDAY(B5039,2)&amp;D5039,Yoğunluk!$G$1:$J$29,4,0)</f>
        <v>320</v>
      </c>
      <c r="J5039">
        <f t="shared" ca="1" si="311"/>
        <v>327</v>
      </c>
      <c r="K5039">
        <f t="shared" ca="1" si="312"/>
        <v>1046.4000000000001</v>
      </c>
    </row>
    <row r="5040" spans="1:11" x14ac:dyDescent="0.3">
      <c r="A5040">
        <f t="shared" si="313"/>
        <v>89</v>
      </c>
      <c r="B5040" s="2">
        <f t="shared" si="314"/>
        <v>43131</v>
      </c>
      <c r="C5040" t="str">
        <f>VLOOKUP(A5040,'Günlük Sayaç'!$A$1:$I$166,3,0)</f>
        <v>Levent</v>
      </c>
      <c r="D5040" t="str">
        <f>VLOOKUP($A5040,'Günlük Sayaç'!$A$1:$I$166,4,0)</f>
        <v>Tam</v>
      </c>
      <c r="E5040" t="str">
        <f>VLOOKUP($A5040,'Günlük Sayaç'!$A$1:$I$166,5,0)</f>
        <v>Akbil</v>
      </c>
      <c r="F5040">
        <f>VLOOKUP($A5040,'Günlük Sayaç'!$A$1:$I$166,6,0)</f>
        <v>2.2250000000000001</v>
      </c>
      <c r="G5040">
        <f>VLOOKUP($A5040,'Günlük Sayaç'!$A$1:$I$166,7,0)</f>
        <v>15000</v>
      </c>
      <c r="H5040">
        <f>VLOOKUP($A5040,'Günlük Sayaç'!$A$1:$I$166,8,0)</f>
        <v>0.3</v>
      </c>
      <c r="I5040">
        <f>VLOOKUP($A5040,'Günlük Sayaç'!$A$1:$I$166,9,0)*VLOOKUP(WEEKDAY(B5040,2)&amp;D5040,Yoğunluk!$G$1:$J$29,4,0)</f>
        <v>5400.0000000000009</v>
      </c>
      <c r="J5040">
        <f t="shared" ca="1" si="311"/>
        <v>5099</v>
      </c>
      <c r="K5040">
        <f t="shared" ca="1" si="312"/>
        <v>11345.275</v>
      </c>
    </row>
    <row r="5041" spans="1:11" x14ac:dyDescent="0.3">
      <c r="A5041">
        <f t="shared" si="313"/>
        <v>90</v>
      </c>
      <c r="B5041" s="2">
        <f t="shared" si="314"/>
        <v>43131</v>
      </c>
      <c r="C5041" t="str">
        <f>VLOOKUP(A5041,'Günlük Sayaç'!$A$1:$I$166,3,0)</f>
        <v>Levent</v>
      </c>
      <c r="D5041" t="str">
        <f>VLOOKUP($A5041,'Günlük Sayaç'!$A$1:$I$166,4,0)</f>
        <v>Tam</v>
      </c>
      <c r="E5041" t="str">
        <f>VLOOKUP($A5041,'Günlük Sayaç'!$A$1:$I$166,5,0)</f>
        <v>Mavi Kart</v>
      </c>
      <c r="F5041">
        <f>VLOOKUP($A5041,'Günlük Sayaç'!$A$1:$I$166,6,0)</f>
        <v>1.3666666666666667</v>
      </c>
      <c r="G5041">
        <f>VLOOKUP($A5041,'Günlük Sayaç'!$A$1:$I$166,7,0)</f>
        <v>15000</v>
      </c>
      <c r="H5041">
        <f>VLOOKUP($A5041,'Günlük Sayaç'!$A$1:$I$166,8,0)</f>
        <v>0.15</v>
      </c>
      <c r="I5041">
        <f>VLOOKUP($A5041,'Günlük Sayaç'!$A$1:$I$166,9,0)*VLOOKUP(WEEKDAY(B5041,2)&amp;D5041,Yoğunluk!$G$1:$J$29,4,0)</f>
        <v>2700.0000000000005</v>
      </c>
      <c r="J5041">
        <f t="shared" ca="1" si="311"/>
        <v>2534</v>
      </c>
      <c r="K5041">
        <f t="shared" ca="1" si="312"/>
        <v>3463.1333333333332</v>
      </c>
    </row>
    <row r="5042" spans="1:11" x14ac:dyDescent="0.3">
      <c r="A5042">
        <f t="shared" si="313"/>
        <v>91</v>
      </c>
      <c r="B5042" s="2">
        <f t="shared" si="314"/>
        <v>43131</v>
      </c>
      <c r="C5042" t="str">
        <f>VLOOKUP(A5042,'Günlük Sayaç'!$A$1:$I$166,3,0)</f>
        <v>Levent</v>
      </c>
      <c r="D5042" t="str">
        <f>VLOOKUP($A5042,'Günlük Sayaç'!$A$1:$I$166,4,0)</f>
        <v>Öğrenci</v>
      </c>
      <c r="E5042" t="str">
        <f>VLOOKUP($A5042,'Günlük Sayaç'!$A$1:$I$166,5,0)</f>
        <v>Öğrenci</v>
      </c>
      <c r="F5042">
        <f>VLOOKUP($A5042,'Günlük Sayaç'!$A$1:$I$166,6,0)</f>
        <v>0.9</v>
      </c>
      <c r="G5042">
        <f>VLOOKUP($A5042,'Günlük Sayaç'!$A$1:$I$166,7,0)</f>
        <v>15000</v>
      </c>
      <c r="H5042">
        <f>VLOOKUP($A5042,'Günlük Sayaç'!$A$1:$I$166,8,0)</f>
        <v>0.1</v>
      </c>
      <c r="I5042">
        <f>VLOOKUP($A5042,'Günlük Sayaç'!$A$1:$I$166,9,0)*VLOOKUP(WEEKDAY(B5042,2)&amp;D5042,Yoğunluk!$G$1:$J$29,4,0)</f>
        <v>1200</v>
      </c>
      <c r="J5042">
        <f t="shared" ca="1" si="311"/>
        <v>1206</v>
      </c>
      <c r="K5042">
        <f t="shared" ca="1" si="312"/>
        <v>1085.4000000000001</v>
      </c>
    </row>
    <row r="5043" spans="1:11" x14ac:dyDescent="0.3">
      <c r="A5043">
        <f t="shared" si="313"/>
        <v>92</v>
      </c>
      <c r="B5043" s="2">
        <f t="shared" si="314"/>
        <v>43131</v>
      </c>
      <c r="C5043" t="str">
        <f>VLOOKUP(A5043,'Günlük Sayaç'!$A$1:$I$166,3,0)</f>
        <v>Levent</v>
      </c>
      <c r="D5043" t="str">
        <f>VLOOKUP($A5043,'Günlük Sayaç'!$A$1:$I$166,4,0)</f>
        <v>Öğrenci</v>
      </c>
      <c r="E5043" t="str">
        <f>VLOOKUP($A5043,'Günlük Sayaç'!$A$1:$I$166,5,0)</f>
        <v>Öğrenci Aylık</v>
      </c>
      <c r="F5043">
        <f>VLOOKUP($A5043,'Günlük Sayaç'!$A$1:$I$166,6,0)</f>
        <v>0.56666666666666665</v>
      </c>
      <c r="G5043">
        <f>VLOOKUP($A5043,'Günlük Sayaç'!$A$1:$I$166,7,0)</f>
        <v>15000</v>
      </c>
      <c r="H5043">
        <f>VLOOKUP($A5043,'Günlük Sayaç'!$A$1:$I$166,8,0)</f>
        <v>0.15</v>
      </c>
      <c r="I5043">
        <f>VLOOKUP($A5043,'Günlük Sayaç'!$A$1:$I$166,9,0)*VLOOKUP(WEEKDAY(B5043,2)&amp;D5043,Yoğunluk!$G$1:$J$29,4,0)</f>
        <v>1800</v>
      </c>
      <c r="J5043">
        <f t="shared" ca="1" si="311"/>
        <v>1971</v>
      </c>
      <c r="K5043">
        <f t="shared" ca="1" si="312"/>
        <v>1116.8999999999999</v>
      </c>
    </row>
    <row r="5044" spans="1:11" x14ac:dyDescent="0.3">
      <c r="A5044">
        <f t="shared" si="313"/>
        <v>93</v>
      </c>
      <c r="B5044" s="2">
        <f t="shared" si="314"/>
        <v>43131</v>
      </c>
      <c r="C5044" t="str">
        <f>VLOOKUP(A5044,'Günlük Sayaç'!$A$1:$I$166,3,0)</f>
        <v>Levent</v>
      </c>
      <c r="D5044" t="str">
        <f>VLOOKUP($A5044,'Günlük Sayaç'!$A$1:$I$166,4,0)</f>
        <v>Sosyal</v>
      </c>
      <c r="E5044" t="str">
        <f>VLOOKUP($A5044,'Günlük Sayaç'!$A$1:$I$166,5,0)</f>
        <v>Sosyal</v>
      </c>
      <c r="F5044">
        <f>VLOOKUP($A5044,'Günlük Sayaç'!$A$1:$I$166,6,0)</f>
        <v>1.425</v>
      </c>
      <c r="G5044">
        <f>VLOOKUP($A5044,'Günlük Sayaç'!$A$1:$I$166,7,0)</f>
        <v>15000</v>
      </c>
      <c r="H5044">
        <f>VLOOKUP($A5044,'Günlük Sayaç'!$A$1:$I$166,8,0)</f>
        <v>0.1</v>
      </c>
      <c r="I5044">
        <f>VLOOKUP($A5044,'Günlük Sayaç'!$A$1:$I$166,9,0)*VLOOKUP(WEEKDAY(B5044,2)&amp;D5044,Yoğunluk!$G$1:$J$29,4,0)</f>
        <v>960.00000000000023</v>
      </c>
      <c r="J5044">
        <f t="shared" ca="1" si="311"/>
        <v>809</v>
      </c>
      <c r="K5044">
        <f t="shared" ca="1" si="312"/>
        <v>1152.825</v>
      </c>
    </row>
    <row r="5045" spans="1:11" x14ac:dyDescent="0.3">
      <c r="A5045">
        <f t="shared" si="313"/>
        <v>94</v>
      </c>
      <c r="B5045" s="2">
        <f t="shared" si="314"/>
        <v>43131</v>
      </c>
      <c r="C5045" t="str">
        <f>VLOOKUP(A5045,'Günlük Sayaç'!$A$1:$I$166,3,0)</f>
        <v>Levent</v>
      </c>
      <c r="D5045" t="str">
        <f>VLOOKUP($A5045,'Günlük Sayaç'!$A$1:$I$166,4,0)</f>
        <v>Sosyal</v>
      </c>
      <c r="E5045" t="str">
        <f>VLOOKUP($A5045,'Günlük Sayaç'!$A$1:$I$166,5,0)</f>
        <v>Sosyal Aylık</v>
      </c>
      <c r="F5045">
        <f>VLOOKUP($A5045,'Günlük Sayaç'!$A$1:$I$166,6,0)</f>
        <v>0.83333333333333337</v>
      </c>
      <c r="G5045">
        <f>VLOOKUP($A5045,'Günlük Sayaç'!$A$1:$I$166,7,0)</f>
        <v>15000</v>
      </c>
      <c r="H5045">
        <f>VLOOKUP($A5045,'Günlük Sayaç'!$A$1:$I$166,8,0)</f>
        <v>0.1</v>
      </c>
      <c r="I5045">
        <f>VLOOKUP($A5045,'Günlük Sayaç'!$A$1:$I$166,9,0)*VLOOKUP(WEEKDAY(B5045,2)&amp;D5045,Yoğunluk!$G$1:$J$29,4,0)</f>
        <v>960.00000000000023</v>
      </c>
      <c r="J5045">
        <f t="shared" ca="1" si="311"/>
        <v>1095</v>
      </c>
      <c r="K5045">
        <f t="shared" ca="1" si="312"/>
        <v>912.5</v>
      </c>
    </row>
    <row r="5046" spans="1:11" x14ac:dyDescent="0.3">
      <c r="A5046">
        <f t="shared" si="313"/>
        <v>95</v>
      </c>
      <c r="B5046" s="2">
        <f t="shared" si="314"/>
        <v>43131</v>
      </c>
      <c r="C5046" t="str">
        <f>VLOOKUP(A5046,'Günlük Sayaç'!$A$1:$I$166,3,0)</f>
        <v>Levent</v>
      </c>
      <c r="D5046" t="str">
        <f>VLOOKUP($A5046,'Günlük Sayaç'!$A$1:$I$166,4,0)</f>
        <v>Ziyaretçi</v>
      </c>
      <c r="E5046" t="str">
        <f>VLOOKUP($A5046,'Günlük Sayaç'!$A$1:$I$166,5,0)</f>
        <v>Tekli Bilet</v>
      </c>
      <c r="F5046">
        <f>VLOOKUP($A5046,'Günlük Sayaç'!$A$1:$I$166,6,0)</f>
        <v>5</v>
      </c>
      <c r="G5046">
        <f>VLOOKUP($A5046,'Günlük Sayaç'!$A$1:$I$166,7,0)</f>
        <v>15000</v>
      </c>
      <c r="H5046">
        <f>VLOOKUP($A5046,'Günlük Sayaç'!$A$1:$I$166,8,0)</f>
        <v>0.02</v>
      </c>
      <c r="I5046">
        <f>VLOOKUP($A5046,'Günlük Sayaç'!$A$1:$I$166,9,0)*VLOOKUP(WEEKDAY(B5046,2)&amp;D5046,Yoğunluk!$G$1:$J$29,4,0)</f>
        <v>240</v>
      </c>
      <c r="J5046">
        <f t="shared" ca="1" si="311"/>
        <v>238</v>
      </c>
      <c r="K5046">
        <f t="shared" ca="1" si="312"/>
        <v>1190</v>
      </c>
    </row>
    <row r="5047" spans="1:11" x14ac:dyDescent="0.3">
      <c r="A5047">
        <f t="shared" si="313"/>
        <v>96</v>
      </c>
      <c r="B5047" s="2">
        <f t="shared" si="314"/>
        <v>43131</v>
      </c>
      <c r="C5047" t="str">
        <f>VLOOKUP(A5047,'Günlük Sayaç'!$A$1:$I$166,3,0)</f>
        <v>Levent</v>
      </c>
      <c r="D5047" t="str">
        <f>VLOOKUP($A5047,'Günlük Sayaç'!$A$1:$I$166,4,0)</f>
        <v>Ziyaretçi</v>
      </c>
      <c r="E5047" t="str">
        <f>VLOOKUP($A5047,'Günlük Sayaç'!$A$1:$I$166,5,0)</f>
        <v>İkili Bilet</v>
      </c>
      <c r="F5047">
        <f>VLOOKUP($A5047,'Günlük Sayaç'!$A$1:$I$166,6,0)</f>
        <v>4</v>
      </c>
      <c r="G5047">
        <f>VLOOKUP($A5047,'Günlük Sayaç'!$A$1:$I$166,7,0)</f>
        <v>15000</v>
      </c>
      <c r="H5047">
        <f>VLOOKUP($A5047,'Günlük Sayaç'!$A$1:$I$166,8,0)</f>
        <v>0.02</v>
      </c>
      <c r="I5047">
        <f>VLOOKUP($A5047,'Günlük Sayaç'!$A$1:$I$166,9,0)*VLOOKUP(WEEKDAY(B5047,2)&amp;D5047,Yoğunluk!$G$1:$J$29,4,0)</f>
        <v>240</v>
      </c>
      <c r="J5047">
        <f t="shared" ca="1" si="311"/>
        <v>233</v>
      </c>
      <c r="K5047">
        <f t="shared" ca="1" si="312"/>
        <v>932</v>
      </c>
    </row>
    <row r="5048" spans="1:11" x14ac:dyDescent="0.3">
      <c r="A5048">
        <f t="shared" si="313"/>
        <v>97</v>
      </c>
      <c r="B5048" s="2">
        <f t="shared" si="314"/>
        <v>43131</v>
      </c>
      <c r="C5048" t="str">
        <f>VLOOKUP(A5048,'Günlük Sayaç'!$A$1:$I$166,3,0)</f>
        <v>Levent</v>
      </c>
      <c r="D5048" t="str">
        <f>VLOOKUP($A5048,'Günlük Sayaç'!$A$1:$I$166,4,0)</f>
        <v>Ziyaretçi</v>
      </c>
      <c r="E5048" t="str">
        <f>VLOOKUP($A5048,'Günlük Sayaç'!$A$1:$I$166,5,0)</f>
        <v>Üçlü Bilet</v>
      </c>
      <c r="F5048">
        <f>VLOOKUP($A5048,'Günlük Sayaç'!$A$1:$I$166,6,0)</f>
        <v>3.6666666666666665</v>
      </c>
      <c r="G5048">
        <f>VLOOKUP($A5048,'Günlük Sayaç'!$A$1:$I$166,7,0)</f>
        <v>15000</v>
      </c>
      <c r="H5048">
        <f>VLOOKUP($A5048,'Günlük Sayaç'!$A$1:$I$166,8,0)</f>
        <v>0.02</v>
      </c>
      <c r="I5048">
        <f>VLOOKUP($A5048,'Günlük Sayaç'!$A$1:$I$166,9,0)*VLOOKUP(WEEKDAY(B5048,2)&amp;D5048,Yoğunluk!$G$1:$J$29,4,0)</f>
        <v>240</v>
      </c>
      <c r="J5048">
        <f t="shared" ca="1" si="311"/>
        <v>253</v>
      </c>
      <c r="K5048">
        <f t="shared" ca="1" si="312"/>
        <v>927.66666666666663</v>
      </c>
    </row>
    <row r="5049" spans="1:11" x14ac:dyDescent="0.3">
      <c r="A5049">
        <f t="shared" si="313"/>
        <v>98</v>
      </c>
      <c r="B5049" s="2">
        <f t="shared" si="314"/>
        <v>43131</v>
      </c>
      <c r="C5049" t="str">
        <f>VLOOKUP(A5049,'Günlük Sayaç'!$A$1:$I$166,3,0)</f>
        <v>Levent</v>
      </c>
      <c r="D5049" t="str">
        <f>VLOOKUP($A5049,'Günlük Sayaç'!$A$1:$I$166,4,0)</f>
        <v>Ziyaretçi</v>
      </c>
      <c r="E5049" t="str">
        <f>VLOOKUP($A5049,'Günlük Sayaç'!$A$1:$I$166,5,0)</f>
        <v>Beşli Bilet</v>
      </c>
      <c r="F5049">
        <f>VLOOKUP($A5049,'Günlük Sayaç'!$A$1:$I$166,6,0)</f>
        <v>3.4</v>
      </c>
      <c r="G5049">
        <f>VLOOKUP($A5049,'Günlük Sayaç'!$A$1:$I$166,7,0)</f>
        <v>15000</v>
      </c>
      <c r="H5049">
        <f>VLOOKUP($A5049,'Günlük Sayaç'!$A$1:$I$166,8,0)</f>
        <v>0.02</v>
      </c>
      <c r="I5049">
        <f>VLOOKUP($A5049,'Günlük Sayaç'!$A$1:$I$166,9,0)*VLOOKUP(WEEKDAY(B5049,2)&amp;D5049,Yoğunluk!$G$1:$J$29,4,0)</f>
        <v>240</v>
      </c>
      <c r="J5049">
        <f t="shared" ca="1" si="311"/>
        <v>214</v>
      </c>
      <c r="K5049">
        <f t="shared" ca="1" si="312"/>
        <v>727.6</v>
      </c>
    </row>
    <row r="5050" spans="1:11" x14ac:dyDescent="0.3">
      <c r="A5050">
        <f t="shared" si="313"/>
        <v>99</v>
      </c>
      <c r="B5050" s="2">
        <f t="shared" si="314"/>
        <v>43131</v>
      </c>
      <c r="C5050" t="str">
        <f>VLOOKUP(A5050,'Günlük Sayaç'!$A$1:$I$166,3,0)</f>
        <v>Levent</v>
      </c>
      <c r="D5050" t="str">
        <f>VLOOKUP($A5050,'Günlük Sayaç'!$A$1:$I$166,4,0)</f>
        <v>Ziyaretçi</v>
      </c>
      <c r="E5050" t="str">
        <f>VLOOKUP($A5050,'Günlük Sayaç'!$A$1:$I$166,5,0)</f>
        <v>Onlu Bilet</v>
      </c>
      <c r="F5050">
        <f>VLOOKUP($A5050,'Günlük Sayaç'!$A$1:$I$166,6,0)</f>
        <v>3.2</v>
      </c>
      <c r="G5050">
        <f>VLOOKUP($A5050,'Günlük Sayaç'!$A$1:$I$166,7,0)</f>
        <v>15000</v>
      </c>
      <c r="H5050">
        <f>VLOOKUP($A5050,'Günlük Sayaç'!$A$1:$I$166,8,0)</f>
        <v>0.02</v>
      </c>
      <c r="I5050">
        <f>VLOOKUP($A5050,'Günlük Sayaç'!$A$1:$I$166,9,0)*VLOOKUP(WEEKDAY(B5050,2)&amp;D5050,Yoğunluk!$G$1:$J$29,4,0)</f>
        <v>240</v>
      </c>
      <c r="J5050">
        <f t="shared" ca="1" si="311"/>
        <v>211</v>
      </c>
      <c r="K5050">
        <f t="shared" ca="1" si="312"/>
        <v>675.2</v>
      </c>
    </row>
    <row r="5051" spans="1:11" x14ac:dyDescent="0.3">
      <c r="A5051">
        <f t="shared" si="313"/>
        <v>100</v>
      </c>
      <c r="B5051" s="2">
        <f t="shared" si="314"/>
        <v>43131</v>
      </c>
      <c r="C5051" t="str">
        <f>VLOOKUP(A5051,'Günlük Sayaç'!$A$1:$I$166,3,0)</f>
        <v>4. Levent</v>
      </c>
      <c r="D5051" t="str">
        <f>VLOOKUP($A5051,'Günlük Sayaç'!$A$1:$I$166,4,0)</f>
        <v>Tam</v>
      </c>
      <c r="E5051" t="str">
        <f>VLOOKUP($A5051,'Günlük Sayaç'!$A$1:$I$166,5,0)</f>
        <v>Akbil</v>
      </c>
      <c r="F5051">
        <f>VLOOKUP($A5051,'Günlük Sayaç'!$A$1:$I$166,6,0)</f>
        <v>2.2250000000000001</v>
      </c>
      <c r="G5051">
        <f>VLOOKUP($A5051,'Günlük Sayaç'!$A$1:$I$166,7,0)</f>
        <v>12000</v>
      </c>
      <c r="H5051">
        <f>VLOOKUP($A5051,'Günlük Sayaç'!$A$1:$I$166,8,0)</f>
        <v>0.3</v>
      </c>
      <c r="I5051">
        <f>VLOOKUP($A5051,'Günlük Sayaç'!$A$1:$I$166,9,0)*VLOOKUP(WEEKDAY(B5051,2)&amp;D5051,Yoğunluk!$G$1:$J$29,4,0)</f>
        <v>4320.0000000000009</v>
      </c>
      <c r="J5051">
        <f t="shared" ca="1" si="311"/>
        <v>4114</v>
      </c>
      <c r="K5051">
        <f t="shared" ca="1" si="312"/>
        <v>9153.65</v>
      </c>
    </row>
    <row r="5052" spans="1:11" x14ac:dyDescent="0.3">
      <c r="A5052">
        <f t="shared" si="313"/>
        <v>101</v>
      </c>
      <c r="B5052" s="2">
        <f t="shared" si="314"/>
        <v>43131</v>
      </c>
      <c r="C5052" t="str">
        <f>VLOOKUP(A5052,'Günlük Sayaç'!$A$1:$I$166,3,0)</f>
        <v>4. Levent</v>
      </c>
      <c r="D5052" t="str">
        <f>VLOOKUP($A5052,'Günlük Sayaç'!$A$1:$I$166,4,0)</f>
        <v>Tam</v>
      </c>
      <c r="E5052" t="str">
        <f>VLOOKUP($A5052,'Günlük Sayaç'!$A$1:$I$166,5,0)</f>
        <v>Mavi Kart</v>
      </c>
      <c r="F5052">
        <f>VLOOKUP($A5052,'Günlük Sayaç'!$A$1:$I$166,6,0)</f>
        <v>1.3666666666666667</v>
      </c>
      <c r="G5052">
        <f>VLOOKUP($A5052,'Günlük Sayaç'!$A$1:$I$166,7,0)</f>
        <v>12000</v>
      </c>
      <c r="H5052">
        <f>VLOOKUP($A5052,'Günlük Sayaç'!$A$1:$I$166,8,0)</f>
        <v>0.15</v>
      </c>
      <c r="I5052">
        <f>VLOOKUP($A5052,'Günlük Sayaç'!$A$1:$I$166,9,0)*VLOOKUP(WEEKDAY(B5052,2)&amp;D5052,Yoğunluk!$G$1:$J$29,4,0)</f>
        <v>2160.0000000000005</v>
      </c>
      <c r="J5052">
        <f t="shared" ca="1" si="311"/>
        <v>1962</v>
      </c>
      <c r="K5052">
        <f t="shared" ca="1" si="312"/>
        <v>2681.4</v>
      </c>
    </row>
    <row r="5053" spans="1:11" x14ac:dyDescent="0.3">
      <c r="A5053">
        <f t="shared" si="313"/>
        <v>102</v>
      </c>
      <c r="B5053" s="2">
        <f t="shared" si="314"/>
        <v>43131</v>
      </c>
      <c r="C5053" t="str">
        <f>VLOOKUP(A5053,'Günlük Sayaç'!$A$1:$I$166,3,0)</f>
        <v>4. Levent</v>
      </c>
      <c r="D5053" t="str">
        <f>VLOOKUP($A5053,'Günlük Sayaç'!$A$1:$I$166,4,0)</f>
        <v>Öğrenci</v>
      </c>
      <c r="E5053" t="str">
        <f>VLOOKUP($A5053,'Günlük Sayaç'!$A$1:$I$166,5,0)</f>
        <v>Öğrenci</v>
      </c>
      <c r="F5053">
        <f>VLOOKUP($A5053,'Günlük Sayaç'!$A$1:$I$166,6,0)</f>
        <v>0.9</v>
      </c>
      <c r="G5053">
        <f>VLOOKUP($A5053,'Günlük Sayaç'!$A$1:$I$166,7,0)</f>
        <v>12000</v>
      </c>
      <c r="H5053">
        <f>VLOOKUP($A5053,'Günlük Sayaç'!$A$1:$I$166,8,0)</f>
        <v>0.1</v>
      </c>
      <c r="I5053">
        <f>VLOOKUP($A5053,'Günlük Sayaç'!$A$1:$I$166,9,0)*VLOOKUP(WEEKDAY(B5053,2)&amp;D5053,Yoğunluk!$G$1:$J$29,4,0)</f>
        <v>960</v>
      </c>
      <c r="J5053">
        <f t="shared" ca="1" si="311"/>
        <v>1013</v>
      </c>
      <c r="K5053">
        <f t="shared" ca="1" si="312"/>
        <v>911.7</v>
      </c>
    </row>
    <row r="5054" spans="1:11" x14ac:dyDescent="0.3">
      <c r="A5054">
        <f t="shared" si="313"/>
        <v>103</v>
      </c>
      <c r="B5054" s="2">
        <f t="shared" si="314"/>
        <v>43131</v>
      </c>
      <c r="C5054" t="str">
        <f>VLOOKUP(A5054,'Günlük Sayaç'!$A$1:$I$166,3,0)</f>
        <v>4. Levent</v>
      </c>
      <c r="D5054" t="str">
        <f>VLOOKUP($A5054,'Günlük Sayaç'!$A$1:$I$166,4,0)</f>
        <v>Öğrenci</v>
      </c>
      <c r="E5054" t="str">
        <f>VLOOKUP($A5054,'Günlük Sayaç'!$A$1:$I$166,5,0)</f>
        <v>Öğrenci Aylık</v>
      </c>
      <c r="F5054">
        <f>VLOOKUP($A5054,'Günlük Sayaç'!$A$1:$I$166,6,0)</f>
        <v>0.56666666666666665</v>
      </c>
      <c r="G5054">
        <f>VLOOKUP($A5054,'Günlük Sayaç'!$A$1:$I$166,7,0)</f>
        <v>12000</v>
      </c>
      <c r="H5054">
        <f>VLOOKUP($A5054,'Günlük Sayaç'!$A$1:$I$166,8,0)</f>
        <v>0.15</v>
      </c>
      <c r="I5054">
        <f>VLOOKUP($A5054,'Günlük Sayaç'!$A$1:$I$166,9,0)*VLOOKUP(WEEKDAY(B5054,2)&amp;D5054,Yoğunluk!$G$1:$J$29,4,0)</f>
        <v>1440</v>
      </c>
      <c r="J5054">
        <f t="shared" ca="1" si="311"/>
        <v>1453</v>
      </c>
      <c r="K5054">
        <f t="shared" ca="1" si="312"/>
        <v>823.36666666666667</v>
      </c>
    </row>
    <row r="5055" spans="1:11" x14ac:dyDescent="0.3">
      <c r="A5055">
        <f t="shared" si="313"/>
        <v>104</v>
      </c>
      <c r="B5055" s="2">
        <f t="shared" si="314"/>
        <v>43131</v>
      </c>
      <c r="C5055" t="str">
        <f>VLOOKUP(A5055,'Günlük Sayaç'!$A$1:$I$166,3,0)</f>
        <v>4. Levent</v>
      </c>
      <c r="D5055" t="str">
        <f>VLOOKUP($A5055,'Günlük Sayaç'!$A$1:$I$166,4,0)</f>
        <v>Sosyal</v>
      </c>
      <c r="E5055" t="str">
        <f>VLOOKUP($A5055,'Günlük Sayaç'!$A$1:$I$166,5,0)</f>
        <v>Sosyal</v>
      </c>
      <c r="F5055">
        <f>VLOOKUP($A5055,'Günlük Sayaç'!$A$1:$I$166,6,0)</f>
        <v>1.425</v>
      </c>
      <c r="G5055">
        <f>VLOOKUP($A5055,'Günlük Sayaç'!$A$1:$I$166,7,0)</f>
        <v>12000</v>
      </c>
      <c r="H5055">
        <f>VLOOKUP($A5055,'Günlük Sayaç'!$A$1:$I$166,8,0)</f>
        <v>0.1</v>
      </c>
      <c r="I5055">
        <f>VLOOKUP($A5055,'Günlük Sayaç'!$A$1:$I$166,9,0)*VLOOKUP(WEEKDAY(B5055,2)&amp;D5055,Yoğunluk!$G$1:$J$29,4,0)</f>
        <v>768.00000000000011</v>
      </c>
      <c r="J5055">
        <f t="shared" ca="1" si="311"/>
        <v>826</v>
      </c>
      <c r="K5055">
        <f t="shared" ca="1" si="312"/>
        <v>1177.05</v>
      </c>
    </row>
    <row r="5056" spans="1:11" x14ac:dyDescent="0.3">
      <c r="A5056">
        <f t="shared" si="313"/>
        <v>105</v>
      </c>
      <c r="B5056" s="2">
        <f t="shared" si="314"/>
        <v>43131</v>
      </c>
      <c r="C5056" t="str">
        <f>VLOOKUP(A5056,'Günlük Sayaç'!$A$1:$I$166,3,0)</f>
        <v>4. Levent</v>
      </c>
      <c r="D5056" t="str">
        <f>VLOOKUP($A5056,'Günlük Sayaç'!$A$1:$I$166,4,0)</f>
        <v>Sosyal</v>
      </c>
      <c r="E5056" t="str">
        <f>VLOOKUP($A5056,'Günlük Sayaç'!$A$1:$I$166,5,0)</f>
        <v>Sosyal Aylık</v>
      </c>
      <c r="F5056">
        <f>VLOOKUP($A5056,'Günlük Sayaç'!$A$1:$I$166,6,0)</f>
        <v>0.83333333333333337</v>
      </c>
      <c r="G5056">
        <f>VLOOKUP($A5056,'Günlük Sayaç'!$A$1:$I$166,7,0)</f>
        <v>12000</v>
      </c>
      <c r="H5056">
        <f>VLOOKUP($A5056,'Günlük Sayaç'!$A$1:$I$166,8,0)</f>
        <v>0.1</v>
      </c>
      <c r="I5056">
        <f>VLOOKUP($A5056,'Günlük Sayaç'!$A$1:$I$166,9,0)*VLOOKUP(WEEKDAY(B5056,2)&amp;D5056,Yoğunluk!$G$1:$J$29,4,0)</f>
        <v>768.00000000000011</v>
      </c>
      <c r="J5056">
        <f t="shared" ca="1" si="311"/>
        <v>728</v>
      </c>
      <c r="K5056">
        <f t="shared" ca="1" si="312"/>
        <v>606.66666666666674</v>
      </c>
    </row>
    <row r="5057" spans="1:11" x14ac:dyDescent="0.3">
      <c r="A5057">
        <f t="shared" si="313"/>
        <v>106</v>
      </c>
      <c r="B5057" s="2">
        <f t="shared" si="314"/>
        <v>43131</v>
      </c>
      <c r="C5057" t="str">
        <f>VLOOKUP(A5057,'Günlük Sayaç'!$A$1:$I$166,3,0)</f>
        <v>4. Levent</v>
      </c>
      <c r="D5057" t="str">
        <f>VLOOKUP($A5057,'Günlük Sayaç'!$A$1:$I$166,4,0)</f>
        <v>Ziyaretçi</v>
      </c>
      <c r="E5057" t="str">
        <f>VLOOKUP($A5057,'Günlük Sayaç'!$A$1:$I$166,5,0)</f>
        <v>Tekli Bilet</v>
      </c>
      <c r="F5057">
        <f>VLOOKUP($A5057,'Günlük Sayaç'!$A$1:$I$166,6,0)</f>
        <v>5</v>
      </c>
      <c r="G5057">
        <f>VLOOKUP($A5057,'Günlük Sayaç'!$A$1:$I$166,7,0)</f>
        <v>12000</v>
      </c>
      <c r="H5057">
        <f>VLOOKUP($A5057,'Günlük Sayaç'!$A$1:$I$166,8,0)</f>
        <v>0.02</v>
      </c>
      <c r="I5057">
        <f>VLOOKUP($A5057,'Günlük Sayaç'!$A$1:$I$166,9,0)*VLOOKUP(WEEKDAY(B5057,2)&amp;D5057,Yoğunluk!$G$1:$J$29,4,0)</f>
        <v>192</v>
      </c>
      <c r="J5057">
        <f t="shared" ca="1" si="311"/>
        <v>149</v>
      </c>
      <c r="K5057">
        <f t="shared" ca="1" si="312"/>
        <v>745</v>
      </c>
    </row>
    <row r="5058" spans="1:11" x14ac:dyDescent="0.3">
      <c r="A5058">
        <f t="shared" si="313"/>
        <v>107</v>
      </c>
      <c r="B5058" s="2">
        <f t="shared" si="314"/>
        <v>43131</v>
      </c>
      <c r="C5058" t="str">
        <f>VLOOKUP(A5058,'Günlük Sayaç'!$A$1:$I$166,3,0)</f>
        <v>4. Levent</v>
      </c>
      <c r="D5058" t="str">
        <f>VLOOKUP($A5058,'Günlük Sayaç'!$A$1:$I$166,4,0)</f>
        <v>Ziyaretçi</v>
      </c>
      <c r="E5058" t="str">
        <f>VLOOKUP($A5058,'Günlük Sayaç'!$A$1:$I$166,5,0)</f>
        <v>İkili Bilet</v>
      </c>
      <c r="F5058">
        <f>VLOOKUP($A5058,'Günlük Sayaç'!$A$1:$I$166,6,0)</f>
        <v>4</v>
      </c>
      <c r="G5058">
        <f>VLOOKUP($A5058,'Günlük Sayaç'!$A$1:$I$166,7,0)</f>
        <v>12000</v>
      </c>
      <c r="H5058">
        <f>VLOOKUP($A5058,'Günlük Sayaç'!$A$1:$I$166,8,0)</f>
        <v>0.02</v>
      </c>
      <c r="I5058">
        <f>VLOOKUP($A5058,'Günlük Sayaç'!$A$1:$I$166,9,0)*VLOOKUP(WEEKDAY(B5058,2)&amp;D5058,Yoğunluk!$G$1:$J$29,4,0)</f>
        <v>192</v>
      </c>
      <c r="J5058">
        <f t="shared" ca="1" si="311"/>
        <v>162</v>
      </c>
      <c r="K5058">
        <f t="shared" ca="1" si="312"/>
        <v>648</v>
      </c>
    </row>
    <row r="5059" spans="1:11" x14ac:dyDescent="0.3">
      <c r="A5059">
        <f t="shared" si="313"/>
        <v>108</v>
      </c>
      <c r="B5059" s="2">
        <f t="shared" si="314"/>
        <v>43131</v>
      </c>
      <c r="C5059" t="str">
        <f>VLOOKUP(A5059,'Günlük Sayaç'!$A$1:$I$166,3,0)</f>
        <v>4. Levent</v>
      </c>
      <c r="D5059" t="str">
        <f>VLOOKUP($A5059,'Günlük Sayaç'!$A$1:$I$166,4,0)</f>
        <v>Ziyaretçi</v>
      </c>
      <c r="E5059" t="str">
        <f>VLOOKUP($A5059,'Günlük Sayaç'!$A$1:$I$166,5,0)</f>
        <v>Üçlü Bilet</v>
      </c>
      <c r="F5059">
        <f>VLOOKUP($A5059,'Günlük Sayaç'!$A$1:$I$166,6,0)</f>
        <v>3.6666666666666665</v>
      </c>
      <c r="G5059">
        <f>VLOOKUP($A5059,'Günlük Sayaç'!$A$1:$I$166,7,0)</f>
        <v>12000</v>
      </c>
      <c r="H5059">
        <f>VLOOKUP($A5059,'Günlük Sayaç'!$A$1:$I$166,8,0)</f>
        <v>0.02</v>
      </c>
      <c r="I5059">
        <f>VLOOKUP($A5059,'Günlük Sayaç'!$A$1:$I$166,9,0)*VLOOKUP(WEEKDAY(B5059,2)&amp;D5059,Yoğunluk!$G$1:$J$29,4,0)</f>
        <v>192</v>
      </c>
      <c r="J5059">
        <f t="shared" ref="J5059:J5116" ca="1" si="315">FLOOR(I5059+_xlfn.NORM.S.INV(RAND())*I5059/10,1)</f>
        <v>191</v>
      </c>
      <c r="K5059">
        <f t="shared" ref="K5059:K5116" ca="1" si="316">J5059*F5059</f>
        <v>700.33333333333326</v>
      </c>
    </row>
    <row r="5060" spans="1:11" x14ac:dyDescent="0.3">
      <c r="A5060">
        <f t="shared" si="313"/>
        <v>109</v>
      </c>
      <c r="B5060" s="2">
        <f t="shared" si="314"/>
        <v>43131</v>
      </c>
      <c r="C5060" t="str">
        <f>VLOOKUP(A5060,'Günlük Sayaç'!$A$1:$I$166,3,0)</f>
        <v>4. Levent</v>
      </c>
      <c r="D5060" t="str">
        <f>VLOOKUP($A5060,'Günlük Sayaç'!$A$1:$I$166,4,0)</f>
        <v>Ziyaretçi</v>
      </c>
      <c r="E5060" t="str">
        <f>VLOOKUP($A5060,'Günlük Sayaç'!$A$1:$I$166,5,0)</f>
        <v>Beşli Bilet</v>
      </c>
      <c r="F5060">
        <f>VLOOKUP($A5060,'Günlük Sayaç'!$A$1:$I$166,6,0)</f>
        <v>3.4</v>
      </c>
      <c r="G5060">
        <f>VLOOKUP($A5060,'Günlük Sayaç'!$A$1:$I$166,7,0)</f>
        <v>12000</v>
      </c>
      <c r="H5060">
        <f>VLOOKUP($A5060,'Günlük Sayaç'!$A$1:$I$166,8,0)</f>
        <v>0.02</v>
      </c>
      <c r="I5060">
        <f>VLOOKUP($A5060,'Günlük Sayaç'!$A$1:$I$166,9,0)*VLOOKUP(WEEKDAY(B5060,2)&amp;D5060,Yoğunluk!$G$1:$J$29,4,0)</f>
        <v>192</v>
      </c>
      <c r="J5060">
        <f t="shared" ca="1" si="315"/>
        <v>185</v>
      </c>
      <c r="K5060">
        <f t="shared" ca="1" si="316"/>
        <v>629</v>
      </c>
    </row>
    <row r="5061" spans="1:11" x14ac:dyDescent="0.3">
      <c r="A5061">
        <f t="shared" si="313"/>
        <v>110</v>
      </c>
      <c r="B5061" s="2">
        <f t="shared" si="314"/>
        <v>43131</v>
      </c>
      <c r="C5061" t="str">
        <f>VLOOKUP(A5061,'Günlük Sayaç'!$A$1:$I$166,3,0)</f>
        <v>4. Levent</v>
      </c>
      <c r="D5061" t="str">
        <f>VLOOKUP($A5061,'Günlük Sayaç'!$A$1:$I$166,4,0)</f>
        <v>Ziyaretçi</v>
      </c>
      <c r="E5061" t="str">
        <f>VLOOKUP($A5061,'Günlük Sayaç'!$A$1:$I$166,5,0)</f>
        <v>Onlu Bilet</v>
      </c>
      <c r="F5061">
        <f>VLOOKUP($A5061,'Günlük Sayaç'!$A$1:$I$166,6,0)</f>
        <v>3.2</v>
      </c>
      <c r="G5061">
        <f>VLOOKUP($A5061,'Günlük Sayaç'!$A$1:$I$166,7,0)</f>
        <v>12000</v>
      </c>
      <c r="H5061">
        <f>VLOOKUP($A5061,'Günlük Sayaç'!$A$1:$I$166,8,0)</f>
        <v>0.02</v>
      </c>
      <c r="I5061">
        <f>VLOOKUP($A5061,'Günlük Sayaç'!$A$1:$I$166,9,0)*VLOOKUP(WEEKDAY(B5061,2)&amp;D5061,Yoğunluk!$G$1:$J$29,4,0)</f>
        <v>192</v>
      </c>
      <c r="J5061">
        <f t="shared" ca="1" si="315"/>
        <v>208</v>
      </c>
      <c r="K5061">
        <f t="shared" ca="1" si="316"/>
        <v>665.6</v>
      </c>
    </row>
    <row r="5062" spans="1:11" x14ac:dyDescent="0.3">
      <c r="A5062">
        <f t="shared" si="313"/>
        <v>111</v>
      </c>
      <c r="B5062" s="2">
        <f t="shared" si="314"/>
        <v>43131</v>
      </c>
      <c r="C5062" t="str">
        <f>VLOOKUP(A5062,'Günlük Sayaç'!$A$1:$I$166,3,0)</f>
        <v>Sanayi Mah.</v>
      </c>
      <c r="D5062" t="str">
        <f>VLOOKUP($A5062,'Günlük Sayaç'!$A$1:$I$166,4,0)</f>
        <v>Tam</v>
      </c>
      <c r="E5062" t="str">
        <f>VLOOKUP($A5062,'Günlük Sayaç'!$A$1:$I$166,5,0)</f>
        <v>Akbil</v>
      </c>
      <c r="F5062">
        <f>VLOOKUP($A5062,'Günlük Sayaç'!$A$1:$I$166,6,0)</f>
        <v>2.2250000000000001</v>
      </c>
      <c r="G5062">
        <f>VLOOKUP($A5062,'Günlük Sayaç'!$A$1:$I$166,7,0)</f>
        <v>4000</v>
      </c>
      <c r="H5062">
        <f>VLOOKUP($A5062,'Günlük Sayaç'!$A$1:$I$166,8,0)</f>
        <v>0.3</v>
      </c>
      <c r="I5062">
        <f>VLOOKUP($A5062,'Günlük Sayaç'!$A$1:$I$166,9,0)*VLOOKUP(WEEKDAY(B5062,2)&amp;D5062,Yoğunluk!$G$1:$J$29,4,0)</f>
        <v>1440.0000000000002</v>
      </c>
      <c r="J5062">
        <f t="shared" ca="1" si="315"/>
        <v>1451</v>
      </c>
      <c r="K5062">
        <f t="shared" ca="1" si="316"/>
        <v>3228.4749999999999</v>
      </c>
    </row>
    <row r="5063" spans="1:11" x14ac:dyDescent="0.3">
      <c r="A5063">
        <f t="shared" si="313"/>
        <v>112</v>
      </c>
      <c r="B5063" s="2">
        <f t="shared" si="314"/>
        <v>43131</v>
      </c>
      <c r="C5063" t="str">
        <f>VLOOKUP(A5063,'Günlük Sayaç'!$A$1:$I$166,3,0)</f>
        <v>Sanayi Mah.</v>
      </c>
      <c r="D5063" t="str">
        <f>VLOOKUP($A5063,'Günlük Sayaç'!$A$1:$I$166,4,0)</f>
        <v>Tam</v>
      </c>
      <c r="E5063" t="str">
        <f>VLOOKUP($A5063,'Günlük Sayaç'!$A$1:$I$166,5,0)</f>
        <v>Mavi Kart</v>
      </c>
      <c r="F5063">
        <f>VLOOKUP($A5063,'Günlük Sayaç'!$A$1:$I$166,6,0)</f>
        <v>1.3666666666666667</v>
      </c>
      <c r="G5063">
        <f>VLOOKUP($A5063,'Günlük Sayaç'!$A$1:$I$166,7,0)</f>
        <v>4000</v>
      </c>
      <c r="H5063">
        <f>VLOOKUP($A5063,'Günlük Sayaç'!$A$1:$I$166,8,0)</f>
        <v>0.35</v>
      </c>
      <c r="I5063">
        <f>VLOOKUP($A5063,'Günlük Sayaç'!$A$1:$I$166,9,0)*VLOOKUP(WEEKDAY(B5063,2)&amp;D5063,Yoğunluk!$G$1:$J$29,4,0)</f>
        <v>1680.0000000000002</v>
      </c>
      <c r="J5063">
        <f t="shared" ca="1" si="315"/>
        <v>1977</v>
      </c>
      <c r="K5063">
        <f t="shared" ca="1" si="316"/>
        <v>2701.9</v>
      </c>
    </row>
    <row r="5064" spans="1:11" x14ac:dyDescent="0.3">
      <c r="A5064">
        <f t="shared" si="313"/>
        <v>113</v>
      </c>
      <c r="B5064" s="2">
        <f t="shared" si="314"/>
        <v>43131</v>
      </c>
      <c r="C5064" t="str">
        <f>VLOOKUP(A5064,'Günlük Sayaç'!$A$1:$I$166,3,0)</f>
        <v>Sanayi Mah.</v>
      </c>
      <c r="D5064" t="str">
        <f>VLOOKUP($A5064,'Günlük Sayaç'!$A$1:$I$166,4,0)</f>
        <v>Öğrenci</v>
      </c>
      <c r="E5064" t="str">
        <f>VLOOKUP($A5064,'Günlük Sayaç'!$A$1:$I$166,5,0)</f>
        <v>Öğrenci</v>
      </c>
      <c r="F5064">
        <f>VLOOKUP($A5064,'Günlük Sayaç'!$A$1:$I$166,6,0)</f>
        <v>0.9</v>
      </c>
      <c r="G5064">
        <f>VLOOKUP($A5064,'Günlük Sayaç'!$A$1:$I$166,7,0)</f>
        <v>4000</v>
      </c>
      <c r="H5064">
        <f>VLOOKUP($A5064,'Günlük Sayaç'!$A$1:$I$166,8,0)</f>
        <v>0.1</v>
      </c>
      <c r="I5064">
        <f>VLOOKUP($A5064,'Günlük Sayaç'!$A$1:$I$166,9,0)*VLOOKUP(WEEKDAY(B5064,2)&amp;D5064,Yoğunluk!$G$1:$J$29,4,0)</f>
        <v>320</v>
      </c>
      <c r="J5064">
        <f t="shared" ca="1" si="315"/>
        <v>354</v>
      </c>
      <c r="K5064">
        <f t="shared" ca="1" si="316"/>
        <v>318.60000000000002</v>
      </c>
    </row>
    <row r="5065" spans="1:11" x14ac:dyDescent="0.3">
      <c r="A5065">
        <f t="shared" si="313"/>
        <v>114</v>
      </c>
      <c r="B5065" s="2">
        <f t="shared" si="314"/>
        <v>43131</v>
      </c>
      <c r="C5065" t="str">
        <f>VLOOKUP(A5065,'Günlük Sayaç'!$A$1:$I$166,3,0)</f>
        <v>Sanayi Mah.</v>
      </c>
      <c r="D5065" t="str">
        <f>VLOOKUP($A5065,'Günlük Sayaç'!$A$1:$I$166,4,0)</f>
        <v>Öğrenci</v>
      </c>
      <c r="E5065" t="str">
        <f>VLOOKUP($A5065,'Günlük Sayaç'!$A$1:$I$166,5,0)</f>
        <v>Öğrenci Aylık</v>
      </c>
      <c r="F5065">
        <f>VLOOKUP($A5065,'Günlük Sayaç'!$A$1:$I$166,6,0)</f>
        <v>0.56666666666666665</v>
      </c>
      <c r="G5065">
        <f>VLOOKUP($A5065,'Günlük Sayaç'!$A$1:$I$166,7,0)</f>
        <v>4000</v>
      </c>
      <c r="H5065">
        <f>VLOOKUP($A5065,'Günlük Sayaç'!$A$1:$I$166,8,0)</f>
        <v>0.1</v>
      </c>
      <c r="I5065">
        <f>VLOOKUP($A5065,'Günlük Sayaç'!$A$1:$I$166,9,0)*VLOOKUP(WEEKDAY(B5065,2)&amp;D5065,Yoğunluk!$G$1:$J$29,4,0)</f>
        <v>320</v>
      </c>
      <c r="J5065">
        <f t="shared" ca="1" si="315"/>
        <v>274</v>
      </c>
      <c r="K5065">
        <f t="shared" ca="1" si="316"/>
        <v>155.26666666666665</v>
      </c>
    </row>
    <row r="5066" spans="1:11" x14ac:dyDescent="0.3">
      <c r="A5066">
        <f t="shared" ref="A5066:A5116" si="317">IF(A5065=165,1,A5065+1)</f>
        <v>115</v>
      </c>
      <c r="B5066" s="2">
        <f t="shared" ref="B5066:B5116" si="318">IF(A5066=1,B5065+1,B5065)</f>
        <v>43131</v>
      </c>
      <c r="C5066" t="str">
        <f>VLOOKUP(A5066,'Günlük Sayaç'!$A$1:$I$166,3,0)</f>
        <v>Sanayi Mah.</v>
      </c>
      <c r="D5066" t="str">
        <f>VLOOKUP($A5066,'Günlük Sayaç'!$A$1:$I$166,4,0)</f>
        <v>Sosyal</v>
      </c>
      <c r="E5066" t="str">
        <f>VLOOKUP($A5066,'Günlük Sayaç'!$A$1:$I$166,5,0)</f>
        <v>Sosyal</v>
      </c>
      <c r="F5066">
        <f>VLOOKUP($A5066,'Günlük Sayaç'!$A$1:$I$166,6,0)</f>
        <v>1.425</v>
      </c>
      <c r="G5066">
        <f>VLOOKUP($A5066,'Günlük Sayaç'!$A$1:$I$166,7,0)</f>
        <v>4000</v>
      </c>
      <c r="H5066">
        <f>VLOOKUP($A5066,'Günlük Sayaç'!$A$1:$I$166,8,0)</f>
        <v>0.05</v>
      </c>
      <c r="I5066">
        <f>VLOOKUP($A5066,'Günlük Sayaç'!$A$1:$I$166,9,0)*VLOOKUP(WEEKDAY(B5066,2)&amp;D5066,Yoğunluk!$G$1:$J$29,4,0)</f>
        <v>128.00000000000003</v>
      </c>
      <c r="J5066">
        <f t="shared" ca="1" si="315"/>
        <v>135</v>
      </c>
      <c r="K5066">
        <f t="shared" ca="1" si="316"/>
        <v>192.375</v>
      </c>
    </row>
    <row r="5067" spans="1:11" x14ac:dyDescent="0.3">
      <c r="A5067">
        <f t="shared" si="317"/>
        <v>116</v>
      </c>
      <c r="B5067" s="2">
        <f t="shared" si="318"/>
        <v>43131</v>
      </c>
      <c r="C5067" t="str">
        <f>VLOOKUP(A5067,'Günlük Sayaç'!$A$1:$I$166,3,0)</f>
        <v>Sanayi Mah.</v>
      </c>
      <c r="D5067" t="str">
        <f>VLOOKUP($A5067,'Günlük Sayaç'!$A$1:$I$166,4,0)</f>
        <v>Sosyal</v>
      </c>
      <c r="E5067" t="str">
        <f>VLOOKUP($A5067,'Günlük Sayaç'!$A$1:$I$166,5,0)</f>
        <v>Sosyal Aylık</v>
      </c>
      <c r="F5067">
        <f>VLOOKUP($A5067,'Günlük Sayaç'!$A$1:$I$166,6,0)</f>
        <v>0.83333333333333337</v>
      </c>
      <c r="G5067">
        <f>VLOOKUP($A5067,'Günlük Sayaç'!$A$1:$I$166,7,0)</f>
        <v>4000</v>
      </c>
      <c r="H5067">
        <f>VLOOKUP($A5067,'Günlük Sayaç'!$A$1:$I$166,8,0)</f>
        <v>0.05</v>
      </c>
      <c r="I5067">
        <f>VLOOKUP($A5067,'Günlük Sayaç'!$A$1:$I$166,9,0)*VLOOKUP(WEEKDAY(B5067,2)&amp;D5067,Yoğunluk!$G$1:$J$29,4,0)</f>
        <v>128.00000000000003</v>
      </c>
      <c r="J5067">
        <f t="shared" ca="1" si="315"/>
        <v>139</v>
      </c>
      <c r="K5067">
        <f t="shared" ca="1" si="316"/>
        <v>115.83333333333334</v>
      </c>
    </row>
    <row r="5068" spans="1:11" x14ac:dyDescent="0.3">
      <c r="A5068">
        <f t="shared" si="317"/>
        <v>117</v>
      </c>
      <c r="B5068" s="2">
        <f t="shared" si="318"/>
        <v>43131</v>
      </c>
      <c r="C5068" t="str">
        <f>VLOOKUP(A5068,'Günlük Sayaç'!$A$1:$I$166,3,0)</f>
        <v>Sanayi Mah.</v>
      </c>
      <c r="D5068" t="str">
        <f>VLOOKUP($A5068,'Günlük Sayaç'!$A$1:$I$166,4,0)</f>
        <v>Ziyaretçi</v>
      </c>
      <c r="E5068" t="str">
        <f>VLOOKUP($A5068,'Günlük Sayaç'!$A$1:$I$166,5,0)</f>
        <v>Tekli Bilet</v>
      </c>
      <c r="F5068">
        <f>VLOOKUP($A5068,'Günlük Sayaç'!$A$1:$I$166,6,0)</f>
        <v>5</v>
      </c>
      <c r="G5068">
        <f>VLOOKUP($A5068,'Günlük Sayaç'!$A$1:$I$166,7,0)</f>
        <v>4000</v>
      </c>
      <c r="H5068">
        <f>VLOOKUP($A5068,'Günlük Sayaç'!$A$1:$I$166,8,0)</f>
        <v>0.01</v>
      </c>
      <c r="I5068">
        <f>VLOOKUP($A5068,'Günlük Sayaç'!$A$1:$I$166,9,0)*VLOOKUP(WEEKDAY(B5068,2)&amp;D5068,Yoğunluk!$G$1:$J$29,4,0)</f>
        <v>32</v>
      </c>
      <c r="J5068">
        <f t="shared" ca="1" si="315"/>
        <v>28</v>
      </c>
      <c r="K5068">
        <f t="shared" ca="1" si="316"/>
        <v>140</v>
      </c>
    </row>
    <row r="5069" spans="1:11" x14ac:dyDescent="0.3">
      <c r="A5069">
        <f t="shared" si="317"/>
        <v>118</v>
      </c>
      <c r="B5069" s="2">
        <f t="shared" si="318"/>
        <v>43131</v>
      </c>
      <c r="C5069" t="str">
        <f>VLOOKUP(A5069,'Günlük Sayaç'!$A$1:$I$166,3,0)</f>
        <v>Sanayi Mah.</v>
      </c>
      <c r="D5069" t="str">
        <f>VLOOKUP($A5069,'Günlük Sayaç'!$A$1:$I$166,4,0)</f>
        <v>Ziyaretçi</v>
      </c>
      <c r="E5069" t="str">
        <f>VLOOKUP($A5069,'Günlük Sayaç'!$A$1:$I$166,5,0)</f>
        <v>İkili Bilet</v>
      </c>
      <c r="F5069">
        <f>VLOOKUP($A5069,'Günlük Sayaç'!$A$1:$I$166,6,0)</f>
        <v>4</v>
      </c>
      <c r="G5069">
        <f>VLOOKUP($A5069,'Günlük Sayaç'!$A$1:$I$166,7,0)</f>
        <v>4000</v>
      </c>
      <c r="H5069">
        <f>VLOOKUP($A5069,'Günlük Sayaç'!$A$1:$I$166,8,0)</f>
        <v>0.01</v>
      </c>
      <c r="I5069">
        <f>VLOOKUP($A5069,'Günlük Sayaç'!$A$1:$I$166,9,0)*VLOOKUP(WEEKDAY(B5069,2)&amp;D5069,Yoğunluk!$G$1:$J$29,4,0)</f>
        <v>32</v>
      </c>
      <c r="J5069">
        <f t="shared" ca="1" si="315"/>
        <v>25</v>
      </c>
      <c r="K5069">
        <f t="shared" ca="1" si="316"/>
        <v>100</v>
      </c>
    </row>
    <row r="5070" spans="1:11" x14ac:dyDescent="0.3">
      <c r="A5070">
        <f t="shared" si="317"/>
        <v>119</v>
      </c>
      <c r="B5070" s="2">
        <f t="shared" si="318"/>
        <v>43131</v>
      </c>
      <c r="C5070" t="str">
        <f>VLOOKUP(A5070,'Günlük Sayaç'!$A$1:$I$166,3,0)</f>
        <v>Sanayi Mah.</v>
      </c>
      <c r="D5070" t="str">
        <f>VLOOKUP($A5070,'Günlük Sayaç'!$A$1:$I$166,4,0)</f>
        <v>Ziyaretçi</v>
      </c>
      <c r="E5070" t="str">
        <f>VLOOKUP($A5070,'Günlük Sayaç'!$A$1:$I$166,5,0)</f>
        <v>Üçlü Bilet</v>
      </c>
      <c r="F5070">
        <f>VLOOKUP($A5070,'Günlük Sayaç'!$A$1:$I$166,6,0)</f>
        <v>3.6666666666666665</v>
      </c>
      <c r="G5070">
        <f>VLOOKUP($A5070,'Günlük Sayaç'!$A$1:$I$166,7,0)</f>
        <v>4000</v>
      </c>
      <c r="H5070">
        <f>VLOOKUP($A5070,'Günlük Sayaç'!$A$1:$I$166,8,0)</f>
        <v>0.01</v>
      </c>
      <c r="I5070">
        <f>VLOOKUP($A5070,'Günlük Sayaç'!$A$1:$I$166,9,0)*VLOOKUP(WEEKDAY(B5070,2)&amp;D5070,Yoğunluk!$G$1:$J$29,4,0)</f>
        <v>32</v>
      </c>
      <c r="J5070">
        <f t="shared" ca="1" si="315"/>
        <v>32</v>
      </c>
      <c r="K5070">
        <f t="shared" ca="1" si="316"/>
        <v>117.33333333333333</v>
      </c>
    </row>
    <row r="5071" spans="1:11" x14ac:dyDescent="0.3">
      <c r="A5071">
        <f t="shared" si="317"/>
        <v>120</v>
      </c>
      <c r="B5071" s="2">
        <f t="shared" si="318"/>
        <v>43131</v>
      </c>
      <c r="C5071" t="str">
        <f>VLOOKUP(A5071,'Günlük Sayaç'!$A$1:$I$166,3,0)</f>
        <v>Sanayi Mah.</v>
      </c>
      <c r="D5071" t="str">
        <f>VLOOKUP($A5071,'Günlük Sayaç'!$A$1:$I$166,4,0)</f>
        <v>Ziyaretçi</v>
      </c>
      <c r="E5071" t="str">
        <f>VLOOKUP($A5071,'Günlük Sayaç'!$A$1:$I$166,5,0)</f>
        <v>Beşli Bilet</v>
      </c>
      <c r="F5071">
        <f>VLOOKUP($A5071,'Günlük Sayaç'!$A$1:$I$166,6,0)</f>
        <v>3.4</v>
      </c>
      <c r="G5071">
        <f>VLOOKUP($A5071,'Günlük Sayaç'!$A$1:$I$166,7,0)</f>
        <v>4000</v>
      </c>
      <c r="H5071">
        <f>VLOOKUP($A5071,'Günlük Sayaç'!$A$1:$I$166,8,0)</f>
        <v>0.01</v>
      </c>
      <c r="I5071">
        <f>VLOOKUP($A5071,'Günlük Sayaç'!$A$1:$I$166,9,0)*VLOOKUP(WEEKDAY(B5071,2)&amp;D5071,Yoğunluk!$G$1:$J$29,4,0)</f>
        <v>32</v>
      </c>
      <c r="J5071">
        <f t="shared" ca="1" si="315"/>
        <v>33</v>
      </c>
      <c r="K5071">
        <f t="shared" ca="1" si="316"/>
        <v>112.2</v>
      </c>
    </row>
    <row r="5072" spans="1:11" x14ac:dyDescent="0.3">
      <c r="A5072">
        <f t="shared" si="317"/>
        <v>121</v>
      </c>
      <c r="B5072" s="2">
        <f t="shared" si="318"/>
        <v>43131</v>
      </c>
      <c r="C5072" t="str">
        <f>VLOOKUP(A5072,'Günlük Sayaç'!$A$1:$I$166,3,0)</f>
        <v>Sanayi Mah.</v>
      </c>
      <c r="D5072" t="str">
        <f>VLOOKUP($A5072,'Günlük Sayaç'!$A$1:$I$166,4,0)</f>
        <v>Ziyaretçi</v>
      </c>
      <c r="E5072" t="str">
        <f>VLOOKUP($A5072,'Günlük Sayaç'!$A$1:$I$166,5,0)</f>
        <v>Onlu Bilet</v>
      </c>
      <c r="F5072">
        <f>VLOOKUP($A5072,'Günlük Sayaç'!$A$1:$I$166,6,0)</f>
        <v>3.2</v>
      </c>
      <c r="G5072">
        <f>VLOOKUP($A5072,'Günlük Sayaç'!$A$1:$I$166,7,0)</f>
        <v>4000</v>
      </c>
      <c r="H5072">
        <f>VLOOKUP($A5072,'Günlük Sayaç'!$A$1:$I$166,8,0)</f>
        <v>0.01</v>
      </c>
      <c r="I5072">
        <f>VLOOKUP($A5072,'Günlük Sayaç'!$A$1:$I$166,9,0)*VLOOKUP(WEEKDAY(B5072,2)&amp;D5072,Yoğunluk!$G$1:$J$29,4,0)</f>
        <v>32</v>
      </c>
      <c r="J5072">
        <f t="shared" ca="1" si="315"/>
        <v>24</v>
      </c>
      <c r="K5072">
        <f t="shared" ca="1" si="316"/>
        <v>76.800000000000011</v>
      </c>
    </row>
    <row r="5073" spans="1:11" x14ac:dyDescent="0.3">
      <c r="A5073">
        <f t="shared" si="317"/>
        <v>122</v>
      </c>
      <c r="B5073" s="2">
        <f t="shared" si="318"/>
        <v>43131</v>
      </c>
      <c r="C5073" t="str">
        <f>VLOOKUP(A5073,'Günlük Sayaç'!$A$1:$I$166,3,0)</f>
        <v>İTÜ</v>
      </c>
      <c r="D5073" t="str">
        <f>VLOOKUP($A5073,'Günlük Sayaç'!$A$1:$I$166,4,0)</f>
        <v>Tam</v>
      </c>
      <c r="E5073" t="str">
        <f>VLOOKUP($A5073,'Günlük Sayaç'!$A$1:$I$166,5,0)</f>
        <v>Akbil</v>
      </c>
      <c r="F5073">
        <f>VLOOKUP($A5073,'Günlük Sayaç'!$A$1:$I$166,6,0)</f>
        <v>2.2250000000000001</v>
      </c>
      <c r="G5073">
        <f>VLOOKUP($A5073,'Günlük Sayaç'!$A$1:$I$166,7,0)</f>
        <v>15000</v>
      </c>
      <c r="H5073">
        <f>VLOOKUP($A5073,'Günlük Sayaç'!$A$1:$I$166,8,0)</f>
        <v>0.1</v>
      </c>
      <c r="I5073">
        <f>VLOOKUP($A5073,'Günlük Sayaç'!$A$1:$I$166,9,0)*VLOOKUP(WEEKDAY(B5073,2)&amp;D5073,Yoğunluk!$G$1:$J$29,4,0)</f>
        <v>1800.0000000000002</v>
      </c>
      <c r="J5073">
        <f t="shared" ca="1" si="315"/>
        <v>1605</v>
      </c>
      <c r="K5073">
        <f t="shared" ca="1" si="316"/>
        <v>3571.125</v>
      </c>
    </row>
    <row r="5074" spans="1:11" x14ac:dyDescent="0.3">
      <c r="A5074">
        <f t="shared" si="317"/>
        <v>123</v>
      </c>
      <c r="B5074" s="2">
        <f t="shared" si="318"/>
        <v>43131</v>
      </c>
      <c r="C5074" t="str">
        <f>VLOOKUP(A5074,'Günlük Sayaç'!$A$1:$I$166,3,0)</f>
        <v>İTÜ</v>
      </c>
      <c r="D5074" t="str">
        <f>VLOOKUP($A5074,'Günlük Sayaç'!$A$1:$I$166,4,0)</f>
        <v>Tam</v>
      </c>
      <c r="E5074" t="str">
        <f>VLOOKUP($A5074,'Günlük Sayaç'!$A$1:$I$166,5,0)</f>
        <v>Mavi Kart</v>
      </c>
      <c r="F5074">
        <f>VLOOKUP($A5074,'Günlük Sayaç'!$A$1:$I$166,6,0)</f>
        <v>1.3666666666666667</v>
      </c>
      <c r="G5074">
        <f>VLOOKUP($A5074,'Günlük Sayaç'!$A$1:$I$166,7,0)</f>
        <v>15000</v>
      </c>
      <c r="H5074">
        <f>VLOOKUP($A5074,'Günlük Sayaç'!$A$1:$I$166,8,0)</f>
        <v>7.0000000000000007E-2</v>
      </c>
      <c r="I5074">
        <f>VLOOKUP($A5074,'Günlük Sayaç'!$A$1:$I$166,9,0)*VLOOKUP(WEEKDAY(B5074,2)&amp;D5074,Yoğunluk!$G$1:$J$29,4,0)</f>
        <v>1260.0000000000002</v>
      </c>
      <c r="J5074">
        <f t="shared" ca="1" si="315"/>
        <v>1135</v>
      </c>
      <c r="K5074">
        <f t="shared" ca="1" si="316"/>
        <v>1551.1666666666667</v>
      </c>
    </row>
    <row r="5075" spans="1:11" x14ac:dyDescent="0.3">
      <c r="A5075">
        <f t="shared" si="317"/>
        <v>124</v>
      </c>
      <c r="B5075" s="2">
        <f t="shared" si="318"/>
        <v>43131</v>
      </c>
      <c r="C5075" t="str">
        <f>VLOOKUP(A5075,'Günlük Sayaç'!$A$1:$I$166,3,0)</f>
        <v>İTÜ</v>
      </c>
      <c r="D5075" t="str">
        <f>VLOOKUP($A5075,'Günlük Sayaç'!$A$1:$I$166,4,0)</f>
        <v>Öğrenci</v>
      </c>
      <c r="E5075" t="str">
        <f>VLOOKUP($A5075,'Günlük Sayaç'!$A$1:$I$166,5,0)</f>
        <v>Öğrenci</v>
      </c>
      <c r="F5075">
        <f>VLOOKUP($A5075,'Günlük Sayaç'!$A$1:$I$166,6,0)</f>
        <v>0.9</v>
      </c>
      <c r="G5075">
        <f>VLOOKUP($A5075,'Günlük Sayaç'!$A$1:$I$166,7,0)</f>
        <v>15000</v>
      </c>
      <c r="H5075">
        <f>VLOOKUP($A5075,'Günlük Sayaç'!$A$1:$I$166,8,0)</f>
        <v>0.17</v>
      </c>
      <c r="I5075">
        <f>VLOOKUP($A5075,'Günlük Sayaç'!$A$1:$I$166,9,0)*VLOOKUP(WEEKDAY(B5075,2)&amp;D5075,Yoğunluk!$G$1:$J$29,4,0)</f>
        <v>2040</v>
      </c>
      <c r="J5075">
        <f t="shared" ca="1" si="315"/>
        <v>1775</v>
      </c>
      <c r="K5075">
        <f t="shared" ca="1" si="316"/>
        <v>1597.5</v>
      </c>
    </row>
    <row r="5076" spans="1:11" x14ac:dyDescent="0.3">
      <c r="A5076">
        <f t="shared" si="317"/>
        <v>125</v>
      </c>
      <c r="B5076" s="2">
        <f t="shared" si="318"/>
        <v>43131</v>
      </c>
      <c r="C5076" t="str">
        <f>VLOOKUP(A5076,'Günlük Sayaç'!$A$1:$I$166,3,0)</f>
        <v>İTÜ</v>
      </c>
      <c r="D5076" t="str">
        <f>VLOOKUP($A5076,'Günlük Sayaç'!$A$1:$I$166,4,0)</f>
        <v>Öğrenci</v>
      </c>
      <c r="E5076" t="str">
        <f>VLOOKUP($A5076,'Günlük Sayaç'!$A$1:$I$166,5,0)</f>
        <v>Öğrenci Aylık</v>
      </c>
      <c r="F5076">
        <f>VLOOKUP($A5076,'Günlük Sayaç'!$A$1:$I$166,6,0)</f>
        <v>0.56666666666666665</v>
      </c>
      <c r="G5076">
        <f>VLOOKUP($A5076,'Günlük Sayaç'!$A$1:$I$166,7,0)</f>
        <v>15000</v>
      </c>
      <c r="H5076">
        <f>VLOOKUP($A5076,'Günlük Sayaç'!$A$1:$I$166,8,0)</f>
        <v>0.27</v>
      </c>
      <c r="I5076">
        <f>VLOOKUP($A5076,'Günlük Sayaç'!$A$1:$I$166,9,0)*VLOOKUP(WEEKDAY(B5076,2)&amp;D5076,Yoğunluk!$G$1:$J$29,4,0)</f>
        <v>3240.0000000000005</v>
      </c>
      <c r="J5076">
        <f t="shared" ca="1" si="315"/>
        <v>3021</v>
      </c>
      <c r="K5076">
        <f t="shared" ca="1" si="316"/>
        <v>1711.8999999999999</v>
      </c>
    </row>
    <row r="5077" spans="1:11" x14ac:dyDescent="0.3">
      <c r="A5077">
        <f t="shared" si="317"/>
        <v>126</v>
      </c>
      <c r="B5077" s="2">
        <f t="shared" si="318"/>
        <v>43131</v>
      </c>
      <c r="C5077" t="str">
        <f>VLOOKUP(A5077,'Günlük Sayaç'!$A$1:$I$166,3,0)</f>
        <v>İTÜ</v>
      </c>
      <c r="D5077" t="str">
        <f>VLOOKUP($A5077,'Günlük Sayaç'!$A$1:$I$166,4,0)</f>
        <v>Sosyal</v>
      </c>
      <c r="E5077" t="str">
        <f>VLOOKUP($A5077,'Günlük Sayaç'!$A$1:$I$166,5,0)</f>
        <v>Sosyal</v>
      </c>
      <c r="F5077">
        <f>VLOOKUP($A5077,'Günlük Sayaç'!$A$1:$I$166,6,0)</f>
        <v>1.425</v>
      </c>
      <c r="G5077">
        <f>VLOOKUP($A5077,'Günlük Sayaç'!$A$1:$I$166,7,0)</f>
        <v>15000</v>
      </c>
      <c r="H5077">
        <f>VLOOKUP($A5077,'Günlük Sayaç'!$A$1:$I$166,8,0)</f>
        <v>0.15</v>
      </c>
      <c r="I5077">
        <f>VLOOKUP($A5077,'Günlük Sayaç'!$A$1:$I$166,9,0)*VLOOKUP(WEEKDAY(B5077,2)&amp;D5077,Yoğunluk!$G$1:$J$29,4,0)</f>
        <v>1440.0000000000002</v>
      </c>
      <c r="J5077">
        <f t="shared" ca="1" si="315"/>
        <v>1552</v>
      </c>
      <c r="K5077">
        <f t="shared" ca="1" si="316"/>
        <v>2211.6</v>
      </c>
    </row>
    <row r="5078" spans="1:11" x14ac:dyDescent="0.3">
      <c r="A5078">
        <f t="shared" si="317"/>
        <v>127</v>
      </c>
      <c r="B5078" s="2">
        <f t="shared" si="318"/>
        <v>43131</v>
      </c>
      <c r="C5078" t="str">
        <f>VLOOKUP(A5078,'Günlük Sayaç'!$A$1:$I$166,3,0)</f>
        <v>İTÜ</v>
      </c>
      <c r="D5078" t="str">
        <f>VLOOKUP($A5078,'Günlük Sayaç'!$A$1:$I$166,4,0)</f>
        <v>Sosyal</v>
      </c>
      <c r="E5078" t="str">
        <f>VLOOKUP($A5078,'Günlük Sayaç'!$A$1:$I$166,5,0)</f>
        <v>Sosyal Aylık</v>
      </c>
      <c r="F5078">
        <f>VLOOKUP($A5078,'Günlük Sayaç'!$A$1:$I$166,6,0)</f>
        <v>0.83333333333333337</v>
      </c>
      <c r="G5078">
        <f>VLOOKUP($A5078,'Günlük Sayaç'!$A$1:$I$166,7,0)</f>
        <v>15000</v>
      </c>
      <c r="H5078">
        <f>VLOOKUP($A5078,'Günlük Sayaç'!$A$1:$I$166,8,0)</f>
        <v>0.15</v>
      </c>
      <c r="I5078">
        <f>VLOOKUP($A5078,'Günlük Sayaç'!$A$1:$I$166,9,0)*VLOOKUP(WEEKDAY(B5078,2)&amp;D5078,Yoğunluk!$G$1:$J$29,4,0)</f>
        <v>1440.0000000000002</v>
      </c>
      <c r="J5078">
        <f t="shared" ca="1" si="315"/>
        <v>1510</v>
      </c>
      <c r="K5078">
        <f t="shared" ca="1" si="316"/>
        <v>1258.3333333333335</v>
      </c>
    </row>
    <row r="5079" spans="1:11" x14ac:dyDescent="0.3">
      <c r="A5079">
        <f t="shared" si="317"/>
        <v>128</v>
      </c>
      <c r="B5079" s="2">
        <f t="shared" si="318"/>
        <v>43131</v>
      </c>
      <c r="C5079" t="str">
        <f>VLOOKUP(A5079,'Günlük Sayaç'!$A$1:$I$166,3,0)</f>
        <v>İTÜ</v>
      </c>
      <c r="D5079" t="str">
        <f>VLOOKUP($A5079,'Günlük Sayaç'!$A$1:$I$166,4,0)</f>
        <v>Ziyaretçi</v>
      </c>
      <c r="E5079" t="str">
        <f>VLOOKUP($A5079,'Günlük Sayaç'!$A$1:$I$166,5,0)</f>
        <v>Tekli Bilet</v>
      </c>
      <c r="F5079">
        <f>VLOOKUP($A5079,'Günlük Sayaç'!$A$1:$I$166,6,0)</f>
        <v>5</v>
      </c>
      <c r="G5079">
        <f>VLOOKUP($A5079,'Günlük Sayaç'!$A$1:$I$166,7,0)</f>
        <v>15000</v>
      </c>
      <c r="H5079">
        <f>VLOOKUP($A5079,'Günlük Sayaç'!$A$1:$I$166,8,0)</f>
        <v>0.02</v>
      </c>
      <c r="I5079">
        <f>VLOOKUP($A5079,'Günlük Sayaç'!$A$1:$I$166,9,0)*VLOOKUP(WEEKDAY(B5079,2)&amp;D5079,Yoğunluk!$G$1:$J$29,4,0)</f>
        <v>240</v>
      </c>
      <c r="J5079">
        <f t="shared" ca="1" si="315"/>
        <v>248</v>
      </c>
      <c r="K5079">
        <f t="shared" ca="1" si="316"/>
        <v>1240</v>
      </c>
    </row>
    <row r="5080" spans="1:11" x14ac:dyDescent="0.3">
      <c r="A5080">
        <f t="shared" si="317"/>
        <v>129</v>
      </c>
      <c r="B5080" s="2">
        <f t="shared" si="318"/>
        <v>43131</v>
      </c>
      <c r="C5080" t="str">
        <f>VLOOKUP(A5080,'Günlük Sayaç'!$A$1:$I$166,3,0)</f>
        <v>İTÜ</v>
      </c>
      <c r="D5080" t="str">
        <f>VLOOKUP($A5080,'Günlük Sayaç'!$A$1:$I$166,4,0)</f>
        <v>Ziyaretçi</v>
      </c>
      <c r="E5080" t="str">
        <f>VLOOKUP($A5080,'Günlük Sayaç'!$A$1:$I$166,5,0)</f>
        <v>İkili Bilet</v>
      </c>
      <c r="F5080">
        <f>VLOOKUP($A5080,'Günlük Sayaç'!$A$1:$I$166,6,0)</f>
        <v>4</v>
      </c>
      <c r="G5080">
        <f>VLOOKUP($A5080,'Günlük Sayaç'!$A$1:$I$166,7,0)</f>
        <v>15000</v>
      </c>
      <c r="H5080">
        <f>VLOOKUP($A5080,'Günlük Sayaç'!$A$1:$I$166,8,0)</f>
        <v>0.02</v>
      </c>
      <c r="I5080">
        <f>VLOOKUP($A5080,'Günlük Sayaç'!$A$1:$I$166,9,0)*VLOOKUP(WEEKDAY(B5080,2)&amp;D5080,Yoğunluk!$G$1:$J$29,4,0)</f>
        <v>240</v>
      </c>
      <c r="J5080">
        <f t="shared" ca="1" si="315"/>
        <v>258</v>
      </c>
      <c r="K5080">
        <f t="shared" ca="1" si="316"/>
        <v>1032</v>
      </c>
    </row>
    <row r="5081" spans="1:11" x14ac:dyDescent="0.3">
      <c r="A5081">
        <f t="shared" si="317"/>
        <v>130</v>
      </c>
      <c r="B5081" s="2">
        <f t="shared" si="318"/>
        <v>43131</v>
      </c>
      <c r="C5081" t="str">
        <f>VLOOKUP(A5081,'Günlük Sayaç'!$A$1:$I$166,3,0)</f>
        <v>İTÜ</v>
      </c>
      <c r="D5081" t="str">
        <f>VLOOKUP($A5081,'Günlük Sayaç'!$A$1:$I$166,4,0)</f>
        <v>Ziyaretçi</v>
      </c>
      <c r="E5081" t="str">
        <f>VLOOKUP($A5081,'Günlük Sayaç'!$A$1:$I$166,5,0)</f>
        <v>Üçlü Bilet</v>
      </c>
      <c r="F5081">
        <f>VLOOKUP($A5081,'Günlük Sayaç'!$A$1:$I$166,6,0)</f>
        <v>3.6666666666666665</v>
      </c>
      <c r="G5081">
        <f>VLOOKUP($A5081,'Günlük Sayaç'!$A$1:$I$166,7,0)</f>
        <v>15000</v>
      </c>
      <c r="H5081">
        <f>VLOOKUP($A5081,'Günlük Sayaç'!$A$1:$I$166,8,0)</f>
        <v>0.01</v>
      </c>
      <c r="I5081">
        <f>VLOOKUP($A5081,'Günlük Sayaç'!$A$1:$I$166,9,0)*VLOOKUP(WEEKDAY(B5081,2)&amp;D5081,Yoğunluk!$G$1:$J$29,4,0)</f>
        <v>120</v>
      </c>
      <c r="J5081">
        <f t="shared" ca="1" si="315"/>
        <v>118</v>
      </c>
      <c r="K5081">
        <f t="shared" ca="1" si="316"/>
        <v>432.66666666666663</v>
      </c>
    </row>
    <row r="5082" spans="1:11" x14ac:dyDescent="0.3">
      <c r="A5082">
        <f t="shared" si="317"/>
        <v>131</v>
      </c>
      <c r="B5082" s="2">
        <f t="shared" si="318"/>
        <v>43131</v>
      </c>
      <c r="C5082" t="str">
        <f>VLOOKUP(A5082,'Günlük Sayaç'!$A$1:$I$166,3,0)</f>
        <v>İTÜ</v>
      </c>
      <c r="D5082" t="str">
        <f>VLOOKUP($A5082,'Günlük Sayaç'!$A$1:$I$166,4,0)</f>
        <v>Ziyaretçi</v>
      </c>
      <c r="E5082" t="str">
        <f>VLOOKUP($A5082,'Günlük Sayaç'!$A$1:$I$166,5,0)</f>
        <v>Beşli Bilet</v>
      </c>
      <c r="F5082">
        <f>VLOOKUP($A5082,'Günlük Sayaç'!$A$1:$I$166,6,0)</f>
        <v>3.4</v>
      </c>
      <c r="G5082">
        <f>VLOOKUP($A5082,'Günlük Sayaç'!$A$1:$I$166,7,0)</f>
        <v>15000</v>
      </c>
      <c r="H5082">
        <f>VLOOKUP($A5082,'Günlük Sayaç'!$A$1:$I$166,8,0)</f>
        <v>0.02</v>
      </c>
      <c r="I5082">
        <f>VLOOKUP($A5082,'Günlük Sayaç'!$A$1:$I$166,9,0)*VLOOKUP(WEEKDAY(B5082,2)&amp;D5082,Yoğunluk!$G$1:$J$29,4,0)</f>
        <v>240</v>
      </c>
      <c r="J5082">
        <f t="shared" ca="1" si="315"/>
        <v>257</v>
      </c>
      <c r="K5082">
        <f t="shared" ca="1" si="316"/>
        <v>873.8</v>
      </c>
    </row>
    <row r="5083" spans="1:11" x14ac:dyDescent="0.3">
      <c r="A5083">
        <f t="shared" si="317"/>
        <v>132</v>
      </c>
      <c r="B5083" s="2">
        <f t="shared" si="318"/>
        <v>43131</v>
      </c>
      <c r="C5083" t="str">
        <f>VLOOKUP(A5083,'Günlük Sayaç'!$A$1:$I$166,3,0)</f>
        <v>İTÜ</v>
      </c>
      <c r="D5083" t="str">
        <f>VLOOKUP($A5083,'Günlük Sayaç'!$A$1:$I$166,4,0)</f>
        <v>Ziyaretçi</v>
      </c>
      <c r="E5083" t="str">
        <f>VLOOKUP($A5083,'Günlük Sayaç'!$A$1:$I$166,5,0)</f>
        <v>Onlu Bilet</v>
      </c>
      <c r="F5083">
        <f>VLOOKUP($A5083,'Günlük Sayaç'!$A$1:$I$166,6,0)</f>
        <v>3.2</v>
      </c>
      <c r="G5083">
        <f>VLOOKUP($A5083,'Günlük Sayaç'!$A$1:$I$166,7,0)</f>
        <v>15000</v>
      </c>
      <c r="H5083">
        <f>VLOOKUP($A5083,'Günlük Sayaç'!$A$1:$I$166,8,0)</f>
        <v>0.02</v>
      </c>
      <c r="I5083">
        <f>VLOOKUP($A5083,'Günlük Sayaç'!$A$1:$I$166,9,0)*VLOOKUP(WEEKDAY(B5083,2)&amp;D5083,Yoğunluk!$G$1:$J$29,4,0)</f>
        <v>240</v>
      </c>
      <c r="J5083">
        <f t="shared" ca="1" si="315"/>
        <v>245</v>
      </c>
      <c r="K5083">
        <f t="shared" ca="1" si="316"/>
        <v>784</v>
      </c>
    </row>
    <row r="5084" spans="1:11" x14ac:dyDescent="0.3">
      <c r="A5084">
        <f t="shared" si="317"/>
        <v>133</v>
      </c>
      <c r="B5084" s="2">
        <f t="shared" si="318"/>
        <v>43131</v>
      </c>
      <c r="C5084" t="str">
        <f>VLOOKUP(A5084,'Günlük Sayaç'!$A$1:$I$166,3,0)</f>
        <v>Atatürk Oto Sanayi</v>
      </c>
      <c r="D5084" t="str">
        <f>VLOOKUP($A5084,'Günlük Sayaç'!$A$1:$I$166,4,0)</f>
        <v>Tam</v>
      </c>
      <c r="E5084" t="str">
        <f>VLOOKUP($A5084,'Günlük Sayaç'!$A$1:$I$166,5,0)</f>
        <v>Akbil</v>
      </c>
      <c r="F5084">
        <f>VLOOKUP($A5084,'Günlük Sayaç'!$A$1:$I$166,6,0)</f>
        <v>2.2250000000000001</v>
      </c>
      <c r="G5084">
        <f>VLOOKUP($A5084,'Günlük Sayaç'!$A$1:$I$166,7,0)</f>
        <v>5000</v>
      </c>
      <c r="H5084">
        <f>VLOOKUP($A5084,'Günlük Sayaç'!$A$1:$I$166,8,0)</f>
        <v>0.3</v>
      </c>
      <c r="I5084">
        <f>VLOOKUP($A5084,'Günlük Sayaç'!$A$1:$I$166,9,0)*VLOOKUP(WEEKDAY(B5084,2)&amp;D5084,Yoğunluk!$G$1:$J$29,4,0)</f>
        <v>1800.0000000000002</v>
      </c>
      <c r="J5084">
        <f t="shared" ca="1" si="315"/>
        <v>2016</v>
      </c>
      <c r="K5084">
        <f t="shared" ca="1" si="316"/>
        <v>4485.6000000000004</v>
      </c>
    </row>
    <row r="5085" spans="1:11" x14ac:dyDescent="0.3">
      <c r="A5085">
        <f t="shared" si="317"/>
        <v>134</v>
      </c>
      <c r="B5085" s="2">
        <f t="shared" si="318"/>
        <v>43131</v>
      </c>
      <c r="C5085" t="str">
        <f>VLOOKUP(A5085,'Günlük Sayaç'!$A$1:$I$166,3,0)</f>
        <v>Atatürk Oto Sanayi</v>
      </c>
      <c r="D5085" t="str">
        <f>VLOOKUP($A5085,'Günlük Sayaç'!$A$1:$I$166,4,0)</f>
        <v>Tam</v>
      </c>
      <c r="E5085" t="str">
        <f>VLOOKUP($A5085,'Günlük Sayaç'!$A$1:$I$166,5,0)</f>
        <v>Mavi Kart</v>
      </c>
      <c r="F5085">
        <f>VLOOKUP($A5085,'Günlük Sayaç'!$A$1:$I$166,6,0)</f>
        <v>1.3666666666666667</v>
      </c>
      <c r="G5085">
        <f>VLOOKUP($A5085,'Günlük Sayaç'!$A$1:$I$166,7,0)</f>
        <v>5000</v>
      </c>
      <c r="H5085">
        <f>VLOOKUP($A5085,'Günlük Sayaç'!$A$1:$I$166,8,0)</f>
        <v>0.35</v>
      </c>
      <c r="I5085">
        <f>VLOOKUP($A5085,'Günlük Sayaç'!$A$1:$I$166,9,0)*VLOOKUP(WEEKDAY(B5085,2)&amp;D5085,Yoğunluk!$G$1:$J$29,4,0)</f>
        <v>2100.0000000000005</v>
      </c>
      <c r="J5085">
        <f t="shared" ca="1" si="315"/>
        <v>1930</v>
      </c>
      <c r="K5085">
        <f t="shared" ca="1" si="316"/>
        <v>2637.6666666666665</v>
      </c>
    </row>
    <row r="5086" spans="1:11" x14ac:dyDescent="0.3">
      <c r="A5086">
        <f t="shared" si="317"/>
        <v>135</v>
      </c>
      <c r="B5086" s="2">
        <f t="shared" si="318"/>
        <v>43131</v>
      </c>
      <c r="C5086" t="str">
        <f>VLOOKUP(A5086,'Günlük Sayaç'!$A$1:$I$166,3,0)</f>
        <v>Atatürk Oto Sanayi</v>
      </c>
      <c r="D5086" t="str">
        <f>VLOOKUP($A5086,'Günlük Sayaç'!$A$1:$I$166,4,0)</f>
        <v>Öğrenci</v>
      </c>
      <c r="E5086" t="str">
        <f>VLOOKUP($A5086,'Günlük Sayaç'!$A$1:$I$166,5,0)</f>
        <v>Öğrenci</v>
      </c>
      <c r="F5086">
        <f>VLOOKUP($A5086,'Günlük Sayaç'!$A$1:$I$166,6,0)</f>
        <v>0.9</v>
      </c>
      <c r="G5086">
        <f>VLOOKUP($A5086,'Günlük Sayaç'!$A$1:$I$166,7,0)</f>
        <v>5000</v>
      </c>
      <c r="H5086">
        <f>VLOOKUP($A5086,'Günlük Sayaç'!$A$1:$I$166,8,0)</f>
        <v>0.1</v>
      </c>
      <c r="I5086">
        <f>VLOOKUP($A5086,'Günlük Sayaç'!$A$1:$I$166,9,0)*VLOOKUP(WEEKDAY(B5086,2)&amp;D5086,Yoğunluk!$G$1:$J$29,4,0)</f>
        <v>400</v>
      </c>
      <c r="J5086">
        <f t="shared" ca="1" si="315"/>
        <v>409</v>
      </c>
      <c r="K5086">
        <f t="shared" ca="1" si="316"/>
        <v>368.1</v>
      </c>
    </row>
    <row r="5087" spans="1:11" x14ac:dyDescent="0.3">
      <c r="A5087">
        <f t="shared" si="317"/>
        <v>136</v>
      </c>
      <c r="B5087" s="2">
        <f t="shared" si="318"/>
        <v>43131</v>
      </c>
      <c r="C5087" t="str">
        <f>VLOOKUP(A5087,'Günlük Sayaç'!$A$1:$I$166,3,0)</f>
        <v>Atatürk Oto Sanayi</v>
      </c>
      <c r="D5087" t="str">
        <f>VLOOKUP($A5087,'Günlük Sayaç'!$A$1:$I$166,4,0)</f>
        <v>Öğrenci</v>
      </c>
      <c r="E5087" t="str">
        <f>VLOOKUP($A5087,'Günlük Sayaç'!$A$1:$I$166,5,0)</f>
        <v>Öğrenci Aylık</v>
      </c>
      <c r="F5087">
        <f>VLOOKUP($A5087,'Günlük Sayaç'!$A$1:$I$166,6,0)</f>
        <v>0.56666666666666665</v>
      </c>
      <c r="G5087">
        <f>VLOOKUP($A5087,'Günlük Sayaç'!$A$1:$I$166,7,0)</f>
        <v>5000</v>
      </c>
      <c r="H5087">
        <f>VLOOKUP($A5087,'Günlük Sayaç'!$A$1:$I$166,8,0)</f>
        <v>0.1</v>
      </c>
      <c r="I5087">
        <f>VLOOKUP($A5087,'Günlük Sayaç'!$A$1:$I$166,9,0)*VLOOKUP(WEEKDAY(B5087,2)&amp;D5087,Yoğunluk!$G$1:$J$29,4,0)</f>
        <v>400</v>
      </c>
      <c r="J5087">
        <f t="shared" ca="1" si="315"/>
        <v>411</v>
      </c>
      <c r="K5087">
        <f t="shared" ca="1" si="316"/>
        <v>232.9</v>
      </c>
    </row>
    <row r="5088" spans="1:11" x14ac:dyDescent="0.3">
      <c r="A5088">
        <f t="shared" si="317"/>
        <v>137</v>
      </c>
      <c r="B5088" s="2">
        <f t="shared" si="318"/>
        <v>43131</v>
      </c>
      <c r="C5088" t="str">
        <f>VLOOKUP(A5088,'Günlük Sayaç'!$A$1:$I$166,3,0)</f>
        <v>Atatürk Oto Sanayi</v>
      </c>
      <c r="D5088" t="str">
        <f>VLOOKUP($A5088,'Günlük Sayaç'!$A$1:$I$166,4,0)</f>
        <v>Sosyal</v>
      </c>
      <c r="E5088" t="str">
        <f>VLOOKUP($A5088,'Günlük Sayaç'!$A$1:$I$166,5,0)</f>
        <v>Sosyal</v>
      </c>
      <c r="F5088">
        <f>VLOOKUP($A5088,'Günlük Sayaç'!$A$1:$I$166,6,0)</f>
        <v>1.425</v>
      </c>
      <c r="G5088">
        <f>VLOOKUP($A5088,'Günlük Sayaç'!$A$1:$I$166,7,0)</f>
        <v>5000</v>
      </c>
      <c r="H5088">
        <f>VLOOKUP($A5088,'Günlük Sayaç'!$A$1:$I$166,8,0)</f>
        <v>0.05</v>
      </c>
      <c r="I5088">
        <f>VLOOKUP($A5088,'Günlük Sayaç'!$A$1:$I$166,9,0)*VLOOKUP(WEEKDAY(B5088,2)&amp;D5088,Yoğunluk!$G$1:$J$29,4,0)</f>
        <v>160.00000000000003</v>
      </c>
      <c r="J5088">
        <f t="shared" ca="1" si="315"/>
        <v>156</v>
      </c>
      <c r="K5088">
        <f t="shared" ca="1" si="316"/>
        <v>222.3</v>
      </c>
    </row>
    <row r="5089" spans="1:11" x14ac:dyDescent="0.3">
      <c r="A5089">
        <f t="shared" si="317"/>
        <v>138</v>
      </c>
      <c r="B5089" s="2">
        <f t="shared" si="318"/>
        <v>43131</v>
      </c>
      <c r="C5089" t="str">
        <f>VLOOKUP(A5089,'Günlük Sayaç'!$A$1:$I$166,3,0)</f>
        <v>Atatürk Oto Sanayi</v>
      </c>
      <c r="D5089" t="str">
        <f>VLOOKUP($A5089,'Günlük Sayaç'!$A$1:$I$166,4,0)</f>
        <v>Sosyal</v>
      </c>
      <c r="E5089" t="str">
        <f>VLOOKUP($A5089,'Günlük Sayaç'!$A$1:$I$166,5,0)</f>
        <v>Sosyal Aylık</v>
      </c>
      <c r="F5089">
        <f>VLOOKUP($A5089,'Günlük Sayaç'!$A$1:$I$166,6,0)</f>
        <v>0.83333333333333337</v>
      </c>
      <c r="G5089">
        <f>VLOOKUP($A5089,'Günlük Sayaç'!$A$1:$I$166,7,0)</f>
        <v>5000</v>
      </c>
      <c r="H5089">
        <f>VLOOKUP($A5089,'Günlük Sayaç'!$A$1:$I$166,8,0)</f>
        <v>0.05</v>
      </c>
      <c r="I5089">
        <f>VLOOKUP($A5089,'Günlük Sayaç'!$A$1:$I$166,9,0)*VLOOKUP(WEEKDAY(B5089,2)&amp;D5089,Yoğunluk!$G$1:$J$29,4,0)</f>
        <v>160.00000000000003</v>
      </c>
      <c r="J5089">
        <f t="shared" ca="1" si="315"/>
        <v>146</v>
      </c>
      <c r="K5089">
        <f t="shared" ca="1" si="316"/>
        <v>121.66666666666667</v>
      </c>
    </row>
    <row r="5090" spans="1:11" x14ac:dyDescent="0.3">
      <c r="A5090">
        <f t="shared" si="317"/>
        <v>139</v>
      </c>
      <c r="B5090" s="2">
        <f t="shared" si="318"/>
        <v>43131</v>
      </c>
      <c r="C5090" t="str">
        <f>VLOOKUP(A5090,'Günlük Sayaç'!$A$1:$I$166,3,0)</f>
        <v>Atatürk Oto Sanayi</v>
      </c>
      <c r="D5090" t="str">
        <f>VLOOKUP($A5090,'Günlük Sayaç'!$A$1:$I$166,4,0)</f>
        <v>Ziyaretçi</v>
      </c>
      <c r="E5090" t="str">
        <f>VLOOKUP($A5090,'Günlük Sayaç'!$A$1:$I$166,5,0)</f>
        <v>Tekli Bilet</v>
      </c>
      <c r="F5090">
        <f>VLOOKUP($A5090,'Günlük Sayaç'!$A$1:$I$166,6,0)</f>
        <v>5</v>
      </c>
      <c r="G5090">
        <f>VLOOKUP($A5090,'Günlük Sayaç'!$A$1:$I$166,7,0)</f>
        <v>5000</v>
      </c>
      <c r="H5090">
        <f>VLOOKUP($A5090,'Günlük Sayaç'!$A$1:$I$166,8,0)</f>
        <v>0.01</v>
      </c>
      <c r="I5090">
        <f>VLOOKUP($A5090,'Günlük Sayaç'!$A$1:$I$166,9,0)*VLOOKUP(WEEKDAY(B5090,2)&amp;D5090,Yoğunluk!$G$1:$J$29,4,0)</f>
        <v>40</v>
      </c>
      <c r="J5090">
        <f t="shared" ca="1" si="315"/>
        <v>40</v>
      </c>
      <c r="K5090">
        <f t="shared" ca="1" si="316"/>
        <v>200</v>
      </c>
    </row>
    <row r="5091" spans="1:11" x14ac:dyDescent="0.3">
      <c r="A5091">
        <f t="shared" si="317"/>
        <v>140</v>
      </c>
      <c r="B5091" s="2">
        <f t="shared" si="318"/>
        <v>43131</v>
      </c>
      <c r="C5091" t="str">
        <f>VLOOKUP(A5091,'Günlük Sayaç'!$A$1:$I$166,3,0)</f>
        <v>Atatürk Oto Sanayi</v>
      </c>
      <c r="D5091" t="str">
        <f>VLOOKUP($A5091,'Günlük Sayaç'!$A$1:$I$166,4,0)</f>
        <v>Ziyaretçi</v>
      </c>
      <c r="E5091" t="str">
        <f>VLOOKUP($A5091,'Günlük Sayaç'!$A$1:$I$166,5,0)</f>
        <v>İkili Bilet</v>
      </c>
      <c r="F5091">
        <f>VLOOKUP($A5091,'Günlük Sayaç'!$A$1:$I$166,6,0)</f>
        <v>4</v>
      </c>
      <c r="G5091">
        <f>VLOOKUP($A5091,'Günlük Sayaç'!$A$1:$I$166,7,0)</f>
        <v>5000</v>
      </c>
      <c r="H5091">
        <f>VLOOKUP($A5091,'Günlük Sayaç'!$A$1:$I$166,8,0)</f>
        <v>0.01</v>
      </c>
      <c r="I5091">
        <f>VLOOKUP($A5091,'Günlük Sayaç'!$A$1:$I$166,9,0)*VLOOKUP(WEEKDAY(B5091,2)&amp;D5091,Yoğunluk!$G$1:$J$29,4,0)</f>
        <v>40</v>
      </c>
      <c r="J5091">
        <f t="shared" ca="1" si="315"/>
        <v>37</v>
      </c>
      <c r="K5091">
        <f t="shared" ca="1" si="316"/>
        <v>148</v>
      </c>
    </row>
    <row r="5092" spans="1:11" x14ac:dyDescent="0.3">
      <c r="A5092">
        <f t="shared" si="317"/>
        <v>141</v>
      </c>
      <c r="B5092" s="2">
        <f t="shared" si="318"/>
        <v>43131</v>
      </c>
      <c r="C5092" t="str">
        <f>VLOOKUP(A5092,'Günlük Sayaç'!$A$1:$I$166,3,0)</f>
        <v>Atatürk Oto Sanayi</v>
      </c>
      <c r="D5092" t="str">
        <f>VLOOKUP($A5092,'Günlük Sayaç'!$A$1:$I$166,4,0)</f>
        <v>Ziyaretçi</v>
      </c>
      <c r="E5092" t="str">
        <f>VLOOKUP($A5092,'Günlük Sayaç'!$A$1:$I$166,5,0)</f>
        <v>Üçlü Bilet</v>
      </c>
      <c r="F5092">
        <f>VLOOKUP($A5092,'Günlük Sayaç'!$A$1:$I$166,6,0)</f>
        <v>3.6666666666666665</v>
      </c>
      <c r="G5092">
        <f>VLOOKUP($A5092,'Günlük Sayaç'!$A$1:$I$166,7,0)</f>
        <v>5000</v>
      </c>
      <c r="H5092">
        <f>VLOOKUP($A5092,'Günlük Sayaç'!$A$1:$I$166,8,0)</f>
        <v>0.01</v>
      </c>
      <c r="I5092">
        <f>VLOOKUP($A5092,'Günlük Sayaç'!$A$1:$I$166,9,0)*VLOOKUP(WEEKDAY(B5092,2)&amp;D5092,Yoğunluk!$G$1:$J$29,4,0)</f>
        <v>40</v>
      </c>
      <c r="J5092">
        <f t="shared" ca="1" si="315"/>
        <v>36</v>
      </c>
      <c r="K5092">
        <f t="shared" ca="1" si="316"/>
        <v>132</v>
      </c>
    </row>
    <row r="5093" spans="1:11" x14ac:dyDescent="0.3">
      <c r="A5093">
        <f t="shared" si="317"/>
        <v>142</v>
      </c>
      <c r="B5093" s="2">
        <f t="shared" si="318"/>
        <v>43131</v>
      </c>
      <c r="C5093" t="str">
        <f>VLOOKUP(A5093,'Günlük Sayaç'!$A$1:$I$166,3,0)</f>
        <v>Atatürk Oto Sanayi</v>
      </c>
      <c r="D5093" t="str">
        <f>VLOOKUP($A5093,'Günlük Sayaç'!$A$1:$I$166,4,0)</f>
        <v>Ziyaretçi</v>
      </c>
      <c r="E5093" t="str">
        <f>VLOOKUP($A5093,'Günlük Sayaç'!$A$1:$I$166,5,0)</f>
        <v>Beşli Bilet</v>
      </c>
      <c r="F5093">
        <f>VLOOKUP($A5093,'Günlük Sayaç'!$A$1:$I$166,6,0)</f>
        <v>3.4</v>
      </c>
      <c r="G5093">
        <f>VLOOKUP($A5093,'Günlük Sayaç'!$A$1:$I$166,7,0)</f>
        <v>5000</v>
      </c>
      <c r="H5093">
        <f>VLOOKUP($A5093,'Günlük Sayaç'!$A$1:$I$166,8,0)</f>
        <v>0.01</v>
      </c>
      <c r="I5093">
        <f>VLOOKUP($A5093,'Günlük Sayaç'!$A$1:$I$166,9,0)*VLOOKUP(WEEKDAY(B5093,2)&amp;D5093,Yoğunluk!$G$1:$J$29,4,0)</f>
        <v>40</v>
      </c>
      <c r="J5093">
        <f t="shared" ca="1" si="315"/>
        <v>41</v>
      </c>
      <c r="K5093">
        <f t="shared" ca="1" si="316"/>
        <v>139.4</v>
      </c>
    </row>
    <row r="5094" spans="1:11" x14ac:dyDescent="0.3">
      <c r="A5094">
        <f t="shared" si="317"/>
        <v>143</v>
      </c>
      <c r="B5094" s="2">
        <f t="shared" si="318"/>
        <v>43131</v>
      </c>
      <c r="C5094" t="str">
        <f>VLOOKUP(A5094,'Günlük Sayaç'!$A$1:$I$166,3,0)</f>
        <v>Atatürk Oto Sanayi</v>
      </c>
      <c r="D5094" t="str">
        <f>VLOOKUP($A5094,'Günlük Sayaç'!$A$1:$I$166,4,0)</f>
        <v>Ziyaretçi</v>
      </c>
      <c r="E5094" t="str">
        <f>VLOOKUP($A5094,'Günlük Sayaç'!$A$1:$I$166,5,0)</f>
        <v>Onlu Bilet</v>
      </c>
      <c r="F5094">
        <f>VLOOKUP($A5094,'Günlük Sayaç'!$A$1:$I$166,6,0)</f>
        <v>3.2</v>
      </c>
      <c r="G5094">
        <f>VLOOKUP($A5094,'Günlük Sayaç'!$A$1:$I$166,7,0)</f>
        <v>5000</v>
      </c>
      <c r="H5094">
        <f>VLOOKUP($A5094,'Günlük Sayaç'!$A$1:$I$166,8,0)</f>
        <v>0.01</v>
      </c>
      <c r="I5094">
        <f>VLOOKUP($A5094,'Günlük Sayaç'!$A$1:$I$166,9,0)*VLOOKUP(WEEKDAY(B5094,2)&amp;D5094,Yoğunluk!$G$1:$J$29,4,0)</f>
        <v>40</v>
      </c>
      <c r="J5094">
        <f t="shared" ca="1" si="315"/>
        <v>42</v>
      </c>
      <c r="K5094">
        <f t="shared" ca="1" si="316"/>
        <v>134.4</v>
      </c>
    </row>
    <row r="5095" spans="1:11" x14ac:dyDescent="0.3">
      <c r="A5095">
        <f t="shared" si="317"/>
        <v>144</v>
      </c>
      <c r="B5095" s="2">
        <f t="shared" si="318"/>
        <v>43131</v>
      </c>
      <c r="C5095" t="str">
        <f>VLOOKUP(A5095,'Günlük Sayaç'!$A$1:$I$166,3,0)</f>
        <v>Darüşşafaka</v>
      </c>
      <c r="D5095" t="str">
        <f>VLOOKUP($A5095,'Günlük Sayaç'!$A$1:$I$166,4,0)</f>
        <v>Tam</v>
      </c>
      <c r="E5095" t="str">
        <f>VLOOKUP($A5095,'Günlük Sayaç'!$A$1:$I$166,5,0)</f>
        <v>Akbil</v>
      </c>
      <c r="F5095">
        <f>VLOOKUP($A5095,'Günlük Sayaç'!$A$1:$I$166,6,0)</f>
        <v>2.2250000000000001</v>
      </c>
      <c r="G5095">
        <f>VLOOKUP($A5095,'Günlük Sayaç'!$A$1:$I$166,7,0)</f>
        <v>6000</v>
      </c>
      <c r="H5095">
        <f>VLOOKUP($A5095,'Günlük Sayaç'!$A$1:$I$166,8,0)</f>
        <v>0.2</v>
      </c>
      <c r="I5095">
        <f>VLOOKUP($A5095,'Günlük Sayaç'!$A$1:$I$166,9,0)*VLOOKUP(WEEKDAY(B5095,2)&amp;D5095,Yoğunluk!$G$1:$J$29,4,0)</f>
        <v>1440.0000000000002</v>
      </c>
      <c r="J5095">
        <f t="shared" ca="1" si="315"/>
        <v>1285</v>
      </c>
      <c r="K5095">
        <f t="shared" ca="1" si="316"/>
        <v>2859.125</v>
      </c>
    </row>
    <row r="5096" spans="1:11" x14ac:dyDescent="0.3">
      <c r="A5096">
        <f t="shared" si="317"/>
        <v>145</v>
      </c>
      <c r="B5096" s="2">
        <f t="shared" si="318"/>
        <v>43131</v>
      </c>
      <c r="C5096" t="str">
        <f>VLOOKUP(A5096,'Günlük Sayaç'!$A$1:$I$166,3,0)</f>
        <v>Darüşşafaka</v>
      </c>
      <c r="D5096" t="str">
        <f>VLOOKUP($A5096,'Günlük Sayaç'!$A$1:$I$166,4,0)</f>
        <v>Tam</v>
      </c>
      <c r="E5096" t="str">
        <f>VLOOKUP($A5096,'Günlük Sayaç'!$A$1:$I$166,5,0)</f>
        <v>Mavi Kart</v>
      </c>
      <c r="F5096">
        <f>VLOOKUP($A5096,'Günlük Sayaç'!$A$1:$I$166,6,0)</f>
        <v>1.3666666666666667</v>
      </c>
      <c r="G5096">
        <f>VLOOKUP($A5096,'Günlük Sayaç'!$A$1:$I$166,7,0)</f>
        <v>6000</v>
      </c>
      <c r="H5096">
        <f>VLOOKUP($A5096,'Günlük Sayaç'!$A$1:$I$166,8,0)</f>
        <v>0.2</v>
      </c>
      <c r="I5096">
        <f>VLOOKUP($A5096,'Günlük Sayaç'!$A$1:$I$166,9,0)*VLOOKUP(WEEKDAY(B5096,2)&amp;D5096,Yoğunluk!$G$1:$J$29,4,0)</f>
        <v>1440.0000000000002</v>
      </c>
      <c r="J5096">
        <f t="shared" ca="1" si="315"/>
        <v>1562</v>
      </c>
      <c r="K5096">
        <f t="shared" ca="1" si="316"/>
        <v>2134.7333333333336</v>
      </c>
    </row>
    <row r="5097" spans="1:11" x14ac:dyDescent="0.3">
      <c r="A5097">
        <f t="shared" si="317"/>
        <v>146</v>
      </c>
      <c r="B5097" s="2">
        <f t="shared" si="318"/>
        <v>43131</v>
      </c>
      <c r="C5097" t="str">
        <f>VLOOKUP(A5097,'Günlük Sayaç'!$A$1:$I$166,3,0)</f>
        <v>Darüşşafaka</v>
      </c>
      <c r="D5097" t="str">
        <f>VLOOKUP($A5097,'Günlük Sayaç'!$A$1:$I$166,4,0)</f>
        <v>Öğrenci</v>
      </c>
      <c r="E5097" t="str">
        <f>VLOOKUP($A5097,'Günlük Sayaç'!$A$1:$I$166,5,0)</f>
        <v>Öğrenci</v>
      </c>
      <c r="F5097">
        <f>VLOOKUP($A5097,'Günlük Sayaç'!$A$1:$I$166,6,0)</f>
        <v>0.9</v>
      </c>
      <c r="G5097">
        <f>VLOOKUP($A5097,'Günlük Sayaç'!$A$1:$I$166,7,0)</f>
        <v>6000</v>
      </c>
      <c r="H5097">
        <f>VLOOKUP($A5097,'Günlük Sayaç'!$A$1:$I$166,8,0)</f>
        <v>0.1</v>
      </c>
      <c r="I5097">
        <f>VLOOKUP($A5097,'Günlük Sayaç'!$A$1:$I$166,9,0)*VLOOKUP(WEEKDAY(B5097,2)&amp;D5097,Yoğunluk!$G$1:$J$29,4,0)</f>
        <v>480</v>
      </c>
      <c r="J5097">
        <f t="shared" ca="1" si="315"/>
        <v>559</v>
      </c>
      <c r="K5097">
        <f t="shared" ca="1" si="316"/>
        <v>503.1</v>
      </c>
    </row>
    <row r="5098" spans="1:11" x14ac:dyDescent="0.3">
      <c r="A5098">
        <f t="shared" si="317"/>
        <v>147</v>
      </c>
      <c r="B5098" s="2">
        <f t="shared" si="318"/>
        <v>43131</v>
      </c>
      <c r="C5098" t="str">
        <f>VLOOKUP(A5098,'Günlük Sayaç'!$A$1:$I$166,3,0)</f>
        <v>Darüşşafaka</v>
      </c>
      <c r="D5098" t="str">
        <f>VLOOKUP($A5098,'Günlük Sayaç'!$A$1:$I$166,4,0)</f>
        <v>Öğrenci</v>
      </c>
      <c r="E5098" t="str">
        <f>VLOOKUP($A5098,'Günlük Sayaç'!$A$1:$I$166,5,0)</f>
        <v>Öğrenci Aylık</v>
      </c>
      <c r="F5098">
        <f>VLOOKUP($A5098,'Günlük Sayaç'!$A$1:$I$166,6,0)</f>
        <v>0.56666666666666665</v>
      </c>
      <c r="G5098">
        <f>VLOOKUP($A5098,'Günlük Sayaç'!$A$1:$I$166,7,0)</f>
        <v>6000</v>
      </c>
      <c r="H5098">
        <f>VLOOKUP($A5098,'Günlük Sayaç'!$A$1:$I$166,8,0)</f>
        <v>0.2</v>
      </c>
      <c r="I5098">
        <f>VLOOKUP($A5098,'Günlük Sayaç'!$A$1:$I$166,9,0)*VLOOKUP(WEEKDAY(B5098,2)&amp;D5098,Yoğunluk!$G$1:$J$29,4,0)</f>
        <v>960</v>
      </c>
      <c r="J5098">
        <f t="shared" ca="1" si="315"/>
        <v>856</v>
      </c>
      <c r="K5098">
        <f t="shared" ca="1" si="316"/>
        <v>485.06666666666666</v>
      </c>
    </row>
    <row r="5099" spans="1:11" x14ac:dyDescent="0.3">
      <c r="A5099">
        <f t="shared" si="317"/>
        <v>148</v>
      </c>
      <c r="B5099" s="2">
        <f t="shared" si="318"/>
        <v>43131</v>
      </c>
      <c r="C5099" t="str">
        <f>VLOOKUP(A5099,'Günlük Sayaç'!$A$1:$I$166,3,0)</f>
        <v>Darüşşafaka</v>
      </c>
      <c r="D5099" t="str">
        <f>VLOOKUP($A5099,'Günlük Sayaç'!$A$1:$I$166,4,0)</f>
        <v>Sosyal</v>
      </c>
      <c r="E5099" t="str">
        <f>VLOOKUP($A5099,'Günlük Sayaç'!$A$1:$I$166,5,0)</f>
        <v>Sosyal</v>
      </c>
      <c r="F5099">
        <f>VLOOKUP($A5099,'Günlük Sayaç'!$A$1:$I$166,6,0)</f>
        <v>1.425</v>
      </c>
      <c r="G5099">
        <f>VLOOKUP($A5099,'Günlük Sayaç'!$A$1:$I$166,7,0)</f>
        <v>6000</v>
      </c>
      <c r="H5099">
        <f>VLOOKUP($A5099,'Günlük Sayaç'!$A$1:$I$166,8,0)</f>
        <v>0.15</v>
      </c>
      <c r="I5099">
        <f>VLOOKUP($A5099,'Günlük Sayaç'!$A$1:$I$166,9,0)*VLOOKUP(WEEKDAY(B5099,2)&amp;D5099,Yoğunluk!$G$1:$J$29,4,0)</f>
        <v>576.00000000000011</v>
      </c>
      <c r="J5099">
        <f t="shared" ca="1" si="315"/>
        <v>582</v>
      </c>
      <c r="K5099">
        <f t="shared" ca="1" si="316"/>
        <v>829.35</v>
      </c>
    </row>
    <row r="5100" spans="1:11" x14ac:dyDescent="0.3">
      <c r="A5100">
        <f t="shared" si="317"/>
        <v>149</v>
      </c>
      <c r="B5100" s="2">
        <f t="shared" si="318"/>
        <v>43131</v>
      </c>
      <c r="C5100" t="str">
        <f>VLOOKUP(A5100,'Günlük Sayaç'!$A$1:$I$166,3,0)</f>
        <v>Darüşşafaka</v>
      </c>
      <c r="D5100" t="str">
        <f>VLOOKUP($A5100,'Günlük Sayaç'!$A$1:$I$166,4,0)</f>
        <v>Sosyal</v>
      </c>
      <c r="E5100" t="str">
        <f>VLOOKUP($A5100,'Günlük Sayaç'!$A$1:$I$166,5,0)</f>
        <v>Sosyal Aylık</v>
      </c>
      <c r="F5100">
        <f>VLOOKUP($A5100,'Günlük Sayaç'!$A$1:$I$166,6,0)</f>
        <v>0.83333333333333337</v>
      </c>
      <c r="G5100">
        <f>VLOOKUP($A5100,'Günlük Sayaç'!$A$1:$I$166,7,0)</f>
        <v>6000</v>
      </c>
      <c r="H5100">
        <f>VLOOKUP($A5100,'Günlük Sayaç'!$A$1:$I$166,8,0)</f>
        <v>0.1</v>
      </c>
      <c r="I5100">
        <f>VLOOKUP($A5100,'Günlük Sayaç'!$A$1:$I$166,9,0)*VLOOKUP(WEEKDAY(B5100,2)&amp;D5100,Yoğunluk!$G$1:$J$29,4,0)</f>
        <v>384.00000000000006</v>
      </c>
      <c r="J5100">
        <f t="shared" ca="1" si="315"/>
        <v>376</v>
      </c>
      <c r="K5100">
        <f t="shared" ca="1" si="316"/>
        <v>313.33333333333337</v>
      </c>
    </row>
    <row r="5101" spans="1:11" x14ac:dyDescent="0.3">
      <c r="A5101">
        <f t="shared" si="317"/>
        <v>150</v>
      </c>
      <c r="B5101" s="2">
        <f t="shared" si="318"/>
        <v>43131</v>
      </c>
      <c r="C5101" t="str">
        <f>VLOOKUP(A5101,'Günlük Sayaç'!$A$1:$I$166,3,0)</f>
        <v>Darüşşafaka</v>
      </c>
      <c r="D5101" t="str">
        <f>VLOOKUP($A5101,'Günlük Sayaç'!$A$1:$I$166,4,0)</f>
        <v>Ziyaretçi</v>
      </c>
      <c r="E5101" t="str">
        <f>VLOOKUP($A5101,'Günlük Sayaç'!$A$1:$I$166,5,0)</f>
        <v>Tekli Bilet</v>
      </c>
      <c r="F5101">
        <f>VLOOKUP($A5101,'Günlük Sayaç'!$A$1:$I$166,6,0)</f>
        <v>5</v>
      </c>
      <c r="G5101">
        <f>VLOOKUP($A5101,'Günlük Sayaç'!$A$1:$I$166,7,0)</f>
        <v>6000</v>
      </c>
      <c r="H5101">
        <f>VLOOKUP($A5101,'Günlük Sayaç'!$A$1:$I$166,8,0)</f>
        <v>0.01</v>
      </c>
      <c r="I5101">
        <f>VLOOKUP($A5101,'Günlük Sayaç'!$A$1:$I$166,9,0)*VLOOKUP(WEEKDAY(B5101,2)&amp;D5101,Yoğunluk!$G$1:$J$29,4,0)</f>
        <v>48</v>
      </c>
      <c r="J5101">
        <f t="shared" ca="1" si="315"/>
        <v>49</v>
      </c>
      <c r="K5101">
        <f t="shared" ca="1" si="316"/>
        <v>245</v>
      </c>
    </row>
    <row r="5102" spans="1:11" x14ac:dyDescent="0.3">
      <c r="A5102">
        <f t="shared" si="317"/>
        <v>151</v>
      </c>
      <c r="B5102" s="2">
        <f t="shared" si="318"/>
        <v>43131</v>
      </c>
      <c r="C5102" t="str">
        <f>VLOOKUP(A5102,'Günlük Sayaç'!$A$1:$I$166,3,0)</f>
        <v>Darüşşafaka</v>
      </c>
      <c r="D5102" t="str">
        <f>VLOOKUP($A5102,'Günlük Sayaç'!$A$1:$I$166,4,0)</f>
        <v>Ziyaretçi</v>
      </c>
      <c r="E5102" t="str">
        <f>VLOOKUP($A5102,'Günlük Sayaç'!$A$1:$I$166,5,0)</f>
        <v>İkili Bilet</v>
      </c>
      <c r="F5102">
        <f>VLOOKUP($A5102,'Günlük Sayaç'!$A$1:$I$166,6,0)</f>
        <v>4</v>
      </c>
      <c r="G5102">
        <f>VLOOKUP($A5102,'Günlük Sayaç'!$A$1:$I$166,7,0)</f>
        <v>6000</v>
      </c>
      <c r="H5102">
        <f>VLOOKUP($A5102,'Günlük Sayaç'!$A$1:$I$166,8,0)</f>
        <v>0.01</v>
      </c>
      <c r="I5102">
        <f>VLOOKUP($A5102,'Günlük Sayaç'!$A$1:$I$166,9,0)*VLOOKUP(WEEKDAY(B5102,2)&amp;D5102,Yoğunluk!$G$1:$J$29,4,0)</f>
        <v>48</v>
      </c>
      <c r="J5102">
        <f t="shared" ca="1" si="315"/>
        <v>48</v>
      </c>
      <c r="K5102">
        <f t="shared" ca="1" si="316"/>
        <v>192</v>
      </c>
    </row>
    <row r="5103" spans="1:11" x14ac:dyDescent="0.3">
      <c r="A5103">
        <f t="shared" si="317"/>
        <v>152</v>
      </c>
      <c r="B5103" s="2">
        <f t="shared" si="318"/>
        <v>43131</v>
      </c>
      <c r="C5103" t="str">
        <f>VLOOKUP(A5103,'Günlük Sayaç'!$A$1:$I$166,3,0)</f>
        <v>Darüşşafaka</v>
      </c>
      <c r="D5103" t="str">
        <f>VLOOKUP($A5103,'Günlük Sayaç'!$A$1:$I$166,4,0)</f>
        <v>Ziyaretçi</v>
      </c>
      <c r="E5103" t="str">
        <f>VLOOKUP($A5103,'Günlük Sayaç'!$A$1:$I$166,5,0)</f>
        <v>Üçlü Bilet</v>
      </c>
      <c r="F5103">
        <f>VLOOKUP($A5103,'Günlük Sayaç'!$A$1:$I$166,6,0)</f>
        <v>3.6666666666666665</v>
      </c>
      <c r="G5103">
        <f>VLOOKUP($A5103,'Günlük Sayaç'!$A$1:$I$166,7,0)</f>
        <v>6000</v>
      </c>
      <c r="H5103">
        <f>VLOOKUP($A5103,'Günlük Sayaç'!$A$1:$I$166,8,0)</f>
        <v>0.01</v>
      </c>
      <c r="I5103">
        <f>VLOOKUP($A5103,'Günlük Sayaç'!$A$1:$I$166,9,0)*VLOOKUP(WEEKDAY(B5103,2)&amp;D5103,Yoğunluk!$G$1:$J$29,4,0)</f>
        <v>48</v>
      </c>
      <c r="J5103">
        <f t="shared" ca="1" si="315"/>
        <v>50</v>
      </c>
      <c r="K5103">
        <f t="shared" ca="1" si="316"/>
        <v>183.33333333333331</v>
      </c>
    </row>
    <row r="5104" spans="1:11" x14ac:dyDescent="0.3">
      <c r="A5104">
        <f t="shared" si="317"/>
        <v>153</v>
      </c>
      <c r="B5104" s="2">
        <f t="shared" si="318"/>
        <v>43131</v>
      </c>
      <c r="C5104" t="str">
        <f>VLOOKUP(A5104,'Günlük Sayaç'!$A$1:$I$166,3,0)</f>
        <v>Darüşşafaka</v>
      </c>
      <c r="D5104" t="str">
        <f>VLOOKUP($A5104,'Günlük Sayaç'!$A$1:$I$166,4,0)</f>
        <v>Ziyaretçi</v>
      </c>
      <c r="E5104" t="str">
        <f>VLOOKUP($A5104,'Günlük Sayaç'!$A$1:$I$166,5,0)</f>
        <v>Beşli Bilet</v>
      </c>
      <c r="F5104">
        <f>VLOOKUP($A5104,'Günlük Sayaç'!$A$1:$I$166,6,0)</f>
        <v>3.4</v>
      </c>
      <c r="G5104">
        <f>VLOOKUP($A5104,'Günlük Sayaç'!$A$1:$I$166,7,0)</f>
        <v>6000</v>
      </c>
      <c r="H5104">
        <f>VLOOKUP($A5104,'Günlük Sayaç'!$A$1:$I$166,8,0)</f>
        <v>0.01</v>
      </c>
      <c r="I5104">
        <f>VLOOKUP($A5104,'Günlük Sayaç'!$A$1:$I$166,9,0)*VLOOKUP(WEEKDAY(B5104,2)&amp;D5104,Yoğunluk!$G$1:$J$29,4,0)</f>
        <v>48</v>
      </c>
      <c r="J5104">
        <f t="shared" ca="1" si="315"/>
        <v>51</v>
      </c>
      <c r="K5104">
        <f t="shared" ca="1" si="316"/>
        <v>173.4</v>
      </c>
    </row>
    <row r="5105" spans="1:11" x14ac:dyDescent="0.3">
      <c r="A5105">
        <f t="shared" si="317"/>
        <v>154</v>
      </c>
      <c r="B5105" s="2">
        <f t="shared" si="318"/>
        <v>43131</v>
      </c>
      <c r="C5105" t="str">
        <f>VLOOKUP(A5105,'Günlük Sayaç'!$A$1:$I$166,3,0)</f>
        <v>Darüşşafaka</v>
      </c>
      <c r="D5105" t="str">
        <f>VLOOKUP($A5105,'Günlük Sayaç'!$A$1:$I$166,4,0)</f>
        <v>Ziyaretçi</v>
      </c>
      <c r="E5105" t="str">
        <f>VLOOKUP($A5105,'Günlük Sayaç'!$A$1:$I$166,5,0)</f>
        <v>Onlu Bilet</v>
      </c>
      <c r="F5105">
        <f>VLOOKUP($A5105,'Günlük Sayaç'!$A$1:$I$166,6,0)</f>
        <v>3.2</v>
      </c>
      <c r="G5105">
        <f>VLOOKUP($A5105,'Günlük Sayaç'!$A$1:$I$166,7,0)</f>
        <v>6000</v>
      </c>
      <c r="H5105">
        <f>VLOOKUP($A5105,'Günlük Sayaç'!$A$1:$I$166,8,0)</f>
        <v>0.01</v>
      </c>
      <c r="I5105">
        <f>VLOOKUP($A5105,'Günlük Sayaç'!$A$1:$I$166,9,0)*VLOOKUP(WEEKDAY(B5105,2)&amp;D5105,Yoğunluk!$G$1:$J$29,4,0)</f>
        <v>48</v>
      </c>
      <c r="J5105">
        <f t="shared" ca="1" si="315"/>
        <v>53</v>
      </c>
      <c r="K5105">
        <f t="shared" ca="1" si="316"/>
        <v>169.60000000000002</v>
      </c>
    </row>
    <row r="5106" spans="1:11" x14ac:dyDescent="0.3">
      <c r="A5106">
        <f t="shared" si="317"/>
        <v>155</v>
      </c>
      <c r="B5106" s="2">
        <f t="shared" si="318"/>
        <v>43131</v>
      </c>
      <c r="C5106" t="str">
        <f>VLOOKUP(A5106,'Günlük Sayaç'!$A$1:$I$166,3,0)</f>
        <v>Hacıosman</v>
      </c>
      <c r="D5106" t="str">
        <f>VLOOKUP($A5106,'Günlük Sayaç'!$A$1:$I$166,4,0)</f>
        <v>Tam</v>
      </c>
      <c r="E5106" t="str">
        <f>VLOOKUP($A5106,'Günlük Sayaç'!$A$1:$I$166,5,0)</f>
        <v>Akbil</v>
      </c>
      <c r="F5106">
        <f>VLOOKUP($A5106,'Günlük Sayaç'!$A$1:$I$166,6,0)</f>
        <v>2.2250000000000001</v>
      </c>
      <c r="G5106">
        <f>VLOOKUP($A5106,'Günlük Sayaç'!$A$1:$I$166,7,0)</f>
        <v>4000</v>
      </c>
      <c r="H5106">
        <f>VLOOKUP($A5106,'Günlük Sayaç'!$A$1:$I$166,8,0)</f>
        <v>0.2</v>
      </c>
      <c r="I5106">
        <f>VLOOKUP($A5106,'Günlük Sayaç'!$A$1:$I$166,9,0)*VLOOKUP(WEEKDAY(B5106,2)&amp;D5106,Yoğunluk!$G$1:$J$29,4,0)</f>
        <v>960.00000000000011</v>
      </c>
      <c r="J5106">
        <f t="shared" ca="1" si="315"/>
        <v>972</v>
      </c>
      <c r="K5106">
        <f t="shared" ca="1" si="316"/>
        <v>2162.7000000000003</v>
      </c>
    </row>
    <row r="5107" spans="1:11" x14ac:dyDescent="0.3">
      <c r="A5107">
        <f t="shared" si="317"/>
        <v>156</v>
      </c>
      <c r="B5107" s="2">
        <f t="shared" si="318"/>
        <v>43131</v>
      </c>
      <c r="C5107" t="str">
        <f>VLOOKUP(A5107,'Günlük Sayaç'!$A$1:$I$166,3,0)</f>
        <v>Hacıosman</v>
      </c>
      <c r="D5107" t="str">
        <f>VLOOKUP($A5107,'Günlük Sayaç'!$A$1:$I$166,4,0)</f>
        <v>Tam</v>
      </c>
      <c r="E5107" t="str">
        <f>VLOOKUP($A5107,'Günlük Sayaç'!$A$1:$I$166,5,0)</f>
        <v>Mavi Kart</v>
      </c>
      <c r="F5107">
        <f>VLOOKUP($A5107,'Günlük Sayaç'!$A$1:$I$166,6,0)</f>
        <v>1.3666666666666667</v>
      </c>
      <c r="G5107">
        <f>VLOOKUP($A5107,'Günlük Sayaç'!$A$1:$I$166,7,0)</f>
        <v>4000</v>
      </c>
      <c r="H5107">
        <f>VLOOKUP($A5107,'Günlük Sayaç'!$A$1:$I$166,8,0)</f>
        <v>0.2</v>
      </c>
      <c r="I5107">
        <f>VLOOKUP($A5107,'Günlük Sayaç'!$A$1:$I$166,9,0)*VLOOKUP(WEEKDAY(B5107,2)&amp;D5107,Yoğunluk!$G$1:$J$29,4,0)</f>
        <v>960.00000000000011</v>
      </c>
      <c r="J5107">
        <f t="shared" ca="1" si="315"/>
        <v>852</v>
      </c>
      <c r="K5107">
        <f t="shared" ca="1" si="316"/>
        <v>1164.4000000000001</v>
      </c>
    </row>
    <row r="5108" spans="1:11" x14ac:dyDescent="0.3">
      <c r="A5108">
        <f t="shared" si="317"/>
        <v>157</v>
      </c>
      <c r="B5108" s="2">
        <f t="shared" si="318"/>
        <v>43131</v>
      </c>
      <c r="C5108" t="str">
        <f>VLOOKUP(A5108,'Günlük Sayaç'!$A$1:$I$166,3,0)</f>
        <v>Hacıosman</v>
      </c>
      <c r="D5108" t="str">
        <f>VLOOKUP($A5108,'Günlük Sayaç'!$A$1:$I$166,4,0)</f>
        <v>Öğrenci</v>
      </c>
      <c r="E5108" t="str">
        <f>VLOOKUP($A5108,'Günlük Sayaç'!$A$1:$I$166,5,0)</f>
        <v>Öğrenci</v>
      </c>
      <c r="F5108">
        <f>VLOOKUP($A5108,'Günlük Sayaç'!$A$1:$I$166,6,0)</f>
        <v>0.9</v>
      </c>
      <c r="G5108">
        <f>VLOOKUP($A5108,'Günlük Sayaç'!$A$1:$I$166,7,0)</f>
        <v>4000</v>
      </c>
      <c r="H5108">
        <f>VLOOKUP($A5108,'Günlük Sayaç'!$A$1:$I$166,8,0)</f>
        <v>0.1</v>
      </c>
      <c r="I5108">
        <f>VLOOKUP($A5108,'Günlük Sayaç'!$A$1:$I$166,9,0)*VLOOKUP(WEEKDAY(B5108,2)&amp;D5108,Yoğunluk!$G$1:$J$29,4,0)</f>
        <v>320</v>
      </c>
      <c r="J5108">
        <f t="shared" ca="1" si="315"/>
        <v>401</v>
      </c>
      <c r="K5108">
        <f t="shared" ca="1" si="316"/>
        <v>360.90000000000003</v>
      </c>
    </row>
    <row r="5109" spans="1:11" x14ac:dyDescent="0.3">
      <c r="A5109">
        <f t="shared" si="317"/>
        <v>158</v>
      </c>
      <c r="B5109" s="2">
        <f t="shared" si="318"/>
        <v>43131</v>
      </c>
      <c r="C5109" t="str">
        <f>VLOOKUP(A5109,'Günlük Sayaç'!$A$1:$I$166,3,0)</f>
        <v>Hacıosman</v>
      </c>
      <c r="D5109" t="str">
        <f>VLOOKUP($A5109,'Günlük Sayaç'!$A$1:$I$166,4,0)</f>
        <v>Öğrenci</v>
      </c>
      <c r="E5109" t="str">
        <f>VLOOKUP($A5109,'Günlük Sayaç'!$A$1:$I$166,5,0)</f>
        <v>Öğrenci Aylık</v>
      </c>
      <c r="F5109">
        <f>VLOOKUP($A5109,'Günlük Sayaç'!$A$1:$I$166,6,0)</f>
        <v>0.56666666666666665</v>
      </c>
      <c r="G5109">
        <f>VLOOKUP($A5109,'Günlük Sayaç'!$A$1:$I$166,7,0)</f>
        <v>4000</v>
      </c>
      <c r="H5109">
        <f>VLOOKUP($A5109,'Günlük Sayaç'!$A$1:$I$166,8,0)</f>
        <v>0.2</v>
      </c>
      <c r="I5109">
        <f>VLOOKUP($A5109,'Günlük Sayaç'!$A$1:$I$166,9,0)*VLOOKUP(WEEKDAY(B5109,2)&amp;D5109,Yoğunluk!$G$1:$J$29,4,0)</f>
        <v>640</v>
      </c>
      <c r="J5109">
        <f t="shared" ca="1" si="315"/>
        <v>667</v>
      </c>
      <c r="K5109">
        <f t="shared" ca="1" si="316"/>
        <v>377.96666666666664</v>
      </c>
    </row>
    <row r="5110" spans="1:11" x14ac:dyDescent="0.3">
      <c r="A5110">
        <f t="shared" si="317"/>
        <v>159</v>
      </c>
      <c r="B5110" s="2">
        <f t="shared" si="318"/>
        <v>43131</v>
      </c>
      <c r="C5110" t="str">
        <f>VLOOKUP(A5110,'Günlük Sayaç'!$A$1:$I$166,3,0)</f>
        <v>Hacıosman</v>
      </c>
      <c r="D5110" t="str">
        <f>VLOOKUP($A5110,'Günlük Sayaç'!$A$1:$I$166,4,0)</f>
        <v>Sosyal</v>
      </c>
      <c r="E5110" t="str">
        <f>VLOOKUP($A5110,'Günlük Sayaç'!$A$1:$I$166,5,0)</f>
        <v>Sosyal</v>
      </c>
      <c r="F5110">
        <f>VLOOKUP($A5110,'Günlük Sayaç'!$A$1:$I$166,6,0)</f>
        <v>1.425</v>
      </c>
      <c r="G5110">
        <f>VLOOKUP($A5110,'Günlük Sayaç'!$A$1:$I$166,7,0)</f>
        <v>4000</v>
      </c>
      <c r="H5110">
        <f>VLOOKUP($A5110,'Günlük Sayaç'!$A$1:$I$166,8,0)</f>
        <v>0.15</v>
      </c>
      <c r="I5110">
        <f>VLOOKUP($A5110,'Günlük Sayaç'!$A$1:$I$166,9,0)*VLOOKUP(WEEKDAY(B5110,2)&amp;D5110,Yoğunluk!$G$1:$J$29,4,0)</f>
        <v>384.00000000000006</v>
      </c>
      <c r="J5110">
        <f t="shared" ca="1" si="315"/>
        <v>318</v>
      </c>
      <c r="K5110">
        <f t="shared" ca="1" si="316"/>
        <v>453.15000000000003</v>
      </c>
    </row>
    <row r="5111" spans="1:11" x14ac:dyDescent="0.3">
      <c r="A5111">
        <f t="shared" si="317"/>
        <v>160</v>
      </c>
      <c r="B5111" s="2">
        <f t="shared" si="318"/>
        <v>43131</v>
      </c>
      <c r="C5111" t="str">
        <f>VLOOKUP(A5111,'Günlük Sayaç'!$A$1:$I$166,3,0)</f>
        <v>Hacıosman</v>
      </c>
      <c r="D5111" t="str">
        <f>VLOOKUP($A5111,'Günlük Sayaç'!$A$1:$I$166,4,0)</f>
        <v>Sosyal</v>
      </c>
      <c r="E5111" t="str">
        <f>VLOOKUP($A5111,'Günlük Sayaç'!$A$1:$I$166,5,0)</f>
        <v>Sosyal Aylık</v>
      </c>
      <c r="F5111">
        <f>VLOOKUP($A5111,'Günlük Sayaç'!$A$1:$I$166,6,0)</f>
        <v>0.83333333333333337</v>
      </c>
      <c r="G5111">
        <f>VLOOKUP($A5111,'Günlük Sayaç'!$A$1:$I$166,7,0)</f>
        <v>4000</v>
      </c>
      <c r="H5111">
        <f>VLOOKUP($A5111,'Günlük Sayaç'!$A$1:$I$166,8,0)</f>
        <v>0.1</v>
      </c>
      <c r="I5111">
        <f>VLOOKUP($A5111,'Günlük Sayaç'!$A$1:$I$166,9,0)*VLOOKUP(WEEKDAY(B5111,2)&amp;D5111,Yoğunluk!$G$1:$J$29,4,0)</f>
        <v>256.00000000000006</v>
      </c>
      <c r="J5111">
        <f t="shared" ca="1" si="315"/>
        <v>251</v>
      </c>
      <c r="K5111">
        <f t="shared" ca="1" si="316"/>
        <v>209.16666666666669</v>
      </c>
    </row>
    <row r="5112" spans="1:11" x14ac:dyDescent="0.3">
      <c r="A5112">
        <f t="shared" si="317"/>
        <v>161</v>
      </c>
      <c r="B5112" s="2">
        <f t="shared" si="318"/>
        <v>43131</v>
      </c>
      <c r="C5112" t="str">
        <f>VLOOKUP(A5112,'Günlük Sayaç'!$A$1:$I$166,3,0)</f>
        <v>Hacıosman</v>
      </c>
      <c r="D5112" t="str">
        <f>VLOOKUP($A5112,'Günlük Sayaç'!$A$1:$I$166,4,0)</f>
        <v>Ziyaretçi</v>
      </c>
      <c r="E5112" t="str">
        <f>VLOOKUP($A5112,'Günlük Sayaç'!$A$1:$I$166,5,0)</f>
        <v>Tekli Bilet</v>
      </c>
      <c r="F5112">
        <f>VLOOKUP($A5112,'Günlük Sayaç'!$A$1:$I$166,6,0)</f>
        <v>5</v>
      </c>
      <c r="G5112">
        <f>VLOOKUP($A5112,'Günlük Sayaç'!$A$1:$I$166,7,0)</f>
        <v>4000</v>
      </c>
      <c r="H5112">
        <f>VLOOKUP($A5112,'Günlük Sayaç'!$A$1:$I$166,8,0)</f>
        <v>0.01</v>
      </c>
      <c r="I5112">
        <f>VLOOKUP($A5112,'Günlük Sayaç'!$A$1:$I$166,9,0)*VLOOKUP(WEEKDAY(B5112,2)&amp;D5112,Yoğunluk!$G$1:$J$29,4,0)</f>
        <v>32</v>
      </c>
      <c r="J5112">
        <f t="shared" ca="1" si="315"/>
        <v>32</v>
      </c>
      <c r="K5112">
        <f t="shared" ca="1" si="316"/>
        <v>160</v>
      </c>
    </row>
    <row r="5113" spans="1:11" x14ac:dyDescent="0.3">
      <c r="A5113">
        <f t="shared" si="317"/>
        <v>162</v>
      </c>
      <c r="B5113" s="2">
        <f t="shared" si="318"/>
        <v>43131</v>
      </c>
      <c r="C5113" t="str">
        <f>VLOOKUP(A5113,'Günlük Sayaç'!$A$1:$I$166,3,0)</f>
        <v>Hacıosman</v>
      </c>
      <c r="D5113" t="str">
        <f>VLOOKUP($A5113,'Günlük Sayaç'!$A$1:$I$166,4,0)</f>
        <v>Ziyaretçi</v>
      </c>
      <c r="E5113" t="str">
        <f>VLOOKUP($A5113,'Günlük Sayaç'!$A$1:$I$166,5,0)</f>
        <v>İkili Bilet</v>
      </c>
      <c r="F5113">
        <f>VLOOKUP($A5113,'Günlük Sayaç'!$A$1:$I$166,6,0)</f>
        <v>4</v>
      </c>
      <c r="G5113">
        <f>VLOOKUP($A5113,'Günlük Sayaç'!$A$1:$I$166,7,0)</f>
        <v>4000</v>
      </c>
      <c r="H5113">
        <f>VLOOKUP($A5113,'Günlük Sayaç'!$A$1:$I$166,8,0)</f>
        <v>0.01</v>
      </c>
      <c r="I5113">
        <f>VLOOKUP($A5113,'Günlük Sayaç'!$A$1:$I$166,9,0)*VLOOKUP(WEEKDAY(B5113,2)&amp;D5113,Yoğunluk!$G$1:$J$29,4,0)</f>
        <v>32</v>
      </c>
      <c r="J5113">
        <f t="shared" ca="1" si="315"/>
        <v>31</v>
      </c>
      <c r="K5113">
        <f t="shared" ca="1" si="316"/>
        <v>124</v>
      </c>
    </row>
    <row r="5114" spans="1:11" x14ac:dyDescent="0.3">
      <c r="A5114">
        <f t="shared" si="317"/>
        <v>163</v>
      </c>
      <c r="B5114" s="2">
        <f t="shared" si="318"/>
        <v>43131</v>
      </c>
      <c r="C5114" t="str">
        <f>VLOOKUP(A5114,'Günlük Sayaç'!$A$1:$I$166,3,0)</f>
        <v>Hacıosman</v>
      </c>
      <c r="D5114" t="str">
        <f>VLOOKUP($A5114,'Günlük Sayaç'!$A$1:$I$166,4,0)</f>
        <v>Ziyaretçi</v>
      </c>
      <c r="E5114" t="str">
        <f>VLOOKUP($A5114,'Günlük Sayaç'!$A$1:$I$166,5,0)</f>
        <v>Üçlü Bilet</v>
      </c>
      <c r="F5114">
        <f>VLOOKUP($A5114,'Günlük Sayaç'!$A$1:$I$166,6,0)</f>
        <v>3.6666666666666665</v>
      </c>
      <c r="G5114">
        <f>VLOOKUP($A5114,'Günlük Sayaç'!$A$1:$I$166,7,0)</f>
        <v>4000</v>
      </c>
      <c r="H5114">
        <f>VLOOKUP($A5114,'Günlük Sayaç'!$A$1:$I$166,8,0)</f>
        <v>0.01</v>
      </c>
      <c r="I5114">
        <f>VLOOKUP($A5114,'Günlük Sayaç'!$A$1:$I$166,9,0)*VLOOKUP(WEEKDAY(B5114,2)&amp;D5114,Yoğunluk!$G$1:$J$29,4,0)</f>
        <v>32</v>
      </c>
      <c r="J5114">
        <f t="shared" ca="1" si="315"/>
        <v>27</v>
      </c>
      <c r="K5114">
        <f t="shared" ca="1" si="316"/>
        <v>99</v>
      </c>
    </row>
    <row r="5115" spans="1:11" x14ac:dyDescent="0.3">
      <c r="A5115">
        <f t="shared" si="317"/>
        <v>164</v>
      </c>
      <c r="B5115" s="2">
        <f t="shared" si="318"/>
        <v>43131</v>
      </c>
      <c r="C5115" t="str">
        <f>VLOOKUP(A5115,'Günlük Sayaç'!$A$1:$I$166,3,0)</f>
        <v>Hacıosman</v>
      </c>
      <c r="D5115" t="str">
        <f>VLOOKUP($A5115,'Günlük Sayaç'!$A$1:$I$166,4,0)</f>
        <v>Ziyaretçi</v>
      </c>
      <c r="E5115" t="str">
        <f>VLOOKUP($A5115,'Günlük Sayaç'!$A$1:$I$166,5,0)</f>
        <v>Beşli Bilet</v>
      </c>
      <c r="F5115">
        <f>VLOOKUP($A5115,'Günlük Sayaç'!$A$1:$I$166,6,0)</f>
        <v>3.4</v>
      </c>
      <c r="G5115">
        <f>VLOOKUP($A5115,'Günlük Sayaç'!$A$1:$I$166,7,0)</f>
        <v>4000</v>
      </c>
      <c r="H5115">
        <f>VLOOKUP($A5115,'Günlük Sayaç'!$A$1:$I$166,8,0)</f>
        <v>0.01</v>
      </c>
      <c r="I5115">
        <f>VLOOKUP($A5115,'Günlük Sayaç'!$A$1:$I$166,9,0)*VLOOKUP(WEEKDAY(B5115,2)&amp;D5115,Yoğunluk!$G$1:$J$29,4,0)</f>
        <v>32</v>
      </c>
      <c r="J5115">
        <f t="shared" ca="1" si="315"/>
        <v>26</v>
      </c>
      <c r="K5115">
        <f t="shared" ca="1" si="316"/>
        <v>88.399999999999991</v>
      </c>
    </row>
    <row r="5116" spans="1:11" x14ac:dyDescent="0.3">
      <c r="A5116">
        <f t="shared" si="317"/>
        <v>165</v>
      </c>
      <c r="B5116" s="2">
        <f t="shared" si="318"/>
        <v>43131</v>
      </c>
      <c r="C5116" t="str">
        <f>VLOOKUP(A5116,'Günlük Sayaç'!$A$1:$I$166,3,0)</f>
        <v>Hacıosman</v>
      </c>
      <c r="D5116" t="str">
        <f>VLOOKUP($A5116,'Günlük Sayaç'!$A$1:$I$166,4,0)</f>
        <v>Ziyaretçi</v>
      </c>
      <c r="E5116" t="str">
        <f>VLOOKUP($A5116,'Günlük Sayaç'!$A$1:$I$166,5,0)</f>
        <v>Onlu Bilet</v>
      </c>
      <c r="F5116">
        <f>VLOOKUP($A5116,'Günlük Sayaç'!$A$1:$I$166,6,0)</f>
        <v>3.2</v>
      </c>
      <c r="G5116">
        <f>VLOOKUP($A5116,'Günlük Sayaç'!$A$1:$I$166,7,0)</f>
        <v>4000</v>
      </c>
      <c r="H5116">
        <f>VLOOKUP($A5116,'Günlük Sayaç'!$A$1:$I$166,8,0)</f>
        <v>0.01</v>
      </c>
      <c r="I5116">
        <f>VLOOKUP($A5116,'Günlük Sayaç'!$A$1:$I$166,9,0)*VLOOKUP(WEEKDAY(B5116,2)&amp;D5116,Yoğunluk!$G$1:$J$29,4,0)</f>
        <v>32</v>
      </c>
      <c r="J5116">
        <f t="shared" ca="1" si="315"/>
        <v>33</v>
      </c>
      <c r="K5116">
        <f t="shared" ca="1" si="316"/>
        <v>105.60000000000001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C1" sqref="C1"/>
    </sheetView>
  </sheetViews>
  <sheetFormatPr defaultRowHeight="14.4" x14ac:dyDescent="0.3"/>
  <cols>
    <col min="7" max="7" width="10.5546875" bestFit="1" customWidth="1"/>
    <col min="8" max="8" width="10.5546875" customWidth="1"/>
  </cols>
  <sheetData>
    <row r="1" spans="1:9" x14ac:dyDescent="0.3">
      <c r="A1" t="s">
        <v>35</v>
      </c>
      <c r="B1" t="s">
        <v>33</v>
      </c>
      <c r="C1" t="s">
        <v>0</v>
      </c>
      <c r="D1" t="s">
        <v>38</v>
      </c>
      <c r="E1" t="s">
        <v>1</v>
      </c>
      <c r="F1" t="s">
        <v>23</v>
      </c>
      <c r="G1" t="s">
        <v>31</v>
      </c>
      <c r="H1" t="s">
        <v>32</v>
      </c>
      <c r="I1" t="s">
        <v>41</v>
      </c>
    </row>
    <row r="2" spans="1:9" x14ac:dyDescent="0.3">
      <c r="A2">
        <v>1</v>
      </c>
      <c r="B2">
        <v>1</v>
      </c>
      <c r="C2" t="s">
        <v>4</v>
      </c>
      <c r="D2" t="s">
        <v>39</v>
      </c>
      <c r="E2" t="s">
        <v>19</v>
      </c>
      <c r="F2" s="1">
        <v>2.2250000000000001</v>
      </c>
      <c r="G2" s="1">
        <f>VLOOKUP(B2,Yoğunluk!$A$2:$C$16,3,0)</f>
        <v>15000</v>
      </c>
      <c r="H2" s="1">
        <v>0.2</v>
      </c>
      <c r="I2">
        <f>H2*G2</f>
        <v>3000</v>
      </c>
    </row>
    <row r="3" spans="1:9" x14ac:dyDescent="0.3">
      <c r="A3">
        <v>2</v>
      </c>
      <c r="B3">
        <f t="shared" ref="B3:B34" si="0">IF(E2="Onlu Bilet",B2+1,B2)</f>
        <v>1</v>
      </c>
      <c r="C3" t="s">
        <v>4</v>
      </c>
      <c r="D3" t="s">
        <v>39</v>
      </c>
      <c r="E3" t="s">
        <v>20</v>
      </c>
      <c r="F3" s="1">
        <v>1.3666666666666667</v>
      </c>
      <c r="G3" s="1">
        <f>VLOOKUP(B3,Yoğunluk!$A$2:$C$16,3,0)</f>
        <v>15000</v>
      </c>
      <c r="H3" s="1">
        <v>0.1</v>
      </c>
      <c r="I3">
        <f t="shared" ref="I3:I66" si="1">H3*G3</f>
        <v>1500</v>
      </c>
    </row>
    <row r="4" spans="1:9" x14ac:dyDescent="0.3">
      <c r="A4">
        <v>3</v>
      </c>
      <c r="B4">
        <f t="shared" si="0"/>
        <v>1</v>
      </c>
      <c r="C4" t="s">
        <v>4</v>
      </c>
      <c r="D4" t="s">
        <v>21</v>
      </c>
      <c r="E4" t="s">
        <v>21</v>
      </c>
      <c r="F4" s="1">
        <v>0.9</v>
      </c>
      <c r="G4" s="1">
        <f>VLOOKUP(B4,Yoğunluk!$A$2:$C$16,3,0)</f>
        <v>15000</v>
      </c>
      <c r="H4" s="1">
        <v>0.05</v>
      </c>
      <c r="I4">
        <f t="shared" si="1"/>
        <v>750</v>
      </c>
    </row>
    <row r="5" spans="1:9" x14ac:dyDescent="0.3">
      <c r="A5">
        <v>4</v>
      </c>
      <c r="B5">
        <f t="shared" si="0"/>
        <v>1</v>
      </c>
      <c r="C5" t="s">
        <v>4</v>
      </c>
      <c r="D5" t="s">
        <v>21</v>
      </c>
      <c r="E5" t="s">
        <v>22</v>
      </c>
      <c r="F5" s="1">
        <v>0.56666666666666665</v>
      </c>
      <c r="G5" s="1">
        <f>VLOOKUP(B5,Yoğunluk!$A$2:$C$16,3,0)</f>
        <v>15000</v>
      </c>
      <c r="H5" s="1">
        <v>0.1</v>
      </c>
      <c r="I5">
        <f t="shared" si="1"/>
        <v>1500</v>
      </c>
    </row>
    <row r="6" spans="1:9" x14ac:dyDescent="0.3">
      <c r="A6">
        <v>5</v>
      </c>
      <c r="B6">
        <f t="shared" si="0"/>
        <v>1</v>
      </c>
      <c r="C6" t="s">
        <v>4</v>
      </c>
      <c r="D6" t="s">
        <v>24</v>
      </c>
      <c r="E6" t="s">
        <v>24</v>
      </c>
      <c r="F6" s="1">
        <v>1.425</v>
      </c>
      <c r="G6" s="1">
        <f>VLOOKUP(B6,Yoğunluk!$A$2:$C$16,3,0)</f>
        <v>15000</v>
      </c>
      <c r="H6" s="1">
        <v>0.1</v>
      </c>
      <c r="I6">
        <f t="shared" si="1"/>
        <v>1500</v>
      </c>
    </row>
    <row r="7" spans="1:9" x14ac:dyDescent="0.3">
      <c r="A7">
        <v>6</v>
      </c>
      <c r="B7">
        <f t="shared" si="0"/>
        <v>1</v>
      </c>
      <c r="C7" t="s">
        <v>4</v>
      </c>
      <c r="D7" t="s">
        <v>24</v>
      </c>
      <c r="E7" t="s">
        <v>25</v>
      </c>
      <c r="F7" s="1">
        <v>0.83333333333333337</v>
      </c>
      <c r="G7" s="1">
        <f>VLOOKUP(B7,Yoğunluk!$A$2:$C$16,3,0)</f>
        <v>15000</v>
      </c>
      <c r="H7" s="1">
        <v>0.05</v>
      </c>
      <c r="I7">
        <f t="shared" si="1"/>
        <v>750</v>
      </c>
    </row>
    <row r="8" spans="1:9" x14ac:dyDescent="0.3">
      <c r="A8">
        <v>7</v>
      </c>
      <c r="B8">
        <f t="shared" si="0"/>
        <v>1</v>
      </c>
      <c r="C8" t="s">
        <v>4</v>
      </c>
      <c r="D8" t="s">
        <v>40</v>
      </c>
      <c r="E8" t="s">
        <v>26</v>
      </c>
      <c r="F8" s="1">
        <v>5</v>
      </c>
      <c r="G8" s="1">
        <f>VLOOKUP(B8,Yoğunluk!$A$2:$C$16,3,0)</f>
        <v>15000</v>
      </c>
      <c r="H8" s="1">
        <v>0.1</v>
      </c>
      <c r="I8">
        <f t="shared" si="1"/>
        <v>1500</v>
      </c>
    </row>
    <row r="9" spans="1:9" x14ac:dyDescent="0.3">
      <c r="A9">
        <v>8</v>
      </c>
      <c r="B9">
        <f t="shared" si="0"/>
        <v>1</v>
      </c>
      <c r="C9" t="s">
        <v>4</v>
      </c>
      <c r="D9" t="s">
        <v>40</v>
      </c>
      <c r="E9" t="s">
        <v>27</v>
      </c>
      <c r="F9" s="1">
        <v>4</v>
      </c>
      <c r="G9" s="1">
        <f>VLOOKUP(B9,Yoğunluk!$A$2:$C$16,3,0)</f>
        <v>15000</v>
      </c>
      <c r="H9" s="1">
        <v>0.05</v>
      </c>
      <c r="I9">
        <f t="shared" si="1"/>
        <v>750</v>
      </c>
    </row>
    <row r="10" spans="1:9" x14ac:dyDescent="0.3">
      <c r="A10">
        <v>9</v>
      </c>
      <c r="B10">
        <f t="shared" si="0"/>
        <v>1</v>
      </c>
      <c r="C10" t="s">
        <v>4</v>
      </c>
      <c r="D10" t="s">
        <v>40</v>
      </c>
      <c r="E10" t="s">
        <v>28</v>
      </c>
      <c r="F10" s="1">
        <v>3.6666666666666665</v>
      </c>
      <c r="G10" s="1">
        <f>VLOOKUP(B10,Yoğunluk!$A$2:$C$16,3,0)</f>
        <v>15000</v>
      </c>
      <c r="H10" s="1">
        <v>0.05</v>
      </c>
      <c r="I10">
        <f t="shared" si="1"/>
        <v>750</v>
      </c>
    </row>
    <row r="11" spans="1:9" x14ac:dyDescent="0.3">
      <c r="A11">
        <v>10</v>
      </c>
      <c r="B11">
        <f t="shared" si="0"/>
        <v>1</v>
      </c>
      <c r="C11" t="s">
        <v>4</v>
      </c>
      <c r="D11" t="s">
        <v>40</v>
      </c>
      <c r="E11" t="s">
        <v>29</v>
      </c>
      <c r="F11" s="1">
        <v>3.4</v>
      </c>
      <c r="G11" s="1">
        <f>VLOOKUP(B11,Yoğunluk!$A$2:$C$16,3,0)</f>
        <v>15000</v>
      </c>
      <c r="H11" s="1">
        <v>0.1</v>
      </c>
      <c r="I11">
        <f t="shared" si="1"/>
        <v>1500</v>
      </c>
    </row>
    <row r="12" spans="1:9" x14ac:dyDescent="0.3">
      <c r="A12">
        <v>11</v>
      </c>
      <c r="B12">
        <f t="shared" si="0"/>
        <v>1</v>
      </c>
      <c r="C12" t="s">
        <v>4</v>
      </c>
      <c r="D12" t="s">
        <v>40</v>
      </c>
      <c r="E12" t="s">
        <v>30</v>
      </c>
      <c r="F12" s="1">
        <v>3.2</v>
      </c>
      <c r="G12" s="1">
        <f>VLOOKUP(B12,Yoğunluk!$A$2:$C$16,3,0)</f>
        <v>15000</v>
      </c>
      <c r="H12" s="1">
        <v>0.1</v>
      </c>
      <c r="I12">
        <f t="shared" si="1"/>
        <v>1500</v>
      </c>
    </row>
    <row r="13" spans="1:9" x14ac:dyDescent="0.3">
      <c r="A13">
        <v>12</v>
      </c>
      <c r="B13">
        <f t="shared" si="0"/>
        <v>2</v>
      </c>
      <c r="C13" t="s">
        <v>5</v>
      </c>
      <c r="D13" t="s">
        <v>39</v>
      </c>
      <c r="E13" t="s">
        <v>19</v>
      </c>
      <c r="F13" s="1">
        <v>2.2250000000000001</v>
      </c>
      <c r="G13" s="1">
        <f>VLOOKUP(B13,Yoğunluk!$A$2:$C$16,3,0)</f>
        <v>8000</v>
      </c>
      <c r="H13" s="1">
        <v>0.1</v>
      </c>
      <c r="I13">
        <f t="shared" si="1"/>
        <v>800</v>
      </c>
    </row>
    <row r="14" spans="1:9" x14ac:dyDescent="0.3">
      <c r="A14">
        <v>13</v>
      </c>
      <c r="B14">
        <f t="shared" si="0"/>
        <v>2</v>
      </c>
      <c r="C14" t="s">
        <v>5</v>
      </c>
      <c r="D14" t="s">
        <v>39</v>
      </c>
      <c r="E14" t="s">
        <v>20</v>
      </c>
      <c r="F14" s="1">
        <v>1.3666666666666667</v>
      </c>
      <c r="G14" s="1">
        <f>VLOOKUP(B14,Yoğunluk!$A$2:$C$16,3,0)</f>
        <v>8000</v>
      </c>
      <c r="H14" s="1">
        <v>7.0000000000000007E-2</v>
      </c>
      <c r="I14">
        <f t="shared" si="1"/>
        <v>560</v>
      </c>
    </row>
    <row r="15" spans="1:9" x14ac:dyDescent="0.3">
      <c r="A15">
        <v>14</v>
      </c>
      <c r="B15">
        <f t="shared" si="0"/>
        <v>2</v>
      </c>
      <c r="C15" t="s">
        <v>5</v>
      </c>
      <c r="D15" t="s">
        <v>21</v>
      </c>
      <c r="E15" t="s">
        <v>21</v>
      </c>
      <c r="F15" s="1">
        <v>0.9</v>
      </c>
      <c r="G15" s="1">
        <f>VLOOKUP(B15,Yoğunluk!$A$2:$C$16,3,0)</f>
        <v>8000</v>
      </c>
      <c r="H15" s="1">
        <v>0.17</v>
      </c>
      <c r="I15">
        <f t="shared" si="1"/>
        <v>1360</v>
      </c>
    </row>
    <row r="16" spans="1:9" x14ac:dyDescent="0.3">
      <c r="A16">
        <v>15</v>
      </c>
      <c r="B16">
        <f t="shared" si="0"/>
        <v>2</v>
      </c>
      <c r="C16" t="s">
        <v>5</v>
      </c>
      <c r="D16" t="s">
        <v>21</v>
      </c>
      <c r="E16" t="s">
        <v>22</v>
      </c>
      <c r="F16" s="1">
        <v>0.56666666666666665</v>
      </c>
      <c r="G16" s="1">
        <f>VLOOKUP(B16,Yoğunluk!$A$2:$C$16,3,0)</f>
        <v>8000</v>
      </c>
      <c r="H16" s="1">
        <v>0.27</v>
      </c>
      <c r="I16">
        <f t="shared" si="1"/>
        <v>2160</v>
      </c>
    </row>
    <row r="17" spans="1:9" x14ac:dyDescent="0.3">
      <c r="A17">
        <v>16</v>
      </c>
      <c r="B17">
        <f t="shared" si="0"/>
        <v>2</v>
      </c>
      <c r="C17" t="s">
        <v>5</v>
      </c>
      <c r="D17" t="s">
        <v>24</v>
      </c>
      <c r="E17" t="s">
        <v>24</v>
      </c>
      <c r="F17" s="1">
        <v>1.425</v>
      </c>
      <c r="G17" s="1">
        <f>VLOOKUP(B17,Yoğunluk!$A$2:$C$16,3,0)</f>
        <v>8000</v>
      </c>
      <c r="H17" s="1">
        <v>0.15</v>
      </c>
      <c r="I17">
        <f t="shared" si="1"/>
        <v>1200</v>
      </c>
    </row>
    <row r="18" spans="1:9" x14ac:dyDescent="0.3">
      <c r="A18">
        <v>17</v>
      </c>
      <c r="B18">
        <f t="shared" si="0"/>
        <v>2</v>
      </c>
      <c r="C18" t="s">
        <v>5</v>
      </c>
      <c r="D18" t="s">
        <v>24</v>
      </c>
      <c r="E18" t="s">
        <v>25</v>
      </c>
      <c r="F18" s="1">
        <v>0.83333333333333337</v>
      </c>
      <c r="G18" s="1">
        <f>VLOOKUP(B18,Yoğunluk!$A$2:$C$16,3,0)</f>
        <v>8000</v>
      </c>
      <c r="H18" s="1">
        <v>0.15</v>
      </c>
      <c r="I18">
        <f t="shared" si="1"/>
        <v>1200</v>
      </c>
    </row>
    <row r="19" spans="1:9" x14ac:dyDescent="0.3">
      <c r="A19">
        <v>18</v>
      </c>
      <c r="B19">
        <f t="shared" si="0"/>
        <v>2</v>
      </c>
      <c r="C19" t="s">
        <v>5</v>
      </c>
      <c r="D19" t="s">
        <v>40</v>
      </c>
      <c r="E19" t="s">
        <v>26</v>
      </c>
      <c r="F19" s="1">
        <v>5</v>
      </c>
      <c r="G19" s="1">
        <f>VLOOKUP(B19,Yoğunluk!$A$2:$C$16,3,0)</f>
        <v>8000</v>
      </c>
      <c r="H19" s="1">
        <v>0.02</v>
      </c>
      <c r="I19">
        <f t="shared" si="1"/>
        <v>160</v>
      </c>
    </row>
    <row r="20" spans="1:9" x14ac:dyDescent="0.3">
      <c r="A20">
        <v>19</v>
      </c>
      <c r="B20">
        <f t="shared" si="0"/>
        <v>2</v>
      </c>
      <c r="C20" t="s">
        <v>5</v>
      </c>
      <c r="D20" t="s">
        <v>40</v>
      </c>
      <c r="E20" t="s">
        <v>27</v>
      </c>
      <c r="F20" s="1">
        <v>4</v>
      </c>
      <c r="G20" s="1">
        <f>VLOOKUP(B20,Yoğunluk!$A$2:$C$16,3,0)</f>
        <v>8000</v>
      </c>
      <c r="H20" s="1">
        <v>0.02</v>
      </c>
      <c r="I20">
        <f t="shared" si="1"/>
        <v>160</v>
      </c>
    </row>
    <row r="21" spans="1:9" x14ac:dyDescent="0.3">
      <c r="A21">
        <v>20</v>
      </c>
      <c r="B21">
        <f t="shared" si="0"/>
        <v>2</v>
      </c>
      <c r="C21" t="s">
        <v>5</v>
      </c>
      <c r="D21" t="s">
        <v>40</v>
      </c>
      <c r="E21" t="s">
        <v>28</v>
      </c>
      <c r="F21" s="1">
        <v>3.6666666666666665</v>
      </c>
      <c r="G21" s="1">
        <f>VLOOKUP(B21,Yoğunluk!$A$2:$C$16,3,0)</f>
        <v>8000</v>
      </c>
      <c r="H21" s="1">
        <v>0.01</v>
      </c>
      <c r="I21">
        <f t="shared" si="1"/>
        <v>80</v>
      </c>
    </row>
    <row r="22" spans="1:9" x14ac:dyDescent="0.3">
      <c r="A22">
        <v>21</v>
      </c>
      <c r="B22">
        <f t="shared" si="0"/>
        <v>2</v>
      </c>
      <c r="C22" t="s">
        <v>5</v>
      </c>
      <c r="D22" t="s">
        <v>40</v>
      </c>
      <c r="E22" t="s">
        <v>29</v>
      </c>
      <c r="F22" s="1">
        <v>3.4</v>
      </c>
      <c r="G22" s="1">
        <f>VLOOKUP(B22,Yoğunluk!$A$2:$C$16,3,0)</f>
        <v>8000</v>
      </c>
      <c r="H22" s="1">
        <v>0.02</v>
      </c>
      <c r="I22">
        <f t="shared" si="1"/>
        <v>160</v>
      </c>
    </row>
    <row r="23" spans="1:9" x14ac:dyDescent="0.3">
      <c r="A23">
        <v>22</v>
      </c>
      <c r="B23">
        <f t="shared" si="0"/>
        <v>2</v>
      </c>
      <c r="C23" t="s">
        <v>5</v>
      </c>
      <c r="D23" t="s">
        <v>40</v>
      </c>
      <c r="E23" t="s">
        <v>30</v>
      </c>
      <c r="F23" s="1">
        <v>3.2</v>
      </c>
      <c r="G23" s="1">
        <f>VLOOKUP(B23,Yoğunluk!$A$2:$C$16,3,0)</f>
        <v>8000</v>
      </c>
      <c r="H23" s="1">
        <v>0.02</v>
      </c>
      <c r="I23">
        <f t="shared" si="1"/>
        <v>160</v>
      </c>
    </row>
    <row r="24" spans="1:9" x14ac:dyDescent="0.3">
      <c r="A24">
        <v>23</v>
      </c>
      <c r="B24">
        <f t="shared" si="0"/>
        <v>3</v>
      </c>
      <c r="C24" t="s">
        <v>6</v>
      </c>
      <c r="D24" t="s">
        <v>39</v>
      </c>
      <c r="E24" t="s">
        <v>19</v>
      </c>
      <c r="F24" s="1">
        <v>2.2250000000000001</v>
      </c>
      <c r="G24" s="1">
        <f>VLOOKUP(B24,Yoğunluk!$A$2:$C$16,3,0)</f>
        <v>9000</v>
      </c>
      <c r="H24" s="1">
        <v>0.2</v>
      </c>
      <c r="I24">
        <f t="shared" si="1"/>
        <v>1800</v>
      </c>
    </row>
    <row r="25" spans="1:9" x14ac:dyDescent="0.3">
      <c r="A25">
        <v>24</v>
      </c>
      <c r="B25">
        <f t="shared" si="0"/>
        <v>3</v>
      </c>
      <c r="C25" t="s">
        <v>6</v>
      </c>
      <c r="D25" t="s">
        <v>39</v>
      </c>
      <c r="E25" t="s">
        <v>20</v>
      </c>
      <c r="F25" s="1">
        <v>1.3666666666666667</v>
      </c>
      <c r="G25" s="1">
        <f>VLOOKUP(B25,Yoğunluk!$A$2:$C$16,3,0)</f>
        <v>9000</v>
      </c>
      <c r="H25" s="1">
        <v>0.1</v>
      </c>
      <c r="I25">
        <f t="shared" si="1"/>
        <v>900</v>
      </c>
    </row>
    <row r="26" spans="1:9" x14ac:dyDescent="0.3">
      <c r="A26">
        <v>25</v>
      </c>
      <c r="B26">
        <f t="shared" si="0"/>
        <v>3</v>
      </c>
      <c r="C26" t="s">
        <v>6</v>
      </c>
      <c r="D26" t="s">
        <v>21</v>
      </c>
      <c r="E26" t="s">
        <v>21</v>
      </c>
      <c r="F26" s="1">
        <v>0.9</v>
      </c>
      <c r="G26" s="1">
        <f>VLOOKUP(B26,Yoğunluk!$A$2:$C$16,3,0)</f>
        <v>9000</v>
      </c>
      <c r="H26" s="1">
        <v>0.05</v>
      </c>
      <c r="I26">
        <f t="shared" si="1"/>
        <v>450</v>
      </c>
    </row>
    <row r="27" spans="1:9" x14ac:dyDescent="0.3">
      <c r="A27">
        <v>26</v>
      </c>
      <c r="B27">
        <f t="shared" si="0"/>
        <v>3</v>
      </c>
      <c r="C27" t="s">
        <v>6</v>
      </c>
      <c r="D27" t="s">
        <v>21</v>
      </c>
      <c r="E27" t="s">
        <v>22</v>
      </c>
      <c r="F27" s="1">
        <v>0.56666666666666665</v>
      </c>
      <c r="G27" s="1">
        <f>VLOOKUP(B27,Yoğunluk!$A$2:$C$16,3,0)</f>
        <v>9000</v>
      </c>
      <c r="H27" s="1">
        <v>0.1</v>
      </c>
      <c r="I27">
        <f t="shared" si="1"/>
        <v>900</v>
      </c>
    </row>
    <row r="28" spans="1:9" x14ac:dyDescent="0.3">
      <c r="A28">
        <v>27</v>
      </c>
      <c r="B28">
        <f t="shared" si="0"/>
        <v>3</v>
      </c>
      <c r="C28" t="s">
        <v>6</v>
      </c>
      <c r="D28" t="s">
        <v>24</v>
      </c>
      <c r="E28" t="s">
        <v>24</v>
      </c>
      <c r="F28" s="1">
        <v>1.425</v>
      </c>
      <c r="G28" s="1">
        <f>VLOOKUP(B28,Yoğunluk!$A$2:$C$16,3,0)</f>
        <v>9000</v>
      </c>
      <c r="H28" s="1">
        <v>0.1</v>
      </c>
      <c r="I28">
        <f t="shared" si="1"/>
        <v>900</v>
      </c>
    </row>
    <row r="29" spans="1:9" x14ac:dyDescent="0.3">
      <c r="A29">
        <v>28</v>
      </c>
      <c r="B29">
        <f t="shared" si="0"/>
        <v>3</v>
      </c>
      <c r="C29" t="s">
        <v>6</v>
      </c>
      <c r="D29" t="s">
        <v>24</v>
      </c>
      <c r="E29" t="s">
        <v>25</v>
      </c>
      <c r="F29" s="1">
        <v>0.83333333333333337</v>
      </c>
      <c r="G29" s="1">
        <f>VLOOKUP(B29,Yoğunluk!$A$2:$C$16,3,0)</f>
        <v>9000</v>
      </c>
      <c r="H29" s="1">
        <v>0.05</v>
      </c>
      <c r="I29">
        <f t="shared" si="1"/>
        <v>450</v>
      </c>
    </row>
    <row r="30" spans="1:9" x14ac:dyDescent="0.3">
      <c r="A30">
        <v>29</v>
      </c>
      <c r="B30">
        <f t="shared" si="0"/>
        <v>3</v>
      </c>
      <c r="C30" t="s">
        <v>6</v>
      </c>
      <c r="D30" t="s">
        <v>40</v>
      </c>
      <c r="E30" t="s">
        <v>26</v>
      </c>
      <c r="F30" s="1">
        <v>5</v>
      </c>
      <c r="G30" s="1">
        <f>VLOOKUP(B30,Yoğunluk!$A$2:$C$16,3,0)</f>
        <v>9000</v>
      </c>
      <c r="H30" s="1">
        <v>0.1</v>
      </c>
      <c r="I30">
        <f t="shared" si="1"/>
        <v>900</v>
      </c>
    </row>
    <row r="31" spans="1:9" x14ac:dyDescent="0.3">
      <c r="A31">
        <v>30</v>
      </c>
      <c r="B31">
        <f t="shared" si="0"/>
        <v>3</v>
      </c>
      <c r="C31" t="s">
        <v>6</v>
      </c>
      <c r="D31" t="s">
        <v>40</v>
      </c>
      <c r="E31" t="s">
        <v>27</v>
      </c>
      <c r="F31" s="1">
        <v>4</v>
      </c>
      <c r="G31" s="1">
        <f>VLOOKUP(B31,Yoğunluk!$A$2:$C$16,3,0)</f>
        <v>9000</v>
      </c>
      <c r="H31" s="1">
        <v>0.05</v>
      </c>
      <c r="I31">
        <f t="shared" si="1"/>
        <v>450</v>
      </c>
    </row>
    <row r="32" spans="1:9" x14ac:dyDescent="0.3">
      <c r="A32">
        <v>31</v>
      </c>
      <c r="B32">
        <f t="shared" si="0"/>
        <v>3</v>
      </c>
      <c r="C32" t="s">
        <v>6</v>
      </c>
      <c r="D32" t="s">
        <v>40</v>
      </c>
      <c r="E32" t="s">
        <v>28</v>
      </c>
      <c r="F32" s="1">
        <v>3.6666666666666665</v>
      </c>
      <c r="G32" s="1">
        <f>VLOOKUP(B32,Yoğunluk!$A$2:$C$16,3,0)</f>
        <v>9000</v>
      </c>
      <c r="H32" s="1">
        <v>0.05</v>
      </c>
      <c r="I32">
        <f t="shared" si="1"/>
        <v>450</v>
      </c>
    </row>
    <row r="33" spans="1:9" x14ac:dyDescent="0.3">
      <c r="A33">
        <v>32</v>
      </c>
      <c r="B33">
        <f t="shared" si="0"/>
        <v>3</v>
      </c>
      <c r="C33" t="s">
        <v>6</v>
      </c>
      <c r="D33" t="s">
        <v>40</v>
      </c>
      <c r="E33" t="s">
        <v>29</v>
      </c>
      <c r="F33" s="1">
        <v>3.4</v>
      </c>
      <c r="G33" s="1">
        <f>VLOOKUP(B33,Yoğunluk!$A$2:$C$16,3,0)</f>
        <v>9000</v>
      </c>
      <c r="H33" s="1">
        <v>0.1</v>
      </c>
      <c r="I33">
        <f t="shared" si="1"/>
        <v>900</v>
      </c>
    </row>
    <row r="34" spans="1:9" x14ac:dyDescent="0.3">
      <c r="A34">
        <v>33</v>
      </c>
      <c r="B34">
        <f t="shared" si="0"/>
        <v>3</v>
      </c>
      <c r="C34" t="s">
        <v>6</v>
      </c>
      <c r="D34" t="s">
        <v>40</v>
      </c>
      <c r="E34" t="s">
        <v>30</v>
      </c>
      <c r="F34" s="1">
        <v>3.2</v>
      </c>
      <c r="G34" s="1">
        <f>VLOOKUP(B34,Yoğunluk!$A$2:$C$16,3,0)</f>
        <v>9000</v>
      </c>
      <c r="H34" s="1">
        <v>0.1</v>
      </c>
      <c r="I34">
        <f t="shared" si="1"/>
        <v>900</v>
      </c>
    </row>
    <row r="35" spans="1:9" x14ac:dyDescent="0.3">
      <c r="A35">
        <v>34</v>
      </c>
      <c r="B35">
        <f t="shared" ref="B35:B66" si="2">IF(E34="Onlu Bilet",B34+1,B34)</f>
        <v>4</v>
      </c>
      <c r="C35" t="s">
        <v>7</v>
      </c>
      <c r="D35" t="s">
        <v>39</v>
      </c>
      <c r="E35" t="s">
        <v>19</v>
      </c>
      <c r="F35" s="1">
        <v>2.2250000000000001</v>
      </c>
      <c r="G35" s="1">
        <f>VLOOKUP(B35,Yoğunluk!$A$2:$C$16,3,0)</f>
        <v>7000</v>
      </c>
      <c r="H35" s="1">
        <v>0.25</v>
      </c>
      <c r="I35">
        <f t="shared" si="1"/>
        <v>1750</v>
      </c>
    </row>
    <row r="36" spans="1:9" x14ac:dyDescent="0.3">
      <c r="A36">
        <v>35</v>
      </c>
      <c r="B36">
        <f t="shared" si="2"/>
        <v>4</v>
      </c>
      <c r="C36" t="s">
        <v>7</v>
      </c>
      <c r="D36" t="s">
        <v>39</v>
      </c>
      <c r="E36" t="s">
        <v>20</v>
      </c>
      <c r="F36" s="1">
        <v>1.3666666666666667</v>
      </c>
      <c r="G36" s="1">
        <f>VLOOKUP(B36,Yoğunluk!$A$2:$C$16,3,0)</f>
        <v>7000</v>
      </c>
      <c r="H36" s="1">
        <v>0.1</v>
      </c>
      <c r="I36">
        <f t="shared" si="1"/>
        <v>700</v>
      </c>
    </row>
    <row r="37" spans="1:9" x14ac:dyDescent="0.3">
      <c r="A37">
        <v>36</v>
      </c>
      <c r="B37">
        <f t="shared" si="2"/>
        <v>4</v>
      </c>
      <c r="C37" t="s">
        <v>7</v>
      </c>
      <c r="D37" t="s">
        <v>21</v>
      </c>
      <c r="E37" t="s">
        <v>21</v>
      </c>
      <c r="F37" s="1">
        <v>0.9</v>
      </c>
      <c r="G37" s="1">
        <f>VLOOKUP(B37,Yoğunluk!$A$2:$C$16,3,0)</f>
        <v>7000</v>
      </c>
      <c r="H37" s="1">
        <v>0.1</v>
      </c>
      <c r="I37">
        <f t="shared" si="1"/>
        <v>700</v>
      </c>
    </row>
    <row r="38" spans="1:9" x14ac:dyDescent="0.3">
      <c r="A38">
        <v>37</v>
      </c>
      <c r="B38">
        <f t="shared" si="2"/>
        <v>4</v>
      </c>
      <c r="C38" t="s">
        <v>7</v>
      </c>
      <c r="D38" t="s">
        <v>21</v>
      </c>
      <c r="E38" t="s">
        <v>22</v>
      </c>
      <c r="F38" s="1">
        <v>0.56666666666666665</v>
      </c>
      <c r="G38" s="1">
        <f>VLOOKUP(B38,Yoğunluk!$A$2:$C$16,3,0)</f>
        <v>7000</v>
      </c>
      <c r="H38" s="1">
        <v>0.15</v>
      </c>
      <c r="I38">
        <f t="shared" si="1"/>
        <v>1050</v>
      </c>
    </row>
    <row r="39" spans="1:9" x14ac:dyDescent="0.3">
      <c r="A39">
        <v>38</v>
      </c>
      <c r="B39">
        <f t="shared" si="2"/>
        <v>4</v>
      </c>
      <c r="C39" t="s">
        <v>7</v>
      </c>
      <c r="D39" t="s">
        <v>24</v>
      </c>
      <c r="E39" t="s">
        <v>24</v>
      </c>
      <c r="F39" s="1">
        <v>1.425</v>
      </c>
      <c r="G39" s="1">
        <f>VLOOKUP(B39,Yoğunluk!$A$2:$C$16,3,0)</f>
        <v>7000</v>
      </c>
      <c r="H39" s="1">
        <v>0.15</v>
      </c>
      <c r="I39">
        <f t="shared" si="1"/>
        <v>1050</v>
      </c>
    </row>
    <row r="40" spans="1:9" x14ac:dyDescent="0.3">
      <c r="A40">
        <v>39</v>
      </c>
      <c r="B40">
        <f t="shared" si="2"/>
        <v>4</v>
      </c>
      <c r="C40" t="s">
        <v>7</v>
      </c>
      <c r="D40" t="s">
        <v>24</v>
      </c>
      <c r="E40" t="s">
        <v>25</v>
      </c>
      <c r="F40" s="1">
        <v>0.83333333333333337</v>
      </c>
      <c r="G40" s="1">
        <f>VLOOKUP(B40,Yoğunluk!$A$2:$C$16,3,0)</f>
        <v>7000</v>
      </c>
      <c r="H40" s="1">
        <v>0.05</v>
      </c>
      <c r="I40">
        <f t="shared" si="1"/>
        <v>350</v>
      </c>
    </row>
    <row r="41" spans="1:9" x14ac:dyDescent="0.3">
      <c r="A41">
        <v>40</v>
      </c>
      <c r="B41">
        <f t="shared" si="2"/>
        <v>4</v>
      </c>
      <c r="C41" t="s">
        <v>7</v>
      </c>
      <c r="D41" t="s">
        <v>40</v>
      </c>
      <c r="E41" t="s">
        <v>26</v>
      </c>
      <c r="F41" s="1">
        <v>5</v>
      </c>
      <c r="G41" s="1">
        <f>VLOOKUP(B41,Yoğunluk!$A$2:$C$16,3,0)</f>
        <v>7000</v>
      </c>
      <c r="H41" s="1">
        <v>0.05</v>
      </c>
      <c r="I41">
        <f t="shared" si="1"/>
        <v>350</v>
      </c>
    </row>
    <row r="42" spans="1:9" x14ac:dyDescent="0.3">
      <c r="A42">
        <v>41</v>
      </c>
      <c r="B42">
        <f t="shared" si="2"/>
        <v>4</v>
      </c>
      <c r="C42" t="s">
        <v>7</v>
      </c>
      <c r="D42" t="s">
        <v>40</v>
      </c>
      <c r="E42" t="s">
        <v>27</v>
      </c>
      <c r="F42" s="1">
        <v>4</v>
      </c>
      <c r="G42" s="1">
        <f>VLOOKUP(B42,Yoğunluk!$A$2:$C$16,3,0)</f>
        <v>7000</v>
      </c>
      <c r="H42" s="1">
        <v>0.03</v>
      </c>
      <c r="I42">
        <f t="shared" si="1"/>
        <v>210</v>
      </c>
    </row>
    <row r="43" spans="1:9" x14ac:dyDescent="0.3">
      <c r="A43">
        <v>42</v>
      </c>
      <c r="B43">
        <f t="shared" si="2"/>
        <v>4</v>
      </c>
      <c r="C43" t="s">
        <v>7</v>
      </c>
      <c r="D43" t="s">
        <v>40</v>
      </c>
      <c r="E43" t="s">
        <v>28</v>
      </c>
      <c r="F43" s="1">
        <v>3.6666666666666665</v>
      </c>
      <c r="G43" s="1">
        <f>VLOOKUP(B43,Yoğunluk!$A$2:$C$16,3,0)</f>
        <v>7000</v>
      </c>
      <c r="H43" s="1">
        <v>0.02</v>
      </c>
      <c r="I43">
        <f t="shared" si="1"/>
        <v>140</v>
      </c>
    </row>
    <row r="44" spans="1:9" x14ac:dyDescent="0.3">
      <c r="A44">
        <v>43</v>
      </c>
      <c r="B44">
        <f t="shared" si="2"/>
        <v>4</v>
      </c>
      <c r="C44" t="s">
        <v>7</v>
      </c>
      <c r="D44" t="s">
        <v>40</v>
      </c>
      <c r="E44" t="s">
        <v>29</v>
      </c>
      <c r="F44" s="1">
        <v>3.4</v>
      </c>
      <c r="G44" s="1">
        <f>VLOOKUP(B44,Yoğunluk!$A$2:$C$16,3,0)</f>
        <v>7000</v>
      </c>
      <c r="H44" s="1">
        <v>0.05</v>
      </c>
      <c r="I44">
        <f t="shared" si="1"/>
        <v>350</v>
      </c>
    </row>
    <row r="45" spans="1:9" x14ac:dyDescent="0.3">
      <c r="A45">
        <v>44</v>
      </c>
      <c r="B45">
        <f t="shared" si="2"/>
        <v>4</v>
      </c>
      <c r="C45" t="s">
        <v>7</v>
      </c>
      <c r="D45" t="s">
        <v>40</v>
      </c>
      <c r="E45" t="s">
        <v>30</v>
      </c>
      <c r="F45" s="1">
        <v>3.2</v>
      </c>
      <c r="G45" s="1">
        <f>VLOOKUP(B45,Yoğunluk!$A$2:$C$16,3,0)</f>
        <v>7000</v>
      </c>
      <c r="H45" s="1">
        <v>0.05</v>
      </c>
      <c r="I45">
        <f t="shared" si="1"/>
        <v>350</v>
      </c>
    </row>
    <row r="46" spans="1:9" x14ac:dyDescent="0.3">
      <c r="A46">
        <v>45</v>
      </c>
      <c r="B46">
        <f t="shared" si="2"/>
        <v>5</v>
      </c>
      <c r="C46" t="s">
        <v>8</v>
      </c>
      <c r="D46" t="s">
        <v>39</v>
      </c>
      <c r="E46" t="s">
        <v>19</v>
      </c>
      <c r="F46" s="1">
        <v>2.2250000000000001</v>
      </c>
      <c r="G46" s="1">
        <f>VLOOKUP(B46,Yoğunluk!$A$2:$C$16,3,0)</f>
        <v>15000</v>
      </c>
      <c r="H46" s="1">
        <v>0.2</v>
      </c>
      <c r="I46">
        <f t="shared" si="1"/>
        <v>3000</v>
      </c>
    </row>
    <row r="47" spans="1:9" x14ac:dyDescent="0.3">
      <c r="A47">
        <v>46</v>
      </c>
      <c r="B47">
        <f t="shared" si="2"/>
        <v>5</v>
      </c>
      <c r="C47" t="s">
        <v>8</v>
      </c>
      <c r="D47" t="s">
        <v>39</v>
      </c>
      <c r="E47" t="s">
        <v>20</v>
      </c>
      <c r="F47" s="1">
        <v>1.3666666666666667</v>
      </c>
      <c r="G47" s="1">
        <f>VLOOKUP(B47,Yoğunluk!$A$2:$C$16,3,0)</f>
        <v>15000</v>
      </c>
      <c r="H47" s="1">
        <v>0.1</v>
      </c>
      <c r="I47">
        <f t="shared" si="1"/>
        <v>1500</v>
      </c>
    </row>
    <row r="48" spans="1:9" x14ac:dyDescent="0.3">
      <c r="A48">
        <v>47</v>
      </c>
      <c r="B48">
        <f t="shared" si="2"/>
        <v>5</v>
      </c>
      <c r="C48" t="s">
        <v>8</v>
      </c>
      <c r="D48" t="s">
        <v>21</v>
      </c>
      <c r="E48" t="s">
        <v>21</v>
      </c>
      <c r="F48" s="1">
        <v>0.9</v>
      </c>
      <c r="G48" s="1">
        <f>VLOOKUP(B48,Yoğunluk!$A$2:$C$16,3,0)</f>
        <v>15000</v>
      </c>
      <c r="H48" s="1">
        <v>0.1</v>
      </c>
      <c r="I48">
        <f t="shared" si="1"/>
        <v>1500</v>
      </c>
    </row>
    <row r="49" spans="1:9" x14ac:dyDescent="0.3">
      <c r="A49">
        <v>48</v>
      </c>
      <c r="B49">
        <f t="shared" si="2"/>
        <v>5</v>
      </c>
      <c r="C49" t="s">
        <v>8</v>
      </c>
      <c r="D49" t="s">
        <v>21</v>
      </c>
      <c r="E49" t="s">
        <v>22</v>
      </c>
      <c r="F49" s="1">
        <v>0.56666666666666665</v>
      </c>
      <c r="G49" s="1">
        <f>VLOOKUP(B49,Yoğunluk!$A$2:$C$16,3,0)</f>
        <v>15000</v>
      </c>
      <c r="H49" s="1">
        <v>0.2</v>
      </c>
      <c r="I49">
        <f t="shared" si="1"/>
        <v>3000</v>
      </c>
    </row>
    <row r="50" spans="1:9" x14ac:dyDescent="0.3">
      <c r="A50">
        <v>49</v>
      </c>
      <c r="B50">
        <f t="shared" si="2"/>
        <v>5</v>
      </c>
      <c r="C50" t="s">
        <v>8</v>
      </c>
      <c r="D50" t="s">
        <v>24</v>
      </c>
      <c r="E50" t="s">
        <v>24</v>
      </c>
      <c r="F50" s="1">
        <v>1.425</v>
      </c>
      <c r="G50" s="1">
        <f>VLOOKUP(B50,Yoğunluk!$A$2:$C$16,3,0)</f>
        <v>15000</v>
      </c>
      <c r="H50" s="1">
        <v>0.15</v>
      </c>
      <c r="I50">
        <f t="shared" si="1"/>
        <v>2250</v>
      </c>
    </row>
    <row r="51" spans="1:9" x14ac:dyDescent="0.3">
      <c r="A51">
        <v>50</v>
      </c>
      <c r="B51">
        <f t="shared" si="2"/>
        <v>5</v>
      </c>
      <c r="C51" t="s">
        <v>8</v>
      </c>
      <c r="D51" t="s">
        <v>24</v>
      </c>
      <c r="E51" t="s">
        <v>25</v>
      </c>
      <c r="F51" s="1">
        <v>0.83333333333333337</v>
      </c>
      <c r="G51" s="1">
        <f>VLOOKUP(B51,Yoğunluk!$A$2:$C$16,3,0)</f>
        <v>15000</v>
      </c>
      <c r="H51" s="1">
        <v>0.05</v>
      </c>
      <c r="I51">
        <f t="shared" si="1"/>
        <v>750</v>
      </c>
    </row>
    <row r="52" spans="1:9" x14ac:dyDescent="0.3">
      <c r="A52">
        <v>51</v>
      </c>
      <c r="B52">
        <f t="shared" si="2"/>
        <v>5</v>
      </c>
      <c r="C52" t="s">
        <v>8</v>
      </c>
      <c r="D52" t="s">
        <v>40</v>
      </c>
      <c r="E52" t="s">
        <v>26</v>
      </c>
      <c r="F52" s="1">
        <v>5</v>
      </c>
      <c r="G52" s="1">
        <f>VLOOKUP(B52,Yoğunluk!$A$2:$C$16,3,0)</f>
        <v>15000</v>
      </c>
      <c r="H52" s="1">
        <v>0.05</v>
      </c>
      <c r="I52">
        <f t="shared" si="1"/>
        <v>750</v>
      </c>
    </row>
    <row r="53" spans="1:9" x14ac:dyDescent="0.3">
      <c r="A53">
        <v>52</v>
      </c>
      <c r="B53">
        <f t="shared" si="2"/>
        <v>5</v>
      </c>
      <c r="C53" t="s">
        <v>8</v>
      </c>
      <c r="D53" t="s">
        <v>40</v>
      </c>
      <c r="E53" t="s">
        <v>27</v>
      </c>
      <c r="F53" s="1">
        <v>4</v>
      </c>
      <c r="G53" s="1">
        <f>VLOOKUP(B53,Yoğunluk!$A$2:$C$16,3,0)</f>
        <v>15000</v>
      </c>
      <c r="H53" s="1">
        <v>0.03</v>
      </c>
      <c r="I53">
        <f t="shared" si="1"/>
        <v>450</v>
      </c>
    </row>
    <row r="54" spans="1:9" x14ac:dyDescent="0.3">
      <c r="A54">
        <v>53</v>
      </c>
      <c r="B54">
        <f t="shared" si="2"/>
        <v>5</v>
      </c>
      <c r="C54" t="s">
        <v>8</v>
      </c>
      <c r="D54" t="s">
        <v>40</v>
      </c>
      <c r="E54" t="s">
        <v>28</v>
      </c>
      <c r="F54" s="1">
        <v>3.6666666666666665</v>
      </c>
      <c r="G54" s="1">
        <f>VLOOKUP(B54,Yoğunluk!$A$2:$C$16,3,0)</f>
        <v>15000</v>
      </c>
      <c r="H54" s="1">
        <v>0.02</v>
      </c>
      <c r="I54">
        <f t="shared" si="1"/>
        <v>300</v>
      </c>
    </row>
    <row r="55" spans="1:9" x14ac:dyDescent="0.3">
      <c r="A55">
        <v>54</v>
      </c>
      <c r="B55">
        <f t="shared" si="2"/>
        <v>5</v>
      </c>
      <c r="C55" t="s">
        <v>8</v>
      </c>
      <c r="D55" t="s">
        <v>40</v>
      </c>
      <c r="E55" t="s">
        <v>29</v>
      </c>
      <c r="F55" s="1">
        <v>3.4</v>
      </c>
      <c r="G55" s="1">
        <f>VLOOKUP(B55,Yoğunluk!$A$2:$C$16,3,0)</f>
        <v>15000</v>
      </c>
      <c r="H55" s="1">
        <v>0.05</v>
      </c>
      <c r="I55">
        <f t="shared" si="1"/>
        <v>750</v>
      </c>
    </row>
    <row r="56" spans="1:9" x14ac:dyDescent="0.3">
      <c r="A56">
        <v>55</v>
      </c>
      <c r="B56">
        <f t="shared" si="2"/>
        <v>5</v>
      </c>
      <c r="C56" t="s">
        <v>8</v>
      </c>
      <c r="D56" t="s">
        <v>40</v>
      </c>
      <c r="E56" t="s">
        <v>30</v>
      </c>
      <c r="F56" s="1">
        <v>3.2</v>
      </c>
      <c r="G56" s="1">
        <f>VLOOKUP(B56,Yoğunluk!$A$2:$C$16,3,0)</f>
        <v>15000</v>
      </c>
      <c r="H56" s="1">
        <v>0.05</v>
      </c>
      <c r="I56">
        <f t="shared" si="1"/>
        <v>750</v>
      </c>
    </row>
    <row r="57" spans="1:9" x14ac:dyDescent="0.3">
      <c r="A57">
        <v>56</v>
      </c>
      <c r="B57">
        <f t="shared" si="2"/>
        <v>6</v>
      </c>
      <c r="C57" t="s">
        <v>9</v>
      </c>
      <c r="D57" t="s">
        <v>39</v>
      </c>
      <c r="E57" t="s">
        <v>19</v>
      </c>
      <c r="F57" s="1">
        <v>2.2250000000000001</v>
      </c>
      <c r="G57" s="1">
        <f>VLOOKUP(B57,Yoğunluk!$A$2:$C$16,3,0)</f>
        <v>5500</v>
      </c>
      <c r="H57" s="1">
        <v>0.4</v>
      </c>
      <c r="I57">
        <f t="shared" si="1"/>
        <v>2200</v>
      </c>
    </row>
    <row r="58" spans="1:9" x14ac:dyDescent="0.3">
      <c r="A58">
        <v>57</v>
      </c>
      <c r="B58">
        <f t="shared" si="2"/>
        <v>6</v>
      </c>
      <c r="C58" t="s">
        <v>9</v>
      </c>
      <c r="D58" t="s">
        <v>39</v>
      </c>
      <c r="E58" t="s">
        <v>20</v>
      </c>
      <c r="F58" s="1">
        <v>1.3666666666666667</v>
      </c>
      <c r="G58" s="1">
        <f>VLOOKUP(B58,Yoğunluk!$A$2:$C$16,3,0)</f>
        <v>5500</v>
      </c>
      <c r="H58" s="1">
        <v>0.1</v>
      </c>
      <c r="I58">
        <f t="shared" si="1"/>
        <v>550</v>
      </c>
    </row>
    <row r="59" spans="1:9" x14ac:dyDescent="0.3">
      <c r="A59">
        <v>58</v>
      </c>
      <c r="B59">
        <f t="shared" si="2"/>
        <v>6</v>
      </c>
      <c r="C59" t="s">
        <v>9</v>
      </c>
      <c r="D59" t="s">
        <v>21</v>
      </c>
      <c r="E59" t="s">
        <v>21</v>
      </c>
      <c r="F59" s="1">
        <v>0.9</v>
      </c>
      <c r="G59" s="1">
        <f>VLOOKUP(B59,Yoğunluk!$A$2:$C$16,3,0)</f>
        <v>5500</v>
      </c>
      <c r="H59" s="1">
        <v>0.1</v>
      </c>
      <c r="I59">
        <f t="shared" si="1"/>
        <v>550</v>
      </c>
    </row>
    <row r="60" spans="1:9" x14ac:dyDescent="0.3">
      <c r="A60">
        <v>59</v>
      </c>
      <c r="B60">
        <f t="shared" si="2"/>
        <v>6</v>
      </c>
      <c r="C60" t="s">
        <v>9</v>
      </c>
      <c r="D60" t="s">
        <v>21</v>
      </c>
      <c r="E60" t="s">
        <v>22</v>
      </c>
      <c r="F60" s="1">
        <v>0.56666666666666665</v>
      </c>
      <c r="G60" s="1">
        <f>VLOOKUP(B60,Yoğunluk!$A$2:$C$16,3,0)</f>
        <v>5500</v>
      </c>
      <c r="H60" s="1">
        <v>0.2</v>
      </c>
      <c r="I60">
        <f t="shared" si="1"/>
        <v>1100</v>
      </c>
    </row>
    <row r="61" spans="1:9" x14ac:dyDescent="0.3">
      <c r="A61">
        <v>60</v>
      </c>
      <c r="B61">
        <f t="shared" si="2"/>
        <v>6</v>
      </c>
      <c r="C61" t="s">
        <v>9</v>
      </c>
      <c r="D61" t="s">
        <v>24</v>
      </c>
      <c r="E61" t="s">
        <v>24</v>
      </c>
      <c r="F61" s="1">
        <v>1.425</v>
      </c>
      <c r="G61" s="1">
        <f>VLOOKUP(B61,Yoğunluk!$A$2:$C$16,3,0)</f>
        <v>5500</v>
      </c>
      <c r="H61" s="1">
        <v>0.1</v>
      </c>
      <c r="I61">
        <f t="shared" si="1"/>
        <v>550</v>
      </c>
    </row>
    <row r="62" spans="1:9" x14ac:dyDescent="0.3">
      <c r="A62">
        <v>61</v>
      </c>
      <c r="B62">
        <f t="shared" si="2"/>
        <v>6</v>
      </c>
      <c r="C62" t="s">
        <v>9</v>
      </c>
      <c r="D62" t="s">
        <v>24</v>
      </c>
      <c r="E62" t="s">
        <v>25</v>
      </c>
      <c r="F62" s="1">
        <v>0.83333333333333337</v>
      </c>
      <c r="G62" s="1">
        <f>VLOOKUP(B62,Yoğunluk!$A$2:$C$16,3,0)</f>
        <v>5500</v>
      </c>
      <c r="H62" s="1">
        <v>0.05</v>
      </c>
      <c r="I62">
        <f t="shared" si="1"/>
        <v>275</v>
      </c>
    </row>
    <row r="63" spans="1:9" x14ac:dyDescent="0.3">
      <c r="A63">
        <v>62</v>
      </c>
      <c r="B63">
        <f t="shared" si="2"/>
        <v>6</v>
      </c>
      <c r="C63" t="s">
        <v>9</v>
      </c>
      <c r="D63" t="s">
        <v>40</v>
      </c>
      <c r="E63" t="s">
        <v>26</v>
      </c>
      <c r="F63" s="1">
        <v>5</v>
      </c>
      <c r="G63" s="1">
        <f>VLOOKUP(B63,Yoğunluk!$A$2:$C$16,3,0)</f>
        <v>5500</v>
      </c>
      <c r="H63" s="1">
        <v>0.01</v>
      </c>
      <c r="I63">
        <f t="shared" si="1"/>
        <v>55</v>
      </c>
    </row>
    <row r="64" spans="1:9" x14ac:dyDescent="0.3">
      <c r="A64">
        <v>63</v>
      </c>
      <c r="B64">
        <f t="shared" si="2"/>
        <v>6</v>
      </c>
      <c r="C64" t="s">
        <v>9</v>
      </c>
      <c r="D64" t="s">
        <v>40</v>
      </c>
      <c r="E64" t="s">
        <v>27</v>
      </c>
      <c r="F64" s="1">
        <v>4</v>
      </c>
      <c r="G64" s="1">
        <f>VLOOKUP(B64,Yoğunluk!$A$2:$C$16,3,0)</f>
        <v>5500</v>
      </c>
      <c r="H64" s="1">
        <v>0.01</v>
      </c>
      <c r="I64">
        <f t="shared" si="1"/>
        <v>55</v>
      </c>
    </row>
    <row r="65" spans="1:9" x14ac:dyDescent="0.3">
      <c r="A65">
        <v>64</v>
      </c>
      <c r="B65">
        <f t="shared" si="2"/>
        <v>6</v>
      </c>
      <c r="C65" t="s">
        <v>9</v>
      </c>
      <c r="D65" t="s">
        <v>40</v>
      </c>
      <c r="E65" t="s">
        <v>28</v>
      </c>
      <c r="F65" s="1">
        <v>3.6666666666666665</v>
      </c>
      <c r="G65" s="1">
        <f>VLOOKUP(B65,Yoğunluk!$A$2:$C$16,3,0)</f>
        <v>5500</v>
      </c>
      <c r="H65" s="1">
        <v>0.01</v>
      </c>
      <c r="I65">
        <f t="shared" si="1"/>
        <v>55</v>
      </c>
    </row>
    <row r="66" spans="1:9" x14ac:dyDescent="0.3">
      <c r="A66">
        <v>65</v>
      </c>
      <c r="B66">
        <f t="shared" si="2"/>
        <v>6</v>
      </c>
      <c r="C66" t="s">
        <v>9</v>
      </c>
      <c r="D66" t="s">
        <v>40</v>
      </c>
      <c r="E66" t="s">
        <v>29</v>
      </c>
      <c r="F66" s="1">
        <v>3.4</v>
      </c>
      <c r="G66" s="1">
        <f>VLOOKUP(B66,Yoğunluk!$A$2:$C$16,3,0)</f>
        <v>5500</v>
      </c>
      <c r="H66" s="1">
        <v>0.01</v>
      </c>
      <c r="I66">
        <f t="shared" si="1"/>
        <v>55</v>
      </c>
    </row>
    <row r="67" spans="1:9" x14ac:dyDescent="0.3">
      <c r="A67">
        <v>66</v>
      </c>
      <c r="B67">
        <f t="shared" ref="B67:B98" si="3">IF(E66="Onlu Bilet",B66+1,B66)</f>
        <v>6</v>
      </c>
      <c r="C67" t="s">
        <v>9</v>
      </c>
      <c r="D67" t="s">
        <v>40</v>
      </c>
      <c r="E67" t="s">
        <v>30</v>
      </c>
      <c r="F67" s="1">
        <v>3.2</v>
      </c>
      <c r="G67" s="1">
        <f>VLOOKUP(B67,Yoğunluk!$A$2:$C$16,3,0)</f>
        <v>5500</v>
      </c>
      <c r="H67" s="1">
        <v>0.01</v>
      </c>
      <c r="I67">
        <f t="shared" ref="I67:I130" si="4">H67*G67</f>
        <v>55</v>
      </c>
    </row>
    <row r="68" spans="1:9" x14ac:dyDescent="0.3">
      <c r="A68">
        <v>67</v>
      </c>
      <c r="B68">
        <f t="shared" si="3"/>
        <v>7</v>
      </c>
      <c r="C68" t="s">
        <v>10</v>
      </c>
      <c r="D68" t="s">
        <v>39</v>
      </c>
      <c r="E68" t="s">
        <v>19</v>
      </c>
      <c r="F68" s="1">
        <v>2.2250000000000001</v>
      </c>
      <c r="G68" s="1">
        <f>VLOOKUP(B68,Yoğunluk!$A$2:$C$16,3,0)</f>
        <v>12000</v>
      </c>
      <c r="H68" s="1">
        <v>0.3</v>
      </c>
      <c r="I68">
        <f t="shared" si="4"/>
        <v>3600</v>
      </c>
    </row>
    <row r="69" spans="1:9" x14ac:dyDescent="0.3">
      <c r="A69">
        <v>68</v>
      </c>
      <c r="B69">
        <f t="shared" si="3"/>
        <v>7</v>
      </c>
      <c r="C69" t="s">
        <v>10</v>
      </c>
      <c r="D69" t="s">
        <v>39</v>
      </c>
      <c r="E69" t="s">
        <v>20</v>
      </c>
      <c r="F69" s="1">
        <v>1.3666666666666667</v>
      </c>
      <c r="G69" s="1">
        <f>VLOOKUP(B69,Yoğunluk!$A$2:$C$16,3,0)</f>
        <v>12000</v>
      </c>
      <c r="H69" s="1">
        <v>0.15</v>
      </c>
      <c r="I69">
        <f t="shared" si="4"/>
        <v>1800</v>
      </c>
    </row>
    <row r="70" spans="1:9" x14ac:dyDescent="0.3">
      <c r="A70">
        <v>69</v>
      </c>
      <c r="B70">
        <f t="shared" si="3"/>
        <v>7</v>
      </c>
      <c r="C70" t="s">
        <v>10</v>
      </c>
      <c r="D70" t="s">
        <v>21</v>
      </c>
      <c r="E70" t="s">
        <v>21</v>
      </c>
      <c r="F70" s="1">
        <v>0.9</v>
      </c>
      <c r="G70" s="1">
        <f>VLOOKUP(B70,Yoğunluk!$A$2:$C$16,3,0)</f>
        <v>12000</v>
      </c>
      <c r="H70" s="1">
        <v>0.1</v>
      </c>
      <c r="I70">
        <f t="shared" si="4"/>
        <v>1200</v>
      </c>
    </row>
    <row r="71" spans="1:9" x14ac:dyDescent="0.3">
      <c r="A71">
        <v>70</v>
      </c>
      <c r="B71">
        <f t="shared" si="3"/>
        <v>7</v>
      </c>
      <c r="C71" t="s">
        <v>10</v>
      </c>
      <c r="D71" t="s">
        <v>21</v>
      </c>
      <c r="E71" t="s">
        <v>22</v>
      </c>
      <c r="F71" s="1">
        <v>0.56666666666666665</v>
      </c>
      <c r="G71" s="1">
        <f>VLOOKUP(B71,Yoğunluk!$A$2:$C$16,3,0)</f>
        <v>12000</v>
      </c>
      <c r="H71" s="1">
        <v>0.2</v>
      </c>
      <c r="I71">
        <f t="shared" si="4"/>
        <v>2400</v>
      </c>
    </row>
    <row r="72" spans="1:9" x14ac:dyDescent="0.3">
      <c r="A72">
        <v>71</v>
      </c>
      <c r="B72">
        <f t="shared" si="3"/>
        <v>7</v>
      </c>
      <c r="C72" t="s">
        <v>10</v>
      </c>
      <c r="D72" t="s">
        <v>24</v>
      </c>
      <c r="E72" t="s">
        <v>24</v>
      </c>
      <c r="F72" s="1">
        <v>1.425</v>
      </c>
      <c r="G72" s="1">
        <f>VLOOKUP(B72,Yoğunluk!$A$2:$C$16,3,0)</f>
        <v>12000</v>
      </c>
      <c r="H72" s="1">
        <v>0.1</v>
      </c>
      <c r="I72">
        <f t="shared" si="4"/>
        <v>1200</v>
      </c>
    </row>
    <row r="73" spans="1:9" x14ac:dyDescent="0.3">
      <c r="A73">
        <v>72</v>
      </c>
      <c r="B73">
        <f t="shared" si="3"/>
        <v>7</v>
      </c>
      <c r="C73" t="s">
        <v>10</v>
      </c>
      <c r="D73" t="s">
        <v>24</v>
      </c>
      <c r="E73" t="s">
        <v>25</v>
      </c>
      <c r="F73" s="1">
        <v>0.83333333333333337</v>
      </c>
      <c r="G73" s="1">
        <f>VLOOKUP(B73,Yoğunluk!$A$2:$C$16,3,0)</f>
        <v>12000</v>
      </c>
      <c r="H73" s="1">
        <v>0.1</v>
      </c>
      <c r="I73">
        <f t="shared" si="4"/>
        <v>1200</v>
      </c>
    </row>
    <row r="74" spans="1:9" x14ac:dyDescent="0.3">
      <c r="A74">
        <v>73</v>
      </c>
      <c r="B74">
        <f t="shared" si="3"/>
        <v>7</v>
      </c>
      <c r="C74" t="s">
        <v>10</v>
      </c>
      <c r="D74" t="s">
        <v>40</v>
      </c>
      <c r="E74" t="s">
        <v>26</v>
      </c>
      <c r="F74" s="1">
        <v>5</v>
      </c>
      <c r="G74" s="1">
        <f>VLOOKUP(B74,Yoğunluk!$A$2:$C$16,3,0)</f>
        <v>12000</v>
      </c>
      <c r="H74" s="1">
        <v>0.01</v>
      </c>
      <c r="I74">
        <f t="shared" si="4"/>
        <v>120</v>
      </c>
    </row>
    <row r="75" spans="1:9" x14ac:dyDescent="0.3">
      <c r="A75">
        <v>74</v>
      </c>
      <c r="B75">
        <f t="shared" si="3"/>
        <v>7</v>
      </c>
      <c r="C75" t="s">
        <v>10</v>
      </c>
      <c r="D75" t="s">
        <v>40</v>
      </c>
      <c r="E75" t="s">
        <v>27</v>
      </c>
      <c r="F75" s="1">
        <v>4</v>
      </c>
      <c r="G75" s="1">
        <f>VLOOKUP(B75,Yoğunluk!$A$2:$C$16,3,0)</f>
        <v>12000</v>
      </c>
      <c r="H75" s="1">
        <v>0.01</v>
      </c>
      <c r="I75">
        <f t="shared" si="4"/>
        <v>120</v>
      </c>
    </row>
    <row r="76" spans="1:9" x14ac:dyDescent="0.3">
      <c r="A76">
        <v>75</v>
      </c>
      <c r="B76">
        <f t="shared" si="3"/>
        <v>7</v>
      </c>
      <c r="C76" t="s">
        <v>10</v>
      </c>
      <c r="D76" t="s">
        <v>40</v>
      </c>
      <c r="E76" t="s">
        <v>28</v>
      </c>
      <c r="F76" s="1">
        <v>3.6666666666666665</v>
      </c>
      <c r="G76" s="1">
        <f>VLOOKUP(B76,Yoğunluk!$A$2:$C$16,3,0)</f>
        <v>12000</v>
      </c>
      <c r="H76" s="1">
        <v>0.01</v>
      </c>
      <c r="I76">
        <f t="shared" si="4"/>
        <v>120</v>
      </c>
    </row>
    <row r="77" spans="1:9" x14ac:dyDescent="0.3">
      <c r="A77">
        <v>76</v>
      </c>
      <c r="B77">
        <f t="shared" si="3"/>
        <v>7</v>
      </c>
      <c r="C77" t="s">
        <v>10</v>
      </c>
      <c r="D77" t="s">
        <v>40</v>
      </c>
      <c r="E77" t="s">
        <v>29</v>
      </c>
      <c r="F77" s="1">
        <v>3.4</v>
      </c>
      <c r="G77" s="1">
        <f>VLOOKUP(B77,Yoğunluk!$A$2:$C$16,3,0)</f>
        <v>12000</v>
      </c>
      <c r="H77" s="1">
        <v>0.01</v>
      </c>
      <c r="I77">
        <f t="shared" si="4"/>
        <v>120</v>
      </c>
    </row>
    <row r="78" spans="1:9" x14ac:dyDescent="0.3">
      <c r="A78">
        <v>77</v>
      </c>
      <c r="B78">
        <f t="shared" si="3"/>
        <v>7</v>
      </c>
      <c r="C78" t="s">
        <v>10</v>
      </c>
      <c r="D78" t="s">
        <v>40</v>
      </c>
      <c r="E78" t="s">
        <v>30</v>
      </c>
      <c r="F78" s="1">
        <v>3.2</v>
      </c>
      <c r="G78" s="1">
        <f>VLOOKUP(B78,Yoğunluk!$A$2:$C$16,3,0)</f>
        <v>12000</v>
      </c>
      <c r="H78" s="1">
        <v>0.01</v>
      </c>
      <c r="I78">
        <f t="shared" si="4"/>
        <v>120</v>
      </c>
    </row>
    <row r="79" spans="1:9" x14ac:dyDescent="0.3">
      <c r="A79">
        <v>78</v>
      </c>
      <c r="B79">
        <f t="shared" si="3"/>
        <v>8</v>
      </c>
      <c r="C79" t="s">
        <v>11</v>
      </c>
      <c r="D79" t="s">
        <v>39</v>
      </c>
      <c r="E79" t="s">
        <v>19</v>
      </c>
      <c r="F79" s="1">
        <v>2.2250000000000001</v>
      </c>
      <c r="G79" s="1">
        <f>VLOOKUP(B79,Yoğunluk!$A$2:$C$16,3,0)</f>
        <v>20000</v>
      </c>
      <c r="H79" s="1">
        <v>0.3</v>
      </c>
      <c r="I79">
        <f t="shared" si="4"/>
        <v>6000</v>
      </c>
    </row>
    <row r="80" spans="1:9" x14ac:dyDescent="0.3">
      <c r="A80">
        <v>79</v>
      </c>
      <c r="B80">
        <f t="shared" si="3"/>
        <v>8</v>
      </c>
      <c r="C80" t="s">
        <v>11</v>
      </c>
      <c r="D80" t="s">
        <v>39</v>
      </c>
      <c r="E80" t="s">
        <v>20</v>
      </c>
      <c r="F80" s="1">
        <v>1.3666666666666667</v>
      </c>
      <c r="G80" s="1">
        <f>VLOOKUP(B80,Yoğunluk!$A$2:$C$16,3,0)</f>
        <v>20000</v>
      </c>
      <c r="H80" s="1">
        <v>0.15</v>
      </c>
      <c r="I80">
        <f t="shared" si="4"/>
        <v>3000</v>
      </c>
    </row>
    <row r="81" spans="1:9" x14ac:dyDescent="0.3">
      <c r="A81">
        <v>80</v>
      </c>
      <c r="B81">
        <f t="shared" si="3"/>
        <v>8</v>
      </c>
      <c r="C81" t="s">
        <v>11</v>
      </c>
      <c r="D81" t="s">
        <v>21</v>
      </c>
      <c r="E81" t="s">
        <v>21</v>
      </c>
      <c r="F81" s="1">
        <v>0.9</v>
      </c>
      <c r="G81" s="1">
        <f>VLOOKUP(B81,Yoğunluk!$A$2:$C$16,3,0)</f>
        <v>20000</v>
      </c>
      <c r="H81" s="1">
        <v>0.1</v>
      </c>
      <c r="I81">
        <f t="shared" si="4"/>
        <v>2000</v>
      </c>
    </row>
    <row r="82" spans="1:9" x14ac:dyDescent="0.3">
      <c r="A82">
        <v>81</v>
      </c>
      <c r="B82">
        <f t="shared" si="3"/>
        <v>8</v>
      </c>
      <c r="C82" t="s">
        <v>11</v>
      </c>
      <c r="D82" t="s">
        <v>21</v>
      </c>
      <c r="E82" t="s">
        <v>22</v>
      </c>
      <c r="F82" s="1">
        <v>0.56666666666666665</v>
      </c>
      <c r="G82" s="1">
        <f>VLOOKUP(B82,Yoğunluk!$A$2:$C$16,3,0)</f>
        <v>20000</v>
      </c>
      <c r="H82" s="1">
        <v>0.15</v>
      </c>
      <c r="I82">
        <f t="shared" si="4"/>
        <v>3000</v>
      </c>
    </row>
    <row r="83" spans="1:9" x14ac:dyDescent="0.3">
      <c r="A83">
        <v>82</v>
      </c>
      <c r="B83">
        <f t="shared" si="3"/>
        <v>8</v>
      </c>
      <c r="C83" t="s">
        <v>11</v>
      </c>
      <c r="D83" t="s">
        <v>24</v>
      </c>
      <c r="E83" t="s">
        <v>24</v>
      </c>
      <c r="F83" s="1">
        <v>1.425</v>
      </c>
      <c r="G83" s="1">
        <f>VLOOKUP(B83,Yoğunluk!$A$2:$C$16,3,0)</f>
        <v>20000</v>
      </c>
      <c r="H83" s="1">
        <v>0.1</v>
      </c>
      <c r="I83">
        <f t="shared" si="4"/>
        <v>2000</v>
      </c>
    </row>
    <row r="84" spans="1:9" x14ac:dyDescent="0.3">
      <c r="A84">
        <v>83</v>
      </c>
      <c r="B84">
        <f t="shared" si="3"/>
        <v>8</v>
      </c>
      <c r="C84" t="s">
        <v>11</v>
      </c>
      <c r="D84" t="s">
        <v>24</v>
      </c>
      <c r="E84" t="s">
        <v>25</v>
      </c>
      <c r="F84" s="1">
        <v>0.83333333333333337</v>
      </c>
      <c r="G84" s="1">
        <f>VLOOKUP(B84,Yoğunluk!$A$2:$C$16,3,0)</f>
        <v>20000</v>
      </c>
      <c r="H84" s="1">
        <v>0.1</v>
      </c>
      <c r="I84">
        <f t="shared" si="4"/>
        <v>2000</v>
      </c>
    </row>
    <row r="85" spans="1:9" x14ac:dyDescent="0.3">
      <c r="A85">
        <v>84</v>
      </c>
      <c r="B85">
        <f t="shared" si="3"/>
        <v>8</v>
      </c>
      <c r="C85" t="s">
        <v>11</v>
      </c>
      <c r="D85" t="s">
        <v>40</v>
      </c>
      <c r="E85" t="s">
        <v>26</v>
      </c>
      <c r="F85" s="1">
        <v>5</v>
      </c>
      <c r="G85" s="1">
        <f>VLOOKUP(B85,Yoğunluk!$A$2:$C$16,3,0)</f>
        <v>20000</v>
      </c>
      <c r="H85" s="1">
        <v>0.02</v>
      </c>
      <c r="I85">
        <f t="shared" si="4"/>
        <v>400</v>
      </c>
    </row>
    <row r="86" spans="1:9" x14ac:dyDescent="0.3">
      <c r="A86">
        <v>85</v>
      </c>
      <c r="B86">
        <f t="shared" si="3"/>
        <v>8</v>
      </c>
      <c r="C86" t="s">
        <v>11</v>
      </c>
      <c r="D86" t="s">
        <v>40</v>
      </c>
      <c r="E86" t="s">
        <v>27</v>
      </c>
      <c r="F86" s="1">
        <v>4</v>
      </c>
      <c r="G86" s="1">
        <f>VLOOKUP(B86,Yoğunluk!$A$2:$C$16,3,0)</f>
        <v>20000</v>
      </c>
      <c r="H86" s="1">
        <v>0.02</v>
      </c>
      <c r="I86">
        <f t="shared" si="4"/>
        <v>400</v>
      </c>
    </row>
    <row r="87" spans="1:9" x14ac:dyDescent="0.3">
      <c r="A87">
        <v>86</v>
      </c>
      <c r="B87">
        <f t="shared" si="3"/>
        <v>8</v>
      </c>
      <c r="C87" t="s">
        <v>11</v>
      </c>
      <c r="D87" t="s">
        <v>40</v>
      </c>
      <c r="E87" t="s">
        <v>28</v>
      </c>
      <c r="F87" s="1">
        <v>3.6666666666666665</v>
      </c>
      <c r="G87" s="1">
        <f>VLOOKUP(B87,Yoğunluk!$A$2:$C$16,3,0)</f>
        <v>20000</v>
      </c>
      <c r="H87" s="1">
        <v>0.02</v>
      </c>
      <c r="I87">
        <f t="shared" si="4"/>
        <v>400</v>
      </c>
    </row>
    <row r="88" spans="1:9" x14ac:dyDescent="0.3">
      <c r="A88">
        <v>87</v>
      </c>
      <c r="B88">
        <f t="shared" si="3"/>
        <v>8</v>
      </c>
      <c r="C88" t="s">
        <v>11</v>
      </c>
      <c r="D88" t="s">
        <v>40</v>
      </c>
      <c r="E88" t="s">
        <v>29</v>
      </c>
      <c r="F88" s="1">
        <v>3.4</v>
      </c>
      <c r="G88" s="1">
        <f>VLOOKUP(B88,Yoğunluk!$A$2:$C$16,3,0)</f>
        <v>20000</v>
      </c>
      <c r="H88" s="1">
        <v>0.02</v>
      </c>
      <c r="I88">
        <f t="shared" si="4"/>
        <v>400</v>
      </c>
    </row>
    <row r="89" spans="1:9" x14ac:dyDescent="0.3">
      <c r="A89">
        <v>88</v>
      </c>
      <c r="B89">
        <f t="shared" si="3"/>
        <v>8</v>
      </c>
      <c r="C89" t="s">
        <v>11</v>
      </c>
      <c r="D89" t="s">
        <v>40</v>
      </c>
      <c r="E89" t="s">
        <v>30</v>
      </c>
      <c r="F89" s="1">
        <v>3.2</v>
      </c>
      <c r="G89" s="1">
        <f>VLOOKUP(B89,Yoğunluk!$A$2:$C$16,3,0)</f>
        <v>20000</v>
      </c>
      <c r="H89" s="1">
        <v>0.02</v>
      </c>
      <c r="I89">
        <f t="shared" si="4"/>
        <v>400</v>
      </c>
    </row>
    <row r="90" spans="1:9" x14ac:dyDescent="0.3">
      <c r="A90">
        <v>89</v>
      </c>
      <c r="B90">
        <f t="shared" si="3"/>
        <v>9</v>
      </c>
      <c r="C90" t="s">
        <v>12</v>
      </c>
      <c r="D90" t="s">
        <v>39</v>
      </c>
      <c r="E90" t="s">
        <v>19</v>
      </c>
      <c r="F90" s="1">
        <v>2.2250000000000001</v>
      </c>
      <c r="G90" s="1">
        <f>VLOOKUP(B90,Yoğunluk!$A$2:$C$16,3,0)</f>
        <v>15000</v>
      </c>
      <c r="H90" s="1">
        <v>0.3</v>
      </c>
      <c r="I90">
        <f t="shared" si="4"/>
        <v>4500</v>
      </c>
    </row>
    <row r="91" spans="1:9" x14ac:dyDescent="0.3">
      <c r="A91">
        <v>90</v>
      </c>
      <c r="B91">
        <f t="shared" si="3"/>
        <v>9</v>
      </c>
      <c r="C91" t="s">
        <v>12</v>
      </c>
      <c r="D91" t="s">
        <v>39</v>
      </c>
      <c r="E91" t="s">
        <v>20</v>
      </c>
      <c r="F91" s="1">
        <v>1.3666666666666667</v>
      </c>
      <c r="G91" s="1">
        <f>VLOOKUP(B91,Yoğunluk!$A$2:$C$16,3,0)</f>
        <v>15000</v>
      </c>
      <c r="H91" s="1">
        <v>0.15</v>
      </c>
      <c r="I91">
        <f t="shared" si="4"/>
        <v>2250</v>
      </c>
    </row>
    <row r="92" spans="1:9" x14ac:dyDescent="0.3">
      <c r="A92">
        <v>91</v>
      </c>
      <c r="B92">
        <f t="shared" si="3"/>
        <v>9</v>
      </c>
      <c r="C92" t="s">
        <v>12</v>
      </c>
      <c r="D92" t="s">
        <v>21</v>
      </c>
      <c r="E92" t="s">
        <v>21</v>
      </c>
      <c r="F92" s="1">
        <v>0.9</v>
      </c>
      <c r="G92" s="1">
        <f>VLOOKUP(B92,Yoğunluk!$A$2:$C$16,3,0)</f>
        <v>15000</v>
      </c>
      <c r="H92" s="1">
        <v>0.1</v>
      </c>
      <c r="I92">
        <f t="shared" si="4"/>
        <v>1500</v>
      </c>
    </row>
    <row r="93" spans="1:9" x14ac:dyDescent="0.3">
      <c r="A93">
        <v>92</v>
      </c>
      <c r="B93">
        <f t="shared" si="3"/>
        <v>9</v>
      </c>
      <c r="C93" t="s">
        <v>12</v>
      </c>
      <c r="D93" t="s">
        <v>21</v>
      </c>
      <c r="E93" t="s">
        <v>22</v>
      </c>
      <c r="F93" s="1">
        <v>0.56666666666666665</v>
      </c>
      <c r="G93" s="1">
        <f>VLOOKUP(B93,Yoğunluk!$A$2:$C$16,3,0)</f>
        <v>15000</v>
      </c>
      <c r="H93" s="1">
        <v>0.15</v>
      </c>
      <c r="I93">
        <f t="shared" si="4"/>
        <v>2250</v>
      </c>
    </row>
    <row r="94" spans="1:9" x14ac:dyDescent="0.3">
      <c r="A94">
        <v>93</v>
      </c>
      <c r="B94">
        <f t="shared" si="3"/>
        <v>9</v>
      </c>
      <c r="C94" t="s">
        <v>12</v>
      </c>
      <c r="D94" t="s">
        <v>24</v>
      </c>
      <c r="E94" t="s">
        <v>24</v>
      </c>
      <c r="F94" s="1">
        <v>1.425</v>
      </c>
      <c r="G94" s="1">
        <f>VLOOKUP(B94,Yoğunluk!$A$2:$C$16,3,0)</f>
        <v>15000</v>
      </c>
      <c r="H94" s="1">
        <v>0.1</v>
      </c>
      <c r="I94">
        <f t="shared" si="4"/>
        <v>1500</v>
      </c>
    </row>
    <row r="95" spans="1:9" x14ac:dyDescent="0.3">
      <c r="A95">
        <v>94</v>
      </c>
      <c r="B95">
        <f t="shared" si="3"/>
        <v>9</v>
      </c>
      <c r="C95" t="s">
        <v>12</v>
      </c>
      <c r="D95" t="s">
        <v>24</v>
      </c>
      <c r="E95" t="s">
        <v>25</v>
      </c>
      <c r="F95" s="1">
        <v>0.83333333333333337</v>
      </c>
      <c r="G95" s="1">
        <f>VLOOKUP(B95,Yoğunluk!$A$2:$C$16,3,0)</f>
        <v>15000</v>
      </c>
      <c r="H95" s="1">
        <v>0.1</v>
      </c>
      <c r="I95">
        <f t="shared" si="4"/>
        <v>1500</v>
      </c>
    </row>
    <row r="96" spans="1:9" x14ac:dyDescent="0.3">
      <c r="A96">
        <v>95</v>
      </c>
      <c r="B96">
        <f t="shared" si="3"/>
        <v>9</v>
      </c>
      <c r="C96" t="s">
        <v>12</v>
      </c>
      <c r="D96" t="s">
        <v>40</v>
      </c>
      <c r="E96" t="s">
        <v>26</v>
      </c>
      <c r="F96" s="1">
        <v>5</v>
      </c>
      <c r="G96" s="1">
        <f>VLOOKUP(B96,Yoğunluk!$A$2:$C$16,3,0)</f>
        <v>15000</v>
      </c>
      <c r="H96" s="1">
        <v>0.02</v>
      </c>
      <c r="I96">
        <f t="shared" si="4"/>
        <v>300</v>
      </c>
    </row>
    <row r="97" spans="1:9" x14ac:dyDescent="0.3">
      <c r="A97">
        <v>96</v>
      </c>
      <c r="B97">
        <f t="shared" si="3"/>
        <v>9</v>
      </c>
      <c r="C97" t="s">
        <v>12</v>
      </c>
      <c r="D97" t="s">
        <v>40</v>
      </c>
      <c r="E97" t="s">
        <v>27</v>
      </c>
      <c r="F97" s="1">
        <v>4</v>
      </c>
      <c r="G97" s="1">
        <f>VLOOKUP(B97,Yoğunluk!$A$2:$C$16,3,0)</f>
        <v>15000</v>
      </c>
      <c r="H97" s="1">
        <v>0.02</v>
      </c>
      <c r="I97">
        <f t="shared" si="4"/>
        <v>300</v>
      </c>
    </row>
    <row r="98" spans="1:9" x14ac:dyDescent="0.3">
      <c r="A98">
        <v>97</v>
      </c>
      <c r="B98">
        <f t="shared" si="3"/>
        <v>9</v>
      </c>
      <c r="C98" t="s">
        <v>12</v>
      </c>
      <c r="D98" t="s">
        <v>40</v>
      </c>
      <c r="E98" t="s">
        <v>28</v>
      </c>
      <c r="F98" s="1">
        <v>3.6666666666666665</v>
      </c>
      <c r="G98" s="1">
        <f>VLOOKUP(B98,Yoğunluk!$A$2:$C$16,3,0)</f>
        <v>15000</v>
      </c>
      <c r="H98" s="1">
        <v>0.02</v>
      </c>
      <c r="I98">
        <f t="shared" si="4"/>
        <v>300</v>
      </c>
    </row>
    <row r="99" spans="1:9" x14ac:dyDescent="0.3">
      <c r="A99">
        <v>98</v>
      </c>
      <c r="B99">
        <f t="shared" ref="B99:B131" si="5">IF(E98="Onlu Bilet",B98+1,B98)</f>
        <v>9</v>
      </c>
      <c r="C99" t="s">
        <v>12</v>
      </c>
      <c r="D99" t="s">
        <v>40</v>
      </c>
      <c r="E99" t="s">
        <v>29</v>
      </c>
      <c r="F99" s="1">
        <v>3.4</v>
      </c>
      <c r="G99" s="1">
        <f>VLOOKUP(B99,Yoğunluk!$A$2:$C$16,3,0)</f>
        <v>15000</v>
      </c>
      <c r="H99" s="1">
        <v>0.02</v>
      </c>
      <c r="I99">
        <f t="shared" si="4"/>
        <v>300</v>
      </c>
    </row>
    <row r="100" spans="1:9" x14ac:dyDescent="0.3">
      <c r="A100">
        <v>99</v>
      </c>
      <c r="B100">
        <f t="shared" si="5"/>
        <v>9</v>
      </c>
      <c r="C100" t="s">
        <v>12</v>
      </c>
      <c r="D100" t="s">
        <v>40</v>
      </c>
      <c r="E100" t="s">
        <v>30</v>
      </c>
      <c r="F100" s="1">
        <v>3.2</v>
      </c>
      <c r="G100" s="1">
        <f>VLOOKUP(B100,Yoğunluk!$A$2:$C$16,3,0)</f>
        <v>15000</v>
      </c>
      <c r="H100" s="1">
        <v>0.02</v>
      </c>
      <c r="I100">
        <f t="shared" si="4"/>
        <v>300</v>
      </c>
    </row>
    <row r="101" spans="1:9" x14ac:dyDescent="0.3">
      <c r="A101">
        <v>100</v>
      </c>
      <c r="B101">
        <f t="shared" si="5"/>
        <v>10</v>
      </c>
      <c r="C101" t="s">
        <v>13</v>
      </c>
      <c r="D101" t="s">
        <v>39</v>
      </c>
      <c r="E101" t="s">
        <v>19</v>
      </c>
      <c r="F101" s="1">
        <v>2.2250000000000001</v>
      </c>
      <c r="G101" s="1">
        <f>VLOOKUP(B101,Yoğunluk!$A$2:$C$16,3,0)</f>
        <v>12000</v>
      </c>
      <c r="H101" s="1">
        <v>0.3</v>
      </c>
      <c r="I101">
        <f t="shared" si="4"/>
        <v>3600</v>
      </c>
    </row>
    <row r="102" spans="1:9" x14ac:dyDescent="0.3">
      <c r="A102">
        <v>101</v>
      </c>
      <c r="B102">
        <f t="shared" si="5"/>
        <v>10</v>
      </c>
      <c r="C102" t="s">
        <v>13</v>
      </c>
      <c r="D102" t="s">
        <v>39</v>
      </c>
      <c r="E102" t="s">
        <v>20</v>
      </c>
      <c r="F102" s="1">
        <v>1.3666666666666667</v>
      </c>
      <c r="G102" s="1">
        <f>VLOOKUP(B102,Yoğunluk!$A$2:$C$16,3,0)</f>
        <v>12000</v>
      </c>
      <c r="H102" s="1">
        <v>0.15</v>
      </c>
      <c r="I102">
        <f t="shared" si="4"/>
        <v>1800</v>
      </c>
    </row>
    <row r="103" spans="1:9" x14ac:dyDescent="0.3">
      <c r="A103">
        <v>102</v>
      </c>
      <c r="B103">
        <f t="shared" si="5"/>
        <v>10</v>
      </c>
      <c r="C103" t="s">
        <v>13</v>
      </c>
      <c r="D103" t="s">
        <v>21</v>
      </c>
      <c r="E103" t="s">
        <v>21</v>
      </c>
      <c r="F103" s="1">
        <v>0.9</v>
      </c>
      <c r="G103" s="1">
        <f>VLOOKUP(B103,Yoğunluk!$A$2:$C$16,3,0)</f>
        <v>12000</v>
      </c>
      <c r="H103" s="1">
        <v>0.1</v>
      </c>
      <c r="I103">
        <f t="shared" si="4"/>
        <v>1200</v>
      </c>
    </row>
    <row r="104" spans="1:9" x14ac:dyDescent="0.3">
      <c r="A104">
        <v>103</v>
      </c>
      <c r="B104">
        <f t="shared" si="5"/>
        <v>10</v>
      </c>
      <c r="C104" t="s">
        <v>13</v>
      </c>
      <c r="D104" t="s">
        <v>21</v>
      </c>
      <c r="E104" t="s">
        <v>22</v>
      </c>
      <c r="F104" s="1">
        <v>0.56666666666666665</v>
      </c>
      <c r="G104" s="1">
        <f>VLOOKUP(B104,Yoğunluk!$A$2:$C$16,3,0)</f>
        <v>12000</v>
      </c>
      <c r="H104" s="1">
        <v>0.15</v>
      </c>
      <c r="I104">
        <f t="shared" si="4"/>
        <v>1800</v>
      </c>
    </row>
    <row r="105" spans="1:9" x14ac:dyDescent="0.3">
      <c r="A105">
        <v>104</v>
      </c>
      <c r="B105">
        <f t="shared" si="5"/>
        <v>10</v>
      </c>
      <c r="C105" t="s">
        <v>13</v>
      </c>
      <c r="D105" t="s">
        <v>24</v>
      </c>
      <c r="E105" t="s">
        <v>24</v>
      </c>
      <c r="F105" s="1">
        <v>1.425</v>
      </c>
      <c r="G105" s="1">
        <f>VLOOKUP(B105,Yoğunluk!$A$2:$C$16,3,0)</f>
        <v>12000</v>
      </c>
      <c r="H105" s="1">
        <v>0.1</v>
      </c>
      <c r="I105">
        <f t="shared" si="4"/>
        <v>1200</v>
      </c>
    </row>
    <row r="106" spans="1:9" x14ac:dyDescent="0.3">
      <c r="A106">
        <v>105</v>
      </c>
      <c r="B106">
        <f t="shared" si="5"/>
        <v>10</v>
      </c>
      <c r="C106" t="s">
        <v>13</v>
      </c>
      <c r="D106" t="s">
        <v>24</v>
      </c>
      <c r="E106" t="s">
        <v>25</v>
      </c>
      <c r="F106" s="1">
        <v>0.83333333333333337</v>
      </c>
      <c r="G106" s="1">
        <f>VLOOKUP(B106,Yoğunluk!$A$2:$C$16,3,0)</f>
        <v>12000</v>
      </c>
      <c r="H106" s="1">
        <v>0.1</v>
      </c>
      <c r="I106">
        <f t="shared" si="4"/>
        <v>1200</v>
      </c>
    </row>
    <row r="107" spans="1:9" x14ac:dyDescent="0.3">
      <c r="A107">
        <v>106</v>
      </c>
      <c r="B107">
        <f t="shared" si="5"/>
        <v>10</v>
      </c>
      <c r="C107" t="s">
        <v>13</v>
      </c>
      <c r="D107" t="s">
        <v>40</v>
      </c>
      <c r="E107" t="s">
        <v>26</v>
      </c>
      <c r="F107" s="1">
        <v>5</v>
      </c>
      <c r="G107" s="1">
        <f>VLOOKUP(B107,Yoğunluk!$A$2:$C$16,3,0)</f>
        <v>12000</v>
      </c>
      <c r="H107" s="1">
        <v>0.02</v>
      </c>
      <c r="I107">
        <f t="shared" si="4"/>
        <v>240</v>
      </c>
    </row>
    <row r="108" spans="1:9" x14ac:dyDescent="0.3">
      <c r="A108">
        <v>107</v>
      </c>
      <c r="B108">
        <f t="shared" si="5"/>
        <v>10</v>
      </c>
      <c r="C108" t="s">
        <v>13</v>
      </c>
      <c r="D108" t="s">
        <v>40</v>
      </c>
      <c r="E108" t="s">
        <v>27</v>
      </c>
      <c r="F108" s="1">
        <v>4</v>
      </c>
      <c r="G108" s="1">
        <f>VLOOKUP(B108,Yoğunluk!$A$2:$C$16,3,0)</f>
        <v>12000</v>
      </c>
      <c r="H108" s="1">
        <v>0.02</v>
      </c>
      <c r="I108">
        <f t="shared" si="4"/>
        <v>240</v>
      </c>
    </row>
    <row r="109" spans="1:9" x14ac:dyDescent="0.3">
      <c r="A109">
        <v>108</v>
      </c>
      <c r="B109">
        <f t="shared" si="5"/>
        <v>10</v>
      </c>
      <c r="C109" t="s">
        <v>13</v>
      </c>
      <c r="D109" t="s">
        <v>40</v>
      </c>
      <c r="E109" t="s">
        <v>28</v>
      </c>
      <c r="F109" s="1">
        <v>3.6666666666666665</v>
      </c>
      <c r="G109" s="1">
        <f>VLOOKUP(B109,Yoğunluk!$A$2:$C$16,3,0)</f>
        <v>12000</v>
      </c>
      <c r="H109" s="1">
        <v>0.02</v>
      </c>
      <c r="I109">
        <f t="shared" si="4"/>
        <v>240</v>
      </c>
    </row>
    <row r="110" spans="1:9" x14ac:dyDescent="0.3">
      <c r="A110">
        <v>109</v>
      </c>
      <c r="B110">
        <f t="shared" si="5"/>
        <v>10</v>
      </c>
      <c r="C110" t="s">
        <v>13</v>
      </c>
      <c r="D110" t="s">
        <v>40</v>
      </c>
      <c r="E110" t="s">
        <v>29</v>
      </c>
      <c r="F110" s="1">
        <v>3.4</v>
      </c>
      <c r="G110" s="1">
        <f>VLOOKUP(B110,Yoğunluk!$A$2:$C$16,3,0)</f>
        <v>12000</v>
      </c>
      <c r="H110" s="1">
        <v>0.02</v>
      </c>
      <c r="I110">
        <f t="shared" si="4"/>
        <v>240</v>
      </c>
    </row>
    <row r="111" spans="1:9" x14ac:dyDescent="0.3">
      <c r="A111">
        <v>110</v>
      </c>
      <c r="B111">
        <f t="shared" si="5"/>
        <v>10</v>
      </c>
      <c r="C111" t="s">
        <v>13</v>
      </c>
      <c r="D111" t="s">
        <v>40</v>
      </c>
      <c r="E111" t="s">
        <v>30</v>
      </c>
      <c r="F111" s="1">
        <v>3.2</v>
      </c>
      <c r="G111" s="1">
        <f>VLOOKUP(B111,Yoğunluk!$A$2:$C$16,3,0)</f>
        <v>12000</v>
      </c>
      <c r="H111" s="1">
        <v>0.02</v>
      </c>
      <c r="I111">
        <f t="shared" si="4"/>
        <v>240</v>
      </c>
    </row>
    <row r="112" spans="1:9" x14ac:dyDescent="0.3">
      <c r="A112">
        <v>111</v>
      </c>
      <c r="B112">
        <f t="shared" si="5"/>
        <v>11</v>
      </c>
      <c r="C112" t="s">
        <v>14</v>
      </c>
      <c r="D112" t="s">
        <v>39</v>
      </c>
      <c r="E112" t="s">
        <v>19</v>
      </c>
      <c r="F112" s="1">
        <v>2.2250000000000001</v>
      </c>
      <c r="G112" s="1">
        <f>VLOOKUP(B112,Yoğunluk!$A$2:$C$16,3,0)</f>
        <v>4000</v>
      </c>
      <c r="H112" s="1">
        <v>0.3</v>
      </c>
      <c r="I112">
        <f t="shared" si="4"/>
        <v>1200</v>
      </c>
    </row>
    <row r="113" spans="1:9" x14ac:dyDescent="0.3">
      <c r="A113">
        <v>112</v>
      </c>
      <c r="B113">
        <f t="shared" si="5"/>
        <v>11</v>
      </c>
      <c r="C113" t="s">
        <v>14</v>
      </c>
      <c r="D113" t="s">
        <v>39</v>
      </c>
      <c r="E113" t="s">
        <v>20</v>
      </c>
      <c r="F113" s="1">
        <v>1.3666666666666667</v>
      </c>
      <c r="G113" s="1">
        <f>VLOOKUP(B113,Yoğunluk!$A$2:$C$16,3,0)</f>
        <v>4000</v>
      </c>
      <c r="H113" s="1">
        <v>0.35</v>
      </c>
      <c r="I113">
        <f t="shared" si="4"/>
        <v>1400</v>
      </c>
    </row>
    <row r="114" spans="1:9" x14ac:dyDescent="0.3">
      <c r="A114">
        <v>113</v>
      </c>
      <c r="B114">
        <f t="shared" si="5"/>
        <v>11</v>
      </c>
      <c r="C114" t="s">
        <v>14</v>
      </c>
      <c r="D114" t="s">
        <v>21</v>
      </c>
      <c r="E114" t="s">
        <v>21</v>
      </c>
      <c r="F114" s="1">
        <v>0.9</v>
      </c>
      <c r="G114" s="1">
        <f>VLOOKUP(B114,Yoğunluk!$A$2:$C$16,3,0)</f>
        <v>4000</v>
      </c>
      <c r="H114" s="1">
        <v>0.1</v>
      </c>
      <c r="I114">
        <f t="shared" si="4"/>
        <v>400</v>
      </c>
    </row>
    <row r="115" spans="1:9" x14ac:dyDescent="0.3">
      <c r="A115">
        <v>114</v>
      </c>
      <c r="B115">
        <f t="shared" si="5"/>
        <v>11</v>
      </c>
      <c r="C115" t="s">
        <v>14</v>
      </c>
      <c r="D115" t="s">
        <v>21</v>
      </c>
      <c r="E115" t="s">
        <v>22</v>
      </c>
      <c r="F115" s="1">
        <v>0.56666666666666665</v>
      </c>
      <c r="G115" s="1">
        <f>VLOOKUP(B115,Yoğunluk!$A$2:$C$16,3,0)</f>
        <v>4000</v>
      </c>
      <c r="H115" s="1">
        <v>0.1</v>
      </c>
      <c r="I115">
        <f t="shared" si="4"/>
        <v>400</v>
      </c>
    </row>
    <row r="116" spans="1:9" x14ac:dyDescent="0.3">
      <c r="A116">
        <v>115</v>
      </c>
      <c r="B116">
        <f t="shared" si="5"/>
        <v>11</v>
      </c>
      <c r="C116" t="s">
        <v>14</v>
      </c>
      <c r="D116" t="s">
        <v>24</v>
      </c>
      <c r="E116" t="s">
        <v>24</v>
      </c>
      <c r="F116" s="1">
        <v>1.425</v>
      </c>
      <c r="G116" s="1">
        <f>VLOOKUP(B116,Yoğunluk!$A$2:$C$16,3,0)</f>
        <v>4000</v>
      </c>
      <c r="H116" s="1">
        <v>0.05</v>
      </c>
      <c r="I116">
        <f t="shared" si="4"/>
        <v>200</v>
      </c>
    </row>
    <row r="117" spans="1:9" x14ac:dyDescent="0.3">
      <c r="A117">
        <v>116</v>
      </c>
      <c r="B117">
        <f t="shared" si="5"/>
        <v>11</v>
      </c>
      <c r="C117" t="s">
        <v>14</v>
      </c>
      <c r="D117" t="s">
        <v>24</v>
      </c>
      <c r="E117" t="s">
        <v>25</v>
      </c>
      <c r="F117" s="1">
        <v>0.83333333333333337</v>
      </c>
      <c r="G117" s="1">
        <f>VLOOKUP(B117,Yoğunluk!$A$2:$C$16,3,0)</f>
        <v>4000</v>
      </c>
      <c r="H117" s="1">
        <v>0.05</v>
      </c>
      <c r="I117">
        <f t="shared" si="4"/>
        <v>200</v>
      </c>
    </row>
    <row r="118" spans="1:9" x14ac:dyDescent="0.3">
      <c r="A118">
        <v>117</v>
      </c>
      <c r="B118">
        <f t="shared" si="5"/>
        <v>11</v>
      </c>
      <c r="C118" t="s">
        <v>14</v>
      </c>
      <c r="D118" t="s">
        <v>40</v>
      </c>
      <c r="E118" t="s">
        <v>26</v>
      </c>
      <c r="F118" s="1">
        <v>5</v>
      </c>
      <c r="G118" s="1">
        <f>VLOOKUP(B118,Yoğunluk!$A$2:$C$16,3,0)</f>
        <v>4000</v>
      </c>
      <c r="H118" s="1">
        <v>0.01</v>
      </c>
      <c r="I118">
        <f t="shared" si="4"/>
        <v>40</v>
      </c>
    </row>
    <row r="119" spans="1:9" x14ac:dyDescent="0.3">
      <c r="A119">
        <v>118</v>
      </c>
      <c r="B119">
        <f t="shared" si="5"/>
        <v>11</v>
      </c>
      <c r="C119" t="s">
        <v>14</v>
      </c>
      <c r="D119" t="s">
        <v>40</v>
      </c>
      <c r="E119" t="s">
        <v>27</v>
      </c>
      <c r="F119" s="1">
        <v>4</v>
      </c>
      <c r="G119" s="1">
        <f>VLOOKUP(B119,Yoğunluk!$A$2:$C$16,3,0)</f>
        <v>4000</v>
      </c>
      <c r="H119" s="1">
        <v>0.01</v>
      </c>
      <c r="I119">
        <f t="shared" si="4"/>
        <v>40</v>
      </c>
    </row>
    <row r="120" spans="1:9" x14ac:dyDescent="0.3">
      <c r="A120">
        <v>119</v>
      </c>
      <c r="B120">
        <f t="shared" si="5"/>
        <v>11</v>
      </c>
      <c r="C120" t="s">
        <v>14</v>
      </c>
      <c r="D120" t="s">
        <v>40</v>
      </c>
      <c r="E120" t="s">
        <v>28</v>
      </c>
      <c r="F120" s="1">
        <v>3.6666666666666665</v>
      </c>
      <c r="G120" s="1">
        <f>VLOOKUP(B120,Yoğunluk!$A$2:$C$16,3,0)</f>
        <v>4000</v>
      </c>
      <c r="H120" s="1">
        <v>0.01</v>
      </c>
      <c r="I120">
        <f t="shared" si="4"/>
        <v>40</v>
      </c>
    </row>
    <row r="121" spans="1:9" x14ac:dyDescent="0.3">
      <c r="A121">
        <v>120</v>
      </c>
      <c r="B121">
        <f t="shared" si="5"/>
        <v>11</v>
      </c>
      <c r="C121" t="s">
        <v>14</v>
      </c>
      <c r="D121" t="s">
        <v>40</v>
      </c>
      <c r="E121" t="s">
        <v>29</v>
      </c>
      <c r="F121" s="1">
        <v>3.4</v>
      </c>
      <c r="G121" s="1">
        <f>VLOOKUP(B121,Yoğunluk!$A$2:$C$16,3,0)</f>
        <v>4000</v>
      </c>
      <c r="H121" s="1">
        <v>0.01</v>
      </c>
      <c r="I121">
        <f t="shared" si="4"/>
        <v>40</v>
      </c>
    </row>
    <row r="122" spans="1:9" x14ac:dyDescent="0.3">
      <c r="A122">
        <v>121</v>
      </c>
      <c r="B122">
        <f t="shared" si="5"/>
        <v>11</v>
      </c>
      <c r="C122" t="s">
        <v>14</v>
      </c>
      <c r="D122" t="s">
        <v>40</v>
      </c>
      <c r="E122" t="s">
        <v>30</v>
      </c>
      <c r="F122" s="1">
        <v>3.2</v>
      </c>
      <c r="G122" s="1">
        <f>VLOOKUP(B122,Yoğunluk!$A$2:$C$16,3,0)</f>
        <v>4000</v>
      </c>
      <c r="H122" s="1">
        <v>0.01</v>
      </c>
      <c r="I122">
        <f t="shared" si="4"/>
        <v>40</v>
      </c>
    </row>
    <row r="123" spans="1:9" x14ac:dyDescent="0.3">
      <c r="A123">
        <v>122</v>
      </c>
      <c r="B123">
        <f t="shared" si="5"/>
        <v>12</v>
      </c>
      <c r="C123" t="s">
        <v>15</v>
      </c>
      <c r="D123" t="s">
        <v>39</v>
      </c>
      <c r="E123" t="s">
        <v>19</v>
      </c>
      <c r="F123" s="1">
        <v>2.2250000000000001</v>
      </c>
      <c r="G123" s="1">
        <f>VLOOKUP(B123,Yoğunluk!$A$2:$C$16,3,0)</f>
        <v>15000</v>
      </c>
      <c r="H123" s="1">
        <v>0.1</v>
      </c>
      <c r="I123">
        <f t="shared" si="4"/>
        <v>1500</v>
      </c>
    </row>
    <row r="124" spans="1:9" x14ac:dyDescent="0.3">
      <c r="A124">
        <v>123</v>
      </c>
      <c r="B124">
        <f t="shared" si="5"/>
        <v>12</v>
      </c>
      <c r="C124" t="s">
        <v>15</v>
      </c>
      <c r="D124" t="s">
        <v>39</v>
      </c>
      <c r="E124" t="s">
        <v>20</v>
      </c>
      <c r="F124" s="1">
        <v>1.3666666666666667</v>
      </c>
      <c r="G124" s="1">
        <f>VLOOKUP(B124,Yoğunluk!$A$2:$C$16,3,0)</f>
        <v>15000</v>
      </c>
      <c r="H124" s="1">
        <v>7.0000000000000007E-2</v>
      </c>
      <c r="I124">
        <f t="shared" si="4"/>
        <v>1050</v>
      </c>
    </row>
    <row r="125" spans="1:9" x14ac:dyDescent="0.3">
      <c r="A125">
        <v>124</v>
      </c>
      <c r="B125">
        <f t="shared" si="5"/>
        <v>12</v>
      </c>
      <c r="C125" t="s">
        <v>15</v>
      </c>
      <c r="D125" t="s">
        <v>21</v>
      </c>
      <c r="E125" t="s">
        <v>21</v>
      </c>
      <c r="F125" s="1">
        <v>0.9</v>
      </c>
      <c r="G125" s="1">
        <f>VLOOKUP(B125,Yoğunluk!$A$2:$C$16,3,0)</f>
        <v>15000</v>
      </c>
      <c r="H125" s="1">
        <v>0.17</v>
      </c>
      <c r="I125">
        <f t="shared" si="4"/>
        <v>2550</v>
      </c>
    </row>
    <row r="126" spans="1:9" x14ac:dyDescent="0.3">
      <c r="A126">
        <v>125</v>
      </c>
      <c r="B126">
        <f t="shared" si="5"/>
        <v>12</v>
      </c>
      <c r="C126" t="s">
        <v>15</v>
      </c>
      <c r="D126" t="s">
        <v>21</v>
      </c>
      <c r="E126" t="s">
        <v>22</v>
      </c>
      <c r="F126" s="1">
        <v>0.56666666666666665</v>
      </c>
      <c r="G126" s="1">
        <f>VLOOKUP(B126,Yoğunluk!$A$2:$C$16,3,0)</f>
        <v>15000</v>
      </c>
      <c r="H126" s="1">
        <v>0.27</v>
      </c>
      <c r="I126">
        <f t="shared" si="4"/>
        <v>4050.0000000000005</v>
      </c>
    </row>
    <row r="127" spans="1:9" x14ac:dyDescent="0.3">
      <c r="A127">
        <v>126</v>
      </c>
      <c r="B127">
        <f t="shared" si="5"/>
        <v>12</v>
      </c>
      <c r="C127" t="s">
        <v>15</v>
      </c>
      <c r="D127" t="s">
        <v>24</v>
      </c>
      <c r="E127" t="s">
        <v>24</v>
      </c>
      <c r="F127" s="1">
        <v>1.425</v>
      </c>
      <c r="G127" s="1">
        <f>VLOOKUP(B127,Yoğunluk!$A$2:$C$16,3,0)</f>
        <v>15000</v>
      </c>
      <c r="H127" s="1">
        <v>0.15</v>
      </c>
      <c r="I127">
        <f t="shared" si="4"/>
        <v>2250</v>
      </c>
    </row>
    <row r="128" spans="1:9" x14ac:dyDescent="0.3">
      <c r="A128">
        <v>127</v>
      </c>
      <c r="B128">
        <f t="shared" si="5"/>
        <v>12</v>
      </c>
      <c r="C128" t="s">
        <v>15</v>
      </c>
      <c r="D128" t="s">
        <v>24</v>
      </c>
      <c r="E128" t="s">
        <v>25</v>
      </c>
      <c r="F128" s="1">
        <v>0.83333333333333337</v>
      </c>
      <c r="G128" s="1">
        <f>VLOOKUP(B128,Yoğunluk!$A$2:$C$16,3,0)</f>
        <v>15000</v>
      </c>
      <c r="H128" s="1">
        <v>0.15</v>
      </c>
      <c r="I128">
        <f t="shared" si="4"/>
        <v>2250</v>
      </c>
    </row>
    <row r="129" spans="1:9" x14ac:dyDescent="0.3">
      <c r="A129">
        <v>128</v>
      </c>
      <c r="B129">
        <f t="shared" si="5"/>
        <v>12</v>
      </c>
      <c r="C129" t="s">
        <v>15</v>
      </c>
      <c r="D129" t="s">
        <v>40</v>
      </c>
      <c r="E129" t="s">
        <v>26</v>
      </c>
      <c r="F129" s="1">
        <v>5</v>
      </c>
      <c r="G129" s="1">
        <f>VLOOKUP(B129,Yoğunluk!$A$2:$C$16,3,0)</f>
        <v>15000</v>
      </c>
      <c r="H129" s="1">
        <v>0.02</v>
      </c>
      <c r="I129">
        <f t="shared" si="4"/>
        <v>300</v>
      </c>
    </row>
    <row r="130" spans="1:9" x14ac:dyDescent="0.3">
      <c r="A130">
        <v>129</v>
      </c>
      <c r="B130">
        <f t="shared" si="5"/>
        <v>12</v>
      </c>
      <c r="C130" t="s">
        <v>15</v>
      </c>
      <c r="D130" t="s">
        <v>40</v>
      </c>
      <c r="E130" t="s">
        <v>27</v>
      </c>
      <c r="F130" s="1">
        <v>4</v>
      </c>
      <c r="G130" s="1">
        <f>VLOOKUP(B130,Yoğunluk!$A$2:$C$16,3,0)</f>
        <v>15000</v>
      </c>
      <c r="H130" s="1">
        <v>0.02</v>
      </c>
      <c r="I130">
        <f t="shared" si="4"/>
        <v>300</v>
      </c>
    </row>
    <row r="131" spans="1:9" x14ac:dyDescent="0.3">
      <c r="A131">
        <v>130</v>
      </c>
      <c r="B131">
        <f t="shared" si="5"/>
        <v>12</v>
      </c>
      <c r="C131" t="s">
        <v>15</v>
      </c>
      <c r="D131" t="s">
        <v>40</v>
      </c>
      <c r="E131" t="s">
        <v>28</v>
      </c>
      <c r="F131" s="1">
        <v>3.6666666666666665</v>
      </c>
      <c r="G131" s="1">
        <f>VLOOKUP(B131,Yoğunluk!$A$2:$C$16,3,0)</f>
        <v>15000</v>
      </c>
      <c r="H131" s="1">
        <v>0.01</v>
      </c>
      <c r="I131">
        <f t="shared" ref="I131:I166" si="6">H131*G131</f>
        <v>150</v>
      </c>
    </row>
    <row r="132" spans="1:9" x14ac:dyDescent="0.3">
      <c r="A132">
        <v>131</v>
      </c>
      <c r="B132">
        <f t="shared" ref="B132:B166" si="7">IF(E131="Onlu Bilet",B131+1,B131)</f>
        <v>12</v>
      </c>
      <c r="C132" t="s">
        <v>15</v>
      </c>
      <c r="D132" t="s">
        <v>40</v>
      </c>
      <c r="E132" t="s">
        <v>29</v>
      </c>
      <c r="F132" s="1">
        <v>3.4</v>
      </c>
      <c r="G132" s="1">
        <f>VLOOKUP(B132,Yoğunluk!$A$2:$C$16,3,0)</f>
        <v>15000</v>
      </c>
      <c r="H132" s="1">
        <v>0.02</v>
      </c>
      <c r="I132">
        <f t="shared" si="6"/>
        <v>300</v>
      </c>
    </row>
    <row r="133" spans="1:9" x14ac:dyDescent="0.3">
      <c r="A133">
        <v>132</v>
      </c>
      <c r="B133">
        <f t="shared" si="7"/>
        <v>12</v>
      </c>
      <c r="C133" t="s">
        <v>15</v>
      </c>
      <c r="D133" t="s">
        <v>40</v>
      </c>
      <c r="E133" t="s">
        <v>30</v>
      </c>
      <c r="F133" s="1">
        <v>3.2</v>
      </c>
      <c r="G133" s="1">
        <f>VLOOKUP(B133,Yoğunluk!$A$2:$C$16,3,0)</f>
        <v>15000</v>
      </c>
      <c r="H133" s="1">
        <v>0.02</v>
      </c>
      <c r="I133">
        <f t="shared" si="6"/>
        <v>300</v>
      </c>
    </row>
    <row r="134" spans="1:9" x14ac:dyDescent="0.3">
      <c r="A134">
        <v>133</v>
      </c>
      <c r="B134">
        <f t="shared" si="7"/>
        <v>13</v>
      </c>
      <c r="C134" t="s">
        <v>18</v>
      </c>
      <c r="D134" t="s">
        <v>39</v>
      </c>
      <c r="E134" t="s">
        <v>19</v>
      </c>
      <c r="F134" s="1">
        <v>2.2250000000000001</v>
      </c>
      <c r="G134" s="1">
        <f>VLOOKUP(B134,Yoğunluk!$A$2:$C$16,3,0)</f>
        <v>5000</v>
      </c>
      <c r="H134" s="1">
        <v>0.3</v>
      </c>
      <c r="I134">
        <f t="shared" si="6"/>
        <v>1500</v>
      </c>
    </row>
    <row r="135" spans="1:9" x14ac:dyDescent="0.3">
      <c r="A135">
        <v>134</v>
      </c>
      <c r="B135">
        <f t="shared" si="7"/>
        <v>13</v>
      </c>
      <c r="C135" t="s">
        <v>18</v>
      </c>
      <c r="D135" t="s">
        <v>39</v>
      </c>
      <c r="E135" t="s">
        <v>20</v>
      </c>
      <c r="F135" s="1">
        <v>1.3666666666666667</v>
      </c>
      <c r="G135" s="1">
        <f>VLOOKUP(B135,Yoğunluk!$A$2:$C$16,3,0)</f>
        <v>5000</v>
      </c>
      <c r="H135" s="1">
        <v>0.35</v>
      </c>
      <c r="I135">
        <f t="shared" si="6"/>
        <v>1750</v>
      </c>
    </row>
    <row r="136" spans="1:9" x14ac:dyDescent="0.3">
      <c r="A136">
        <v>135</v>
      </c>
      <c r="B136">
        <f t="shared" si="7"/>
        <v>13</v>
      </c>
      <c r="C136" t="s">
        <v>18</v>
      </c>
      <c r="D136" t="s">
        <v>21</v>
      </c>
      <c r="E136" t="s">
        <v>21</v>
      </c>
      <c r="F136" s="1">
        <v>0.9</v>
      </c>
      <c r="G136" s="1">
        <f>VLOOKUP(B136,Yoğunluk!$A$2:$C$16,3,0)</f>
        <v>5000</v>
      </c>
      <c r="H136" s="1">
        <v>0.1</v>
      </c>
      <c r="I136">
        <f t="shared" si="6"/>
        <v>500</v>
      </c>
    </row>
    <row r="137" spans="1:9" x14ac:dyDescent="0.3">
      <c r="A137">
        <v>136</v>
      </c>
      <c r="B137">
        <f t="shared" si="7"/>
        <v>13</v>
      </c>
      <c r="C137" t="s">
        <v>18</v>
      </c>
      <c r="D137" t="s">
        <v>21</v>
      </c>
      <c r="E137" t="s">
        <v>22</v>
      </c>
      <c r="F137" s="1">
        <v>0.56666666666666665</v>
      </c>
      <c r="G137" s="1">
        <f>VLOOKUP(B137,Yoğunluk!$A$2:$C$16,3,0)</f>
        <v>5000</v>
      </c>
      <c r="H137" s="1">
        <v>0.1</v>
      </c>
      <c r="I137">
        <f t="shared" si="6"/>
        <v>500</v>
      </c>
    </row>
    <row r="138" spans="1:9" x14ac:dyDescent="0.3">
      <c r="A138">
        <v>137</v>
      </c>
      <c r="B138">
        <f t="shared" si="7"/>
        <v>13</v>
      </c>
      <c r="C138" t="s">
        <v>18</v>
      </c>
      <c r="D138" t="s">
        <v>24</v>
      </c>
      <c r="E138" t="s">
        <v>24</v>
      </c>
      <c r="F138" s="1">
        <v>1.425</v>
      </c>
      <c r="G138" s="1">
        <f>VLOOKUP(B138,Yoğunluk!$A$2:$C$16,3,0)</f>
        <v>5000</v>
      </c>
      <c r="H138" s="1">
        <v>0.05</v>
      </c>
      <c r="I138">
        <f t="shared" si="6"/>
        <v>250</v>
      </c>
    </row>
    <row r="139" spans="1:9" x14ac:dyDescent="0.3">
      <c r="A139">
        <v>138</v>
      </c>
      <c r="B139">
        <f t="shared" si="7"/>
        <v>13</v>
      </c>
      <c r="C139" t="s">
        <v>18</v>
      </c>
      <c r="D139" t="s">
        <v>24</v>
      </c>
      <c r="E139" t="s">
        <v>25</v>
      </c>
      <c r="F139" s="1">
        <v>0.83333333333333337</v>
      </c>
      <c r="G139" s="1">
        <f>VLOOKUP(B139,Yoğunluk!$A$2:$C$16,3,0)</f>
        <v>5000</v>
      </c>
      <c r="H139" s="1">
        <v>0.05</v>
      </c>
      <c r="I139">
        <f t="shared" si="6"/>
        <v>250</v>
      </c>
    </row>
    <row r="140" spans="1:9" x14ac:dyDescent="0.3">
      <c r="A140">
        <v>139</v>
      </c>
      <c r="B140">
        <f t="shared" si="7"/>
        <v>13</v>
      </c>
      <c r="C140" t="s">
        <v>18</v>
      </c>
      <c r="D140" t="s">
        <v>40</v>
      </c>
      <c r="E140" t="s">
        <v>26</v>
      </c>
      <c r="F140" s="1">
        <v>5</v>
      </c>
      <c r="G140" s="1">
        <f>VLOOKUP(B140,Yoğunluk!$A$2:$C$16,3,0)</f>
        <v>5000</v>
      </c>
      <c r="H140" s="1">
        <v>0.01</v>
      </c>
      <c r="I140">
        <f t="shared" si="6"/>
        <v>50</v>
      </c>
    </row>
    <row r="141" spans="1:9" x14ac:dyDescent="0.3">
      <c r="A141">
        <v>140</v>
      </c>
      <c r="B141">
        <f t="shared" si="7"/>
        <v>13</v>
      </c>
      <c r="C141" t="s">
        <v>18</v>
      </c>
      <c r="D141" t="s">
        <v>40</v>
      </c>
      <c r="E141" t="s">
        <v>27</v>
      </c>
      <c r="F141" s="1">
        <v>4</v>
      </c>
      <c r="G141" s="1">
        <f>VLOOKUP(B141,Yoğunluk!$A$2:$C$16,3,0)</f>
        <v>5000</v>
      </c>
      <c r="H141" s="1">
        <v>0.01</v>
      </c>
      <c r="I141">
        <f t="shared" si="6"/>
        <v>50</v>
      </c>
    </row>
    <row r="142" spans="1:9" x14ac:dyDescent="0.3">
      <c r="A142">
        <v>141</v>
      </c>
      <c r="B142">
        <f t="shared" si="7"/>
        <v>13</v>
      </c>
      <c r="C142" t="s">
        <v>18</v>
      </c>
      <c r="D142" t="s">
        <v>40</v>
      </c>
      <c r="E142" t="s">
        <v>28</v>
      </c>
      <c r="F142" s="1">
        <v>3.6666666666666665</v>
      </c>
      <c r="G142" s="1">
        <f>VLOOKUP(B142,Yoğunluk!$A$2:$C$16,3,0)</f>
        <v>5000</v>
      </c>
      <c r="H142" s="1">
        <v>0.01</v>
      </c>
      <c r="I142">
        <f t="shared" si="6"/>
        <v>50</v>
      </c>
    </row>
    <row r="143" spans="1:9" x14ac:dyDescent="0.3">
      <c r="A143">
        <v>142</v>
      </c>
      <c r="B143">
        <f t="shared" si="7"/>
        <v>13</v>
      </c>
      <c r="C143" t="s">
        <v>18</v>
      </c>
      <c r="D143" t="s">
        <v>40</v>
      </c>
      <c r="E143" t="s">
        <v>29</v>
      </c>
      <c r="F143" s="1">
        <v>3.4</v>
      </c>
      <c r="G143" s="1">
        <f>VLOOKUP(B143,Yoğunluk!$A$2:$C$16,3,0)</f>
        <v>5000</v>
      </c>
      <c r="H143" s="1">
        <v>0.01</v>
      </c>
      <c r="I143">
        <f t="shared" si="6"/>
        <v>50</v>
      </c>
    </row>
    <row r="144" spans="1:9" x14ac:dyDescent="0.3">
      <c r="A144">
        <v>143</v>
      </c>
      <c r="B144">
        <f t="shared" si="7"/>
        <v>13</v>
      </c>
      <c r="C144" t="s">
        <v>18</v>
      </c>
      <c r="D144" t="s">
        <v>40</v>
      </c>
      <c r="E144" t="s">
        <v>30</v>
      </c>
      <c r="F144" s="1">
        <v>3.2</v>
      </c>
      <c r="G144" s="1">
        <f>VLOOKUP(B144,Yoğunluk!$A$2:$C$16,3,0)</f>
        <v>5000</v>
      </c>
      <c r="H144" s="1">
        <v>0.01</v>
      </c>
      <c r="I144">
        <f t="shared" si="6"/>
        <v>50</v>
      </c>
    </row>
    <row r="145" spans="1:9" x14ac:dyDescent="0.3">
      <c r="A145">
        <v>144</v>
      </c>
      <c r="B145">
        <f t="shared" si="7"/>
        <v>14</v>
      </c>
      <c r="C145" t="s">
        <v>17</v>
      </c>
      <c r="D145" t="s">
        <v>39</v>
      </c>
      <c r="E145" t="s">
        <v>19</v>
      </c>
      <c r="F145" s="1">
        <v>2.2250000000000001</v>
      </c>
      <c r="G145" s="1">
        <f>VLOOKUP(B145,Yoğunluk!$A$2:$C$16,3,0)</f>
        <v>6000</v>
      </c>
      <c r="H145" s="1">
        <v>0.2</v>
      </c>
      <c r="I145">
        <f t="shared" si="6"/>
        <v>1200</v>
      </c>
    </row>
    <row r="146" spans="1:9" x14ac:dyDescent="0.3">
      <c r="A146">
        <v>145</v>
      </c>
      <c r="B146">
        <f t="shared" si="7"/>
        <v>14</v>
      </c>
      <c r="C146" t="s">
        <v>17</v>
      </c>
      <c r="D146" t="s">
        <v>39</v>
      </c>
      <c r="E146" t="s">
        <v>20</v>
      </c>
      <c r="F146" s="1">
        <v>1.3666666666666667</v>
      </c>
      <c r="G146" s="1">
        <f>VLOOKUP(B146,Yoğunluk!$A$2:$C$16,3,0)</f>
        <v>6000</v>
      </c>
      <c r="H146" s="1">
        <v>0.2</v>
      </c>
      <c r="I146">
        <f t="shared" si="6"/>
        <v>1200</v>
      </c>
    </row>
    <row r="147" spans="1:9" x14ac:dyDescent="0.3">
      <c r="A147">
        <v>146</v>
      </c>
      <c r="B147">
        <f t="shared" si="7"/>
        <v>14</v>
      </c>
      <c r="C147" t="s">
        <v>17</v>
      </c>
      <c r="D147" t="s">
        <v>21</v>
      </c>
      <c r="E147" t="s">
        <v>21</v>
      </c>
      <c r="F147" s="1">
        <v>0.9</v>
      </c>
      <c r="G147" s="1">
        <f>VLOOKUP(B147,Yoğunluk!$A$2:$C$16,3,0)</f>
        <v>6000</v>
      </c>
      <c r="H147" s="1">
        <v>0.1</v>
      </c>
      <c r="I147">
        <f t="shared" si="6"/>
        <v>600</v>
      </c>
    </row>
    <row r="148" spans="1:9" x14ac:dyDescent="0.3">
      <c r="A148">
        <v>147</v>
      </c>
      <c r="B148">
        <f t="shared" si="7"/>
        <v>14</v>
      </c>
      <c r="C148" t="s">
        <v>17</v>
      </c>
      <c r="D148" t="s">
        <v>21</v>
      </c>
      <c r="E148" t="s">
        <v>22</v>
      </c>
      <c r="F148" s="1">
        <v>0.56666666666666665</v>
      </c>
      <c r="G148" s="1">
        <f>VLOOKUP(B148,Yoğunluk!$A$2:$C$16,3,0)</f>
        <v>6000</v>
      </c>
      <c r="H148" s="1">
        <v>0.2</v>
      </c>
      <c r="I148">
        <f t="shared" si="6"/>
        <v>1200</v>
      </c>
    </row>
    <row r="149" spans="1:9" x14ac:dyDescent="0.3">
      <c r="A149">
        <v>148</v>
      </c>
      <c r="B149">
        <f t="shared" si="7"/>
        <v>14</v>
      </c>
      <c r="C149" t="s">
        <v>17</v>
      </c>
      <c r="D149" t="s">
        <v>24</v>
      </c>
      <c r="E149" t="s">
        <v>24</v>
      </c>
      <c r="F149" s="1">
        <v>1.425</v>
      </c>
      <c r="G149" s="1">
        <f>VLOOKUP(B149,Yoğunluk!$A$2:$C$16,3,0)</f>
        <v>6000</v>
      </c>
      <c r="H149" s="1">
        <v>0.15</v>
      </c>
      <c r="I149">
        <f t="shared" si="6"/>
        <v>900</v>
      </c>
    </row>
    <row r="150" spans="1:9" x14ac:dyDescent="0.3">
      <c r="A150">
        <v>149</v>
      </c>
      <c r="B150">
        <f t="shared" si="7"/>
        <v>14</v>
      </c>
      <c r="C150" t="s">
        <v>17</v>
      </c>
      <c r="D150" t="s">
        <v>24</v>
      </c>
      <c r="E150" t="s">
        <v>25</v>
      </c>
      <c r="F150" s="1">
        <v>0.83333333333333337</v>
      </c>
      <c r="G150" s="1">
        <f>VLOOKUP(B150,Yoğunluk!$A$2:$C$16,3,0)</f>
        <v>6000</v>
      </c>
      <c r="H150" s="1">
        <v>0.1</v>
      </c>
      <c r="I150">
        <f t="shared" si="6"/>
        <v>600</v>
      </c>
    </row>
    <row r="151" spans="1:9" x14ac:dyDescent="0.3">
      <c r="A151">
        <v>150</v>
      </c>
      <c r="B151">
        <f t="shared" si="7"/>
        <v>14</v>
      </c>
      <c r="C151" t="s">
        <v>17</v>
      </c>
      <c r="D151" t="s">
        <v>40</v>
      </c>
      <c r="E151" t="s">
        <v>26</v>
      </c>
      <c r="F151" s="1">
        <v>5</v>
      </c>
      <c r="G151" s="1">
        <f>VLOOKUP(B151,Yoğunluk!$A$2:$C$16,3,0)</f>
        <v>6000</v>
      </c>
      <c r="H151" s="1">
        <v>0.01</v>
      </c>
      <c r="I151">
        <f t="shared" si="6"/>
        <v>60</v>
      </c>
    </row>
    <row r="152" spans="1:9" x14ac:dyDescent="0.3">
      <c r="A152">
        <v>151</v>
      </c>
      <c r="B152">
        <f t="shared" si="7"/>
        <v>14</v>
      </c>
      <c r="C152" t="s">
        <v>17</v>
      </c>
      <c r="D152" t="s">
        <v>40</v>
      </c>
      <c r="E152" t="s">
        <v>27</v>
      </c>
      <c r="F152" s="1">
        <v>4</v>
      </c>
      <c r="G152" s="1">
        <f>VLOOKUP(B152,Yoğunluk!$A$2:$C$16,3,0)</f>
        <v>6000</v>
      </c>
      <c r="H152" s="1">
        <v>0.01</v>
      </c>
      <c r="I152">
        <f t="shared" si="6"/>
        <v>60</v>
      </c>
    </row>
    <row r="153" spans="1:9" x14ac:dyDescent="0.3">
      <c r="A153">
        <v>152</v>
      </c>
      <c r="B153">
        <f t="shared" si="7"/>
        <v>14</v>
      </c>
      <c r="C153" t="s">
        <v>17</v>
      </c>
      <c r="D153" t="s">
        <v>40</v>
      </c>
      <c r="E153" t="s">
        <v>28</v>
      </c>
      <c r="F153" s="1">
        <v>3.6666666666666665</v>
      </c>
      <c r="G153" s="1">
        <f>VLOOKUP(B153,Yoğunluk!$A$2:$C$16,3,0)</f>
        <v>6000</v>
      </c>
      <c r="H153" s="1">
        <v>0.01</v>
      </c>
      <c r="I153">
        <f t="shared" si="6"/>
        <v>60</v>
      </c>
    </row>
    <row r="154" spans="1:9" x14ac:dyDescent="0.3">
      <c r="A154">
        <v>153</v>
      </c>
      <c r="B154">
        <f t="shared" si="7"/>
        <v>14</v>
      </c>
      <c r="C154" t="s">
        <v>17</v>
      </c>
      <c r="D154" t="s">
        <v>40</v>
      </c>
      <c r="E154" t="s">
        <v>29</v>
      </c>
      <c r="F154" s="1">
        <v>3.4</v>
      </c>
      <c r="G154" s="1">
        <f>VLOOKUP(B154,Yoğunluk!$A$2:$C$16,3,0)</f>
        <v>6000</v>
      </c>
      <c r="H154" s="1">
        <v>0.01</v>
      </c>
      <c r="I154">
        <f t="shared" si="6"/>
        <v>60</v>
      </c>
    </row>
    <row r="155" spans="1:9" x14ac:dyDescent="0.3">
      <c r="A155">
        <v>154</v>
      </c>
      <c r="B155">
        <f t="shared" si="7"/>
        <v>14</v>
      </c>
      <c r="C155" t="s">
        <v>17</v>
      </c>
      <c r="D155" t="s">
        <v>40</v>
      </c>
      <c r="E155" t="s">
        <v>30</v>
      </c>
      <c r="F155" s="1">
        <v>3.2</v>
      </c>
      <c r="G155" s="1">
        <f>VLOOKUP(B155,Yoğunluk!$A$2:$C$16,3,0)</f>
        <v>6000</v>
      </c>
      <c r="H155" s="1">
        <v>0.01</v>
      </c>
      <c r="I155">
        <f t="shared" si="6"/>
        <v>60</v>
      </c>
    </row>
    <row r="156" spans="1:9" x14ac:dyDescent="0.3">
      <c r="A156">
        <v>155</v>
      </c>
      <c r="B156">
        <f t="shared" si="7"/>
        <v>15</v>
      </c>
      <c r="C156" t="s">
        <v>16</v>
      </c>
      <c r="D156" t="s">
        <v>39</v>
      </c>
      <c r="E156" t="s">
        <v>19</v>
      </c>
      <c r="F156" s="1">
        <v>2.2250000000000001</v>
      </c>
      <c r="G156" s="1">
        <f>VLOOKUP(B156,Yoğunluk!$A$2:$C$16,3,0)</f>
        <v>4000</v>
      </c>
      <c r="H156" s="1">
        <v>0.2</v>
      </c>
      <c r="I156">
        <f t="shared" si="6"/>
        <v>800</v>
      </c>
    </row>
    <row r="157" spans="1:9" x14ac:dyDescent="0.3">
      <c r="A157">
        <v>156</v>
      </c>
      <c r="B157">
        <f t="shared" si="7"/>
        <v>15</v>
      </c>
      <c r="C157" t="s">
        <v>16</v>
      </c>
      <c r="D157" t="s">
        <v>39</v>
      </c>
      <c r="E157" t="s">
        <v>20</v>
      </c>
      <c r="F157" s="1">
        <v>1.3666666666666667</v>
      </c>
      <c r="G157" s="1">
        <f>VLOOKUP(B157,Yoğunluk!$A$2:$C$16,3,0)</f>
        <v>4000</v>
      </c>
      <c r="H157" s="1">
        <v>0.2</v>
      </c>
      <c r="I157">
        <f t="shared" si="6"/>
        <v>800</v>
      </c>
    </row>
    <row r="158" spans="1:9" x14ac:dyDescent="0.3">
      <c r="A158">
        <v>157</v>
      </c>
      <c r="B158">
        <f t="shared" si="7"/>
        <v>15</v>
      </c>
      <c r="C158" t="s">
        <v>16</v>
      </c>
      <c r="D158" t="s">
        <v>21</v>
      </c>
      <c r="E158" t="s">
        <v>21</v>
      </c>
      <c r="F158" s="1">
        <v>0.9</v>
      </c>
      <c r="G158" s="1">
        <f>VLOOKUP(B158,Yoğunluk!$A$2:$C$16,3,0)</f>
        <v>4000</v>
      </c>
      <c r="H158" s="1">
        <v>0.1</v>
      </c>
      <c r="I158">
        <f t="shared" si="6"/>
        <v>400</v>
      </c>
    </row>
    <row r="159" spans="1:9" x14ac:dyDescent="0.3">
      <c r="A159">
        <v>158</v>
      </c>
      <c r="B159">
        <f t="shared" si="7"/>
        <v>15</v>
      </c>
      <c r="C159" t="s">
        <v>16</v>
      </c>
      <c r="D159" t="s">
        <v>21</v>
      </c>
      <c r="E159" t="s">
        <v>22</v>
      </c>
      <c r="F159" s="1">
        <v>0.56666666666666665</v>
      </c>
      <c r="G159" s="1">
        <f>VLOOKUP(B159,Yoğunluk!$A$2:$C$16,3,0)</f>
        <v>4000</v>
      </c>
      <c r="H159" s="1">
        <v>0.2</v>
      </c>
      <c r="I159">
        <f t="shared" si="6"/>
        <v>800</v>
      </c>
    </row>
    <row r="160" spans="1:9" x14ac:dyDescent="0.3">
      <c r="A160">
        <v>159</v>
      </c>
      <c r="B160">
        <f t="shared" si="7"/>
        <v>15</v>
      </c>
      <c r="C160" t="s">
        <v>16</v>
      </c>
      <c r="D160" t="s">
        <v>24</v>
      </c>
      <c r="E160" t="s">
        <v>24</v>
      </c>
      <c r="F160" s="1">
        <v>1.425</v>
      </c>
      <c r="G160" s="1">
        <f>VLOOKUP(B160,Yoğunluk!$A$2:$C$16,3,0)</f>
        <v>4000</v>
      </c>
      <c r="H160" s="1">
        <v>0.15</v>
      </c>
      <c r="I160">
        <f t="shared" si="6"/>
        <v>600</v>
      </c>
    </row>
    <row r="161" spans="1:9" x14ac:dyDescent="0.3">
      <c r="A161">
        <v>160</v>
      </c>
      <c r="B161">
        <f t="shared" si="7"/>
        <v>15</v>
      </c>
      <c r="C161" t="s">
        <v>16</v>
      </c>
      <c r="D161" t="s">
        <v>24</v>
      </c>
      <c r="E161" t="s">
        <v>25</v>
      </c>
      <c r="F161" s="1">
        <v>0.83333333333333337</v>
      </c>
      <c r="G161" s="1">
        <f>VLOOKUP(B161,Yoğunluk!$A$2:$C$16,3,0)</f>
        <v>4000</v>
      </c>
      <c r="H161" s="1">
        <v>0.1</v>
      </c>
      <c r="I161">
        <f t="shared" si="6"/>
        <v>400</v>
      </c>
    </row>
    <row r="162" spans="1:9" x14ac:dyDescent="0.3">
      <c r="A162">
        <v>161</v>
      </c>
      <c r="B162">
        <f t="shared" si="7"/>
        <v>15</v>
      </c>
      <c r="C162" t="s">
        <v>16</v>
      </c>
      <c r="D162" t="s">
        <v>40</v>
      </c>
      <c r="E162" t="s">
        <v>26</v>
      </c>
      <c r="F162" s="1">
        <v>5</v>
      </c>
      <c r="G162" s="1">
        <f>VLOOKUP(B162,Yoğunluk!$A$2:$C$16,3,0)</f>
        <v>4000</v>
      </c>
      <c r="H162" s="1">
        <v>0.01</v>
      </c>
      <c r="I162">
        <f t="shared" si="6"/>
        <v>40</v>
      </c>
    </row>
    <row r="163" spans="1:9" x14ac:dyDescent="0.3">
      <c r="A163">
        <v>162</v>
      </c>
      <c r="B163">
        <f t="shared" si="7"/>
        <v>15</v>
      </c>
      <c r="C163" t="s">
        <v>16</v>
      </c>
      <c r="D163" t="s">
        <v>40</v>
      </c>
      <c r="E163" t="s">
        <v>27</v>
      </c>
      <c r="F163" s="1">
        <v>4</v>
      </c>
      <c r="G163" s="1">
        <f>VLOOKUP(B163,Yoğunluk!$A$2:$C$16,3,0)</f>
        <v>4000</v>
      </c>
      <c r="H163" s="1">
        <v>0.01</v>
      </c>
      <c r="I163">
        <f t="shared" si="6"/>
        <v>40</v>
      </c>
    </row>
    <row r="164" spans="1:9" x14ac:dyDescent="0.3">
      <c r="A164">
        <v>163</v>
      </c>
      <c r="B164">
        <f t="shared" si="7"/>
        <v>15</v>
      </c>
      <c r="C164" t="s">
        <v>16</v>
      </c>
      <c r="D164" t="s">
        <v>40</v>
      </c>
      <c r="E164" t="s">
        <v>28</v>
      </c>
      <c r="F164" s="1">
        <v>3.6666666666666665</v>
      </c>
      <c r="G164" s="1">
        <f>VLOOKUP(B164,Yoğunluk!$A$2:$C$16,3,0)</f>
        <v>4000</v>
      </c>
      <c r="H164" s="1">
        <v>0.01</v>
      </c>
      <c r="I164">
        <f t="shared" si="6"/>
        <v>40</v>
      </c>
    </row>
    <row r="165" spans="1:9" x14ac:dyDescent="0.3">
      <c r="A165">
        <v>164</v>
      </c>
      <c r="B165">
        <f t="shared" si="7"/>
        <v>15</v>
      </c>
      <c r="C165" t="s">
        <v>16</v>
      </c>
      <c r="D165" t="s">
        <v>40</v>
      </c>
      <c r="E165" t="s">
        <v>29</v>
      </c>
      <c r="F165" s="1">
        <v>3.4</v>
      </c>
      <c r="G165" s="1">
        <f>VLOOKUP(B165,Yoğunluk!$A$2:$C$16,3,0)</f>
        <v>4000</v>
      </c>
      <c r="H165" s="1">
        <v>0.01</v>
      </c>
      <c r="I165">
        <f t="shared" si="6"/>
        <v>40</v>
      </c>
    </row>
    <row r="166" spans="1:9" x14ac:dyDescent="0.3">
      <c r="A166">
        <v>165</v>
      </c>
      <c r="B166">
        <f t="shared" si="7"/>
        <v>15</v>
      </c>
      <c r="C166" t="s">
        <v>16</v>
      </c>
      <c r="D166" t="s">
        <v>40</v>
      </c>
      <c r="E166" t="s">
        <v>30</v>
      </c>
      <c r="F166" s="1">
        <v>3.2</v>
      </c>
      <c r="G166" s="1">
        <f>VLOOKUP(B166,Yoğunluk!$A$2:$C$16,3,0)</f>
        <v>4000</v>
      </c>
      <c r="H166" s="1">
        <v>0.01</v>
      </c>
      <c r="I166">
        <f t="shared" si="6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8" sqref="B8"/>
    </sheetView>
  </sheetViews>
  <sheetFormatPr defaultRowHeight="14.4" x14ac:dyDescent="0.3"/>
  <sheetData>
    <row r="1" spans="1:10" x14ac:dyDescent="0.3">
      <c r="B1" t="s">
        <v>0</v>
      </c>
      <c r="C1" t="s">
        <v>36</v>
      </c>
      <c r="E1" t="s">
        <v>45</v>
      </c>
      <c r="F1" t="s">
        <v>43</v>
      </c>
      <c r="G1" t="s">
        <v>46</v>
      </c>
      <c r="H1" t="s">
        <v>37</v>
      </c>
      <c r="I1" t="s">
        <v>42</v>
      </c>
      <c r="J1" t="s">
        <v>44</v>
      </c>
    </row>
    <row r="2" spans="1:10" x14ac:dyDescent="0.3">
      <c r="A2">
        <v>1</v>
      </c>
      <c r="B2" t="s">
        <v>4</v>
      </c>
      <c r="C2">
        <v>15000</v>
      </c>
      <c r="E2">
        <v>1</v>
      </c>
      <c r="F2" t="s">
        <v>39</v>
      </c>
      <c r="G2" t="str">
        <f>E2&amp;F2</f>
        <v>1Tam</v>
      </c>
      <c r="H2">
        <v>1</v>
      </c>
      <c r="I2">
        <v>1.5</v>
      </c>
      <c r="J2">
        <f>H2*I2</f>
        <v>1.5</v>
      </c>
    </row>
    <row r="3" spans="1:10" x14ac:dyDescent="0.3">
      <c r="A3">
        <v>2</v>
      </c>
      <c r="B3" t="s">
        <v>5</v>
      </c>
      <c r="C3">
        <v>8000</v>
      </c>
      <c r="E3">
        <v>2</v>
      </c>
      <c r="F3" t="s">
        <v>39</v>
      </c>
      <c r="G3" t="str">
        <f t="shared" ref="G3:G29" si="0">E3&amp;F3</f>
        <v>2Tam</v>
      </c>
      <c r="H3">
        <v>0.9</v>
      </c>
      <c r="I3">
        <v>1.5</v>
      </c>
      <c r="J3">
        <f t="shared" ref="J3:J29" si="1">H3*I3</f>
        <v>1.35</v>
      </c>
    </row>
    <row r="4" spans="1:10" x14ac:dyDescent="0.3">
      <c r="A4">
        <v>3</v>
      </c>
      <c r="B4" t="s">
        <v>6</v>
      </c>
      <c r="C4">
        <v>9000</v>
      </c>
      <c r="E4">
        <v>3</v>
      </c>
      <c r="F4" t="s">
        <v>39</v>
      </c>
      <c r="G4" t="str">
        <f t="shared" si="0"/>
        <v>3Tam</v>
      </c>
      <c r="H4">
        <v>0.8</v>
      </c>
      <c r="I4">
        <v>1.5</v>
      </c>
      <c r="J4">
        <f t="shared" si="1"/>
        <v>1.2000000000000002</v>
      </c>
    </row>
    <row r="5" spans="1:10" x14ac:dyDescent="0.3">
      <c r="A5">
        <v>4</v>
      </c>
      <c r="B5" t="s">
        <v>7</v>
      </c>
      <c r="C5">
        <v>7000</v>
      </c>
      <c r="E5">
        <v>4</v>
      </c>
      <c r="F5" t="s">
        <v>39</v>
      </c>
      <c r="G5" t="str">
        <f t="shared" si="0"/>
        <v>4Tam</v>
      </c>
      <c r="H5">
        <v>0.9</v>
      </c>
      <c r="I5">
        <v>1.5</v>
      </c>
      <c r="J5">
        <f t="shared" si="1"/>
        <v>1.35</v>
      </c>
    </row>
    <row r="6" spans="1:10" x14ac:dyDescent="0.3">
      <c r="A6">
        <v>5</v>
      </c>
      <c r="B6" t="s">
        <v>8</v>
      </c>
      <c r="C6">
        <v>15000</v>
      </c>
      <c r="E6">
        <v>5</v>
      </c>
      <c r="F6" t="s">
        <v>39</v>
      </c>
      <c r="G6" t="str">
        <f t="shared" si="0"/>
        <v>5Tam</v>
      </c>
      <c r="H6">
        <v>1.1000000000000001</v>
      </c>
      <c r="I6">
        <v>1.5</v>
      </c>
      <c r="J6">
        <f t="shared" si="1"/>
        <v>1.6500000000000001</v>
      </c>
    </row>
    <row r="7" spans="1:10" x14ac:dyDescent="0.3">
      <c r="A7">
        <v>6</v>
      </c>
      <c r="B7" t="s">
        <v>9</v>
      </c>
      <c r="C7">
        <v>5500</v>
      </c>
      <c r="E7">
        <v>6</v>
      </c>
      <c r="F7" t="s">
        <v>39</v>
      </c>
      <c r="G7" t="str">
        <f t="shared" si="0"/>
        <v>6Tam</v>
      </c>
      <c r="H7">
        <v>1.6</v>
      </c>
      <c r="I7">
        <v>1</v>
      </c>
      <c r="J7">
        <f t="shared" si="1"/>
        <v>1.6</v>
      </c>
    </row>
    <row r="8" spans="1:10" x14ac:dyDescent="0.3">
      <c r="A8">
        <v>7</v>
      </c>
      <c r="B8" t="s">
        <v>10</v>
      </c>
      <c r="C8">
        <v>12000</v>
      </c>
      <c r="E8">
        <v>7</v>
      </c>
      <c r="F8" t="s">
        <v>39</v>
      </c>
      <c r="G8" t="str">
        <f t="shared" si="0"/>
        <v>7Tam</v>
      </c>
      <c r="H8">
        <v>1.5</v>
      </c>
      <c r="I8">
        <v>1</v>
      </c>
      <c r="J8">
        <f t="shared" si="1"/>
        <v>1.5</v>
      </c>
    </row>
    <row r="9" spans="1:10" x14ac:dyDescent="0.3">
      <c r="A9">
        <v>8</v>
      </c>
      <c r="B9" t="s">
        <v>11</v>
      </c>
      <c r="C9">
        <v>20000</v>
      </c>
      <c r="E9">
        <v>1</v>
      </c>
      <c r="F9" t="s">
        <v>21</v>
      </c>
      <c r="G9" t="str">
        <f t="shared" si="0"/>
        <v>1Öğrenci</v>
      </c>
      <c r="H9">
        <v>1</v>
      </c>
      <c r="I9">
        <v>1</v>
      </c>
      <c r="J9">
        <f t="shared" si="1"/>
        <v>1</v>
      </c>
    </row>
    <row r="10" spans="1:10" x14ac:dyDescent="0.3">
      <c r="A10">
        <v>9</v>
      </c>
      <c r="B10" t="s">
        <v>12</v>
      </c>
      <c r="C10">
        <v>15000</v>
      </c>
      <c r="E10">
        <v>2</v>
      </c>
      <c r="F10" t="s">
        <v>21</v>
      </c>
      <c r="G10" t="str">
        <f t="shared" si="0"/>
        <v>2Öğrenci</v>
      </c>
      <c r="H10">
        <v>0.9</v>
      </c>
      <c r="I10">
        <v>1</v>
      </c>
      <c r="J10">
        <f t="shared" si="1"/>
        <v>0.9</v>
      </c>
    </row>
    <row r="11" spans="1:10" x14ac:dyDescent="0.3">
      <c r="A11">
        <v>10</v>
      </c>
      <c r="B11" t="s">
        <v>13</v>
      </c>
      <c r="C11">
        <v>12000</v>
      </c>
      <c r="E11">
        <v>3</v>
      </c>
      <c r="F11" t="s">
        <v>21</v>
      </c>
      <c r="G11" t="str">
        <f t="shared" si="0"/>
        <v>3Öğrenci</v>
      </c>
      <c r="H11">
        <v>0.8</v>
      </c>
      <c r="I11">
        <v>1</v>
      </c>
      <c r="J11">
        <f t="shared" si="1"/>
        <v>0.8</v>
      </c>
    </row>
    <row r="12" spans="1:10" x14ac:dyDescent="0.3">
      <c r="A12">
        <v>11</v>
      </c>
      <c r="B12" t="s">
        <v>14</v>
      </c>
      <c r="C12">
        <v>4000</v>
      </c>
      <c r="E12">
        <v>4</v>
      </c>
      <c r="F12" t="s">
        <v>21</v>
      </c>
      <c r="G12" t="str">
        <f t="shared" si="0"/>
        <v>4Öğrenci</v>
      </c>
      <c r="H12">
        <v>0.9</v>
      </c>
      <c r="I12">
        <v>1</v>
      </c>
      <c r="J12">
        <f t="shared" si="1"/>
        <v>0.9</v>
      </c>
    </row>
    <row r="13" spans="1:10" x14ac:dyDescent="0.3">
      <c r="A13">
        <v>12</v>
      </c>
      <c r="B13" t="s">
        <v>15</v>
      </c>
      <c r="C13">
        <v>15000</v>
      </c>
      <c r="E13">
        <v>5</v>
      </c>
      <c r="F13" t="s">
        <v>21</v>
      </c>
      <c r="G13" t="str">
        <f t="shared" si="0"/>
        <v>5Öğrenci</v>
      </c>
      <c r="H13">
        <v>1.1000000000000001</v>
      </c>
      <c r="I13">
        <v>1</v>
      </c>
      <c r="J13">
        <f t="shared" si="1"/>
        <v>1.1000000000000001</v>
      </c>
    </row>
    <row r="14" spans="1:10" x14ac:dyDescent="0.3">
      <c r="A14">
        <v>13</v>
      </c>
      <c r="B14" t="s">
        <v>18</v>
      </c>
      <c r="C14">
        <v>5000</v>
      </c>
      <c r="E14">
        <v>6</v>
      </c>
      <c r="F14" t="s">
        <v>21</v>
      </c>
      <c r="G14" t="str">
        <f t="shared" si="0"/>
        <v>6Öğrenci</v>
      </c>
      <c r="H14">
        <v>1.6</v>
      </c>
      <c r="I14">
        <v>1.5</v>
      </c>
      <c r="J14">
        <f t="shared" si="1"/>
        <v>2.4000000000000004</v>
      </c>
    </row>
    <row r="15" spans="1:10" x14ac:dyDescent="0.3">
      <c r="A15">
        <v>14</v>
      </c>
      <c r="B15" t="s">
        <v>17</v>
      </c>
      <c r="C15">
        <v>6000</v>
      </c>
      <c r="E15">
        <v>7</v>
      </c>
      <c r="F15" t="s">
        <v>21</v>
      </c>
      <c r="G15" t="str">
        <f t="shared" si="0"/>
        <v>7Öğrenci</v>
      </c>
      <c r="H15">
        <v>1.5</v>
      </c>
      <c r="I15">
        <v>1.5</v>
      </c>
      <c r="J15">
        <f t="shared" si="1"/>
        <v>2.25</v>
      </c>
    </row>
    <row r="16" spans="1:10" x14ac:dyDescent="0.3">
      <c r="A16">
        <v>15</v>
      </c>
      <c r="B16" t="s">
        <v>16</v>
      </c>
      <c r="C16">
        <v>4000</v>
      </c>
      <c r="E16">
        <v>1</v>
      </c>
      <c r="F16" t="s">
        <v>24</v>
      </c>
      <c r="G16" t="str">
        <f t="shared" si="0"/>
        <v>1Sosyal</v>
      </c>
      <c r="H16">
        <v>1</v>
      </c>
      <c r="I16">
        <v>0.8</v>
      </c>
      <c r="J16">
        <f t="shared" si="1"/>
        <v>0.8</v>
      </c>
    </row>
    <row r="17" spans="5:10" x14ac:dyDescent="0.3">
      <c r="E17">
        <v>2</v>
      </c>
      <c r="F17" t="s">
        <v>24</v>
      </c>
      <c r="G17" t="str">
        <f t="shared" si="0"/>
        <v>2Sosyal</v>
      </c>
      <c r="H17">
        <v>0.9</v>
      </c>
      <c r="I17">
        <v>0.8</v>
      </c>
      <c r="J17">
        <f t="shared" si="1"/>
        <v>0.72000000000000008</v>
      </c>
    </row>
    <row r="18" spans="5:10" x14ac:dyDescent="0.3">
      <c r="E18">
        <v>3</v>
      </c>
      <c r="F18" t="s">
        <v>24</v>
      </c>
      <c r="G18" t="str">
        <f t="shared" si="0"/>
        <v>3Sosyal</v>
      </c>
      <c r="H18">
        <v>0.8</v>
      </c>
      <c r="I18">
        <v>0.8</v>
      </c>
      <c r="J18">
        <f t="shared" si="1"/>
        <v>0.64000000000000012</v>
      </c>
    </row>
    <row r="19" spans="5:10" x14ac:dyDescent="0.3">
      <c r="E19">
        <v>4</v>
      </c>
      <c r="F19" t="s">
        <v>24</v>
      </c>
      <c r="G19" t="str">
        <f t="shared" si="0"/>
        <v>4Sosyal</v>
      </c>
      <c r="H19">
        <v>0.9</v>
      </c>
      <c r="I19">
        <v>0.8</v>
      </c>
      <c r="J19">
        <f t="shared" si="1"/>
        <v>0.72000000000000008</v>
      </c>
    </row>
    <row r="20" spans="5:10" x14ac:dyDescent="0.3">
      <c r="E20">
        <v>5</v>
      </c>
      <c r="F20" t="s">
        <v>24</v>
      </c>
      <c r="G20" t="str">
        <f t="shared" si="0"/>
        <v>5Sosyal</v>
      </c>
      <c r="H20">
        <v>1.1000000000000001</v>
      </c>
      <c r="I20">
        <v>0.8</v>
      </c>
      <c r="J20">
        <f t="shared" si="1"/>
        <v>0.88000000000000012</v>
      </c>
    </row>
    <row r="21" spans="5:10" x14ac:dyDescent="0.3">
      <c r="E21">
        <v>6</v>
      </c>
      <c r="F21" t="s">
        <v>24</v>
      </c>
      <c r="G21" t="str">
        <f t="shared" si="0"/>
        <v>6Sosyal</v>
      </c>
      <c r="H21">
        <v>1.6</v>
      </c>
      <c r="I21">
        <v>1.1000000000000001</v>
      </c>
      <c r="J21">
        <f t="shared" si="1"/>
        <v>1.7600000000000002</v>
      </c>
    </row>
    <row r="22" spans="5:10" x14ac:dyDescent="0.3">
      <c r="E22">
        <v>7</v>
      </c>
      <c r="F22" t="s">
        <v>24</v>
      </c>
      <c r="G22" t="str">
        <f t="shared" si="0"/>
        <v>7Sosyal</v>
      </c>
      <c r="H22">
        <v>1.5</v>
      </c>
      <c r="I22">
        <v>1.1000000000000001</v>
      </c>
      <c r="J22">
        <f t="shared" si="1"/>
        <v>1.6500000000000001</v>
      </c>
    </row>
    <row r="23" spans="5:10" x14ac:dyDescent="0.3">
      <c r="E23">
        <v>1</v>
      </c>
      <c r="F23" t="s">
        <v>40</v>
      </c>
      <c r="G23" t="str">
        <f t="shared" si="0"/>
        <v>1Ziyaretçi</v>
      </c>
      <c r="H23">
        <v>1</v>
      </c>
      <c r="I23">
        <v>1</v>
      </c>
      <c r="J23">
        <f t="shared" si="1"/>
        <v>1</v>
      </c>
    </row>
    <row r="24" spans="5:10" x14ac:dyDescent="0.3">
      <c r="E24">
        <v>2</v>
      </c>
      <c r="F24" t="s">
        <v>40</v>
      </c>
      <c r="G24" t="str">
        <f t="shared" si="0"/>
        <v>2Ziyaretçi</v>
      </c>
      <c r="H24">
        <v>0.9</v>
      </c>
      <c r="I24">
        <v>1</v>
      </c>
      <c r="J24">
        <f t="shared" si="1"/>
        <v>0.9</v>
      </c>
    </row>
    <row r="25" spans="5:10" x14ac:dyDescent="0.3">
      <c r="E25">
        <v>3</v>
      </c>
      <c r="F25" t="s">
        <v>40</v>
      </c>
      <c r="G25" t="str">
        <f t="shared" si="0"/>
        <v>3Ziyaretçi</v>
      </c>
      <c r="H25">
        <v>0.8</v>
      </c>
      <c r="I25">
        <v>1</v>
      </c>
      <c r="J25">
        <f t="shared" si="1"/>
        <v>0.8</v>
      </c>
    </row>
    <row r="26" spans="5:10" x14ac:dyDescent="0.3">
      <c r="E26">
        <v>4</v>
      </c>
      <c r="F26" t="s">
        <v>40</v>
      </c>
      <c r="G26" t="str">
        <f t="shared" si="0"/>
        <v>4Ziyaretçi</v>
      </c>
      <c r="H26">
        <v>0.9</v>
      </c>
      <c r="I26">
        <v>1</v>
      </c>
      <c r="J26">
        <f t="shared" si="1"/>
        <v>0.9</v>
      </c>
    </row>
    <row r="27" spans="5:10" x14ac:dyDescent="0.3">
      <c r="E27">
        <v>5</v>
      </c>
      <c r="F27" t="s">
        <v>40</v>
      </c>
      <c r="G27" t="str">
        <f t="shared" si="0"/>
        <v>5Ziyaretçi</v>
      </c>
      <c r="H27">
        <v>1.1000000000000001</v>
      </c>
      <c r="I27">
        <v>1</v>
      </c>
      <c r="J27">
        <f t="shared" si="1"/>
        <v>1.1000000000000001</v>
      </c>
    </row>
    <row r="28" spans="5:10" x14ac:dyDescent="0.3">
      <c r="E28">
        <v>6</v>
      </c>
      <c r="F28" t="s">
        <v>40</v>
      </c>
      <c r="G28" t="str">
        <f t="shared" si="0"/>
        <v>6Ziyaretçi</v>
      </c>
      <c r="H28">
        <v>1.6</v>
      </c>
      <c r="I28">
        <v>1.2</v>
      </c>
      <c r="J28">
        <f t="shared" si="1"/>
        <v>1.92</v>
      </c>
    </row>
    <row r="29" spans="5:10" x14ac:dyDescent="0.3">
      <c r="E29">
        <v>7</v>
      </c>
      <c r="F29" t="s">
        <v>40</v>
      </c>
      <c r="G29" t="str">
        <f t="shared" si="0"/>
        <v>7Ziyaretçi</v>
      </c>
      <c r="H29">
        <v>1.5</v>
      </c>
      <c r="I29">
        <v>1.4</v>
      </c>
      <c r="J29">
        <f t="shared" si="1"/>
        <v>2.0999999999999996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</vt:lpstr>
      <vt:lpstr>Günlük Sayaç</vt:lpstr>
      <vt:lpstr>Yoğunluk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2018-07-21T23:27:16Z</dcterms:created>
  <dcterms:modified xsi:type="dcterms:W3CDTF">2018-07-22T21:00:47Z</dcterms:modified>
</cp:coreProperties>
</file>