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rir\Qword\"/>
    </mc:Choice>
  </mc:AlternateContent>
  <xr:revisionPtr revIDLastSave="0" documentId="8_{C17347DC-8CEE-4D4C-8CE2-14EC4793BCF5}" xr6:coauthVersionLast="47" xr6:coauthVersionMax="47" xr10:uidLastSave="{00000000-0000-0000-0000-000000000000}"/>
  <bookViews>
    <workbookView xWindow="-120" yWindow="-120" windowWidth="20730" windowHeight="11160" firstSheet="3" activeTab="3"/>
  </bookViews>
  <sheets>
    <sheet name="Rate Incidents" sheetId="2" r:id="rId1"/>
    <sheet name="Rate Fatal Accident" sheetId="3" r:id="rId2"/>
    <sheet name="Maskapai Rate Kecelakaan Tinggi" sheetId="5" r:id="rId3"/>
    <sheet name="Maskapai Rate Kecelakaan Fatal" sheetId="6" r:id="rId4"/>
    <sheet name="airline-safety" sheetId="1" r:id="rId5"/>
  </sheets>
  <calcPr calcId="0"/>
  <pivotCaches>
    <pivotCache cacheId="6" r:id="rId6"/>
    <pivotCache cacheId="11" r:id="rId7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3" i="1"/>
  <c r="I4" i="1"/>
  <c r="I5" i="1"/>
  <c r="I6" i="1"/>
  <c r="I7" i="1"/>
  <c r="I8" i="1"/>
  <c r="I9" i="1"/>
  <c r="I10" i="1"/>
  <c r="I11" i="1"/>
  <c r="I2" i="1"/>
  <c r="E6" i="3"/>
  <c r="F4" i="2"/>
</calcChain>
</file>

<file path=xl/sharedStrings.xml><?xml version="1.0" encoding="utf-8"?>
<sst xmlns="http://schemas.openxmlformats.org/spreadsheetml/2006/main" count="221" uniqueCount="78">
  <si>
    <t>airline</t>
  </si>
  <si>
    <t>avail_seat_km_per_week</t>
  </si>
  <si>
    <t>incidents_85_99</t>
  </si>
  <si>
    <t>fatal_accidents_85_99</t>
  </si>
  <si>
    <t>fatalities_85_99</t>
  </si>
  <si>
    <t>incidents_00_14</t>
  </si>
  <si>
    <t>fatal_accidents_00_14</t>
  </si>
  <si>
    <t>fatalities_00_14</t>
  </si>
  <si>
    <t>Aer Lingus</t>
  </si>
  <si>
    <t>Aeroflot*</t>
  </si>
  <si>
    <t>Aerolineas Argentinas</t>
  </si>
  <si>
    <t>Aeromexico*</t>
  </si>
  <si>
    <t>Air Canada</t>
  </si>
  <si>
    <t>Air France</t>
  </si>
  <si>
    <t>Air India*</t>
  </si>
  <si>
    <t>Air New Zealand*</t>
  </si>
  <si>
    <t>Alaska Airlines*</t>
  </si>
  <si>
    <t>Alitalia</t>
  </si>
  <si>
    <t>All Nippon Airways</t>
  </si>
  <si>
    <t>American*</t>
  </si>
  <si>
    <t>Austrian Airlines</t>
  </si>
  <si>
    <t>Avianca</t>
  </si>
  <si>
    <t>British Airways*</t>
  </si>
  <si>
    <t>Cathay Pacific*</t>
  </si>
  <si>
    <t>China Airlines</t>
  </si>
  <si>
    <t>Condor</t>
  </si>
  <si>
    <t>COPA</t>
  </si>
  <si>
    <t>Delta / Northwest*</t>
  </si>
  <si>
    <t>Egyptair</t>
  </si>
  <si>
    <t>El Al</t>
  </si>
  <si>
    <t>Ethiopian Airlines</t>
  </si>
  <si>
    <t>Finnair</t>
  </si>
  <si>
    <t>Garuda Indonesia</t>
  </si>
  <si>
    <t>Gulf Air</t>
  </si>
  <si>
    <t>Hawaiian Airlines</t>
  </si>
  <si>
    <t>Iberia</t>
  </si>
  <si>
    <t>Japan Airlines</t>
  </si>
  <si>
    <t>Kenya Airways</t>
  </si>
  <si>
    <t>KLM*</t>
  </si>
  <si>
    <t>Korean Air</t>
  </si>
  <si>
    <t>LAN Airlines</t>
  </si>
  <si>
    <t>Lufthansa*</t>
  </si>
  <si>
    <t>Malaysia Airlines</t>
  </si>
  <si>
    <t>Pakistan International</t>
  </si>
  <si>
    <t>Philippine Airlines</t>
  </si>
  <si>
    <t>Qantas*</t>
  </si>
  <si>
    <t>Royal Air Maroc</t>
  </si>
  <si>
    <t>SAS*</t>
  </si>
  <si>
    <t>Saudi Arabian</t>
  </si>
  <si>
    <t>Singapore Airlines</t>
  </si>
  <si>
    <t>South African</t>
  </si>
  <si>
    <t>Southwest Airlines</t>
  </si>
  <si>
    <t>Sri Lankan / AirLanka</t>
  </si>
  <si>
    <t>SWISS*</t>
  </si>
  <si>
    <t>TACA</t>
  </si>
  <si>
    <t>TAM</t>
  </si>
  <si>
    <t>TAP - Air Portugal</t>
  </si>
  <si>
    <t>Thai Airways</t>
  </si>
  <si>
    <t>Turkish Airlines</t>
  </si>
  <si>
    <t>United / Continental*</t>
  </si>
  <si>
    <t>US Airways / America West*</t>
  </si>
  <si>
    <t>Vietnam Airlines</t>
  </si>
  <si>
    <t>Virgin Atlantic</t>
  </si>
  <si>
    <t>Xiamen Airlines</t>
  </si>
  <si>
    <t>Grand Total</t>
  </si>
  <si>
    <t>Row Labels</t>
  </si>
  <si>
    <t>Sum of incidents_00_14</t>
  </si>
  <si>
    <t>Sum of incidents_85_99</t>
  </si>
  <si>
    <t>Rate Kecelakaan Pesawat</t>
  </si>
  <si>
    <t>Sum of fatal_accidents_85_99</t>
  </si>
  <si>
    <t>Sum of fatal_accidents_00_14</t>
  </si>
  <si>
    <t>Rate Kecelakaan Fatal 1985 - 2014</t>
  </si>
  <si>
    <t>kecelakaan fatal setiap tahun</t>
  </si>
  <si>
    <t>kecelakaan setiap tahun</t>
  </si>
  <si>
    <t>Sum of incidents_1985_2014</t>
  </si>
  <si>
    <t>Sum of fatal_accidents_1985_2014</t>
  </si>
  <si>
    <t>incidents_1985_2014</t>
  </si>
  <si>
    <t>fatal_accidents_1985_2014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</si>
</sst>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[airline-safety.xlsx]Maskapai Rate Kecelakaan Tinggi!PivotTable4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Rate</a:t>
            </a:r>
            <a:r>
              <a:rPr lang="id-ID" baseline="0"/>
              <a:t> Maskapai Kecelakaan Tertinggi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'Maskapai Rate Kecelakaan Tinggi'!$B$3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'Maskapai Rate Kecelakaan Tinggi'!$A$4:$A$14</c:f>
              <c:strCache>
                <c:ptCount val="10"/>
                <c:pt idx="0">
                  <c:v>Turkish Airlines</c:v>
                </c:pt>
                <c:pt idx="1">
                  <c:v>Pakistan International</c:v>
                </c:pt>
                <c:pt idx="2">
                  <c:v>Saudi Arabian</c:v>
                </c:pt>
                <c:pt idx="3">
                  <c:v>Air France</c:v>
                </c:pt>
                <c:pt idx="4">
                  <c:v>US Airways / America West*</c:v>
                </c:pt>
                <c:pt idx="5">
                  <c:v>Ethiopian Airlines</c:v>
                </c:pt>
                <c:pt idx="6">
                  <c:v>United / Continental*</c:v>
                </c:pt>
                <c:pt idx="7">
                  <c:v>American*</c:v>
                </c:pt>
                <c:pt idx="8">
                  <c:v>Delta / Northwest*</c:v>
                </c:pt>
                <c:pt idx="9">
                  <c:v>Aeroflot*</c:v>
                </c:pt>
              </c:strCache>
            </c:strRef>
          </c:cat>
          <c:val>
            <c:numRef>
              <c:f>'Maskapai Rate Kecelakaan Tinggi'!$B$4:$B$14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20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38</c:v>
                </c:pt>
                <c:pt idx="8">
                  <c:v>48</c:v>
                </c:pt>
                <c:pt idx="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7-43E2-A2A9-51EC5FA507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28892352"/>
        <c:axId val="1128892768"/>
      </c:barChart>
      <c:catAx>
        <c:axId val="112889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28892768"/>
        <c:crosses val="autoZero"/>
        <c:auto val="1"/>
        <c:lblAlgn val="ctr"/>
        <c:lblOffset val="100"/>
        <c:noMultiLvlLbl val="0"/>
      </c:catAx>
      <c:valAx>
        <c:axId val="11288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288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[airline-safety.xlsx]Maskapai Rate Kecelakaan Fatal!PivotTable5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Rate</a:t>
            </a:r>
            <a:r>
              <a:rPr lang="id-ID" baseline="0"/>
              <a:t> Maskapai Kecelakaan Fatal Tertinggi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'Maskapai Rate Kecelakaan Fatal'!$B$3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'Maskapai Rate Kecelakaan Fatal'!$A$4:$A$19</c:f>
              <c:strCache>
                <c:ptCount val="15"/>
                <c:pt idx="0">
                  <c:v>Korean Air</c:v>
                </c:pt>
                <c:pt idx="1">
                  <c:v>Pakistan International</c:v>
                </c:pt>
                <c:pt idx="2">
                  <c:v>Philippine Airlines</c:v>
                </c:pt>
                <c:pt idx="3">
                  <c:v>Garuda Indonesia</c:v>
                </c:pt>
                <c:pt idx="4">
                  <c:v>TAM</c:v>
                </c:pt>
                <c:pt idx="5">
                  <c:v>Turkish Airlines</c:v>
                </c:pt>
                <c:pt idx="6">
                  <c:v>Thai Airways</c:v>
                </c:pt>
                <c:pt idx="7">
                  <c:v>Air France</c:v>
                </c:pt>
                <c:pt idx="8">
                  <c:v>Ethiopian Airlines</c:v>
                </c:pt>
                <c:pt idx="9">
                  <c:v>China Airlines</c:v>
                </c:pt>
                <c:pt idx="10">
                  <c:v>American*</c:v>
                </c:pt>
                <c:pt idx="11">
                  <c:v>US Airways / America West*</c:v>
                </c:pt>
                <c:pt idx="12">
                  <c:v>United / Continental*</c:v>
                </c:pt>
                <c:pt idx="13">
                  <c:v>Delta / Northwest*</c:v>
                </c:pt>
                <c:pt idx="14">
                  <c:v>Aeroflot*</c:v>
                </c:pt>
              </c:strCache>
            </c:strRef>
          </c:cat>
          <c:val>
            <c:numRef>
              <c:f>'Maskapai Rate Kecelakaan Fatal'!$B$4:$B$19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B-4E53-B1B6-E78A6C6D87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21247312"/>
        <c:axId val="1121258960"/>
      </c:barChart>
      <c:catAx>
        <c:axId val="112124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21258960"/>
        <c:crosses val="autoZero"/>
        <c:auto val="1"/>
        <c:lblAlgn val="ctr"/>
        <c:lblOffset val="100"/>
        <c:noMultiLvlLbl val="0"/>
      </c:catAx>
      <c:valAx>
        <c:axId val="112125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2124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1533525</xdr:colOff>
      <xdr:row>0</xdr:row>
      <xdr:rowOff>123825</xdr:rowOff>
    </xdr:from>
    <xdr:to>
      <xdr:col>8</xdr:col>
      <xdr:colOff>381000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843D1-8B27-44D6-B29D-81ADFEBE1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885826</xdr:colOff>
      <xdr:row>0</xdr:row>
      <xdr:rowOff>104775</xdr:rowOff>
    </xdr:from>
    <xdr:to>
      <xdr:col>18</xdr:col>
      <xdr:colOff>190500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C022E-0FDB-403A-BE0E-286CBA101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466.390126041668" createdVersion="7" refreshedVersion="7" minRefreshableVersion="3" recordCount="56">
  <cacheSource type="worksheet">
    <worksheetSource ref="A1:H57" sheet="airline-safety"/>
  </cacheSource>
  <cacheFields count="8">
    <cacheField name="airline" numFmtId="0">
      <sharedItems count="56">
        <s v="Aer Lingus"/>
        <s v="Aeroflot*"/>
        <s v="Aerolineas Argentinas"/>
        <s v="Aeromexico*"/>
        <s v="Air Canada"/>
        <s v="Air France"/>
        <s v="Air India*"/>
        <s v="Air New Zealand*"/>
        <s v="Alaska Airlines*"/>
        <s v="Alitalia"/>
        <s v="All Nippon Airways"/>
        <s v="American*"/>
        <s v="Austrian Airlines"/>
        <s v="Avianca"/>
        <s v="British Airways*"/>
        <s v="Cathay Pacific*"/>
        <s v="China Airlines"/>
        <s v="Condor"/>
        <s v="COPA"/>
        <s v="Delta / Northwest*"/>
        <s v="Egyptair"/>
        <s v="El Al"/>
        <s v="Ethiopian Airlines"/>
        <s v="Finnair"/>
        <s v="Garuda Indonesia"/>
        <s v="Gulf Air"/>
        <s v="Hawaiian Airlines"/>
        <s v="Iberia"/>
        <s v="Japan Airlines"/>
        <s v="Kenya Airways"/>
        <s v="KLM*"/>
        <s v="Korean Air"/>
        <s v="LAN Airlines"/>
        <s v="Lufthansa*"/>
        <s v="Malaysia Airlines"/>
        <s v="Pakistan International"/>
        <s v="Philippine Airlines"/>
        <s v="Qantas*"/>
        <s v="Royal Air Maroc"/>
        <s v="SAS*"/>
        <s v="Saudi Arabian"/>
        <s v="Singapore Airlines"/>
        <s v="South African"/>
        <s v="Southwest Airlines"/>
        <s v="Sri Lankan / AirLanka"/>
        <s v="SWISS*"/>
        <s v="TACA"/>
        <s v="TAM"/>
        <s v="TAP - Air Portugal"/>
        <s v="Thai Airways"/>
        <s v="Turkish Airlines"/>
        <s v="United / Continental*"/>
        <s v="US Airways / America West*"/>
        <s v="Vietnam Airlines"/>
        <s v="Virgin Atlantic"/>
        <s v="Xiamen Airlines"/>
      </sharedItems>
    </cacheField>
    <cacheField name="avail_seat_km_per_week" numFmtId="0">
      <sharedItems containsSemiMixedTypes="0" containsString="0" containsNumber="1" containsInteger="1" minValue="259373346" maxValue="7139291291"/>
    </cacheField>
    <cacheField name="incidents_85_99" numFmtId="0">
      <sharedItems containsSemiMixedTypes="0" containsString="0" containsNumber="1" containsInteger="1" minValue="0" maxValue="76" count="19">
        <n v="2"/>
        <n v="76"/>
        <n v="6"/>
        <n v="3"/>
        <n v="14"/>
        <n v="5"/>
        <n v="7"/>
        <n v="21"/>
        <n v="1"/>
        <n v="4"/>
        <n v="0"/>
        <n v="12"/>
        <n v="24"/>
        <n v="8"/>
        <n v="25"/>
        <n v="10"/>
        <n v="19"/>
        <n v="16"/>
        <n v="9"/>
      </sharedItems>
    </cacheField>
    <cacheField name="fatal_accidents_85_99" numFmtId="0">
      <sharedItems containsSemiMixedTypes="0" containsString="0" containsNumber="1" containsInteger="1" minValue="0" maxValue="14"/>
    </cacheField>
    <cacheField name="fatalities_85_99" numFmtId="0">
      <sharedItems containsSemiMixedTypes="0" containsString="0" containsNumber="1" containsInteger="1" minValue="0" maxValue="535"/>
    </cacheField>
    <cacheField name="incidents_00_14" numFmtId="0">
      <sharedItems containsSemiMixedTypes="0" containsString="0" containsNumber="1" containsInteger="1" minValue="0" maxValue="24" count="14">
        <n v="0"/>
        <n v="6"/>
        <n v="1"/>
        <n v="5"/>
        <n v="2"/>
        <n v="4"/>
        <n v="7"/>
        <n v="17"/>
        <n v="24"/>
        <n v="3"/>
        <n v="10"/>
        <n v="11"/>
        <n v="8"/>
        <n v="14"/>
      </sharedItems>
    </cacheField>
    <cacheField name="fatal_accidents_00_14" numFmtId="0">
      <sharedItems containsSemiMixedTypes="0" containsString="0" containsNumber="1" containsInteger="1" minValue="0" maxValue="3"/>
    </cacheField>
    <cacheField name="fatalities_00_14" numFmtId="0">
      <sharedItems containsSemiMixedTypes="0" containsString="0" containsNumber="1" containsInteger="1" minValue="0" maxValue="5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4466.402319791669" createdVersion="7" refreshedVersion="7" minRefreshableVersion="3" recordCount="57">
  <cacheSource type="worksheet">
    <worksheetSource ref="A1:J1048576" sheet="airline-safety"/>
  </cacheSource>
  <cacheFields count="10">
    <cacheField name="airline" numFmtId="0">
      <sharedItems containsBlank="1" count="57">
        <s v="Aer Lingus"/>
        <s v="Aeroflot*"/>
        <s v="Aerolineas Argentinas"/>
        <s v="Aeromexico*"/>
        <s v="Air Canada"/>
        <s v="Air France"/>
        <s v="Air India*"/>
        <s v="Air New Zealand*"/>
        <s v="Alaska Airlines*"/>
        <s v="Alitalia"/>
        <s v="All Nippon Airways"/>
        <s v="American*"/>
        <s v="Austrian Airlines"/>
        <s v="Avianca"/>
        <s v="British Airways*"/>
        <s v="Cathay Pacific*"/>
        <s v="China Airlines"/>
        <s v="Condor"/>
        <s v="COPA"/>
        <s v="Delta / Northwest*"/>
        <s v="Egyptair"/>
        <s v="El Al"/>
        <s v="Ethiopian Airlines"/>
        <s v="Finnair"/>
        <s v="Garuda Indonesia"/>
        <s v="Gulf Air"/>
        <s v="Hawaiian Airlines"/>
        <s v="Iberia"/>
        <s v="Japan Airlines"/>
        <s v="Kenya Airways"/>
        <s v="KLM*"/>
        <s v="Korean Air"/>
        <s v="LAN Airlines"/>
        <s v="Lufthansa*"/>
        <s v="Malaysia Airlines"/>
        <s v="Pakistan International"/>
        <s v="Philippine Airlines"/>
        <s v="Qantas*"/>
        <s v="Royal Air Maroc"/>
        <s v="SAS*"/>
        <s v="Saudi Arabian"/>
        <s v="Singapore Airlines"/>
        <s v="South African"/>
        <s v="Southwest Airlines"/>
        <s v="Sri Lankan / AirLanka"/>
        <s v="SWISS*"/>
        <s v="TACA"/>
        <s v="TAM"/>
        <s v="TAP - Air Portugal"/>
        <s v="Thai Airways"/>
        <s v="Turkish Airlines"/>
        <s v="United / Continental*"/>
        <s v="US Airways / America West*"/>
        <s v="Vietnam Airlines"/>
        <s v="Virgin Atlantic"/>
        <s v="Xiamen Airlines"/>
        <m/>
      </sharedItems>
    </cacheField>
    <cacheField name="avail_seat_km_per_week" numFmtId="0">
      <sharedItems containsString="0" containsBlank="1" containsNumber="1" containsInteger="1" minValue="259373346" maxValue="7139291291"/>
    </cacheField>
    <cacheField name="incidents_85_99" numFmtId="0">
      <sharedItems containsString="0" containsBlank="1" containsNumber="1" containsInteger="1" minValue="0" maxValue="76"/>
    </cacheField>
    <cacheField name="fatal_accidents_85_99" numFmtId="0">
      <sharedItems containsString="0" containsBlank="1" containsNumber="1" containsInteger="1" minValue="0" maxValue="14"/>
    </cacheField>
    <cacheField name="fatalities_85_99" numFmtId="0">
      <sharedItems containsString="0" containsBlank="1" containsNumber="1" containsInteger="1" minValue="0" maxValue="535"/>
    </cacheField>
    <cacheField name="incidents_00_14" numFmtId="0">
      <sharedItems containsString="0" containsBlank="1" containsNumber="1" containsInteger="1" minValue="0" maxValue="24"/>
    </cacheField>
    <cacheField name="fatal_accidents_00_14" numFmtId="0">
      <sharedItems containsString="0" containsBlank="1" containsNumber="1" containsInteger="1" minValue="0" maxValue="3"/>
    </cacheField>
    <cacheField name="fatalities_00_14" numFmtId="0">
      <sharedItems containsString="0" containsBlank="1" containsNumber="1" containsInteger="1" minValue="0" maxValue="537"/>
    </cacheField>
    <cacheField name="incidents_1985_2014" numFmtId="0">
      <sharedItems containsString="0" containsBlank="1" containsNumber="1" containsInteger="1" minValue="0" maxValue="82"/>
    </cacheField>
    <cacheField name="fatal_accidents_1985_2014" numFmtId="0">
      <sharedItems containsString="0" containsBlank="1" containsNumber="1" containsInteger="1" minValue="0" maxValue="15" count="14">
        <n v="0"/>
        <n v="15"/>
        <n v="1"/>
        <n v="6"/>
        <n v="2"/>
        <n v="8"/>
        <n v="3"/>
        <n v="7"/>
        <n v="14"/>
        <n v="4"/>
        <n v="5"/>
        <n v="10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n v="320906734"/>
    <x v="0"/>
    <n v="0"/>
    <n v="0"/>
    <x v="0"/>
    <n v="0"/>
    <n v="0"/>
  </r>
  <r>
    <x v="1"/>
    <n v="1197672318"/>
    <x v="1"/>
    <n v="14"/>
    <n v="128"/>
    <x v="1"/>
    <n v="1"/>
    <n v="88"/>
  </r>
  <r>
    <x v="2"/>
    <n v="385803648"/>
    <x v="2"/>
    <n v="0"/>
    <n v="0"/>
    <x v="2"/>
    <n v="0"/>
    <n v="0"/>
  </r>
  <r>
    <x v="3"/>
    <n v="596871813"/>
    <x v="3"/>
    <n v="1"/>
    <n v="64"/>
    <x v="3"/>
    <n v="0"/>
    <n v="0"/>
  </r>
  <r>
    <x v="4"/>
    <n v="1865253802"/>
    <x v="0"/>
    <n v="0"/>
    <n v="0"/>
    <x v="4"/>
    <n v="0"/>
    <n v="0"/>
  </r>
  <r>
    <x v="5"/>
    <n v="3004002661"/>
    <x v="4"/>
    <n v="4"/>
    <n v="79"/>
    <x v="1"/>
    <n v="2"/>
    <n v="337"/>
  </r>
  <r>
    <x v="6"/>
    <n v="869253552"/>
    <x v="0"/>
    <n v="1"/>
    <n v="329"/>
    <x v="5"/>
    <n v="1"/>
    <n v="158"/>
  </r>
  <r>
    <x v="7"/>
    <n v="710174817"/>
    <x v="3"/>
    <n v="0"/>
    <n v="0"/>
    <x v="3"/>
    <n v="1"/>
    <n v="7"/>
  </r>
  <r>
    <x v="8"/>
    <n v="965346773"/>
    <x v="5"/>
    <n v="0"/>
    <n v="0"/>
    <x v="3"/>
    <n v="1"/>
    <n v="88"/>
  </r>
  <r>
    <x v="9"/>
    <n v="698012498"/>
    <x v="6"/>
    <n v="2"/>
    <n v="50"/>
    <x v="5"/>
    <n v="0"/>
    <n v="0"/>
  </r>
  <r>
    <x v="10"/>
    <n v="1841234177"/>
    <x v="3"/>
    <n v="1"/>
    <n v="1"/>
    <x v="6"/>
    <n v="0"/>
    <n v="0"/>
  </r>
  <r>
    <x v="11"/>
    <n v="5228357340"/>
    <x v="7"/>
    <n v="5"/>
    <n v="101"/>
    <x v="7"/>
    <n v="3"/>
    <n v="416"/>
  </r>
  <r>
    <x v="12"/>
    <n v="358239823"/>
    <x v="8"/>
    <n v="0"/>
    <n v="0"/>
    <x v="2"/>
    <n v="0"/>
    <n v="0"/>
  </r>
  <r>
    <x v="13"/>
    <n v="396922563"/>
    <x v="5"/>
    <n v="3"/>
    <n v="323"/>
    <x v="0"/>
    <n v="0"/>
    <n v="0"/>
  </r>
  <r>
    <x v="14"/>
    <n v="3179760952"/>
    <x v="9"/>
    <n v="0"/>
    <n v="0"/>
    <x v="1"/>
    <n v="0"/>
    <n v="0"/>
  </r>
  <r>
    <x v="15"/>
    <n v="2582459303"/>
    <x v="10"/>
    <n v="0"/>
    <n v="0"/>
    <x v="4"/>
    <n v="0"/>
    <n v="0"/>
  </r>
  <r>
    <x v="16"/>
    <n v="813216487"/>
    <x v="11"/>
    <n v="6"/>
    <n v="535"/>
    <x v="4"/>
    <n v="1"/>
    <n v="225"/>
  </r>
  <r>
    <x v="17"/>
    <n v="417982610"/>
    <x v="0"/>
    <n v="1"/>
    <n v="16"/>
    <x v="0"/>
    <n v="0"/>
    <n v="0"/>
  </r>
  <r>
    <x v="18"/>
    <n v="550491507"/>
    <x v="3"/>
    <n v="1"/>
    <n v="47"/>
    <x v="0"/>
    <n v="0"/>
    <n v="0"/>
  </r>
  <r>
    <x v="19"/>
    <n v="6525658894"/>
    <x v="12"/>
    <n v="12"/>
    <n v="407"/>
    <x v="8"/>
    <n v="2"/>
    <n v="51"/>
  </r>
  <r>
    <x v="20"/>
    <n v="557699891"/>
    <x v="13"/>
    <n v="3"/>
    <n v="282"/>
    <x v="5"/>
    <n v="1"/>
    <n v="14"/>
  </r>
  <r>
    <x v="21"/>
    <n v="335448023"/>
    <x v="8"/>
    <n v="1"/>
    <n v="4"/>
    <x v="2"/>
    <n v="0"/>
    <n v="0"/>
  </r>
  <r>
    <x v="22"/>
    <n v="488560643"/>
    <x v="14"/>
    <n v="5"/>
    <n v="167"/>
    <x v="3"/>
    <n v="2"/>
    <n v="92"/>
  </r>
  <r>
    <x v="23"/>
    <n v="506464950"/>
    <x v="8"/>
    <n v="0"/>
    <n v="0"/>
    <x v="0"/>
    <n v="0"/>
    <n v="0"/>
  </r>
  <r>
    <x v="24"/>
    <n v="613356665"/>
    <x v="15"/>
    <n v="3"/>
    <n v="260"/>
    <x v="5"/>
    <n v="2"/>
    <n v="22"/>
  </r>
  <r>
    <x v="25"/>
    <n v="301379762"/>
    <x v="8"/>
    <n v="0"/>
    <n v="0"/>
    <x v="9"/>
    <n v="1"/>
    <n v="143"/>
  </r>
  <r>
    <x v="26"/>
    <n v="493877795"/>
    <x v="10"/>
    <n v="0"/>
    <n v="0"/>
    <x v="2"/>
    <n v="0"/>
    <n v="0"/>
  </r>
  <r>
    <x v="27"/>
    <n v="1173203126"/>
    <x v="9"/>
    <n v="1"/>
    <n v="148"/>
    <x v="3"/>
    <n v="0"/>
    <n v="0"/>
  </r>
  <r>
    <x v="28"/>
    <n v="1574217531"/>
    <x v="3"/>
    <n v="1"/>
    <n v="520"/>
    <x v="0"/>
    <n v="0"/>
    <n v="0"/>
  </r>
  <r>
    <x v="29"/>
    <n v="277414794"/>
    <x v="0"/>
    <n v="0"/>
    <n v="0"/>
    <x v="4"/>
    <n v="2"/>
    <n v="283"/>
  </r>
  <r>
    <x v="30"/>
    <n v="1874561773"/>
    <x v="6"/>
    <n v="1"/>
    <n v="3"/>
    <x v="2"/>
    <n v="0"/>
    <n v="0"/>
  </r>
  <r>
    <x v="31"/>
    <n v="1734522605"/>
    <x v="11"/>
    <n v="5"/>
    <n v="425"/>
    <x v="2"/>
    <n v="0"/>
    <n v="0"/>
  </r>
  <r>
    <x v="32"/>
    <n v="1001965891"/>
    <x v="3"/>
    <n v="2"/>
    <n v="21"/>
    <x v="0"/>
    <n v="0"/>
    <n v="0"/>
  </r>
  <r>
    <x v="33"/>
    <n v="3426529504"/>
    <x v="2"/>
    <n v="1"/>
    <n v="2"/>
    <x v="9"/>
    <n v="0"/>
    <n v="0"/>
  </r>
  <r>
    <x v="34"/>
    <n v="1039171244"/>
    <x v="3"/>
    <n v="1"/>
    <n v="34"/>
    <x v="9"/>
    <n v="2"/>
    <n v="537"/>
  </r>
  <r>
    <x v="35"/>
    <n v="348563137"/>
    <x v="13"/>
    <n v="3"/>
    <n v="234"/>
    <x v="10"/>
    <n v="2"/>
    <n v="46"/>
  </r>
  <r>
    <x v="36"/>
    <n v="413007158"/>
    <x v="6"/>
    <n v="4"/>
    <n v="74"/>
    <x v="4"/>
    <n v="1"/>
    <n v="1"/>
  </r>
  <r>
    <x v="37"/>
    <n v="1917428984"/>
    <x v="8"/>
    <n v="0"/>
    <n v="0"/>
    <x v="3"/>
    <n v="0"/>
    <n v="0"/>
  </r>
  <r>
    <x v="38"/>
    <n v="295705339"/>
    <x v="5"/>
    <n v="3"/>
    <n v="51"/>
    <x v="9"/>
    <n v="0"/>
    <n v="0"/>
  </r>
  <r>
    <x v="39"/>
    <n v="682971852"/>
    <x v="5"/>
    <n v="0"/>
    <n v="0"/>
    <x v="1"/>
    <n v="1"/>
    <n v="110"/>
  </r>
  <r>
    <x v="40"/>
    <n v="859673901"/>
    <x v="6"/>
    <n v="2"/>
    <n v="313"/>
    <x v="11"/>
    <n v="0"/>
    <n v="0"/>
  </r>
  <r>
    <x v="41"/>
    <n v="2376857805"/>
    <x v="0"/>
    <n v="2"/>
    <n v="6"/>
    <x v="4"/>
    <n v="1"/>
    <n v="83"/>
  </r>
  <r>
    <x v="42"/>
    <n v="651502442"/>
    <x v="0"/>
    <n v="1"/>
    <n v="159"/>
    <x v="2"/>
    <n v="0"/>
    <n v="0"/>
  </r>
  <r>
    <x v="43"/>
    <n v="3276525770"/>
    <x v="8"/>
    <n v="0"/>
    <n v="0"/>
    <x v="12"/>
    <n v="0"/>
    <n v="0"/>
  </r>
  <r>
    <x v="44"/>
    <n v="325582976"/>
    <x v="0"/>
    <n v="1"/>
    <n v="14"/>
    <x v="5"/>
    <n v="0"/>
    <n v="0"/>
  </r>
  <r>
    <x v="45"/>
    <n v="792601299"/>
    <x v="0"/>
    <n v="1"/>
    <n v="229"/>
    <x v="9"/>
    <n v="0"/>
    <n v="0"/>
  </r>
  <r>
    <x v="46"/>
    <n v="259373346"/>
    <x v="3"/>
    <n v="1"/>
    <n v="3"/>
    <x v="2"/>
    <n v="1"/>
    <n v="3"/>
  </r>
  <r>
    <x v="47"/>
    <n v="1509195646"/>
    <x v="13"/>
    <n v="3"/>
    <n v="98"/>
    <x v="6"/>
    <n v="2"/>
    <n v="188"/>
  </r>
  <r>
    <x v="48"/>
    <n v="619130754"/>
    <x v="10"/>
    <n v="0"/>
    <n v="0"/>
    <x v="0"/>
    <n v="0"/>
    <n v="0"/>
  </r>
  <r>
    <x v="49"/>
    <n v="1702802250"/>
    <x v="13"/>
    <n v="4"/>
    <n v="308"/>
    <x v="4"/>
    <n v="1"/>
    <n v="1"/>
  </r>
  <r>
    <x v="50"/>
    <n v="1946098294"/>
    <x v="13"/>
    <n v="3"/>
    <n v="64"/>
    <x v="12"/>
    <n v="2"/>
    <n v="84"/>
  </r>
  <r>
    <x v="51"/>
    <n v="7139291291"/>
    <x v="16"/>
    <n v="8"/>
    <n v="319"/>
    <x v="13"/>
    <n v="2"/>
    <n v="109"/>
  </r>
  <r>
    <x v="52"/>
    <n v="2455687887"/>
    <x v="17"/>
    <n v="7"/>
    <n v="224"/>
    <x v="11"/>
    <n v="2"/>
    <n v="23"/>
  </r>
  <r>
    <x v="53"/>
    <n v="625084918"/>
    <x v="6"/>
    <n v="3"/>
    <n v="171"/>
    <x v="2"/>
    <n v="0"/>
    <n v="0"/>
  </r>
  <r>
    <x v="54"/>
    <n v="1005248585"/>
    <x v="8"/>
    <n v="0"/>
    <n v="0"/>
    <x v="0"/>
    <n v="0"/>
    <n v="0"/>
  </r>
  <r>
    <x v="55"/>
    <n v="430462962"/>
    <x v="18"/>
    <n v="1"/>
    <n v="82"/>
    <x v="4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x v="0"/>
    <n v="320906734"/>
    <n v="2"/>
    <n v="0"/>
    <n v="0"/>
    <n v="0"/>
    <n v="0"/>
    <n v="0"/>
    <n v="2"/>
    <x v="0"/>
  </r>
  <r>
    <x v="1"/>
    <n v="1197672318"/>
    <n v="76"/>
    <n v="14"/>
    <n v="128"/>
    <n v="6"/>
    <n v="1"/>
    <n v="88"/>
    <n v="82"/>
    <x v="1"/>
  </r>
  <r>
    <x v="2"/>
    <n v="385803648"/>
    <n v="6"/>
    <n v="0"/>
    <n v="0"/>
    <n v="1"/>
    <n v="0"/>
    <n v="0"/>
    <n v="7"/>
    <x v="0"/>
  </r>
  <r>
    <x v="3"/>
    <n v="596871813"/>
    <n v="3"/>
    <n v="1"/>
    <n v="64"/>
    <n v="5"/>
    <n v="0"/>
    <n v="0"/>
    <n v="8"/>
    <x v="2"/>
  </r>
  <r>
    <x v="4"/>
    <n v="1865253802"/>
    <n v="2"/>
    <n v="0"/>
    <n v="0"/>
    <n v="2"/>
    <n v="0"/>
    <n v="0"/>
    <n v="4"/>
    <x v="0"/>
  </r>
  <r>
    <x v="5"/>
    <n v="3004002661"/>
    <n v="14"/>
    <n v="4"/>
    <n v="79"/>
    <n v="6"/>
    <n v="2"/>
    <n v="337"/>
    <n v="20"/>
    <x v="3"/>
  </r>
  <r>
    <x v="6"/>
    <n v="869253552"/>
    <n v="2"/>
    <n v="1"/>
    <n v="329"/>
    <n v="4"/>
    <n v="1"/>
    <n v="158"/>
    <n v="6"/>
    <x v="4"/>
  </r>
  <r>
    <x v="7"/>
    <n v="710174817"/>
    <n v="3"/>
    <n v="0"/>
    <n v="0"/>
    <n v="5"/>
    <n v="1"/>
    <n v="7"/>
    <n v="8"/>
    <x v="2"/>
  </r>
  <r>
    <x v="8"/>
    <n v="965346773"/>
    <n v="5"/>
    <n v="0"/>
    <n v="0"/>
    <n v="5"/>
    <n v="1"/>
    <n v="88"/>
    <n v="10"/>
    <x v="2"/>
  </r>
  <r>
    <x v="9"/>
    <n v="698012498"/>
    <n v="7"/>
    <n v="2"/>
    <n v="50"/>
    <n v="4"/>
    <n v="0"/>
    <n v="0"/>
    <n v="11"/>
    <x v="4"/>
  </r>
  <r>
    <x v="10"/>
    <n v="1841234177"/>
    <n v="3"/>
    <n v="1"/>
    <n v="1"/>
    <n v="7"/>
    <n v="0"/>
    <n v="0"/>
    <n v="10"/>
    <x v="2"/>
  </r>
  <r>
    <x v="11"/>
    <n v="5228357340"/>
    <n v="21"/>
    <n v="5"/>
    <n v="101"/>
    <n v="17"/>
    <n v="3"/>
    <n v="416"/>
    <n v="38"/>
    <x v="5"/>
  </r>
  <r>
    <x v="12"/>
    <n v="358239823"/>
    <n v="1"/>
    <n v="0"/>
    <n v="0"/>
    <n v="1"/>
    <n v="0"/>
    <n v="0"/>
    <n v="2"/>
    <x v="0"/>
  </r>
  <r>
    <x v="13"/>
    <n v="396922563"/>
    <n v="5"/>
    <n v="3"/>
    <n v="323"/>
    <n v="0"/>
    <n v="0"/>
    <n v="0"/>
    <n v="5"/>
    <x v="6"/>
  </r>
  <r>
    <x v="14"/>
    <n v="3179760952"/>
    <n v="4"/>
    <n v="0"/>
    <n v="0"/>
    <n v="6"/>
    <n v="0"/>
    <n v="0"/>
    <n v="10"/>
    <x v="0"/>
  </r>
  <r>
    <x v="15"/>
    <n v="2582459303"/>
    <n v="0"/>
    <n v="0"/>
    <n v="0"/>
    <n v="2"/>
    <n v="0"/>
    <n v="0"/>
    <n v="2"/>
    <x v="0"/>
  </r>
  <r>
    <x v="16"/>
    <n v="813216487"/>
    <n v="12"/>
    <n v="6"/>
    <n v="535"/>
    <n v="2"/>
    <n v="1"/>
    <n v="225"/>
    <n v="14"/>
    <x v="7"/>
  </r>
  <r>
    <x v="17"/>
    <n v="417982610"/>
    <n v="2"/>
    <n v="1"/>
    <n v="16"/>
    <n v="0"/>
    <n v="0"/>
    <n v="0"/>
    <n v="2"/>
    <x v="2"/>
  </r>
  <r>
    <x v="18"/>
    <n v="550491507"/>
    <n v="3"/>
    <n v="1"/>
    <n v="47"/>
    <n v="0"/>
    <n v="0"/>
    <n v="0"/>
    <n v="3"/>
    <x v="2"/>
  </r>
  <r>
    <x v="19"/>
    <n v="6525658894"/>
    <n v="24"/>
    <n v="12"/>
    <n v="407"/>
    <n v="24"/>
    <n v="2"/>
    <n v="51"/>
    <n v="48"/>
    <x v="8"/>
  </r>
  <r>
    <x v="20"/>
    <n v="557699891"/>
    <n v="8"/>
    <n v="3"/>
    <n v="282"/>
    <n v="4"/>
    <n v="1"/>
    <n v="14"/>
    <n v="12"/>
    <x v="9"/>
  </r>
  <r>
    <x v="21"/>
    <n v="335448023"/>
    <n v="1"/>
    <n v="1"/>
    <n v="4"/>
    <n v="1"/>
    <n v="0"/>
    <n v="0"/>
    <n v="2"/>
    <x v="2"/>
  </r>
  <r>
    <x v="22"/>
    <n v="488560643"/>
    <n v="25"/>
    <n v="5"/>
    <n v="167"/>
    <n v="5"/>
    <n v="2"/>
    <n v="92"/>
    <n v="30"/>
    <x v="7"/>
  </r>
  <r>
    <x v="23"/>
    <n v="506464950"/>
    <n v="1"/>
    <n v="0"/>
    <n v="0"/>
    <n v="0"/>
    <n v="0"/>
    <n v="0"/>
    <n v="1"/>
    <x v="0"/>
  </r>
  <r>
    <x v="24"/>
    <n v="613356665"/>
    <n v="10"/>
    <n v="3"/>
    <n v="260"/>
    <n v="4"/>
    <n v="2"/>
    <n v="22"/>
    <n v="14"/>
    <x v="10"/>
  </r>
  <r>
    <x v="25"/>
    <n v="301379762"/>
    <n v="1"/>
    <n v="0"/>
    <n v="0"/>
    <n v="3"/>
    <n v="1"/>
    <n v="143"/>
    <n v="4"/>
    <x v="2"/>
  </r>
  <r>
    <x v="26"/>
    <n v="493877795"/>
    <n v="0"/>
    <n v="0"/>
    <n v="0"/>
    <n v="1"/>
    <n v="0"/>
    <n v="0"/>
    <n v="1"/>
    <x v="0"/>
  </r>
  <r>
    <x v="27"/>
    <n v="1173203126"/>
    <n v="4"/>
    <n v="1"/>
    <n v="148"/>
    <n v="5"/>
    <n v="0"/>
    <n v="0"/>
    <n v="9"/>
    <x v="2"/>
  </r>
  <r>
    <x v="28"/>
    <n v="1574217531"/>
    <n v="3"/>
    <n v="1"/>
    <n v="520"/>
    <n v="0"/>
    <n v="0"/>
    <n v="0"/>
    <n v="3"/>
    <x v="2"/>
  </r>
  <r>
    <x v="29"/>
    <n v="277414794"/>
    <n v="2"/>
    <n v="0"/>
    <n v="0"/>
    <n v="2"/>
    <n v="2"/>
    <n v="283"/>
    <n v="4"/>
    <x v="4"/>
  </r>
  <r>
    <x v="30"/>
    <n v="1874561773"/>
    <n v="7"/>
    <n v="1"/>
    <n v="3"/>
    <n v="1"/>
    <n v="0"/>
    <n v="0"/>
    <n v="8"/>
    <x v="2"/>
  </r>
  <r>
    <x v="31"/>
    <n v="1734522605"/>
    <n v="12"/>
    <n v="5"/>
    <n v="425"/>
    <n v="1"/>
    <n v="0"/>
    <n v="0"/>
    <n v="13"/>
    <x v="10"/>
  </r>
  <r>
    <x v="32"/>
    <n v="1001965891"/>
    <n v="3"/>
    <n v="2"/>
    <n v="21"/>
    <n v="0"/>
    <n v="0"/>
    <n v="0"/>
    <n v="3"/>
    <x v="4"/>
  </r>
  <r>
    <x v="33"/>
    <n v="3426529504"/>
    <n v="6"/>
    <n v="1"/>
    <n v="2"/>
    <n v="3"/>
    <n v="0"/>
    <n v="0"/>
    <n v="9"/>
    <x v="2"/>
  </r>
  <r>
    <x v="34"/>
    <n v="1039171244"/>
    <n v="3"/>
    <n v="1"/>
    <n v="34"/>
    <n v="3"/>
    <n v="2"/>
    <n v="537"/>
    <n v="6"/>
    <x v="6"/>
  </r>
  <r>
    <x v="35"/>
    <n v="348563137"/>
    <n v="8"/>
    <n v="3"/>
    <n v="234"/>
    <n v="10"/>
    <n v="2"/>
    <n v="46"/>
    <n v="18"/>
    <x v="10"/>
  </r>
  <r>
    <x v="36"/>
    <n v="413007158"/>
    <n v="7"/>
    <n v="4"/>
    <n v="74"/>
    <n v="2"/>
    <n v="1"/>
    <n v="1"/>
    <n v="9"/>
    <x v="10"/>
  </r>
  <r>
    <x v="37"/>
    <n v="1917428984"/>
    <n v="1"/>
    <n v="0"/>
    <n v="0"/>
    <n v="5"/>
    <n v="0"/>
    <n v="0"/>
    <n v="6"/>
    <x v="0"/>
  </r>
  <r>
    <x v="38"/>
    <n v="295705339"/>
    <n v="5"/>
    <n v="3"/>
    <n v="51"/>
    <n v="3"/>
    <n v="0"/>
    <n v="0"/>
    <n v="8"/>
    <x v="6"/>
  </r>
  <r>
    <x v="39"/>
    <n v="682971852"/>
    <n v="5"/>
    <n v="0"/>
    <n v="0"/>
    <n v="6"/>
    <n v="1"/>
    <n v="110"/>
    <n v="11"/>
    <x v="2"/>
  </r>
  <r>
    <x v="40"/>
    <n v="859673901"/>
    <n v="7"/>
    <n v="2"/>
    <n v="313"/>
    <n v="11"/>
    <n v="0"/>
    <n v="0"/>
    <n v="18"/>
    <x v="4"/>
  </r>
  <r>
    <x v="41"/>
    <n v="2376857805"/>
    <n v="2"/>
    <n v="2"/>
    <n v="6"/>
    <n v="2"/>
    <n v="1"/>
    <n v="83"/>
    <n v="4"/>
    <x v="6"/>
  </r>
  <r>
    <x v="42"/>
    <n v="651502442"/>
    <n v="2"/>
    <n v="1"/>
    <n v="159"/>
    <n v="1"/>
    <n v="0"/>
    <n v="0"/>
    <n v="3"/>
    <x v="2"/>
  </r>
  <r>
    <x v="43"/>
    <n v="3276525770"/>
    <n v="1"/>
    <n v="0"/>
    <n v="0"/>
    <n v="8"/>
    <n v="0"/>
    <n v="0"/>
    <n v="9"/>
    <x v="0"/>
  </r>
  <r>
    <x v="44"/>
    <n v="325582976"/>
    <n v="2"/>
    <n v="1"/>
    <n v="14"/>
    <n v="4"/>
    <n v="0"/>
    <n v="0"/>
    <n v="6"/>
    <x v="2"/>
  </r>
  <r>
    <x v="45"/>
    <n v="792601299"/>
    <n v="2"/>
    <n v="1"/>
    <n v="229"/>
    <n v="3"/>
    <n v="0"/>
    <n v="0"/>
    <n v="5"/>
    <x v="2"/>
  </r>
  <r>
    <x v="46"/>
    <n v="259373346"/>
    <n v="3"/>
    <n v="1"/>
    <n v="3"/>
    <n v="1"/>
    <n v="1"/>
    <n v="3"/>
    <n v="4"/>
    <x v="4"/>
  </r>
  <r>
    <x v="47"/>
    <n v="1509195646"/>
    <n v="8"/>
    <n v="3"/>
    <n v="98"/>
    <n v="7"/>
    <n v="2"/>
    <n v="188"/>
    <n v="15"/>
    <x v="10"/>
  </r>
  <r>
    <x v="48"/>
    <n v="619130754"/>
    <n v="0"/>
    <n v="0"/>
    <n v="0"/>
    <n v="0"/>
    <n v="0"/>
    <n v="0"/>
    <n v="0"/>
    <x v="0"/>
  </r>
  <r>
    <x v="49"/>
    <n v="1702802250"/>
    <n v="8"/>
    <n v="4"/>
    <n v="308"/>
    <n v="2"/>
    <n v="1"/>
    <n v="1"/>
    <n v="10"/>
    <x v="10"/>
  </r>
  <r>
    <x v="50"/>
    <n v="1946098294"/>
    <n v="8"/>
    <n v="3"/>
    <n v="64"/>
    <n v="8"/>
    <n v="2"/>
    <n v="84"/>
    <n v="16"/>
    <x v="10"/>
  </r>
  <r>
    <x v="51"/>
    <n v="7139291291"/>
    <n v="19"/>
    <n v="8"/>
    <n v="319"/>
    <n v="14"/>
    <n v="2"/>
    <n v="109"/>
    <n v="33"/>
    <x v="11"/>
  </r>
  <r>
    <x v="52"/>
    <n v="2455687887"/>
    <n v="16"/>
    <n v="7"/>
    <n v="224"/>
    <n v="11"/>
    <n v="2"/>
    <n v="23"/>
    <n v="27"/>
    <x v="12"/>
  </r>
  <r>
    <x v="53"/>
    <n v="625084918"/>
    <n v="7"/>
    <n v="3"/>
    <n v="171"/>
    <n v="1"/>
    <n v="0"/>
    <n v="0"/>
    <n v="8"/>
    <x v="6"/>
  </r>
  <r>
    <x v="54"/>
    <n v="1005248585"/>
    <n v="1"/>
    <n v="0"/>
    <n v="0"/>
    <n v="0"/>
    <n v="0"/>
    <n v="0"/>
    <n v="1"/>
    <x v="0"/>
  </r>
  <r>
    <x v="55"/>
    <n v="430462962"/>
    <n v="9"/>
    <n v="1"/>
    <n v="82"/>
    <n v="2"/>
    <n v="0"/>
    <n v="0"/>
    <n v="11"/>
    <x v="2"/>
  </r>
  <r>
    <x v="56"/>
    <m/>
    <m/>
    <m/>
    <m/>
    <m/>
    <m/>
    <m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60" firstHeaderRow="0" firstDataRow="1" firstDataCol="1"/>
  <pivotFields count="8"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dataField="1" showAll="0">
      <items count="20">
        <item x="10"/>
        <item x="8"/>
        <item x="0"/>
        <item x="3"/>
        <item x="9"/>
        <item x="5"/>
        <item x="2"/>
        <item x="6"/>
        <item x="13"/>
        <item x="18"/>
        <item x="15"/>
        <item x="11"/>
        <item x="4"/>
        <item x="17"/>
        <item x="16"/>
        <item x="7"/>
        <item x="12"/>
        <item x="14"/>
        <item x="1"/>
        <item t="default"/>
      </items>
    </pivotField>
    <pivotField showAll="0"/>
    <pivotField showAll="0"/>
    <pivotField dataField="1" showAll="0">
      <items count="15">
        <item x="0"/>
        <item x="2"/>
        <item x="4"/>
        <item x="9"/>
        <item x="5"/>
        <item x="3"/>
        <item x="1"/>
        <item x="6"/>
        <item x="12"/>
        <item x="10"/>
        <item x="11"/>
        <item x="13"/>
        <item x="7"/>
        <item x="8"/>
        <item t="default"/>
      </items>
    </pivotField>
    <pivotField showAll="0"/>
    <pivotField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idents_00_14" fld="5" baseField="0" baseItem="0"/>
    <dataField name="Sum of incidents_85_99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C60" firstHeaderRow="0" firstDataRow="1" firstDataCol="1"/>
  <pivotFields count="8"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atal_accidents_85_99" fld="3" baseField="0" baseItem="0"/>
    <dataField name="Sum of fatal_accidents_00_14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4" firstHeaderRow="1" firstDataRow="1" firstDataCol="1"/>
  <pivotFields count="10">
    <pivotField axis="axisRow" showAll="0" measureFilter="1" sortType="ascending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1">
    <i>
      <x v="50"/>
    </i>
    <i>
      <x v="35"/>
    </i>
    <i>
      <x v="40"/>
    </i>
    <i>
      <x v="5"/>
    </i>
    <i>
      <x v="52"/>
    </i>
    <i>
      <x v="22"/>
    </i>
    <i>
      <x v="51"/>
    </i>
    <i>
      <x v="11"/>
    </i>
    <i>
      <x v="19"/>
    </i>
    <i>
      <x v="1"/>
    </i>
    <i t="grand">
      <x/>
    </i>
  </rowItems>
  <colItems count="1">
    <i/>
  </colItems>
  <dataFields count="1">
    <dataField name="Sum of incidents_1985_2014" fld="8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19" firstHeaderRow="1" firstDataRow="1" firstDataCol="1"/>
  <pivotFields count="10">
    <pivotField axis="axisRow" showAll="0" measureFilter="1" sortType="ascending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5">
        <item x="0"/>
        <item x="2"/>
        <item x="4"/>
        <item x="6"/>
        <item x="9"/>
        <item x="10"/>
        <item x="3"/>
        <item x="7"/>
        <item x="5"/>
        <item x="12"/>
        <item x="11"/>
        <item x="8"/>
        <item x="1"/>
        <item x="13"/>
        <item t="default"/>
      </items>
    </pivotField>
  </pivotFields>
  <rowFields count="1">
    <field x="0"/>
  </rowFields>
  <rowItems count="16">
    <i>
      <x v="31"/>
    </i>
    <i>
      <x v="35"/>
    </i>
    <i>
      <x v="36"/>
    </i>
    <i>
      <x v="24"/>
    </i>
    <i>
      <x v="47"/>
    </i>
    <i>
      <x v="50"/>
    </i>
    <i>
      <x v="49"/>
    </i>
    <i>
      <x v="5"/>
    </i>
    <i>
      <x v="22"/>
    </i>
    <i>
      <x v="16"/>
    </i>
    <i>
      <x v="11"/>
    </i>
    <i>
      <x v="52"/>
    </i>
    <i>
      <x v="51"/>
    </i>
    <i>
      <x v="19"/>
    </i>
    <i>
      <x v="1"/>
    </i>
    <i t="grand">
      <x/>
    </i>
  </rowItems>
  <colItems count="1">
    <i/>
  </colItems>
  <dataFields count="1">
    <dataField name="Sum of fatal_accidents_1985_2014" fld="9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0"/>
  <sheetViews>
    <sheetView workbookViewId="0">
      <selection activeCell="F4" sqref="F4"/>
    </sheetView>
  </sheetViews>
  <sheetFormatPr defaultRowHeight="15" x14ac:dyDescent="0.25"/>
  <cols>
    <col min="1" max="1" width="26.28515625" bestFit="1" customWidth="1"/>
    <col min="2" max="3" width="22.140625" bestFit="1" customWidth="1"/>
    <col min="4" max="5" width="3" bestFit="1" customWidth="1"/>
    <col min="6" max="6" width="5" customWidth="1"/>
    <col min="7" max="7" width="3" bestFit="1" customWidth="1"/>
    <col min="8" max="8" width="2" bestFit="1" customWidth="1"/>
    <col min="9" max="10" width="3" bestFit="1" customWidth="1"/>
    <col min="11" max="11" width="2" bestFit="1" customWidth="1"/>
    <col min="12" max="20" width="3" bestFit="1" customWidth="1"/>
    <col min="21" max="21" width="11.28515625" bestFit="1" customWidth="1"/>
    <col min="22" max="22" width="2" bestFit="1" customWidth="1"/>
    <col min="23" max="23" width="6.85546875" bestFit="1" customWidth="1"/>
    <col min="24" max="24" width="3.85546875" bestFit="1" customWidth="1"/>
    <col min="25" max="25" width="2" bestFit="1" customWidth="1"/>
    <col min="26" max="26" width="6.85546875" bestFit="1" customWidth="1"/>
    <col min="27" max="27" width="3.85546875" bestFit="1" customWidth="1"/>
    <col min="28" max="30" width="2" bestFit="1" customWidth="1"/>
    <col min="31" max="31" width="6.85546875" bestFit="1" customWidth="1"/>
    <col min="32" max="32" width="3.85546875" bestFit="1" customWidth="1"/>
    <col min="33" max="33" width="2" bestFit="1" customWidth="1"/>
    <col min="34" max="34" width="6.85546875" bestFit="1" customWidth="1"/>
    <col min="35" max="35" width="3.85546875" bestFit="1" customWidth="1"/>
    <col min="36" max="37" width="2" bestFit="1" customWidth="1"/>
    <col min="38" max="38" width="3" bestFit="1" customWidth="1"/>
    <col min="39" max="39" width="6.85546875" bestFit="1" customWidth="1"/>
    <col min="40" max="40" width="3.85546875" bestFit="1" customWidth="1"/>
    <col min="41" max="43" width="2" bestFit="1" customWidth="1"/>
    <col min="44" max="44" width="3" bestFit="1" customWidth="1"/>
    <col min="45" max="45" width="6.85546875" bestFit="1" customWidth="1"/>
    <col min="46" max="46" width="3.85546875" bestFit="1" customWidth="1"/>
    <col min="47" max="47" width="6.85546875" bestFit="1" customWidth="1"/>
    <col min="48" max="48" width="4.85546875" bestFit="1" customWidth="1"/>
    <col min="49" max="49" width="7.85546875" bestFit="1" customWidth="1"/>
    <col min="50" max="50" width="4.85546875" bestFit="1" customWidth="1"/>
    <col min="51" max="51" width="2" bestFit="1" customWidth="1"/>
    <col min="52" max="52" width="7.85546875" bestFit="1" customWidth="1"/>
    <col min="53" max="53" width="4.85546875" bestFit="1" customWidth="1"/>
    <col min="54" max="54" width="7.85546875" bestFit="1" customWidth="1"/>
    <col min="55" max="55" width="4.85546875" bestFit="1" customWidth="1"/>
    <col min="56" max="56" width="7.85546875" bestFit="1" customWidth="1"/>
    <col min="57" max="57" width="4.85546875" bestFit="1" customWidth="1"/>
    <col min="58" max="58" width="7.85546875" bestFit="1" customWidth="1"/>
    <col min="59" max="59" width="4.85546875" bestFit="1" customWidth="1"/>
    <col min="60" max="60" width="7.85546875" bestFit="1" customWidth="1"/>
    <col min="61" max="61" width="4.85546875" bestFit="1" customWidth="1"/>
    <col min="62" max="62" width="7.85546875" bestFit="1" customWidth="1"/>
    <col min="63" max="63" width="4.85546875" bestFit="1" customWidth="1"/>
    <col min="64" max="64" width="7.85546875" bestFit="1" customWidth="1"/>
    <col min="65" max="65" width="4.85546875" bestFit="1" customWidth="1"/>
    <col min="66" max="66" width="7.85546875" bestFit="1" customWidth="1"/>
    <col min="67" max="67" width="11.28515625" bestFit="1" customWidth="1"/>
  </cols>
  <sheetData>
    <row r="3" spans="1:7" x14ac:dyDescent="0.25">
      <c r="A3" s="1" t="s">
        <v>65</v>
      </c>
      <c r="B3" t="s">
        <v>66</v>
      </c>
      <c r="C3" t="s">
        <v>67</v>
      </c>
      <c r="F3" t="s">
        <v>68</v>
      </c>
    </row>
    <row r="4" spans="1:7" x14ac:dyDescent="0.25">
      <c r="A4" s="2" t="s">
        <v>8</v>
      </c>
      <c r="B4" s="3">
        <v>0</v>
      </c>
      <c r="C4" s="3">
        <v>2</v>
      </c>
      <c r="F4">
        <f>SUM(GETPIVOTDATA("Sum of incidents_00_14",$A$3),GETPIVOTDATA("Sum of incidents_85_99",$A$3))/30</f>
        <v>21.1</v>
      </c>
      <c r="G4" t="s">
        <v>73</v>
      </c>
    </row>
    <row r="5" spans="1:7" x14ac:dyDescent="0.25">
      <c r="A5" s="2" t="s">
        <v>9</v>
      </c>
      <c r="B5" s="3">
        <v>6</v>
      </c>
      <c r="C5" s="3">
        <v>76</v>
      </c>
    </row>
    <row r="6" spans="1:7" x14ac:dyDescent="0.25">
      <c r="A6" s="2" t="s">
        <v>10</v>
      </c>
      <c r="B6" s="3">
        <v>1</v>
      </c>
      <c r="C6" s="3">
        <v>6</v>
      </c>
    </row>
    <row r="7" spans="1:7" x14ac:dyDescent="0.25">
      <c r="A7" s="2" t="s">
        <v>11</v>
      </c>
      <c r="B7" s="3">
        <v>5</v>
      </c>
      <c r="C7" s="3">
        <v>3</v>
      </c>
    </row>
    <row r="8" spans="1:7" x14ac:dyDescent="0.25">
      <c r="A8" s="2" t="s">
        <v>12</v>
      </c>
      <c r="B8" s="3">
        <v>2</v>
      </c>
      <c r="C8" s="3">
        <v>2</v>
      </c>
    </row>
    <row r="9" spans="1:7" x14ac:dyDescent="0.25">
      <c r="A9" s="2" t="s">
        <v>13</v>
      </c>
      <c r="B9" s="3">
        <v>6</v>
      </c>
      <c r="C9" s="3">
        <v>14</v>
      </c>
    </row>
    <row r="10" spans="1:7" x14ac:dyDescent="0.25">
      <c r="A10" s="2" t="s">
        <v>14</v>
      </c>
      <c r="B10" s="3">
        <v>4</v>
      </c>
      <c r="C10" s="3">
        <v>2</v>
      </c>
    </row>
    <row r="11" spans="1:7" x14ac:dyDescent="0.25">
      <c r="A11" s="2" t="s">
        <v>15</v>
      </c>
      <c r="B11" s="3">
        <v>5</v>
      </c>
      <c r="C11" s="3">
        <v>3</v>
      </c>
    </row>
    <row r="12" spans="1:7" x14ac:dyDescent="0.25">
      <c r="A12" s="2" t="s">
        <v>16</v>
      </c>
      <c r="B12" s="3">
        <v>5</v>
      </c>
      <c r="C12" s="3">
        <v>5</v>
      </c>
    </row>
    <row r="13" spans="1:7" x14ac:dyDescent="0.25">
      <c r="A13" s="2" t="s">
        <v>17</v>
      </c>
      <c r="B13" s="3">
        <v>4</v>
      </c>
      <c r="C13" s="3">
        <v>7</v>
      </c>
    </row>
    <row r="14" spans="1:7" x14ac:dyDescent="0.25">
      <c r="A14" s="2" t="s">
        <v>18</v>
      </c>
      <c r="B14" s="3">
        <v>7</v>
      </c>
      <c r="C14" s="3">
        <v>3</v>
      </c>
    </row>
    <row r="15" spans="1:7" x14ac:dyDescent="0.25">
      <c r="A15" s="2" t="s">
        <v>19</v>
      </c>
      <c r="B15" s="3">
        <v>17</v>
      </c>
      <c r="C15" s="3">
        <v>21</v>
      </c>
    </row>
    <row r="16" spans="1:7" x14ac:dyDescent="0.25">
      <c r="A16" s="2" t="s">
        <v>20</v>
      </c>
      <c r="B16" s="3">
        <v>1</v>
      </c>
      <c r="C16" s="3">
        <v>1</v>
      </c>
    </row>
    <row r="17" spans="1:3" x14ac:dyDescent="0.25">
      <c r="A17" s="2" t="s">
        <v>21</v>
      </c>
      <c r="B17" s="3">
        <v>0</v>
      </c>
      <c r="C17" s="3">
        <v>5</v>
      </c>
    </row>
    <row r="18" spans="1:3" x14ac:dyDescent="0.25">
      <c r="A18" s="2" t="s">
        <v>22</v>
      </c>
      <c r="B18" s="3">
        <v>6</v>
      </c>
      <c r="C18" s="3">
        <v>4</v>
      </c>
    </row>
    <row r="19" spans="1:3" x14ac:dyDescent="0.25">
      <c r="A19" s="2" t="s">
        <v>23</v>
      </c>
      <c r="B19" s="3">
        <v>2</v>
      </c>
      <c r="C19" s="3">
        <v>0</v>
      </c>
    </row>
    <row r="20" spans="1:3" x14ac:dyDescent="0.25">
      <c r="A20" s="2" t="s">
        <v>24</v>
      </c>
      <c r="B20" s="3">
        <v>2</v>
      </c>
      <c r="C20" s="3">
        <v>12</v>
      </c>
    </row>
    <row r="21" spans="1:3" x14ac:dyDescent="0.25">
      <c r="A21" s="2" t="s">
        <v>25</v>
      </c>
      <c r="B21" s="3">
        <v>0</v>
      </c>
      <c r="C21" s="3">
        <v>2</v>
      </c>
    </row>
    <row r="22" spans="1:3" x14ac:dyDescent="0.25">
      <c r="A22" s="2" t="s">
        <v>26</v>
      </c>
      <c r="B22" s="3">
        <v>0</v>
      </c>
      <c r="C22" s="3">
        <v>3</v>
      </c>
    </row>
    <row r="23" spans="1:3" x14ac:dyDescent="0.25">
      <c r="A23" s="2" t="s">
        <v>27</v>
      </c>
      <c r="B23" s="3">
        <v>24</v>
      </c>
      <c r="C23" s="3">
        <v>24</v>
      </c>
    </row>
    <row r="24" spans="1:3" x14ac:dyDescent="0.25">
      <c r="A24" s="2" t="s">
        <v>28</v>
      </c>
      <c r="B24" s="3">
        <v>4</v>
      </c>
      <c r="C24" s="3">
        <v>8</v>
      </c>
    </row>
    <row r="25" spans="1:3" x14ac:dyDescent="0.25">
      <c r="A25" s="2" t="s">
        <v>29</v>
      </c>
      <c r="B25" s="3">
        <v>1</v>
      </c>
      <c r="C25" s="3">
        <v>1</v>
      </c>
    </row>
    <row r="26" spans="1:3" x14ac:dyDescent="0.25">
      <c r="A26" s="2" t="s">
        <v>30</v>
      </c>
      <c r="B26" s="3">
        <v>5</v>
      </c>
      <c r="C26" s="3">
        <v>25</v>
      </c>
    </row>
    <row r="27" spans="1:3" x14ac:dyDescent="0.25">
      <c r="A27" s="2" t="s">
        <v>31</v>
      </c>
      <c r="B27" s="3">
        <v>0</v>
      </c>
      <c r="C27" s="3">
        <v>1</v>
      </c>
    </row>
    <row r="28" spans="1:3" x14ac:dyDescent="0.25">
      <c r="A28" s="2" t="s">
        <v>32</v>
      </c>
      <c r="B28" s="3">
        <v>4</v>
      </c>
      <c r="C28" s="3">
        <v>10</v>
      </c>
    </row>
    <row r="29" spans="1:3" x14ac:dyDescent="0.25">
      <c r="A29" s="2" t="s">
        <v>33</v>
      </c>
      <c r="B29" s="3">
        <v>3</v>
      </c>
      <c r="C29" s="3">
        <v>1</v>
      </c>
    </row>
    <row r="30" spans="1:3" x14ac:dyDescent="0.25">
      <c r="A30" s="2" t="s">
        <v>34</v>
      </c>
      <c r="B30" s="3">
        <v>1</v>
      </c>
      <c r="C30" s="3">
        <v>0</v>
      </c>
    </row>
    <row r="31" spans="1:3" x14ac:dyDescent="0.25">
      <c r="A31" s="2" t="s">
        <v>35</v>
      </c>
      <c r="B31" s="3">
        <v>5</v>
      </c>
      <c r="C31" s="3">
        <v>4</v>
      </c>
    </row>
    <row r="32" spans="1:3" x14ac:dyDescent="0.25">
      <c r="A32" s="2" t="s">
        <v>36</v>
      </c>
      <c r="B32" s="3">
        <v>0</v>
      </c>
      <c r="C32" s="3">
        <v>3</v>
      </c>
    </row>
    <row r="33" spans="1:3" x14ac:dyDescent="0.25">
      <c r="A33" s="2" t="s">
        <v>37</v>
      </c>
      <c r="B33" s="3">
        <v>2</v>
      </c>
      <c r="C33" s="3">
        <v>2</v>
      </c>
    </row>
    <row r="34" spans="1:3" x14ac:dyDescent="0.25">
      <c r="A34" s="2" t="s">
        <v>38</v>
      </c>
      <c r="B34" s="3">
        <v>1</v>
      </c>
      <c r="C34" s="3">
        <v>7</v>
      </c>
    </row>
    <row r="35" spans="1:3" x14ac:dyDescent="0.25">
      <c r="A35" s="2" t="s">
        <v>39</v>
      </c>
      <c r="B35" s="3">
        <v>1</v>
      </c>
      <c r="C35" s="3">
        <v>12</v>
      </c>
    </row>
    <row r="36" spans="1:3" x14ac:dyDescent="0.25">
      <c r="A36" s="2" t="s">
        <v>40</v>
      </c>
      <c r="B36" s="3">
        <v>0</v>
      </c>
      <c r="C36" s="3">
        <v>3</v>
      </c>
    </row>
    <row r="37" spans="1:3" x14ac:dyDescent="0.25">
      <c r="A37" s="2" t="s">
        <v>41</v>
      </c>
      <c r="B37" s="3">
        <v>3</v>
      </c>
      <c r="C37" s="3">
        <v>6</v>
      </c>
    </row>
    <row r="38" spans="1:3" x14ac:dyDescent="0.25">
      <c r="A38" s="2" t="s">
        <v>42</v>
      </c>
      <c r="B38" s="3">
        <v>3</v>
      </c>
      <c r="C38" s="3">
        <v>3</v>
      </c>
    </row>
    <row r="39" spans="1:3" x14ac:dyDescent="0.25">
      <c r="A39" s="2" t="s">
        <v>43</v>
      </c>
      <c r="B39" s="3">
        <v>10</v>
      </c>
      <c r="C39" s="3">
        <v>8</v>
      </c>
    </row>
    <row r="40" spans="1:3" x14ac:dyDescent="0.25">
      <c r="A40" s="2" t="s">
        <v>44</v>
      </c>
      <c r="B40" s="3">
        <v>2</v>
      </c>
      <c r="C40" s="3">
        <v>7</v>
      </c>
    </row>
    <row r="41" spans="1:3" x14ac:dyDescent="0.25">
      <c r="A41" s="2" t="s">
        <v>45</v>
      </c>
      <c r="B41" s="3">
        <v>5</v>
      </c>
      <c r="C41" s="3">
        <v>1</v>
      </c>
    </row>
    <row r="42" spans="1:3" x14ac:dyDescent="0.25">
      <c r="A42" s="2" t="s">
        <v>46</v>
      </c>
      <c r="B42" s="3">
        <v>3</v>
      </c>
      <c r="C42" s="3">
        <v>5</v>
      </c>
    </row>
    <row r="43" spans="1:3" x14ac:dyDescent="0.25">
      <c r="A43" s="2" t="s">
        <v>47</v>
      </c>
      <c r="B43" s="3">
        <v>6</v>
      </c>
      <c r="C43" s="3">
        <v>5</v>
      </c>
    </row>
    <row r="44" spans="1:3" x14ac:dyDescent="0.25">
      <c r="A44" s="2" t="s">
        <v>48</v>
      </c>
      <c r="B44" s="3">
        <v>11</v>
      </c>
      <c r="C44" s="3">
        <v>7</v>
      </c>
    </row>
    <row r="45" spans="1:3" x14ac:dyDescent="0.25">
      <c r="A45" s="2" t="s">
        <v>49</v>
      </c>
      <c r="B45" s="3">
        <v>2</v>
      </c>
      <c r="C45" s="3">
        <v>2</v>
      </c>
    </row>
    <row r="46" spans="1:3" x14ac:dyDescent="0.25">
      <c r="A46" s="2" t="s">
        <v>50</v>
      </c>
      <c r="B46" s="3">
        <v>1</v>
      </c>
      <c r="C46" s="3">
        <v>2</v>
      </c>
    </row>
    <row r="47" spans="1:3" x14ac:dyDescent="0.25">
      <c r="A47" s="2" t="s">
        <v>51</v>
      </c>
      <c r="B47" s="3">
        <v>8</v>
      </c>
      <c r="C47" s="3">
        <v>1</v>
      </c>
    </row>
    <row r="48" spans="1:3" x14ac:dyDescent="0.25">
      <c r="A48" s="2" t="s">
        <v>52</v>
      </c>
      <c r="B48" s="3">
        <v>4</v>
      </c>
      <c r="C48" s="3">
        <v>2</v>
      </c>
    </row>
    <row r="49" spans="1:3" x14ac:dyDescent="0.25">
      <c r="A49" s="2" t="s">
        <v>53</v>
      </c>
      <c r="B49" s="3">
        <v>3</v>
      </c>
      <c r="C49" s="3">
        <v>2</v>
      </c>
    </row>
    <row r="50" spans="1:3" x14ac:dyDescent="0.25">
      <c r="A50" s="2" t="s">
        <v>54</v>
      </c>
      <c r="B50" s="3">
        <v>1</v>
      </c>
      <c r="C50" s="3">
        <v>3</v>
      </c>
    </row>
    <row r="51" spans="1:3" x14ac:dyDescent="0.25">
      <c r="A51" s="2" t="s">
        <v>55</v>
      </c>
      <c r="B51" s="3">
        <v>7</v>
      </c>
      <c r="C51" s="3">
        <v>8</v>
      </c>
    </row>
    <row r="52" spans="1:3" x14ac:dyDescent="0.25">
      <c r="A52" s="2" t="s">
        <v>56</v>
      </c>
      <c r="B52" s="3">
        <v>0</v>
      </c>
      <c r="C52" s="3">
        <v>0</v>
      </c>
    </row>
    <row r="53" spans="1:3" x14ac:dyDescent="0.25">
      <c r="A53" s="2" t="s">
        <v>57</v>
      </c>
      <c r="B53" s="3">
        <v>2</v>
      </c>
      <c r="C53" s="3">
        <v>8</v>
      </c>
    </row>
    <row r="54" spans="1:3" x14ac:dyDescent="0.25">
      <c r="A54" s="2" t="s">
        <v>58</v>
      </c>
      <c r="B54" s="3">
        <v>8</v>
      </c>
      <c r="C54" s="3">
        <v>8</v>
      </c>
    </row>
    <row r="55" spans="1:3" x14ac:dyDescent="0.25">
      <c r="A55" s="2" t="s">
        <v>59</v>
      </c>
      <c r="B55" s="3">
        <v>14</v>
      </c>
      <c r="C55" s="3">
        <v>19</v>
      </c>
    </row>
    <row r="56" spans="1:3" x14ac:dyDescent="0.25">
      <c r="A56" s="2" t="s">
        <v>60</v>
      </c>
      <c r="B56" s="3">
        <v>11</v>
      </c>
      <c r="C56" s="3">
        <v>16</v>
      </c>
    </row>
    <row r="57" spans="1:3" x14ac:dyDescent="0.25">
      <c r="A57" s="2" t="s">
        <v>61</v>
      </c>
      <c r="B57" s="3">
        <v>1</v>
      </c>
      <c r="C57" s="3">
        <v>7</v>
      </c>
    </row>
    <row r="58" spans="1:3" x14ac:dyDescent="0.25">
      <c r="A58" s="2" t="s">
        <v>62</v>
      </c>
      <c r="B58" s="3">
        <v>0</v>
      </c>
      <c r="C58" s="3">
        <v>1</v>
      </c>
    </row>
    <row r="59" spans="1:3" x14ac:dyDescent="0.25">
      <c r="A59" s="2" t="s">
        <v>63</v>
      </c>
      <c r="B59" s="3">
        <v>2</v>
      </c>
      <c r="C59" s="3">
        <v>9</v>
      </c>
    </row>
    <row r="60" spans="1:3" x14ac:dyDescent="0.25">
      <c r="A60" s="2" t="s">
        <v>64</v>
      </c>
      <c r="B60" s="3">
        <v>231</v>
      </c>
      <c r="C60" s="3">
        <v>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0"/>
  <sheetViews>
    <sheetView workbookViewId="0">
      <selection activeCell="F15" sqref="F15"/>
    </sheetView>
  </sheetViews>
  <sheetFormatPr defaultRowHeight="15" x14ac:dyDescent="0.25"/>
  <cols>
    <col min="1" max="1" width="26.28515625" bestFit="1" customWidth="1"/>
    <col min="2" max="3" width="27.42578125" bestFit="1" customWidth="1"/>
  </cols>
  <sheetData>
    <row r="3" spans="1:6" x14ac:dyDescent="0.25">
      <c r="A3" s="1" t="s">
        <v>65</v>
      </c>
      <c r="B3" t="s">
        <v>69</v>
      </c>
      <c r="C3" t="s">
        <v>70</v>
      </c>
    </row>
    <row r="4" spans="1:6" x14ac:dyDescent="0.25">
      <c r="A4" s="2" t="s">
        <v>8</v>
      </c>
      <c r="B4" s="3">
        <v>0</v>
      </c>
      <c r="C4" s="3">
        <v>0</v>
      </c>
    </row>
    <row r="5" spans="1:6" x14ac:dyDescent="0.25">
      <c r="A5" s="2" t="s">
        <v>9</v>
      </c>
      <c r="B5" s="3">
        <v>14</v>
      </c>
      <c r="C5" s="3">
        <v>1</v>
      </c>
      <c r="E5" t="s">
        <v>71</v>
      </c>
    </row>
    <row r="6" spans="1:6" x14ac:dyDescent="0.25">
      <c r="A6" s="2" t="s">
        <v>10</v>
      </c>
      <c r="B6" s="3">
        <v>0</v>
      </c>
      <c r="C6" s="3">
        <v>0</v>
      </c>
      <c r="E6">
        <f>SUM(GETPIVOTDATA("Sum of fatal_accidents_85_99",$A$3),GETPIVOTDATA("Sum of fatal_accidents_00_14",$A$3))/30</f>
        <v>5.3</v>
      </c>
      <c r="F6" t="s">
        <v>72</v>
      </c>
    </row>
    <row r="7" spans="1:6" x14ac:dyDescent="0.25">
      <c r="A7" s="2" t="s">
        <v>11</v>
      </c>
      <c r="B7" s="3">
        <v>1</v>
      </c>
      <c r="C7" s="3">
        <v>0</v>
      </c>
    </row>
    <row r="8" spans="1:6" x14ac:dyDescent="0.25">
      <c r="A8" s="2" t="s">
        <v>12</v>
      </c>
      <c r="B8" s="3">
        <v>0</v>
      </c>
      <c r="C8" s="3">
        <v>0</v>
      </c>
    </row>
    <row r="9" spans="1:6" x14ac:dyDescent="0.25">
      <c r="A9" s="2" t="s">
        <v>13</v>
      </c>
      <c r="B9" s="3">
        <v>4</v>
      </c>
      <c r="C9" s="3">
        <v>2</v>
      </c>
    </row>
    <row r="10" spans="1:6" x14ac:dyDescent="0.25">
      <c r="A10" s="2" t="s">
        <v>14</v>
      </c>
      <c r="B10" s="3">
        <v>1</v>
      </c>
      <c r="C10" s="3">
        <v>1</v>
      </c>
    </row>
    <row r="11" spans="1:6" x14ac:dyDescent="0.25">
      <c r="A11" s="2" t="s">
        <v>15</v>
      </c>
      <c r="B11" s="3">
        <v>0</v>
      </c>
      <c r="C11" s="3">
        <v>1</v>
      </c>
    </row>
    <row r="12" spans="1:6" x14ac:dyDescent="0.25">
      <c r="A12" s="2" t="s">
        <v>16</v>
      </c>
      <c r="B12" s="3">
        <v>0</v>
      </c>
      <c r="C12" s="3">
        <v>1</v>
      </c>
    </row>
    <row r="13" spans="1:6" x14ac:dyDescent="0.25">
      <c r="A13" s="2" t="s">
        <v>17</v>
      </c>
      <c r="B13" s="3">
        <v>2</v>
      </c>
      <c r="C13" s="3">
        <v>0</v>
      </c>
    </row>
    <row r="14" spans="1:6" x14ac:dyDescent="0.25">
      <c r="A14" s="2" t="s">
        <v>18</v>
      </c>
      <c r="B14" s="3">
        <v>1</v>
      </c>
      <c r="C14" s="3">
        <v>0</v>
      </c>
    </row>
    <row r="15" spans="1:6" x14ac:dyDescent="0.25">
      <c r="A15" s="2" t="s">
        <v>19</v>
      </c>
      <c r="B15" s="3">
        <v>5</v>
      </c>
      <c r="C15" s="3">
        <v>3</v>
      </c>
    </row>
    <row r="16" spans="1:6" x14ac:dyDescent="0.25">
      <c r="A16" s="2" t="s">
        <v>20</v>
      </c>
      <c r="B16" s="3">
        <v>0</v>
      </c>
      <c r="C16" s="3">
        <v>0</v>
      </c>
    </row>
    <row r="17" spans="1:3" x14ac:dyDescent="0.25">
      <c r="A17" s="2" t="s">
        <v>21</v>
      </c>
      <c r="B17" s="3">
        <v>3</v>
      </c>
      <c r="C17" s="3">
        <v>0</v>
      </c>
    </row>
    <row r="18" spans="1:3" x14ac:dyDescent="0.25">
      <c r="A18" s="2" t="s">
        <v>22</v>
      </c>
      <c r="B18" s="3">
        <v>0</v>
      </c>
      <c r="C18" s="3">
        <v>0</v>
      </c>
    </row>
    <row r="19" spans="1:3" x14ac:dyDescent="0.25">
      <c r="A19" s="2" t="s">
        <v>23</v>
      </c>
      <c r="B19" s="3">
        <v>0</v>
      </c>
      <c r="C19" s="3">
        <v>0</v>
      </c>
    </row>
    <row r="20" spans="1:3" x14ac:dyDescent="0.25">
      <c r="A20" s="2" t="s">
        <v>24</v>
      </c>
      <c r="B20" s="3">
        <v>6</v>
      </c>
      <c r="C20" s="3">
        <v>1</v>
      </c>
    </row>
    <row r="21" spans="1:3" x14ac:dyDescent="0.25">
      <c r="A21" s="2" t="s">
        <v>25</v>
      </c>
      <c r="B21" s="3">
        <v>1</v>
      </c>
      <c r="C21" s="3">
        <v>0</v>
      </c>
    </row>
    <row r="22" spans="1:3" x14ac:dyDescent="0.25">
      <c r="A22" s="2" t="s">
        <v>26</v>
      </c>
      <c r="B22" s="3">
        <v>1</v>
      </c>
      <c r="C22" s="3">
        <v>0</v>
      </c>
    </row>
    <row r="23" spans="1:3" x14ac:dyDescent="0.25">
      <c r="A23" s="2" t="s">
        <v>27</v>
      </c>
      <c r="B23" s="3">
        <v>12</v>
      </c>
      <c r="C23" s="3">
        <v>2</v>
      </c>
    </row>
    <row r="24" spans="1:3" x14ac:dyDescent="0.25">
      <c r="A24" s="2" t="s">
        <v>28</v>
      </c>
      <c r="B24" s="3">
        <v>3</v>
      </c>
      <c r="C24" s="3">
        <v>1</v>
      </c>
    </row>
    <row r="25" spans="1:3" x14ac:dyDescent="0.25">
      <c r="A25" s="2" t="s">
        <v>29</v>
      </c>
      <c r="B25" s="3">
        <v>1</v>
      </c>
      <c r="C25" s="3">
        <v>0</v>
      </c>
    </row>
    <row r="26" spans="1:3" x14ac:dyDescent="0.25">
      <c r="A26" s="2" t="s">
        <v>30</v>
      </c>
      <c r="B26" s="3">
        <v>5</v>
      </c>
      <c r="C26" s="3">
        <v>2</v>
      </c>
    </row>
    <row r="27" spans="1:3" x14ac:dyDescent="0.25">
      <c r="A27" s="2" t="s">
        <v>31</v>
      </c>
      <c r="B27" s="3">
        <v>0</v>
      </c>
      <c r="C27" s="3">
        <v>0</v>
      </c>
    </row>
    <row r="28" spans="1:3" x14ac:dyDescent="0.25">
      <c r="A28" s="2" t="s">
        <v>32</v>
      </c>
      <c r="B28" s="3">
        <v>3</v>
      </c>
      <c r="C28" s="3">
        <v>2</v>
      </c>
    </row>
    <row r="29" spans="1:3" x14ac:dyDescent="0.25">
      <c r="A29" s="2" t="s">
        <v>33</v>
      </c>
      <c r="B29" s="3">
        <v>0</v>
      </c>
      <c r="C29" s="3">
        <v>1</v>
      </c>
    </row>
    <row r="30" spans="1:3" x14ac:dyDescent="0.25">
      <c r="A30" s="2" t="s">
        <v>34</v>
      </c>
      <c r="B30" s="3">
        <v>0</v>
      </c>
      <c r="C30" s="3">
        <v>0</v>
      </c>
    </row>
    <row r="31" spans="1:3" x14ac:dyDescent="0.25">
      <c r="A31" s="2" t="s">
        <v>35</v>
      </c>
      <c r="B31" s="3">
        <v>1</v>
      </c>
      <c r="C31" s="3">
        <v>0</v>
      </c>
    </row>
    <row r="32" spans="1:3" x14ac:dyDescent="0.25">
      <c r="A32" s="2" t="s">
        <v>36</v>
      </c>
      <c r="B32" s="3">
        <v>1</v>
      </c>
      <c r="C32" s="3">
        <v>0</v>
      </c>
    </row>
    <row r="33" spans="1:3" x14ac:dyDescent="0.25">
      <c r="A33" s="2" t="s">
        <v>37</v>
      </c>
      <c r="B33" s="3">
        <v>0</v>
      </c>
      <c r="C33" s="3">
        <v>2</v>
      </c>
    </row>
    <row r="34" spans="1:3" x14ac:dyDescent="0.25">
      <c r="A34" s="2" t="s">
        <v>38</v>
      </c>
      <c r="B34" s="3">
        <v>1</v>
      </c>
      <c r="C34" s="3">
        <v>0</v>
      </c>
    </row>
    <row r="35" spans="1:3" x14ac:dyDescent="0.25">
      <c r="A35" s="2" t="s">
        <v>39</v>
      </c>
      <c r="B35" s="3">
        <v>5</v>
      </c>
      <c r="C35" s="3">
        <v>0</v>
      </c>
    </row>
    <row r="36" spans="1:3" x14ac:dyDescent="0.25">
      <c r="A36" s="2" t="s">
        <v>40</v>
      </c>
      <c r="B36" s="3">
        <v>2</v>
      </c>
      <c r="C36" s="3">
        <v>0</v>
      </c>
    </row>
    <row r="37" spans="1:3" x14ac:dyDescent="0.25">
      <c r="A37" s="2" t="s">
        <v>41</v>
      </c>
      <c r="B37" s="3">
        <v>1</v>
      </c>
      <c r="C37" s="3">
        <v>0</v>
      </c>
    </row>
    <row r="38" spans="1:3" x14ac:dyDescent="0.25">
      <c r="A38" s="2" t="s">
        <v>42</v>
      </c>
      <c r="B38" s="3">
        <v>1</v>
      </c>
      <c r="C38" s="3">
        <v>2</v>
      </c>
    </row>
    <row r="39" spans="1:3" x14ac:dyDescent="0.25">
      <c r="A39" s="2" t="s">
        <v>43</v>
      </c>
      <c r="B39" s="3">
        <v>3</v>
      </c>
      <c r="C39" s="3">
        <v>2</v>
      </c>
    </row>
    <row r="40" spans="1:3" x14ac:dyDescent="0.25">
      <c r="A40" s="2" t="s">
        <v>44</v>
      </c>
      <c r="B40" s="3">
        <v>4</v>
      </c>
      <c r="C40" s="3">
        <v>1</v>
      </c>
    </row>
    <row r="41" spans="1:3" x14ac:dyDescent="0.25">
      <c r="A41" s="2" t="s">
        <v>45</v>
      </c>
      <c r="B41" s="3">
        <v>0</v>
      </c>
      <c r="C41" s="3">
        <v>0</v>
      </c>
    </row>
    <row r="42" spans="1:3" x14ac:dyDescent="0.25">
      <c r="A42" s="2" t="s">
        <v>46</v>
      </c>
      <c r="B42" s="3">
        <v>3</v>
      </c>
      <c r="C42" s="3">
        <v>0</v>
      </c>
    </row>
    <row r="43" spans="1:3" x14ac:dyDescent="0.25">
      <c r="A43" s="2" t="s">
        <v>47</v>
      </c>
      <c r="B43" s="3">
        <v>0</v>
      </c>
      <c r="C43" s="3">
        <v>1</v>
      </c>
    </row>
    <row r="44" spans="1:3" x14ac:dyDescent="0.25">
      <c r="A44" s="2" t="s">
        <v>48</v>
      </c>
      <c r="B44" s="3">
        <v>2</v>
      </c>
      <c r="C44" s="3">
        <v>0</v>
      </c>
    </row>
    <row r="45" spans="1:3" x14ac:dyDescent="0.25">
      <c r="A45" s="2" t="s">
        <v>49</v>
      </c>
      <c r="B45" s="3">
        <v>2</v>
      </c>
      <c r="C45" s="3">
        <v>1</v>
      </c>
    </row>
    <row r="46" spans="1:3" x14ac:dyDescent="0.25">
      <c r="A46" s="2" t="s">
        <v>50</v>
      </c>
      <c r="B46" s="3">
        <v>1</v>
      </c>
      <c r="C46" s="3">
        <v>0</v>
      </c>
    </row>
    <row r="47" spans="1:3" x14ac:dyDescent="0.25">
      <c r="A47" s="2" t="s">
        <v>51</v>
      </c>
      <c r="B47" s="3">
        <v>0</v>
      </c>
      <c r="C47" s="3">
        <v>0</v>
      </c>
    </row>
    <row r="48" spans="1:3" x14ac:dyDescent="0.25">
      <c r="A48" s="2" t="s">
        <v>52</v>
      </c>
      <c r="B48" s="3">
        <v>1</v>
      </c>
      <c r="C48" s="3">
        <v>0</v>
      </c>
    </row>
    <row r="49" spans="1:3" x14ac:dyDescent="0.25">
      <c r="A49" s="2" t="s">
        <v>53</v>
      </c>
      <c r="B49" s="3">
        <v>1</v>
      </c>
      <c r="C49" s="3">
        <v>0</v>
      </c>
    </row>
    <row r="50" spans="1:3" x14ac:dyDescent="0.25">
      <c r="A50" s="2" t="s">
        <v>54</v>
      </c>
      <c r="B50" s="3">
        <v>1</v>
      </c>
      <c r="C50" s="3">
        <v>1</v>
      </c>
    </row>
    <row r="51" spans="1:3" x14ac:dyDescent="0.25">
      <c r="A51" s="2" t="s">
        <v>55</v>
      </c>
      <c r="B51" s="3">
        <v>3</v>
      </c>
      <c r="C51" s="3">
        <v>2</v>
      </c>
    </row>
    <row r="52" spans="1:3" x14ac:dyDescent="0.25">
      <c r="A52" s="2" t="s">
        <v>56</v>
      </c>
      <c r="B52" s="3">
        <v>0</v>
      </c>
      <c r="C52" s="3">
        <v>0</v>
      </c>
    </row>
    <row r="53" spans="1:3" x14ac:dyDescent="0.25">
      <c r="A53" s="2" t="s">
        <v>57</v>
      </c>
      <c r="B53" s="3">
        <v>4</v>
      </c>
      <c r="C53" s="3">
        <v>1</v>
      </c>
    </row>
    <row r="54" spans="1:3" x14ac:dyDescent="0.25">
      <c r="A54" s="2" t="s">
        <v>58</v>
      </c>
      <c r="B54" s="3">
        <v>3</v>
      </c>
      <c r="C54" s="3">
        <v>2</v>
      </c>
    </row>
    <row r="55" spans="1:3" x14ac:dyDescent="0.25">
      <c r="A55" s="2" t="s">
        <v>59</v>
      </c>
      <c r="B55" s="3">
        <v>8</v>
      </c>
      <c r="C55" s="3">
        <v>2</v>
      </c>
    </row>
    <row r="56" spans="1:3" x14ac:dyDescent="0.25">
      <c r="A56" s="2" t="s">
        <v>60</v>
      </c>
      <c r="B56" s="3">
        <v>7</v>
      </c>
      <c r="C56" s="3">
        <v>2</v>
      </c>
    </row>
    <row r="57" spans="1:3" x14ac:dyDescent="0.25">
      <c r="A57" s="2" t="s">
        <v>61</v>
      </c>
      <c r="B57" s="3">
        <v>3</v>
      </c>
      <c r="C57" s="3">
        <v>0</v>
      </c>
    </row>
    <row r="58" spans="1:3" x14ac:dyDescent="0.25">
      <c r="A58" s="2" t="s">
        <v>62</v>
      </c>
      <c r="B58" s="3">
        <v>0</v>
      </c>
      <c r="C58" s="3">
        <v>0</v>
      </c>
    </row>
    <row r="59" spans="1:3" x14ac:dyDescent="0.25">
      <c r="A59" s="2" t="s">
        <v>63</v>
      </c>
      <c r="B59" s="3">
        <v>1</v>
      </c>
      <c r="C59" s="3">
        <v>0</v>
      </c>
    </row>
    <row r="60" spans="1:3" x14ac:dyDescent="0.25">
      <c r="A60" s="2" t="s">
        <v>64</v>
      </c>
      <c r="B60" s="3">
        <v>122</v>
      </c>
      <c r="C60" s="3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" activeCellId="1" sqref="A1:A1048576 B1:B1048576"/>
    </sheetView>
  </sheetViews>
  <sheetFormatPr defaultRowHeight="15" x14ac:dyDescent="0.25"/>
  <cols>
    <col min="1" max="2" width="26.28515625" bestFit="1" customWidth="1"/>
    <col min="3" max="3" width="31.5703125" bestFit="1" customWidth="1"/>
  </cols>
  <sheetData>
    <row r="3" spans="1:2" x14ac:dyDescent="0.25">
      <c r="A3" s="1" t="s">
        <v>65</v>
      </c>
      <c r="B3" t="s">
        <v>74</v>
      </c>
    </row>
    <row r="4" spans="1:2" x14ac:dyDescent="0.25">
      <c r="A4" s="2" t="s">
        <v>58</v>
      </c>
      <c r="B4" s="3">
        <v>16</v>
      </c>
    </row>
    <row r="5" spans="1:2" x14ac:dyDescent="0.25">
      <c r="A5" s="2" t="s">
        <v>43</v>
      </c>
      <c r="B5" s="3">
        <v>18</v>
      </c>
    </row>
    <row r="6" spans="1:2" x14ac:dyDescent="0.25">
      <c r="A6" s="2" t="s">
        <v>48</v>
      </c>
      <c r="B6" s="3">
        <v>18</v>
      </c>
    </row>
    <row r="7" spans="1:2" x14ac:dyDescent="0.25">
      <c r="A7" s="2" t="s">
        <v>13</v>
      </c>
      <c r="B7" s="3">
        <v>20</v>
      </c>
    </row>
    <row r="8" spans="1:2" x14ac:dyDescent="0.25">
      <c r="A8" s="2" t="s">
        <v>60</v>
      </c>
      <c r="B8" s="3">
        <v>27</v>
      </c>
    </row>
    <row r="9" spans="1:2" x14ac:dyDescent="0.25">
      <c r="A9" s="2" t="s">
        <v>30</v>
      </c>
      <c r="B9" s="3">
        <v>30</v>
      </c>
    </row>
    <row r="10" spans="1:2" x14ac:dyDescent="0.25">
      <c r="A10" s="2" t="s">
        <v>59</v>
      </c>
      <c r="B10" s="3">
        <v>33</v>
      </c>
    </row>
    <row r="11" spans="1:2" x14ac:dyDescent="0.25">
      <c r="A11" s="2" t="s">
        <v>19</v>
      </c>
      <c r="B11" s="3">
        <v>38</v>
      </c>
    </row>
    <row r="12" spans="1:2" x14ac:dyDescent="0.25">
      <c r="A12" s="2" t="s">
        <v>27</v>
      </c>
      <c r="B12" s="3">
        <v>48</v>
      </c>
    </row>
    <row r="13" spans="1:2" x14ac:dyDescent="0.25">
      <c r="A13" s="2" t="s">
        <v>9</v>
      </c>
      <c r="B13" s="3">
        <v>82</v>
      </c>
    </row>
    <row r="14" spans="1:2" x14ac:dyDescent="0.25">
      <c r="A14" s="2" t="s">
        <v>64</v>
      </c>
      <c r="B14" s="3">
        <v>330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tabSelected="1" workbookViewId="0">
      <selection activeCell="A3" sqref="A3:B61"/>
    </sheetView>
  </sheetViews>
  <sheetFormatPr defaultRowHeight="15" x14ac:dyDescent="0.25"/>
  <cols>
    <col min="1" max="1" width="26.28515625" bestFit="1" customWidth="1"/>
    <col min="2" max="2" width="31.5703125" bestFit="1" customWidth="1"/>
    <col min="3" max="11" width="2" bestFit="1" customWidth="1"/>
    <col min="12" max="14" width="3" bestFit="1" customWidth="1"/>
    <col min="15" max="15" width="7.28515625" bestFit="1" customWidth="1"/>
    <col min="16" max="16" width="11.28515625" bestFit="1" customWidth="1"/>
  </cols>
  <sheetData>
    <row r="3" spans="1:2" x14ac:dyDescent="0.25">
      <c r="A3" s="1" t="s">
        <v>65</v>
      </c>
      <c r="B3" t="s">
        <v>75</v>
      </c>
    </row>
    <row r="4" spans="1:2" x14ac:dyDescent="0.25">
      <c r="A4" s="2" t="s">
        <v>39</v>
      </c>
      <c r="B4" s="3">
        <v>5</v>
      </c>
    </row>
    <row r="5" spans="1:2" x14ac:dyDescent="0.25">
      <c r="A5" s="2" t="s">
        <v>43</v>
      </c>
      <c r="B5" s="3">
        <v>5</v>
      </c>
    </row>
    <row r="6" spans="1:2" x14ac:dyDescent="0.25">
      <c r="A6" s="2" t="s">
        <v>44</v>
      </c>
      <c r="B6" s="3">
        <v>5</v>
      </c>
    </row>
    <row r="7" spans="1:2" x14ac:dyDescent="0.25">
      <c r="A7" s="2" t="s">
        <v>32</v>
      </c>
      <c r="B7" s="3">
        <v>5</v>
      </c>
    </row>
    <row r="8" spans="1:2" x14ac:dyDescent="0.25">
      <c r="A8" s="2" t="s">
        <v>55</v>
      </c>
      <c r="B8" s="3">
        <v>5</v>
      </c>
    </row>
    <row r="9" spans="1:2" x14ac:dyDescent="0.25">
      <c r="A9" s="2" t="s">
        <v>58</v>
      </c>
      <c r="B9" s="3">
        <v>5</v>
      </c>
    </row>
    <row r="10" spans="1:2" x14ac:dyDescent="0.25">
      <c r="A10" s="2" t="s">
        <v>57</v>
      </c>
      <c r="B10" s="3">
        <v>5</v>
      </c>
    </row>
    <row r="11" spans="1:2" x14ac:dyDescent="0.25">
      <c r="A11" s="2" t="s">
        <v>13</v>
      </c>
      <c r="B11" s="3">
        <v>6</v>
      </c>
    </row>
    <row r="12" spans="1:2" x14ac:dyDescent="0.25">
      <c r="A12" s="2" t="s">
        <v>30</v>
      </c>
      <c r="B12" s="3">
        <v>7</v>
      </c>
    </row>
    <row r="13" spans="1:2" x14ac:dyDescent="0.25">
      <c r="A13" s="2" t="s">
        <v>24</v>
      </c>
      <c r="B13" s="3">
        <v>7</v>
      </c>
    </row>
    <row r="14" spans="1:2" x14ac:dyDescent="0.25">
      <c r="A14" s="2" t="s">
        <v>19</v>
      </c>
      <c r="B14" s="3">
        <v>8</v>
      </c>
    </row>
    <row r="15" spans="1:2" x14ac:dyDescent="0.25">
      <c r="A15" s="2" t="s">
        <v>60</v>
      </c>
      <c r="B15" s="3">
        <v>9</v>
      </c>
    </row>
    <row r="16" spans="1:2" x14ac:dyDescent="0.25">
      <c r="A16" s="2" t="s">
        <v>59</v>
      </c>
      <c r="B16" s="3">
        <v>10</v>
      </c>
    </row>
    <row r="17" spans="1:2" x14ac:dyDescent="0.25">
      <c r="A17" s="2" t="s">
        <v>27</v>
      </c>
      <c r="B17" s="3">
        <v>14</v>
      </c>
    </row>
    <row r="18" spans="1:2" x14ac:dyDescent="0.25">
      <c r="A18" s="2" t="s">
        <v>9</v>
      </c>
      <c r="B18" s="3">
        <v>15</v>
      </c>
    </row>
    <row r="19" spans="1:2" x14ac:dyDescent="0.25">
      <c r="A19" s="2" t="s">
        <v>64</v>
      </c>
      <c r="B19" s="3">
        <v>111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K7" sqref="A1:XFD1048576"/>
    </sheetView>
  </sheetViews>
  <sheetFormatPr defaultRowHeight="15" x14ac:dyDescent="0.25"/>
  <cols>
    <col min="1" max="1" width="26.28515625" bestFit="1" customWidth="1"/>
    <col min="2" max="2" width="23.85546875" bestFit="1" customWidth="1"/>
    <col min="3" max="3" width="15.28515625" bestFit="1" customWidth="1"/>
    <col min="4" max="4" width="20.5703125" bestFit="1" customWidth="1"/>
    <col min="5" max="5" width="15" bestFit="1" customWidth="1"/>
    <col min="6" max="6" width="15.28515625" bestFit="1" customWidth="1"/>
    <col min="7" max="7" width="20.5703125" bestFit="1" customWidth="1"/>
    <col min="8" max="8" width="15" bestFit="1" customWidth="1"/>
    <col min="9" max="9" width="19.42578125" bestFit="1" customWidth="1"/>
    <col min="10" max="10" width="24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76</v>
      </c>
      <c r="J1" t="s">
        <v>77</v>
      </c>
    </row>
    <row r="2" spans="1:10" x14ac:dyDescent="0.25">
      <c r="A2" t="s">
        <v>8</v>
      </c>
      <c r="B2">
        <v>320906734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f>SUM(C2,F2)</f>
        <v>2</v>
      </c>
      <c r="J2">
        <f>SUM(D2,G2)</f>
        <v>0</v>
      </c>
    </row>
    <row r="3" spans="1:10" x14ac:dyDescent="0.25">
      <c r="A3" t="s">
        <v>9</v>
      </c>
      <c r="B3">
        <v>1197672318</v>
      </c>
      <c r="C3">
        <v>76</v>
      </c>
      <c r="D3">
        <v>14</v>
      </c>
      <c r="E3">
        <v>128</v>
      </c>
      <c r="F3">
        <v>6</v>
      </c>
      <c r="G3">
        <v>1</v>
      </c>
      <c r="H3">
        <v>88</v>
      </c>
      <c r="I3">
        <f t="shared" ref="I3:I57" si="0">SUM(C3,F3)</f>
        <v>82</v>
      </c>
      <c r="J3">
        <f t="shared" ref="J3:J57" si="1">SUM(D3,G3)</f>
        <v>15</v>
      </c>
    </row>
    <row r="4" spans="1:10" x14ac:dyDescent="0.25">
      <c r="A4" t="s">
        <v>10</v>
      </c>
      <c r="B4">
        <v>385803648</v>
      </c>
      <c r="C4">
        <v>6</v>
      </c>
      <c r="D4">
        <v>0</v>
      </c>
      <c r="E4">
        <v>0</v>
      </c>
      <c r="F4">
        <v>1</v>
      </c>
      <c r="G4">
        <v>0</v>
      </c>
      <c r="H4">
        <v>0</v>
      </c>
      <c r="I4">
        <f t="shared" si="0"/>
        <v>7</v>
      </c>
      <c r="J4">
        <f t="shared" si="1"/>
        <v>0</v>
      </c>
    </row>
    <row r="5" spans="1:10" x14ac:dyDescent="0.25">
      <c r="A5" t="s">
        <v>11</v>
      </c>
      <c r="B5">
        <v>596871813</v>
      </c>
      <c r="C5">
        <v>3</v>
      </c>
      <c r="D5">
        <v>1</v>
      </c>
      <c r="E5">
        <v>64</v>
      </c>
      <c r="F5">
        <v>5</v>
      </c>
      <c r="G5">
        <v>0</v>
      </c>
      <c r="H5">
        <v>0</v>
      </c>
      <c r="I5">
        <f t="shared" si="0"/>
        <v>8</v>
      </c>
      <c r="J5">
        <f t="shared" si="1"/>
        <v>1</v>
      </c>
    </row>
    <row r="6" spans="1:10" x14ac:dyDescent="0.25">
      <c r="A6" t="s">
        <v>12</v>
      </c>
      <c r="B6">
        <v>1865253802</v>
      </c>
      <c r="C6">
        <v>2</v>
      </c>
      <c r="D6">
        <v>0</v>
      </c>
      <c r="E6">
        <v>0</v>
      </c>
      <c r="F6">
        <v>2</v>
      </c>
      <c r="G6">
        <v>0</v>
      </c>
      <c r="H6">
        <v>0</v>
      </c>
      <c r="I6">
        <f t="shared" si="0"/>
        <v>4</v>
      </c>
      <c r="J6">
        <f t="shared" si="1"/>
        <v>0</v>
      </c>
    </row>
    <row r="7" spans="1:10" x14ac:dyDescent="0.25">
      <c r="A7" t="s">
        <v>13</v>
      </c>
      <c r="B7">
        <v>3004002661</v>
      </c>
      <c r="C7">
        <v>14</v>
      </c>
      <c r="D7">
        <v>4</v>
      </c>
      <c r="E7">
        <v>79</v>
      </c>
      <c r="F7">
        <v>6</v>
      </c>
      <c r="G7">
        <v>2</v>
      </c>
      <c r="H7">
        <v>337</v>
      </c>
      <c r="I7">
        <f t="shared" si="0"/>
        <v>20</v>
      </c>
      <c r="J7">
        <f t="shared" si="1"/>
        <v>6</v>
      </c>
    </row>
    <row r="8" spans="1:10" x14ac:dyDescent="0.25">
      <c r="A8" t="s">
        <v>14</v>
      </c>
      <c r="B8">
        <v>869253552</v>
      </c>
      <c r="C8">
        <v>2</v>
      </c>
      <c r="D8">
        <v>1</v>
      </c>
      <c r="E8">
        <v>329</v>
      </c>
      <c r="F8">
        <v>4</v>
      </c>
      <c r="G8">
        <v>1</v>
      </c>
      <c r="H8">
        <v>158</v>
      </c>
      <c r="I8">
        <f t="shared" si="0"/>
        <v>6</v>
      </c>
      <c r="J8">
        <f t="shared" si="1"/>
        <v>2</v>
      </c>
    </row>
    <row r="9" spans="1:10" x14ac:dyDescent="0.25">
      <c r="A9" t="s">
        <v>15</v>
      </c>
      <c r="B9">
        <v>710174817</v>
      </c>
      <c r="C9">
        <v>3</v>
      </c>
      <c r="D9">
        <v>0</v>
      </c>
      <c r="E9">
        <v>0</v>
      </c>
      <c r="F9">
        <v>5</v>
      </c>
      <c r="G9">
        <v>1</v>
      </c>
      <c r="H9">
        <v>7</v>
      </c>
      <c r="I9">
        <f t="shared" si="0"/>
        <v>8</v>
      </c>
      <c r="J9">
        <f t="shared" si="1"/>
        <v>1</v>
      </c>
    </row>
    <row r="10" spans="1:10" x14ac:dyDescent="0.25">
      <c r="A10" t="s">
        <v>16</v>
      </c>
      <c r="B10">
        <v>965346773</v>
      </c>
      <c r="C10">
        <v>5</v>
      </c>
      <c r="D10">
        <v>0</v>
      </c>
      <c r="E10">
        <v>0</v>
      </c>
      <c r="F10">
        <v>5</v>
      </c>
      <c r="G10">
        <v>1</v>
      </c>
      <c r="H10">
        <v>88</v>
      </c>
      <c r="I10">
        <f t="shared" si="0"/>
        <v>10</v>
      </c>
      <c r="J10">
        <f t="shared" si="1"/>
        <v>1</v>
      </c>
    </row>
    <row r="11" spans="1:10" x14ac:dyDescent="0.25">
      <c r="A11" t="s">
        <v>17</v>
      </c>
      <c r="B11">
        <v>698012498</v>
      </c>
      <c r="C11">
        <v>7</v>
      </c>
      <c r="D11">
        <v>2</v>
      </c>
      <c r="E11">
        <v>50</v>
      </c>
      <c r="F11">
        <v>4</v>
      </c>
      <c r="G11">
        <v>0</v>
      </c>
      <c r="H11">
        <v>0</v>
      </c>
      <c r="I11">
        <f t="shared" si="0"/>
        <v>11</v>
      </c>
      <c r="J11">
        <f t="shared" si="1"/>
        <v>2</v>
      </c>
    </row>
    <row r="12" spans="1:10" x14ac:dyDescent="0.25">
      <c r="A12" t="s">
        <v>18</v>
      </c>
      <c r="B12">
        <v>1841234177</v>
      </c>
      <c r="C12">
        <v>3</v>
      </c>
      <c r="D12">
        <v>1</v>
      </c>
      <c r="E12">
        <v>1</v>
      </c>
      <c r="F12">
        <v>7</v>
      </c>
      <c r="G12">
        <v>0</v>
      </c>
      <c r="H12">
        <v>0</v>
      </c>
      <c r="I12">
        <f t="shared" si="0"/>
        <v>10</v>
      </c>
      <c r="J12">
        <f t="shared" si="1"/>
        <v>1</v>
      </c>
    </row>
    <row r="13" spans="1:10" x14ac:dyDescent="0.25">
      <c r="A13" t="s">
        <v>19</v>
      </c>
      <c r="B13">
        <v>5228357340</v>
      </c>
      <c r="C13">
        <v>21</v>
      </c>
      <c r="D13">
        <v>5</v>
      </c>
      <c r="E13">
        <v>101</v>
      </c>
      <c r="F13">
        <v>17</v>
      </c>
      <c r="G13">
        <v>3</v>
      </c>
      <c r="H13">
        <v>416</v>
      </c>
      <c r="I13">
        <f t="shared" si="0"/>
        <v>38</v>
      </c>
      <c r="J13">
        <f t="shared" si="1"/>
        <v>8</v>
      </c>
    </row>
    <row r="14" spans="1:10" x14ac:dyDescent="0.25">
      <c r="A14" t="s">
        <v>20</v>
      </c>
      <c r="B14">
        <v>358239823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f t="shared" si="0"/>
        <v>2</v>
      </c>
      <c r="J14">
        <f t="shared" si="1"/>
        <v>0</v>
      </c>
    </row>
    <row r="15" spans="1:10" x14ac:dyDescent="0.25">
      <c r="A15" t="s">
        <v>21</v>
      </c>
      <c r="B15">
        <v>396922563</v>
      </c>
      <c r="C15">
        <v>5</v>
      </c>
      <c r="D15">
        <v>3</v>
      </c>
      <c r="E15">
        <v>323</v>
      </c>
      <c r="F15">
        <v>0</v>
      </c>
      <c r="G15">
        <v>0</v>
      </c>
      <c r="H15">
        <v>0</v>
      </c>
      <c r="I15">
        <f t="shared" si="0"/>
        <v>5</v>
      </c>
      <c r="J15">
        <f t="shared" si="1"/>
        <v>3</v>
      </c>
    </row>
    <row r="16" spans="1:10" x14ac:dyDescent="0.25">
      <c r="A16" t="s">
        <v>22</v>
      </c>
      <c r="B16">
        <v>3179760952</v>
      </c>
      <c r="C16">
        <v>4</v>
      </c>
      <c r="D16">
        <v>0</v>
      </c>
      <c r="E16">
        <v>0</v>
      </c>
      <c r="F16">
        <v>6</v>
      </c>
      <c r="G16">
        <v>0</v>
      </c>
      <c r="H16">
        <v>0</v>
      </c>
      <c r="I16">
        <f t="shared" si="0"/>
        <v>10</v>
      </c>
      <c r="J16">
        <f t="shared" si="1"/>
        <v>0</v>
      </c>
    </row>
    <row r="17" spans="1:10" x14ac:dyDescent="0.25">
      <c r="A17" t="s">
        <v>23</v>
      </c>
      <c r="B17">
        <v>2582459303</v>
      </c>
      <c r="C17">
        <v>0</v>
      </c>
      <c r="D17">
        <v>0</v>
      </c>
      <c r="E17">
        <v>0</v>
      </c>
      <c r="F17">
        <v>2</v>
      </c>
      <c r="G17">
        <v>0</v>
      </c>
      <c r="H17">
        <v>0</v>
      </c>
      <c r="I17">
        <f t="shared" si="0"/>
        <v>2</v>
      </c>
      <c r="J17">
        <f t="shared" si="1"/>
        <v>0</v>
      </c>
    </row>
    <row r="18" spans="1:10" x14ac:dyDescent="0.25">
      <c r="A18" t="s">
        <v>24</v>
      </c>
      <c r="B18">
        <v>813216487</v>
      </c>
      <c r="C18">
        <v>12</v>
      </c>
      <c r="D18">
        <v>6</v>
      </c>
      <c r="E18">
        <v>535</v>
      </c>
      <c r="F18">
        <v>2</v>
      </c>
      <c r="G18">
        <v>1</v>
      </c>
      <c r="H18">
        <v>225</v>
      </c>
      <c r="I18">
        <f t="shared" si="0"/>
        <v>14</v>
      </c>
      <c r="J18">
        <f t="shared" si="1"/>
        <v>7</v>
      </c>
    </row>
    <row r="19" spans="1:10" x14ac:dyDescent="0.25">
      <c r="A19" t="s">
        <v>25</v>
      </c>
      <c r="B19">
        <v>417982610</v>
      </c>
      <c r="C19">
        <v>2</v>
      </c>
      <c r="D19">
        <v>1</v>
      </c>
      <c r="E19">
        <v>16</v>
      </c>
      <c r="F19">
        <v>0</v>
      </c>
      <c r="G19">
        <v>0</v>
      </c>
      <c r="H19">
        <v>0</v>
      </c>
      <c r="I19">
        <f t="shared" si="0"/>
        <v>2</v>
      </c>
      <c r="J19">
        <f t="shared" si="1"/>
        <v>1</v>
      </c>
    </row>
    <row r="20" spans="1:10" x14ac:dyDescent="0.25">
      <c r="A20" t="s">
        <v>26</v>
      </c>
      <c r="B20">
        <v>550491507</v>
      </c>
      <c r="C20">
        <v>3</v>
      </c>
      <c r="D20">
        <v>1</v>
      </c>
      <c r="E20">
        <v>47</v>
      </c>
      <c r="F20">
        <v>0</v>
      </c>
      <c r="G20">
        <v>0</v>
      </c>
      <c r="H20">
        <v>0</v>
      </c>
      <c r="I20">
        <f t="shared" si="0"/>
        <v>3</v>
      </c>
      <c r="J20">
        <f t="shared" si="1"/>
        <v>1</v>
      </c>
    </row>
    <row r="21" spans="1:10" x14ac:dyDescent="0.25">
      <c r="A21" t="s">
        <v>27</v>
      </c>
      <c r="B21">
        <v>6525658894</v>
      </c>
      <c r="C21">
        <v>24</v>
      </c>
      <c r="D21">
        <v>12</v>
      </c>
      <c r="E21">
        <v>407</v>
      </c>
      <c r="F21">
        <v>24</v>
      </c>
      <c r="G21">
        <v>2</v>
      </c>
      <c r="H21">
        <v>51</v>
      </c>
      <c r="I21">
        <f t="shared" si="0"/>
        <v>48</v>
      </c>
      <c r="J21">
        <f t="shared" si="1"/>
        <v>14</v>
      </c>
    </row>
    <row r="22" spans="1:10" x14ac:dyDescent="0.25">
      <c r="A22" t="s">
        <v>28</v>
      </c>
      <c r="B22">
        <v>557699891</v>
      </c>
      <c r="C22">
        <v>8</v>
      </c>
      <c r="D22">
        <v>3</v>
      </c>
      <c r="E22">
        <v>282</v>
      </c>
      <c r="F22">
        <v>4</v>
      </c>
      <c r="G22">
        <v>1</v>
      </c>
      <c r="H22">
        <v>14</v>
      </c>
      <c r="I22">
        <f t="shared" si="0"/>
        <v>12</v>
      </c>
      <c r="J22">
        <f t="shared" si="1"/>
        <v>4</v>
      </c>
    </row>
    <row r="23" spans="1:10" x14ac:dyDescent="0.25">
      <c r="A23" t="s">
        <v>29</v>
      </c>
      <c r="B23">
        <v>335448023</v>
      </c>
      <c r="C23">
        <v>1</v>
      </c>
      <c r="D23">
        <v>1</v>
      </c>
      <c r="E23">
        <v>4</v>
      </c>
      <c r="F23">
        <v>1</v>
      </c>
      <c r="G23">
        <v>0</v>
      </c>
      <c r="H23">
        <v>0</v>
      </c>
      <c r="I23">
        <f t="shared" si="0"/>
        <v>2</v>
      </c>
      <c r="J23">
        <f t="shared" si="1"/>
        <v>1</v>
      </c>
    </row>
    <row r="24" spans="1:10" x14ac:dyDescent="0.25">
      <c r="A24" t="s">
        <v>30</v>
      </c>
      <c r="B24">
        <v>488560643</v>
      </c>
      <c r="C24">
        <v>25</v>
      </c>
      <c r="D24">
        <v>5</v>
      </c>
      <c r="E24">
        <v>167</v>
      </c>
      <c r="F24">
        <v>5</v>
      </c>
      <c r="G24">
        <v>2</v>
      </c>
      <c r="H24">
        <v>92</v>
      </c>
      <c r="I24">
        <f t="shared" si="0"/>
        <v>30</v>
      </c>
      <c r="J24">
        <f t="shared" si="1"/>
        <v>7</v>
      </c>
    </row>
    <row r="25" spans="1:10" x14ac:dyDescent="0.25">
      <c r="A25" t="s">
        <v>31</v>
      </c>
      <c r="B25">
        <v>506464950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1</v>
      </c>
      <c r="J25">
        <f t="shared" si="1"/>
        <v>0</v>
      </c>
    </row>
    <row r="26" spans="1:10" x14ac:dyDescent="0.25">
      <c r="A26" t="s">
        <v>32</v>
      </c>
      <c r="B26">
        <v>613356665</v>
      </c>
      <c r="C26">
        <v>10</v>
      </c>
      <c r="D26">
        <v>3</v>
      </c>
      <c r="E26">
        <v>260</v>
      </c>
      <c r="F26">
        <v>4</v>
      </c>
      <c r="G26">
        <v>2</v>
      </c>
      <c r="H26">
        <v>22</v>
      </c>
      <c r="I26">
        <f t="shared" si="0"/>
        <v>14</v>
      </c>
      <c r="J26">
        <f t="shared" si="1"/>
        <v>5</v>
      </c>
    </row>
    <row r="27" spans="1:10" x14ac:dyDescent="0.25">
      <c r="A27" t="s">
        <v>33</v>
      </c>
      <c r="B27">
        <v>301379762</v>
      </c>
      <c r="C27">
        <v>1</v>
      </c>
      <c r="D27">
        <v>0</v>
      </c>
      <c r="E27">
        <v>0</v>
      </c>
      <c r="F27">
        <v>3</v>
      </c>
      <c r="G27">
        <v>1</v>
      </c>
      <c r="H27">
        <v>143</v>
      </c>
      <c r="I27">
        <f t="shared" si="0"/>
        <v>4</v>
      </c>
      <c r="J27">
        <f t="shared" si="1"/>
        <v>1</v>
      </c>
    </row>
    <row r="28" spans="1:10" x14ac:dyDescent="0.25">
      <c r="A28" t="s">
        <v>34</v>
      </c>
      <c r="B28">
        <v>493877795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f t="shared" si="0"/>
        <v>1</v>
      </c>
      <c r="J28">
        <f t="shared" si="1"/>
        <v>0</v>
      </c>
    </row>
    <row r="29" spans="1:10" x14ac:dyDescent="0.25">
      <c r="A29" t="s">
        <v>35</v>
      </c>
      <c r="B29">
        <v>1173203126</v>
      </c>
      <c r="C29">
        <v>4</v>
      </c>
      <c r="D29">
        <v>1</v>
      </c>
      <c r="E29">
        <v>148</v>
      </c>
      <c r="F29">
        <v>5</v>
      </c>
      <c r="G29">
        <v>0</v>
      </c>
      <c r="H29">
        <v>0</v>
      </c>
      <c r="I29">
        <f t="shared" si="0"/>
        <v>9</v>
      </c>
      <c r="J29">
        <f t="shared" si="1"/>
        <v>1</v>
      </c>
    </row>
    <row r="30" spans="1:10" x14ac:dyDescent="0.25">
      <c r="A30" t="s">
        <v>36</v>
      </c>
      <c r="B30">
        <v>1574217531</v>
      </c>
      <c r="C30">
        <v>3</v>
      </c>
      <c r="D30">
        <v>1</v>
      </c>
      <c r="E30">
        <v>520</v>
      </c>
      <c r="F30">
        <v>0</v>
      </c>
      <c r="G30">
        <v>0</v>
      </c>
      <c r="H30">
        <v>0</v>
      </c>
      <c r="I30">
        <f t="shared" si="0"/>
        <v>3</v>
      </c>
      <c r="J30">
        <f t="shared" si="1"/>
        <v>1</v>
      </c>
    </row>
    <row r="31" spans="1:10" x14ac:dyDescent="0.25">
      <c r="A31" t="s">
        <v>37</v>
      </c>
      <c r="B31">
        <v>277414794</v>
      </c>
      <c r="C31">
        <v>2</v>
      </c>
      <c r="D31">
        <v>0</v>
      </c>
      <c r="E31">
        <v>0</v>
      </c>
      <c r="F31">
        <v>2</v>
      </c>
      <c r="G31">
        <v>2</v>
      </c>
      <c r="H31">
        <v>283</v>
      </c>
      <c r="I31">
        <f t="shared" si="0"/>
        <v>4</v>
      </c>
      <c r="J31">
        <f t="shared" si="1"/>
        <v>2</v>
      </c>
    </row>
    <row r="32" spans="1:10" x14ac:dyDescent="0.25">
      <c r="A32" t="s">
        <v>38</v>
      </c>
      <c r="B32">
        <v>1874561773</v>
      </c>
      <c r="C32">
        <v>7</v>
      </c>
      <c r="D32">
        <v>1</v>
      </c>
      <c r="E32">
        <v>3</v>
      </c>
      <c r="F32">
        <v>1</v>
      </c>
      <c r="G32">
        <v>0</v>
      </c>
      <c r="H32">
        <v>0</v>
      </c>
      <c r="I32">
        <f t="shared" si="0"/>
        <v>8</v>
      </c>
      <c r="J32">
        <f t="shared" si="1"/>
        <v>1</v>
      </c>
    </row>
    <row r="33" spans="1:10" x14ac:dyDescent="0.25">
      <c r="A33" t="s">
        <v>39</v>
      </c>
      <c r="B33">
        <v>1734522605</v>
      </c>
      <c r="C33">
        <v>12</v>
      </c>
      <c r="D33">
        <v>5</v>
      </c>
      <c r="E33">
        <v>425</v>
      </c>
      <c r="F33">
        <v>1</v>
      </c>
      <c r="G33">
        <v>0</v>
      </c>
      <c r="H33">
        <v>0</v>
      </c>
      <c r="I33">
        <f t="shared" si="0"/>
        <v>13</v>
      </c>
      <c r="J33">
        <f t="shared" si="1"/>
        <v>5</v>
      </c>
    </row>
    <row r="34" spans="1:10" x14ac:dyDescent="0.25">
      <c r="A34" t="s">
        <v>40</v>
      </c>
      <c r="B34">
        <v>1001965891</v>
      </c>
      <c r="C34">
        <v>3</v>
      </c>
      <c r="D34">
        <v>2</v>
      </c>
      <c r="E34">
        <v>21</v>
      </c>
      <c r="F34">
        <v>0</v>
      </c>
      <c r="G34">
        <v>0</v>
      </c>
      <c r="H34">
        <v>0</v>
      </c>
      <c r="I34">
        <f t="shared" si="0"/>
        <v>3</v>
      </c>
      <c r="J34">
        <f t="shared" si="1"/>
        <v>2</v>
      </c>
    </row>
    <row r="35" spans="1:10" x14ac:dyDescent="0.25">
      <c r="A35" t="s">
        <v>41</v>
      </c>
      <c r="B35">
        <v>3426529504</v>
      </c>
      <c r="C35">
        <v>6</v>
      </c>
      <c r="D35">
        <v>1</v>
      </c>
      <c r="E35">
        <v>2</v>
      </c>
      <c r="F35">
        <v>3</v>
      </c>
      <c r="G35">
        <v>0</v>
      </c>
      <c r="H35">
        <v>0</v>
      </c>
      <c r="I35">
        <f t="shared" si="0"/>
        <v>9</v>
      </c>
      <c r="J35">
        <f t="shared" si="1"/>
        <v>1</v>
      </c>
    </row>
    <row r="36" spans="1:10" x14ac:dyDescent="0.25">
      <c r="A36" t="s">
        <v>42</v>
      </c>
      <c r="B36">
        <v>1039171244</v>
      </c>
      <c r="C36">
        <v>3</v>
      </c>
      <c r="D36">
        <v>1</v>
      </c>
      <c r="E36">
        <v>34</v>
      </c>
      <c r="F36">
        <v>3</v>
      </c>
      <c r="G36">
        <v>2</v>
      </c>
      <c r="H36">
        <v>537</v>
      </c>
      <c r="I36">
        <f t="shared" si="0"/>
        <v>6</v>
      </c>
      <c r="J36">
        <f t="shared" si="1"/>
        <v>3</v>
      </c>
    </row>
    <row r="37" spans="1:10" x14ac:dyDescent="0.25">
      <c r="A37" t="s">
        <v>43</v>
      </c>
      <c r="B37">
        <v>348563137</v>
      </c>
      <c r="C37">
        <v>8</v>
      </c>
      <c r="D37">
        <v>3</v>
      </c>
      <c r="E37">
        <v>234</v>
      </c>
      <c r="F37">
        <v>10</v>
      </c>
      <c r="G37">
        <v>2</v>
      </c>
      <c r="H37">
        <v>46</v>
      </c>
      <c r="I37">
        <f t="shared" si="0"/>
        <v>18</v>
      </c>
      <c r="J37">
        <f t="shared" si="1"/>
        <v>5</v>
      </c>
    </row>
    <row r="38" spans="1:10" x14ac:dyDescent="0.25">
      <c r="A38" t="s">
        <v>44</v>
      </c>
      <c r="B38">
        <v>413007158</v>
      </c>
      <c r="C38">
        <v>7</v>
      </c>
      <c r="D38">
        <v>4</v>
      </c>
      <c r="E38">
        <v>74</v>
      </c>
      <c r="F38">
        <v>2</v>
      </c>
      <c r="G38">
        <v>1</v>
      </c>
      <c r="H38">
        <v>1</v>
      </c>
      <c r="I38">
        <f t="shared" si="0"/>
        <v>9</v>
      </c>
      <c r="J38">
        <f t="shared" si="1"/>
        <v>5</v>
      </c>
    </row>
    <row r="39" spans="1:10" x14ac:dyDescent="0.25">
      <c r="A39" t="s">
        <v>45</v>
      </c>
      <c r="B39">
        <v>1917428984</v>
      </c>
      <c r="C39">
        <v>1</v>
      </c>
      <c r="D39">
        <v>0</v>
      </c>
      <c r="E39">
        <v>0</v>
      </c>
      <c r="F39">
        <v>5</v>
      </c>
      <c r="G39">
        <v>0</v>
      </c>
      <c r="H39">
        <v>0</v>
      </c>
      <c r="I39">
        <f t="shared" si="0"/>
        <v>6</v>
      </c>
      <c r="J39">
        <f t="shared" si="1"/>
        <v>0</v>
      </c>
    </row>
    <row r="40" spans="1:10" x14ac:dyDescent="0.25">
      <c r="A40" t="s">
        <v>46</v>
      </c>
      <c r="B40">
        <v>295705339</v>
      </c>
      <c r="C40">
        <v>5</v>
      </c>
      <c r="D40">
        <v>3</v>
      </c>
      <c r="E40">
        <v>51</v>
      </c>
      <c r="F40">
        <v>3</v>
      </c>
      <c r="G40">
        <v>0</v>
      </c>
      <c r="H40">
        <v>0</v>
      </c>
      <c r="I40">
        <f t="shared" si="0"/>
        <v>8</v>
      </c>
      <c r="J40">
        <f t="shared" si="1"/>
        <v>3</v>
      </c>
    </row>
    <row r="41" spans="1:10" x14ac:dyDescent="0.25">
      <c r="A41" t="s">
        <v>47</v>
      </c>
      <c r="B41">
        <v>682971852</v>
      </c>
      <c r="C41">
        <v>5</v>
      </c>
      <c r="D41">
        <v>0</v>
      </c>
      <c r="E41">
        <v>0</v>
      </c>
      <c r="F41">
        <v>6</v>
      </c>
      <c r="G41">
        <v>1</v>
      </c>
      <c r="H41">
        <v>110</v>
      </c>
      <c r="I41">
        <f t="shared" si="0"/>
        <v>11</v>
      </c>
      <c r="J41">
        <f t="shared" si="1"/>
        <v>1</v>
      </c>
    </row>
    <row r="42" spans="1:10" x14ac:dyDescent="0.25">
      <c r="A42" t="s">
        <v>48</v>
      </c>
      <c r="B42">
        <v>859673901</v>
      </c>
      <c r="C42">
        <v>7</v>
      </c>
      <c r="D42">
        <v>2</v>
      </c>
      <c r="E42">
        <v>313</v>
      </c>
      <c r="F42">
        <v>11</v>
      </c>
      <c r="G42">
        <v>0</v>
      </c>
      <c r="H42">
        <v>0</v>
      </c>
      <c r="I42">
        <f t="shared" si="0"/>
        <v>18</v>
      </c>
      <c r="J42">
        <f t="shared" si="1"/>
        <v>2</v>
      </c>
    </row>
    <row r="43" spans="1:10" x14ac:dyDescent="0.25">
      <c r="A43" t="s">
        <v>49</v>
      </c>
      <c r="B43">
        <v>2376857805</v>
      </c>
      <c r="C43">
        <v>2</v>
      </c>
      <c r="D43">
        <v>2</v>
      </c>
      <c r="E43">
        <v>6</v>
      </c>
      <c r="F43">
        <v>2</v>
      </c>
      <c r="G43">
        <v>1</v>
      </c>
      <c r="H43">
        <v>83</v>
      </c>
      <c r="I43">
        <f t="shared" si="0"/>
        <v>4</v>
      </c>
      <c r="J43">
        <f t="shared" si="1"/>
        <v>3</v>
      </c>
    </row>
    <row r="44" spans="1:10" x14ac:dyDescent="0.25">
      <c r="A44" t="s">
        <v>50</v>
      </c>
      <c r="B44">
        <v>651502442</v>
      </c>
      <c r="C44">
        <v>2</v>
      </c>
      <c r="D44">
        <v>1</v>
      </c>
      <c r="E44">
        <v>159</v>
      </c>
      <c r="F44">
        <v>1</v>
      </c>
      <c r="G44">
        <v>0</v>
      </c>
      <c r="H44">
        <v>0</v>
      </c>
      <c r="I44">
        <f t="shared" si="0"/>
        <v>3</v>
      </c>
      <c r="J44">
        <f t="shared" si="1"/>
        <v>1</v>
      </c>
    </row>
    <row r="45" spans="1:10" x14ac:dyDescent="0.25">
      <c r="A45" t="s">
        <v>51</v>
      </c>
      <c r="B45">
        <v>3276525770</v>
      </c>
      <c r="C45">
        <v>1</v>
      </c>
      <c r="D45">
        <v>0</v>
      </c>
      <c r="E45">
        <v>0</v>
      </c>
      <c r="F45">
        <v>8</v>
      </c>
      <c r="G45">
        <v>0</v>
      </c>
      <c r="H45">
        <v>0</v>
      </c>
      <c r="I45">
        <f t="shared" si="0"/>
        <v>9</v>
      </c>
      <c r="J45">
        <f t="shared" si="1"/>
        <v>0</v>
      </c>
    </row>
    <row r="46" spans="1:10" x14ac:dyDescent="0.25">
      <c r="A46" t="s">
        <v>52</v>
      </c>
      <c r="B46">
        <v>325582976</v>
      </c>
      <c r="C46">
        <v>2</v>
      </c>
      <c r="D46">
        <v>1</v>
      </c>
      <c r="E46">
        <v>14</v>
      </c>
      <c r="F46">
        <v>4</v>
      </c>
      <c r="G46">
        <v>0</v>
      </c>
      <c r="H46">
        <v>0</v>
      </c>
      <c r="I46">
        <f t="shared" si="0"/>
        <v>6</v>
      </c>
      <c r="J46">
        <f t="shared" si="1"/>
        <v>1</v>
      </c>
    </row>
    <row r="47" spans="1:10" x14ac:dyDescent="0.25">
      <c r="A47" t="s">
        <v>53</v>
      </c>
      <c r="B47">
        <v>792601299</v>
      </c>
      <c r="C47">
        <v>2</v>
      </c>
      <c r="D47">
        <v>1</v>
      </c>
      <c r="E47">
        <v>229</v>
      </c>
      <c r="F47">
        <v>3</v>
      </c>
      <c r="G47">
        <v>0</v>
      </c>
      <c r="H47">
        <v>0</v>
      </c>
      <c r="I47">
        <f t="shared" si="0"/>
        <v>5</v>
      </c>
      <c r="J47">
        <f t="shared" si="1"/>
        <v>1</v>
      </c>
    </row>
    <row r="48" spans="1:10" x14ac:dyDescent="0.25">
      <c r="A48" t="s">
        <v>54</v>
      </c>
      <c r="B48">
        <v>259373346</v>
      </c>
      <c r="C48">
        <v>3</v>
      </c>
      <c r="D48">
        <v>1</v>
      </c>
      <c r="E48">
        <v>3</v>
      </c>
      <c r="F48">
        <v>1</v>
      </c>
      <c r="G48">
        <v>1</v>
      </c>
      <c r="H48">
        <v>3</v>
      </c>
      <c r="I48">
        <f t="shared" si="0"/>
        <v>4</v>
      </c>
      <c r="J48">
        <f t="shared" si="1"/>
        <v>2</v>
      </c>
    </row>
    <row r="49" spans="1:10" x14ac:dyDescent="0.25">
      <c r="A49" t="s">
        <v>55</v>
      </c>
      <c r="B49">
        <v>1509195646</v>
      </c>
      <c r="C49">
        <v>8</v>
      </c>
      <c r="D49">
        <v>3</v>
      </c>
      <c r="E49">
        <v>98</v>
      </c>
      <c r="F49">
        <v>7</v>
      </c>
      <c r="G49">
        <v>2</v>
      </c>
      <c r="H49">
        <v>188</v>
      </c>
      <c r="I49">
        <f t="shared" si="0"/>
        <v>15</v>
      </c>
      <c r="J49">
        <f t="shared" si="1"/>
        <v>5</v>
      </c>
    </row>
    <row r="50" spans="1:10" x14ac:dyDescent="0.25">
      <c r="A50" t="s">
        <v>56</v>
      </c>
      <c r="B50">
        <v>619130754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0"/>
        <v>0</v>
      </c>
      <c r="J50">
        <f t="shared" si="1"/>
        <v>0</v>
      </c>
    </row>
    <row r="51" spans="1:10" x14ac:dyDescent="0.25">
      <c r="A51" t="s">
        <v>57</v>
      </c>
      <c r="B51">
        <v>1702802250</v>
      </c>
      <c r="C51">
        <v>8</v>
      </c>
      <c r="D51">
        <v>4</v>
      </c>
      <c r="E51">
        <v>308</v>
      </c>
      <c r="F51">
        <v>2</v>
      </c>
      <c r="G51">
        <v>1</v>
      </c>
      <c r="H51">
        <v>1</v>
      </c>
      <c r="I51">
        <f t="shared" si="0"/>
        <v>10</v>
      </c>
      <c r="J51">
        <f t="shared" si="1"/>
        <v>5</v>
      </c>
    </row>
    <row r="52" spans="1:10" x14ac:dyDescent="0.25">
      <c r="A52" t="s">
        <v>58</v>
      </c>
      <c r="B52">
        <v>1946098294</v>
      </c>
      <c r="C52">
        <v>8</v>
      </c>
      <c r="D52">
        <v>3</v>
      </c>
      <c r="E52">
        <v>64</v>
      </c>
      <c r="F52">
        <v>8</v>
      </c>
      <c r="G52">
        <v>2</v>
      </c>
      <c r="H52">
        <v>84</v>
      </c>
      <c r="I52">
        <f t="shared" si="0"/>
        <v>16</v>
      </c>
      <c r="J52">
        <f t="shared" si="1"/>
        <v>5</v>
      </c>
    </row>
    <row r="53" spans="1:10" x14ac:dyDescent="0.25">
      <c r="A53" t="s">
        <v>59</v>
      </c>
      <c r="B53">
        <v>7139291291</v>
      </c>
      <c r="C53">
        <v>19</v>
      </c>
      <c r="D53">
        <v>8</v>
      </c>
      <c r="E53">
        <v>319</v>
      </c>
      <c r="F53">
        <v>14</v>
      </c>
      <c r="G53">
        <v>2</v>
      </c>
      <c r="H53">
        <v>109</v>
      </c>
      <c r="I53">
        <f t="shared" si="0"/>
        <v>33</v>
      </c>
      <c r="J53">
        <f t="shared" si="1"/>
        <v>10</v>
      </c>
    </row>
    <row r="54" spans="1:10" x14ac:dyDescent="0.25">
      <c r="A54" t="s">
        <v>60</v>
      </c>
      <c r="B54">
        <v>2455687887</v>
      </c>
      <c r="C54">
        <v>16</v>
      </c>
      <c r="D54">
        <v>7</v>
      </c>
      <c r="E54">
        <v>224</v>
      </c>
      <c r="F54">
        <v>11</v>
      </c>
      <c r="G54">
        <v>2</v>
      </c>
      <c r="H54">
        <v>23</v>
      </c>
      <c r="I54">
        <f t="shared" si="0"/>
        <v>27</v>
      </c>
      <c r="J54">
        <f t="shared" si="1"/>
        <v>9</v>
      </c>
    </row>
    <row r="55" spans="1:10" x14ac:dyDescent="0.25">
      <c r="A55" t="s">
        <v>61</v>
      </c>
      <c r="B55">
        <v>625084918</v>
      </c>
      <c r="C55">
        <v>7</v>
      </c>
      <c r="D55">
        <v>3</v>
      </c>
      <c r="E55">
        <v>171</v>
      </c>
      <c r="F55">
        <v>1</v>
      </c>
      <c r="G55">
        <v>0</v>
      </c>
      <c r="H55">
        <v>0</v>
      </c>
      <c r="I55">
        <f t="shared" si="0"/>
        <v>8</v>
      </c>
      <c r="J55">
        <f t="shared" si="1"/>
        <v>3</v>
      </c>
    </row>
    <row r="56" spans="1:10" x14ac:dyDescent="0.25">
      <c r="A56" t="s">
        <v>62</v>
      </c>
      <c r="B56">
        <v>1005248585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0"/>
        <v>1</v>
      </c>
      <c r="J56">
        <f t="shared" si="1"/>
        <v>0</v>
      </c>
    </row>
    <row r="57" spans="1:10" x14ac:dyDescent="0.25">
      <c r="A57" t="s">
        <v>63</v>
      </c>
      <c r="B57">
        <v>430462962</v>
      </c>
      <c r="C57">
        <v>9</v>
      </c>
      <c r="D57">
        <v>1</v>
      </c>
      <c r="E57">
        <v>82</v>
      </c>
      <c r="F57">
        <v>2</v>
      </c>
      <c r="G57">
        <v>0</v>
      </c>
      <c r="H57">
        <v>0</v>
      </c>
      <c r="I57">
        <f t="shared" si="0"/>
        <v>11</v>
      </c>
      <c r="J57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Rate Incidents</vt:lpstr>
      <vt:lpstr>Rate Fatal Accident</vt:lpstr>
      <vt:lpstr>Maskapai Rate Kecelakaan Tinggi</vt:lpstr>
      <vt:lpstr>Maskapai Rate Kecelakaan Fatal</vt:lpstr>
      <vt:lpstr>airline-safety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Fuad</dc:creator>
  <cp:lastModifiedBy>HP</cp:lastModifiedBy>
  <dcterms:created xsi:type="dcterms:W3CDTF">2021-09-27T03:02:17Z</dcterms:created>
  <dcterms:modified xsi:type="dcterms:W3CDTF">2021-09-27T03:02:17Z</dcterms:modified>
</cp:coreProperties>
</file>