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tb_karyawan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W34" i="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3"/>
  <c r="W12"/>
  <c r="W11"/>
  <c r="W10"/>
  <c r="W9"/>
  <c r="W8"/>
  <c r="W7"/>
  <c r="W6"/>
  <c r="W5"/>
  <c r="W4"/>
  <c r="W3"/>
  <c r="W2"/>
</calcChain>
</file>

<file path=xl/sharedStrings.xml><?xml version="1.0" encoding="utf-8"?>
<sst xmlns="http://schemas.openxmlformats.org/spreadsheetml/2006/main" count="666" uniqueCount="436">
  <si>
    <t>id</t>
  </si>
  <si>
    <t>kd_karyawan</t>
  </si>
  <si>
    <t>nik_karyawan</t>
  </si>
  <si>
    <t>nm_karyawan</t>
  </si>
  <si>
    <t>jekel</t>
  </si>
  <si>
    <t>status_nikah</t>
  </si>
  <si>
    <t>kebangsaan</t>
  </si>
  <si>
    <t>alamat_jalan_1</t>
  </si>
  <si>
    <t>alamat_jalan_2</t>
  </si>
  <si>
    <t>kd_provinsi</t>
  </si>
  <si>
    <t>kd_kota</t>
  </si>
  <si>
    <t>kdpos</t>
  </si>
  <si>
    <t>negara</t>
  </si>
  <si>
    <t>telp_rumah</t>
  </si>
  <si>
    <t>telp_mobile</t>
  </si>
  <si>
    <t>telp_kantor</t>
  </si>
  <si>
    <t>email_utama</t>
  </si>
  <si>
    <t>email_lain</t>
  </si>
  <si>
    <t>kd_jabatan</t>
  </si>
  <si>
    <t>kd_status_kerja</t>
  </si>
  <si>
    <t>kd_bagian</t>
  </si>
  <si>
    <t>kd_kat_pekerjaan</t>
  </si>
  <si>
    <t>tgl_masuk</t>
  </si>
  <si>
    <t>kd_organisasi</t>
  </si>
  <si>
    <t>kd_lokasi_perusahaan</t>
  </si>
  <si>
    <t>tgl_mulai_kontrak</t>
  </si>
  <si>
    <t>tgl_habis_kontrak</t>
  </si>
  <si>
    <t>det_kontrak</t>
  </si>
  <si>
    <t>pas_foto</t>
  </si>
  <si>
    <t>KASIDI</t>
  </si>
  <si>
    <t>SUPANGADI</t>
  </si>
  <si>
    <t>SUROSO</t>
  </si>
  <si>
    <t>AGUS DARMAWAN</t>
  </si>
  <si>
    <t>HADI SUROSO</t>
  </si>
  <si>
    <t>SUTRISNO</t>
  </si>
  <si>
    <t>MUHAMMAD SANTOSO HANAFI</t>
  </si>
  <si>
    <t>PENAN</t>
  </si>
  <si>
    <t>YOYOK SUPRIYANTO</t>
  </si>
  <si>
    <t>MUANAM</t>
  </si>
  <si>
    <t>MUSTOPO</t>
  </si>
  <si>
    <t>DEDDY SUSILO</t>
  </si>
  <si>
    <t>MUKMAN HADI</t>
  </si>
  <si>
    <t>TASWI</t>
  </si>
  <si>
    <t>MONI KUSTONO</t>
  </si>
  <si>
    <t>MALIK SYAIFUDIN</t>
  </si>
  <si>
    <t>CATUR HARIYADI</t>
  </si>
  <si>
    <t>DONI ISMAIL</t>
  </si>
  <si>
    <t>RAGIL SUTADI</t>
  </si>
  <si>
    <t>MUJI HARIANTO</t>
  </si>
  <si>
    <t>AGUS SUGIANTO</t>
  </si>
  <si>
    <t>DEVI DADIYANTO</t>
  </si>
  <si>
    <t>DHADIK PUJIANTO</t>
  </si>
  <si>
    <t>JEFRI SUSANTO</t>
  </si>
  <si>
    <t>BURHANNUDDIN</t>
  </si>
  <si>
    <t>SOELEMAN YUDI</t>
  </si>
  <si>
    <t>DATAR TRIBELA</t>
  </si>
  <si>
    <t>M HAQIQI FIRMANSYAH</t>
  </si>
  <si>
    <t>SLAMET SUGENG NURIAWAN</t>
  </si>
  <si>
    <t>YULI ANDRIAWAN</t>
  </si>
  <si>
    <t>HANI PAMINTO</t>
  </si>
  <si>
    <t>HERI WIBOWO</t>
  </si>
  <si>
    <t>SLAMET HADI SUNYOTO</t>
  </si>
  <si>
    <t>TAUFIK H</t>
  </si>
  <si>
    <t>M ULUL AZMI</t>
  </si>
  <si>
    <t>KARYANTO</t>
  </si>
  <si>
    <t>M YUSUF PRAYOGI</t>
  </si>
  <si>
    <t>NURUL ANSORI</t>
  </si>
  <si>
    <t>VICKY HARYANTO</t>
  </si>
  <si>
    <t>EKO CAHYO</t>
  </si>
  <si>
    <t>M KHOZIN</t>
  </si>
  <si>
    <t>ALFIAN ARDIANSYAH</t>
  </si>
  <si>
    <t>JAYADI</t>
  </si>
  <si>
    <t>SULISWANTO</t>
  </si>
  <si>
    <t>M KOMARI</t>
  </si>
  <si>
    <t>KURNAINI</t>
  </si>
  <si>
    <t>PONCO HARI</t>
  </si>
  <si>
    <t>M RIFQI MACHMUDI</t>
  </si>
  <si>
    <t>MISWANTO SAPUTRA</t>
  </si>
  <si>
    <t>M WASIS</t>
  </si>
  <si>
    <t>SUSANDI</t>
  </si>
  <si>
    <t>CANDRA PURWANTO</t>
  </si>
  <si>
    <t>AINUL KHABIB</t>
  </si>
  <si>
    <t>ADIBI IRAWAN</t>
  </si>
  <si>
    <t>RENDY GUSMAN PRIYONO</t>
  </si>
  <si>
    <t>FANDI EDITIA</t>
  </si>
  <si>
    <t>WAHYU AGUNG PRIHANTANTO</t>
  </si>
  <si>
    <t>NUR WANCAHYONO</t>
  </si>
  <si>
    <t>WIDIYANTO LAKSONO</t>
  </si>
  <si>
    <t>ANGGA ARIDIANSYAH R</t>
  </si>
  <si>
    <t>KHOLID ASHARI PRASETYO</t>
  </si>
  <si>
    <t>MIDHAS AGATHA NARIS</t>
  </si>
  <si>
    <t>AHMAD NASRULLOH</t>
  </si>
  <si>
    <t>ADITYA BRAMANDA FERDIAWAN</t>
  </si>
  <si>
    <t>WINEDY FATHURRAHMAN</t>
  </si>
  <si>
    <t>ANDIK ERWANTO</t>
  </si>
  <si>
    <t>HAKIM IRFAUL FADHLI</t>
  </si>
  <si>
    <t>COK TRIMARYONO</t>
  </si>
  <si>
    <t>KOSA ARDINANTA</t>
  </si>
  <si>
    <t>NUR IMAM WASIS</t>
  </si>
  <si>
    <t>MOHAMMAD ARIS NURKOMARI</t>
  </si>
  <si>
    <t>HAMID HANAFI</t>
  </si>
  <si>
    <t>WIDI RESTU SANTOSO</t>
  </si>
  <si>
    <t>OKTAVIAN HARDI</t>
  </si>
  <si>
    <t>BAYU PAMUNGKAS</t>
  </si>
  <si>
    <t>DANI ARI SETIAWAN</t>
  </si>
  <si>
    <t>WISNU IFAN RISKIANTO</t>
  </si>
  <si>
    <t>IFAN MAULANA</t>
  </si>
  <si>
    <t>ADE IVAN PERDANA PUTRA</t>
  </si>
  <si>
    <t>MUHAMMAD AFRAN ARDANI</t>
  </si>
  <si>
    <t>SAMSUL ANAM</t>
  </si>
  <si>
    <t>MOCHAMAD FAJAR SODIQ</t>
  </si>
  <si>
    <t>MOHAMAD SAMSUL ARIFIN</t>
  </si>
  <si>
    <t>INDRA JAYA PRASTYA</t>
  </si>
  <si>
    <t>DIDIK HERMAWAN</t>
  </si>
  <si>
    <t>SUGIANTO EFENDI</t>
  </si>
  <si>
    <t>IFUL YUSRO</t>
  </si>
  <si>
    <t>MOCH.RIZAL ARDIANTO</t>
  </si>
  <si>
    <t>MAMAN FIRMANSYAH</t>
  </si>
  <si>
    <t>DEDIK SETIAWAN</t>
  </si>
  <si>
    <t>ARDIANUS FERRYANTO SAMSUDI</t>
  </si>
  <si>
    <t>DIDIT PRASETYO</t>
  </si>
  <si>
    <t>MISBACHUL ULUM FIRMANSYAH</t>
  </si>
  <si>
    <t>SUWANDI</t>
  </si>
  <si>
    <t>MOHAMAD SILVIA RUBIANTO</t>
  </si>
  <si>
    <t>DWI ANDITA</t>
  </si>
  <si>
    <t>ARI SUGIARTO</t>
  </si>
  <si>
    <t>LUKITO RAHARJO</t>
  </si>
  <si>
    <t>ERVIN BAGUS SETIAWAN</t>
  </si>
  <si>
    <t>ILHAM ABILLA ARROHMAN</t>
  </si>
  <si>
    <t>IKHWAN SUBOWO</t>
  </si>
  <si>
    <t>YUDHA NURDYANSYAH</t>
  </si>
  <si>
    <t>ACHMAD BACHRUL SYAIFUDDIN</t>
  </si>
  <si>
    <t>DANU YUWANTORO</t>
  </si>
  <si>
    <t>MOCH WIDODO SATRIYO UTOMO</t>
  </si>
  <si>
    <t>MIFTAHUL HUDA</t>
  </si>
  <si>
    <t>MOCH FARID ARIDLO</t>
  </si>
  <si>
    <t>ISAL MAULANA</t>
  </si>
  <si>
    <t>SUBEQI MARANTIKA AFANDI</t>
  </si>
  <si>
    <t>Adhitia Oktafian</t>
  </si>
  <si>
    <t>MASHURI</t>
  </si>
  <si>
    <t>RAMA RIZKI ALVIAN</t>
  </si>
  <si>
    <t>ANDIK HARDIANTO MAS'UD</t>
  </si>
  <si>
    <t>Yoda Wahyu Ginanjar</t>
  </si>
  <si>
    <t>AHMAD ADFANDI</t>
  </si>
  <si>
    <t>BAMBANG SUMANTRI</t>
  </si>
  <si>
    <t>Saiful Rizal</t>
  </si>
  <si>
    <t>GANANG FAHRUL ROZI</t>
  </si>
  <si>
    <t>001</t>
  </si>
  <si>
    <t>003</t>
  </si>
  <si>
    <t>004</t>
  </si>
  <si>
    <t>006</t>
  </si>
  <si>
    <t>007</t>
  </si>
  <si>
    <t>008</t>
  </si>
  <si>
    <t>009</t>
  </si>
  <si>
    <t>010</t>
  </si>
  <si>
    <t>012</t>
  </si>
  <si>
    <t>014</t>
  </si>
  <si>
    <t>015</t>
  </si>
  <si>
    <t>016</t>
  </si>
  <si>
    <t>017</t>
  </si>
  <si>
    <t>025</t>
  </si>
  <si>
    <t>027</t>
  </si>
  <si>
    <t>028</t>
  </si>
  <si>
    <t>029</t>
  </si>
  <si>
    <t>030</t>
  </si>
  <si>
    <t>032</t>
  </si>
  <si>
    <t>035</t>
  </si>
  <si>
    <t>038</t>
  </si>
  <si>
    <t>039</t>
  </si>
  <si>
    <t>040</t>
  </si>
  <si>
    <t>041</t>
  </si>
  <si>
    <t>046</t>
  </si>
  <si>
    <t>052</t>
  </si>
  <si>
    <t>053</t>
  </si>
  <si>
    <t>059</t>
  </si>
  <si>
    <t>060</t>
  </si>
  <si>
    <t>070</t>
  </si>
  <si>
    <t>074</t>
  </si>
  <si>
    <t>075</t>
  </si>
  <si>
    <t>077</t>
  </si>
  <si>
    <t>078</t>
  </si>
  <si>
    <t>079</t>
  </si>
  <si>
    <t>087</t>
  </si>
  <si>
    <t>090</t>
  </si>
  <si>
    <t>093</t>
  </si>
  <si>
    <t>095</t>
  </si>
  <si>
    <t>096</t>
  </si>
  <si>
    <t>098</t>
  </si>
  <si>
    <t>05.97.001</t>
  </si>
  <si>
    <t>05.97.003</t>
  </si>
  <si>
    <t>04.97.004</t>
  </si>
  <si>
    <t>10.98.006</t>
  </si>
  <si>
    <t>02.99.007</t>
  </si>
  <si>
    <t>05.99.008</t>
  </si>
  <si>
    <t>04.99.009</t>
  </si>
  <si>
    <t>07.99.010</t>
  </si>
  <si>
    <t>05.99.012</t>
  </si>
  <si>
    <t>04.99.014</t>
  </si>
  <si>
    <t>08.99.015</t>
  </si>
  <si>
    <t>03.99.016</t>
  </si>
  <si>
    <t>10.00.017</t>
  </si>
  <si>
    <t>06.01.025</t>
  </si>
  <si>
    <t>04.01.027</t>
  </si>
  <si>
    <t>09.02.028</t>
  </si>
  <si>
    <t>06.02.029</t>
  </si>
  <si>
    <t>04.03.030</t>
  </si>
  <si>
    <t>05.03.032</t>
  </si>
  <si>
    <t>05.03.035</t>
  </si>
  <si>
    <t>05.04.038</t>
  </si>
  <si>
    <t>09.04.039</t>
  </si>
  <si>
    <t>05.04.040</t>
  </si>
  <si>
    <t>09.04.041</t>
  </si>
  <si>
    <t>06.04.046</t>
  </si>
  <si>
    <t>04.04.052</t>
  </si>
  <si>
    <t>04.04.053</t>
  </si>
  <si>
    <t>02.06.059</t>
  </si>
  <si>
    <t>06.06.060</t>
  </si>
  <si>
    <t>02.07.070</t>
  </si>
  <si>
    <t>05.07.074</t>
  </si>
  <si>
    <t>03.07.075</t>
  </si>
  <si>
    <t>06.08.077</t>
  </si>
  <si>
    <t>08.08.078</t>
  </si>
  <si>
    <t>04.08.079</t>
  </si>
  <si>
    <t>02.10.087</t>
  </si>
  <si>
    <t>02.10.090</t>
  </si>
  <si>
    <t>06.11.093</t>
  </si>
  <si>
    <t>07.11.095</t>
  </si>
  <si>
    <t>03.11.096</t>
  </si>
  <si>
    <t>07.12.098</t>
  </si>
  <si>
    <t>05.12.101</t>
  </si>
  <si>
    <t>08.12.102</t>
  </si>
  <si>
    <t>06.12.104</t>
  </si>
  <si>
    <t>05.12.107</t>
  </si>
  <si>
    <t>11.13.109</t>
  </si>
  <si>
    <t>11.13.117</t>
  </si>
  <si>
    <t>03.13.120</t>
  </si>
  <si>
    <t>11.14.163</t>
  </si>
  <si>
    <t>04.14.164</t>
  </si>
  <si>
    <t>04.14.165</t>
  </si>
  <si>
    <t>02.14.166</t>
  </si>
  <si>
    <t>02.14.167</t>
  </si>
  <si>
    <t>03.14.168</t>
  </si>
  <si>
    <t>11.14.169</t>
  </si>
  <si>
    <t>09.14.171</t>
  </si>
  <si>
    <t>02.14.172</t>
  </si>
  <si>
    <t>03.14.173</t>
  </si>
  <si>
    <t>06.14.174</t>
  </si>
  <si>
    <t>06.14.175</t>
  </si>
  <si>
    <t>06.14.176</t>
  </si>
  <si>
    <t>06.14.178</t>
  </si>
  <si>
    <t>03.14.180</t>
  </si>
  <si>
    <t>05.14.181</t>
  </si>
  <si>
    <t>04.14.182</t>
  </si>
  <si>
    <t>05.14.183</t>
  </si>
  <si>
    <t>05.14.184</t>
  </si>
  <si>
    <t>06.14.185</t>
  </si>
  <si>
    <t>04.14.186</t>
  </si>
  <si>
    <t>04.14.187</t>
  </si>
  <si>
    <t>03.14.188</t>
  </si>
  <si>
    <t>02.14.189</t>
  </si>
  <si>
    <t>04.14.190</t>
  </si>
  <si>
    <t>08.14.191</t>
  </si>
  <si>
    <t>05.14.194</t>
  </si>
  <si>
    <t>05.14.195</t>
  </si>
  <si>
    <t>02.14.196</t>
  </si>
  <si>
    <t>02.14.197</t>
  </si>
  <si>
    <t>02.14.199</t>
  </si>
  <si>
    <t>03.14.200</t>
  </si>
  <si>
    <t>09.14.201</t>
  </si>
  <si>
    <t>03.14.202</t>
  </si>
  <si>
    <t>03.14.203</t>
  </si>
  <si>
    <t>03.14.204</t>
  </si>
  <si>
    <t>06.14.206</t>
  </si>
  <si>
    <t>04.14.208</t>
  </si>
  <si>
    <t>03.14.209</t>
  </si>
  <si>
    <t>06.14.210</t>
  </si>
  <si>
    <t>05.14.212</t>
  </si>
  <si>
    <t>11.14.215</t>
  </si>
  <si>
    <t>02.14.216</t>
  </si>
  <si>
    <t>10.15.222</t>
  </si>
  <si>
    <t>03.15.223</t>
  </si>
  <si>
    <t>05.15.224</t>
  </si>
  <si>
    <t>08.15.227</t>
  </si>
  <si>
    <t>04.15.228</t>
  </si>
  <si>
    <t>05.15.237</t>
  </si>
  <si>
    <t>06.15.238</t>
  </si>
  <si>
    <t>04.15.239</t>
  </si>
  <si>
    <t>04.15.241</t>
  </si>
  <si>
    <t>05.15.242</t>
  </si>
  <si>
    <t>04.15.244</t>
  </si>
  <si>
    <t>11.15.247</t>
  </si>
  <si>
    <t>11.15.250</t>
  </si>
  <si>
    <t>04.15.251</t>
  </si>
  <si>
    <t>04.15.253</t>
  </si>
  <si>
    <t>11.15.254</t>
  </si>
  <si>
    <t>04.15.255</t>
  </si>
  <si>
    <t>05.15.257</t>
  </si>
  <si>
    <t>04.16.261</t>
  </si>
  <si>
    <t>04.16.262</t>
  </si>
  <si>
    <t>04.16.263</t>
  </si>
  <si>
    <t>04.16.264</t>
  </si>
  <si>
    <t>04.16.265</t>
  </si>
  <si>
    <t>04.16.266</t>
  </si>
  <si>
    <t>04.16.267</t>
  </si>
  <si>
    <t>04.16.268</t>
  </si>
  <si>
    <t>04.16.269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</si>
  <si>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</si>
  <si>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</si>
  <si>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</si>
  <si>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</si>
  <si>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</si>
  <si>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</si>
  <si>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</si>
  <si>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</si>
  <si>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</si>
  <si>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</si>
  <si>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</si>
  <si>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kd_bank</t>
  </si>
  <si>
    <t>no_rekening</t>
  </si>
  <si>
    <t>8290278504</t>
  </si>
  <si>
    <t>8640073986</t>
  </si>
  <si>
    <t>8290139661</t>
  </si>
  <si>
    <t>2581697751</t>
  </si>
  <si>
    <t>0884252624</t>
  </si>
  <si>
    <t>0884252632</t>
  </si>
  <si>
    <t>8290142041</t>
  </si>
  <si>
    <t>8290246904</t>
  </si>
  <si>
    <t>8290141851</t>
  </si>
  <si>
    <t>8290255393</t>
  </si>
  <si>
    <t>8290140839</t>
  </si>
  <si>
    <t>8290140570</t>
  </si>
  <si>
    <t>8290140642</t>
  </si>
  <si>
    <t>8290140235</t>
  </si>
  <si>
    <t>8290149411</t>
  </si>
  <si>
    <t>8290142246</t>
  </si>
  <si>
    <t>8290210683</t>
  </si>
  <si>
    <t>8290247251</t>
  </si>
  <si>
    <t>8290247161</t>
  </si>
  <si>
    <t>8290223149</t>
  </si>
  <si>
    <t>8290278539</t>
  </si>
  <si>
    <t>8290306265</t>
  </si>
  <si>
    <t>8290306036</t>
  </si>
  <si>
    <t>8290278521</t>
  </si>
  <si>
    <t>8290294780</t>
  </si>
  <si>
    <t>8290306176</t>
  </si>
  <si>
    <t>8290278491</t>
  </si>
  <si>
    <t>1840438321</t>
  </si>
  <si>
    <t>1840410362</t>
  </si>
  <si>
    <t>2710799973</t>
  </si>
  <si>
    <t>2140616349</t>
  </si>
  <si>
    <t>8220621473</t>
  </si>
  <si>
    <t>0885443520</t>
  </si>
  <si>
    <t>1840482746</t>
  </si>
  <si>
    <t>1840410371</t>
  </si>
  <si>
    <t>2890666593</t>
  </si>
  <si>
    <t>0183485480</t>
  </si>
  <si>
    <t>1840485567</t>
  </si>
  <si>
    <t>1840499657</t>
  </si>
  <si>
    <t>1840485711</t>
  </si>
  <si>
    <t>1840499452</t>
  </si>
  <si>
    <t>1840519526</t>
  </si>
  <si>
    <t>1840485575</t>
  </si>
  <si>
    <t>1840485460</t>
  </si>
  <si>
    <t>2140686576</t>
  </si>
  <si>
    <t>1840485729</t>
  </si>
  <si>
    <t>1840499631</t>
  </si>
  <si>
    <t>1840503921</t>
  </si>
  <si>
    <t>8290403473</t>
  </si>
  <si>
    <t>1840514206</t>
  </si>
  <si>
    <t>2710950671</t>
  </si>
  <si>
    <t>1030467571</t>
  </si>
  <si>
    <t>1840492164</t>
  </si>
  <si>
    <t>1840513447</t>
  </si>
  <si>
    <t>1840700115</t>
  </si>
  <si>
    <t>1840601729</t>
  </si>
  <si>
    <t>1840601524</t>
  </si>
  <si>
    <t>1840644380</t>
  </si>
  <si>
    <t>1840618532</t>
  </si>
  <si>
    <t>1840618524</t>
  </si>
  <si>
    <t>1410523961</t>
  </si>
  <si>
    <t>1840616904</t>
  </si>
  <si>
    <t>1840644371</t>
  </si>
  <si>
    <t>6720389582</t>
  </si>
  <si>
    <t>1840644398</t>
  </si>
  <si>
    <t>2650294907</t>
  </si>
  <si>
    <t>1840622963</t>
  </si>
  <si>
    <t>2710971865</t>
  </si>
  <si>
    <t>1840657848</t>
  </si>
  <si>
    <t>2710968058</t>
  </si>
  <si>
    <t>1840621606</t>
  </si>
  <si>
    <t>1840657902</t>
  </si>
  <si>
    <t>1470479406</t>
  </si>
  <si>
    <t>1840598027</t>
  </si>
  <si>
    <t>2710934323</t>
  </si>
  <si>
    <t>1840594056</t>
  </si>
  <si>
    <t>1840601222</t>
  </si>
  <si>
    <t>1840590077</t>
  </si>
  <si>
    <t>1840601061</t>
  </si>
  <si>
    <t>1840598019</t>
  </si>
  <si>
    <t>1840594188</t>
  </si>
  <si>
    <t>1840644363</t>
  </si>
  <si>
    <t>1840599023</t>
  </si>
  <si>
    <t>1840598035</t>
  </si>
  <si>
    <t>1840585987</t>
  </si>
  <si>
    <t>1840612224</t>
  </si>
  <si>
    <t>1840585511</t>
  </si>
  <si>
    <t>0183830268</t>
  </si>
  <si>
    <t>2500265593</t>
  </si>
  <si>
    <t>1840594170</t>
  </si>
  <si>
    <t>1010933532</t>
  </si>
  <si>
    <t>1840647303</t>
  </si>
  <si>
    <t>2710962874</t>
  </si>
  <si>
    <t>2710781926</t>
  </si>
  <si>
    <t>2710993338</t>
  </si>
  <si>
    <t>1840657864</t>
  </si>
  <si>
    <t>1840638304</t>
  </si>
  <si>
    <t>1840657899</t>
  </si>
  <si>
    <t>1840657881</t>
  </si>
  <si>
    <t>1840492385</t>
  </si>
  <si>
    <t>1840657872</t>
  </si>
  <si>
    <t>1840657856</t>
  </si>
  <si>
    <t>2710919278</t>
  </si>
  <si>
    <t>2710919260</t>
  </si>
  <si>
    <t>1840696703</t>
  </si>
  <si>
    <t>1840668394</t>
  </si>
  <si>
    <t>2710919286</t>
  </si>
  <si>
    <t>2710919235</t>
  </si>
  <si>
    <t>6140348340</t>
  </si>
  <si>
    <t>1840578409</t>
  </si>
  <si>
    <t>1840608448</t>
  </si>
  <si>
    <t>1840700361</t>
  </si>
  <si>
    <t>1840668416</t>
  </si>
  <si>
    <t>2711029763</t>
  </si>
  <si>
    <t>2711026802</t>
  </si>
  <si>
    <t>1</t>
  </si>
  <si>
    <t>status_mutasi</t>
  </si>
</sst>
</file>

<file path=xl/styles.xml><?xml version="1.0" encoding="utf-8"?>
<styleSheet xmlns="http://schemas.openxmlformats.org/spreadsheetml/2006/main">
  <numFmts count="3">
    <numFmt numFmtId="164" formatCode="dd\-mmm\-yy_)"/>
    <numFmt numFmtId="165" formatCode="yy"/>
    <numFmt numFmtId="166" formatCode="dd\-mm\-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4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37" fontId="2" fillId="0" borderId="1" xfId="0" applyNumberFormat="1" applyFont="1" applyFill="1" applyBorder="1" applyAlignment="1" applyProtection="1">
      <alignment vertical="center"/>
      <protection locked="0"/>
    </xf>
    <xf numFmtId="37" fontId="3" fillId="0" borderId="1" xfId="0" applyNumberFormat="1" applyFont="1" applyFill="1" applyBorder="1" applyAlignment="1" applyProtection="1">
      <alignment vertical="center"/>
      <protection locked="0"/>
    </xf>
    <xf numFmtId="37" fontId="3" fillId="3" borderId="1" xfId="1" applyNumberFormat="1" applyFont="1" applyFill="1" applyBorder="1" applyAlignment="1" applyProtection="1">
      <alignment horizontal="center" vertical="center"/>
      <protection locked="0"/>
    </xf>
    <xf numFmtId="37" fontId="2" fillId="3" borderId="1" xfId="1" applyNumberFormat="1" applyFont="1" applyFill="1" applyBorder="1" applyAlignment="1" applyProtection="1">
      <alignment vertical="center"/>
      <protection locked="0"/>
    </xf>
    <xf numFmtId="37" fontId="2" fillId="3" borderId="1" xfId="1" applyFont="1" applyFill="1" applyBorder="1" applyAlignment="1" applyProtection="1">
      <alignment vertical="center"/>
      <protection locked="0"/>
    </xf>
    <xf numFmtId="37" fontId="2" fillId="0" borderId="1" xfId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>
      <alignment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2" fillId="0" borderId="1" xfId="1" quotePrefix="1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/>
    <xf numFmtId="37" fontId="2" fillId="0" borderId="1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37" fontId="2" fillId="2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37" fontId="3" fillId="3" borderId="1" xfId="1" applyNumberFormat="1" applyFont="1" applyFill="1" applyBorder="1" applyAlignment="1" applyProtection="1">
      <alignment horizontal="center" vertical="center"/>
    </xf>
    <xf numFmtId="37" fontId="3" fillId="0" borderId="1" xfId="1" applyNumberFormat="1" applyFont="1" applyFill="1" applyBorder="1" applyAlignment="1" applyProtection="1">
      <alignment horizontal="center" vertical="center"/>
    </xf>
    <xf numFmtId="37" fontId="2" fillId="0" borderId="1" xfId="1" applyFont="1" applyFill="1" applyBorder="1" applyAlignment="1">
      <alignment horizontal="center" vertical="center"/>
    </xf>
    <xf numFmtId="37" fontId="3" fillId="0" borderId="1" xfId="1" applyNumberFormat="1" applyFont="1" applyFill="1" applyBorder="1" applyAlignment="1" applyProtection="1">
      <alignment horizontal="center" vertical="center"/>
      <protection locked="0"/>
    </xf>
    <xf numFmtId="37" fontId="3" fillId="2" borderId="1" xfId="1" applyNumberFormat="1" applyFont="1" applyFill="1" applyBorder="1" applyAlignment="1" applyProtection="1">
      <alignment horizontal="center" vertical="center"/>
      <protection locked="0"/>
    </xf>
    <xf numFmtId="166" fontId="2" fillId="0" borderId="1" xfId="0" applyNumberFormat="1" applyFont="1" applyFill="1" applyBorder="1" applyAlignment="1" applyProtection="1">
      <alignment horizontal="center" vertical="center"/>
    </xf>
    <xf numFmtId="166" fontId="3" fillId="0" borderId="1" xfId="0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vertical="center"/>
    </xf>
    <xf numFmtId="166" fontId="3" fillId="4" borderId="1" xfId="0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/>
    <xf numFmtId="49" fontId="2" fillId="0" borderId="1" xfId="0" quotePrefix="1" applyNumberFormat="1" applyFont="1" applyFill="1" applyBorder="1" applyAlignment="1" applyProtection="1">
      <alignment horizontal="center" vertical="center"/>
    </xf>
    <xf numFmtId="49" fontId="2" fillId="0" borderId="1" xfId="1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 applyProtection="1">
      <alignment horizontal="center" vertical="center"/>
    </xf>
    <xf numFmtId="49" fontId="2" fillId="3" borderId="1" xfId="1" quotePrefix="1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4" fontId="2" fillId="5" borderId="1" xfId="0" quotePrefix="1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 applyProtection="1">
      <alignment horizontal="center" vertical="center"/>
    </xf>
    <xf numFmtId="37" fontId="3" fillId="3" borderId="1" xfId="1" quotePrefix="1" applyNumberFormat="1" applyFont="1" applyFill="1" applyBorder="1" applyAlignment="1" applyProtection="1">
      <alignment horizontal="center" vertical="center"/>
    </xf>
    <xf numFmtId="49" fontId="1" fillId="0" borderId="0" xfId="0" applyNumberFormat="1" applyFont="1"/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>
      <selection activeCell="B2" sqref="B2"/>
    </sheetView>
  </sheetViews>
  <sheetFormatPr defaultColWidth="15.7109375" defaultRowHeight="16.5" customHeight="1"/>
  <cols>
    <col min="1" max="1" width="4.5703125" customWidth="1"/>
    <col min="2" max="2" width="19.85546875" style="18" customWidth="1"/>
    <col min="3" max="3" width="13.28515625" style="16" bestFit="1" customWidth="1"/>
    <col min="4" max="4" width="35.7109375" bestFit="1" customWidth="1"/>
    <col min="5" max="5" width="18" bestFit="1" customWidth="1"/>
    <col min="6" max="6" width="12.140625" style="22" bestFit="1" customWidth="1"/>
    <col min="7" max="7" width="11.42578125" bestFit="1" customWidth="1"/>
    <col min="8" max="9" width="14.42578125" bestFit="1" customWidth="1"/>
    <col min="10" max="10" width="11.28515625" bestFit="1" customWidth="1"/>
    <col min="11" max="11" width="8" bestFit="1" customWidth="1"/>
    <col min="12" max="12" width="6.28515625" bestFit="1" customWidth="1"/>
    <col min="13" max="13" width="7" bestFit="1" customWidth="1"/>
    <col min="14" max="14" width="11.28515625" bestFit="1" customWidth="1"/>
    <col min="15" max="15" width="11.85546875" bestFit="1" customWidth="1"/>
    <col min="16" max="16" width="11.28515625" bestFit="1" customWidth="1"/>
    <col min="17" max="17" width="12.5703125" bestFit="1" customWidth="1"/>
    <col min="18" max="18" width="10.28515625" bestFit="1" customWidth="1"/>
    <col min="19" max="19" width="10.7109375" bestFit="1" customWidth="1"/>
    <col min="20" max="20" width="15" style="16" bestFit="1" customWidth="1"/>
    <col min="21" max="21" width="10" style="18" bestFit="1" customWidth="1"/>
    <col min="22" max="22" width="16.85546875" bestFit="1" customWidth="1"/>
    <col min="23" max="23" width="11.5703125" bestFit="1" customWidth="1"/>
    <col min="24" max="24" width="13.140625" bestFit="1" customWidth="1"/>
    <col min="25" max="25" width="20.85546875" bestFit="1" customWidth="1"/>
    <col min="26" max="26" width="17.28515625" bestFit="1" customWidth="1"/>
    <col min="27" max="27" width="16.85546875" bestFit="1" customWidth="1"/>
    <col min="28" max="28" width="11.7109375" bestFit="1" customWidth="1"/>
    <col min="29" max="29" width="20.28515625" style="16" bestFit="1" customWidth="1"/>
  </cols>
  <sheetData>
    <row r="1" spans="1:32" s="1" customFormat="1" ht="16.5" customHeight="1">
      <c r="A1" s="2" t="s">
        <v>0</v>
      </c>
      <c r="B1" s="17" t="s">
        <v>1</v>
      </c>
      <c r="C1" s="11" t="s">
        <v>2</v>
      </c>
      <c r="D1" s="2" t="s">
        <v>3</v>
      </c>
      <c r="E1" s="2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1" t="s">
        <v>19</v>
      </c>
      <c r="U1" s="17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0" t="s">
        <v>317</v>
      </c>
      <c r="AD1" s="1" t="s">
        <v>318</v>
      </c>
      <c r="AE1" s="1" t="s">
        <v>435</v>
      </c>
      <c r="AF1" s="2" t="s">
        <v>28</v>
      </c>
    </row>
    <row r="2" spans="1:32" ht="16.5" customHeight="1">
      <c r="B2" s="12" t="s">
        <v>147</v>
      </c>
      <c r="C2" s="23" t="s">
        <v>188</v>
      </c>
      <c r="D2" s="3" t="s">
        <v>29</v>
      </c>
      <c r="T2" s="40" t="s">
        <v>306</v>
      </c>
      <c r="U2" s="42" t="s">
        <v>310</v>
      </c>
      <c r="V2" s="24"/>
      <c r="W2" s="35">
        <f>DATE(97,7,7)</f>
        <v>35618</v>
      </c>
      <c r="Y2" s="25"/>
      <c r="AC2" s="12">
        <v>1</v>
      </c>
      <c r="AD2" s="46" t="s">
        <v>319</v>
      </c>
      <c r="AE2">
        <v>0</v>
      </c>
    </row>
    <row r="3" spans="1:32" ht="16.5" customHeight="1">
      <c r="B3" s="12" t="s">
        <v>148</v>
      </c>
      <c r="C3" s="23" t="s">
        <v>189</v>
      </c>
      <c r="D3" s="3" t="s">
        <v>30</v>
      </c>
      <c r="T3" s="40" t="s">
        <v>306</v>
      </c>
      <c r="U3" s="42" t="s">
        <v>310</v>
      </c>
      <c r="V3" s="26"/>
      <c r="W3" s="35">
        <f>DATE(97,7,7)</f>
        <v>35618</v>
      </c>
      <c r="Y3" s="25"/>
      <c r="AC3" s="12">
        <v>1</v>
      </c>
      <c r="AD3" s="46" t="s">
        <v>320</v>
      </c>
      <c r="AE3">
        <v>0</v>
      </c>
    </row>
    <row r="4" spans="1:32" ht="16.5" customHeight="1">
      <c r="B4" s="12" t="s">
        <v>149</v>
      </c>
      <c r="C4" s="23" t="s">
        <v>190</v>
      </c>
      <c r="D4" s="3" t="s">
        <v>31</v>
      </c>
      <c r="T4" s="40" t="s">
        <v>306</v>
      </c>
      <c r="U4" s="43" t="s">
        <v>309</v>
      </c>
      <c r="V4" s="24"/>
      <c r="W4" s="35">
        <f>DATE(97,7,27)</f>
        <v>35638</v>
      </c>
      <c r="Y4" s="25"/>
      <c r="AC4" s="12">
        <v>1</v>
      </c>
      <c r="AD4" s="46" t="s">
        <v>321</v>
      </c>
      <c r="AE4">
        <v>0</v>
      </c>
    </row>
    <row r="5" spans="1:32" ht="16.5" customHeight="1">
      <c r="B5" s="12" t="s">
        <v>150</v>
      </c>
      <c r="C5" s="23" t="s">
        <v>191</v>
      </c>
      <c r="D5" s="3" t="s">
        <v>32</v>
      </c>
      <c r="T5" s="40" t="s">
        <v>306</v>
      </c>
      <c r="U5" s="42" t="s">
        <v>315</v>
      </c>
      <c r="V5" s="26"/>
      <c r="W5" s="35">
        <f>DATE(98,11,1)</f>
        <v>36100</v>
      </c>
      <c r="Y5" s="25"/>
      <c r="AC5" s="12">
        <v>1</v>
      </c>
      <c r="AD5" s="46" t="s">
        <v>322</v>
      </c>
      <c r="AE5">
        <v>0</v>
      </c>
    </row>
    <row r="6" spans="1:32" ht="16.5" customHeight="1">
      <c r="B6" s="12" t="s">
        <v>151</v>
      </c>
      <c r="C6" s="23" t="s">
        <v>192</v>
      </c>
      <c r="D6" s="3" t="s">
        <v>33</v>
      </c>
      <c r="T6" s="40" t="s">
        <v>306</v>
      </c>
      <c r="U6" s="42" t="s">
        <v>307</v>
      </c>
      <c r="V6" s="26"/>
      <c r="W6" s="35">
        <f>DATE(99,2,23)</f>
        <v>36214</v>
      </c>
      <c r="Y6" s="25"/>
      <c r="AC6" s="12">
        <v>1</v>
      </c>
      <c r="AD6" s="46" t="s">
        <v>323</v>
      </c>
      <c r="AE6">
        <v>0</v>
      </c>
    </row>
    <row r="7" spans="1:32" ht="16.5" customHeight="1">
      <c r="B7" s="12" t="s">
        <v>152</v>
      </c>
      <c r="C7" s="23" t="s">
        <v>193</v>
      </c>
      <c r="D7" s="3" t="s">
        <v>34</v>
      </c>
      <c r="T7" s="40" t="s">
        <v>306</v>
      </c>
      <c r="U7" s="42" t="s">
        <v>310</v>
      </c>
      <c r="V7" s="24"/>
      <c r="W7" s="35">
        <f>DATE(99,3,1)</f>
        <v>36220</v>
      </c>
      <c r="Y7" s="25"/>
      <c r="AC7" s="12">
        <v>1</v>
      </c>
      <c r="AD7" s="46" t="s">
        <v>324</v>
      </c>
      <c r="AE7">
        <v>0</v>
      </c>
    </row>
    <row r="8" spans="1:32" ht="16.5" customHeight="1">
      <c r="B8" s="12" t="s">
        <v>153</v>
      </c>
      <c r="C8" s="23" t="s">
        <v>194</v>
      </c>
      <c r="D8" s="3" t="s">
        <v>35</v>
      </c>
      <c r="T8" s="40" t="s">
        <v>306</v>
      </c>
      <c r="U8" s="43" t="s">
        <v>309</v>
      </c>
      <c r="V8" s="26"/>
      <c r="W8" s="35">
        <f>DATE(99,3,25)</f>
        <v>36244</v>
      </c>
      <c r="Y8" s="25"/>
      <c r="AC8" s="12">
        <v>1</v>
      </c>
      <c r="AD8" s="46" t="s">
        <v>325</v>
      </c>
      <c r="AE8">
        <v>0</v>
      </c>
    </row>
    <row r="9" spans="1:32" ht="16.5" customHeight="1">
      <c r="B9" s="12" t="s">
        <v>154</v>
      </c>
      <c r="C9" s="23" t="s">
        <v>195</v>
      </c>
      <c r="D9" s="3" t="s">
        <v>36</v>
      </c>
      <c r="T9" s="40" t="s">
        <v>306</v>
      </c>
      <c r="U9" s="42" t="s">
        <v>312</v>
      </c>
      <c r="V9" s="24"/>
      <c r="W9" s="35">
        <f>DATE(99,3,25)</f>
        <v>36244</v>
      </c>
      <c r="Y9" s="25"/>
      <c r="AC9" s="12">
        <v>1</v>
      </c>
      <c r="AD9" s="46" t="s">
        <v>326</v>
      </c>
      <c r="AE9">
        <v>0</v>
      </c>
    </row>
    <row r="10" spans="1:32" ht="16.5" customHeight="1">
      <c r="B10" s="12" t="s">
        <v>155</v>
      </c>
      <c r="C10" s="23" t="s">
        <v>196</v>
      </c>
      <c r="D10" s="3" t="s">
        <v>37</v>
      </c>
      <c r="T10" s="40" t="s">
        <v>306</v>
      </c>
      <c r="U10" s="42" t="s">
        <v>310</v>
      </c>
      <c r="V10" s="26"/>
      <c r="W10" s="35">
        <f>DATE(99,3,29)</f>
        <v>36248</v>
      </c>
      <c r="Y10" s="25"/>
      <c r="AC10" s="12">
        <v>1</v>
      </c>
      <c r="AD10" s="46" t="s">
        <v>327</v>
      </c>
      <c r="AE10">
        <v>0</v>
      </c>
    </row>
    <row r="11" spans="1:32" ht="16.5" customHeight="1">
      <c r="B11" s="12" t="s">
        <v>156</v>
      </c>
      <c r="C11" s="23" t="s">
        <v>197</v>
      </c>
      <c r="D11" s="3" t="s">
        <v>38</v>
      </c>
      <c r="T11" s="40" t="s">
        <v>306</v>
      </c>
      <c r="U11" s="43" t="s">
        <v>309</v>
      </c>
      <c r="V11" s="24"/>
      <c r="W11" s="35">
        <f>DATE(99,6,14)</f>
        <v>36325</v>
      </c>
      <c r="Y11" s="25"/>
      <c r="AC11" s="12">
        <v>1</v>
      </c>
      <c r="AD11" s="46" t="s">
        <v>328</v>
      </c>
      <c r="AE11">
        <v>0</v>
      </c>
    </row>
    <row r="12" spans="1:32" ht="16.5" customHeight="1">
      <c r="B12" s="12" t="s">
        <v>157</v>
      </c>
      <c r="C12" s="23" t="s">
        <v>198</v>
      </c>
      <c r="D12" s="3" t="s">
        <v>39</v>
      </c>
      <c r="T12" s="40" t="s">
        <v>306</v>
      </c>
      <c r="U12" s="42" t="s">
        <v>313</v>
      </c>
      <c r="V12" s="26"/>
      <c r="W12" s="35">
        <f>DATE(99,6,14)</f>
        <v>36325</v>
      </c>
      <c r="Y12" s="25"/>
      <c r="AC12" s="12">
        <v>1</v>
      </c>
      <c r="AD12" s="46" t="s">
        <v>329</v>
      </c>
      <c r="AE12">
        <v>0</v>
      </c>
    </row>
    <row r="13" spans="1:32" ht="16.5" customHeight="1">
      <c r="B13" s="12" t="s">
        <v>158</v>
      </c>
      <c r="C13" s="23" t="s">
        <v>199</v>
      </c>
      <c r="D13" s="3" t="s">
        <v>40</v>
      </c>
      <c r="T13" s="40" t="s">
        <v>306</v>
      </c>
      <c r="U13" s="42" t="s">
        <v>308</v>
      </c>
      <c r="V13" s="26"/>
      <c r="W13" s="35">
        <f>DATE(99,8,16)</f>
        <v>36388</v>
      </c>
      <c r="Y13" s="25"/>
      <c r="AC13" s="12">
        <v>1</v>
      </c>
      <c r="AD13" s="46" t="s">
        <v>330</v>
      </c>
      <c r="AE13">
        <v>0</v>
      </c>
    </row>
    <row r="14" spans="1:32" ht="16.5" customHeight="1">
      <c r="B14" s="12" t="s">
        <v>159</v>
      </c>
      <c r="C14" s="23" t="s">
        <v>200</v>
      </c>
      <c r="D14" s="3" t="s">
        <v>41</v>
      </c>
      <c r="T14" s="40" t="s">
        <v>306</v>
      </c>
      <c r="U14" s="42" t="s">
        <v>315</v>
      </c>
      <c r="V14" s="26"/>
      <c r="W14" s="35">
        <v>36533</v>
      </c>
      <c r="Y14" s="25"/>
      <c r="AC14" s="12">
        <v>1</v>
      </c>
      <c r="AD14" s="47" t="s">
        <v>331</v>
      </c>
      <c r="AE14">
        <v>0</v>
      </c>
    </row>
    <row r="15" spans="1:32" ht="16.5" customHeight="1">
      <c r="B15" s="12" t="s">
        <v>160</v>
      </c>
      <c r="C15" s="23" t="s">
        <v>201</v>
      </c>
      <c r="D15" s="3" t="s">
        <v>42</v>
      </c>
      <c r="T15" s="40" t="s">
        <v>306</v>
      </c>
      <c r="U15" s="42" t="s">
        <v>311</v>
      </c>
      <c r="V15" s="26"/>
      <c r="W15" s="35">
        <f>DATE(101,2,15)</f>
        <v>36937</v>
      </c>
      <c r="Y15" s="25"/>
      <c r="AC15" s="12">
        <v>1</v>
      </c>
      <c r="AD15" s="46" t="s">
        <v>332</v>
      </c>
      <c r="AE15">
        <v>0</v>
      </c>
    </row>
    <row r="16" spans="1:32" ht="16.5" customHeight="1">
      <c r="B16" s="12" t="s">
        <v>161</v>
      </c>
      <c r="C16" s="23" t="s">
        <v>202</v>
      </c>
      <c r="D16" s="3" t="s">
        <v>43</v>
      </c>
      <c r="T16" s="40" t="s">
        <v>306</v>
      </c>
      <c r="U16" s="43" t="s">
        <v>309</v>
      </c>
      <c r="V16" s="24"/>
      <c r="W16" s="35">
        <f>DATE(101,6,25)</f>
        <v>37067</v>
      </c>
      <c r="Y16" s="25"/>
      <c r="AC16" s="12">
        <v>1</v>
      </c>
      <c r="AD16" s="46" t="s">
        <v>333</v>
      </c>
      <c r="AE16">
        <v>0</v>
      </c>
    </row>
    <row r="17" spans="2:31" ht="16.5" customHeight="1">
      <c r="B17" s="12" t="s">
        <v>162</v>
      </c>
      <c r="C17" s="23" t="s">
        <v>203</v>
      </c>
      <c r="D17" s="3" t="s">
        <v>44</v>
      </c>
      <c r="T17" s="40" t="s">
        <v>307</v>
      </c>
      <c r="U17" s="42" t="s">
        <v>314</v>
      </c>
      <c r="V17" s="26"/>
      <c r="W17" s="35">
        <f>DATE(102,1,3)</f>
        <v>37259</v>
      </c>
      <c r="Y17" s="25"/>
      <c r="AC17" s="12">
        <v>1</v>
      </c>
      <c r="AD17" s="46" t="s">
        <v>334</v>
      </c>
      <c r="AE17">
        <v>0</v>
      </c>
    </row>
    <row r="18" spans="2:31" ht="16.5" customHeight="1">
      <c r="B18" s="12" t="s">
        <v>163</v>
      </c>
      <c r="C18" s="23" t="s">
        <v>204</v>
      </c>
      <c r="D18" s="3" t="s">
        <v>45</v>
      </c>
      <c r="T18" s="40" t="s">
        <v>306</v>
      </c>
      <c r="U18" s="42" t="s">
        <v>311</v>
      </c>
      <c r="V18" s="24"/>
      <c r="W18" s="35">
        <f>DATE(102,11,18)</f>
        <v>37578</v>
      </c>
      <c r="Y18" s="25"/>
      <c r="AC18" s="12">
        <v>1</v>
      </c>
      <c r="AD18" s="46" t="s">
        <v>335</v>
      </c>
      <c r="AE18">
        <v>0</v>
      </c>
    </row>
    <row r="19" spans="2:31" ht="16.5" customHeight="1">
      <c r="B19" s="12" t="s">
        <v>164</v>
      </c>
      <c r="C19" s="23" t="s">
        <v>205</v>
      </c>
      <c r="D19" s="3" t="s">
        <v>46</v>
      </c>
      <c r="T19" s="40" t="s">
        <v>306</v>
      </c>
      <c r="U19" s="43" t="s">
        <v>309</v>
      </c>
      <c r="V19" s="26"/>
      <c r="W19" s="35">
        <f>DATE(103,4,1)</f>
        <v>37712</v>
      </c>
      <c r="Y19" s="25"/>
      <c r="AC19" s="12">
        <v>1</v>
      </c>
      <c r="AD19" s="46" t="s">
        <v>336</v>
      </c>
      <c r="AE19">
        <v>0</v>
      </c>
    </row>
    <row r="20" spans="2:31" ht="16.5" customHeight="1">
      <c r="B20" s="12" t="s">
        <v>165</v>
      </c>
      <c r="C20" s="23" t="s">
        <v>206</v>
      </c>
      <c r="D20" s="3" t="s">
        <v>47</v>
      </c>
      <c r="T20" s="40" t="s">
        <v>306</v>
      </c>
      <c r="U20" s="42" t="s">
        <v>310</v>
      </c>
      <c r="V20" s="24"/>
      <c r="W20" s="35">
        <f>DATE(103,4,1)</f>
        <v>37712</v>
      </c>
      <c r="Y20" s="25"/>
      <c r="AC20" s="12">
        <v>1</v>
      </c>
      <c r="AD20" s="46" t="s">
        <v>337</v>
      </c>
      <c r="AE20">
        <v>0</v>
      </c>
    </row>
    <row r="21" spans="2:31" ht="16.5" customHeight="1">
      <c r="B21" s="12" t="s">
        <v>166</v>
      </c>
      <c r="C21" s="23" t="s">
        <v>207</v>
      </c>
      <c r="D21" s="3" t="s">
        <v>48</v>
      </c>
      <c r="T21" s="40" t="s">
        <v>306</v>
      </c>
      <c r="U21" s="42" t="s">
        <v>310</v>
      </c>
      <c r="V21" s="24"/>
      <c r="W21" s="35">
        <f>DATE(103,5,12)</f>
        <v>37753</v>
      </c>
      <c r="Y21" s="25"/>
      <c r="AC21" s="12">
        <v>1</v>
      </c>
      <c r="AD21" s="46" t="s">
        <v>338</v>
      </c>
      <c r="AE21">
        <v>0</v>
      </c>
    </row>
    <row r="22" spans="2:31" ht="16.5" customHeight="1">
      <c r="B22" s="12" t="s">
        <v>167</v>
      </c>
      <c r="C22" s="23" t="s">
        <v>208</v>
      </c>
      <c r="D22" s="3" t="s">
        <v>49</v>
      </c>
      <c r="T22" s="40" t="s">
        <v>306</v>
      </c>
      <c r="U22" s="42" t="s">
        <v>310</v>
      </c>
      <c r="V22" s="24"/>
      <c r="W22" s="35">
        <f>DATE(104,2,10)</f>
        <v>38027</v>
      </c>
      <c r="Y22" s="25"/>
      <c r="AC22" s="12">
        <v>1</v>
      </c>
      <c r="AD22" s="46" t="s">
        <v>339</v>
      </c>
      <c r="AE22">
        <v>0</v>
      </c>
    </row>
    <row r="23" spans="2:31" ht="16.5" customHeight="1">
      <c r="B23" s="12" t="s">
        <v>168</v>
      </c>
      <c r="C23" s="23" t="s">
        <v>209</v>
      </c>
      <c r="D23" s="3" t="s">
        <v>50</v>
      </c>
      <c r="T23" s="40" t="s">
        <v>306</v>
      </c>
      <c r="U23" s="42" t="s">
        <v>314</v>
      </c>
      <c r="V23" s="26"/>
      <c r="W23" s="35">
        <f>DATE(104,2,10)</f>
        <v>38027</v>
      </c>
      <c r="Y23" s="25"/>
      <c r="AC23" s="12">
        <v>1</v>
      </c>
      <c r="AD23" s="46" t="s">
        <v>340</v>
      </c>
      <c r="AE23">
        <v>0</v>
      </c>
    </row>
    <row r="24" spans="2:31" ht="16.5" customHeight="1">
      <c r="B24" s="12" t="s">
        <v>169</v>
      </c>
      <c r="C24" s="23" t="s">
        <v>210</v>
      </c>
      <c r="D24" s="3" t="s">
        <v>51</v>
      </c>
      <c r="T24" s="40" t="s">
        <v>306</v>
      </c>
      <c r="U24" s="42" t="s">
        <v>310</v>
      </c>
      <c r="V24" s="24"/>
      <c r="W24" s="35">
        <f>DATE(104,2,10)</f>
        <v>38027</v>
      </c>
      <c r="Y24" s="25"/>
      <c r="AC24" s="12">
        <v>1</v>
      </c>
      <c r="AD24" s="46" t="s">
        <v>341</v>
      </c>
      <c r="AE24">
        <v>0</v>
      </c>
    </row>
    <row r="25" spans="2:31" ht="16.5" customHeight="1">
      <c r="B25" s="12" t="s">
        <v>170</v>
      </c>
      <c r="C25" s="23" t="s">
        <v>211</v>
      </c>
      <c r="D25" s="3" t="s">
        <v>52</v>
      </c>
      <c r="T25" s="40" t="s">
        <v>306</v>
      </c>
      <c r="U25" s="42" t="s">
        <v>314</v>
      </c>
      <c r="V25" s="24"/>
      <c r="W25" s="35">
        <f>DATE(104,2,10)</f>
        <v>38027</v>
      </c>
      <c r="Y25" s="25"/>
      <c r="AC25" s="12">
        <v>1</v>
      </c>
      <c r="AD25" s="46" t="s">
        <v>342</v>
      </c>
      <c r="AE25">
        <v>0</v>
      </c>
    </row>
    <row r="26" spans="2:31" ht="16.5" customHeight="1">
      <c r="B26" s="12" t="s">
        <v>171</v>
      </c>
      <c r="C26" s="23" t="s">
        <v>212</v>
      </c>
      <c r="D26" s="3" t="s">
        <v>53</v>
      </c>
      <c r="T26" s="40" t="s">
        <v>306</v>
      </c>
      <c r="U26" s="42" t="s">
        <v>311</v>
      </c>
      <c r="V26" s="24"/>
      <c r="W26" s="35">
        <f>DATE(104,3,29)</f>
        <v>38075</v>
      </c>
      <c r="Y26" s="25"/>
      <c r="AC26" s="12">
        <v>1</v>
      </c>
      <c r="AD26" s="46" t="s">
        <v>343</v>
      </c>
      <c r="AE26">
        <v>0</v>
      </c>
    </row>
    <row r="27" spans="2:31" ht="16.5" customHeight="1">
      <c r="B27" s="12" t="s">
        <v>172</v>
      </c>
      <c r="C27" s="23" t="s">
        <v>213</v>
      </c>
      <c r="D27" s="3" t="s">
        <v>54</v>
      </c>
      <c r="T27" s="40" t="s">
        <v>306</v>
      </c>
      <c r="U27" s="43" t="s">
        <v>309</v>
      </c>
      <c r="V27" s="24"/>
      <c r="W27" s="35">
        <f>DATE(104,6,23)</f>
        <v>38161</v>
      </c>
      <c r="Y27" s="25"/>
      <c r="AC27" s="12">
        <v>1</v>
      </c>
      <c r="AD27" s="46" t="s">
        <v>344</v>
      </c>
      <c r="AE27">
        <v>0</v>
      </c>
    </row>
    <row r="28" spans="2:31" ht="16.5" customHeight="1">
      <c r="B28" s="12" t="s">
        <v>173</v>
      </c>
      <c r="C28" s="23" t="s">
        <v>214</v>
      </c>
      <c r="D28" s="3" t="s">
        <v>55</v>
      </c>
      <c r="T28" s="40" t="s">
        <v>306</v>
      </c>
      <c r="U28" s="43" t="s">
        <v>309</v>
      </c>
      <c r="V28" s="24"/>
      <c r="W28" s="35">
        <f>DATE(104,6,29)</f>
        <v>38167</v>
      </c>
      <c r="Y28" s="25"/>
      <c r="AC28" s="12">
        <v>1</v>
      </c>
      <c r="AD28" s="46" t="s">
        <v>345</v>
      </c>
      <c r="AE28">
        <v>0</v>
      </c>
    </row>
    <row r="29" spans="2:31" ht="16.5" customHeight="1">
      <c r="B29" s="12" t="s">
        <v>174</v>
      </c>
      <c r="C29" s="23" t="s">
        <v>215</v>
      </c>
      <c r="D29" s="4" t="s">
        <v>56</v>
      </c>
      <c r="T29" s="40" t="s">
        <v>306</v>
      </c>
      <c r="U29" s="42" t="s">
        <v>307</v>
      </c>
      <c r="V29" s="26"/>
      <c r="W29" s="36">
        <f>DATE(106,10,12)</f>
        <v>39002</v>
      </c>
      <c r="Y29" s="27"/>
      <c r="AC29" s="12">
        <v>1</v>
      </c>
      <c r="AD29" s="19" t="s">
        <v>346</v>
      </c>
      <c r="AE29">
        <v>0</v>
      </c>
    </row>
    <row r="30" spans="2:31" ht="16.5" customHeight="1">
      <c r="B30" s="12" t="s">
        <v>175</v>
      </c>
      <c r="C30" s="23" t="s">
        <v>216</v>
      </c>
      <c r="D30" s="4" t="s">
        <v>57</v>
      </c>
      <c r="T30" s="40" t="s">
        <v>306</v>
      </c>
      <c r="U30" s="44" t="s">
        <v>311</v>
      </c>
      <c r="V30" s="26"/>
      <c r="W30" s="36">
        <f>DATE(106,10,12)</f>
        <v>39002</v>
      </c>
      <c r="Y30" s="27"/>
      <c r="AC30" s="12">
        <v>1</v>
      </c>
      <c r="AD30" s="19" t="s">
        <v>347</v>
      </c>
      <c r="AE30">
        <v>0</v>
      </c>
    </row>
    <row r="31" spans="2:31" ht="16.5" customHeight="1">
      <c r="B31" s="12" t="s">
        <v>176</v>
      </c>
      <c r="C31" s="23" t="s">
        <v>217</v>
      </c>
      <c r="D31" s="4" t="s">
        <v>58</v>
      </c>
      <c r="T31" s="40" t="s">
        <v>306</v>
      </c>
      <c r="U31" s="42" t="s">
        <v>307</v>
      </c>
      <c r="V31" s="24"/>
      <c r="W31" s="36">
        <f>DATE(107,5,30)</f>
        <v>39232</v>
      </c>
      <c r="Y31" s="27"/>
      <c r="AC31" s="12">
        <v>1</v>
      </c>
      <c r="AD31" s="19" t="s">
        <v>348</v>
      </c>
      <c r="AE31">
        <v>0</v>
      </c>
    </row>
    <row r="32" spans="2:31" ht="16.5" customHeight="1">
      <c r="B32" s="12" t="s">
        <v>177</v>
      </c>
      <c r="C32" s="23" t="s">
        <v>218</v>
      </c>
      <c r="D32" s="4" t="s">
        <v>59</v>
      </c>
      <c r="T32" s="40" t="s">
        <v>306</v>
      </c>
      <c r="U32" s="42" t="s">
        <v>310</v>
      </c>
      <c r="V32" s="24"/>
      <c r="W32" s="36">
        <f>DATE(107,12,2)</f>
        <v>39418</v>
      </c>
      <c r="Y32" s="27"/>
      <c r="AC32" s="12">
        <v>1</v>
      </c>
      <c r="AD32" s="19" t="s">
        <v>349</v>
      </c>
      <c r="AE32">
        <v>0</v>
      </c>
    </row>
    <row r="33" spans="2:31" ht="16.5" customHeight="1">
      <c r="B33" s="12" t="s">
        <v>178</v>
      </c>
      <c r="C33" s="23" t="s">
        <v>219</v>
      </c>
      <c r="D33" s="4" t="s">
        <v>60</v>
      </c>
      <c r="T33" s="40" t="s">
        <v>306</v>
      </c>
      <c r="U33" s="42" t="s">
        <v>308</v>
      </c>
      <c r="V33" s="24"/>
      <c r="W33" s="36">
        <f>DATE(107,12,3)</f>
        <v>39419</v>
      </c>
      <c r="Y33" s="27"/>
      <c r="AC33" s="12">
        <v>1</v>
      </c>
      <c r="AD33" s="19" t="s">
        <v>350</v>
      </c>
      <c r="AE33">
        <v>0</v>
      </c>
    </row>
    <row r="34" spans="2:31" ht="16.5" customHeight="1">
      <c r="B34" s="12" t="s">
        <v>179</v>
      </c>
      <c r="C34" s="23" t="s">
        <v>220</v>
      </c>
      <c r="D34" s="4" t="s">
        <v>61</v>
      </c>
      <c r="T34" s="40" t="s">
        <v>306</v>
      </c>
      <c r="U34" s="42" t="s">
        <v>311</v>
      </c>
      <c r="V34" s="24"/>
      <c r="W34" s="36">
        <f>DATE(108,2,25)</f>
        <v>39503</v>
      </c>
      <c r="Y34" s="27"/>
      <c r="AC34" s="12">
        <v>1</v>
      </c>
      <c r="AD34" s="19" t="s">
        <v>351</v>
      </c>
      <c r="AE34">
        <v>0</v>
      </c>
    </row>
    <row r="35" spans="2:31" ht="16.5" customHeight="1">
      <c r="B35" s="12" t="s">
        <v>180</v>
      </c>
      <c r="C35" s="23" t="s">
        <v>221</v>
      </c>
      <c r="D35" s="4" t="s">
        <v>62</v>
      </c>
      <c r="T35" s="40" t="s">
        <v>306</v>
      </c>
      <c r="U35" s="42" t="s">
        <v>313</v>
      </c>
      <c r="V35" s="19"/>
      <c r="W35" s="36">
        <v>39708</v>
      </c>
      <c r="Y35" s="27"/>
      <c r="AC35" s="12">
        <v>1</v>
      </c>
      <c r="AD35" s="19" t="s">
        <v>352</v>
      </c>
      <c r="AE35">
        <v>0</v>
      </c>
    </row>
    <row r="36" spans="2:31" ht="16.5" customHeight="1">
      <c r="B36" s="12" t="s">
        <v>181</v>
      </c>
      <c r="C36" s="23" t="s">
        <v>222</v>
      </c>
      <c r="D36" s="4" t="s">
        <v>63</v>
      </c>
      <c r="T36" s="40" t="s">
        <v>306</v>
      </c>
      <c r="U36" s="43" t="s">
        <v>309</v>
      </c>
      <c r="V36" s="24"/>
      <c r="W36" s="36">
        <v>39713</v>
      </c>
      <c r="Y36" s="27"/>
      <c r="AC36" s="12">
        <v>1</v>
      </c>
      <c r="AD36" s="19" t="s">
        <v>353</v>
      </c>
      <c r="AE36">
        <v>0</v>
      </c>
    </row>
    <row r="37" spans="2:31" ht="16.5" customHeight="1">
      <c r="B37" s="12" t="s">
        <v>182</v>
      </c>
      <c r="C37" s="23" t="s">
        <v>223</v>
      </c>
      <c r="D37" s="4" t="s">
        <v>64</v>
      </c>
      <c r="T37" s="40" t="s">
        <v>306</v>
      </c>
      <c r="U37" s="42" t="s">
        <v>307</v>
      </c>
      <c r="V37" s="24"/>
      <c r="W37" s="36">
        <v>40217</v>
      </c>
      <c r="Y37" s="27"/>
      <c r="AC37" s="12">
        <v>1</v>
      </c>
      <c r="AD37" s="19" t="s">
        <v>354</v>
      </c>
      <c r="AE37">
        <v>0</v>
      </c>
    </row>
    <row r="38" spans="2:31" ht="16.5" customHeight="1">
      <c r="B38" s="12" t="s">
        <v>183</v>
      </c>
      <c r="C38" s="23" t="s">
        <v>224</v>
      </c>
      <c r="D38" s="4" t="s">
        <v>65</v>
      </c>
      <c r="T38" s="40" t="s">
        <v>306</v>
      </c>
      <c r="U38" s="42" t="s">
        <v>307</v>
      </c>
      <c r="V38" s="24"/>
      <c r="W38" s="36">
        <v>40483</v>
      </c>
      <c r="Y38" s="27"/>
      <c r="AC38" s="12">
        <v>1</v>
      </c>
      <c r="AD38" s="19" t="s">
        <v>355</v>
      </c>
      <c r="AE38">
        <v>0</v>
      </c>
    </row>
    <row r="39" spans="2:31" ht="16.5" customHeight="1">
      <c r="B39" s="13" t="s">
        <v>184</v>
      </c>
      <c r="C39" s="23" t="s">
        <v>225</v>
      </c>
      <c r="D39" s="6" t="s">
        <v>66</v>
      </c>
      <c r="T39" s="40" t="s">
        <v>306</v>
      </c>
      <c r="U39" s="42" t="s">
        <v>311</v>
      </c>
      <c r="V39" s="20"/>
      <c r="W39" s="37">
        <v>40610</v>
      </c>
      <c r="Y39" s="5"/>
      <c r="AC39" s="12">
        <v>1</v>
      </c>
      <c r="AD39" s="30" t="s">
        <v>356</v>
      </c>
      <c r="AE39">
        <v>0</v>
      </c>
    </row>
    <row r="40" spans="2:31" ht="16.5" customHeight="1">
      <c r="B40" s="12" t="s">
        <v>185</v>
      </c>
      <c r="C40" s="23" t="s">
        <v>226</v>
      </c>
      <c r="D40" s="4" t="s">
        <v>67</v>
      </c>
      <c r="T40" s="40" t="s">
        <v>306</v>
      </c>
      <c r="U40" s="42" t="s">
        <v>312</v>
      </c>
      <c r="V40" s="28"/>
      <c r="W40" s="38">
        <v>40813</v>
      </c>
      <c r="Y40" s="29"/>
      <c r="AC40" s="12">
        <v>1</v>
      </c>
      <c r="AD40" s="48" t="s">
        <v>357</v>
      </c>
      <c r="AE40">
        <v>0</v>
      </c>
    </row>
    <row r="41" spans="2:31" ht="16.5" customHeight="1">
      <c r="B41" s="12" t="s">
        <v>186</v>
      </c>
      <c r="C41" s="23" t="s">
        <v>227</v>
      </c>
      <c r="D41" s="4" t="s">
        <v>68</v>
      </c>
      <c r="T41" s="40" t="s">
        <v>306</v>
      </c>
      <c r="U41" s="42" t="s">
        <v>308</v>
      </c>
      <c r="V41" s="28"/>
      <c r="W41" s="38">
        <v>40819</v>
      </c>
      <c r="Y41" s="29"/>
      <c r="AC41" s="12">
        <v>1</v>
      </c>
      <c r="AD41" s="48" t="s">
        <v>358</v>
      </c>
      <c r="AE41">
        <v>0</v>
      </c>
    </row>
    <row r="42" spans="2:31" ht="16.5" customHeight="1">
      <c r="B42" s="13" t="s">
        <v>187</v>
      </c>
      <c r="C42" s="23" t="s">
        <v>228</v>
      </c>
      <c r="D42" s="6" t="s">
        <v>69</v>
      </c>
      <c r="T42" s="40" t="s">
        <v>307</v>
      </c>
      <c r="U42" s="42" t="s">
        <v>312</v>
      </c>
      <c r="V42" s="20"/>
      <c r="W42" s="39">
        <v>40910</v>
      </c>
      <c r="Y42" s="5"/>
      <c r="AC42" s="12">
        <v>1</v>
      </c>
      <c r="AD42" s="30" t="s">
        <v>359</v>
      </c>
      <c r="AE42">
        <v>0</v>
      </c>
    </row>
    <row r="43" spans="2:31" ht="16.5" customHeight="1">
      <c r="B43" s="13">
        <v>101</v>
      </c>
      <c r="C43" s="23" t="s">
        <v>229</v>
      </c>
      <c r="D43" s="6" t="s">
        <v>70</v>
      </c>
      <c r="T43" s="40" t="s">
        <v>306</v>
      </c>
      <c r="U43" s="42" t="s">
        <v>310</v>
      </c>
      <c r="V43" s="20"/>
      <c r="W43" s="37">
        <v>40910</v>
      </c>
      <c r="Y43" s="5"/>
      <c r="AC43" s="12">
        <v>1</v>
      </c>
      <c r="AD43" s="30" t="s">
        <v>360</v>
      </c>
      <c r="AE43">
        <v>0</v>
      </c>
    </row>
    <row r="44" spans="2:31" ht="16.5" customHeight="1">
      <c r="B44" s="13">
        <v>102</v>
      </c>
      <c r="C44" s="23" t="s">
        <v>230</v>
      </c>
      <c r="D44" s="6" t="s">
        <v>71</v>
      </c>
      <c r="T44" s="40" t="s">
        <v>306</v>
      </c>
      <c r="U44" s="42" t="s">
        <v>313</v>
      </c>
      <c r="V44" s="19"/>
      <c r="W44" s="37">
        <v>40910</v>
      </c>
      <c r="Y44" s="5"/>
      <c r="AC44" s="12">
        <v>1</v>
      </c>
      <c r="AD44" s="30" t="s">
        <v>361</v>
      </c>
      <c r="AE44">
        <v>0</v>
      </c>
    </row>
    <row r="45" spans="2:31" ht="16.5" customHeight="1">
      <c r="B45" s="13">
        <v>104</v>
      </c>
      <c r="C45" s="23" t="s">
        <v>231</v>
      </c>
      <c r="D45" s="6" t="s">
        <v>72</v>
      </c>
      <c r="T45" s="40" t="s">
        <v>306</v>
      </c>
      <c r="U45" s="42" t="s">
        <v>311</v>
      </c>
      <c r="V45" s="30"/>
      <c r="W45" s="37">
        <v>40947</v>
      </c>
      <c r="Y45" s="5"/>
      <c r="AC45" s="12">
        <v>1</v>
      </c>
      <c r="AD45" s="30" t="s">
        <v>362</v>
      </c>
      <c r="AE45">
        <v>0</v>
      </c>
    </row>
    <row r="46" spans="2:31" ht="16.5" customHeight="1">
      <c r="B46" s="13">
        <v>107</v>
      </c>
      <c r="C46" s="23" t="s">
        <v>232</v>
      </c>
      <c r="D46" s="6" t="s">
        <v>73</v>
      </c>
      <c r="T46" s="40" t="s">
        <v>306</v>
      </c>
      <c r="U46" s="42" t="s">
        <v>310</v>
      </c>
      <c r="V46" s="20"/>
      <c r="W46" s="37">
        <v>41190</v>
      </c>
      <c r="Y46" s="5"/>
      <c r="AC46" s="12">
        <v>1</v>
      </c>
      <c r="AD46" s="30" t="s">
        <v>363</v>
      </c>
      <c r="AE46">
        <v>0</v>
      </c>
    </row>
    <row r="47" spans="2:31" ht="16.5" customHeight="1">
      <c r="B47" s="13">
        <v>109</v>
      </c>
      <c r="C47" s="23" t="s">
        <v>233</v>
      </c>
      <c r="D47" s="6" t="s">
        <v>74</v>
      </c>
      <c r="T47" s="40" t="s">
        <v>307</v>
      </c>
      <c r="U47" s="42" t="s">
        <v>316</v>
      </c>
      <c r="V47" s="31"/>
      <c r="W47" s="37">
        <v>41276</v>
      </c>
      <c r="Y47" s="5"/>
      <c r="AC47" s="12">
        <v>1</v>
      </c>
      <c r="AD47" s="30" t="s">
        <v>364</v>
      </c>
      <c r="AE47">
        <v>0</v>
      </c>
    </row>
    <row r="48" spans="2:31" ht="16.5" customHeight="1">
      <c r="B48" s="13">
        <v>117</v>
      </c>
      <c r="C48" s="23" t="s">
        <v>234</v>
      </c>
      <c r="D48" s="6" t="s">
        <v>75</v>
      </c>
      <c r="T48" s="40" t="s">
        <v>306</v>
      </c>
      <c r="U48" s="42" t="s">
        <v>316</v>
      </c>
      <c r="V48" s="30"/>
      <c r="W48" s="37">
        <v>41276</v>
      </c>
      <c r="Y48" s="5"/>
      <c r="AC48" s="12">
        <v>1</v>
      </c>
      <c r="AD48" s="30" t="s">
        <v>365</v>
      </c>
      <c r="AE48">
        <v>0</v>
      </c>
    </row>
    <row r="49" spans="2:31" ht="16.5" customHeight="1">
      <c r="B49" s="13">
        <v>120</v>
      </c>
      <c r="C49" s="23" t="s">
        <v>235</v>
      </c>
      <c r="D49" s="6" t="s">
        <v>76</v>
      </c>
      <c r="T49" s="40" t="s">
        <v>306</v>
      </c>
      <c r="U49" s="42" t="s">
        <v>308</v>
      </c>
      <c r="V49" s="30"/>
      <c r="W49" s="38">
        <v>41276</v>
      </c>
      <c r="Y49" s="5"/>
      <c r="AC49" s="12">
        <v>1</v>
      </c>
      <c r="AD49" s="30" t="s">
        <v>366</v>
      </c>
      <c r="AE49">
        <v>0</v>
      </c>
    </row>
    <row r="50" spans="2:31" ht="16.5" customHeight="1">
      <c r="B50" s="14">
        <v>163</v>
      </c>
      <c r="C50" s="23" t="s">
        <v>236</v>
      </c>
      <c r="D50" s="7" t="s">
        <v>77</v>
      </c>
      <c r="T50" s="40" t="s">
        <v>306</v>
      </c>
      <c r="U50" s="42" t="s">
        <v>316</v>
      </c>
      <c r="V50" s="30"/>
      <c r="W50" s="39">
        <v>41673</v>
      </c>
      <c r="Y50" s="5"/>
      <c r="AC50" s="12">
        <v>1</v>
      </c>
      <c r="AD50" s="30" t="s">
        <v>367</v>
      </c>
      <c r="AE50">
        <v>0</v>
      </c>
    </row>
    <row r="51" spans="2:31" ht="16.5" customHeight="1">
      <c r="B51" s="14">
        <v>164</v>
      </c>
      <c r="C51" s="23" t="s">
        <v>237</v>
      </c>
      <c r="D51" s="7" t="s">
        <v>78</v>
      </c>
      <c r="T51" s="40" t="s">
        <v>307</v>
      </c>
      <c r="U51" s="43" t="s">
        <v>309</v>
      </c>
      <c r="V51" s="30"/>
      <c r="W51" s="39">
        <v>41761</v>
      </c>
      <c r="Y51" s="5"/>
      <c r="AC51" s="12">
        <v>1</v>
      </c>
      <c r="AD51" s="30" t="s">
        <v>368</v>
      </c>
      <c r="AE51">
        <v>0</v>
      </c>
    </row>
    <row r="52" spans="2:31" ht="16.5" customHeight="1">
      <c r="B52" s="14">
        <v>165</v>
      </c>
      <c r="C52" s="23" t="s">
        <v>238</v>
      </c>
      <c r="D52" s="7" t="s">
        <v>79</v>
      </c>
      <c r="T52" s="40" t="s">
        <v>306</v>
      </c>
      <c r="U52" s="43" t="s">
        <v>309</v>
      </c>
      <c r="V52" s="30"/>
      <c r="W52" s="39">
        <v>41761</v>
      </c>
      <c r="Y52" s="5"/>
      <c r="AC52" s="12">
        <v>1</v>
      </c>
      <c r="AD52" s="49" t="s">
        <v>369</v>
      </c>
      <c r="AE52">
        <v>0</v>
      </c>
    </row>
    <row r="53" spans="2:31" ht="16.5" customHeight="1">
      <c r="B53" s="14">
        <v>166</v>
      </c>
      <c r="C53" s="23" t="s">
        <v>239</v>
      </c>
      <c r="D53" s="7" t="s">
        <v>80</v>
      </c>
      <c r="T53" s="40" t="s">
        <v>306</v>
      </c>
      <c r="U53" s="42" t="s">
        <v>307</v>
      </c>
      <c r="V53" s="30"/>
      <c r="W53" s="39">
        <v>41761</v>
      </c>
      <c r="Y53" s="5"/>
      <c r="AC53" s="12">
        <v>1</v>
      </c>
      <c r="AD53" s="30" t="s">
        <v>370</v>
      </c>
      <c r="AE53">
        <v>0</v>
      </c>
    </row>
    <row r="54" spans="2:31" ht="16.5" customHeight="1">
      <c r="B54" s="15">
        <v>167</v>
      </c>
      <c r="C54" s="23" t="s">
        <v>240</v>
      </c>
      <c r="D54" s="8" t="s">
        <v>81</v>
      </c>
      <c r="T54" s="40" t="s">
        <v>306</v>
      </c>
      <c r="U54" s="42" t="s">
        <v>307</v>
      </c>
      <c r="V54" s="31"/>
      <c r="W54" s="39">
        <v>41761</v>
      </c>
      <c r="Y54" s="5"/>
      <c r="AC54" s="12">
        <v>1</v>
      </c>
      <c r="AD54" s="30" t="s">
        <v>371</v>
      </c>
      <c r="AE54">
        <v>0</v>
      </c>
    </row>
    <row r="55" spans="2:31" ht="16.5" customHeight="1">
      <c r="B55" s="15">
        <v>168</v>
      </c>
      <c r="C55" s="23" t="s">
        <v>241</v>
      </c>
      <c r="D55" s="8" t="s">
        <v>82</v>
      </c>
      <c r="T55" s="40" t="s">
        <v>306</v>
      </c>
      <c r="U55" s="42" t="s">
        <v>308</v>
      </c>
      <c r="V55" s="31"/>
      <c r="W55" s="39">
        <v>41761</v>
      </c>
      <c r="Y55" s="5"/>
      <c r="AC55" s="12">
        <v>1</v>
      </c>
      <c r="AD55" s="30" t="s">
        <v>372</v>
      </c>
      <c r="AE55">
        <v>0</v>
      </c>
    </row>
    <row r="56" spans="2:31" ht="16.5" customHeight="1">
      <c r="B56" s="15">
        <v>169</v>
      </c>
      <c r="C56" s="23" t="s">
        <v>242</v>
      </c>
      <c r="D56" s="8" t="s">
        <v>83</v>
      </c>
      <c r="T56" s="40" t="s">
        <v>307</v>
      </c>
      <c r="U56" s="42" t="s">
        <v>316</v>
      </c>
      <c r="V56" s="31"/>
      <c r="W56" s="39">
        <v>41801</v>
      </c>
      <c r="Y56" s="5"/>
      <c r="AC56" s="12">
        <v>1</v>
      </c>
      <c r="AD56" s="49" t="s">
        <v>373</v>
      </c>
      <c r="AE56">
        <v>0</v>
      </c>
    </row>
    <row r="57" spans="2:31" ht="16.5" customHeight="1">
      <c r="B57" s="15">
        <v>171</v>
      </c>
      <c r="C57" s="23" t="s">
        <v>243</v>
      </c>
      <c r="D57" s="8" t="s">
        <v>84</v>
      </c>
      <c r="T57" s="40" t="s">
        <v>307</v>
      </c>
      <c r="U57" s="42" t="s">
        <v>314</v>
      </c>
      <c r="V57" s="31"/>
      <c r="W57" s="39">
        <v>41890</v>
      </c>
      <c r="Y57" s="5"/>
      <c r="AC57" s="12">
        <v>1</v>
      </c>
      <c r="AD57" s="30" t="s">
        <v>374</v>
      </c>
      <c r="AE57">
        <v>0</v>
      </c>
    </row>
    <row r="58" spans="2:31" ht="16.5" customHeight="1">
      <c r="B58" s="15">
        <v>172</v>
      </c>
      <c r="C58" s="23" t="s">
        <v>244</v>
      </c>
      <c r="D58" s="8" t="s">
        <v>85</v>
      </c>
      <c r="T58" s="40" t="s">
        <v>307</v>
      </c>
      <c r="U58" s="42" t="s">
        <v>307</v>
      </c>
      <c r="V58" s="31"/>
      <c r="W58" s="39">
        <v>41890</v>
      </c>
      <c r="Y58" s="5"/>
      <c r="AC58" s="12">
        <v>1</v>
      </c>
      <c r="AD58" s="30" t="s">
        <v>375</v>
      </c>
      <c r="AE58">
        <v>0</v>
      </c>
    </row>
    <row r="59" spans="2:31" ht="16.5" customHeight="1">
      <c r="B59" s="15">
        <v>173</v>
      </c>
      <c r="C59" s="23" t="s">
        <v>245</v>
      </c>
      <c r="D59" s="8" t="s">
        <v>86</v>
      </c>
      <c r="T59" s="40" t="s">
        <v>306</v>
      </c>
      <c r="U59" s="42" t="s">
        <v>308</v>
      </c>
      <c r="V59" s="31"/>
      <c r="W59" s="39">
        <v>41890</v>
      </c>
      <c r="Y59" s="5"/>
      <c r="AC59" s="12">
        <v>1</v>
      </c>
      <c r="AD59" s="30" t="s">
        <v>376</v>
      </c>
      <c r="AE59">
        <v>0</v>
      </c>
    </row>
    <row r="60" spans="2:31" ht="16.5" customHeight="1">
      <c r="B60" s="15">
        <v>174</v>
      </c>
      <c r="C60" s="23" t="s">
        <v>246</v>
      </c>
      <c r="D60" s="8" t="s">
        <v>87</v>
      </c>
      <c r="T60" s="40" t="s">
        <v>307</v>
      </c>
      <c r="U60" s="42" t="s">
        <v>311</v>
      </c>
      <c r="V60" s="31"/>
      <c r="W60" s="39">
        <v>41897</v>
      </c>
      <c r="Y60" s="5"/>
      <c r="AC60" s="12">
        <v>1</v>
      </c>
      <c r="AD60" s="30" t="s">
        <v>377</v>
      </c>
      <c r="AE60">
        <v>0</v>
      </c>
    </row>
    <row r="61" spans="2:31" ht="16.5" customHeight="1">
      <c r="B61" s="15">
        <v>175</v>
      </c>
      <c r="C61" s="23" t="s">
        <v>247</v>
      </c>
      <c r="D61" s="8" t="s">
        <v>88</v>
      </c>
      <c r="T61" s="40" t="s">
        <v>307</v>
      </c>
      <c r="U61" s="42" t="s">
        <v>311</v>
      </c>
      <c r="V61" s="31"/>
      <c r="W61" s="39">
        <v>41897</v>
      </c>
      <c r="Y61" s="5"/>
      <c r="AC61" s="12">
        <v>1</v>
      </c>
      <c r="AD61" s="30" t="s">
        <v>378</v>
      </c>
      <c r="AE61">
        <v>0</v>
      </c>
    </row>
    <row r="62" spans="2:31" ht="16.5" customHeight="1">
      <c r="B62" s="15">
        <v>176</v>
      </c>
      <c r="C62" s="23" t="s">
        <v>248</v>
      </c>
      <c r="D62" s="8" t="s">
        <v>89</v>
      </c>
      <c r="T62" s="40" t="s">
        <v>307</v>
      </c>
      <c r="U62" s="42" t="s">
        <v>311</v>
      </c>
      <c r="V62" s="31"/>
      <c r="W62" s="39">
        <v>41897</v>
      </c>
      <c r="Y62" s="5"/>
      <c r="AC62" s="12">
        <v>1</v>
      </c>
      <c r="AD62" s="30" t="s">
        <v>379</v>
      </c>
      <c r="AE62">
        <v>0</v>
      </c>
    </row>
    <row r="63" spans="2:31" ht="16.5" customHeight="1">
      <c r="B63" s="15">
        <v>178</v>
      </c>
      <c r="C63" s="23" t="s">
        <v>249</v>
      </c>
      <c r="D63" s="8" t="s">
        <v>90</v>
      </c>
      <c r="T63" s="40" t="s">
        <v>307</v>
      </c>
      <c r="U63" s="42" t="s">
        <v>311</v>
      </c>
      <c r="V63" s="31"/>
      <c r="W63" s="39">
        <v>41897</v>
      </c>
      <c r="Y63" s="5"/>
      <c r="AC63" s="12">
        <v>1</v>
      </c>
      <c r="AD63" s="30" t="s">
        <v>380</v>
      </c>
      <c r="AE63">
        <v>0</v>
      </c>
    </row>
    <row r="64" spans="2:31" ht="16.5" customHeight="1">
      <c r="B64" s="15">
        <v>180</v>
      </c>
      <c r="C64" s="23" t="s">
        <v>250</v>
      </c>
      <c r="D64" s="8" t="s">
        <v>91</v>
      </c>
      <c r="T64" s="40" t="s">
        <v>307</v>
      </c>
      <c r="U64" s="42" t="s">
        <v>308</v>
      </c>
      <c r="V64" s="32"/>
      <c r="W64" s="39">
        <v>41904</v>
      </c>
      <c r="Y64" s="5"/>
      <c r="AC64" s="12">
        <v>1</v>
      </c>
      <c r="AD64" s="30" t="s">
        <v>381</v>
      </c>
      <c r="AE64">
        <v>0</v>
      </c>
    </row>
    <row r="65" spans="2:31" ht="16.5" customHeight="1">
      <c r="B65" s="15">
        <v>181</v>
      </c>
      <c r="C65" s="23" t="s">
        <v>251</v>
      </c>
      <c r="D65" s="8" t="s">
        <v>92</v>
      </c>
      <c r="T65" s="40" t="s">
        <v>307</v>
      </c>
      <c r="U65" s="42" t="s">
        <v>310</v>
      </c>
      <c r="V65" s="32"/>
      <c r="W65" s="39">
        <v>41904</v>
      </c>
      <c r="Y65" s="5"/>
      <c r="AC65" s="12">
        <v>1</v>
      </c>
      <c r="AD65" s="30" t="s">
        <v>382</v>
      </c>
      <c r="AE65">
        <v>0</v>
      </c>
    </row>
    <row r="66" spans="2:31" ht="16.5" customHeight="1">
      <c r="B66" s="15">
        <v>182</v>
      </c>
      <c r="C66" s="23" t="s">
        <v>252</v>
      </c>
      <c r="D66" s="8" t="s">
        <v>93</v>
      </c>
      <c r="T66" s="40" t="s">
        <v>307</v>
      </c>
      <c r="U66" s="43" t="s">
        <v>309</v>
      </c>
      <c r="V66" s="32"/>
      <c r="W66" s="39">
        <v>41904</v>
      </c>
      <c r="Y66" s="5"/>
      <c r="AC66" s="12">
        <v>1</v>
      </c>
      <c r="AD66" s="30" t="s">
        <v>383</v>
      </c>
      <c r="AE66">
        <v>0</v>
      </c>
    </row>
    <row r="67" spans="2:31" ht="16.5" customHeight="1">
      <c r="B67" s="15">
        <v>183</v>
      </c>
      <c r="C67" s="23" t="s">
        <v>253</v>
      </c>
      <c r="D67" s="8" t="s">
        <v>94</v>
      </c>
      <c r="T67" s="40" t="s">
        <v>307</v>
      </c>
      <c r="U67" s="42" t="s">
        <v>310</v>
      </c>
      <c r="V67" s="32"/>
      <c r="W67" s="39">
        <v>41904</v>
      </c>
      <c r="Y67" s="5"/>
      <c r="AC67" s="12">
        <v>1</v>
      </c>
      <c r="AD67" s="30" t="s">
        <v>384</v>
      </c>
      <c r="AE67">
        <v>0</v>
      </c>
    </row>
    <row r="68" spans="2:31" ht="16.5" customHeight="1">
      <c r="B68" s="15">
        <v>184</v>
      </c>
      <c r="C68" s="23" t="s">
        <v>254</v>
      </c>
      <c r="D68" s="8" t="s">
        <v>95</v>
      </c>
      <c r="T68" s="40" t="s">
        <v>307</v>
      </c>
      <c r="U68" s="42" t="s">
        <v>310</v>
      </c>
      <c r="V68" s="32"/>
      <c r="W68" s="39">
        <v>41904</v>
      </c>
      <c r="Y68" s="5"/>
      <c r="AC68" s="12">
        <v>1</v>
      </c>
      <c r="AD68" s="30" t="s">
        <v>385</v>
      </c>
      <c r="AE68">
        <v>0</v>
      </c>
    </row>
    <row r="69" spans="2:31" ht="16.5" customHeight="1">
      <c r="B69" s="15">
        <v>185</v>
      </c>
      <c r="C69" s="23" t="s">
        <v>255</v>
      </c>
      <c r="D69" s="8" t="s">
        <v>96</v>
      </c>
      <c r="T69" s="40" t="s">
        <v>307</v>
      </c>
      <c r="U69" s="42" t="s">
        <v>311</v>
      </c>
      <c r="V69" s="32"/>
      <c r="W69" s="39">
        <v>41904</v>
      </c>
      <c r="Y69" s="5"/>
      <c r="AC69" s="12">
        <v>1</v>
      </c>
      <c r="AD69" s="30" t="s">
        <v>386</v>
      </c>
      <c r="AE69">
        <v>0</v>
      </c>
    </row>
    <row r="70" spans="2:31" ht="16.5" customHeight="1">
      <c r="B70" s="15">
        <v>186</v>
      </c>
      <c r="C70" s="23" t="s">
        <v>256</v>
      </c>
      <c r="D70" s="8" t="s">
        <v>97</v>
      </c>
      <c r="T70" s="40" t="s">
        <v>307</v>
      </c>
      <c r="U70" s="43" t="s">
        <v>309</v>
      </c>
      <c r="V70" s="32"/>
      <c r="W70" s="39">
        <v>41904</v>
      </c>
      <c r="Y70" s="5"/>
      <c r="AC70" s="12">
        <v>1</v>
      </c>
      <c r="AD70" s="30" t="s">
        <v>387</v>
      </c>
      <c r="AE70">
        <v>0</v>
      </c>
    </row>
    <row r="71" spans="2:31" ht="16.5" customHeight="1">
      <c r="B71" s="15">
        <v>187</v>
      </c>
      <c r="C71" s="23" t="s">
        <v>257</v>
      </c>
      <c r="D71" s="8" t="s">
        <v>98</v>
      </c>
      <c r="T71" s="40" t="s">
        <v>306</v>
      </c>
      <c r="U71" s="43" t="s">
        <v>309</v>
      </c>
      <c r="V71" s="32"/>
      <c r="W71" s="39">
        <v>41904</v>
      </c>
      <c r="Y71" s="5"/>
      <c r="AC71" s="12">
        <v>1</v>
      </c>
      <c r="AD71" s="30" t="s">
        <v>388</v>
      </c>
      <c r="AE71">
        <v>0</v>
      </c>
    </row>
    <row r="72" spans="2:31" ht="16.5" customHeight="1">
      <c r="B72" s="15">
        <v>188</v>
      </c>
      <c r="C72" s="23" t="s">
        <v>258</v>
      </c>
      <c r="D72" s="8" t="s">
        <v>99</v>
      </c>
      <c r="T72" s="40" t="s">
        <v>307</v>
      </c>
      <c r="U72" s="42" t="s">
        <v>308</v>
      </c>
      <c r="V72" s="32"/>
      <c r="W72" s="39">
        <v>41904</v>
      </c>
      <c r="Y72" s="5"/>
      <c r="AC72" s="12">
        <v>1</v>
      </c>
      <c r="AD72" s="30" t="s">
        <v>389</v>
      </c>
      <c r="AE72">
        <v>0</v>
      </c>
    </row>
    <row r="73" spans="2:31" ht="16.5" customHeight="1">
      <c r="B73" s="15">
        <v>189</v>
      </c>
      <c r="C73" s="23" t="s">
        <v>259</v>
      </c>
      <c r="D73" s="8" t="s">
        <v>100</v>
      </c>
      <c r="T73" s="40" t="s">
        <v>307</v>
      </c>
      <c r="U73" s="42" t="s">
        <v>307</v>
      </c>
      <c r="V73" s="32"/>
      <c r="W73" s="39">
        <v>41904</v>
      </c>
      <c r="Y73" s="5"/>
      <c r="AC73" s="12">
        <v>1</v>
      </c>
      <c r="AD73" s="30" t="s">
        <v>390</v>
      </c>
      <c r="AE73">
        <v>0</v>
      </c>
    </row>
    <row r="74" spans="2:31" ht="16.5" customHeight="1">
      <c r="B74" s="15">
        <v>190</v>
      </c>
      <c r="C74" s="23" t="s">
        <v>260</v>
      </c>
      <c r="D74" s="8" t="s">
        <v>101</v>
      </c>
      <c r="T74" s="40" t="s">
        <v>307</v>
      </c>
      <c r="U74" s="43" t="s">
        <v>309</v>
      </c>
      <c r="V74" s="32"/>
      <c r="W74" s="39">
        <v>41904</v>
      </c>
      <c r="Y74" s="5"/>
      <c r="AC74" s="12">
        <v>1</v>
      </c>
      <c r="AD74" s="30" t="s">
        <v>391</v>
      </c>
      <c r="AE74">
        <v>0</v>
      </c>
    </row>
    <row r="75" spans="2:31" ht="16.5" customHeight="1">
      <c r="B75" s="15">
        <v>191</v>
      </c>
      <c r="C75" s="23" t="s">
        <v>261</v>
      </c>
      <c r="D75" s="8" t="s">
        <v>102</v>
      </c>
      <c r="T75" s="40" t="s">
        <v>307</v>
      </c>
      <c r="U75" s="42" t="s">
        <v>313</v>
      </c>
      <c r="V75" s="32"/>
      <c r="W75" s="39">
        <v>41904</v>
      </c>
      <c r="Y75" s="5"/>
      <c r="AC75" s="12">
        <v>1</v>
      </c>
      <c r="AD75" s="30" t="s">
        <v>392</v>
      </c>
      <c r="AE75">
        <v>0</v>
      </c>
    </row>
    <row r="76" spans="2:31" ht="16.5" customHeight="1">
      <c r="B76" s="15">
        <v>194</v>
      </c>
      <c r="C76" s="23" t="s">
        <v>262</v>
      </c>
      <c r="D76" s="8" t="s">
        <v>103</v>
      </c>
      <c r="T76" s="40" t="s">
        <v>307</v>
      </c>
      <c r="U76" s="42" t="s">
        <v>310</v>
      </c>
      <c r="V76" s="32"/>
      <c r="W76" s="39">
        <v>41904</v>
      </c>
      <c r="Y76" s="5"/>
      <c r="AC76" s="12">
        <v>1</v>
      </c>
      <c r="AD76" s="49" t="s">
        <v>393</v>
      </c>
      <c r="AE76">
        <v>0</v>
      </c>
    </row>
    <row r="77" spans="2:31" ht="16.5" customHeight="1">
      <c r="B77" s="15">
        <v>195</v>
      </c>
      <c r="C77" s="23" t="s">
        <v>263</v>
      </c>
      <c r="D77" s="8" t="s">
        <v>104</v>
      </c>
      <c r="T77" s="40" t="s">
        <v>307</v>
      </c>
      <c r="U77" s="42" t="s">
        <v>310</v>
      </c>
      <c r="V77" s="32"/>
      <c r="W77" s="39">
        <v>41904</v>
      </c>
      <c r="Y77" s="5"/>
      <c r="AC77" s="12">
        <v>1</v>
      </c>
      <c r="AD77" s="30" t="s">
        <v>394</v>
      </c>
      <c r="AE77">
        <v>0</v>
      </c>
    </row>
    <row r="78" spans="2:31" ht="16.5" customHeight="1">
      <c r="B78" s="15">
        <v>196</v>
      </c>
      <c r="C78" s="23" t="s">
        <v>264</v>
      </c>
      <c r="D78" s="8" t="s">
        <v>105</v>
      </c>
      <c r="T78" s="40" t="s">
        <v>307</v>
      </c>
      <c r="U78" s="42" t="s">
        <v>307</v>
      </c>
      <c r="V78" s="32"/>
      <c r="W78" s="39">
        <v>41904</v>
      </c>
      <c r="Y78" s="5"/>
      <c r="AC78" s="12">
        <v>1</v>
      </c>
      <c r="AD78" s="30" t="s">
        <v>395</v>
      </c>
      <c r="AE78">
        <v>0</v>
      </c>
    </row>
    <row r="79" spans="2:31" ht="16.5" customHeight="1">
      <c r="B79" s="15">
        <v>197</v>
      </c>
      <c r="C79" s="23" t="s">
        <v>265</v>
      </c>
      <c r="D79" s="8" t="s">
        <v>106</v>
      </c>
      <c r="T79" s="40" t="s">
        <v>307</v>
      </c>
      <c r="U79" s="42" t="s">
        <v>307</v>
      </c>
      <c r="V79" s="32"/>
      <c r="W79" s="39">
        <v>41904</v>
      </c>
      <c r="Y79" s="5"/>
      <c r="AC79" s="12">
        <v>1</v>
      </c>
      <c r="AD79" s="30" t="s">
        <v>396</v>
      </c>
      <c r="AE79">
        <v>0</v>
      </c>
    </row>
    <row r="80" spans="2:31" ht="16.5" customHeight="1">
      <c r="B80" s="15">
        <v>199</v>
      </c>
      <c r="C80" s="23" t="s">
        <v>266</v>
      </c>
      <c r="D80" s="8" t="s">
        <v>107</v>
      </c>
      <c r="T80" s="40" t="s">
        <v>307</v>
      </c>
      <c r="U80" s="42" t="s">
        <v>307</v>
      </c>
      <c r="V80" s="32"/>
      <c r="W80" s="39">
        <v>41904</v>
      </c>
      <c r="Y80" s="5"/>
      <c r="AC80" s="12">
        <v>1</v>
      </c>
      <c r="AD80" s="30" t="s">
        <v>397</v>
      </c>
      <c r="AE80">
        <v>0</v>
      </c>
    </row>
    <row r="81" spans="2:31" ht="16.5" customHeight="1">
      <c r="B81" s="15">
        <v>200</v>
      </c>
      <c r="C81" s="23" t="s">
        <v>267</v>
      </c>
      <c r="D81" s="8" t="s">
        <v>108</v>
      </c>
      <c r="T81" s="40" t="s">
        <v>307</v>
      </c>
      <c r="U81" s="42" t="s">
        <v>308</v>
      </c>
      <c r="V81" s="32"/>
      <c r="W81" s="39">
        <v>41904</v>
      </c>
      <c r="Y81" s="5"/>
      <c r="AC81" s="12">
        <v>1</v>
      </c>
      <c r="AD81" s="30" t="s">
        <v>398</v>
      </c>
      <c r="AE81">
        <v>0</v>
      </c>
    </row>
    <row r="82" spans="2:31" ht="16.5" customHeight="1">
      <c r="B82" s="15">
        <v>201</v>
      </c>
      <c r="C82" s="23" t="s">
        <v>268</v>
      </c>
      <c r="D82" s="8" t="s">
        <v>109</v>
      </c>
      <c r="T82" s="40" t="s">
        <v>307</v>
      </c>
      <c r="U82" s="44" t="s">
        <v>314</v>
      </c>
      <c r="V82" s="24"/>
      <c r="W82" s="39">
        <v>41904</v>
      </c>
      <c r="Y82" s="5"/>
      <c r="AC82" s="12">
        <v>1</v>
      </c>
      <c r="AD82" s="30" t="s">
        <v>399</v>
      </c>
      <c r="AE82">
        <v>0</v>
      </c>
    </row>
    <row r="83" spans="2:31" ht="16.5" customHeight="1">
      <c r="B83" s="15">
        <v>202</v>
      </c>
      <c r="C83" s="23" t="s">
        <v>269</v>
      </c>
      <c r="D83" s="8" t="s">
        <v>110</v>
      </c>
      <c r="T83" s="40" t="s">
        <v>307</v>
      </c>
      <c r="U83" s="42" t="s">
        <v>308</v>
      </c>
      <c r="V83" s="32"/>
      <c r="W83" s="39">
        <v>41904</v>
      </c>
      <c r="Y83" s="5"/>
      <c r="AC83" s="12">
        <v>1</v>
      </c>
      <c r="AD83" s="30" t="s">
        <v>400</v>
      </c>
      <c r="AE83">
        <v>0</v>
      </c>
    </row>
    <row r="84" spans="2:31" ht="16.5" customHeight="1">
      <c r="B84" s="15">
        <v>203</v>
      </c>
      <c r="C84" s="23" t="s">
        <v>270</v>
      </c>
      <c r="D84" s="8" t="s">
        <v>111</v>
      </c>
      <c r="T84" s="40" t="s">
        <v>307</v>
      </c>
      <c r="U84" s="42" t="s">
        <v>308</v>
      </c>
      <c r="V84" s="32"/>
      <c r="W84" s="39">
        <v>41904</v>
      </c>
      <c r="Y84" s="5"/>
      <c r="AC84" s="12">
        <v>1</v>
      </c>
      <c r="AD84" s="30" t="s">
        <v>401</v>
      </c>
      <c r="AE84">
        <v>0</v>
      </c>
    </row>
    <row r="85" spans="2:31" ht="16.5" customHeight="1">
      <c r="B85" s="15">
        <v>204</v>
      </c>
      <c r="C85" s="23" t="s">
        <v>271</v>
      </c>
      <c r="D85" s="8" t="s">
        <v>112</v>
      </c>
      <c r="T85" s="40" t="s">
        <v>307</v>
      </c>
      <c r="U85" s="42" t="s">
        <v>308</v>
      </c>
      <c r="V85" s="32"/>
      <c r="W85" s="39">
        <v>41904</v>
      </c>
      <c r="Y85" s="5"/>
      <c r="AC85" s="12">
        <v>1</v>
      </c>
      <c r="AD85" s="30" t="s">
        <v>402</v>
      </c>
      <c r="AE85">
        <v>0</v>
      </c>
    </row>
    <row r="86" spans="2:31" ht="16.5" customHeight="1">
      <c r="B86" s="15">
        <v>206</v>
      </c>
      <c r="C86" s="23" t="s">
        <v>272</v>
      </c>
      <c r="D86" s="8" t="s">
        <v>113</v>
      </c>
      <c r="T86" s="40" t="s">
        <v>307</v>
      </c>
      <c r="U86" s="42" t="s">
        <v>311</v>
      </c>
      <c r="V86" s="32"/>
      <c r="W86" s="39">
        <v>41904</v>
      </c>
      <c r="Y86" s="5"/>
      <c r="AC86" s="12">
        <v>1</v>
      </c>
      <c r="AD86" s="30" t="s">
        <v>403</v>
      </c>
      <c r="AE86">
        <v>0</v>
      </c>
    </row>
    <row r="87" spans="2:31" ht="16.5" customHeight="1">
      <c r="B87" s="15">
        <v>208</v>
      </c>
      <c r="C87" s="23" t="s">
        <v>273</v>
      </c>
      <c r="D87" s="8" t="s">
        <v>114</v>
      </c>
      <c r="T87" s="40" t="s">
        <v>307</v>
      </c>
      <c r="U87" s="43" t="s">
        <v>309</v>
      </c>
      <c r="V87" s="32"/>
      <c r="W87" s="39">
        <v>41904</v>
      </c>
      <c r="Y87" s="5"/>
      <c r="AC87" s="12">
        <v>1</v>
      </c>
      <c r="AD87" s="30" t="s">
        <v>404</v>
      </c>
      <c r="AE87">
        <v>0</v>
      </c>
    </row>
    <row r="88" spans="2:31" ht="16.5" customHeight="1">
      <c r="B88" s="15">
        <v>209</v>
      </c>
      <c r="C88" s="23" t="s">
        <v>274</v>
      </c>
      <c r="D88" s="8" t="s">
        <v>115</v>
      </c>
      <c r="T88" s="40" t="s">
        <v>307</v>
      </c>
      <c r="U88" s="42" t="s">
        <v>308</v>
      </c>
      <c r="V88" s="32"/>
      <c r="W88" s="39">
        <v>41904</v>
      </c>
      <c r="Y88" s="5"/>
      <c r="AC88" s="12">
        <v>1</v>
      </c>
      <c r="AD88" s="30" t="s">
        <v>405</v>
      </c>
      <c r="AE88">
        <v>0</v>
      </c>
    </row>
    <row r="89" spans="2:31" ht="16.5" customHeight="1">
      <c r="B89" s="15">
        <v>210</v>
      </c>
      <c r="C89" s="23" t="s">
        <v>275</v>
      </c>
      <c r="D89" s="8" t="s">
        <v>116</v>
      </c>
      <c r="T89" s="40" t="s">
        <v>307</v>
      </c>
      <c r="U89" s="42" t="s">
        <v>311</v>
      </c>
      <c r="V89" s="32"/>
      <c r="W89" s="39">
        <v>41904</v>
      </c>
      <c r="Y89" s="5"/>
      <c r="AC89" s="12">
        <v>1</v>
      </c>
      <c r="AD89" s="30" t="s">
        <v>406</v>
      </c>
      <c r="AE89">
        <v>0</v>
      </c>
    </row>
    <row r="90" spans="2:31" ht="16.5" customHeight="1">
      <c r="B90" s="15">
        <v>212</v>
      </c>
      <c r="C90" s="23" t="s">
        <v>276</v>
      </c>
      <c r="D90" s="8" t="s">
        <v>117</v>
      </c>
      <c r="T90" s="40" t="s">
        <v>307</v>
      </c>
      <c r="U90" s="42" t="s">
        <v>310</v>
      </c>
      <c r="V90" s="32"/>
      <c r="W90" s="39">
        <v>41913</v>
      </c>
      <c r="Y90" s="5"/>
      <c r="AC90" s="12">
        <v>1</v>
      </c>
      <c r="AD90" s="30" t="s">
        <v>407</v>
      </c>
      <c r="AE90">
        <v>0</v>
      </c>
    </row>
    <row r="91" spans="2:31" ht="16.5" customHeight="1">
      <c r="B91" s="15">
        <v>215</v>
      </c>
      <c r="C91" s="23" t="s">
        <v>277</v>
      </c>
      <c r="D91" s="8" t="s">
        <v>118</v>
      </c>
      <c r="T91" s="40" t="s">
        <v>306</v>
      </c>
      <c r="U91" s="42" t="s">
        <v>316</v>
      </c>
      <c r="V91" s="32"/>
      <c r="W91" s="39">
        <v>41913</v>
      </c>
      <c r="Y91" s="5"/>
      <c r="AC91" s="12">
        <v>1</v>
      </c>
      <c r="AD91" s="30" t="s">
        <v>408</v>
      </c>
      <c r="AE91">
        <v>0</v>
      </c>
    </row>
    <row r="92" spans="2:31" ht="16.5" customHeight="1">
      <c r="B92" s="15">
        <v>216</v>
      </c>
      <c r="C92" s="23" t="s">
        <v>278</v>
      </c>
      <c r="D92" s="8" t="s">
        <v>119</v>
      </c>
      <c r="T92" s="40" t="s">
        <v>307</v>
      </c>
      <c r="U92" s="42" t="s">
        <v>307</v>
      </c>
      <c r="V92" s="32"/>
      <c r="W92" s="39">
        <v>41913</v>
      </c>
      <c r="Y92" s="5"/>
      <c r="AC92" s="12">
        <v>1</v>
      </c>
      <c r="AD92" s="30" t="s">
        <v>409</v>
      </c>
      <c r="AE92">
        <v>0</v>
      </c>
    </row>
    <row r="93" spans="2:31" ht="16.5" customHeight="1">
      <c r="B93" s="15">
        <v>222</v>
      </c>
      <c r="C93" s="23" t="s">
        <v>279</v>
      </c>
      <c r="D93" s="8" t="s">
        <v>120</v>
      </c>
      <c r="T93" s="40" t="s">
        <v>307</v>
      </c>
      <c r="U93" s="42" t="s">
        <v>315</v>
      </c>
      <c r="V93" s="24"/>
      <c r="W93" s="39">
        <v>42009</v>
      </c>
      <c r="Y93" s="5"/>
      <c r="AC93" s="12">
        <v>1</v>
      </c>
      <c r="AD93" s="30" t="s">
        <v>410</v>
      </c>
      <c r="AE93">
        <v>0</v>
      </c>
    </row>
    <row r="94" spans="2:31" ht="16.5" customHeight="1">
      <c r="B94" s="15">
        <v>223</v>
      </c>
      <c r="C94" s="23" t="s">
        <v>280</v>
      </c>
      <c r="D94" s="8" t="s">
        <v>121</v>
      </c>
      <c r="T94" s="40" t="s">
        <v>306</v>
      </c>
      <c r="U94" s="42" t="s">
        <v>308</v>
      </c>
      <c r="V94" s="32"/>
      <c r="W94" s="39">
        <v>42023</v>
      </c>
      <c r="Y94" s="5"/>
      <c r="AC94" s="12">
        <v>1</v>
      </c>
      <c r="AD94" s="30" t="s">
        <v>411</v>
      </c>
      <c r="AE94">
        <v>0</v>
      </c>
    </row>
    <row r="95" spans="2:31" ht="16.5" customHeight="1">
      <c r="B95" s="15">
        <v>224</v>
      </c>
      <c r="C95" s="23" t="s">
        <v>281</v>
      </c>
      <c r="D95" s="8" t="s">
        <v>122</v>
      </c>
      <c r="T95" s="40" t="s">
        <v>306</v>
      </c>
      <c r="U95" s="42" t="s">
        <v>310</v>
      </c>
      <c r="V95" s="32"/>
      <c r="W95" s="39">
        <v>42037</v>
      </c>
      <c r="Y95" s="5"/>
      <c r="AC95" s="12">
        <v>1</v>
      </c>
      <c r="AD95" s="30" t="s">
        <v>412</v>
      </c>
      <c r="AE95">
        <v>0</v>
      </c>
    </row>
    <row r="96" spans="2:31" ht="16.5" customHeight="1">
      <c r="B96" s="15">
        <v>227</v>
      </c>
      <c r="C96" s="23" t="s">
        <v>282</v>
      </c>
      <c r="D96" s="8" t="s">
        <v>123</v>
      </c>
      <c r="T96" s="40" t="s">
        <v>307</v>
      </c>
      <c r="U96" s="42" t="s">
        <v>313</v>
      </c>
      <c r="V96" s="32"/>
      <c r="W96" s="39">
        <v>42072</v>
      </c>
      <c r="Y96" s="5"/>
      <c r="AC96" s="12">
        <v>1</v>
      </c>
      <c r="AD96" s="30" t="s">
        <v>413</v>
      </c>
      <c r="AE96">
        <v>0</v>
      </c>
    </row>
    <row r="97" spans="2:31" ht="16.5" customHeight="1">
      <c r="B97" s="15">
        <v>228</v>
      </c>
      <c r="C97" s="23" t="s">
        <v>283</v>
      </c>
      <c r="D97" s="8" t="s">
        <v>124</v>
      </c>
      <c r="T97" s="40" t="s">
        <v>307</v>
      </c>
      <c r="U97" s="43" t="s">
        <v>309</v>
      </c>
      <c r="V97" s="32"/>
      <c r="W97" s="39">
        <v>42076</v>
      </c>
      <c r="Y97" s="5"/>
      <c r="AC97" s="12">
        <v>1</v>
      </c>
      <c r="AD97" s="30" t="s">
        <v>414</v>
      </c>
      <c r="AE97">
        <v>0</v>
      </c>
    </row>
    <row r="98" spans="2:31" ht="16.5" customHeight="1">
      <c r="B98" s="15">
        <v>237</v>
      </c>
      <c r="C98" s="23" t="s">
        <v>284</v>
      </c>
      <c r="D98" s="8" t="s">
        <v>125</v>
      </c>
      <c r="T98" s="40" t="s">
        <v>307</v>
      </c>
      <c r="U98" s="42" t="s">
        <v>310</v>
      </c>
      <c r="V98" s="32"/>
      <c r="W98" s="39">
        <v>42180</v>
      </c>
      <c r="Y98" s="5"/>
      <c r="AC98" s="12">
        <v>1</v>
      </c>
      <c r="AD98" s="30" t="s">
        <v>415</v>
      </c>
      <c r="AE98">
        <v>0</v>
      </c>
    </row>
    <row r="99" spans="2:31" ht="16.5" customHeight="1">
      <c r="B99" s="15">
        <v>238</v>
      </c>
      <c r="C99" s="23" t="s">
        <v>285</v>
      </c>
      <c r="D99" s="8" t="s">
        <v>126</v>
      </c>
      <c r="T99" s="40" t="s">
        <v>307</v>
      </c>
      <c r="U99" s="45" t="s">
        <v>311</v>
      </c>
      <c r="V99" s="32"/>
      <c r="W99" s="39">
        <v>42195</v>
      </c>
      <c r="Y99" s="5"/>
      <c r="AC99" s="12">
        <v>1</v>
      </c>
      <c r="AD99" s="30" t="s">
        <v>416</v>
      </c>
      <c r="AE99">
        <v>0</v>
      </c>
    </row>
    <row r="100" spans="2:31" ht="16.5" customHeight="1">
      <c r="B100" s="15">
        <v>239</v>
      </c>
      <c r="C100" s="23" t="s">
        <v>286</v>
      </c>
      <c r="D100" s="8" t="s">
        <v>127</v>
      </c>
      <c r="T100" s="40" t="s">
        <v>306</v>
      </c>
      <c r="U100" s="43" t="s">
        <v>309</v>
      </c>
      <c r="V100" s="32"/>
      <c r="W100" s="39">
        <v>42212</v>
      </c>
      <c r="Y100" s="5"/>
      <c r="AC100" s="12">
        <v>1</v>
      </c>
      <c r="AD100" s="30" t="s">
        <v>417</v>
      </c>
      <c r="AE100">
        <v>0</v>
      </c>
    </row>
    <row r="101" spans="2:31" ht="16.5" customHeight="1">
      <c r="B101" s="15">
        <v>241</v>
      </c>
      <c r="C101" s="23" t="s">
        <v>287</v>
      </c>
      <c r="D101" s="8" t="s">
        <v>128</v>
      </c>
      <c r="T101" s="40" t="s">
        <v>307</v>
      </c>
      <c r="U101" s="43" t="s">
        <v>309</v>
      </c>
      <c r="V101" s="32"/>
      <c r="W101" s="39">
        <v>42213</v>
      </c>
      <c r="Y101" s="5"/>
      <c r="AC101" s="12">
        <v>1</v>
      </c>
      <c r="AD101" s="30" t="s">
        <v>418</v>
      </c>
      <c r="AE101">
        <v>0</v>
      </c>
    </row>
    <row r="102" spans="2:31" ht="16.5" customHeight="1">
      <c r="B102" s="15">
        <v>242</v>
      </c>
      <c r="C102" s="23" t="s">
        <v>288</v>
      </c>
      <c r="D102" s="8" t="s">
        <v>129</v>
      </c>
      <c r="T102" s="40" t="s">
        <v>307</v>
      </c>
      <c r="U102" s="42" t="s">
        <v>310</v>
      </c>
      <c r="V102" s="32"/>
      <c r="W102" s="39">
        <v>42219</v>
      </c>
      <c r="Y102" s="5"/>
      <c r="AC102" s="12">
        <v>1</v>
      </c>
      <c r="AD102" s="30" t="s">
        <v>419</v>
      </c>
      <c r="AE102">
        <v>0</v>
      </c>
    </row>
    <row r="103" spans="2:31" ht="16.5" customHeight="1">
      <c r="B103" s="15">
        <v>244</v>
      </c>
      <c r="C103" s="23" t="s">
        <v>289</v>
      </c>
      <c r="D103" s="9" t="s">
        <v>130</v>
      </c>
      <c r="T103" s="40" t="s">
        <v>307</v>
      </c>
      <c r="U103" s="43" t="s">
        <v>309</v>
      </c>
      <c r="V103" s="32"/>
      <c r="W103" s="39">
        <v>42221</v>
      </c>
      <c r="Y103" s="5"/>
      <c r="AC103" s="12">
        <v>1</v>
      </c>
      <c r="AD103" s="30" t="s">
        <v>420</v>
      </c>
      <c r="AE103">
        <v>0</v>
      </c>
    </row>
    <row r="104" spans="2:31" ht="16.5" customHeight="1">
      <c r="B104" s="15">
        <v>247</v>
      </c>
      <c r="C104" s="23" t="s">
        <v>290</v>
      </c>
      <c r="D104" s="9" t="s">
        <v>131</v>
      </c>
      <c r="T104" s="40" t="s">
        <v>307</v>
      </c>
      <c r="U104" s="45" t="s">
        <v>316</v>
      </c>
      <c r="V104" s="32"/>
      <c r="W104" s="39">
        <v>42249</v>
      </c>
      <c r="Y104" s="33"/>
      <c r="AC104" s="12">
        <v>1</v>
      </c>
      <c r="AD104" s="49" t="s">
        <v>421</v>
      </c>
      <c r="AE104">
        <v>0</v>
      </c>
    </row>
    <row r="105" spans="2:31" ht="16.5" customHeight="1">
      <c r="B105" s="15">
        <v>250</v>
      </c>
      <c r="C105" s="23" t="s">
        <v>291</v>
      </c>
      <c r="D105" s="8" t="s">
        <v>132</v>
      </c>
      <c r="T105" s="40" t="s">
        <v>307</v>
      </c>
      <c r="U105" s="45" t="s">
        <v>316</v>
      </c>
      <c r="V105" s="32"/>
      <c r="W105" s="39">
        <v>42258</v>
      </c>
      <c r="Y105" s="33"/>
      <c r="AC105" s="12">
        <v>1</v>
      </c>
      <c r="AD105" s="49" t="s">
        <v>422</v>
      </c>
      <c r="AE105">
        <v>0</v>
      </c>
    </row>
    <row r="106" spans="2:31" ht="16.5" customHeight="1">
      <c r="B106" s="15">
        <v>251</v>
      </c>
      <c r="C106" s="23" t="s">
        <v>292</v>
      </c>
      <c r="D106" s="8" t="s">
        <v>133</v>
      </c>
      <c r="T106" s="40" t="s">
        <v>307</v>
      </c>
      <c r="U106" s="43" t="s">
        <v>309</v>
      </c>
      <c r="V106" s="32"/>
      <c r="W106" s="39">
        <v>42262</v>
      </c>
      <c r="Y106" s="33"/>
      <c r="AC106" s="12">
        <v>1</v>
      </c>
      <c r="AD106" s="49" t="s">
        <v>423</v>
      </c>
      <c r="AE106">
        <v>0</v>
      </c>
    </row>
    <row r="107" spans="2:31" ht="16.5" customHeight="1">
      <c r="B107" s="15">
        <v>253</v>
      </c>
      <c r="C107" s="23" t="s">
        <v>293</v>
      </c>
      <c r="D107" s="8" t="s">
        <v>134</v>
      </c>
      <c r="T107" s="40" t="s">
        <v>307</v>
      </c>
      <c r="U107" s="43" t="s">
        <v>309</v>
      </c>
      <c r="V107" s="32"/>
      <c r="W107" s="39">
        <v>42268</v>
      </c>
      <c r="Y107" s="33"/>
      <c r="AC107" s="12">
        <v>1</v>
      </c>
      <c r="AD107" s="49" t="s">
        <v>424</v>
      </c>
      <c r="AE107">
        <v>0</v>
      </c>
    </row>
    <row r="108" spans="2:31" ht="16.5" customHeight="1">
      <c r="B108" s="15">
        <v>254</v>
      </c>
      <c r="C108" s="23" t="s">
        <v>294</v>
      </c>
      <c r="D108" s="8" t="s">
        <v>135</v>
      </c>
      <c r="T108" s="40" t="s">
        <v>307</v>
      </c>
      <c r="U108" s="45" t="s">
        <v>316</v>
      </c>
      <c r="V108" s="32"/>
      <c r="W108" s="39">
        <v>42268</v>
      </c>
      <c r="Y108" s="33"/>
      <c r="AC108" s="12">
        <v>1</v>
      </c>
      <c r="AD108" s="49" t="s">
        <v>425</v>
      </c>
      <c r="AE108">
        <v>0</v>
      </c>
    </row>
    <row r="109" spans="2:31" ht="16.5" customHeight="1">
      <c r="B109" s="15">
        <v>255</v>
      </c>
      <c r="C109" s="23" t="s">
        <v>295</v>
      </c>
      <c r="D109" s="8" t="s">
        <v>136</v>
      </c>
      <c r="T109" s="40" t="s">
        <v>307</v>
      </c>
      <c r="U109" s="43" t="s">
        <v>309</v>
      </c>
      <c r="V109" s="32"/>
      <c r="W109" s="39">
        <v>42268</v>
      </c>
      <c r="Y109" s="33"/>
      <c r="AC109" s="12">
        <v>1</v>
      </c>
      <c r="AD109" s="49" t="s">
        <v>426</v>
      </c>
      <c r="AE109">
        <v>0</v>
      </c>
    </row>
    <row r="110" spans="2:31" ht="16.5" customHeight="1">
      <c r="B110" s="15">
        <v>257</v>
      </c>
      <c r="C110" s="23" t="s">
        <v>296</v>
      </c>
      <c r="D110" s="10" t="s">
        <v>137</v>
      </c>
      <c r="T110" s="40" t="s">
        <v>307</v>
      </c>
      <c r="U110" s="43" t="s">
        <v>310</v>
      </c>
      <c r="V110" s="32"/>
      <c r="W110" s="39">
        <v>42310</v>
      </c>
      <c r="Y110" s="33"/>
      <c r="AC110" s="12">
        <v>1</v>
      </c>
      <c r="AD110" s="49" t="s">
        <v>427</v>
      </c>
      <c r="AE110">
        <v>0</v>
      </c>
    </row>
    <row r="111" spans="2:31" ht="16.5" customHeight="1">
      <c r="B111" s="15">
        <v>261</v>
      </c>
      <c r="C111" s="23" t="s">
        <v>297</v>
      </c>
      <c r="D111" s="9" t="s">
        <v>138</v>
      </c>
      <c r="T111" s="40" t="s">
        <v>307</v>
      </c>
      <c r="U111" s="43" t="s">
        <v>309</v>
      </c>
      <c r="V111" s="32"/>
      <c r="W111" s="39">
        <v>42374</v>
      </c>
      <c r="Y111" s="34"/>
      <c r="AC111" s="52"/>
      <c r="AD111" s="34"/>
      <c r="AE111">
        <v>0</v>
      </c>
    </row>
    <row r="112" spans="2:31" ht="16.5" customHeight="1">
      <c r="B112" s="15">
        <v>262</v>
      </c>
      <c r="C112" s="23" t="s">
        <v>298</v>
      </c>
      <c r="D112" s="8" t="s">
        <v>139</v>
      </c>
      <c r="T112" s="40" t="s">
        <v>307</v>
      </c>
      <c r="U112" s="43" t="s">
        <v>309</v>
      </c>
      <c r="V112" s="32"/>
      <c r="W112" s="39">
        <v>42374</v>
      </c>
      <c r="Y112" s="33"/>
      <c r="AC112" s="51" t="s">
        <v>434</v>
      </c>
      <c r="AD112" s="49" t="s">
        <v>428</v>
      </c>
      <c r="AE112">
        <v>0</v>
      </c>
    </row>
    <row r="113" spans="2:31" ht="16.5" customHeight="1">
      <c r="B113" s="15">
        <v>263</v>
      </c>
      <c r="C113" s="23" t="s">
        <v>299</v>
      </c>
      <c r="D113" s="9" t="s">
        <v>140</v>
      </c>
      <c r="T113" s="40" t="s">
        <v>307</v>
      </c>
      <c r="U113" s="43" t="s">
        <v>309</v>
      </c>
      <c r="V113" s="32"/>
      <c r="W113" s="39">
        <v>42374</v>
      </c>
      <c r="Y113" s="33"/>
      <c r="AC113" s="51" t="s">
        <v>434</v>
      </c>
      <c r="AD113" s="49" t="s">
        <v>429</v>
      </c>
      <c r="AE113">
        <v>0</v>
      </c>
    </row>
    <row r="114" spans="2:31" ht="16.5" customHeight="1">
      <c r="B114" s="15">
        <v>264</v>
      </c>
      <c r="C114" s="23" t="s">
        <v>300</v>
      </c>
      <c r="D114" s="8" t="s">
        <v>141</v>
      </c>
      <c r="T114" s="40" t="s">
        <v>307</v>
      </c>
      <c r="U114" s="43" t="s">
        <v>309</v>
      </c>
      <c r="V114" s="32"/>
      <c r="W114" s="39">
        <v>42374</v>
      </c>
      <c r="Y114" s="33"/>
      <c r="AC114" s="51" t="s">
        <v>434</v>
      </c>
      <c r="AD114" s="49" t="s">
        <v>430</v>
      </c>
      <c r="AE114">
        <v>0</v>
      </c>
    </row>
    <row r="115" spans="2:31" ht="16.5" customHeight="1">
      <c r="B115" s="15">
        <v>265</v>
      </c>
      <c r="C115" s="23" t="s">
        <v>301</v>
      </c>
      <c r="D115" s="8" t="s">
        <v>142</v>
      </c>
      <c r="T115" s="40" t="s">
        <v>307</v>
      </c>
      <c r="U115" s="43" t="s">
        <v>309</v>
      </c>
      <c r="V115" s="32"/>
      <c r="W115" s="39">
        <v>42374</v>
      </c>
      <c r="Y115" s="34"/>
      <c r="AC115" s="52"/>
      <c r="AD115" s="34"/>
      <c r="AE115">
        <v>0</v>
      </c>
    </row>
    <row r="116" spans="2:31" ht="16.5" customHeight="1">
      <c r="B116" s="15">
        <v>266</v>
      </c>
      <c r="C116" s="23" t="s">
        <v>302</v>
      </c>
      <c r="D116" s="8" t="s">
        <v>143</v>
      </c>
      <c r="T116" s="40" t="s">
        <v>307</v>
      </c>
      <c r="U116" s="43" t="s">
        <v>309</v>
      </c>
      <c r="V116" s="32"/>
      <c r="W116" s="39">
        <v>42374</v>
      </c>
      <c r="Y116" s="33"/>
      <c r="AC116" s="51" t="s">
        <v>434</v>
      </c>
      <c r="AD116" s="49" t="s">
        <v>431</v>
      </c>
      <c r="AE116">
        <v>0</v>
      </c>
    </row>
    <row r="117" spans="2:31" ht="16.5" customHeight="1">
      <c r="B117" s="15">
        <v>267</v>
      </c>
      <c r="C117" s="23" t="s">
        <v>303</v>
      </c>
      <c r="D117" s="8" t="s">
        <v>144</v>
      </c>
      <c r="T117" s="40" t="s">
        <v>307</v>
      </c>
      <c r="U117" s="43" t="s">
        <v>309</v>
      </c>
      <c r="V117" s="32"/>
      <c r="W117" s="39">
        <v>42387</v>
      </c>
      <c r="Y117" s="33"/>
      <c r="AC117" s="51" t="s">
        <v>434</v>
      </c>
      <c r="AD117" s="49" t="s">
        <v>432</v>
      </c>
      <c r="AE117">
        <v>0</v>
      </c>
    </row>
    <row r="118" spans="2:31" ht="16.5" customHeight="1">
      <c r="B118" s="15">
        <v>268</v>
      </c>
      <c r="C118" s="23" t="s">
        <v>304</v>
      </c>
      <c r="D118" s="8" t="s">
        <v>145</v>
      </c>
      <c r="T118" s="40" t="s">
        <v>307</v>
      </c>
      <c r="U118" s="43" t="s">
        <v>309</v>
      </c>
      <c r="V118" s="32"/>
      <c r="W118" s="39">
        <v>42387</v>
      </c>
      <c r="Y118" s="34"/>
      <c r="AC118" s="52"/>
      <c r="AD118" s="34"/>
      <c r="AE118">
        <v>0</v>
      </c>
    </row>
    <row r="119" spans="2:31" ht="16.5" customHeight="1">
      <c r="B119" s="15">
        <v>269</v>
      </c>
      <c r="C119" s="23" t="s">
        <v>305</v>
      </c>
      <c r="D119" s="10" t="s">
        <v>146</v>
      </c>
      <c r="T119" s="40" t="s">
        <v>307</v>
      </c>
      <c r="U119" s="43" t="s">
        <v>309</v>
      </c>
      <c r="V119" s="32"/>
      <c r="W119" s="39">
        <v>42388</v>
      </c>
      <c r="Y119" s="33"/>
      <c r="AC119" s="51" t="s">
        <v>434</v>
      </c>
      <c r="AD119" s="49" t="s">
        <v>433</v>
      </c>
      <c r="AE119">
        <v>0</v>
      </c>
    </row>
    <row r="120" spans="2:31" ht="16.5" customHeight="1">
      <c r="T120" s="41"/>
    </row>
    <row r="121" spans="2:31" ht="16.5" customHeight="1">
      <c r="T121" s="41"/>
    </row>
    <row r="122" spans="2:31" ht="16.5" customHeight="1">
      <c r="T122" s="41"/>
    </row>
    <row r="123" spans="2:31" ht="16.5" customHeight="1">
      <c r="T123" s="41"/>
    </row>
    <row r="124" spans="2:31" ht="16.5" customHeight="1">
      <c r="T124" s="41"/>
    </row>
    <row r="125" spans="2:31" ht="16.5" customHeight="1">
      <c r="T125" s="41"/>
    </row>
    <row r="126" spans="2:31" ht="16.5" customHeight="1">
      <c r="T126" s="41"/>
    </row>
    <row r="127" spans="2:31" ht="16.5" customHeight="1">
      <c r="T127" s="41"/>
    </row>
    <row r="128" spans="2:31" ht="16.5" customHeight="1">
      <c r="T128" s="41"/>
    </row>
    <row r="129" spans="20:20" ht="16.5" customHeight="1">
      <c r="T129" s="41"/>
    </row>
    <row r="130" spans="20:20" ht="16.5" customHeight="1">
      <c r="T130" s="41"/>
    </row>
    <row r="131" spans="20:20" ht="16.5" customHeight="1">
      <c r="T131" s="41"/>
    </row>
    <row r="132" spans="20:20" ht="16.5" customHeight="1">
      <c r="T132" s="41"/>
    </row>
    <row r="133" spans="20:20" ht="16.5" customHeight="1">
      <c r="T133" s="41"/>
    </row>
    <row r="134" spans="20:20" ht="16.5" customHeight="1">
      <c r="T134" s="41"/>
    </row>
    <row r="135" spans="20:20" ht="16.5" customHeight="1">
      <c r="T135" s="41"/>
    </row>
    <row r="136" spans="20:20" ht="16.5" customHeight="1">
      <c r="T136" s="41"/>
    </row>
    <row r="137" spans="20:20" ht="16.5" customHeight="1">
      <c r="T137" s="41"/>
    </row>
    <row r="138" spans="20:20" ht="16.5" customHeight="1">
      <c r="T138" s="41"/>
    </row>
    <row r="139" spans="20:20" ht="16.5" customHeight="1">
      <c r="T139" s="41"/>
    </row>
    <row r="140" spans="20:20" ht="16.5" customHeight="1">
      <c r="T140" s="41"/>
    </row>
    <row r="141" spans="20:20" ht="16.5" customHeight="1">
      <c r="T141" s="41"/>
    </row>
    <row r="142" spans="20:20" ht="16.5" customHeight="1">
      <c r="T142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tb_karyawan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dcterms:created xsi:type="dcterms:W3CDTF">2016-11-09T09:33:27Z</dcterms:created>
  <dcterms:modified xsi:type="dcterms:W3CDTF">2016-11-14T05:01:37Z</dcterms:modified>
</cp:coreProperties>
</file>