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央媒\"/>
    </mc:Choice>
  </mc:AlternateContent>
  <bookViews>
    <workbookView xWindow="0" yWindow="225" windowWidth="15570" windowHeight="7725" activeTab="4"/>
  </bookViews>
  <sheets>
    <sheet name="總計" sheetId="21" r:id="rId1"/>
    <sheet name="組員工時計算" sheetId="24" r:id="rId2"/>
    <sheet name="歷史資料查詢-舊" sheetId="31" state="hidden" r:id="rId3"/>
    <sheet name="歷史資料查詢 (第二階段)" sheetId="26" state="hidden" r:id="rId4"/>
    <sheet name="央媒系統" sheetId="33" r:id="rId5"/>
  </sheets>
  <definedNames>
    <definedName name="_xlnm._FilterDatabase" localSheetId="4" hidden="1">央媒系統!$A$1:$H$27</definedName>
    <definedName name="_Toc325582835" localSheetId="4">央媒系統!#REF!</definedName>
    <definedName name="_Toc325582835" localSheetId="2">'歷史資料查詢-舊'!#REF!</definedName>
    <definedName name="_Toc325582837" localSheetId="4">央媒系統!#REF!</definedName>
    <definedName name="_Toc325582837" localSheetId="2">'歷史資料查詢-舊'!#REF!</definedName>
    <definedName name="_Toc86051644" localSheetId="4">央媒系統!#REF!</definedName>
    <definedName name="_Toc86051649" localSheetId="4">央媒系統!#REF!</definedName>
    <definedName name="_Toc86051658" localSheetId="4">央媒系統!#REF!</definedName>
    <definedName name="_Toc86051665" localSheetId="4">央媒系統!$D$51</definedName>
    <definedName name="OLE_LINK2" localSheetId="4">央媒系統!#REF!</definedName>
    <definedName name="OLE_LINK2" localSheetId="2">'歷史資料查詢-舊'!#REF!</definedName>
    <definedName name="_xlnm.Print_Area" localSheetId="4">央媒系統!$A:$H</definedName>
    <definedName name="_xlnm.Print_Area" localSheetId="3">'歷史資料查詢 (第二階段)'!$C:$H</definedName>
    <definedName name="_xlnm.Print_Area" localSheetId="2">'歷史資料查詢-舊'!$B:$H</definedName>
    <definedName name="_xlnm.Print_Titles" localSheetId="4">央媒系統!$1:$1</definedName>
    <definedName name="_xlnm.Print_Titles" localSheetId="3">'歷史資料查詢 (第二階段)'!$1:$1</definedName>
    <definedName name="_xlnm.Print_Titles" localSheetId="2">'歷史資料查詢-舊'!$1:$1</definedName>
  </definedNames>
  <calcPr calcId="162913"/>
  <pivotCaches>
    <pivotCache cacheId="26" r:id="rId6"/>
  </pivotCaches>
</workbook>
</file>

<file path=xl/calcChain.xml><?xml version="1.0" encoding="utf-8"?>
<calcChain xmlns="http://schemas.openxmlformats.org/spreadsheetml/2006/main">
  <c r="F123" i="33" l="1"/>
  <c r="F122" i="33"/>
  <c r="F109" i="33"/>
  <c r="F100" i="33"/>
  <c r="F98" i="33"/>
  <c r="F84" i="33"/>
  <c r="F79" i="33"/>
  <c r="F68" i="33"/>
  <c r="F57" i="33"/>
  <c r="F53" i="33"/>
  <c r="F51" i="33"/>
  <c r="F41" i="33"/>
  <c r="F28" i="33"/>
  <c r="F27" i="33"/>
  <c r="F21" i="33"/>
  <c r="E12" i="33" l="1"/>
  <c r="E11" i="33"/>
  <c r="E10" i="33"/>
  <c r="E9" i="33"/>
  <c r="E8" i="33"/>
  <c r="E7" i="33"/>
  <c r="E6" i="33"/>
  <c r="E5" i="33"/>
  <c r="D3" i="21" l="1"/>
  <c r="C3" i="21" l="1"/>
  <c r="E3" i="21" s="1"/>
  <c r="E11" i="31" l="1"/>
  <c r="E10" i="31"/>
  <c r="E9" i="31"/>
  <c r="E8" i="31"/>
  <c r="E7" i="31"/>
  <c r="E6" i="31"/>
  <c r="E5" i="31"/>
  <c r="E4" i="31"/>
</calcChain>
</file>

<file path=xl/sharedStrings.xml><?xml version="1.0" encoding="utf-8"?>
<sst xmlns="http://schemas.openxmlformats.org/spreadsheetml/2006/main" count="614" uniqueCount="237">
  <si>
    <t>Done</t>
    <phoneticPr fontId="1" type="noConversion"/>
  </si>
  <si>
    <t>Group</t>
    <phoneticPr fontId="1" type="noConversion"/>
  </si>
  <si>
    <t>Function List</t>
    <phoneticPr fontId="1" type="noConversion"/>
  </si>
  <si>
    <t>Remark</t>
    <phoneticPr fontId="1" type="noConversion"/>
  </si>
  <si>
    <t>登出入介面</t>
    <phoneticPr fontId="1" type="noConversion"/>
  </si>
  <si>
    <t>稽核報表查詢</t>
    <phoneticPr fontId="1" type="noConversion"/>
  </si>
  <si>
    <t>各系統使用者操作記錄查詢</t>
    <phoneticPr fontId="1" type="noConversion"/>
  </si>
  <si>
    <t>各系統人員權限查詢</t>
    <phoneticPr fontId="1" type="noConversion"/>
  </si>
  <si>
    <t>異常畫面</t>
    <phoneticPr fontId="1" type="noConversion"/>
  </si>
  <si>
    <t>登出</t>
    <phoneticPr fontId="1" type="noConversion"/>
  </si>
  <si>
    <t>登入</t>
    <phoneticPr fontId="1" type="noConversion"/>
  </si>
  <si>
    <t>Function 
Detail  List</t>
    <phoneticPr fontId="1" type="noConversion"/>
  </si>
  <si>
    <t>整合Windows整合驗證</t>
    <phoneticPr fontId="1" type="noConversion"/>
  </si>
  <si>
    <t>JWT驗證串接</t>
    <phoneticPr fontId="1" type="noConversion"/>
  </si>
  <si>
    <t>Man Day</t>
    <phoneticPr fontId="1" type="noConversion"/>
  </si>
  <si>
    <t>查詢條件畫面</t>
    <phoneticPr fontId="1" type="noConversion"/>
  </si>
  <si>
    <t>93以前帳號查詢</t>
  </si>
  <si>
    <t>查詢結果</t>
    <phoneticPr fontId="1" type="noConversion"/>
  </si>
  <si>
    <t>列印功能</t>
    <phoneticPr fontId="1" type="noConversion"/>
  </si>
  <si>
    <t>匯出交易檔</t>
    <phoneticPr fontId="1" type="noConversion"/>
  </si>
  <si>
    <t>全方位帳號格式</t>
    <phoneticPr fontId="1" type="noConversion"/>
  </si>
  <si>
    <t>產生法務部格式</t>
    <phoneticPr fontId="1" type="noConversion"/>
  </si>
  <si>
    <t>產生0332格式(excel及pdf)</t>
    <phoneticPr fontId="1" type="noConversion"/>
  </si>
  <si>
    <t>公職</t>
    <phoneticPr fontId="1" type="noConversion"/>
  </si>
  <si>
    <t>特定日餘額查詢</t>
  </si>
  <si>
    <t>匯出excel</t>
    <phoneticPr fontId="1" type="noConversion"/>
  </si>
  <si>
    <t>主晝面</t>
    <phoneticPr fontId="1" type="noConversion"/>
  </si>
  <si>
    <t>使用者帳號</t>
    <phoneticPr fontId="1" type="noConversion"/>
  </si>
  <si>
    <t>人員權限設定</t>
    <phoneticPr fontId="1" type="noConversion"/>
  </si>
  <si>
    <t>Exercuter</t>
    <phoneticPr fontId="1" type="noConversion"/>
  </si>
  <si>
    <t>Work Day</t>
    <phoneticPr fontId="1" type="noConversion"/>
  </si>
  <si>
    <t>專案周期(月)</t>
    <phoneticPr fontId="1" type="noConversion"/>
  </si>
  <si>
    <t>專案</t>
    <phoneticPr fontId="1" type="noConversion"/>
  </si>
  <si>
    <t>劉佳欣</t>
    <phoneticPr fontId="1" type="noConversion"/>
  </si>
  <si>
    <t>陳志鴻</t>
    <phoneticPr fontId="1" type="noConversion"/>
  </si>
  <si>
    <t>蘇賢庭</t>
    <phoneticPr fontId="1" type="noConversion"/>
  </si>
  <si>
    <t>人力</t>
    <phoneticPr fontId="1" type="noConversion"/>
  </si>
  <si>
    <t>開始日期</t>
    <phoneticPr fontId="1" type="noConversion"/>
  </si>
  <si>
    <t>結束日期</t>
    <phoneticPr fontId="1" type="noConversion"/>
  </si>
  <si>
    <t>IS3023-05-專案註冊變更單</t>
  </si>
  <si>
    <t>IS3023-06-業務需求確認書</t>
  </si>
  <si>
    <t>軟硬體採購/建置</t>
  </si>
  <si>
    <t>SIT、完整正式、同地備援、DR、UAT及孤島環境申請</t>
  </si>
  <si>
    <t>SIT平台建置</t>
  </si>
  <si>
    <t>完整正式、同地備援、DR、UAT及孤島環境建置</t>
  </si>
  <si>
    <t>IS3023-15-專案結案報告</t>
  </si>
  <si>
    <t>IS3023-16-專案結案申請單</t>
  </si>
  <si>
    <t>IS3023-17-資訊區塊專案完成驗收查檢表</t>
  </si>
  <si>
    <t>IS3023-04-專案執行計畫書</t>
  </si>
  <si>
    <t>IS3023-07-系統需求規格書</t>
  </si>
  <si>
    <t>IS3023-08-系統設計書</t>
  </si>
  <si>
    <t>IS3023-10-單元測試報告</t>
  </si>
  <si>
    <t>IS3023-11-整合測試計劃書</t>
  </si>
  <si>
    <t>IS3023-12-系統操作手冊</t>
  </si>
  <si>
    <t>IS3023-13-系統換版計畫書</t>
  </si>
  <si>
    <t>IS3023-14-業務上線計畫書</t>
  </si>
  <si>
    <t>項目工時總合*0.05</t>
    <phoneticPr fontId="1" type="noConversion"/>
  </si>
  <si>
    <t>項目工時總合*0.1</t>
    <phoneticPr fontId="1" type="noConversion"/>
  </si>
  <si>
    <t>壓力測試</t>
    <phoneticPr fontId="1" type="noConversion"/>
  </si>
  <si>
    <t>Function Detail  List</t>
    <phoneticPr fontId="1" type="noConversion"/>
  </si>
  <si>
    <t>Estimate Man Day</t>
    <phoneticPr fontId="1" type="noConversion"/>
  </si>
  <si>
    <t>開發平台與DB整合</t>
  </si>
  <si>
    <t>開發平台與AD整合</t>
  </si>
  <si>
    <t>項目工時總合*0.03</t>
    <phoneticPr fontId="1" type="noConversion"/>
  </si>
  <si>
    <t>功能概述</t>
    <phoneticPr fontId="1" type="noConversion"/>
  </si>
  <si>
    <t>硬體費用</t>
    <phoneticPr fontId="1" type="noConversion"/>
  </si>
  <si>
    <t>軟體費用</t>
    <phoneticPr fontId="1" type="noConversion"/>
  </si>
  <si>
    <t>架構圖</t>
    <phoneticPr fontId="1" type="noConversion"/>
  </si>
  <si>
    <t>第一時間要知道的資訊</t>
    <phoneticPr fontId="1" type="noConversion"/>
  </si>
  <si>
    <t>次要知道的資訊</t>
    <phoneticPr fontId="1" type="noConversion"/>
  </si>
  <si>
    <t>蘇賢庭</t>
  </si>
  <si>
    <t>陳志鴻</t>
  </si>
  <si>
    <t>列標籤</t>
  </si>
  <si>
    <t>總計</t>
  </si>
  <si>
    <t>加總 - Estimate Man Day</t>
  </si>
  <si>
    <t>自建</t>
    <phoneticPr fontId="14" type="noConversion"/>
  </si>
  <si>
    <t>委外/自建</t>
    <phoneticPr fontId="1" type="noConversion"/>
  </si>
  <si>
    <t>台幣活存歷史交易明細查詢</t>
  </si>
  <si>
    <t>台幣定期歷史交易明細查詢</t>
  </si>
  <si>
    <t>外幣歷史交易明細查詢</t>
  </si>
  <si>
    <t>自動化歷史交易資料查詢</t>
  </si>
  <si>
    <t>匯款歷史查詢</t>
  </si>
  <si>
    <t>歷史託收票據資料查詢</t>
  </si>
  <si>
    <t>公職人員存款資料查詢</t>
  </si>
  <si>
    <t>新帳號資料查詢</t>
  </si>
  <si>
    <t>關帳匯率查詢</t>
  </si>
  <si>
    <t>監察院申報資料-餘額</t>
    <phoneticPr fontId="1" type="noConversion"/>
  </si>
  <si>
    <t>監察院申報資料-交易</t>
    <phoneticPr fontId="1" type="noConversion"/>
  </si>
  <si>
    <t>監察院申報資料-放款</t>
    <phoneticPr fontId="1" type="noConversion"/>
  </si>
  <si>
    <t>監察院申報資料-基金</t>
    <phoneticPr fontId="1" type="noConversion"/>
  </si>
  <si>
    <t>監察院申報資料-連動債</t>
    <phoneticPr fontId="1" type="noConversion"/>
  </si>
  <si>
    <t>監察院申報資料-組合式商品</t>
    <phoneticPr fontId="1" type="noConversion"/>
  </si>
  <si>
    <t>監察院申報資料</t>
    <phoneticPr fontId="1" type="noConversion"/>
  </si>
  <si>
    <t>檔案匯入介面</t>
    <phoneticPr fontId="1" type="noConversion"/>
  </si>
  <si>
    <t>查詢結果及產檔</t>
  </si>
  <si>
    <t>主畫面</t>
    <phoneticPr fontId="1" type="noConversion"/>
  </si>
  <si>
    <t>查詢條件API</t>
    <phoneticPr fontId="1" type="noConversion"/>
  </si>
  <si>
    <t>取得Token</t>
    <phoneticPr fontId="1" type="noConversion"/>
  </si>
  <si>
    <t>驗證Token</t>
    <phoneticPr fontId="1" type="noConversion"/>
  </si>
  <si>
    <t>確認並更新Token時效</t>
    <phoneticPr fontId="1" type="noConversion"/>
  </si>
  <si>
    <t>請求Token</t>
    <phoneticPr fontId="1" type="noConversion"/>
  </si>
  <si>
    <t>央媒系統建置報告</t>
    <phoneticPr fontId="1" type="noConversion"/>
  </si>
  <si>
    <t>IS3023-04-專案執行計畫書</t>
    <phoneticPr fontId="1" type="noConversion"/>
  </si>
  <si>
    <t>產生央媒申報檔</t>
    <phoneticPr fontId="1" type="noConversion"/>
  </si>
  <si>
    <t>水單查詢/列印</t>
    <phoneticPr fontId="1" type="noConversion"/>
  </si>
  <si>
    <t>文件查詢/列印</t>
    <phoneticPr fontId="1" type="noConversion"/>
  </si>
  <si>
    <t>列印</t>
    <phoneticPr fontId="1" type="noConversion"/>
  </si>
  <si>
    <t>央媒系統</t>
    <phoneticPr fontId="14" type="noConversion"/>
  </si>
  <si>
    <t>新增央媒系統及相關交易功能</t>
  </si>
  <si>
    <t>產出txt</t>
    <phoneticPr fontId="1" type="noConversion"/>
  </si>
  <si>
    <t>傳送央報</t>
    <phoneticPr fontId="1" type="noConversion"/>
  </si>
  <si>
    <t>整合資料庫</t>
    <phoneticPr fontId="1" type="noConversion"/>
  </si>
  <si>
    <t>產出"出口結匯資料"</t>
    <phoneticPr fontId="1" type="noConversion"/>
  </si>
  <si>
    <t>產出"進口結匯資料"</t>
    <phoneticPr fontId="1" type="noConversion"/>
  </si>
  <si>
    <t>產出"匯入匯款資料"</t>
    <phoneticPr fontId="1" type="noConversion"/>
  </si>
  <si>
    <t>產出"匯出匯款資料"</t>
    <phoneticPr fontId="1" type="noConversion"/>
  </si>
  <si>
    <t>產出"銀行外匯部位日報表"</t>
    <phoneticPr fontId="1" type="noConversion"/>
  </si>
  <si>
    <t>產出"遠期外匯日報表"</t>
    <phoneticPr fontId="1" type="noConversion"/>
  </si>
  <si>
    <t>產出"外匯存款"</t>
    <phoneticPr fontId="1" type="noConversion"/>
  </si>
  <si>
    <t>產出"外匯交易日報"</t>
    <phoneticPr fontId="1" type="noConversion"/>
  </si>
  <si>
    <t>傳送央報(FTP)</t>
    <phoneticPr fontId="1" type="noConversion"/>
  </si>
  <si>
    <t>轉檔</t>
    <phoneticPr fontId="1" type="noConversion"/>
  </si>
  <si>
    <t>錯誤處理</t>
    <phoneticPr fontId="1" type="noConversion"/>
  </si>
  <si>
    <t>第一階段</t>
    <phoneticPr fontId="1" type="noConversion"/>
  </si>
  <si>
    <t>第二階段</t>
    <phoneticPr fontId="1" type="noConversion"/>
  </si>
  <si>
    <t>第三階段</t>
    <phoneticPr fontId="1" type="noConversion"/>
  </si>
  <si>
    <t>轉檔</t>
    <phoneticPr fontId="1" type="noConversion"/>
  </si>
  <si>
    <t>央媒資料維護</t>
    <phoneticPr fontId="1" type="noConversion"/>
  </si>
  <si>
    <t>交易日報表維護</t>
    <phoneticPr fontId="1" type="noConversion"/>
  </si>
  <si>
    <t>外匯部位日報表查詢</t>
    <phoneticPr fontId="1" type="noConversion"/>
  </si>
  <si>
    <t>遠期外匯日報表查詢</t>
    <phoneticPr fontId="1" type="noConversion"/>
  </si>
  <si>
    <t>交易日報表查詢</t>
    <phoneticPr fontId="1" type="noConversion"/>
  </si>
  <si>
    <t>央媒資料作業</t>
    <phoneticPr fontId="1" type="noConversion"/>
  </si>
  <si>
    <t>申報央行作業</t>
    <phoneticPr fontId="1" type="noConversion"/>
  </si>
  <si>
    <t>外匯部位日報表維護</t>
    <phoneticPr fontId="1" type="noConversion"/>
  </si>
  <si>
    <t>遠期外匯日報表維護</t>
    <phoneticPr fontId="1" type="noConversion"/>
  </si>
  <si>
    <t>利息收入轉檔</t>
    <phoneticPr fontId="1" type="noConversion"/>
  </si>
  <si>
    <t>利息支出轉檔</t>
    <phoneticPr fontId="1" type="noConversion"/>
  </si>
  <si>
    <t>營業稅轉檔</t>
    <phoneticPr fontId="1" type="noConversion"/>
  </si>
  <si>
    <t>印花稅轉檔</t>
    <phoneticPr fontId="1" type="noConversion"/>
  </si>
  <si>
    <t>OBU、DBU同址費用分攤轉檔</t>
    <phoneticPr fontId="1" type="noConversion"/>
  </si>
  <si>
    <t>外匯存款日報查詢/檢核</t>
    <phoneticPr fontId="1" type="noConversion"/>
  </si>
  <si>
    <t>第四階段</t>
    <phoneticPr fontId="1" type="noConversion"/>
  </si>
  <si>
    <t>第五階段</t>
    <phoneticPr fontId="1" type="noConversion"/>
  </si>
  <si>
    <t>轉檔</t>
    <phoneticPr fontId="1" type="noConversion"/>
  </si>
  <si>
    <t>應收帳款轉檔</t>
    <phoneticPr fontId="1" type="noConversion"/>
  </si>
  <si>
    <t>金市轉檔</t>
    <phoneticPr fontId="1" type="noConversion"/>
  </si>
  <si>
    <t>新核心轉檔</t>
    <phoneticPr fontId="1" type="noConversion"/>
  </si>
  <si>
    <t>FCEXR轉檔(出口央媒資料)</t>
    <phoneticPr fontId="1" type="noConversion"/>
  </si>
  <si>
    <t>FCIMR轉檔(進口央媒資料)</t>
    <phoneticPr fontId="1" type="noConversion"/>
  </si>
  <si>
    <t>FCTXR轉檔(外匯交易日報資料)</t>
    <phoneticPr fontId="1" type="noConversion"/>
  </si>
  <si>
    <t>FCRPT轉檔(共用報表資料)</t>
    <phoneticPr fontId="1" type="noConversion"/>
  </si>
  <si>
    <t>FCPOS轉檔(銀行外匯部位日報資料)</t>
    <phoneticPr fontId="1" type="noConversion"/>
  </si>
  <si>
    <t>FCPRT轉檔(水單列印資料)</t>
    <phoneticPr fontId="1" type="noConversion"/>
  </si>
  <si>
    <t>FCFAR轉檔(遠期外匯日報表資料)</t>
    <phoneticPr fontId="1" type="noConversion"/>
  </si>
  <si>
    <t>FCIRR轉檔(匯入央媒資料)</t>
    <phoneticPr fontId="1" type="noConversion"/>
  </si>
  <si>
    <t>FCORR轉檔(匯出央媒資料)</t>
    <phoneticPr fontId="1" type="noConversion"/>
  </si>
  <si>
    <t>FCCRD轉檔(每日結匯限額明細資料)</t>
    <phoneticPr fontId="1" type="noConversion"/>
  </si>
  <si>
    <t>FCCRM轉檔(每日結匯限額累計資料)</t>
    <phoneticPr fontId="1" type="noConversion"/>
  </si>
  <si>
    <t>外匯會計央媒檢核</t>
    <phoneticPr fontId="1" type="noConversion"/>
  </si>
  <si>
    <t>央行清算核對明細表查詢</t>
    <phoneticPr fontId="1" type="noConversion"/>
  </si>
  <si>
    <t>央媒異常明細表查詢</t>
    <phoneticPr fontId="1" type="noConversion"/>
  </si>
  <si>
    <t>央媒檢核作業</t>
    <phoneticPr fontId="1" type="noConversion"/>
  </si>
  <si>
    <t>央媒資料作業</t>
    <phoneticPr fontId="1" type="noConversion"/>
  </si>
  <si>
    <t>央媒資料內容查詢</t>
  </si>
  <si>
    <t>央媒資料明細查詢</t>
    <phoneticPr fontId="1" type="noConversion"/>
  </si>
  <si>
    <t>結匯資料明細表查詢</t>
    <phoneticPr fontId="1" type="noConversion"/>
  </si>
  <si>
    <t>外匯會計央媒檢核明細表查詢(外存)</t>
    <phoneticPr fontId="1" type="noConversion"/>
  </si>
  <si>
    <t>查詢</t>
    <phoneticPr fontId="1" type="noConversion"/>
  </si>
  <si>
    <t>查詢 i.進口</t>
    <phoneticPr fontId="1" type="noConversion"/>
  </si>
  <si>
    <t>查詢 ii.出口</t>
    <phoneticPr fontId="1" type="noConversion"/>
  </si>
  <si>
    <t>查詢 iii.匯入</t>
    <phoneticPr fontId="1" type="noConversion"/>
  </si>
  <si>
    <t>查詢 iv.匯出</t>
    <phoneticPr fontId="1" type="noConversion"/>
  </si>
  <si>
    <t>檢核</t>
    <phoneticPr fontId="1" type="noConversion"/>
  </si>
  <si>
    <t>查詢 i.業務別:出口</t>
    <phoneticPr fontId="1" type="noConversion"/>
  </si>
  <si>
    <t>查詢 ii.業務別:進口</t>
    <phoneticPr fontId="1" type="noConversion"/>
  </si>
  <si>
    <t>查詢 iii.業務別:匯出</t>
    <phoneticPr fontId="1" type="noConversion"/>
  </si>
  <si>
    <t>查詢 iv.業務別:匯入</t>
    <phoneticPr fontId="1" type="noConversion"/>
  </si>
  <si>
    <t>查詢 i.業務別:匯入</t>
    <phoneticPr fontId="1" type="noConversion"/>
  </si>
  <si>
    <t>查詢 ii.業務別:匯出</t>
    <phoneticPr fontId="1" type="noConversion"/>
  </si>
  <si>
    <t>查詢 iii.業務別:出口</t>
    <phoneticPr fontId="1" type="noConversion"/>
  </si>
  <si>
    <t>查詢 iv.業務別:進口</t>
    <phoneticPr fontId="1" type="noConversion"/>
  </si>
  <si>
    <t>查詢 v.業務別:全部</t>
    <phoneticPr fontId="1" type="noConversion"/>
  </si>
  <si>
    <t>查詢 i.交易種類:出口及匯入匯款</t>
    <phoneticPr fontId="1" type="noConversion"/>
  </si>
  <si>
    <t>查詢 ii.交易種類:進口及匯出匯款</t>
    <phoneticPr fontId="1" type="noConversion"/>
  </si>
  <si>
    <t>查詢修改 i.交易種類:出口及匯入匯款</t>
    <phoneticPr fontId="1" type="noConversion"/>
  </si>
  <si>
    <t>查詢修改 i.交易種類:進口及匯出匯款</t>
    <phoneticPr fontId="1" type="noConversion"/>
  </si>
  <si>
    <t>查詢修改</t>
    <phoneticPr fontId="1" type="noConversion"/>
  </si>
  <si>
    <t>查詢修改 i.交易種類:買入遠期外匯/賣出即期買入遠期</t>
    <phoneticPr fontId="1" type="noConversion"/>
  </si>
  <si>
    <t>查詢修改 ii.交易種類:賣入遠期外匯/買入即期賣出遠期</t>
    <phoneticPr fontId="1" type="noConversion"/>
  </si>
  <si>
    <t>查詢 i.項目:查詢</t>
    <phoneticPr fontId="1" type="noConversion"/>
  </si>
  <si>
    <t>查詢 ii.項目:檢核</t>
    <phoneticPr fontId="1" type="noConversion"/>
  </si>
  <si>
    <t>查詢 iii.業務別:匯入</t>
    <phoneticPr fontId="1" type="noConversion"/>
  </si>
  <si>
    <t>查詢 iv.業務別:匯入FOR DCD/SPS/OPT</t>
    <phoneticPr fontId="1" type="noConversion"/>
  </si>
  <si>
    <t>查詢 vi.業務別:匯出FOR DCD/SPS/OPT</t>
    <phoneticPr fontId="1" type="noConversion"/>
  </si>
  <si>
    <t>查詢 iv.業務別:匯出</t>
    <phoneticPr fontId="1" type="noConversion"/>
  </si>
  <si>
    <t>查詢 i.查詢類別:大額結售明細</t>
  </si>
  <si>
    <t>額度查詢/註記</t>
    <phoneticPr fontId="1" type="noConversion"/>
  </si>
  <si>
    <t>申報額度累計查詢</t>
    <phoneticPr fontId="1" type="noConversion"/>
  </si>
  <si>
    <t>申報額度查詢-送件編號</t>
    <phoneticPr fontId="1" type="noConversion"/>
  </si>
  <si>
    <t>申報額度待申報查詢</t>
    <phoneticPr fontId="1" type="noConversion"/>
  </si>
  <si>
    <t>申報額度人工申報註記(限國外部)</t>
    <phoneticPr fontId="1" type="noConversion"/>
  </si>
  <si>
    <t>申報額度人工申報註記維護</t>
    <phoneticPr fontId="1" type="noConversion"/>
  </si>
  <si>
    <t>申報額度人工申報報表查詢</t>
    <phoneticPr fontId="1" type="noConversion"/>
  </si>
  <si>
    <t>查詢修改 i.結匯類別:買匯</t>
    <phoneticPr fontId="1" type="noConversion"/>
  </si>
  <si>
    <t>查詢修改 ii.結匯類別:賣匯</t>
    <phoneticPr fontId="1" type="noConversion"/>
  </si>
  <si>
    <t>查詢 i.查詢項目:異常報表含前2個營業日</t>
    <phoneticPr fontId="1" type="noConversion"/>
  </si>
  <si>
    <t>查詢 ii.查詢項目:人工申報</t>
    <phoneticPr fontId="1" type="noConversion"/>
  </si>
  <si>
    <t>查詢 i.查詢項目:買匯</t>
    <phoneticPr fontId="1" type="noConversion"/>
  </si>
  <si>
    <t>查詢 ii.查詢項目:賣匯</t>
    <phoneticPr fontId="1" type="noConversion"/>
  </si>
  <si>
    <t>查詢</t>
    <phoneticPr fontId="1" type="noConversion"/>
  </si>
  <si>
    <t>查詢 ii.查詢類別:大額結購明細</t>
    <phoneticPr fontId="1" type="noConversion"/>
  </si>
  <si>
    <t xml:space="preserve">查詢 iii.查詢類別:結售明細(等值新台幣50萬元以上) </t>
    <phoneticPr fontId="1" type="noConversion"/>
  </si>
  <si>
    <t>查詢 iv.查詢類別:結購明細(等值新台幣50萬元以上)</t>
    <phoneticPr fontId="1" type="noConversion"/>
  </si>
  <si>
    <t>文件查詢/列印</t>
  </si>
  <si>
    <t>分行匯總水單/申報書補列印</t>
    <phoneticPr fontId="1" type="noConversion"/>
  </si>
  <si>
    <t>查詢 i.類別:批次交易及計息央媒後之彙總水單</t>
    <phoneticPr fontId="1" type="noConversion"/>
  </si>
  <si>
    <t>查詢 ii.類別:批次交易及計息央媒後之彙總申報書</t>
    <phoneticPr fontId="1" type="noConversion"/>
  </si>
  <si>
    <t>查詢 iii.類別:TOP統編97172648手續費收入結匯水單</t>
    <phoneticPr fontId="1" type="noConversion"/>
  </si>
  <si>
    <t>查詢 iv.類別:TOP統編97172648手續費收入結匯申請書</t>
    <phoneticPr fontId="1" type="noConversion"/>
  </si>
  <si>
    <t>查詢 v.類別:DCD/SPS水單</t>
    <phoneticPr fontId="1" type="noConversion"/>
  </si>
  <si>
    <t>查詢 vi.類別:DCD/SPS彙總申報書</t>
    <phoneticPr fontId="1" type="noConversion"/>
  </si>
  <si>
    <r>
      <t>查詢 viii.類別:DCD/SPS水單提解彙總</t>
    </r>
    <r>
      <rPr>
        <b/>
        <sz val="12"/>
        <color rgb="FFFF0000"/>
        <rFont val="新細明體"/>
        <family val="1"/>
        <charset val="136"/>
      </rPr>
      <t>「</t>
    </r>
    <r>
      <rPr>
        <sz val="12"/>
        <color rgb="FFFF0000"/>
        <rFont val="新細明體"/>
        <family val="1"/>
        <charset val="136"/>
      </rPr>
      <t>5-8為金市部交易專用</t>
    </r>
    <r>
      <rPr>
        <b/>
        <sz val="12"/>
        <color rgb="FFFF0000"/>
        <rFont val="新細明體"/>
        <family val="1"/>
        <charset val="136"/>
      </rPr>
      <t>」</t>
    </r>
    <phoneticPr fontId="1" type="noConversion"/>
  </si>
  <si>
    <t>查詢 vii.類別:DCD/SPS水單彙總</t>
    <phoneticPr fontId="1" type="noConversion"/>
  </si>
  <si>
    <t>查詢 ix.類別:新增可列印網行銀、GEB結匯水單及申報書功能</t>
    <phoneticPr fontId="1" type="noConversion"/>
  </si>
  <si>
    <t>檢附外匯收支或交易申報書(結購/結售)查詢</t>
    <phoneticPr fontId="1" type="noConversion"/>
  </si>
  <si>
    <t>外匯會計雜項水單/申報書列印</t>
    <phoneticPr fontId="1" type="noConversion"/>
  </si>
  <si>
    <t>查詢 i.結匯類別:結售</t>
    <phoneticPr fontId="1" type="noConversion"/>
  </si>
  <si>
    <t>查詢 ii.結匯類別:結購</t>
    <phoneticPr fontId="1" type="noConversion"/>
  </si>
  <si>
    <t>查詢列印 i.列印資料:申報書</t>
    <phoneticPr fontId="1" type="noConversion"/>
  </si>
  <si>
    <t>查詢列印 ii.列印資料:水單</t>
    <phoneticPr fontId="1" type="noConversion"/>
  </si>
  <si>
    <t>查詢 i.業務別:出口(IMDC)</t>
    <phoneticPr fontId="1" type="noConversion"/>
  </si>
  <si>
    <t>查詢 ii.業務別:進口(IMDC)</t>
    <phoneticPr fontId="1" type="noConversion"/>
  </si>
  <si>
    <t>查詢 iii.業務別:匯入(IMDC)</t>
    <phoneticPr fontId="1" type="noConversion"/>
  </si>
  <si>
    <t>查詢 v.業務別:匯出(IMDC)</t>
    <phoneticPr fontId="1" type="noConversion"/>
  </si>
  <si>
    <t>(空白)</t>
  </si>
  <si>
    <t>央媒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</si>
</sst>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#,##0_);[Red]\(#,##0\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0"/>
      <name val="Arial"/>
      <family val="2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sz val="12"/>
      <name val="Marlett"/>
      <charset val="2"/>
    </font>
    <font>
      <sz val="12"/>
      <color theme="1"/>
      <name val="新細明體"/>
      <family val="1"/>
      <scheme val="minor"/>
    </font>
    <font>
      <sz val="12"/>
      <name val="新細明體"/>
      <family val="1"/>
      <scheme val="minor"/>
    </font>
    <font>
      <b/>
      <sz val="12"/>
      <color theme="0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1" fillId="0" borderId="0" xfId="0" applyFont="1" applyFill="1" applyBorder="1">
      <alignment vertical="center"/>
    </xf>
    <xf numFmtId="0" fontId="12" fillId="0" borderId="0" xfId="5" applyFont="1" applyFill="1" applyBorder="1" applyAlignment="1">
      <alignment horizontal="left" vertical="center"/>
    </xf>
    <xf numFmtId="0" fontId="0" fillId="0" borderId="0" xfId="36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4" borderId="1" xfId="0" applyNumberForma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3" borderId="1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37">
    <cellStyle name="Normal" xfId="36"/>
    <cellStyle name="一般" xfId="0" builtinId="0"/>
    <cellStyle name="一般 2" xfId="5"/>
    <cellStyle name="已瀏覽過的超連結" xfId="2" builtinId="9" hidden="1"/>
    <cellStyle name="已瀏覽過的超連結" xfId="4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4" builtinId="9" hidden="1"/>
    <cellStyle name="已瀏覽過的超連結" xfId="25" builtinId="9" hidden="1"/>
    <cellStyle name="已瀏覽過的超連結" xfId="26" builtinId="9" hidden="1"/>
    <cellStyle name="已瀏覽過的超連結" xfId="27" builtinId="9" hidden="1"/>
    <cellStyle name="已瀏覽過的超連結" xfId="28" builtinId="9" hidden="1"/>
    <cellStyle name="已瀏覽過的超連結" xfId="29" builtinId="9" hidden="1"/>
    <cellStyle name="已瀏覽過的超連結" xfId="30" builtinId="9" hidden="1"/>
    <cellStyle name="已瀏覽過的超連結" xfId="31" builtinId="9" hidden="1"/>
    <cellStyle name="已瀏覽過的超連結" xfId="32" builtinId="9" hidden="1"/>
    <cellStyle name="已瀏覽過的超連結" xfId="33" builtinId="9" hidden="1"/>
    <cellStyle name="已瀏覽過的超連結" xfId="34" builtinId="9" hidden="1"/>
    <cellStyle name="已瀏覽過的超連結" xfId="35" builtinId="9" hidden="1"/>
    <cellStyle name="超連結" xfId="1" builtinId="8" hidden="1"/>
    <cellStyle name="超連結" xfId="3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蘇賢庭" refreshedDate="44638.66132835648" createdVersion="6" refreshedVersion="6" minRefreshableVersion="3" recordCount="121">
  <cacheSource type="worksheet">
    <worksheetSource ref="A1:H122" sheet="央媒系統"/>
  </cacheSource>
  <cacheFields count="8">
    <cacheField name="Done" numFmtId="0">
      <sharedItems containsNonDate="0" containsString="0" containsBlank="1" count="1">
        <m/>
      </sharedItems>
    </cacheField>
    <cacheField name="Function Detail  List" numFmtId="0">
      <sharedItems count="112">
        <s v="央媒系統建置報告"/>
        <s v="IS3023-04-專案執行計畫書"/>
        <s v="IS3023-05-專案註冊變更單"/>
        <s v="IS3023-06-業務需求確認書"/>
        <s v="IS3023-07-系統需求規格書"/>
        <s v="IS3023-08-系統設計書"/>
        <s v="IS3023-10-單元測試報告"/>
        <s v="IS3023-11-整合測試計劃書"/>
        <s v="IS3023-12-系統操作手冊"/>
        <s v="IS3023-13-系統換版計畫書"/>
        <s v="IS3023-14-業務上線計畫書"/>
        <s v="IS3023-15-專案結案報告"/>
        <s v="IS3023-16-專案結案申請單"/>
        <s v="IS3023-17-資訊區塊專案完成驗收查檢表"/>
        <s v="軟硬體採購/建置"/>
        <s v="SIT、完整正式、同地備援、DR、UAT及孤島環境申請"/>
        <s v="SIT平台建置"/>
        <s v="完整正式、同地備援、DR、UAT及孤島環境建置"/>
        <s v="壓力測試"/>
        <s v="登入"/>
        <s v="登出"/>
        <s v="異常畫面"/>
        <s v="開發平台與DB整合"/>
        <s v="整合Windows整合驗證"/>
        <s v="開發平台與AD整合"/>
        <s v="主畫面"/>
        <s v="FCEXR轉檔(出口央媒資料)"/>
        <s v="FCIMR轉檔(進口央媒資料)"/>
        <s v="FCIRR轉檔(匯入央媒資料)"/>
        <s v="FCORR轉檔(匯出央媒資料)"/>
        <s v="FCTXR轉檔(外匯交易日報資料)"/>
        <s v="FCFAR轉檔(遠期外匯日報表資料)"/>
        <s v="FCRPT轉檔(共用報表資料)"/>
        <s v="FCPOS轉檔(銀行外匯部位日報資料)"/>
        <s v="FCPRT轉檔(水單列印資料)"/>
        <s v="FCCRD轉檔(每日結匯限額明細資料)"/>
        <s v="FCCRM轉檔(每日結匯限額累計資料)"/>
        <s v="錯誤處理"/>
        <s v="整合資料庫"/>
        <s v="產出&quot;出口結匯資料&quot;"/>
        <s v="產出&quot;進口結匯資料&quot;"/>
        <s v="產出&quot;匯入匯款資料&quot;"/>
        <s v="產出&quot;匯出匯款資料&quot;"/>
        <s v="產出&quot;銀行外匯部位日報表&quot;"/>
        <s v="產出&quot;遠期外匯日報表&quot;"/>
        <s v="產出&quot;外匯存款&quot;"/>
        <s v="產出&quot;外匯交易日報&quot;"/>
        <s v="傳送央報(FTP)"/>
        <s v="查詢"/>
        <s v="列印"/>
        <s v="查詢 i.進口"/>
        <s v="查詢 ii.出口"/>
        <s v="查詢 iii.匯入"/>
        <s v="查詢 iv.匯出"/>
        <s v="檢核"/>
        <s v="查詢 i.業務別:出口"/>
        <s v="查詢 ii.業務別:進口"/>
        <s v="查詢 iii.業務別:匯出"/>
        <s v="查詢 iv.業務別:匯入"/>
        <s v="查詢 i.業務別:匯入"/>
        <s v="查詢 ii.業務別:匯出"/>
        <s v="查詢 iii.業務別:出口"/>
        <s v="查詢 iv.業務別:進口"/>
        <s v="查詢 v.業務別:全部"/>
        <s v="查詢 i.交易種類:出口及匯入匯款"/>
        <s v="查詢 ii.交易種類:進口及匯出匯款"/>
        <s v="查詢修改 i.交易種類:出口及匯入匯款"/>
        <s v="查詢修改 i.交易種類:進口及匯出匯款"/>
        <s v="查詢修改"/>
        <s v="查詢修改 i.交易種類:買入遠期外匯/賣出即期買入遠期"/>
        <s v="查詢修改 ii.交易種類:賣入遠期外匯/買入即期賣出遠期"/>
        <s v="查詢 i.項目:查詢"/>
        <s v="查詢 ii.項目:檢核"/>
        <s v="利息收入轉檔"/>
        <s v="利息支出轉檔"/>
        <s v="營業稅轉檔"/>
        <s v="印花稅轉檔"/>
        <s v="OBU、DBU同址費用分攤轉檔"/>
        <s v="查詢 i.業務別:出口(IMDC)"/>
        <s v="查詢 ii.業務別:進口(IMDC)"/>
        <s v="查詢 iii.業務別:匯入(IMDC)"/>
        <s v="查詢 iv.業務別:匯入FOR DCD/SPS/OPT"/>
        <s v="查詢 v.業務別:匯出(IMDC)"/>
        <s v="查詢 vi.業務別:匯出FOR DCD/SPS/OPT"/>
        <s v="查詢 iii.業務別:匯入"/>
        <s v="查詢 iv.業務別:匯出"/>
        <s v="查詢 i.查詢類別:大額結售明細"/>
        <s v="查詢 ii.查詢類別:大額結購明細"/>
        <s v="查詢 iii.查詢類別:結售明細(等值新台幣50萬元以上) "/>
        <s v="查詢 iv.查詢類別:結購明細(等值新台幣50萬元以上)"/>
        <s v="應收帳款轉檔"/>
        <s v="金市轉檔"/>
        <s v="查詢 i.查詢項目:買匯"/>
        <s v="查詢 ii.查詢項目:賣匯"/>
        <s v="查詢修改 i.結匯類別:買匯"/>
        <s v="查詢修改 ii.結匯類別:賣匯"/>
        <s v="查詢 i.查詢項目:異常報表含前2個營業日"/>
        <s v="查詢 ii.查詢項目:人工申報"/>
        <s v="查詢 i.類別:批次交易及計息央媒後之彙總水單"/>
        <s v="查詢 ii.類別:批次交易及計息央媒後之彙總申報書"/>
        <s v="查詢 iii.類別:TOP統編97172648手續費收入結匯水單"/>
        <s v="查詢 iv.類別:TOP統編97172648手續費收入結匯申請書"/>
        <s v="查詢 v.類別:DCD/SPS水單"/>
        <s v="查詢 vi.類別:DCD/SPS彙總申報書"/>
        <s v="查詢 vii.類別:DCD/SPS水單彙總"/>
        <s v="查詢 viii.類別:DCD/SPS水單提解彙總「5-8為金市部交易專用」"/>
        <s v="查詢 ix.類別:新增可列印網行銀、GEB結匯水單及申報書功能"/>
        <s v="查詢 i.結匯類別:結售"/>
        <s v="查詢 ii.結匯類別:結購"/>
        <s v="查詢列印 i.列印資料:申報書"/>
        <s v="查詢列印 ii.列印資料:水單"/>
        <s v="新核心轉檔"/>
      </sharedItems>
    </cacheField>
    <cacheField name="Function List" numFmtId="0">
      <sharedItems containsBlank="1" count="31">
        <m/>
        <s v="登出入介面"/>
        <s v="主畫面"/>
        <s v="轉檔"/>
        <s v="產出txt"/>
        <s v="傳送央報"/>
        <s v="水單查詢/列印"/>
        <s v="央媒資料維護"/>
        <s v="外匯會計央媒檢核"/>
        <s v="外匯會計央媒檢核明細表查詢(外存)"/>
        <s v="央行清算核對明細表查詢"/>
        <s v="央媒異常明細表查詢"/>
        <s v="交易日報表查詢"/>
        <s v="交易日報表維護"/>
        <s v="外匯部位日報表查詢"/>
        <s v="外匯部位日報表維護"/>
        <s v="遠期外匯日報表查詢"/>
        <s v="遠期外匯日報表維護"/>
        <s v="外匯存款日報查詢/檢核"/>
        <s v="央媒資料明細查詢"/>
        <s v="央媒資料內容查詢"/>
        <s v="結匯資料明細表查詢"/>
        <s v="申報額度累計查詢"/>
        <s v="申報額度查詢-送件編號"/>
        <s v="申報額度待申報查詢"/>
        <s v="申報額度人工申報註記(限國外部)"/>
        <s v="申報額度人工申報註記維護"/>
        <s v="申報額度人工申報報表查詢"/>
        <s v="分行匯總水單/申報書補列印"/>
        <s v="檢附外匯收支或交易申報書(結購/結售)查詢"/>
        <s v="外匯會計雜項水單/申報書列印"/>
      </sharedItems>
    </cacheField>
    <cacheField name="Group" numFmtId="0">
      <sharedItems containsBlank="1" count="10">
        <m/>
        <s v="JWT驗證串接"/>
        <s v="主畫面"/>
        <s v="轉檔"/>
        <s v="產生央媒申報檔"/>
        <s v="文件查詢/列印"/>
        <s v="央媒資料作業"/>
        <s v="央媒檢核作業"/>
        <s v="申報央行作業"/>
        <s v="額度查詢/註記"/>
      </sharedItems>
    </cacheField>
    <cacheField name="Estimate Man Day" numFmtId="0">
      <sharedItems containsSemiMixedTypes="0" containsString="0" containsNumber="1" minValue="0.25" maxValue="66.900000000000006"/>
    </cacheField>
    <cacheField name="Man Day" numFmtId="0">
      <sharedItems containsNonDate="0" containsString="0" containsBlank="1" count="1">
        <m/>
      </sharedItems>
    </cacheField>
    <cacheField name="Exercuter" numFmtId="0">
      <sharedItems count="2">
        <s v="陳志鴻"/>
        <s v="蘇賢庭"/>
      </sharedItems>
    </cacheField>
    <cacheField name="Remark" numFmtId="0">
      <sharedItems containsBlank="1" count="9">
        <m/>
        <s v="項目工時總合*0.1"/>
        <s v="項目工時總合*0.05"/>
        <s v="項目工時總合*0.03"/>
        <s v="第一階段"/>
        <s v="第二階段"/>
        <s v="第三階段"/>
        <s v="第四階段"/>
        <s v="第五階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x v="0"/>
    <x v="0"/>
    <n v="20"/>
    <x v="0"/>
    <x v="0"/>
    <x v="0"/>
  </r>
  <r>
    <x v="0"/>
    <x v="1"/>
    <x v="0"/>
    <x v="0"/>
    <n v="10"/>
    <x v="0"/>
    <x v="0"/>
    <x v="0"/>
  </r>
  <r>
    <x v="0"/>
    <x v="2"/>
    <x v="0"/>
    <x v="0"/>
    <n v="0.25"/>
    <x v="0"/>
    <x v="0"/>
    <x v="0"/>
  </r>
  <r>
    <x v="0"/>
    <x v="3"/>
    <x v="0"/>
    <x v="0"/>
    <n v="66.900000000000006"/>
    <x v="0"/>
    <x v="1"/>
    <x v="1"/>
  </r>
  <r>
    <x v="0"/>
    <x v="4"/>
    <x v="0"/>
    <x v="0"/>
    <n v="66.900000000000006"/>
    <x v="0"/>
    <x v="1"/>
    <x v="1"/>
  </r>
  <r>
    <x v="0"/>
    <x v="5"/>
    <x v="0"/>
    <x v="0"/>
    <n v="33.450000000000003"/>
    <x v="0"/>
    <x v="1"/>
    <x v="1"/>
  </r>
  <r>
    <x v="0"/>
    <x v="6"/>
    <x v="0"/>
    <x v="0"/>
    <n v="66.900000000000006"/>
    <x v="0"/>
    <x v="1"/>
    <x v="1"/>
  </r>
  <r>
    <x v="0"/>
    <x v="7"/>
    <x v="0"/>
    <x v="0"/>
    <n v="66.900000000000006"/>
    <x v="0"/>
    <x v="1"/>
    <x v="1"/>
  </r>
  <r>
    <x v="0"/>
    <x v="8"/>
    <x v="0"/>
    <x v="0"/>
    <n v="33.450000000000003"/>
    <x v="0"/>
    <x v="1"/>
    <x v="2"/>
  </r>
  <r>
    <x v="0"/>
    <x v="9"/>
    <x v="0"/>
    <x v="0"/>
    <n v="20.07"/>
    <x v="0"/>
    <x v="1"/>
    <x v="3"/>
  </r>
  <r>
    <x v="0"/>
    <x v="10"/>
    <x v="0"/>
    <x v="0"/>
    <n v="33.450000000000003"/>
    <x v="0"/>
    <x v="1"/>
    <x v="2"/>
  </r>
  <r>
    <x v="0"/>
    <x v="11"/>
    <x v="0"/>
    <x v="0"/>
    <n v="1"/>
    <x v="0"/>
    <x v="1"/>
    <x v="0"/>
  </r>
  <r>
    <x v="0"/>
    <x v="12"/>
    <x v="0"/>
    <x v="0"/>
    <n v="0.5"/>
    <x v="0"/>
    <x v="1"/>
    <x v="0"/>
  </r>
  <r>
    <x v="0"/>
    <x v="13"/>
    <x v="0"/>
    <x v="0"/>
    <n v="2"/>
    <x v="0"/>
    <x v="1"/>
    <x v="0"/>
  </r>
  <r>
    <x v="0"/>
    <x v="14"/>
    <x v="0"/>
    <x v="0"/>
    <n v="3"/>
    <x v="0"/>
    <x v="1"/>
    <x v="0"/>
  </r>
  <r>
    <x v="0"/>
    <x v="15"/>
    <x v="0"/>
    <x v="0"/>
    <n v="3"/>
    <x v="0"/>
    <x v="1"/>
    <x v="0"/>
  </r>
  <r>
    <x v="0"/>
    <x v="16"/>
    <x v="0"/>
    <x v="0"/>
    <n v="3"/>
    <x v="0"/>
    <x v="1"/>
    <x v="0"/>
  </r>
  <r>
    <x v="0"/>
    <x v="17"/>
    <x v="0"/>
    <x v="0"/>
    <n v="5"/>
    <x v="0"/>
    <x v="1"/>
    <x v="0"/>
  </r>
  <r>
    <x v="0"/>
    <x v="18"/>
    <x v="0"/>
    <x v="0"/>
    <n v="5"/>
    <x v="0"/>
    <x v="1"/>
    <x v="0"/>
  </r>
  <r>
    <x v="0"/>
    <x v="19"/>
    <x v="1"/>
    <x v="1"/>
    <n v="10"/>
    <x v="0"/>
    <x v="1"/>
    <x v="0"/>
  </r>
  <r>
    <x v="0"/>
    <x v="20"/>
    <x v="0"/>
    <x v="0"/>
    <n v="10"/>
    <x v="0"/>
    <x v="1"/>
    <x v="0"/>
  </r>
  <r>
    <x v="0"/>
    <x v="21"/>
    <x v="0"/>
    <x v="0"/>
    <n v="8"/>
    <x v="0"/>
    <x v="1"/>
    <x v="0"/>
  </r>
  <r>
    <x v="0"/>
    <x v="22"/>
    <x v="0"/>
    <x v="0"/>
    <n v="15"/>
    <x v="0"/>
    <x v="1"/>
    <x v="0"/>
  </r>
  <r>
    <x v="0"/>
    <x v="23"/>
    <x v="0"/>
    <x v="0"/>
    <n v="10"/>
    <x v="0"/>
    <x v="1"/>
    <x v="0"/>
  </r>
  <r>
    <x v="0"/>
    <x v="24"/>
    <x v="0"/>
    <x v="0"/>
    <n v="12"/>
    <x v="0"/>
    <x v="1"/>
    <x v="0"/>
  </r>
  <r>
    <x v="0"/>
    <x v="25"/>
    <x v="2"/>
    <x v="2"/>
    <n v="10"/>
    <x v="0"/>
    <x v="1"/>
    <x v="0"/>
  </r>
  <r>
    <x v="0"/>
    <x v="26"/>
    <x v="3"/>
    <x v="3"/>
    <n v="2"/>
    <x v="0"/>
    <x v="1"/>
    <x v="4"/>
  </r>
  <r>
    <x v="0"/>
    <x v="27"/>
    <x v="0"/>
    <x v="0"/>
    <n v="2"/>
    <x v="0"/>
    <x v="1"/>
    <x v="0"/>
  </r>
  <r>
    <x v="0"/>
    <x v="28"/>
    <x v="0"/>
    <x v="0"/>
    <n v="2"/>
    <x v="0"/>
    <x v="1"/>
    <x v="0"/>
  </r>
  <r>
    <x v="0"/>
    <x v="29"/>
    <x v="0"/>
    <x v="0"/>
    <n v="2"/>
    <x v="0"/>
    <x v="1"/>
    <x v="0"/>
  </r>
  <r>
    <x v="0"/>
    <x v="30"/>
    <x v="0"/>
    <x v="0"/>
    <n v="2"/>
    <x v="0"/>
    <x v="1"/>
    <x v="0"/>
  </r>
  <r>
    <x v="0"/>
    <x v="31"/>
    <x v="0"/>
    <x v="0"/>
    <n v="2"/>
    <x v="0"/>
    <x v="1"/>
    <x v="0"/>
  </r>
  <r>
    <x v="0"/>
    <x v="32"/>
    <x v="0"/>
    <x v="0"/>
    <n v="2"/>
    <x v="0"/>
    <x v="1"/>
    <x v="0"/>
  </r>
  <r>
    <x v="0"/>
    <x v="33"/>
    <x v="0"/>
    <x v="0"/>
    <n v="2"/>
    <x v="0"/>
    <x v="1"/>
    <x v="0"/>
  </r>
  <r>
    <x v="0"/>
    <x v="34"/>
    <x v="0"/>
    <x v="0"/>
    <n v="2"/>
    <x v="0"/>
    <x v="1"/>
    <x v="0"/>
  </r>
  <r>
    <x v="0"/>
    <x v="35"/>
    <x v="0"/>
    <x v="0"/>
    <n v="2"/>
    <x v="0"/>
    <x v="1"/>
    <x v="0"/>
  </r>
  <r>
    <x v="0"/>
    <x v="36"/>
    <x v="0"/>
    <x v="0"/>
    <n v="2"/>
    <x v="0"/>
    <x v="1"/>
    <x v="0"/>
  </r>
  <r>
    <x v="0"/>
    <x v="37"/>
    <x v="0"/>
    <x v="0"/>
    <n v="2"/>
    <x v="0"/>
    <x v="1"/>
    <x v="0"/>
  </r>
  <r>
    <x v="0"/>
    <x v="38"/>
    <x v="0"/>
    <x v="0"/>
    <n v="10"/>
    <x v="0"/>
    <x v="1"/>
    <x v="0"/>
  </r>
  <r>
    <x v="0"/>
    <x v="39"/>
    <x v="4"/>
    <x v="4"/>
    <n v="10"/>
    <x v="0"/>
    <x v="1"/>
    <x v="0"/>
  </r>
  <r>
    <x v="0"/>
    <x v="40"/>
    <x v="0"/>
    <x v="0"/>
    <n v="10"/>
    <x v="0"/>
    <x v="1"/>
    <x v="0"/>
  </r>
  <r>
    <x v="0"/>
    <x v="41"/>
    <x v="0"/>
    <x v="0"/>
    <n v="10"/>
    <x v="0"/>
    <x v="1"/>
    <x v="0"/>
  </r>
  <r>
    <x v="0"/>
    <x v="42"/>
    <x v="0"/>
    <x v="0"/>
    <n v="10"/>
    <x v="0"/>
    <x v="1"/>
    <x v="0"/>
  </r>
  <r>
    <x v="0"/>
    <x v="43"/>
    <x v="0"/>
    <x v="0"/>
    <n v="10"/>
    <x v="0"/>
    <x v="1"/>
    <x v="0"/>
  </r>
  <r>
    <x v="0"/>
    <x v="44"/>
    <x v="0"/>
    <x v="0"/>
    <n v="10"/>
    <x v="0"/>
    <x v="1"/>
    <x v="0"/>
  </r>
  <r>
    <x v="0"/>
    <x v="45"/>
    <x v="0"/>
    <x v="0"/>
    <n v="10"/>
    <x v="0"/>
    <x v="1"/>
    <x v="0"/>
  </r>
  <r>
    <x v="0"/>
    <x v="46"/>
    <x v="0"/>
    <x v="0"/>
    <n v="10"/>
    <x v="0"/>
    <x v="1"/>
    <x v="0"/>
  </r>
  <r>
    <x v="0"/>
    <x v="37"/>
    <x v="0"/>
    <x v="0"/>
    <n v="10"/>
    <x v="0"/>
    <x v="1"/>
    <x v="0"/>
  </r>
  <r>
    <x v="0"/>
    <x v="47"/>
    <x v="5"/>
    <x v="0"/>
    <n v="2"/>
    <x v="0"/>
    <x v="1"/>
    <x v="0"/>
  </r>
  <r>
    <x v="0"/>
    <x v="48"/>
    <x v="6"/>
    <x v="5"/>
    <n v="15"/>
    <x v="0"/>
    <x v="1"/>
    <x v="0"/>
  </r>
  <r>
    <x v="0"/>
    <x v="49"/>
    <x v="0"/>
    <x v="0"/>
    <n v="2"/>
    <x v="0"/>
    <x v="1"/>
    <x v="0"/>
  </r>
  <r>
    <x v="0"/>
    <x v="50"/>
    <x v="7"/>
    <x v="6"/>
    <n v="7"/>
    <x v="0"/>
    <x v="1"/>
    <x v="5"/>
  </r>
  <r>
    <x v="0"/>
    <x v="51"/>
    <x v="0"/>
    <x v="0"/>
    <n v="7"/>
    <x v="0"/>
    <x v="1"/>
    <x v="0"/>
  </r>
  <r>
    <x v="0"/>
    <x v="52"/>
    <x v="0"/>
    <x v="0"/>
    <n v="7"/>
    <x v="0"/>
    <x v="1"/>
    <x v="0"/>
  </r>
  <r>
    <x v="0"/>
    <x v="53"/>
    <x v="0"/>
    <x v="0"/>
    <n v="7"/>
    <x v="0"/>
    <x v="1"/>
    <x v="0"/>
  </r>
  <r>
    <x v="0"/>
    <x v="54"/>
    <x v="8"/>
    <x v="7"/>
    <n v="7"/>
    <x v="0"/>
    <x v="1"/>
    <x v="0"/>
  </r>
  <r>
    <x v="0"/>
    <x v="48"/>
    <x v="9"/>
    <x v="0"/>
    <n v="5"/>
    <x v="0"/>
    <x v="1"/>
    <x v="0"/>
  </r>
  <r>
    <x v="0"/>
    <x v="55"/>
    <x v="10"/>
    <x v="0"/>
    <n v="5"/>
    <x v="0"/>
    <x v="1"/>
    <x v="0"/>
  </r>
  <r>
    <x v="0"/>
    <x v="56"/>
    <x v="0"/>
    <x v="0"/>
    <n v="5"/>
    <x v="0"/>
    <x v="1"/>
    <x v="0"/>
  </r>
  <r>
    <x v="0"/>
    <x v="57"/>
    <x v="0"/>
    <x v="0"/>
    <n v="5"/>
    <x v="0"/>
    <x v="1"/>
    <x v="0"/>
  </r>
  <r>
    <x v="0"/>
    <x v="58"/>
    <x v="0"/>
    <x v="0"/>
    <n v="5"/>
    <x v="0"/>
    <x v="1"/>
    <x v="0"/>
  </r>
  <r>
    <x v="0"/>
    <x v="59"/>
    <x v="11"/>
    <x v="0"/>
    <n v="5"/>
    <x v="0"/>
    <x v="1"/>
    <x v="0"/>
  </r>
  <r>
    <x v="0"/>
    <x v="60"/>
    <x v="0"/>
    <x v="0"/>
    <n v="5"/>
    <x v="0"/>
    <x v="1"/>
    <x v="0"/>
  </r>
  <r>
    <x v="0"/>
    <x v="61"/>
    <x v="0"/>
    <x v="0"/>
    <n v="5"/>
    <x v="0"/>
    <x v="1"/>
    <x v="0"/>
  </r>
  <r>
    <x v="0"/>
    <x v="62"/>
    <x v="0"/>
    <x v="0"/>
    <n v="5"/>
    <x v="0"/>
    <x v="1"/>
    <x v="0"/>
  </r>
  <r>
    <x v="0"/>
    <x v="63"/>
    <x v="0"/>
    <x v="0"/>
    <n v="5"/>
    <x v="0"/>
    <x v="1"/>
    <x v="0"/>
  </r>
  <r>
    <x v="0"/>
    <x v="64"/>
    <x v="12"/>
    <x v="8"/>
    <n v="2"/>
    <x v="0"/>
    <x v="1"/>
    <x v="0"/>
  </r>
  <r>
    <x v="0"/>
    <x v="65"/>
    <x v="0"/>
    <x v="0"/>
    <n v="2"/>
    <x v="0"/>
    <x v="1"/>
    <x v="0"/>
  </r>
  <r>
    <x v="0"/>
    <x v="66"/>
    <x v="13"/>
    <x v="0"/>
    <n v="10"/>
    <x v="0"/>
    <x v="1"/>
    <x v="0"/>
  </r>
  <r>
    <x v="0"/>
    <x v="67"/>
    <x v="0"/>
    <x v="0"/>
    <n v="7"/>
    <x v="0"/>
    <x v="1"/>
    <x v="0"/>
  </r>
  <r>
    <x v="0"/>
    <x v="48"/>
    <x v="14"/>
    <x v="0"/>
    <n v="2"/>
    <x v="0"/>
    <x v="1"/>
    <x v="0"/>
  </r>
  <r>
    <x v="0"/>
    <x v="68"/>
    <x v="15"/>
    <x v="0"/>
    <n v="10"/>
    <x v="0"/>
    <x v="1"/>
    <x v="0"/>
  </r>
  <r>
    <x v="0"/>
    <x v="48"/>
    <x v="16"/>
    <x v="0"/>
    <n v="2"/>
    <x v="0"/>
    <x v="1"/>
    <x v="0"/>
  </r>
  <r>
    <x v="0"/>
    <x v="69"/>
    <x v="17"/>
    <x v="0"/>
    <n v="10"/>
    <x v="0"/>
    <x v="1"/>
    <x v="0"/>
  </r>
  <r>
    <x v="0"/>
    <x v="70"/>
    <x v="0"/>
    <x v="0"/>
    <n v="7"/>
    <x v="0"/>
    <x v="1"/>
    <x v="0"/>
  </r>
  <r>
    <x v="0"/>
    <x v="71"/>
    <x v="18"/>
    <x v="0"/>
    <n v="5"/>
    <x v="0"/>
    <x v="1"/>
    <x v="0"/>
  </r>
  <r>
    <x v="0"/>
    <x v="72"/>
    <x v="0"/>
    <x v="0"/>
    <n v="10"/>
    <x v="0"/>
    <x v="1"/>
    <x v="0"/>
  </r>
  <r>
    <x v="0"/>
    <x v="73"/>
    <x v="3"/>
    <x v="3"/>
    <n v="7"/>
    <x v="0"/>
    <x v="1"/>
    <x v="6"/>
  </r>
  <r>
    <x v="0"/>
    <x v="74"/>
    <x v="0"/>
    <x v="0"/>
    <n v="7"/>
    <x v="0"/>
    <x v="1"/>
    <x v="0"/>
  </r>
  <r>
    <x v="0"/>
    <x v="75"/>
    <x v="0"/>
    <x v="0"/>
    <n v="7"/>
    <x v="0"/>
    <x v="1"/>
    <x v="0"/>
  </r>
  <r>
    <x v="0"/>
    <x v="76"/>
    <x v="0"/>
    <x v="0"/>
    <n v="7"/>
    <x v="0"/>
    <x v="1"/>
    <x v="0"/>
  </r>
  <r>
    <x v="0"/>
    <x v="77"/>
    <x v="0"/>
    <x v="0"/>
    <n v="7"/>
    <x v="0"/>
    <x v="1"/>
    <x v="0"/>
  </r>
  <r>
    <x v="0"/>
    <x v="78"/>
    <x v="19"/>
    <x v="6"/>
    <n v="10"/>
    <x v="0"/>
    <x v="1"/>
    <x v="7"/>
  </r>
  <r>
    <x v="0"/>
    <x v="79"/>
    <x v="0"/>
    <x v="0"/>
    <n v="10"/>
    <x v="0"/>
    <x v="1"/>
    <x v="0"/>
  </r>
  <r>
    <x v="0"/>
    <x v="80"/>
    <x v="0"/>
    <x v="0"/>
    <n v="10"/>
    <x v="0"/>
    <x v="1"/>
    <x v="0"/>
  </r>
  <r>
    <x v="0"/>
    <x v="81"/>
    <x v="0"/>
    <x v="0"/>
    <n v="5"/>
    <x v="0"/>
    <x v="1"/>
    <x v="0"/>
  </r>
  <r>
    <x v="0"/>
    <x v="82"/>
    <x v="0"/>
    <x v="0"/>
    <n v="10"/>
    <x v="0"/>
    <x v="1"/>
    <x v="0"/>
  </r>
  <r>
    <x v="0"/>
    <x v="83"/>
    <x v="0"/>
    <x v="0"/>
    <n v="5"/>
    <x v="0"/>
    <x v="1"/>
    <x v="0"/>
  </r>
  <r>
    <x v="0"/>
    <x v="55"/>
    <x v="20"/>
    <x v="0"/>
    <n v="5"/>
    <x v="0"/>
    <x v="1"/>
    <x v="0"/>
  </r>
  <r>
    <x v="0"/>
    <x v="56"/>
    <x v="0"/>
    <x v="0"/>
    <n v="5"/>
    <x v="0"/>
    <x v="1"/>
    <x v="0"/>
  </r>
  <r>
    <x v="0"/>
    <x v="84"/>
    <x v="0"/>
    <x v="0"/>
    <n v="5"/>
    <x v="0"/>
    <x v="1"/>
    <x v="0"/>
  </r>
  <r>
    <x v="0"/>
    <x v="85"/>
    <x v="0"/>
    <x v="0"/>
    <n v="5"/>
    <x v="0"/>
    <x v="1"/>
    <x v="0"/>
  </r>
  <r>
    <x v="0"/>
    <x v="86"/>
    <x v="21"/>
    <x v="0"/>
    <n v="5"/>
    <x v="0"/>
    <x v="1"/>
    <x v="0"/>
  </r>
  <r>
    <x v="0"/>
    <x v="87"/>
    <x v="0"/>
    <x v="0"/>
    <n v="5"/>
    <x v="0"/>
    <x v="1"/>
    <x v="0"/>
  </r>
  <r>
    <x v="0"/>
    <x v="88"/>
    <x v="0"/>
    <x v="0"/>
    <n v="5"/>
    <x v="0"/>
    <x v="1"/>
    <x v="0"/>
  </r>
  <r>
    <x v="0"/>
    <x v="89"/>
    <x v="0"/>
    <x v="0"/>
    <n v="5"/>
    <x v="0"/>
    <x v="1"/>
    <x v="0"/>
  </r>
  <r>
    <x v="0"/>
    <x v="90"/>
    <x v="3"/>
    <x v="3"/>
    <n v="20"/>
    <x v="0"/>
    <x v="1"/>
    <x v="0"/>
  </r>
  <r>
    <x v="0"/>
    <x v="91"/>
    <x v="0"/>
    <x v="0"/>
    <n v="20"/>
    <x v="0"/>
    <x v="1"/>
    <x v="0"/>
  </r>
  <r>
    <x v="0"/>
    <x v="92"/>
    <x v="22"/>
    <x v="9"/>
    <n v="5"/>
    <x v="0"/>
    <x v="1"/>
    <x v="8"/>
  </r>
  <r>
    <x v="0"/>
    <x v="93"/>
    <x v="0"/>
    <x v="0"/>
    <n v="5"/>
    <x v="0"/>
    <x v="1"/>
    <x v="0"/>
  </r>
  <r>
    <x v="0"/>
    <x v="48"/>
    <x v="23"/>
    <x v="0"/>
    <n v="5"/>
    <x v="0"/>
    <x v="1"/>
    <x v="0"/>
  </r>
  <r>
    <x v="0"/>
    <x v="48"/>
    <x v="24"/>
    <x v="0"/>
    <n v="5"/>
    <x v="0"/>
    <x v="1"/>
    <x v="0"/>
  </r>
  <r>
    <x v="0"/>
    <x v="48"/>
    <x v="25"/>
    <x v="0"/>
    <n v="5"/>
    <x v="0"/>
    <x v="1"/>
    <x v="0"/>
  </r>
  <r>
    <x v="0"/>
    <x v="94"/>
    <x v="26"/>
    <x v="0"/>
    <n v="7"/>
    <x v="0"/>
    <x v="1"/>
    <x v="0"/>
  </r>
  <r>
    <x v="0"/>
    <x v="95"/>
    <x v="0"/>
    <x v="0"/>
    <n v="7"/>
    <x v="0"/>
    <x v="1"/>
    <x v="0"/>
  </r>
  <r>
    <x v="0"/>
    <x v="96"/>
    <x v="27"/>
    <x v="0"/>
    <n v="5"/>
    <x v="0"/>
    <x v="1"/>
    <x v="0"/>
  </r>
  <r>
    <x v="0"/>
    <x v="97"/>
    <x v="0"/>
    <x v="0"/>
    <n v="5"/>
    <x v="0"/>
    <x v="1"/>
    <x v="0"/>
  </r>
  <r>
    <x v="0"/>
    <x v="98"/>
    <x v="28"/>
    <x v="5"/>
    <n v="5"/>
    <x v="0"/>
    <x v="1"/>
    <x v="0"/>
  </r>
  <r>
    <x v="0"/>
    <x v="99"/>
    <x v="0"/>
    <x v="0"/>
    <n v="5"/>
    <x v="0"/>
    <x v="1"/>
    <x v="0"/>
  </r>
  <r>
    <x v="0"/>
    <x v="100"/>
    <x v="0"/>
    <x v="0"/>
    <n v="5"/>
    <x v="0"/>
    <x v="1"/>
    <x v="0"/>
  </r>
  <r>
    <x v="0"/>
    <x v="101"/>
    <x v="0"/>
    <x v="0"/>
    <n v="5"/>
    <x v="0"/>
    <x v="1"/>
    <x v="0"/>
  </r>
  <r>
    <x v="0"/>
    <x v="102"/>
    <x v="0"/>
    <x v="0"/>
    <n v="5"/>
    <x v="0"/>
    <x v="1"/>
    <x v="0"/>
  </r>
  <r>
    <x v="0"/>
    <x v="103"/>
    <x v="0"/>
    <x v="0"/>
    <n v="5"/>
    <x v="0"/>
    <x v="1"/>
    <x v="0"/>
  </r>
  <r>
    <x v="0"/>
    <x v="104"/>
    <x v="0"/>
    <x v="0"/>
    <n v="5"/>
    <x v="0"/>
    <x v="1"/>
    <x v="0"/>
  </r>
  <r>
    <x v="0"/>
    <x v="105"/>
    <x v="0"/>
    <x v="0"/>
    <n v="5"/>
    <x v="0"/>
    <x v="1"/>
    <x v="0"/>
  </r>
  <r>
    <x v="0"/>
    <x v="106"/>
    <x v="0"/>
    <x v="0"/>
    <n v="5"/>
    <x v="0"/>
    <x v="1"/>
    <x v="0"/>
  </r>
  <r>
    <x v="0"/>
    <x v="107"/>
    <x v="29"/>
    <x v="0"/>
    <n v="5"/>
    <x v="0"/>
    <x v="1"/>
    <x v="0"/>
  </r>
  <r>
    <x v="0"/>
    <x v="108"/>
    <x v="0"/>
    <x v="0"/>
    <n v="5"/>
    <x v="0"/>
    <x v="1"/>
    <x v="0"/>
  </r>
  <r>
    <x v="0"/>
    <x v="109"/>
    <x v="30"/>
    <x v="0"/>
    <n v="5"/>
    <x v="0"/>
    <x v="1"/>
    <x v="0"/>
  </r>
  <r>
    <x v="0"/>
    <x v="110"/>
    <x v="0"/>
    <x v="0"/>
    <n v="5"/>
    <x v="0"/>
    <x v="1"/>
    <x v="0"/>
  </r>
  <r>
    <x v="0"/>
    <x v="111"/>
    <x v="3"/>
    <x v="3"/>
    <n v="2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2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J10:K14" firstHeaderRow="1" firstDataRow="1" firstDataCol="1"/>
  <pivotFields count="8">
    <pivotField axis="axisRow" showAll="0">
      <items count="2">
        <item x="0"/>
        <item t="default"/>
      </items>
    </pivotField>
    <pivotField showAll="0">
      <items count="113">
        <item x="35"/>
        <item x="36"/>
        <item x="26"/>
        <item x="31"/>
        <item x="27"/>
        <item x="28"/>
        <item x="29"/>
        <item x="33"/>
        <item x="34"/>
        <item x="32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7"/>
        <item x="15"/>
        <item x="16"/>
        <item x="25"/>
        <item x="0"/>
        <item x="49"/>
        <item x="76"/>
        <item x="74"/>
        <item x="73"/>
        <item x="17"/>
        <item x="91"/>
        <item x="48"/>
        <item x="64"/>
        <item x="96"/>
        <item x="92"/>
        <item x="86"/>
        <item x="107"/>
        <item x="50"/>
        <item x="71"/>
        <item x="55"/>
        <item x="78"/>
        <item x="59"/>
        <item x="98"/>
        <item x="51"/>
        <item x="65"/>
        <item x="97"/>
        <item x="93"/>
        <item x="87"/>
        <item x="108"/>
        <item x="72"/>
        <item x="56"/>
        <item x="79"/>
        <item x="60"/>
        <item x="99"/>
        <item x="88"/>
        <item x="52"/>
        <item x="61"/>
        <item x="84"/>
        <item x="80"/>
        <item x="57"/>
        <item x="100"/>
        <item x="89"/>
        <item x="53"/>
        <item x="62"/>
        <item x="58"/>
        <item x="81"/>
        <item x="85"/>
        <item x="101"/>
        <item x="106"/>
        <item x="63"/>
        <item x="82"/>
        <item x="102"/>
        <item x="83"/>
        <item x="103"/>
        <item x="104"/>
        <item x="105"/>
        <item x="109"/>
        <item x="110"/>
        <item x="68"/>
        <item x="66"/>
        <item x="69"/>
        <item x="67"/>
        <item x="94"/>
        <item x="70"/>
        <item x="95"/>
        <item x="39"/>
        <item x="46"/>
        <item x="45"/>
        <item x="40"/>
        <item x="41"/>
        <item x="42"/>
        <item x="44"/>
        <item x="43"/>
        <item x="21"/>
        <item x="14"/>
        <item x="19"/>
        <item x="20"/>
        <item x="24"/>
        <item x="22"/>
        <item x="47"/>
        <item x="111"/>
        <item x="23"/>
        <item x="38"/>
        <item x="37"/>
        <item x="18"/>
        <item x="90"/>
        <item x="54"/>
        <item x="75"/>
        <item t="default"/>
      </items>
    </pivotField>
    <pivotField showAll="0">
      <items count="32">
        <item x="28"/>
        <item x="6"/>
        <item x="2"/>
        <item x="18"/>
        <item x="14"/>
        <item x="15"/>
        <item x="8"/>
        <item x="9"/>
        <item x="30"/>
        <item x="10"/>
        <item x="11"/>
        <item x="20"/>
        <item x="19"/>
        <item x="7"/>
        <item x="27"/>
        <item x="25"/>
        <item x="26"/>
        <item x="24"/>
        <item x="23"/>
        <item x="22"/>
        <item x="12"/>
        <item x="13"/>
        <item x="4"/>
        <item x="1"/>
        <item x="21"/>
        <item x="5"/>
        <item x="16"/>
        <item x="17"/>
        <item x="29"/>
        <item x="3"/>
        <item x="0"/>
        <item t="default"/>
      </items>
    </pivotField>
    <pivotField showAll="0">
      <items count="11">
        <item x="1"/>
        <item x="5"/>
        <item x="2"/>
        <item x="6"/>
        <item x="7"/>
        <item x="8"/>
        <item x="4"/>
        <item x="3"/>
        <item x="9"/>
        <item x="0"/>
        <item t="default"/>
      </items>
    </pivotField>
    <pivotField dataField="1" showAll="0"/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0">
        <item x="4"/>
        <item x="5"/>
        <item x="6"/>
        <item x="8"/>
        <item x="7"/>
        <item x="3"/>
        <item x="2"/>
        <item x="1"/>
        <item x="0"/>
        <item t="default"/>
      </items>
    </pivotField>
  </pivotFields>
  <rowFields count="2">
    <field x="0"/>
    <field x="6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加總 - Estimate Man Da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"/>
  <sheetViews>
    <sheetView zoomScale="85" zoomScaleNormal="85" workbookViewId="0">
      <selection activeCell="B30" sqref="B30"/>
    </sheetView>
  </sheetViews>
  <sheetFormatPr defaultRowHeight="16.5"/>
  <cols>
    <col min="1" max="1" width="13.875" style="28" bestFit="1" customWidth="1"/>
    <col min="2" max="2" width="56" style="28" customWidth="1"/>
    <col min="3" max="3" width="13" style="30" customWidth="1"/>
    <col min="4" max="4" width="13" bestFit="1" customWidth="1"/>
    <col min="5" max="5" width="12.75" style="30" bestFit="1" customWidth="1"/>
    <col min="6" max="7" width="11.875" style="29" customWidth="1"/>
    <col min="8" max="9" width="14.875" style="30" customWidth="1"/>
    <col min="10" max="10" width="14.875" style="31" bestFit="1" customWidth="1"/>
    <col min="11" max="11" width="14.125" style="31" customWidth="1"/>
    <col min="13" max="13" width="5.125" customWidth="1"/>
    <col min="14" max="14" width="38.875" customWidth="1"/>
  </cols>
  <sheetData>
    <row r="1" spans="1:14">
      <c r="A1" s="60"/>
      <c r="B1" s="60"/>
      <c r="C1" s="32" t="s">
        <v>30</v>
      </c>
      <c r="D1" s="33">
        <v>22</v>
      </c>
      <c r="E1" s="32"/>
      <c r="F1" s="34"/>
      <c r="G1" s="34"/>
      <c r="H1" s="32"/>
      <c r="I1" s="32"/>
      <c r="J1" s="35"/>
      <c r="K1" s="35"/>
      <c r="M1" s="36"/>
      <c r="N1" s="33" t="s">
        <v>68</v>
      </c>
    </row>
    <row r="2" spans="1:14">
      <c r="A2" s="36" t="s">
        <v>32</v>
      </c>
      <c r="B2" s="36" t="s">
        <v>64</v>
      </c>
      <c r="C2" s="32" t="s">
        <v>14</v>
      </c>
      <c r="D2" s="33" t="s">
        <v>31</v>
      </c>
      <c r="E2" s="32" t="s">
        <v>36</v>
      </c>
      <c r="F2" s="34" t="s">
        <v>37</v>
      </c>
      <c r="G2" s="34" t="s">
        <v>38</v>
      </c>
      <c r="H2" s="32" t="s">
        <v>65</v>
      </c>
      <c r="I2" s="32" t="s">
        <v>66</v>
      </c>
      <c r="J2" s="35" t="s">
        <v>67</v>
      </c>
      <c r="K2" s="35" t="s">
        <v>76</v>
      </c>
      <c r="M2" s="32"/>
      <c r="N2" s="33" t="s">
        <v>69</v>
      </c>
    </row>
    <row r="3" spans="1:14">
      <c r="A3" s="36" t="s">
        <v>107</v>
      </c>
      <c r="B3" s="45" t="s">
        <v>108</v>
      </c>
      <c r="C3" s="32">
        <f>SUM(央媒系統!E:E)</f>
        <v>1109.77</v>
      </c>
      <c r="D3" s="38">
        <f>($G3-$F3)/30</f>
        <v>12.033333333333333</v>
      </c>
      <c r="E3" s="32">
        <f>$C3/$D3/$D$1</f>
        <v>4.1920297154369175</v>
      </c>
      <c r="F3" s="37">
        <v>44564</v>
      </c>
      <c r="G3" s="37">
        <v>44925</v>
      </c>
      <c r="H3" s="42"/>
      <c r="I3" s="42"/>
      <c r="J3" s="35"/>
      <c r="K3" s="35" t="s">
        <v>75</v>
      </c>
    </row>
    <row r="4" spans="1:14">
      <c r="A4" s="36"/>
      <c r="B4" s="36"/>
      <c r="C4" s="32"/>
      <c r="D4" s="33"/>
      <c r="E4" s="32"/>
      <c r="F4" s="34"/>
      <c r="G4" s="34"/>
      <c r="H4" s="42"/>
      <c r="I4" s="42"/>
      <c r="J4" s="35"/>
      <c r="K4" s="35"/>
    </row>
    <row r="5" spans="1:14">
      <c r="A5" s="36"/>
      <c r="B5" s="36"/>
      <c r="C5" s="32"/>
      <c r="D5" s="33"/>
      <c r="E5" s="32"/>
      <c r="F5" s="34"/>
      <c r="G5" s="34"/>
      <c r="H5" s="42"/>
      <c r="I5" s="42"/>
      <c r="J5" s="35"/>
      <c r="K5" s="35"/>
    </row>
    <row r="6" spans="1:14">
      <c r="A6" s="36"/>
      <c r="B6" s="36"/>
      <c r="C6" s="32"/>
      <c r="D6" s="33"/>
      <c r="E6" s="32"/>
      <c r="F6" s="34"/>
      <c r="G6" s="34"/>
      <c r="H6" s="42"/>
      <c r="I6" s="42"/>
      <c r="J6" s="35"/>
      <c r="K6" s="35"/>
    </row>
    <row r="7" spans="1:14">
      <c r="A7" s="36"/>
      <c r="B7" s="36"/>
      <c r="C7" s="32"/>
      <c r="D7" s="33"/>
      <c r="E7" s="32"/>
      <c r="F7" s="34"/>
      <c r="G7" s="34"/>
      <c r="H7" s="42"/>
      <c r="I7" s="42"/>
      <c r="J7" s="35"/>
      <c r="K7" s="35"/>
    </row>
    <row r="8" spans="1:14">
      <c r="A8" s="36"/>
      <c r="B8" s="36"/>
      <c r="C8" s="32"/>
      <c r="D8" s="33"/>
      <c r="E8" s="32"/>
      <c r="F8" s="34"/>
      <c r="G8" s="34"/>
      <c r="H8" s="42"/>
      <c r="I8" s="42"/>
      <c r="J8" s="35"/>
      <c r="K8" s="35"/>
    </row>
    <row r="9" spans="1:14">
      <c r="A9" s="36"/>
      <c r="B9" s="36"/>
      <c r="C9" s="32"/>
      <c r="D9" s="33"/>
      <c r="E9" s="32"/>
      <c r="F9" s="34"/>
      <c r="G9" s="34"/>
      <c r="H9" s="42"/>
      <c r="I9" s="42"/>
      <c r="J9" s="35"/>
      <c r="K9" s="35"/>
    </row>
    <row r="10" spans="1:14">
      <c r="A10" s="36"/>
      <c r="B10" s="36"/>
      <c r="C10" s="32"/>
      <c r="D10" s="33"/>
      <c r="E10" s="32"/>
      <c r="F10" s="34"/>
      <c r="G10" s="34"/>
      <c r="H10" s="42"/>
      <c r="I10" s="42"/>
      <c r="J10" s="35"/>
      <c r="K10" s="35"/>
    </row>
    <row r="11" spans="1:14">
      <c r="A11" s="36"/>
      <c r="B11" s="36"/>
      <c r="C11" s="32"/>
      <c r="D11" s="33"/>
      <c r="E11" s="32"/>
      <c r="F11" s="34"/>
      <c r="G11" s="34"/>
      <c r="H11" s="42"/>
      <c r="I11" s="42"/>
      <c r="J11" s="35"/>
      <c r="K11" s="35"/>
    </row>
    <row r="12" spans="1:14">
      <c r="A12" s="36"/>
      <c r="B12" s="36"/>
      <c r="C12" s="32"/>
      <c r="D12" s="33"/>
      <c r="E12" s="32"/>
      <c r="F12" s="34"/>
      <c r="G12" s="34"/>
      <c r="H12" s="42"/>
      <c r="I12" s="42"/>
      <c r="J12" s="35"/>
      <c r="K12" s="35"/>
    </row>
    <row r="13" spans="1:14">
      <c r="A13" s="36"/>
      <c r="B13" s="36"/>
      <c r="C13" s="32"/>
      <c r="D13" s="33"/>
      <c r="E13" s="32"/>
      <c r="F13" s="34"/>
      <c r="G13" s="34"/>
      <c r="H13" s="42"/>
      <c r="I13" s="42"/>
      <c r="J13" s="35"/>
      <c r="K13" s="35"/>
    </row>
    <row r="14" spans="1:14">
      <c r="A14" s="36"/>
      <c r="B14" s="36"/>
      <c r="C14" s="32"/>
      <c r="D14" s="33"/>
      <c r="E14" s="32"/>
      <c r="F14" s="34"/>
      <c r="G14" s="34"/>
      <c r="H14" s="42"/>
      <c r="I14" s="42"/>
      <c r="J14" s="35"/>
      <c r="K14" s="35"/>
    </row>
    <row r="15" spans="1:14">
      <c r="A15" s="36"/>
      <c r="B15" s="36"/>
      <c r="C15" s="32"/>
      <c r="D15" s="33"/>
      <c r="E15" s="32"/>
      <c r="F15" s="34"/>
      <c r="G15" s="34"/>
      <c r="H15" s="42"/>
      <c r="I15" s="42"/>
      <c r="J15" s="35"/>
      <c r="K15" s="35"/>
    </row>
    <row r="16" spans="1:14">
      <c r="A16" s="36"/>
      <c r="B16" s="36"/>
      <c r="C16" s="32"/>
      <c r="D16" s="33"/>
      <c r="E16" s="32"/>
      <c r="F16" s="34"/>
      <c r="G16" s="34"/>
      <c r="H16" s="42"/>
      <c r="I16" s="42"/>
      <c r="J16" s="35"/>
      <c r="K16" s="35"/>
    </row>
  </sheetData>
  <mergeCells count="1">
    <mergeCell ref="A1:B1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14"/>
  <sheetViews>
    <sheetView zoomScaleNormal="100" workbookViewId="0">
      <selection activeCell="E20" sqref="E20"/>
    </sheetView>
  </sheetViews>
  <sheetFormatPr defaultRowHeight="16.5"/>
  <cols>
    <col min="1" max="1" width="10.125" customWidth="1"/>
    <col min="2" max="2" width="25.875" bestFit="1" customWidth="1"/>
    <col min="3" max="3" width="1.75" customWidth="1"/>
    <col min="4" max="4" width="10.375" customWidth="1"/>
    <col min="5" max="5" width="25.875" bestFit="1" customWidth="1"/>
    <col min="6" max="6" width="1.75" customWidth="1"/>
    <col min="7" max="7" width="10.125" customWidth="1"/>
    <col min="8" max="8" width="25.875" bestFit="1" customWidth="1"/>
    <col min="9" max="9" width="2" customWidth="1"/>
    <col min="10" max="10" width="11.875" customWidth="1"/>
    <col min="11" max="11" width="25.875" bestFit="1" customWidth="1"/>
  </cols>
  <sheetData>
    <row r="9" spans="1:11">
      <c r="D9" s="40"/>
      <c r="G9" s="40"/>
      <c r="J9" t="s">
        <v>236</v>
      </c>
    </row>
    <row r="10" spans="1:11">
      <c r="J10" s="39" t="s">
        <v>72</v>
      </c>
      <c r="K10" t="s">
        <v>74</v>
      </c>
    </row>
    <row r="11" spans="1:11">
      <c r="A11" s="40"/>
      <c r="B11" s="41"/>
      <c r="D11" s="40"/>
      <c r="E11" s="41"/>
      <c r="G11" s="40"/>
      <c r="H11" s="41"/>
      <c r="J11" s="40" t="s">
        <v>235</v>
      </c>
      <c r="K11" s="41">
        <v>1109.77</v>
      </c>
    </row>
    <row r="12" spans="1:11">
      <c r="A12" s="40"/>
      <c r="B12" s="41"/>
      <c r="D12" s="40"/>
      <c r="E12" s="41"/>
      <c r="G12" s="40"/>
      <c r="H12" s="41"/>
      <c r="J12" s="59" t="s">
        <v>71</v>
      </c>
      <c r="K12" s="41">
        <v>30.25</v>
      </c>
    </row>
    <row r="13" spans="1:11">
      <c r="A13" s="40"/>
      <c r="B13" s="41"/>
      <c r="D13" s="40"/>
      <c r="E13" s="41"/>
      <c r="G13" s="40"/>
      <c r="H13" s="41"/>
      <c r="J13" s="59" t="s">
        <v>70</v>
      </c>
      <c r="K13" s="41">
        <v>1079.52</v>
      </c>
    </row>
    <row r="14" spans="1:11">
      <c r="A14" s="40"/>
      <c r="B14" s="41"/>
      <c r="D14" s="40"/>
      <c r="E14" s="41"/>
      <c r="G14" s="40"/>
      <c r="H14" s="41"/>
      <c r="J14" s="40" t="s">
        <v>73</v>
      </c>
      <c r="K14" s="41">
        <v>1109.77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zoomScaleNormal="100" workbookViewId="0">
      <pane ySplit="1" topLeftCell="A2" activePane="bottomLeft" state="frozen"/>
      <selection pane="bottomLeft" activeCell="F9" sqref="F9"/>
    </sheetView>
  </sheetViews>
  <sheetFormatPr defaultColWidth="9" defaultRowHeight="16.5"/>
  <cols>
    <col min="1" max="1" width="6.875" style="1" bestFit="1" customWidth="1"/>
    <col min="2" max="2" width="55.125" style="15" bestFit="1" customWidth="1"/>
    <col min="3" max="3" width="15" style="15" bestFit="1" customWidth="1"/>
    <col min="4" max="4" width="28" style="16" customWidth="1"/>
    <col min="5" max="5" width="23.375" style="44" customWidth="1"/>
    <col min="6" max="6" width="20.75" style="44" customWidth="1"/>
    <col min="7" max="7" width="23.375" style="44" customWidth="1"/>
    <col min="8" max="8" width="19.625" style="16" bestFit="1" customWidth="1"/>
    <col min="9" max="9" width="18.5" style="1" customWidth="1"/>
    <col min="10" max="10" width="14.5" style="1" bestFit="1" customWidth="1"/>
    <col min="11" max="12" width="9" style="1"/>
    <col min="13" max="13" width="4.625" style="1" customWidth="1"/>
    <col min="14" max="16384" width="9" style="1"/>
  </cols>
  <sheetData>
    <row r="1" spans="1:12" ht="33">
      <c r="A1" s="18" t="s">
        <v>0</v>
      </c>
      <c r="B1" s="4" t="s">
        <v>11</v>
      </c>
      <c r="C1" s="3" t="s">
        <v>2</v>
      </c>
      <c r="D1" s="19" t="s">
        <v>1</v>
      </c>
      <c r="E1" s="19" t="s">
        <v>60</v>
      </c>
      <c r="F1" s="19" t="s">
        <v>14</v>
      </c>
      <c r="G1" s="19" t="s">
        <v>29</v>
      </c>
      <c r="H1" s="19" t="s">
        <v>3</v>
      </c>
      <c r="J1"/>
    </row>
    <row r="2" spans="1:12" s="2" customFormat="1">
      <c r="B2" s="6" t="s">
        <v>48</v>
      </c>
      <c r="C2" s="43"/>
      <c r="D2" s="7"/>
      <c r="E2" s="43">
        <v>10</v>
      </c>
      <c r="F2" s="43"/>
      <c r="G2" s="43" t="s">
        <v>33</v>
      </c>
      <c r="H2" s="7"/>
      <c r="I2" s="1"/>
      <c r="J2" s="1"/>
      <c r="K2" s="1"/>
      <c r="L2" s="1"/>
    </row>
    <row r="3" spans="1:12" s="2" customFormat="1">
      <c r="B3" s="6" t="s">
        <v>39</v>
      </c>
      <c r="C3" s="43"/>
      <c r="D3" s="7"/>
      <c r="E3" s="43">
        <v>0.25</v>
      </c>
      <c r="F3" s="43"/>
      <c r="G3" s="43" t="s">
        <v>33</v>
      </c>
      <c r="H3" s="7"/>
      <c r="I3" s="1"/>
      <c r="J3" s="1"/>
      <c r="K3" s="1"/>
      <c r="L3" s="1"/>
    </row>
    <row r="4" spans="1:12" s="2" customFormat="1">
      <c r="B4" s="6" t="s">
        <v>40</v>
      </c>
      <c r="C4" s="43"/>
      <c r="D4" s="7"/>
      <c r="E4" s="43">
        <f>SUM($E$20:$E$93)*0.1</f>
        <v>55</v>
      </c>
      <c r="F4" s="43"/>
      <c r="G4" s="43" t="s">
        <v>33</v>
      </c>
      <c r="H4" s="7" t="s">
        <v>57</v>
      </c>
      <c r="I4" s="1"/>
      <c r="J4" s="1"/>
      <c r="K4" s="1"/>
      <c r="L4" s="1"/>
    </row>
    <row r="5" spans="1:12" s="2" customFormat="1">
      <c r="B5" s="6" t="s">
        <v>49</v>
      </c>
      <c r="C5" s="43"/>
      <c r="D5" s="7"/>
      <c r="E5" s="43">
        <f>SUM($E$20:$E$93)*0.1</f>
        <v>55</v>
      </c>
      <c r="F5" s="43"/>
      <c r="G5" s="43" t="s">
        <v>33</v>
      </c>
      <c r="H5" s="7" t="s">
        <v>57</v>
      </c>
      <c r="I5" s="1"/>
      <c r="J5" s="1"/>
      <c r="K5" s="1"/>
      <c r="L5" s="1"/>
    </row>
    <row r="6" spans="1:12">
      <c r="B6" s="15" t="s">
        <v>50</v>
      </c>
      <c r="C6" s="44"/>
      <c r="E6" s="43">
        <f>SUM($E$20:$E$93)*0.1</f>
        <v>55</v>
      </c>
      <c r="F6" s="43"/>
      <c r="G6" s="43" t="s">
        <v>33</v>
      </c>
      <c r="H6" s="7" t="s">
        <v>57</v>
      </c>
    </row>
    <row r="7" spans="1:12">
      <c r="B7" s="15" t="s">
        <v>51</v>
      </c>
      <c r="C7" s="44"/>
      <c r="E7" s="43">
        <f>SUM($E$20:$E$93)*0.1</f>
        <v>55</v>
      </c>
      <c r="F7" s="43"/>
      <c r="G7" s="43" t="s">
        <v>33</v>
      </c>
      <c r="H7" s="7" t="s">
        <v>57</v>
      </c>
    </row>
    <row r="8" spans="1:12">
      <c r="B8" s="15" t="s">
        <v>52</v>
      </c>
      <c r="C8" s="44"/>
      <c r="E8" s="43">
        <f>SUM($E$20:$E$93)*0.1</f>
        <v>55</v>
      </c>
      <c r="F8" s="43"/>
      <c r="G8" s="43" t="s">
        <v>33</v>
      </c>
      <c r="H8" s="7" t="s">
        <v>57</v>
      </c>
    </row>
    <row r="9" spans="1:12">
      <c r="B9" s="15" t="s">
        <v>53</v>
      </c>
      <c r="C9" s="44"/>
      <c r="E9" s="43">
        <f>SUM($E$20:$E$93)*0.05</f>
        <v>27.5</v>
      </c>
      <c r="F9" s="43"/>
      <c r="G9" s="43" t="s">
        <v>33</v>
      </c>
      <c r="H9" s="7" t="s">
        <v>56</v>
      </c>
    </row>
    <row r="10" spans="1:12">
      <c r="B10" s="15" t="s">
        <v>54</v>
      </c>
      <c r="C10" s="44"/>
      <c r="E10" s="43">
        <f>SUM($E$20:$E$93)*0.03</f>
        <v>16.5</v>
      </c>
      <c r="F10" s="43"/>
      <c r="G10" s="43" t="s">
        <v>33</v>
      </c>
      <c r="H10" s="7" t="s">
        <v>63</v>
      </c>
    </row>
    <row r="11" spans="1:12">
      <c r="B11" s="15" t="s">
        <v>55</v>
      </c>
      <c r="C11" s="44"/>
      <c r="E11" s="43">
        <f>SUM($E$20:$E$93)*0.05</f>
        <v>27.5</v>
      </c>
      <c r="G11" s="43" t="s">
        <v>33</v>
      </c>
      <c r="H11" s="7" t="s">
        <v>56</v>
      </c>
    </row>
    <row r="12" spans="1:12">
      <c r="B12" s="15" t="s">
        <v>45</v>
      </c>
      <c r="C12" s="44"/>
      <c r="E12" s="44">
        <v>1</v>
      </c>
      <c r="G12" s="43" t="s">
        <v>33</v>
      </c>
    </row>
    <row r="13" spans="1:12">
      <c r="B13" s="15" t="s">
        <v>46</v>
      </c>
      <c r="C13" s="44"/>
      <c r="E13" s="44">
        <v>0.5</v>
      </c>
      <c r="G13" s="43" t="s">
        <v>33</v>
      </c>
    </row>
    <row r="14" spans="1:12">
      <c r="B14" s="15" t="s">
        <v>47</v>
      </c>
      <c r="C14" s="44"/>
      <c r="E14" s="44">
        <v>2</v>
      </c>
      <c r="G14" s="43" t="s">
        <v>33</v>
      </c>
    </row>
    <row r="15" spans="1:12">
      <c r="B15" s="22" t="s">
        <v>41</v>
      </c>
      <c r="C15" s="44"/>
      <c r="E15" s="44">
        <v>3</v>
      </c>
      <c r="G15" s="44" t="s">
        <v>35</v>
      </c>
    </row>
    <row r="16" spans="1:12">
      <c r="B16" s="22" t="s">
        <v>42</v>
      </c>
      <c r="C16" s="44"/>
      <c r="E16" s="44">
        <v>3</v>
      </c>
      <c r="G16" s="44" t="s">
        <v>35</v>
      </c>
    </row>
    <row r="17" spans="1:12">
      <c r="B17" s="22" t="s">
        <v>43</v>
      </c>
      <c r="C17" s="44"/>
      <c r="E17" s="44">
        <v>3</v>
      </c>
      <c r="G17" s="44" t="s">
        <v>35</v>
      </c>
    </row>
    <row r="18" spans="1:12">
      <c r="B18" s="22" t="s">
        <v>44</v>
      </c>
      <c r="C18" s="44"/>
      <c r="E18" s="44">
        <v>5</v>
      </c>
      <c r="G18" s="44" t="s">
        <v>35</v>
      </c>
    </row>
    <row r="19" spans="1:12">
      <c r="B19" s="22" t="s">
        <v>58</v>
      </c>
      <c r="C19" s="44"/>
      <c r="E19" s="44">
        <v>5</v>
      </c>
      <c r="G19" s="44" t="s">
        <v>35</v>
      </c>
    </row>
    <row r="20" spans="1:12" s="16" customFormat="1">
      <c r="A20" s="1"/>
      <c r="B20" s="16" t="s">
        <v>10</v>
      </c>
      <c r="D20" s="16" t="s">
        <v>10</v>
      </c>
      <c r="E20" s="25">
        <v>15</v>
      </c>
      <c r="F20" s="43"/>
      <c r="G20" s="44" t="s">
        <v>35</v>
      </c>
      <c r="I20" s="1"/>
      <c r="J20" s="1"/>
      <c r="K20" s="1"/>
      <c r="L20" s="1"/>
    </row>
    <row r="21" spans="1:12" s="16" customFormat="1">
      <c r="A21" s="1"/>
      <c r="B21" s="16" t="s">
        <v>9</v>
      </c>
      <c r="D21" s="16" t="s">
        <v>9</v>
      </c>
      <c r="E21" s="26">
        <v>20</v>
      </c>
      <c r="F21" s="43"/>
      <c r="G21" s="44" t="s">
        <v>35</v>
      </c>
      <c r="I21" s="1"/>
      <c r="J21" s="1"/>
      <c r="K21" s="1"/>
      <c r="L21" s="1"/>
    </row>
    <row r="22" spans="1:12" s="16" customFormat="1">
      <c r="A22" s="1"/>
      <c r="B22" s="16" t="s">
        <v>26</v>
      </c>
      <c r="D22" s="16" t="s">
        <v>26</v>
      </c>
      <c r="E22" s="26">
        <v>15</v>
      </c>
      <c r="F22" s="43"/>
      <c r="G22" s="44" t="s">
        <v>35</v>
      </c>
      <c r="I22" s="1"/>
      <c r="J22" s="1"/>
      <c r="K22" s="1"/>
      <c r="L22" s="1"/>
    </row>
    <row r="23" spans="1:12" s="16" customFormat="1">
      <c r="A23" s="1"/>
      <c r="B23" s="10" t="s">
        <v>15</v>
      </c>
      <c r="C23" s="10"/>
      <c r="D23" s="11" t="s">
        <v>77</v>
      </c>
      <c r="E23" s="27">
        <v>10</v>
      </c>
      <c r="F23" s="43"/>
      <c r="G23" s="44"/>
      <c r="I23" s="1"/>
      <c r="J23" s="1"/>
      <c r="K23" s="1"/>
      <c r="L23" s="1"/>
    </row>
    <row r="24" spans="1:12" s="16" customFormat="1">
      <c r="A24" s="1"/>
      <c r="B24" s="10" t="s">
        <v>17</v>
      </c>
      <c r="C24" s="10"/>
      <c r="D24" s="11" t="s">
        <v>77</v>
      </c>
      <c r="E24" s="27">
        <v>15</v>
      </c>
      <c r="F24" s="43"/>
      <c r="G24" s="44"/>
      <c r="I24" s="1"/>
      <c r="J24" s="1"/>
      <c r="K24" s="1"/>
      <c r="L24" s="1"/>
    </row>
    <row r="25" spans="1:12" s="16" customFormat="1">
      <c r="A25" s="1"/>
      <c r="B25" s="10" t="s">
        <v>18</v>
      </c>
      <c r="C25" s="10"/>
      <c r="D25" s="11" t="s">
        <v>77</v>
      </c>
      <c r="E25" s="27">
        <v>5</v>
      </c>
      <c r="F25" s="43"/>
      <c r="G25" s="44"/>
      <c r="I25" s="1"/>
      <c r="J25" s="1"/>
      <c r="K25" s="1"/>
      <c r="L25" s="1"/>
    </row>
    <row r="26" spans="1:12" s="16" customFormat="1">
      <c r="A26" s="1"/>
      <c r="B26" s="10" t="s">
        <v>20</v>
      </c>
      <c r="C26" s="10"/>
      <c r="D26" s="11" t="s">
        <v>77</v>
      </c>
      <c r="E26" s="27">
        <v>5</v>
      </c>
      <c r="F26" s="43"/>
      <c r="G26" s="44"/>
      <c r="I26" s="1"/>
      <c r="J26" s="1"/>
      <c r="K26" s="1"/>
      <c r="L26" s="1"/>
    </row>
    <row r="27" spans="1:12" s="16" customFormat="1">
      <c r="A27" s="1"/>
      <c r="B27" s="10" t="s">
        <v>21</v>
      </c>
      <c r="C27" s="10"/>
      <c r="D27" s="11" t="s">
        <v>77</v>
      </c>
      <c r="E27" s="27">
        <v>5</v>
      </c>
      <c r="F27" s="43"/>
      <c r="G27" s="44"/>
      <c r="I27" s="1"/>
      <c r="J27" s="1"/>
      <c r="K27" s="1"/>
      <c r="L27" s="1"/>
    </row>
    <row r="28" spans="1:12" s="16" customFormat="1">
      <c r="A28" s="1"/>
      <c r="B28" s="10" t="s">
        <v>22</v>
      </c>
      <c r="C28" s="10"/>
      <c r="D28" s="11" t="s">
        <v>77</v>
      </c>
      <c r="E28" s="27">
        <v>5</v>
      </c>
      <c r="F28" s="43"/>
      <c r="G28" s="44"/>
      <c r="I28" s="1"/>
      <c r="J28" s="1"/>
      <c r="K28" s="1"/>
      <c r="L28" s="1"/>
    </row>
    <row r="29" spans="1:12" s="16" customFormat="1">
      <c r="A29" s="1"/>
      <c r="B29" s="10" t="s">
        <v>23</v>
      </c>
      <c r="C29" s="10"/>
      <c r="D29" s="11" t="s">
        <v>77</v>
      </c>
      <c r="E29" s="27">
        <v>5</v>
      </c>
      <c r="F29" s="43"/>
      <c r="G29" s="44"/>
      <c r="I29" s="1"/>
      <c r="J29" s="1"/>
      <c r="K29" s="1"/>
      <c r="L29" s="1"/>
    </row>
    <row r="30" spans="1:12" s="16" customFormat="1">
      <c r="A30" s="1"/>
      <c r="B30" s="10" t="s">
        <v>18</v>
      </c>
      <c r="C30" s="10"/>
      <c r="D30" s="11" t="s">
        <v>77</v>
      </c>
      <c r="E30" s="27">
        <v>5</v>
      </c>
      <c r="F30" s="43"/>
      <c r="G30" s="44"/>
      <c r="I30" s="1"/>
      <c r="J30" s="1"/>
      <c r="K30" s="1"/>
      <c r="L30" s="1"/>
    </row>
    <row r="31" spans="1:12" s="16" customFormat="1">
      <c r="A31" s="1"/>
      <c r="B31" s="2" t="s">
        <v>15</v>
      </c>
      <c r="C31" s="2"/>
      <c r="D31" s="15" t="s">
        <v>78</v>
      </c>
      <c r="E31" s="26">
        <v>10</v>
      </c>
      <c r="F31" s="43"/>
      <c r="G31" s="44"/>
      <c r="I31" s="1"/>
      <c r="J31" s="1"/>
      <c r="K31" s="1"/>
      <c r="L31" s="1"/>
    </row>
    <row r="32" spans="1:12" s="2" customFormat="1">
      <c r="A32" s="5"/>
      <c r="B32" s="2" t="s">
        <v>17</v>
      </c>
      <c r="D32" s="15" t="s">
        <v>78</v>
      </c>
      <c r="E32" s="26">
        <v>15</v>
      </c>
      <c r="F32" s="43"/>
      <c r="G32" s="44" t="s">
        <v>35</v>
      </c>
      <c r="H32" s="7"/>
      <c r="I32" s="1"/>
      <c r="J32" s="1"/>
      <c r="K32" s="1"/>
      <c r="L32" s="1"/>
    </row>
    <row r="33" spans="1:12" s="2" customFormat="1">
      <c r="A33" s="5"/>
      <c r="B33" s="2" t="s">
        <v>18</v>
      </c>
      <c r="D33" s="15" t="s">
        <v>78</v>
      </c>
      <c r="E33" s="26">
        <v>5</v>
      </c>
      <c r="F33" s="43"/>
      <c r="G33" s="44" t="s">
        <v>35</v>
      </c>
      <c r="H33" s="7"/>
      <c r="I33" s="1"/>
      <c r="J33" s="1"/>
      <c r="K33" s="1"/>
      <c r="L33" s="1"/>
    </row>
    <row r="34" spans="1:12" s="2" customFormat="1">
      <c r="A34" s="5"/>
      <c r="B34" s="2" t="s">
        <v>22</v>
      </c>
      <c r="D34" s="15" t="s">
        <v>78</v>
      </c>
      <c r="E34" s="26">
        <v>5</v>
      </c>
      <c r="F34" s="43"/>
      <c r="G34" s="44" t="s">
        <v>35</v>
      </c>
      <c r="H34" s="7"/>
      <c r="I34" s="1"/>
      <c r="J34" s="1"/>
      <c r="K34" s="1"/>
      <c r="L34" s="1"/>
    </row>
    <row r="35" spans="1:12" s="2" customFormat="1">
      <c r="A35" s="5"/>
      <c r="B35" s="2" t="s">
        <v>15</v>
      </c>
      <c r="D35" s="6" t="s">
        <v>16</v>
      </c>
      <c r="E35" s="26">
        <v>10</v>
      </c>
      <c r="F35" s="43"/>
      <c r="G35" s="44" t="s">
        <v>35</v>
      </c>
      <c r="H35" s="7"/>
      <c r="I35" s="1"/>
      <c r="J35" s="1"/>
      <c r="K35" s="1"/>
      <c r="L35" s="1"/>
    </row>
    <row r="36" spans="1:12" s="2" customFormat="1">
      <c r="A36" s="5"/>
      <c r="B36" s="2" t="s">
        <v>17</v>
      </c>
      <c r="D36" s="6" t="s">
        <v>16</v>
      </c>
      <c r="E36" s="26">
        <v>15</v>
      </c>
      <c r="F36" s="9"/>
      <c r="G36" s="44" t="s">
        <v>35</v>
      </c>
      <c r="H36" s="7"/>
      <c r="I36" s="1"/>
      <c r="J36" s="1"/>
      <c r="K36" s="1"/>
      <c r="L36" s="1"/>
    </row>
    <row r="37" spans="1:12" s="2" customFormat="1">
      <c r="A37" s="5"/>
      <c r="B37" s="2" t="s">
        <v>18</v>
      </c>
      <c r="D37" s="6" t="s">
        <v>16</v>
      </c>
      <c r="E37" s="26">
        <v>5</v>
      </c>
      <c r="F37" s="9"/>
      <c r="G37" s="44" t="s">
        <v>35</v>
      </c>
      <c r="H37" s="7"/>
      <c r="I37" s="1"/>
      <c r="J37" s="1"/>
      <c r="K37" s="1"/>
      <c r="L37" s="1"/>
    </row>
    <row r="38" spans="1:12" s="2" customFormat="1">
      <c r="A38" s="5"/>
      <c r="B38" s="2" t="s">
        <v>15</v>
      </c>
      <c r="D38" s="6" t="s">
        <v>79</v>
      </c>
      <c r="E38" s="26">
        <v>10</v>
      </c>
      <c r="F38" s="9"/>
      <c r="G38" s="44" t="s">
        <v>35</v>
      </c>
      <c r="H38" s="7"/>
      <c r="I38" s="1"/>
      <c r="J38" s="1"/>
      <c r="K38" s="1"/>
      <c r="L38" s="1"/>
    </row>
    <row r="39" spans="1:12" s="2" customFormat="1">
      <c r="A39" s="5"/>
      <c r="B39" s="2" t="s">
        <v>17</v>
      </c>
      <c r="D39" s="6" t="s">
        <v>79</v>
      </c>
      <c r="E39" s="26">
        <v>15</v>
      </c>
      <c r="F39" s="9"/>
      <c r="G39" s="44" t="s">
        <v>35</v>
      </c>
      <c r="H39" s="7"/>
      <c r="I39" s="1"/>
      <c r="J39" s="1"/>
      <c r="K39" s="1"/>
      <c r="L39" s="1"/>
    </row>
    <row r="40" spans="1:12" s="2" customFormat="1">
      <c r="A40" s="5"/>
      <c r="B40" s="2" t="s">
        <v>18</v>
      </c>
      <c r="D40" s="6" t="s">
        <v>79</v>
      </c>
      <c r="E40" s="26">
        <v>5</v>
      </c>
      <c r="F40" s="9"/>
      <c r="G40" s="44" t="s">
        <v>35</v>
      </c>
      <c r="H40" s="7"/>
      <c r="I40" s="1"/>
      <c r="J40" s="1"/>
      <c r="K40" s="1"/>
      <c r="L40" s="1"/>
    </row>
    <row r="41" spans="1:12" s="2" customFormat="1">
      <c r="A41" s="5"/>
      <c r="B41" s="2" t="s">
        <v>21</v>
      </c>
      <c r="D41" s="6" t="s">
        <v>79</v>
      </c>
      <c r="E41" s="26">
        <v>5</v>
      </c>
      <c r="F41" s="9"/>
      <c r="G41" s="44" t="s">
        <v>35</v>
      </c>
      <c r="H41" s="7"/>
      <c r="I41" s="1"/>
      <c r="J41" s="1"/>
      <c r="K41" s="1"/>
      <c r="L41" s="1"/>
    </row>
    <row r="42" spans="1:12" s="2" customFormat="1">
      <c r="A42" s="5"/>
      <c r="B42" s="6" t="s">
        <v>22</v>
      </c>
      <c r="C42" s="6"/>
      <c r="D42" s="15" t="s">
        <v>79</v>
      </c>
      <c r="E42" s="26">
        <v>5</v>
      </c>
      <c r="F42" s="9"/>
      <c r="G42" s="44" t="s">
        <v>35</v>
      </c>
      <c r="H42" s="7"/>
      <c r="I42" s="1"/>
      <c r="J42" s="1"/>
      <c r="K42" s="1"/>
      <c r="L42" s="1"/>
    </row>
    <row r="43" spans="1:12" s="2" customFormat="1">
      <c r="A43" s="5"/>
      <c r="B43" s="6" t="s">
        <v>18</v>
      </c>
      <c r="C43" s="6"/>
      <c r="D43" s="15" t="s">
        <v>79</v>
      </c>
      <c r="E43" s="26">
        <v>5</v>
      </c>
      <c r="F43" s="9"/>
      <c r="G43" s="44" t="s">
        <v>35</v>
      </c>
      <c r="H43" s="7"/>
      <c r="I43" s="1"/>
      <c r="J43" s="1"/>
      <c r="K43" s="1"/>
      <c r="L43" s="1"/>
    </row>
    <row r="44" spans="1:12" s="2" customFormat="1">
      <c r="A44" s="5"/>
      <c r="B44" s="6" t="s">
        <v>15</v>
      </c>
      <c r="C44" s="6"/>
      <c r="D44" s="6" t="s">
        <v>80</v>
      </c>
      <c r="E44" s="26">
        <v>10</v>
      </c>
      <c r="F44" s="12"/>
      <c r="G44" s="44" t="s">
        <v>35</v>
      </c>
      <c r="H44" s="7"/>
      <c r="I44" s="1"/>
      <c r="J44" s="1"/>
      <c r="K44" s="1"/>
      <c r="L44" s="1"/>
    </row>
    <row r="45" spans="1:12" s="2" customFormat="1">
      <c r="A45" s="5"/>
      <c r="B45" s="6" t="s">
        <v>17</v>
      </c>
      <c r="C45" s="6"/>
      <c r="D45" s="6" t="s">
        <v>80</v>
      </c>
      <c r="E45" s="26">
        <v>15</v>
      </c>
      <c r="F45" s="12"/>
      <c r="G45" s="44" t="s">
        <v>35</v>
      </c>
      <c r="H45" s="7"/>
      <c r="I45" s="1"/>
      <c r="J45" s="1"/>
      <c r="K45" s="1"/>
      <c r="L45" s="1"/>
    </row>
    <row r="46" spans="1:12" s="2" customFormat="1">
      <c r="A46" s="5"/>
      <c r="B46" s="6" t="s">
        <v>18</v>
      </c>
      <c r="C46" s="6"/>
      <c r="D46" s="6" t="s">
        <v>80</v>
      </c>
      <c r="E46" s="26">
        <v>5</v>
      </c>
      <c r="F46" s="12"/>
      <c r="G46" s="44" t="s">
        <v>35</v>
      </c>
      <c r="H46" s="7"/>
      <c r="J46" s="1"/>
      <c r="K46" s="1"/>
      <c r="L46" s="1"/>
    </row>
    <row r="47" spans="1:12" s="8" customFormat="1">
      <c r="A47" s="5"/>
      <c r="B47" s="6" t="s">
        <v>20</v>
      </c>
      <c r="C47" s="6"/>
      <c r="D47" s="15" t="s">
        <v>80</v>
      </c>
      <c r="E47" s="26">
        <v>5</v>
      </c>
      <c r="F47" s="12"/>
      <c r="G47" s="44" t="s">
        <v>35</v>
      </c>
      <c r="H47" s="13"/>
      <c r="I47" s="14"/>
      <c r="J47" s="14"/>
      <c r="K47" s="14"/>
      <c r="L47" s="14"/>
    </row>
    <row r="48" spans="1:12" s="8" customFormat="1">
      <c r="A48" s="5"/>
      <c r="B48" s="6" t="s">
        <v>21</v>
      </c>
      <c r="C48" s="6"/>
      <c r="D48" s="15" t="s">
        <v>80</v>
      </c>
      <c r="E48" s="26">
        <v>5</v>
      </c>
      <c r="F48" s="12"/>
      <c r="G48" s="44" t="s">
        <v>35</v>
      </c>
      <c r="H48" s="13"/>
      <c r="I48" s="14"/>
      <c r="J48" s="14"/>
      <c r="K48" s="14"/>
      <c r="L48" s="14"/>
    </row>
    <row r="49" spans="1:12" s="8" customFormat="1">
      <c r="A49" s="5"/>
      <c r="B49" s="6" t="s">
        <v>22</v>
      </c>
      <c r="C49" s="6"/>
      <c r="D49" s="6" t="s">
        <v>80</v>
      </c>
      <c r="E49" s="26">
        <v>5</v>
      </c>
      <c r="F49" s="12"/>
      <c r="G49" s="44" t="s">
        <v>35</v>
      </c>
      <c r="H49" s="13"/>
      <c r="I49" s="14"/>
      <c r="J49" s="14"/>
      <c r="K49" s="14"/>
      <c r="L49" s="14"/>
    </row>
    <row r="50" spans="1:12" s="8" customFormat="1">
      <c r="A50" s="5"/>
      <c r="B50" s="6" t="s">
        <v>23</v>
      </c>
      <c r="C50" s="6"/>
      <c r="D50" s="6" t="s">
        <v>80</v>
      </c>
      <c r="E50" s="26">
        <v>5</v>
      </c>
      <c r="F50" s="12"/>
      <c r="G50" s="44" t="s">
        <v>35</v>
      </c>
      <c r="H50" s="13"/>
      <c r="I50" s="14"/>
      <c r="J50" s="14"/>
      <c r="K50" s="14"/>
      <c r="L50" s="14"/>
    </row>
    <row r="51" spans="1:12" s="8" customFormat="1">
      <c r="A51" s="5"/>
      <c r="B51" s="6" t="s">
        <v>18</v>
      </c>
      <c r="C51" s="6"/>
      <c r="D51" s="6" t="s">
        <v>80</v>
      </c>
      <c r="E51" s="26">
        <v>5</v>
      </c>
      <c r="F51" s="12"/>
      <c r="G51" s="44" t="s">
        <v>35</v>
      </c>
      <c r="H51" s="13"/>
      <c r="I51" s="14"/>
      <c r="J51" s="14"/>
      <c r="K51" s="14"/>
      <c r="L51" s="14"/>
    </row>
    <row r="52" spans="1:12" s="8" customFormat="1">
      <c r="A52" s="5"/>
      <c r="B52" s="6" t="s">
        <v>15</v>
      </c>
      <c r="D52" s="15" t="s">
        <v>81</v>
      </c>
      <c r="E52" s="26">
        <v>10</v>
      </c>
      <c r="F52" s="43"/>
      <c r="G52" s="44" t="s">
        <v>35</v>
      </c>
      <c r="H52" s="13"/>
      <c r="I52" s="14"/>
      <c r="J52" s="14"/>
      <c r="K52" s="14"/>
      <c r="L52" s="14"/>
    </row>
    <row r="53" spans="1:12" s="8" customFormat="1">
      <c r="A53" s="5"/>
      <c r="B53" s="6" t="s">
        <v>17</v>
      </c>
      <c r="D53" s="15" t="s">
        <v>81</v>
      </c>
      <c r="E53" s="26">
        <v>15</v>
      </c>
      <c r="F53" s="43"/>
      <c r="G53" s="44"/>
      <c r="H53" s="13"/>
      <c r="I53" s="14"/>
      <c r="J53" s="14"/>
      <c r="K53" s="14"/>
      <c r="L53" s="14"/>
    </row>
    <row r="54" spans="1:12" s="8" customFormat="1">
      <c r="A54" s="5"/>
      <c r="B54" s="6" t="s">
        <v>18</v>
      </c>
      <c r="D54" s="15" t="s">
        <v>81</v>
      </c>
      <c r="E54" s="26">
        <v>5</v>
      </c>
      <c r="F54" s="43"/>
      <c r="G54" s="44"/>
      <c r="H54" s="13"/>
      <c r="I54" s="14"/>
      <c r="J54" s="14"/>
      <c r="K54" s="14"/>
      <c r="L54" s="14"/>
    </row>
    <row r="55" spans="1:12" s="8" customFormat="1">
      <c r="A55" s="5"/>
      <c r="B55" s="6" t="s">
        <v>20</v>
      </c>
      <c r="D55" s="15" t="s">
        <v>81</v>
      </c>
      <c r="E55" s="26">
        <v>5</v>
      </c>
      <c r="F55" s="43"/>
      <c r="G55" s="44"/>
      <c r="H55" s="13"/>
      <c r="I55" s="14"/>
      <c r="J55" s="14"/>
      <c r="K55" s="14"/>
      <c r="L55" s="14"/>
    </row>
    <row r="56" spans="1:12" s="8" customFormat="1">
      <c r="A56" s="5"/>
      <c r="B56" s="6" t="s">
        <v>21</v>
      </c>
      <c r="D56" s="15" t="s">
        <v>81</v>
      </c>
      <c r="E56" s="26">
        <v>5</v>
      </c>
      <c r="F56" s="43"/>
      <c r="G56" s="44"/>
      <c r="H56" s="13"/>
      <c r="I56" s="14"/>
      <c r="J56" s="14"/>
      <c r="K56" s="14"/>
      <c r="L56" s="14"/>
    </row>
    <row r="57" spans="1:12" s="8" customFormat="1">
      <c r="A57" s="5"/>
      <c r="B57" s="6" t="s">
        <v>22</v>
      </c>
      <c r="D57" s="15" t="s">
        <v>81</v>
      </c>
      <c r="E57" s="26">
        <v>5</v>
      </c>
      <c r="F57" s="43"/>
      <c r="G57" s="44"/>
      <c r="H57" s="13"/>
      <c r="I57" s="14"/>
      <c r="J57" s="14"/>
      <c r="K57" s="14"/>
      <c r="L57" s="14"/>
    </row>
    <row r="58" spans="1:12" s="8" customFormat="1">
      <c r="A58" s="5"/>
      <c r="B58" s="6" t="s">
        <v>23</v>
      </c>
      <c r="D58" s="15" t="s">
        <v>81</v>
      </c>
      <c r="E58" s="26">
        <v>5</v>
      </c>
      <c r="F58" s="43"/>
      <c r="G58" s="44"/>
      <c r="H58" s="13"/>
      <c r="I58" s="14"/>
      <c r="J58" s="14"/>
      <c r="K58" s="14"/>
      <c r="L58" s="14"/>
    </row>
    <row r="59" spans="1:12" s="8" customFormat="1">
      <c r="A59" s="5"/>
      <c r="B59" s="6" t="s">
        <v>18</v>
      </c>
      <c r="D59" s="15" t="s">
        <v>81</v>
      </c>
      <c r="E59" s="26">
        <v>5</v>
      </c>
      <c r="F59" s="43"/>
      <c r="G59" s="44"/>
      <c r="H59" s="13"/>
      <c r="I59" s="14"/>
      <c r="J59" s="14"/>
      <c r="K59" s="14"/>
      <c r="L59" s="14"/>
    </row>
    <row r="60" spans="1:12" s="8" customFormat="1">
      <c r="A60" s="5"/>
      <c r="B60" s="2" t="s">
        <v>15</v>
      </c>
      <c r="C60" s="2"/>
      <c r="D60" s="15" t="s">
        <v>82</v>
      </c>
      <c r="E60" s="26">
        <v>10</v>
      </c>
      <c r="F60" s="43"/>
      <c r="G60" s="44"/>
      <c r="H60" s="13"/>
      <c r="I60" s="14"/>
      <c r="J60" s="14"/>
      <c r="K60" s="14"/>
      <c r="L60" s="14"/>
    </row>
    <row r="61" spans="1:12" s="8" customFormat="1">
      <c r="A61" s="5"/>
      <c r="B61" s="2" t="s">
        <v>17</v>
      </c>
      <c r="C61" s="2"/>
      <c r="D61" s="15" t="s">
        <v>82</v>
      </c>
      <c r="E61" s="26">
        <v>20</v>
      </c>
      <c r="F61" s="43"/>
      <c r="G61" s="44"/>
      <c r="H61" s="13"/>
      <c r="I61" s="14"/>
      <c r="J61" s="14"/>
      <c r="K61" s="14"/>
      <c r="L61" s="14"/>
    </row>
    <row r="62" spans="1:12" s="8" customFormat="1">
      <c r="A62" s="5"/>
      <c r="B62" s="2" t="s">
        <v>18</v>
      </c>
      <c r="C62" s="2"/>
      <c r="D62" s="15" t="s">
        <v>82</v>
      </c>
      <c r="E62" s="26">
        <v>5</v>
      </c>
      <c r="F62" s="43"/>
      <c r="G62" s="44"/>
      <c r="H62" s="13"/>
      <c r="I62" s="14"/>
      <c r="J62" s="14"/>
      <c r="K62" s="14"/>
      <c r="L62" s="14"/>
    </row>
    <row r="63" spans="1:12" s="8" customFormat="1">
      <c r="A63" s="5"/>
      <c r="B63" s="2" t="s">
        <v>25</v>
      </c>
      <c r="C63" s="2"/>
      <c r="D63" s="15" t="s">
        <v>82</v>
      </c>
      <c r="E63" s="26">
        <v>5</v>
      </c>
      <c r="F63" s="43"/>
      <c r="G63" s="44"/>
      <c r="H63" s="13"/>
      <c r="I63" s="14"/>
      <c r="J63" s="14"/>
      <c r="K63" s="14"/>
      <c r="L63" s="14"/>
    </row>
    <row r="64" spans="1:12" s="8" customFormat="1">
      <c r="A64" s="5"/>
      <c r="B64" s="2" t="s">
        <v>15</v>
      </c>
      <c r="C64" s="2"/>
      <c r="D64" s="6" t="s">
        <v>83</v>
      </c>
      <c r="E64" s="26">
        <v>10</v>
      </c>
      <c r="F64" s="43"/>
      <c r="G64" s="44" t="s">
        <v>35</v>
      </c>
      <c r="H64" s="13"/>
      <c r="I64" s="14"/>
      <c r="J64" s="14"/>
      <c r="K64" s="14"/>
      <c r="L64" s="14"/>
    </row>
    <row r="65" spans="1:12" s="8" customFormat="1">
      <c r="A65" s="5"/>
      <c r="B65" s="2" t="s">
        <v>17</v>
      </c>
      <c r="C65" s="2"/>
      <c r="D65" s="6" t="s">
        <v>83</v>
      </c>
      <c r="E65" s="26">
        <v>15</v>
      </c>
      <c r="F65" s="43"/>
      <c r="G65" s="44" t="s">
        <v>35</v>
      </c>
      <c r="H65" s="13"/>
      <c r="I65" s="14"/>
      <c r="J65" s="14"/>
      <c r="K65" s="14"/>
      <c r="L65" s="14"/>
    </row>
    <row r="66" spans="1:12" s="2" customFormat="1">
      <c r="A66" s="5"/>
      <c r="B66" s="2" t="s">
        <v>18</v>
      </c>
      <c r="D66" s="6" t="s">
        <v>83</v>
      </c>
      <c r="E66" s="26">
        <v>5</v>
      </c>
      <c r="F66" s="43"/>
      <c r="G66" s="44" t="s">
        <v>34</v>
      </c>
      <c r="H66" s="7"/>
      <c r="I66" s="1"/>
      <c r="J66" s="1"/>
      <c r="K66" s="1"/>
      <c r="L66" s="1"/>
    </row>
    <row r="67" spans="1:12" s="2" customFormat="1">
      <c r="A67" s="5"/>
      <c r="B67" s="2" t="s">
        <v>19</v>
      </c>
      <c r="D67" s="6" t="s">
        <v>83</v>
      </c>
      <c r="E67" s="26">
        <v>5</v>
      </c>
      <c r="F67" s="43"/>
      <c r="G67" s="44" t="s">
        <v>34</v>
      </c>
      <c r="H67" s="7"/>
      <c r="I67" s="1"/>
      <c r="J67" s="1"/>
      <c r="K67" s="1"/>
      <c r="L67" s="1"/>
    </row>
    <row r="68" spans="1:12" s="2" customFormat="1">
      <c r="A68" s="5"/>
      <c r="B68" s="2" t="s">
        <v>15</v>
      </c>
      <c r="D68" s="15" t="s">
        <v>24</v>
      </c>
      <c r="E68" s="26">
        <v>10</v>
      </c>
      <c r="F68" s="43"/>
      <c r="G68" s="44" t="s">
        <v>34</v>
      </c>
      <c r="H68" s="7"/>
      <c r="I68" s="1"/>
      <c r="J68" s="1"/>
      <c r="K68" s="1"/>
      <c r="L68" s="1"/>
    </row>
    <row r="69" spans="1:12" s="2" customFormat="1">
      <c r="A69" s="5"/>
      <c r="B69" s="2" t="s">
        <v>17</v>
      </c>
      <c r="D69" s="15" t="s">
        <v>24</v>
      </c>
      <c r="E69" s="26">
        <v>20</v>
      </c>
      <c r="F69" s="43"/>
      <c r="G69" s="44" t="s">
        <v>34</v>
      </c>
      <c r="H69" s="7"/>
      <c r="I69" s="1"/>
      <c r="J69" s="1"/>
      <c r="K69" s="1"/>
      <c r="L69" s="1"/>
    </row>
    <row r="70" spans="1:12" s="2" customFormat="1">
      <c r="A70" s="5"/>
      <c r="B70" s="2" t="s">
        <v>18</v>
      </c>
      <c r="D70" s="15" t="s">
        <v>24</v>
      </c>
      <c r="E70" s="26">
        <v>5</v>
      </c>
      <c r="F70" s="43"/>
      <c r="G70" s="44" t="s">
        <v>34</v>
      </c>
      <c r="H70" s="7"/>
      <c r="I70" s="1"/>
      <c r="J70" s="1"/>
      <c r="K70" s="1"/>
      <c r="L70" s="1"/>
    </row>
    <row r="71" spans="1:12" s="2" customFormat="1">
      <c r="A71" s="5"/>
      <c r="B71" s="2" t="s">
        <v>23</v>
      </c>
      <c r="D71" s="15" t="s">
        <v>24</v>
      </c>
      <c r="E71" s="26">
        <v>5</v>
      </c>
      <c r="F71" s="43"/>
      <c r="G71" s="44" t="s">
        <v>34</v>
      </c>
      <c r="H71" s="7"/>
      <c r="I71" s="1"/>
      <c r="J71" s="1"/>
      <c r="K71" s="1"/>
      <c r="L71" s="1"/>
    </row>
    <row r="72" spans="1:12" s="2" customFormat="1">
      <c r="A72" s="5"/>
      <c r="B72" s="2" t="s">
        <v>18</v>
      </c>
      <c r="D72" s="15" t="s">
        <v>24</v>
      </c>
      <c r="E72" s="26">
        <v>5</v>
      </c>
      <c r="F72" s="43"/>
      <c r="G72" s="43" t="s">
        <v>33</v>
      </c>
      <c r="H72" s="7"/>
      <c r="I72" s="1"/>
      <c r="J72" s="1"/>
      <c r="K72" s="1"/>
      <c r="L72" s="1"/>
    </row>
    <row r="73" spans="1:12" s="2" customFormat="1">
      <c r="A73" s="5"/>
      <c r="B73" s="2" t="s">
        <v>19</v>
      </c>
      <c r="D73" s="15" t="s">
        <v>24</v>
      </c>
      <c r="E73" s="26">
        <v>5</v>
      </c>
      <c r="F73" s="43"/>
      <c r="G73" s="43" t="s">
        <v>33</v>
      </c>
      <c r="H73" s="7"/>
      <c r="I73" s="1"/>
      <c r="J73" s="1"/>
      <c r="K73" s="1"/>
      <c r="L73" s="1"/>
    </row>
    <row r="74" spans="1:12" s="2" customFormat="1">
      <c r="A74" s="5"/>
      <c r="B74" s="2" t="s">
        <v>15</v>
      </c>
      <c r="D74" s="15" t="s">
        <v>84</v>
      </c>
      <c r="E74" s="43">
        <v>3</v>
      </c>
      <c r="F74" s="43"/>
      <c r="G74" s="43" t="s">
        <v>33</v>
      </c>
      <c r="H74" s="7"/>
      <c r="I74" s="1"/>
      <c r="J74" s="1"/>
      <c r="K74" s="1"/>
      <c r="L74" s="1"/>
    </row>
    <row r="75" spans="1:12" s="2" customFormat="1">
      <c r="A75" s="5"/>
      <c r="B75" s="2" t="s">
        <v>17</v>
      </c>
      <c r="D75" s="15" t="s">
        <v>84</v>
      </c>
      <c r="E75" s="43">
        <v>3</v>
      </c>
      <c r="F75" s="43"/>
      <c r="G75" s="43" t="s">
        <v>33</v>
      </c>
      <c r="H75" s="7"/>
      <c r="I75" s="1"/>
      <c r="J75" s="1"/>
      <c r="K75" s="1"/>
      <c r="L75" s="1"/>
    </row>
    <row r="76" spans="1:12" s="2" customFormat="1">
      <c r="A76" s="5"/>
      <c r="B76" s="2" t="s">
        <v>15</v>
      </c>
      <c r="C76" s="16"/>
      <c r="D76" s="16" t="s">
        <v>85</v>
      </c>
      <c r="E76" s="25">
        <v>3</v>
      </c>
      <c r="F76" s="43"/>
      <c r="G76" s="43" t="s">
        <v>33</v>
      </c>
      <c r="H76" s="7"/>
      <c r="I76" s="1"/>
      <c r="J76" s="1"/>
      <c r="K76" s="1"/>
      <c r="L76" s="1"/>
    </row>
    <row r="77" spans="1:12" s="2" customFormat="1">
      <c r="A77" s="5"/>
      <c r="B77" s="2" t="s">
        <v>17</v>
      </c>
      <c r="D77" s="16" t="s">
        <v>85</v>
      </c>
      <c r="E77" s="43">
        <v>3</v>
      </c>
      <c r="F77" s="43"/>
      <c r="G77" s="43" t="s">
        <v>33</v>
      </c>
      <c r="H77" s="7"/>
      <c r="I77" s="1"/>
      <c r="J77" s="1"/>
      <c r="K77" s="1"/>
      <c r="L77" s="1"/>
    </row>
    <row r="78" spans="1:12" s="2" customFormat="1">
      <c r="A78" s="5"/>
      <c r="B78" s="2" t="s">
        <v>93</v>
      </c>
      <c r="D78" s="16" t="s">
        <v>92</v>
      </c>
      <c r="E78" s="43">
        <v>5</v>
      </c>
      <c r="F78" s="43"/>
      <c r="G78" s="43"/>
      <c r="H78" s="7"/>
      <c r="I78" s="1"/>
      <c r="J78" s="1"/>
      <c r="K78" s="1"/>
      <c r="L78" s="1"/>
    </row>
    <row r="79" spans="1:12" s="2" customFormat="1">
      <c r="B79" s="2" t="s">
        <v>15</v>
      </c>
      <c r="D79" s="16" t="s">
        <v>86</v>
      </c>
      <c r="E79" s="43">
        <v>3</v>
      </c>
      <c r="F79" s="43"/>
      <c r="G79" s="43" t="s">
        <v>33</v>
      </c>
      <c r="H79" s="7"/>
      <c r="I79" s="1"/>
      <c r="J79" s="1"/>
      <c r="K79" s="1"/>
      <c r="L79" s="1"/>
    </row>
    <row r="80" spans="1:12" s="2" customFormat="1">
      <c r="B80" s="2" t="s">
        <v>94</v>
      </c>
      <c r="D80" s="16" t="s">
        <v>86</v>
      </c>
      <c r="E80" s="43">
        <v>5</v>
      </c>
      <c r="F80" s="43"/>
      <c r="G80" s="43"/>
      <c r="H80" s="7"/>
      <c r="I80" s="1"/>
      <c r="J80" s="1"/>
      <c r="K80" s="1"/>
      <c r="L80" s="1"/>
    </row>
    <row r="81" spans="1:12" s="2" customFormat="1">
      <c r="B81" s="2" t="s">
        <v>15</v>
      </c>
      <c r="D81" s="16" t="s">
        <v>87</v>
      </c>
      <c r="E81" s="43">
        <v>3</v>
      </c>
      <c r="F81" s="43"/>
      <c r="G81" s="43" t="s">
        <v>33</v>
      </c>
      <c r="H81" s="7"/>
      <c r="I81" s="1"/>
      <c r="J81" s="1"/>
      <c r="K81" s="1"/>
      <c r="L81" s="1"/>
    </row>
    <row r="82" spans="1:12" s="2" customFormat="1">
      <c r="B82" s="2" t="s">
        <v>94</v>
      </c>
      <c r="D82" s="16" t="s">
        <v>87</v>
      </c>
      <c r="E82" s="43">
        <v>5</v>
      </c>
      <c r="F82" s="43"/>
      <c r="G82" s="43"/>
      <c r="H82" s="7"/>
      <c r="I82" s="1"/>
      <c r="J82" s="1"/>
      <c r="K82" s="1"/>
      <c r="L82" s="1"/>
    </row>
    <row r="83" spans="1:12" s="2" customFormat="1">
      <c r="B83" s="2" t="s">
        <v>15</v>
      </c>
      <c r="D83" s="16" t="s">
        <v>88</v>
      </c>
      <c r="E83" s="43">
        <v>3</v>
      </c>
      <c r="F83" s="43"/>
      <c r="G83" s="43" t="s">
        <v>33</v>
      </c>
      <c r="H83" s="7"/>
      <c r="I83" s="1"/>
      <c r="J83" s="1"/>
      <c r="K83" s="1"/>
      <c r="L83" s="1"/>
    </row>
    <row r="84" spans="1:12" s="2" customFormat="1">
      <c r="B84" s="2" t="s">
        <v>94</v>
      </c>
      <c r="D84" s="16" t="s">
        <v>88</v>
      </c>
      <c r="E84" s="43">
        <v>5</v>
      </c>
      <c r="F84" s="43"/>
      <c r="G84" s="43"/>
      <c r="H84" s="7"/>
      <c r="I84" s="1"/>
      <c r="J84" s="1"/>
      <c r="K84" s="1"/>
      <c r="L84" s="1"/>
    </row>
    <row r="85" spans="1:12" s="2" customFormat="1">
      <c r="B85" s="2" t="s">
        <v>15</v>
      </c>
      <c r="D85" s="16" t="s">
        <v>89</v>
      </c>
      <c r="E85" s="43">
        <v>3</v>
      </c>
      <c r="F85" s="43"/>
      <c r="G85" s="43" t="s">
        <v>33</v>
      </c>
      <c r="H85" s="7"/>
      <c r="I85" s="1"/>
      <c r="J85" s="1"/>
      <c r="K85" s="1"/>
      <c r="L85" s="1"/>
    </row>
    <row r="86" spans="1:12" s="2" customFormat="1">
      <c r="B86" s="2" t="s">
        <v>94</v>
      </c>
      <c r="D86" s="16" t="s">
        <v>89</v>
      </c>
      <c r="E86" s="43">
        <v>5</v>
      </c>
      <c r="F86" s="43"/>
      <c r="G86" s="43"/>
      <c r="H86" s="7"/>
      <c r="I86" s="1"/>
      <c r="J86" s="1"/>
      <c r="K86" s="1"/>
      <c r="L86" s="1"/>
    </row>
    <row r="87" spans="1:12" s="2" customFormat="1">
      <c r="A87" s="1"/>
      <c r="B87" s="2" t="s">
        <v>15</v>
      </c>
      <c r="D87" s="16" t="s">
        <v>90</v>
      </c>
      <c r="E87" s="43">
        <v>3</v>
      </c>
      <c r="F87" s="43"/>
      <c r="G87" s="43" t="s">
        <v>33</v>
      </c>
      <c r="H87" s="7"/>
      <c r="I87" s="1"/>
      <c r="J87" s="1"/>
      <c r="K87" s="1"/>
      <c r="L87" s="1"/>
    </row>
    <row r="88" spans="1:12" s="2" customFormat="1">
      <c r="A88" s="1"/>
      <c r="B88" s="2" t="s">
        <v>94</v>
      </c>
      <c r="D88" s="16" t="s">
        <v>90</v>
      </c>
      <c r="E88" s="43">
        <v>5</v>
      </c>
      <c r="F88" s="43"/>
      <c r="G88" s="43"/>
      <c r="H88" s="7"/>
      <c r="I88" s="1"/>
      <c r="J88" s="1"/>
      <c r="K88" s="1"/>
      <c r="L88" s="1"/>
    </row>
    <row r="89" spans="1:12" s="2" customFormat="1">
      <c r="A89" s="1"/>
      <c r="B89" s="2" t="s">
        <v>15</v>
      </c>
      <c r="D89" s="16" t="s">
        <v>91</v>
      </c>
      <c r="E89" s="43">
        <v>3</v>
      </c>
      <c r="F89" s="44"/>
      <c r="G89" s="43" t="s">
        <v>33</v>
      </c>
      <c r="H89" s="7"/>
      <c r="I89" s="1"/>
      <c r="J89" s="1"/>
      <c r="K89" s="1"/>
      <c r="L89" s="1"/>
    </row>
    <row r="90" spans="1:12" s="2" customFormat="1">
      <c r="A90" s="1"/>
      <c r="B90" s="2" t="s">
        <v>94</v>
      </c>
      <c r="D90" s="16" t="s">
        <v>91</v>
      </c>
      <c r="E90" s="43">
        <v>5</v>
      </c>
      <c r="F90" s="43"/>
      <c r="G90" s="43" t="s">
        <v>33</v>
      </c>
      <c r="H90" s="7"/>
      <c r="I90" s="1"/>
      <c r="J90" s="1"/>
      <c r="K90" s="1"/>
      <c r="L90" s="1"/>
    </row>
    <row r="91" spans="1:12" s="16" customFormat="1">
      <c r="A91" s="1"/>
      <c r="B91" s="16" t="s">
        <v>27</v>
      </c>
      <c r="D91" s="16" t="s">
        <v>28</v>
      </c>
      <c r="E91" s="25">
        <v>10</v>
      </c>
      <c r="F91" s="43"/>
      <c r="G91" s="43" t="s">
        <v>33</v>
      </c>
      <c r="I91" s="1"/>
      <c r="J91" s="1"/>
      <c r="K91" s="1"/>
      <c r="L91" s="1"/>
    </row>
    <row r="92" spans="1:12" s="16" customFormat="1">
      <c r="A92" s="1"/>
      <c r="B92" s="2" t="s">
        <v>7</v>
      </c>
      <c r="C92" s="2"/>
      <c r="D92" s="6" t="s">
        <v>5</v>
      </c>
      <c r="E92" s="25">
        <v>10</v>
      </c>
      <c r="F92" s="43"/>
      <c r="G92" s="43" t="s">
        <v>33</v>
      </c>
      <c r="I92" s="1"/>
      <c r="J92" s="1"/>
      <c r="K92" s="1"/>
      <c r="L92" s="1"/>
    </row>
    <row r="93" spans="1:12" s="16" customFormat="1">
      <c r="A93" s="1"/>
      <c r="B93" s="2" t="s">
        <v>6</v>
      </c>
      <c r="C93" s="2"/>
      <c r="D93" s="6" t="s">
        <v>5</v>
      </c>
      <c r="E93" s="25">
        <v>15</v>
      </c>
      <c r="F93" s="44"/>
      <c r="G93" s="43" t="s">
        <v>33</v>
      </c>
      <c r="I93" s="1"/>
      <c r="J93" s="1"/>
      <c r="K93" s="1"/>
      <c r="L93" s="1"/>
    </row>
  </sheetData>
  <phoneticPr fontId="1" type="noConversion"/>
  <pageMargins left="0.23622047244094491" right="0.23622047244094491" top="0.35433070866141736" bottom="0.15748031496062992" header="0.31496062992125984" footer="0.31496062992125984"/>
  <pageSetup paperSize="9"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zoomScale="115" zoomScaleNormal="115" workbookViewId="0">
      <pane ySplit="1" topLeftCell="A2" activePane="bottomLeft" state="frozen"/>
      <selection pane="bottomLeft" activeCell="E31" sqref="E31"/>
    </sheetView>
  </sheetViews>
  <sheetFormatPr defaultColWidth="9" defaultRowHeight="16.5"/>
  <cols>
    <col min="1" max="1" width="6.875" style="1" bestFit="1" customWidth="1"/>
    <col min="2" max="2" width="28" style="16" customWidth="1"/>
    <col min="3" max="3" width="55.125" style="15" bestFit="1" customWidth="1"/>
    <col min="4" max="4" width="15" style="15" bestFit="1" customWidth="1"/>
    <col min="5" max="5" width="23.375" style="44" customWidth="1"/>
    <col min="6" max="6" width="20.75" style="44" customWidth="1"/>
    <col min="7" max="7" width="23.375" style="44" customWidth="1"/>
    <col min="8" max="8" width="19.625" style="16" bestFit="1" customWidth="1"/>
    <col min="9" max="9" width="18.5" style="1" customWidth="1"/>
    <col min="10" max="10" width="14.5" style="1" bestFit="1" customWidth="1"/>
    <col min="11" max="12" width="9" style="1"/>
    <col min="13" max="13" width="4.625" style="1" customWidth="1"/>
    <col min="14" max="16384" width="9" style="1"/>
  </cols>
  <sheetData>
    <row r="1" spans="1:12" ht="33">
      <c r="A1" s="18" t="s">
        <v>0</v>
      </c>
      <c r="B1" s="19" t="s">
        <v>1</v>
      </c>
      <c r="C1" s="4" t="s">
        <v>11</v>
      </c>
      <c r="D1" s="3" t="s">
        <v>2</v>
      </c>
      <c r="E1" s="19" t="s">
        <v>60</v>
      </c>
      <c r="F1" s="19" t="s">
        <v>14</v>
      </c>
      <c r="G1" s="19" t="s">
        <v>29</v>
      </c>
      <c r="H1" s="19" t="s">
        <v>3</v>
      </c>
      <c r="J1"/>
    </row>
    <row r="2" spans="1:12" s="16" customFormat="1">
      <c r="A2" s="1"/>
      <c r="B2" s="61"/>
      <c r="C2" s="16" t="s">
        <v>100</v>
      </c>
      <c r="E2" s="25">
        <v>10</v>
      </c>
      <c r="F2" s="43"/>
      <c r="G2" s="44"/>
      <c r="I2" s="1"/>
      <c r="J2" s="1"/>
      <c r="K2" s="1"/>
      <c r="L2" s="1"/>
    </row>
    <row r="3" spans="1:12" s="16" customFormat="1">
      <c r="A3" s="1"/>
      <c r="B3" s="61"/>
      <c r="C3" s="16" t="s">
        <v>97</v>
      </c>
      <c r="E3" s="25">
        <v>10</v>
      </c>
      <c r="F3" s="43"/>
      <c r="G3" s="44"/>
      <c r="I3" s="1"/>
      <c r="J3" s="1"/>
      <c r="K3" s="1"/>
      <c r="L3" s="1"/>
    </row>
    <row r="4" spans="1:12" s="16" customFormat="1">
      <c r="A4" s="1"/>
      <c r="B4" s="61"/>
      <c r="C4" s="16" t="s">
        <v>98</v>
      </c>
      <c r="E4" s="25">
        <v>10</v>
      </c>
      <c r="F4" s="43"/>
      <c r="G4" s="44"/>
      <c r="I4" s="1"/>
      <c r="J4" s="1"/>
      <c r="K4" s="1"/>
      <c r="L4" s="1"/>
    </row>
    <row r="5" spans="1:12" s="16" customFormat="1">
      <c r="A5" s="1"/>
      <c r="B5" s="61"/>
      <c r="C5" s="16" t="s">
        <v>99</v>
      </c>
      <c r="E5" s="26">
        <v>10</v>
      </c>
      <c r="F5" s="43"/>
      <c r="G5" s="44"/>
      <c r="I5" s="1"/>
      <c r="J5" s="1"/>
      <c r="K5" s="1"/>
      <c r="L5" s="1"/>
    </row>
    <row r="6" spans="1:12" s="2" customFormat="1">
      <c r="A6" s="5"/>
      <c r="B6" s="62" t="s">
        <v>80</v>
      </c>
      <c r="C6" s="6" t="s">
        <v>15</v>
      </c>
      <c r="D6" s="6"/>
      <c r="E6" s="26">
        <v>3</v>
      </c>
      <c r="F6" s="12"/>
      <c r="G6" s="44"/>
      <c r="H6" s="7"/>
      <c r="I6" s="1"/>
      <c r="J6" s="1"/>
      <c r="K6" s="1"/>
      <c r="L6" s="1"/>
    </row>
    <row r="7" spans="1:12" s="2" customFormat="1">
      <c r="A7" s="5"/>
      <c r="B7" s="62"/>
      <c r="C7" s="6" t="s">
        <v>96</v>
      </c>
      <c r="D7" s="6"/>
      <c r="E7" s="26">
        <v>5</v>
      </c>
      <c r="F7" s="12"/>
      <c r="G7" s="44"/>
      <c r="H7" s="7"/>
      <c r="I7" s="1"/>
      <c r="J7" s="1"/>
      <c r="K7" s="1"/>
      <c r="L7" s="1"/>
    </row>
    <row r="8" spans="1:12" s="2" customFormat="1">
      <c r="A8" s="5"/>
      <c r="B8" s="62"/>
      <c r="C8" s="6" t="s">
        <v>17</v>
      </c>
      <c r="D8" s="6"/>
      <c r="E8" s="26">
        <v>5</v>
      </c>
      <c r="F8" s="12"/>
      <c r="G8" s="44"/>
      <c r="H8" s="7"/>
      <c r="I8" s="1"/>
      <c r="J8" s="1"/>
      <c r="K8" s="1"/>
      <c r="L8" s="1"/>
    </row>
    <row r="9" spans="1:12" s="2" customFormat="1">
      <c r="A9" s="5"/>
      <c r="B9" s="62"/>
      <c r="C9" s="6" t="s">
        <v>18</v>
      </c>
      <c r="D9" s="6"/>
      <c r="E9" s="26">
        <v>3</v>
      </c>
      <c r="F9" s="12"/>
      <c r="G9" s="44"/>
      <c r="H9" s="7"/>
      <c r="J9" s="1"/>
      <c r="K9" s="1"/>
      <c r="L9" s="1"/>
    </row>
    <row r="10" spans="1:12" s="8" customFormat="1">
      <c r="A10" s="5"/>
      <c r="B10" s="62"/>
      <c r="C10" s="6" t="s">
        <v>20</v>
      </c>
      <c r="D10" s="6"/>
      <c r="E10" s="26">
        <v>3</v>
      </c>
      <c r="F10" s="12"/>
      <c r="G10" s="44"/>
      <c r="H10" s="13"/>
      <c r="I10" s="14"/>
      <c r="J10" s="14"/>
      <c r="K10" s="14"/>
      <c r="L10" s="14"/>
    </row>
    <row r="11" spans="1:12" s="8" customFormat="1">
      <c r="A11" s="5"/>
      <c r="B11" s="62"/>
      <c r="C11" s="6" t="s">
        <v>21</v>
      </c>
      <c r="D11" s="6"/>
      <c r="E11" s="26">
        <v>3</v>
      </c>
      <c r="F11" s="12"/>
      <c r="G11" s="44"/>
      <c r="H11" s="13"/>
      <c r="I11" s="14"/>
      <c r="J11" s="14"/>
      <c r="K11" s="14"/>
      <c r="L11" s="14"/>
    </row>
    <row r="12" spans="1:12" s="8" customFormat="1">
      <c r="A12" s="5"/>
      <c r="B12" s="62"/>
      <c r="C12" s="6" t="s">
        <v>22</v>
      </c>
      <c r="D12" s="6"/>
      <c r="E12" s="26">
        <v>3</v>
      </c>
      <c r="F12" s="12"/>
      <c r="G12" s="44"/>
      <c r="H12" s="13"/>
      <c r="I12" s="14"/>
      <c r="J12" s="14"/>
      <c r="K12" s="14"/>
      <c r="L12" s="14"/>
    </row>
    <row r="13" spans="1:12" s="8" customFormat="1">
      <c r="A13" s="5"/>
      <c r="B13" s="62"/>
      <c r="C13" s="6" t="s">
        <v>23</v>
      </c>
      <c r="D13" s="6"/>
      <c r="E13" s="26">
        <v>3</v>
      </c>
      <c r="F13" s="12"/>
      <c r="G13" s="44"/>
      <c r="H13" s="13"/>
      <c r="I13" s="14"/>
      <c r="J13" s="14"/>
      <c r="K13" s="14"/>
      <c r="L13" s="14"/>
    </row>
    <row r="14" spans="1:12" s="8" customFormat="1">
      <c r="A14" s="5"/>
      <c r="B14" s="62"/>
      <c r="C14" s="6" t="s">
        <v>18</v>
      </c>
      <c r="D14" s="6"/>
      <c r="E14" s="26">
        <v>3</v>
      </c>
      <c r="F14" s="12"/>
      <c r="G14" s="44"/>
      <c r="H14" s="13"/>
      <c r="I14" s="14"/>
      <c r="J14" s="14"/>
      <c r="K14" s="14"/>
      <c r="L14" s="14"/>
    </row>
    <row r="15" spans="1:12" s="8" customFormat="1">
      <c r="A15" s="5"/>
      <c r="B15" s="63" t="s">
        <v>81</v>
      </c>
      <c r="C15" s="6" t="s">
        <v>15</v>
      </c>
      <c r="E15" s="26">
        <v>5</v>
      </c>
      <c r="F15" s="43"/>
      <c r="G15" s="44"/>
      <c r="H15" s="13"/>
      <c r="I15" s="14"/>
      <c r="J15" s="14"/>
      <c r="K15" s="14"/>
      <c r="L15" s="14"/>
    </row>
    <row r="16" spans="1:12" s="8" customFormat="1">
      <c r="A16" s="5"/>
      <c r="B16" s="63"/>
      <c r="C16" s="6" t="s">
        <v>96</v>
      </c>
      <c r="E16" s="26">
        <v>3</v>
      </c>
      <c r="F16" s="43"/>
      <c r="G16" s="44"/>
      <c r="H16" s="13"/>
      <c r="I16" s="14"/>
      <c r="J16" s="14"/>
      <c r="K16" s="14"/>
      <c r="L16" s="14"/>
    </row>
    <row r="17" spans="1:12" s="8" customFormat="1">
      <c r="A17" s="5"/>
      <c r="B17" s="63"/>
      <c r="C17" s="6" t="s">
        <v>17</v>
      </c>
      <c r="E17" s="26">
        <v>5</v>
      </c>
      <c r="F17" s="43"/>
      <c r="G17" s="44"/>
      <c r="H17" s="13"/>
      <c r="I17" s="14"/>
      <c r="J17" s="14"/>
      <c r="K17" s="14"/>
      <c r="L17" s="14"/>
    </row>
    <row r="18" spans="1:12" s="8" customFormat="1">
      <c r="A18" s="5"/>
      <c r="B18" s="63"/>
      <c r="C18" s="6" t="s">
        <v>18</v>
      </c>
      <c r="E18" s="26">
        <v>5</v>
      </c>
      <c r="F18" s="43"/>
      <c r="G18" s="44"/>
      <c r="H18" s="13"/>
      <c r="I18" s="14"/>
      <c r="J18" s="14"/>
      <c r="K18" s="14"/>
      <c r="L18" s="14"/>
    </row>
    <row r="19" spans="1:12" s="8" customFormat="1">
      <c r="A19" s="5"/>
      <c r="B19" s="63"/>
      <c r="C19" s="6" t="s">
        <v>20</v>
      </c>
      <c r="E19" s="26">
        <v>3</v>
      </c>
      <c r="F19" s="43"/>
      <c r="G19" s="44"/>
      <c r="H19" s="13"/>
      <c r="I19" s="14"/>
      <c r="J19" s="14"/>
      <c r="K19" s="14"/>
      <c r="L19" s="14"/>
    </row>
    <row r="20" spans="1:12" s="8" customFormat="1">
      <c r="A20" s="5"/>
      <c r="B20" s="63"/>
      <c r="C20" s="6" t="s">
        <v>21</v>
      </c>
      <c r="E20" s="26">
        <v>3</v>
      </c>
      <c r="F20" s="43"/>
      <c r="G20" s="44"/>
      <c r="H20" s="13"/>
      <c r="I20" s="14"/>
      <c r="J20" s="14"/>
      <c r="K20" s="14"/>
      <c r="L20" s="14"/>
    </row>
    <row r="21" spans="1:12" s="8" customFormat="1">
      <c r="A21" s="5"/>
      <c r="B21" s="63"/>
      <c r="C21" s="6" t="s">
        <v>22</v>
      </c>
      <c r="E21" s="26">
        <v>3</v>
      </c>
      <c r="F21" s="43"/>
      <c r="G21" s="44"/>
      <c r="H21" s="13"/>
      <c r="I21" s="14"/>
      <c r="J21" s="14"/>
      <c r="K21" s="14"/>
      <c r="L21" s="14"/>
    </row>
    <row r="22" spans="1:12" s="8" customFormat="1">
      <c r="A22" s="5"/>
      <c r="B22" s="63"/>
      <c r="C22" s="6" t="s">
        <v>23</v>
      </c>
      <c r="E22" s="26">
        <v>3</v>
      </c>
      <c r="F22" s="43"/>
      <c r="G22" s="44"/>
      <c r="H22" s="13"/>
      <c r="I22" s="14"/>
      <c r="J22" s="14"/>
      <c r="K22" s="14"/>
      <c r="L22" s="14"/>
    </row>
    <row r="23" spans="1:12" s="8" customFormat="1">
      <c r="A23" s="5"/>
      <c r="B23" s="63"/>
      <c r="C23" s="6" t="s">
        <v>18</v>
      </c>
      <c r="E23" s="26"/>
      <c r="F23" s="43"/>
      <c r="G23" s="44"/>
      <c r="H23" s="13"/>
      <c r="I23" s="14"/>
      <c r="J23" s="14"/>
      <c r="K23" s="14"/>
      <c r="L23" s="14"/>
    </row>
    <row r="24" spans="1:12">
      <c r="E24" s="26"/>
    </row>
  </sheetData>
  <mergeCells count="3">
    <mergeCell ref="B6:B14"/>
    <mergeCell ref="B15:B23"/>
    <mergeCell ref="B2:B5"/>
  </mergeCells>
  <phoneticPr fontId="1" type="noConversion"/>
  <pageMargins left="0.23622047244094491" right="0.23622047244094491" top="0.35433070866141736" bottom="0.15748031496062992" header="0.31496062992125984" footer="0.31496062992125984"/>
  <pageSetup paperSize="9" scale="8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0"/>
  <sheetViews>
    <sheetView tabSelected="1" zoomScale="85" zoomScaleNormal="85" workbookViewId="0">
      <pane ySplit="1" topLeftCell="A2" activePane="bottomLeft" state="frozen"/>
      <selection pane="bottomLeft" activeCell="J1" sqref="J1"/>
    </sheetView>
  </sheetViews>
  <sheetFormatPr defaultColWidth="9" defaultRowHeight="16.5"/>
  <cols>
    <col min="1" max="1" width="11.25" style="1" customWidth="1"/>
    <col min="2" max="2" width="67.625" style="15" hidden="1" customWidth="1"/>
    <col min="3" max="3" width="44.375" style="47" bestFit="1" customWidth="1"/>
    <col min="4" max="4" width="28.375" style="16" customWidth="1"/>
    <col min="5" max="5" width="23.375" style="23" hidden="1" customWidth="1"/>
    <col min="6" max="6" width="23.375" style="23" customWidth="1"/>
    <col min="7" max="7" width="23.375" style="47" customWidth="1"/>
    <col min="8" max="8" width="19.625" style="16" bestFit="1" customWidth="1"/>
    <col min="9" max="9" width="4.875" style="1" bestFit="1" customWidth="1"/>
    <col min="10" max="10" width="10" style="1" bestFit="1" customWidth="1"/>
    <col min="11" max="12" width="9" style="1"/>
    <col min="13" max="13" width="4.625" style="1" customWidth="1"/>
    <col min="14" max="16384" width="9" style="1"/>
  </cols>
  <sheetData>
    <row r="1" spans="1:12">
      <c r="A1" s="18" t="s">
        <v>0</v>
      </c>
      <c r="B1" s="17" t="s">
        <v>59</v>
      </c>
      <c r="C1" s="18" t="s">
        <v>2</v>
      </c>
      <c r="D1" s="19" t="s">
        <v>1</v>
      </c>
      <c r="E1" s="19" t="s">
        <v>60</v>
      </c>
      <c r="F1" s="19" t="s">
        <v>14</v>
      </c>
      <c r="G1" s="19" t="s">
        <v>29</v>
      </c>
      <c r="H1" s="19" t="s">
        <v>3</v>
      </c>
      <c r="J1"/>
    </row>
    <row r="2" spans="1:12" hidden="1">
      <c r="B2" s="15" t="s">
        <v>101</v>
      </c>
      <c r="E2" s="23">
        <v>20</v>
      </c>
      <c r="G2" s="46" t="s">
        <v>34</v>
      </c>
    </row>
    <row r="3" spans="1:12" s="2" customFormat="1" hidden="1">
      <c r="B3" s="6" t="s">
        <v>102</v>
      </c>
      <c r="C3" s="46"/>
      <c r="D3" s="7"/>
      <c r="E3" s="24">
        <v>10</v>
      </c>
      <c r="F3" s="24"/>
      <c r="G3" s="46" t="s">
        <v>34</v>
      </c>
      <c r="H3" s="7"/>
      <c r="I3" s="1"/>
      <c r="J3" s="1"/>
      <c r="K3" s="1"/>
      <c r="L3" s="1"/>
    </row>
    <row r="4" spans="1:12" s="2" customFormat="1" hidden="1">
      <c r="B4" s="6" t="s">
        <v>39</v>
      </c>
      <c r="C4" s="46"/>
      <c r="D4" s="7"/>
      <c r="E4" s="24">
        <v>0.25</v>
      </c>
      <c r="F4" s="24"/>
      <c r="G4" s="46" t="s">
        <v>34</v>
      </c>
      <c r="H4" s="7"/>
      <c r="I4" s="1"/>
      <c r="J4" s="1"/>
      <c r="K4" s="1"/>
      <c r="L4" s="1"/>
    </row>
    <row r="5" spans="1:12" s="2" customFormat="1" hidden="1">
      <c r="B5" s="6" t="s">
        <v>40</v>
      </c>
      <c r="C5" s="46"/>
      <c r="D5" s="7"/>
      <c r="E5" s="24">
        <f>SUM($E$21:$E$122)*0.1</f>
        <v>66.900000000000006</v>
      </c>
      <c r="F5" s="24"/>
      <c r="G5" s="46" t="s">
        <v>35</v>
      </c>
      <c r="H5" s="7" t="s">
        <v>57</v>
      </c>
      <c r="I5" s="1"/>
      <c r="J5" s="1"/>
      <c r="K5" s="1"/>
      <c r="L5" s="1"/>
    </row>
    <row r="6" spans="1:12" s="2" customFormat="1" hidden="1">
      <c r="B6" s="6" t="s">
        <v>49</v>
      </c>
      <c r="C6" s="46"/>
      <c r="D6" s="7"/>
      <c r="E6" s="24">
        <f>SUM($E$21:$E$122)*0.1</f>
        <v>66.900000000000006</v>
      </c>
      <c r="F6" s="24"/>
      <c r="G6" s="46" t="s">
        <v>35</v>
      </c>
      <c r="H6" s="7" t="s">
        <v>57</v>
      </c>
      <c r="I6" s="1"/>
      <c r="J6" s="1"/>
      <c r="K6" s="1"/>
      <c r="L6" s="1"/>
    </row>
    <row r="7" spans="1:12" hidden="1">
      <c r="B7" s="15" t="s">
        <v>50</v>
      </c>
      <c r="E7" s="24">
        <f>SUM($E$21:$E$122)*0.05</f>
        <v>33.450000000000003</v>
      </c>
      <c r="F7" s="24"/>
      <c r="G7" s="46" t="s">
        <v>35</v>
      </c>
      <c r="H7" s="7" t="s">
        <v>57</v>
      </c>
    </row>
    <row r="8" spans="1:12" hidden="1">
      <c r="B8" s="15" t="s">
        <v>51</v>
      </c>
      <c r="E8" s="24">
        <f>SUM($E$21:$E$122)*0.1</f>
        <v>66.900000000000006</v>
      </c>
      <c r="F8" s="24"/>
      <c r="G8" s="46" t="s">
        <v>35</v>
      </c>
      <c r="H8" s="7" t="s">
        <v>57</v>
      </c>
    </row>
    <row r="9" spans="1:12" hidden="1">
      <c r="B9" s="15" t="s">
        <v>52</v>
      </c>
      <c r="E9" s="24">
        <f>SUM($E$21:$E$122)*0.1</f>
        <v>66.900000000000006</v>
      </c>
      <c r="F9" s="24"/>
      <c r="G9" s="46" t="s">
        <v>35</v>
      </c>
      <c r="H9" s="7" t="s">
        <v>57</v>
      </c>
    </row>
    <row r="10" spans="1:12" hidden="1">
      <c r="B10" s="15" t="s">
        <v>53</v>
      </c>
      <c r="E10" s="24">
        <f>SUM($E$21:$E$122)*0.05</f>
        <v>33.450000000000003</v>
      </c>
      <c r="F10" s="24"/>
      <c r="G10" s="46" t="s">
        <v>35</v>
      </c>
      <c r="H10" s="7" t="s">
        <v>56</v>
      </c>
    </row>
    <row r="11" spans="1:12" hidden="1">
      <c r="B11" s="15" t="s">
        <v>54</v>
      </c>
      <c r="E11" s="24">
        <f>SUM($E$21:$E$122)*0.03</f>
        <v>20.07</v>
      </c>
      <c r="F11" s="24"/>
      <c r="G11" s="46" t="s">
        <v>35</v>
      </c>
      <c r="H11" s="7" t="s">
        <v>63</v>
      </c>
    </row>
    <row r="12" spans="1:12" hidden="1">
      <c r="B12" s="15" t="s">
        <v>55</v>
      </c>
      <c r="E12" s="24">
        <f>SUM($E$21:$E$122)*0.05</f>
        <v>33.450000000000003</v>
      </c>
      <c r="F12" s="24"/>
      <c r="G12" s="46" t="s">
        <v>35</v>
      </c>
      <c r="H12" s="7" t="s">
        <v>56</v>
      </c>
    </row>
    <row r="13" spans="1:12" hidden="1">
      <c r="B13" s="15" t="s">
        <v>45</v>
      </c>
      <c r="E13" s="23">
        <v>1</v>
      </c>
      <c r="G13" s="51" t="s">
        <v>35</v>
      </c>
    </row>
    <row r="14" spans="1:12" hidden="1">
      <c r="B14" s="15" t="s">
        <v>46</v>
      </c>
      <c r="E14" s="23">
        <v>0.5</v>
      </c>
      <c r="G14" s="51" t="s">
        <v>35</v>
      </c>
    </row>
    <row r="15" spans="1:12" hidden="1">
      <c r="B15" s="15" t="s">
        <v>47</v>
      </c>
      <c r="E15" s="23">
        <v>2</v>
      </c>
      <c r="G15" s="51" t="s">
        <v>35</v>
      </c>
    </row>
    <row r="16" spans="1:12" hidden="1">
      <c r="B16" s="22" t="s">
        <v>41</v>
      </c>
      <c r="E16" s="23">
        <v>3</v>
      </c>
      <c r="G16" s="51" t="s">
        <v>35</v>
      </c>
    </row>
    <row r="17" spans="1:12" hidden="1">
      <c r="B17" s="22" t="s">
        <v>42</v>
      </c>
      <c r="E17" s="23">
        <v>3</v>
      </c>
      <c r="G17" s="51" t="s">
        <v>35</v>
      </c>
    </row>
    <row r="18" spans="1:12" hidden="1">
      <c r="B18" s="22" t="s">
        <v>43</v>
      </c>
      <c r="E18" s="23">
        <v>3</v>
      </c>
      <c r="G18" s="51" t="s">
        <v>35</v>
      </c>
    </row>
    <row r="19" spans="1:12" hidden="1">
      <c r="B19" s="22" t="s">
        <v>44</v>
      </c>
      <c r="E19" s="23">
        <v>5</v>
      </c>
      <c r="G19" s="51" t="s">
        <v>35</v>
      </c>
    </row>
    <row r="20" spans="1:12" hidden="1">
      <c r="B20" s="22" t="s">
        <v>58</v>
      </c>
      <c r="E20" s="23">
        <v>5</v>
      </c>
      <c r="G20" s="51" t="s">
        <v>35</v>
      </c>
    </row>
    <row r="21" spans="1:12" s="2" customFormat="1" ht="17.100000000000001" customHeight="1">
      <c r="A21" s="5"/>
      <c r="B21" s="20" t="s">
        <v>10</v>
      </c>
      <c r="C21" s="64" t="s">
        <v>4</v>
      </c>
      <c r="D21" s="65" t="s">
        <v>13</v>
      </c>
      <c r="E21" s="23">
        <v>10</v>
      </c>
      <c r="F21" s="23">
        <f>SUM(E21:E26)</f>
        <v>65</v>
      </c>
      <c r="G21" s="51" t="s">
        <v>35</v>
      </c>
      <c r="H21" s="65" t="s">
        <v>123</v>
      </c>
      <c r="J21" s="1"/>
      <c r="K21" s="1"/>
    </row>
    <row r="22" spans="1:12" s="2" customFormat="1">
      <c r="A22" s="5"/>
      <c r="B22" s="20" t="s">
        <v>9</v>
      </c>
      <c r="C22" s="64"/>
      <c r="D22" s="65"/>
      <c r="E22" s="23">
        <v>10</v>
      </c>
      <c r="F22" s="23"/>
      <c r="G22" s="51" t="s">
        <v>35</v>
      </c>
      <c r="H22" s="65"/>
      <c r="J22" s="1"/>
      <c r="K22" s="1"/>
      <c r="L22" s="1"/>
    </row>
    <row r="23" spans="1:12" s="2" customFormat="1">
      <c r="A23" s="5"/>
      <c r="B23" s="20" t="s">
        <v>8</v>
      </c>
      <c r="C23" s="64"/>
      <c r="D23" s="65"/>
      <c r="E23" s="23">
        <v>8</v>
      </c>
      <c r="F23" s="23"/>
      <c r="G23" s="51" t="s">
        <v>35</v>
      </c>
      <c r="H23" s="65"/>
      <c r="J23" s="1"/>
      <c r="K23" s="1"/>
    </row>
    <row r="24" spans="1:12" s="2" customFormat="1">
      <c r="A24" s="5"/>
      <c r="B24" s="6" t="s">
        <v>61</v>
      </c>
      <c r="C24" s="64"/>
      <c r="D24" s="65"/>
      <c r="E24" s="23">
        <v>15</v>
      </c>
      <c r="F24" s="23"/>
      <c r="G24" s="51" t="s">
        <v>35</v>
      </c>
      <c r="H24" s="65"/>
      <c r="J24" s="1"/>
    </row>
    <row r="25" spans="1:12" s="2" customFormat="1">
      <c r="A25" s="5"/>
      <c r="B25" s="21" t="s">
        <v>12</v>
      </c>
      <c r="C25" s="64"/>
      <c r="D25" s="65"/>
      <c r="E25" s="23">
        <v>10</v>
      </c>
      <c r="F25" s="23"/>
      <c r="G25" s="51" t="s">
        <v>35</v>
      </c>
      <c r="H25" s="65"/>
      <c r="J25" s="1"/>
    </row>
    <row r="26" spans="1:12" s="2" customFormat="1">
      <c r="A26" s="5"/>
      <c r="B26" s="21" t="s">
        <v>62</v>
      </c>
      <c r="C26" s="64"/>
      <c r="D26" s="65"/>
      <c r="E26" s="23">
        <v>12</v>
      </c>
      <c r="F26" s="23"/>
      <c r="G26" s="51" t="s">
        <v>35</v>
      </c>
      <c r="H26" s="65"/>
      <c r="J26" s="1"/>
      <c r="K26" s="1"/>
    </row>
    <row r="27" spans="1:12" s="2" customFormat="1">
      <c r="A27" s="5"/>
      <c r="B27" s="21" t="s">
        <v>95</v>
      </c>
      <c r="C27" s="48" t="s">
        <v>95</v>
      </c>
      <c r="D27" s="48" t="s">
        <v>95</v>
      </c>
      <c r="E27" s="23">
        <v>10</v>
      </c>
      <c r="F27" s="23">
        <f>E27</f>
        <v>10</v>
      </c>
      <c r="G27" s="51" t="s">
        <v>35</v>
      </c>
      <c r="H27" s="65"/>
      <c r="J27" s="1"/>
      <c r="K27" s="1"/>
    </row>
    <row r="28" spans="1:12" s="2" customFormat="1">
      <c r="A28" s="5"/>
      <c r="B28" s="8" t="s">
        <v>148</v>
      </c>
      <c r="C28" s="61" t="s">
        <v>121</v>
      </c>
      <c r="D28" s="61" t="s">
        <v>121</v>
      </c>
      <c r="E28" s="23">
        <v>2</v>
      </c>
      <c r="F28" s="23">
        <f>SUM(E28:E40)</f>
        <v>34</v>
      </c>
      <c r="G28" s="51" t="s">
        <v>35</v>
      </c>
      <c r="H28" s="65"/>
      <c r="J28" s="1"/>
      <c r="K28" s="1"/>
    </row>
    <row r="29" spans="1:12" s="2" customFormat="1">
      <c r="A29" s="5"/>
      <c r="B29" s="8" t="s">
        <v>149</v>
      </c>
      <c r="C29" s="61"/>
      <c r="D29" s="61"/>
      <c r="E29" s="23">
        <v>2</v>
      </c>
      <c r="F29" s="23"/>
      <c r="G29" s="51" t="s">
        <v>35</v>
      </c>
      <c r="H29" s="65"/>
      <c r="J29" s="1"/>
      <c r="K29" s="1"/>
    </row>
    <row r="30" spans="1:12" s="2" customFormat="1">
      <c r="A30" s="5"/>
      <c r="B30" s="8" t="s">
        <v>155</v>
      </c>
      <c r="C30" s="61"/>
      <c r="D30" s="61"/>
      <c r="E30" s="23">
        <v>2</v>
      </c>
      <c r="F30" s="23"/>
      <c r="G30" s="51" t="s">
        <v>35</v>
      </c>
      <c r="H30" s="65"/>
      <c r="J30" s="1"/>
      <c r="K30" s="1"/>
    </row>
    <row r="31" spans="1:12" s="2" customFormat="1">
      <c r="A31" s="5"/>
      <c r="B31" s="8" t="s">
        <v>156</v>
      </c>
      <c r="C31" s="61"/>
      <c r="D31" s="61"/>
      <c r="E31" s="23">
        <v>2</v>
      </c>
      <c r="F31" s="23"/>
      <c r="G31" s="51" t="s">
        <v>35</v>
      </c>
      <c r="H31" s="65"/>
      <c r="J31" s="1"/>
      <c r="K31" s="1"/>
    </row>
    <row r="32" spans="1:12" s="2" customFormat="1">
      <c r="A32" s="5"/>
      <c r="B32" s="8" t="s">
        <v>150</v>
      </c>
      <c r="C32" s="61"/>
      <c r="D32" s="61"/>
      <c r="E32" s="23">
        <v>2</v>
      </c>
      <c r="F32" s="23"/>
      <c r="G32" s="51" t="s">
        <v>35</v>
      </c>
      <c r="H32" s="65"/>
      <c r="J32" s="1"/>
      <c r="K32" s="1"/>
    </row>
    <row r="33" spans="1:11" s="2" customFormat="1">
      <c r="A33" s="5"/>
      <c r="B33" s="8" t="s">
        <v>154</v>
      </c>
      <c r="C33" s="61"/>
      <c r="D33" s="61"/>
      <c r="E33" s="23">
        <v>2</v>
      </c>
      <c r="F33" s="23"/>
      <c r="G33" s="51" t="s">
        <v>35</v>
      </c>
      <c r="H33" s="65"/>
      <c r="J33" s="1"/>
      <c r="K33" s="1"/>
    </row>
    <row r="34" spans="1:11" s="2" customFormat="1">
      <c r="A34" s="5"/>
      <c r="B34" s="8" t="s">
        <v>151</v>
      </c>
      <c r="C34" s="61"/>
      <c r="D34" s="61"/>
      <c r="E34" s="23">
        <v>2</v>
      </c>
      <c r="F34" s="23"/>
      <c r="G34" s="51" t="s">
        <v>35</v>
      </c>
      <c r="H34" s="65"/>
      <c r="J34" s="1"/>
      <c r="K34" s="1"/>
    </row>
    <row r="35" spans="1:11" s="2" customFormat="1">
      <c r="A35" s="5"/>
      <c r="B35" s="8" t="s">
        <v>152</v>
      </c>
      <c r="C35" s="61"/>
      <c r="D35" s="61"/>
      <c r="E35" s="23">
        <v>2</v>
      </c>
      <c r="F35" s="23"/>
      <c r="G35" s="52" t="s">
        <v>35</v>
      </c>
      <c r="H35" s="65"/>
      <c r="J35" s="1"/>
      <c r="K35" s="1"/>
    </row>
    <row r="36" spans="1:11" s="2" customFormat="1">
      <c r="A36" s="5"/>
      <c r="B36" s="8" t="s">
        <v>153</v>
      </c>
      <c r="C36" s="61"/>
      <c r="D36" s="61"/>
      <c r="E36" s="23">
        <v>2</v>
      </c>
      <c r="F36" s="23"/>
      <c r="G36" s="52" t="s">
        <v>35</v>
      </c>
      <c r="H36" s="65"/>
      <c r="J36" s="1"/>
      <c r="K36" s="1"/>
    </row>
    <row r="37" spans="1:11" s="2" customFormat="1">
      <c r="A37" s="5"/>
      <c r="B37" s="8" t="s">
        <v>157</v>
      </c>
      <c r="C37" s="61"/>
      <c r="D37" s="61"/>
      <c r="E37" s="23">
        <v>2</v>
      </c>
      <c r="F37" s="23"/>
      <c r="G37" s="56" t="s">
        <v>35</v>
      </c>
      <c r="H37" s="65"/>
      <c r="J37" s="1"/>
      <c r="K37" s="1"/>
    </row>
    <row r="38" spans="1:11" s="2" customFormat="1">
      <c r="A38" s="5"/>
      <c r="B38" s="8" t="s">
        <v>158</v>
      </c>
      <c r="C38" s="61"/>
      <c r="D38" s="61"/>
      <c r="E38" s="23">
        <v>2</v>
      </c>
      <c r="F38" s="23"/>
      <c r="G38" s="52" t="s">
        <v>35</v>
      </c>
      <c r="H38" s="65"/>
      <c r="J38" s="1"/>
      <c r="K38" s="1"/>
    </row>
    <row r="39" spans="1:11" s="2" customFormat="1">
      <c r="A39" s="5"/>
      <c r="B39" s="8" t="s">
        <v>122</v>
      </c>
      <c r="C39" s="61"/>
      <c r="D39" s="61"/>
      <c r="E39" s="24">
        <v>2</v>
      </c>
      <c r="F39" s="24"/>
      <c r="G39" s="53" t="s">
        <v>35</v>
      </c>
      <c r="H39" s="65"/>
      <c r="J39" s="1"/>
      <c r="K39" s="1"/>
    </row>
    <row r="40" spans="1:11" s="2" customFormat="1">
      <c r="A40" s="5"/>
      <c r="B40" s="8" t="s">
        <v>111</v>
      </c>
      <c r="C40" s="61"/>
      <c r="D40" s="61"/>
      <c r="E40" s="23">
        <v>10</v>
      </c>
      <c r="F40" s="23"/>
      <c r="G40" s="53" t="s">
        <v>35</v>
      </c>
      <c r="H40" s="65"/>
      <c r="J40" s="1"/>
      <c r="K40" s="1"/>
    </row>
    <row r="41" spans="1:11">
      <c r="B41" s="8" t="s">
        <v>112</v>
      </c>
      <c r="C41" s="61" t="s">
        <v>109</v>
      </c>
      <c r="D41" s="64" t="s">
        <v>103</v>
      </c>
      <c r="E41" s="23">
        <v>10</v>
      </c>
      <c r="F41" s="23">
        <f>SUM(E41:E50)</f>
        <v>92</v>
      </c>
      <c r="G41" s="53" t="s">
        <v>35</v>
      </c>
      <c r="H41" s="65"/>
    </row>
    <row r="42" spans="1:11">
      <c r="B42" s="8" t="s">
        <v>113</v>
      </c>
      <c r="C42" s="61"/>
      <c r="D42" s="64"/>
      <c r="E42" s="23">
        <v>10</v>
      </c>
      <c r="G42" s="53" t="s">
        <v>35</v>
      </c>
      <c r="H42" s="65"/>
    </row>
    <row r="43" spans="1:11">
      <c r="B43" s="8" t="s">
        <v>114</v>
      </c>
      <c r="C43" s="61"/>
      <c r="D43" s="64"/>
      <c r="E43" s="23">
        <v>10</v>
      </c>
      <c r="G43" s="53" t="s">
        <v>35</v>
      </c>
      <c r="H43" s="65"/>
    </row>
    <row r="44" spans="1:11">
      <c r="B44" s="8" t="s">
        <v>115</v>
      </c>
      <c r="C44" s="61"/>
      <c r="D44" s="64"/>
      <c r="E44" s="23">
        <v>10</v>
      </c>
      <c r="G44" s="53" t="s">
        <v>35</v>
      </c>
      <c r="H44" s="65"/>
    </row>
    <row r="45" spans="1:11">
      <c r="B45" s="8" t="s">
        <v>116</v>
      </c>
      <c r="C45" s="61"/>
      <c r="D45" s="64"/>
      <c r="E45" s="23">
        <v>10</v>
      </c>
      <c r="G45" s="53" t="s">
        <v>35</v>
      </c>
      <c r="H45" s="65"/>
    </row>
    <row r="46" spans="1:11">
      <c r="B46" s="8" t="s">
        <v>117</v>
      </c>
      <c r="C46" s="61"/>
      <c r="D46" s="64"/>
      <c r="E46" s="23">
        <v>10</v>
      </c>
      <c r="G46" s="53" t="s">
        <v>35</v>
      </c>
      <c r="H46" s="65"/>
    </row>
    <row r="47" spans="1:11">
      <c r="B47" s="8" t="s">
        <v>118</v>
      </c>
      <c r="C47" s="61"/>
      <c r="D47" s="64"/>
      <c r="E47" s="23">
        <v>10</v>
      </c>
      <c r="G47" s="53" t="s">
        <v>35</v>
      </c>
      <c r="H47" s="65"/>
    </row>
    <row r="48" spans="1:11">
      <c r="B48" s="8" t="s">
        <v>119</v>
      </c>
      <c r="C48" s="61"/>
      <c r="D48" s="64"/>
      <c r="E48" s="23">
        <v>10</v>
      </c>
      <c r="G48" s="53" t="s">
        <v>35</v>
      </c>
      <c r="H48" s="65"/>
    </row>
    <row r="49" spans="2:8">
      <c r="B49" s="8" t="s">
        <v>122</v>
      </c>
      <c r="C49" s="61"/>
      <c r="D49" s="64"/>
      <c r="E49" s="24">
        <v>10</v>
      </c>
      <c r="F49" s="24"/>
      <c r="G49" s="51" t="s">
        <v>35</v>
      </c>
      <c r="H49" s="65"/>
    </row>
    <row r="50" spans="2:8">
      <c r="B50" s="8" t="s">
        <v>120</v>
      </c>
      <c r="C50" s="50" t="s">
        <v>110</v>
      </c>
      <c r="D50" s="64"/>
      <c r="E50" s="23">
        <v>2</v>
      </c>
      <c r="G50" s="51" t="s">
        <v>35</v>
      </c>
      <c r="H50" s="65"/>
    </row>
    <row r="51" spans="2:8">
      <c r="B51" s="8" t="s">
        <v>168</v>
      </c>
      <c r="C51" s="64" t="s">
        <v>104</v>
      </c>
      <c r="D51" s="65" t="s">
        <v>105</v>
      </c>
      <c r="E51" s="23">
        <v>15</v>
      </c>
      <c r="F51" s="23">
        <f>SUM(E51:E52)</f>
        <v>17</v>
      </c>
      <c r="G51" s="51" t="s">
        <v>35</v>
      </c>
      <c r="H51" s="65"/>
    </row>
    <row r="52" spans="2:8">
      <c r="B52" s="8" t="s">
        <v>106</v>
      </c>
      <c r="C52" s="64"/>
      <c r="D52" s="65"/>
      <c r="E52" s="23">
        <v>2</v>
      </c>
      <c r="G52" s="51" t="s">
        <v>35</v>
      </c>
      <c r="H52" s="65"/>
    </row>
    <row r="53" spans="2:8">
      <c r="B53" s="8" t="s">
        <v>169</v>
      </c>
      <c r="C53" s="61" t="s">
        <v>127</v>
      </c>
      <c r="D53" s="61" t="s">
        <v>132</v>
      </c>
      <c r="E53" s="23">
        <v>7</v>
      </c>
      <c r="F53" s="23">
        <f>SUM(E53:E56)</f>
        <v>28</v>
      </c>
      <c r="G53" s="53" t="s">
        <v>35</v>
      </c>
      <c r="H53" s="65" t="s">
        <v>124</v>
      </c>
    </row>
    <row r="54" spans="2:8">
      <c r="B54" s="8" t="s">
        <v>170</v>
      </c>
      <c r="C54" s="61"/>
      <c r="D54" s="61"/>
      <c r="E54" s="23">
        <v>7</v>
      </c>
      <c r="G54" s="54" t="s">
        <v>35</v>
      </c>
      <c r="H54" s="65"/>
    </row>
    <row r="55" spans="2:8">
      <c r="B55" s="8" t="s">
        <v>171</v>
      </c>
      <c r="C55" s="61"/>
      <c r="D55" s="61"/>
      <c r="E55" s="23">
        <v>7</v>
      </c>
      <c r="G55" s="54" t="s">
        <v>35</v>
      </c>
      <c r="H55" s="65"/>
    </row>
    <row r="56" spans="2:8">
      <c r="B56" s="8" t="s">
        <v>172</v>
      </c>
      <c r="C56" s="61"/>
      <c r="D56" s="61"/>
      <c r="E56" s="23">
        <v>7</v>
      </c>
      <c r="G56" s="54" t="s">
        <v>35</v>
      </c>
      <c r="H56" s="65"/>
    </row>
    <row r="57" spans="2:8">
      <c r="B57" s="8" t="s">
        <v>173</v>
      </c>
      <c r="C57" s="57" t="s">
        <v>159</v>
      </c>
      <c r="D57" s="65" t="s">
        <v>162</v>
      </c>
      <c r="E57" s="23">
        <v>7</v>
      </c>
      <c r="F57" s="23">
        <f>SUM(E57:E67)</f>
        <v>57</v>
      </c>
      <c r="G57" s="56" t="s">
        <v>35</v>
      </c>
      <c r="H57" s="65"/>
    </row>
    <row r="58" spans="2:8">
      <c r="B58" s="8" t="s">
        <v>168</v>
      </c>
      <c r="C58" s="57" t="s">
        <v>167</v>
      </c>
      <c r="D58" s="65"/>
      <c r="E58" s="23">
        <v>5</v>
      </c>
      <c r="G58" s="56" t="s">
        <v>35</v>
      </c>
      <c r="H58" s="65"/>
    </row>
    <row r="59" spans="2:8">
      <c r="B59" s="8" t="s">
        <v>174</v>
      </c>
      <c r="C59" s="64" t="s">
        <v>160</v>
      </c>
      <c r="D59" s="65"/>
      <c r="E59" s="23">
        <v>5</v>
      </c>
      <c r="G59" s="56" t="s">
        <v>35</v>
      </c>
      <c r="H59" s="65"/>
    </row>
    <row r="60" spans="2:8">
      <c r="B60" s="8" t="s">
        <v>175</v>
      </c>
      <c r="C60" s="64"/>
      <c r="D60" s="65"/>
      <c r="E60" s="23">
        <v>5</v>
      </c>
      <c r="G60" s="56" t="s">
        <v>35</v>
      </c>
      <c r="H60" s="65"/>
    </row>
    <row r="61" spans="2:8">
      <c r="B61" s="8" t="s">
        <v>176</v>
      </c>
      <c r="C61" s="64"/>
      <c r="D61" s="65"/>
      <c r="E61" s="23">
        <v>5</v>
      </c>
      <c r="G61" s="56" t="s">
        <v>35</v>
      </c>
      <c r="H61" s="65"/>
    </row>
    <row r="62" spans="2:8">
      <c r="B62" s="8" t="s">
        <v>177</v>
      </c>
      <c r="C62" s="64"/>
      <c r="D62" s="65"/>
      <c r="E62" s="23">
        <v>5</v>
      </c>
      <c r="G62" s="56" t="s">
        <v>35</v>
      </c>
      <c r="H62" s="65"/>
    </row>
    <row r="63" spans="2:8">
      <c r="B63" s="8" t="s">
        <v>178</v>
      </c>
      <c r="C63" s="64" t="s">
        <v>161</v>
      </c>
      <c r="D63" s="65"/>
      <c r="E63" s="23">
        <v>5</v>
      </c>
      <c r="G63" s="56" t="s">
        <v>35</v>
      </c>
      <c r="H63" s="65"/>
    </row>
    <row r="64" spans="2:8">
      <c r="B64" s="8" t="s">
        <v>179</v>
      </c>
      <c r="C64" s="64"/>
      <c r="D64" s="65"/>
      <c r="E64" s="23">
        <v>5</v>
      </c>
      <c r="G64" s="56" t="s">
        <v>35</v>
      </c>
      <c r="H64" s="65"/>
    </row>
    <row r="65" spans="2:8">
      <c r="B65" s="8" t="s">
        <v>180</v>
      </c>
      <c r="C65" s="64"/>
      <c r="D65" s="65"/>
      <c r="E65" s="23">
        <v>5</v>
      </c>
      <c r="G65" s="56" t="s">
        <v>35</v>
      </c>
      <c r="H65" s="65"/>
    </row>
    <row r="66" spans="2:8">
      <c r="B66" s="8" t="s">
        <v>181</v>
      </c>
      <c r="C66" s="64"/>
      <c r="D66" s="65"/>
      <c r="E66" s="23">
        <v>5</v>
      </c>
      <c r="G66" s="56" t="s">
        <v>35</v>
      </c>
      <c r="H66" s="65"/>
    </row>
    <row r="67" spans="2:8">
      <c r="B67" s="8" t="s">
        <v>182</v>
      </c>
      <c r="C67" s="64"/>
      <c r="D67" s="65"/>
      <c r="E67" s="23">
        <v>5</v>
      </c>
      <c r="G67" s="56" t="s">
        <v>35</v>
      </c>
      <c r="H67" s="65"/>
    </row>
    <row r="68" spans="2:8">
      <c r="B68" s="8" t="s">
        <v>183</v>
      </c>
      <c r="C68" s="64" t="s">
        <v>131</v>
      </c>
      <c r="D68" s="61" t="s">
        <v>133</v>
      </c>
      <c r="E68" s="23">
        <v>2</v>
      </c>
      <c r="F68" s="23">
        <f>SUM(E68:E78)</f>
        <v>67</v>
      </c>
      <c r="G68" s="55" t="s">
        <v>35</v>
      </c>
      <c r="H68" s="65"/>
    </row>
    <row r="69" spans="2:8">
      <c r="B69" s="8" t="s">
        <v>184</v>
      </c>
      <c r="C69" s="64"/>
      <c r="D69" s="61"/>
      <c r="E69" s="23">
        <v>2</v>
      </c>
      <c r="G69" s="55" t="s">
        <v>35</v>
      </c>
      <c r="H69" s="65"/>
    </row>
    <row r="70" spans="2:8">
      <c r="B70" s="8" t="s">
        <v>185</v>
      </c>
      <c r="C70" s="64" t="s">
        <v>128</v>
      </c>
      <c r="D70" s="61"/>
      <c r="E70" s="23">
        <v>10</v>
      </c>
      <c r="G70" s="55" t="s">
        <v>35</v>
      </c>
      <c r="H70" s="65"/>
    </row>
    <row r="71" spans="2:8">
      <c r="B71" s="8" t="s">
        <v>186</v>
      </c>
      <c r="C71" s="64"/>
      <c r="D71" s="61"/>
      <c r="E71" s="23">
        <v>7</v>
      </c>
      <c r="G71" s="55" t="s">
        <v>35</v>
      </c>
      <c r="H71" s="65"/>
    </row>
    <row r="72" spans="2:8">
      <c r="B72" s="8" t="s">
        <v>168</v>
      </c>
      <c r="C72" s="57" t="s">
        <v>129</v>
      </c>
      <c r="D72" s="61"/>
      <c r="E72" s="23">
        <v>2</v>
      </c>
      <c r="G72" s="55" t="s">
        <v>35</v>
      </c>
      <c r="H72" s="65"/>
    </row>
    <row r="73" spans="2:8">
      <c r="B73" s="8" t="s">
        <v>187</v>
      </c>
      <c r="C73" s="57" t="s">
        <v>134</v>
      </c>
      <c r="D73" s="61"/>
      <c r="E73" s="23">
        <v>10</v>
      </c>
      <c r="G73" s="55" t="s">
        <v>35</v>
      </c>
      <c r="H73" s="65"/>
    </row>
    <row r="74" spans="2:8">
      <c r="B74" s="8" t="s">
        <v>168</v>
      </c>
      <c r="C74" s="57" t="s">
        <v>130</v>
      </c>
      <c r="D74" s="61"/>
      <c r="E74" s="23">
        <v>2</v>
      </c>
      <c r="G74" s="55" t="s">
        <v>35</v>
      </c>
      <c r="H74" s="65"/>
    </row>
    <row r="75" spans="2:8">
      <c r="B75" s="8" t="s">
        <v>188</v>
      </c>
      <c r="C75" s="64" t="s">
        <v>135</v>
      </c>
      <c r="D75" s="61"/>
      <c r="E75" s="23">
        <v>10</v>
      </c>
      <c r="G75" s="55" t="s">
        <v>35</v>
      </c>
      <c r="H75" s="65"/>
    </row>
    <row r="76" spans="2:8">
      <c r="B76" s="8" t="s">
        <v>189</v>
      </c>
      <c r="C76" s="64"/>
      <c r="D76" s="61"/>
      <c r="E76" s="23">
        <v>7</v>
      </c>
      <c r="G76" s="55" t="s">
        <v>35</v>
      </c>
      <c r="H76" s="65"/>
    </row>
    <row r="77" spans="2:8">
      <c r="B77" s="8" t="s">
        <v>190</v>
      </c>
      <c r="C77" s="64" t="s">
        <v>141</v>
      </c>
      <c r="D77" s="61"/>
      <c r="E77" s="23">
        <v>5</v>
      </c>
      <c r="G77" s="55" t="s">
        <v>35</v>
      </c>
      <c r="H77" s="65"/>
    </row>
    <row r="78" spans="2:8">
      <c r="B78" s="8" t="s">
        <v>191</v>
      </c>
      <c r="C78" s="64"/>
      <c r="D78" s="61"/>
      <c r="E78" s="23">
        <v>10</v>
      </c>
      <c r="G78" s="55" t="s">
        <v>35</v>
      </c>
      <c r="H78" s="65"/>
    </row>
    <row r="79" spans="2:8">
      <c r="B79" s="8" t="s">
        <v>136</v>
      </c>
      <c r="C79" s="64" t="s">
        <v>126</v>
      </c>
      <c r="D79" s="65" t="s">
        <v>126</v>
      </c>
      <c r="E79" s="23">
        <v>7</v>
      </c>
      <c r="F79" s="23">
        <f>SUM(E79:E83)</f>
        <v>35</v>
      </c>
      <c r="G79" s="54" t="s">
        <v>35</v>
      </c>
      <c r="H79" s="65" t="s">
        <v>125</v>
      </c>
    </row>
    <row r="80" spans="2:8">
      <c r="B80" s="8" t="s">
        <v>137</v>
      </c>
      <c r="C80" s="64"/>
      <c r="D80" s="65"/>
      <c r="E80" s="23">
        <v>7</v>
      </c>
      <c r="G80" s="54" t="s">
        <v>35</v>
      </c>
      <c r="H80" s="65"/>
    </row>
    <row r="81" spans="2:8">
      <c r="B81" s="8" t="s">
        <v>138</v>
      </c>
      <c r="C81" s="64"/>
      <c r="D81" s="65"/>
      <c r="E81" s="23">
        <v>7</v>
      </c>
      <c r="G81" s="54" t="s">
        <v>35</v>
      </c>
      <c r="H81" s="65"/>
    </row>
    <row r="82" spans="2:8">
      <c r="B82" s="8" t="s">
        <v>139</v>
      </c>
      <c r="C82" s="64"/>
      <c r="D82" s="65"/>
      <c r="E82" s="23">
        <v>7</v>
      </c>
      <c r="G82" s="54" t="s">
        <v>35</v>
      </c>
      <c r="H82" s="65"/>
    </row>
    <row r="83" spans="2:8">
      <c r="B83" s="8" t="s">
        <v>140</v>
      </c>
      <c r="C83" s="64"/>
      <c r="D83" s="65"/>
      <c r="E83" s="23">
        <v>7</v>
      </c>
      <c r="G83" s="54" t="s">
        <v>35</v>
      </c>
      <c r="H83" s="65"/>
    </row>
    <row r="84" spans="2:8">
      <c r="B84" s="8" t="s">
        <v>231</v>
      </c>
      <c r="C84" s="64" t="s">
        <v>165</v>
      </c>
      <c r="D84" s="65" t="s">
        <v>163</v>
      </c>
      <c r="E84" s="23">
        <v>10</v>
      </c>
      <c r="F84" s="23">
        <f>SUM(E84:E97)</f>
        <v>90</v>
      </c>
      <c r="G84" s="57" t="s">
        <v>35</v>
      </c>
      <c r="H84" s="65" t="s">
        <v>142</v>
      </c>
    </row>
    <row r="85" spans="2:8">
      <c r="B85" s="8" t="s">
        <v>232</v>
      </c>
      <c r="C85" s="64"/>
      <c r="D85" s="65"/>
      <c r="E85" s="23">
        <v>10</v>
      </c>
      <c r="G85" s="57" t="s">
        <v>35</v>
      </c>
      <c r="H85" s="65"/>
    </row>
    <row r="86" spans="2:8">
      <c r="B86" s="8" t="s">
        <v>233</v>
      </c>
      <c r="C86" s="64"/>
      <c r="D86" s="65"/>
      <c r="E86" s="23">
        <v>10</v>
      </c>
      <c r="G86" s="57" t="s">
        <v>35</v>
      </c>
      <c r="H86" s="65"/>
    </row>
    <row r="87" spans="2:8">
      <c r="B87" s="8" t="s">
        <v>193</v>
      </c>
      <c r="C87" s="64"/>
      <c r="D87" s="65"/>
      <c r="E87" s="23">
        <v>5</v>
      </c>
      <c r="G87" s="57" t="s">
        <v>35</v>
      </c>
      <c r="H87" s="65"/>
    </row>
    <row r="88" spans="2:8">
      <c r="B88" s="8" t="s">
        <v>234</v>
      </c>
      <c r="C88" s="64"/>
      <c r="D88" s="65"/>
      <c r="E88" s="23">
        <v>10</v>
      </c>
      <c r="G88" s="57" t="s">
        <v>35</v>
      </c>
      <c r="H88" s="65"/>
    </row>
    <row r="89" spans="2:8">
      <c r="B89" s="8" t="s">
        <v>194</v>
      </c>
      <c r="C89" s="64"/>
      <c r="D89" s="65"/>
      <c r="E89" s="23">
        <v>5</v>
      </c>
      <c r="G89" s="57" t="s">
        <v>35</v>
      </c>
      <c r="H89" s="65"/>
    </row>
    <row r="90" spans="2:8">
      <c r="B90" s="8" t="s">
        <v>174</v>
      </c>
      <c r="C90" s="64" t="s">
        <v>164</v>
      </c>
      <c r="D90" s="65"/>
      <c r="E90" s="23">
        <v>5</v>
      </c>
      <c r="G90" s="57" t="s">
        <v>35</v>
      </c>
      <c r="H90" s="65"/>
    </row>
    <row r="91" spans="2:8">
      <c r="B91" s="8" t="s">
        <v>175</v>
      </c>
      <c r="C91" s="64"/>
      <c r="D91" s="65"/>
      <c r="E91" s="23">
        <v>5</v>
      </c>
      <c r="G91" s="57" t="s">
        <v>35</v>
      </c>
      <c r="H91" s="65"/>
    </row>
    <row r="92" spans="2:8">
      <c r="B92" s="8" t="s">
        <v>192</v>
      </c>
      <c r="C92" s="64"/>
      <c r="D92" s="65"/>
      <c r="E92" s="23">
        <v>5</v>
      </c>
      <c r="G92" s="57" t="s">
        <v>35</v>
      </c>
      <c r="H92" s="65"/>
    </row>
    <row r="93" spans="2:8">
      <c r="B93" s="8" t="s">
        <v>195</v>
      </c>
      <c r="C93" s="64"/>
      <c r="D93" s="65"/>
      <c r="E93" s="23">
        <v>5</v>
      </c>
      <c r="G93" s="57" t="s">
        <v>35</v>
      </c>
      <c r="H93" s="65"/>
    </row>
    <row r="94" spans="2:8">
      <c r="B94" s="8" t="s">
        <v>196</v>
      </c>
      <c r="C94" s="64" t="s">
        <v>166</v>
      </c>
      <c r="D94" s="65"/>
      <c r="E94" s="23">
        <v>5</v>
      </c>
      <c r="G94" s="57" t="s">
        <v>35</v>
      </c>
      <c r="H94" s="65"/>
    </row>
    <row r="95" spans="2:8">
      <c r="B95" s="8" t="s">
        <v>211</v>
      </c>
      <c r="C95" s="64"/>
      <c r="D95" s="65"/>
      <c r="E95" s="23">
        <v>5</v>
      </c>
      <c r="G95" s="57" t="s">
        <v>35</v>
      </c>
      <c r="H95" s="65"/>
    </row>
    <row r="96" spans="2:8">
      <c r="B96" s="8" t="s">
        <v>212</v>
      </c>
      <c r="C96" s="64"/>
      <c r="D96" s="65"/>
      <c r="E96" s="23">
        <v>5</v>
      </c>
      <c r="G96" s="57" t="s">
        <v>35</v>
      </c>
      <c r="H96" s="65"/>
    </row>
    <row r="97" spans="2:8">
      <c r="B97" s="8" t="s">
        <v>213</v>
      </c>
      <c r="C97" s="64"/>
      <c r="D97" s="65"/>
      <c r="E97" s="23">
        <v>5</v>
      </c>
      <c r="G97" s="57" t="s">
        <v>35</v>
      </c>
      <c r="H97" s="65"/>
    </row>
    <row r="98" spans="2:8">
      <c r="B98" s="8" t="s">
        <v>145</v>
      </c>
      <c r="C98" s="64" t="s">
        <v>144</v>
      </c>
      <c r="D98" s="65" t="s">
        <v>144</v>
      </c>
      <c r="E98" s="23">
        <v>20</v>
      </c>
      <c r="F98" s="23">
        <f>SUM(E98:E99)</f>
        <v>40</v>
      </c>
      <c r="G98" s="55" t="s">
        <v>35</v>
      </c>
      <c r="H98" s="65"/>
    </row>
    <row r="99" spans="2:8">
      <c r="B99" s="8" t="s">
        <v>146</v>
      </c>
      <c r="C99" s="64"/>
      <c r="D99" s="65"/>
      <c r="E99" s="23">
        <v>20</v>
      </c>
      <c r="G99" s="55" t="s">
        <v>35</v>
      </c>
      <c r="H99" s="65"/>
    </row>
    <row r="100" spans="2:8">
      <c r="B100" s="8" t="s">
        <v>208</v>
      </c>
      <c r="C100" s="64" t="s">
        <v>198</v>
      </c>
      <c r="D100" s="65" t="s">
        <v>197</v>
      </c>
      <c r="E100" s="23">
        <v>5</v>
      </c>
      <c r="F100" s="23">
        <f>SUM(E100:E108)</f>
        <v>49</v>
      </c>
      <c r="G100" s="57" t="s">
        <v>35</v>
      </c>
      <c r="H100" s="65" t="s">
        <v>143</v>
      </c>
    </row>
    <row r="101" spans="2:8">
      <c r="B101" s="8" t="s">
        <v>209</v>
      </c>
      <c r="C101" s="64"/>
      <c r="D101" s="65"/>
      <c r="E101" s="23">
        <v>5</v>
      </c>
      <c r="G101" s="57" t="s">
        <v>35</v>
      </c>
      <c r="H101" s="65"/>
    </row>
    <row r="102" spans="2:8">
      <c r="B102" s="8" t="s">
        <v>210</v>
      </c>
      <c r="C102" s="57" t="s">
        <v>199</v>
      </c>
      <c r="D102" s="65"/>
      <c r="E102" s="23">
        <v>5</v>
      </c>
      <c r="G102" s="57" t="s">
        <v>35</v>
      </c>
      <c r="H102" s="65"/>
    </row>
    <row r="103" spans="2:8">
      <c r="B103" s="8" t="s">
        <v>210</v>
      </c>
      <c r="C103" s="57" t="s">
        <v>200</v>
      </c>
      <c r="D103" s="65"/>
      <c r="E103" s="23">
        <v>5</v>
      </c>
      <c r="G103" s="57" t="s">
        <v>35</v>
      </c>
      <c r="H103" s="65"/>
    </row>
    <row r="104" spans="2:8">
      <c r="B104" s="8" t="s">
        <v>210</v>
      </c>
      <c r="C104" s="57" t="s">
        <v>201</v>
      </c>
      <c r="D104" s="65"/>
      <c r="E104" s="23">
        <v>5</v>
      </c>
      <c r="G104" s="57" t="s">
        <v>35</v>
      </c>
      <c r="H104" s="65"/>
    </row>
    <row r="105" spans="2:8">
      <c r="B105" s="8" t="s">
        <v>204</v>
      </c>
      <c r="C105" s="64" t="s">
        <v>202</v>
      </c>
      <c r="D105" s="65"/>
      <c r="E105" s="23">
        <v>7</v>
      </c>
      <c r="G105" s="57" t="s">
        <v>35</v>
      </c>
      <c r="H105" s="65"/>
    </row>
    <row r="106" spans="2:8">
      <c r="B106" s="8" t="s">
        <v>205</v>
      </c>
      <c r="C106" s="64"/>
      <c r="D106" s="65"/>
      <c r="E106" s="23">
        <v>7</v>
      </c>
      <c r="G106" s="57" t="s">
        <v>35</v>
      </c>
      <c r="H106" s="65"/>
    </row>
    <row r="107" spans="2:8">
      <c r="B107" s="8" t="s">
        <v>206</v>
      </c>
      <c r="C107" s="64" t="s">
        <v>203</v>
      </c>
      <c r="D107" s="65"/>
      <c r="E107" s="23">
        <v>5</v>
      </c>
      <c r="G107" s="57" t="s">
        <v>35</v>
      </c>
      <c r="H107" s="65"/>
    </row>
    <row r="108" spans="2:8">
      <c r="B108" s="8" t="s">
        <v>207</v>
      </c>
      <c r="C108" s="64"/>
      <c r="D108" s="65"/>
      <c r="E108" s="23">
        <v>5</v>
      </c>
      <c r="G108" s="57" t="s">
        <v>35</v>
      </c>
      <c r="H108" s="65"/>
    </row>
    <row r="109" spans="2:8">
      <c r="B109" s="8" t="s">
        <v>216</v>
      </c>
      <c r="C109" s="64" t="s">
        <v>215</v>
      </c>
      <c r="D109" s="65" t="s">
        <v>214</v>
      </c>
      <c r="E109" s="23">
        <v>5</v>
      </c>
      <c r="F109" s="23">
        <f>SUM(E109:E121)</f>
        <v>65</v>
      </c>
      <c r="G109" s="57" t="s">
        <v>35</v>
      </c>
      <c r="H109" s="65"/>
    </row>
    <row r="110" spans="2:8">
      <c r="B110" s="8" t="s">
        <v>217</v>
      </c>
      <c r="C110" s="64"/>
      <c r="D110" s="65"/>
      <c r="E110" s="23">
        <v>5</v>
      </c>
      <c r="G110" s="57" t="s">
        <v>35</v>
      </c>
      <c r="H110" s="65"/>
    </row>
    <row r="111" spans="2:8">
      <c r="B111" s="8" t="s">
        <v>218</v>
      </c>
      <c r="C111" s="64"/>
      <c r="D111" s="65"/>
      <c r="E111" s="23">
        <v>5</v>
      </c>
      <c r="G111" s="57" t="s">
        <v>35</v>
      </c>
      <c r="H111" s="65"/>
    </row>
    <row r="112" spans="2:8">
      <c r="B112" s="8" t="s">
        <v>219</v>
      </c>
      <c r="C112" s="64"/>
      <c r="D112" s="65"/>
      <c r="E112" s="23">
        <v>5</v>
      </c>
      <c r="G112" s="57" t="s">
        <v>35</v>
      </c>
      <c r="H112" s="65"/>
    </row>
    <row r="113" spans="2:8">
      <c r="B113" s="8" t="s">
        <v>220</v>
      </c>
      <c r="C113" s="64"/>
      <c r="D113" s="65"/>
      <c r="E113" s="23">
        <v>5</v>
      </c>
      <c r="G113" s="57" t="s">
        <v>35</v>
      </c>
      <c r="H113" s="65"/>
    </row>
    <row r="114" spans="2:8">
      <c r="B114" s="8" t="s">
        <v>221</v>
      </c>
      <c r="C114" s="64"/>
      <c r="D114" s="65"/>
      <c r="E114" s="23">
        <v>5</v>
      </c>
      <c r="G114" s="57" t="s">
        <v>35</v>
      </c>
      <c r="H114" s="65"/>
    </row>
    <row r="115" spans="2:8">
      <c r="B115" s="8" t="s">
        <v>223</v>
      </c>
      <c r="C115" s="64"/>
      <c r="D115" s="65"/>
      <c r="E115" s="23">
        <v>5</v>
      </c>
      <c r="G115" s="57" t="s">
        <v>35</v>
      </c>
      <c r="H115" s="65"/>
    </row>
    <row r="116" spans="2:8">
      <c r="B116" s="8" t="s">
        <v>222</v>
      </c>
      <c r="C116" s="64"/>
      <c r="D116" s="65"/>
      <c r="E116" s="23">
        <v>5</v>
      </c>
      <c r="G116" s="57" t="s">
        <v>35</v>
      </c>
      <c r="H116" s="65"/>
    </row>
    <row r="117" spans="2:8">
      <c r="B117" s="8" t="s">
        <v>224</v>
      </c>
      <c r="C117" s="64"/>
      <c r="D117" s="65"/>
      <c r="E117" s="23">
        <v>5</v>
      </c>
      <c r="G117" s="57" t="s">
        <v>35</v>
      </c>
      <c r="H117" s="65"/>
    </row>
    <row r="118" spans="2:8">
      <c r="B118" s="8" t="s">
        <v>227</v>
      </c>
      <c r="C118" s="64" t="s">
        <v>225</v>
      </c>
      <c r="D118" s="65"/>
      <c r="E118" s="23">
        <v>5</v>
      </c>
      <c r="G118" s="57" t="s">
        <v>35</v>
      </c>
      <c r="H118" s="65"/>
    </row>
    <row r="119" spans="2:8">
      <c r="B119" s="8" t="s">
        <v>228</v>
      </c>
      <c r="C119" s="64"/>
      <c r="D119" s="65"/>
      <c r="E119" s="23">
        <v>5</v>
      </c>
      <c r="G119" s="57" t="s">
        <v>35</v>
      </c>
      <c r="H119" s="65"/>
    </row>
    <row r="120" spans="2:8">
      <c r="B120" s="8" t="s">
        <v>229</v>
      </c>
      <c r="C120" s="64" t="s">
        <v>226</v>
      </c>
      <c r="D120" s="65"/>
      <c r="E120" s="23">
        <v>5</v>
      </c>
      <c r="G120" s="57" t="s">
        <v>35</v>
      </c>
      <c r="H120" s="65"/>
    </row>
    <row r="121" spans="2:8">
      <c r="B121" s="8" t="s">
        <v>230</v>
      </c>
      <c r="C121" s="64"/>
      <c r="D121" s="65"/>
      <c r="E121" s="23">
        <v>5</v>
      </c>
      <c r="G121" s="57" t="s">
        <v>35</v>
      </c>
      <c r="H121" s="65"/>
    </row>
    <row r="122" spans="2:8">
      <c r="B122" s="8" t="s">
        <v>147</v>
      </c>
      <c r="C122" s="57" t="s">
        <v>144</v>
      </c>
      <c r="D122" s="58" t="s">
        <v>144</v>
      </c>
      <c r="E122" s="23">
        <v>20</v>
      </c>
      <c r="F122" s="23">
        <f>SUM(E122)</f>
        <v>20</v>
      </c>
      <c r="G122" s="57" t="s">
        <v>35</v>
      </c>
      <c r="H122" s="65"/>
    </row>
    <row r="123" spans="2:8">
      <c r="C123" s="49"/>
      <c r="D123" s="7"/>
      <c r="F123" s="23">
        <f>SUM(F1:F122)</f>
        <v>669</v>
      </c>
      <c r="H123" s="23"/>
    </row>
    <row r="124" spans="2:8">
      <c r="C124" s="49"/>
      <c r="D124" s="7"/>
    </row>
    <row r="125" spans="2:8">
      <c r="C125" s="49"/>
      <c r="D125" s="7"/>
    </row>
    <row r="126" spans="2:8">
      <c r="C126" s="49"/>
      <c r="D126" s="7"/>
    </row>
    <row r="127" spans="2:8">
      <c r="C127" s="49"/>
      <c r="D127" s="7"/>
    </row>
    <row r="128" spans="2:8">
      <c r="C128" s="49"/>
      <c r="D128" s="7"/>
    </row>
    <row r="129" spans="3:4">
      <c r="C129" s="49"/>
      <c r="D129" s="7"/>
    </row>
    <row r="130" spans="3:4">
      <c r="D130" s="7"/>
    </row>
  </sheetData>
  <autoFilter ref="A1:H27"/>
  <mergeCells count="39">
    <mergeCell ref="D41:D50"/>
    <mergeCell ref="D28:D40"/>
    <mergeCell ref="D53:D56"/>
    <mergeCell ref="D84:D97"/>
    <mergeCell ref="H21:H52"/>
    <mergeCell ref="D21:D26"/>
    <mergeCell ref="C21:C26"/>
    <mergeCell ref="C41:C49"/>
    <mergeCell ref="C28:C40"/>
    <mergeCell ref="C51:C52"/>
    <mergeCell ref="D51:D52"/>
    <mergeCell ref="C79:C83"/>
    <mergeCell ref="D79:D83"/>
    <mergeCell ref="H53:H78"/>
    <mergeCell ref="C70:C71"/>
    <mergeCell ref="C77:C78"/>
    <mergeCell ref="C75:C76"/>
    <mergeCell ref="D68:D78"/>
    <mergeCell ref="C68:C69"/>
    <mergeCell ref="C59:C62"/>
    <mergeCell ref="C63:C67"/>
    <mergeCell ref="H79:H83"/>
    <mergeCell ref="C53:C56"/>
    <mergeCell ref="D57:D67"/>
    <mergeCell ref="C118:C119"/>
    <mergeCell ref="H84:H99"/>
    <mergeCell ref="C120:C121"/>
    <mergeCell ref="D109:D121"/>
    <mergeCell ref="H100:H122"/>
    <mergeCell ref="C98:C99"/>
    <mergeCell ref="D98:D99"/>
    <mergeCell ref="C100:C101"/>
    <mergeCell ref="C105:C106"/>
    <mergeCell ref="C107:C108"/>
    <mergeCell ref="D100:D108"/>
    <mergeCell ref="C109:C117"/>
    <mergeCell ref="C94:C97"/>
    <mergeCell ref="C90:C93"/>
    <mergeCell ref="C84:C89"/>
  </mergeCells>
  <phoneticPr fontId="1" type="noConversion"/>
  <pageMargins left="0.23622047244094491" right="0.23622047244094491" top="0.35433070866141736" bottom="0.15748031496062992" header="0.31496062992125984" footer="0.31496062992125984"/>
  <pageSetup paperSize="9" scale="8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C506A665816DFB4BAAD51E3A49315782" ma:contentTypeVersion="0" ma:contentTypeDescription="建立新的文件。" ma:contentTypeScope="" ma:versionID="7c001a98db62d7651b49f2d8fb8ba2f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9ca1165369cbf929f3384faf68dff5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D6312-750C-49CB-BFE3-9D32D442A2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F8FD9D-60A1-4015-A0C3-7A1E6CE14EF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25F33A-013B-4F76-93EF-C27F7A698E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7</vt:i4>
      </vt:variant>
    </vt:vector>
  </HeadingPairs>
  <TitlesOfParts>
    <vt:vector size="12" baseType="lpstr">
      <vt:lpstr>總計</vt:lpstr>
      <vt:lpstr>組員工時計算</vt:lpstr>
      <vt:lpstr>歷史資料查詢-舊</vt:lpstr>
      <vt:lpstr>歷史資料查詢 (第二階段)</vt:lpstr>
      <vt:lpstr>央媒系統</vt:lpstr>
      <vt:lpstr>央媒系統!_Toc86051665</vt:lpstr>
      <vt:lpstr>央媒系統!Print_Area</vt:lpstr>
      <vt:lpstr>'歷史資料查詢 (第二階段)'!Print_Area</vt:lpstr>
      <vt:lpstr>'歷史資料查詢-舊'!Print_Area</vt:lpstr>
      <vt:lpstr>央媒系統!Print_Titles</vt:lpstr>
      <vt:lpstr>'歷史資料查詢 (第二階段)'!Print_Titles</vt:lpstr>
      <vt:lpstr>'歷史資料查詢-舊'!Print_Titles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Chen</dc:creator>
  <cp:lastModifiedBy>蘇賢庭</cp:lastModifiedBy>
  <cp:lastPrinted>2019-12-30T05:35:43Z</cp:lastPrinted>
  <dcterms:created xsi:type="dcterms:W3CDTF">2012-05-11T02:36:55Z</dcterms:created>
  <dcterms:modified xsi:type="dcterms:W3CDTF">2022-03-18T08:07:04Z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0x010100C506A665816DFB4BAAD51E3A49315782</vt:lpwstr>
  </property>
</Properties>
</file>