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5978691-2CED-44B6-9328-998035463A10}" xr6:coauthVersionLast="47" xr6:coauthVersionMax="47" xr10:uidLastSave="{00000000-0000-0000-0000-000000000000}"/>
  <bookViews>
    <workbookView xWindow="780" yWindow="780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1" l="1"/>
  <c r="G33" i="1"/>
  <c r="I38" i="1"/>
  <c r="F38" i="1"/>
  <c r="C38" i="1"/>
  <c r="L25" i="1"/>
  <c r="M25" i="1"/>
  <c r="N25" i="1"/>
  <c r="O25" i="1"/>
  <c r="L26" i="1"/>
  <c r="M26" i="1"/>
  <c r="N26" i="1"/>
  <c r="O26" i="1"/>
  <c r="L27" i="1"/>
  <c r="M27" i="1"/>
  <c r="N27" i="1"/>
  <c r="O27" i="1"/>
  <c r="M24" i="1"/>
  <c r="N24" i="1"/>
  <c r="O24" i="1"/>
  <c r="L24" i="1"/>
  <c r="G27" i="1"/>
  <c r="G25" i="1"/>
  <c r="J24" i="1"/>
  <c r="I24" i="1"/>
  <c r="H24" i="1"/>
  <c r="H25" i="1"/>
  <c r="I25" i="1"/>
  <c r="J25" i="1"/>
  <c r="G26" i="1"/>
  <c r="H26" i="1"/>
  <c r="I26" i="1"/>
  <c r="J26" i="1"/>
  <c r="H27" i="1"/>
  <c r="I27" i="1"/>
  <c r="J27" i="1"/>
  <c r="G24" i="1"/>
  <c r="L16" i="1"/>
  <c r="C16" i="1"/>
  <c r="G3" i="1"/>
  <c r="G2" i="1"/>
  <c r="H2" i="1"/>
  <c r="I2" i="1"/>
  <c r="H3" i="1"/>
  <c r="I3" i="1"/>
  <c r="H4" i="1"/>
  <c r="I4" i="1"/>
  <c r="G4" i="1"/>
  <c r="I30" i="1" l="1"/>
  <c r="J30" i="1"/>
  <c r="H30" i="1"/>
  <c r="G30" i="1"/>
  <c r="I8" i="1"/>
  <c r="N2" i="1" s="1"/>
  <c r="H8" i="1"/>
  <c r="M3" i="1" s="1"/>
  <c r="M2" i="1"/>
  <c r="G8" i="1"/>
  <c r="C40" i="1" l="1"/>
  <c r="C41" i="1"/>
  <c r="N4" i="1"/>
  <c r="N3" i="1"/>
  <c r="M4" i="1"/>
  <c r="G11" i="1"/>
  <c r="L3" i="1"/>
  <c r="F16" i="1"/>
  <c r="C19" i="1" s="1"/>
  <c r="L4" i="1"/>
  <c r="L2" i="1"/>
  <c r="I16" i="1" s="1"/>
  <c r="C18" i="1" s="1"/>
</calcChain>
</file>

<file path=xl/sharedStrings.xml><?xml version="1.0" encoding="utf-8"?>
<sst xmlns="http://schemas.openxmlformats.org/spreadsheetml/2006/main" count="37" uniqueCount="20">
  <si>
    <t>P(b|a) =</t>
  </si>
  <si>
    <r>
      <t>p(a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) =</t>
    </r>
  </si>
  <si>
    <r>
      <t>p(a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) =</t>
    </r>
  </si>
  <si>
    <r>
      <t>p(a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) =</t>
    </r>
  </si>
  <si>
    <t>P(a,b) =</t>
  </si>
  <si>
    <r>
      <t>p(b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scheme val="minor"/>
      </rPr>
      <t>) =</t>
    </r>
  </si>
  <si>
    <t>P(a|b) =</t>
  </si>
  <si>
    <r>
      <t>p(b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</si>
  <si>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p(b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</si>
  <si>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p(b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</si>
  <si>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t>H(A) =</t>
  </si>
  <si>
    <t>H(B) =</t>
  </si>
  <si>
    <t>H(A|B) =</t>
  </si>
  <si>
    <t>H(B|A)=</t>
  </si>
  <si>
    <t>C(H(A))=</t>
  </si>
  <si>
    <t>C(H(B))=</t>
  </si>
  <si>
    <t>n=</t>
  </si>
  <si>
    <r>
      <t>p(b</t>
    </r>
    <r>
      <rPr>
        <vertAlign val="subscript"/>
        <sz val="11"/>
        <color theme="1"/>
        <rFont val="Calibri"/>
        <family val="2"/>
        <charset val="204"/>
        <scheme val="minor"/>
      </rPr>
      <t>4)</t>
    </r>
  </si>
  <si>
    <r>
      <t>P(a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>)=</t>
    </r>
  </si>
  <si>
    <t>11 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</si>
</sst>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/>
    </xf>
    <xf numFmtId="0" fontId="2" fillId="0" borderId="0" xfId="0" applyFont="1"/>
    <xf numFmtId="164" fontId="0" fillId="0" borderId="0" xfId="0" applyNumberFormat="1"/>
    <xf numFmtId="0" fontId="0" fillId="2" borderId="0" xfId="0" applyFill="1"/>
    <xf numFmtId="164" fontId="0" fillId="2" borderId="7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10" xfId="0" applyNumberFormat="1" applyFill="1" applyBorder="1"/>
    <xf numFmtId="164" fontId="0" fillId="2" borderId="10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1" xfId="0" applyFill="1" applyBorder="1"/>
    <xf numFmtId="1" fontId="0" fillId="2" borderId="0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4" fontId="0" fillId="2" borderId="11" xfId="0" applyNumberFormat="1" applyFill="1" applyBorder="1"/>
    <xf numFmtId="1" fontId="0" fillId="2" borderId="8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4" fontId="0" fillId="2" borderId="12" xfId="0" applyNumberFormat="1" applyFill="1" applyBorder="1"/>
    <xf numFmtId="1" fontId="0" fillId="2" borderId="9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left"/>
    </xf>
    <xf numFmtId="164" fontId="0" fillId="2" borderId="0" xfId="0" applyNumberForma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zoomScale="85" zoomScaleNormal="85" workbookViewId="0">
      <selection activeCell="A22" sqref="A22:O23"/>
    </sheetView>
  </sheetViews>
  <sheetFormatPr defaultRowHeight="15" x14ac:dyDescent="0.25"/>
  <cols>
    <col min="3" max="3" width="12" bestFit="1" customWidth="1"/>
  </cols>
  <sheetData>
    <row r="1" spans="1:14" ht="15.75" thickBot="1" x14ac:dyDescent="0.3"/>
    <row r="2" spans="1:14" x14ac:dyDescent="0.25">
      <c r="B2" s="2">
        <v>1</v>
      </c>
      <c r="C2" s="1">
        <v>0</v>
      </c>
      <c r="D2" s="5">
        <v>0</v>
      </c>
      <c r="G2" s="2">
        <f>B2*$B7</f>
        <v>0.1</v>
      </c>
      <c r="H2" s="8">
        <f t="shared" ref="H2:I4" si="0">C2*$B7</f>
        <v>0</v>
      </c>
      <c r="I2" s="5">
        <f t="shared" si="0"/>
        <v>0</v>
      </c>
      <c r="L2" s="2">
        <f t="shared" ref="L2:N4" si="1">G2/G$8</f>
        <v>0.5</v>
      </c>
      <c r="M2" s="8">
        <f t="shared" si="1"/>
        <v>0</v>
      </c>
      <c r="N2" s="5">
        <f t="shared" si="1"/>
        <v>0</v>
      </c>
    </row>
    <row r="3" spans="1:14" x14ac:dyDescent="0.25">
      <c r="A3" s="1" t="s">
        <v>0</v>
      </c>
      <c r="B3" s="3">
        <v>0.25</v>
      </c>
      <c r="C3" s="1">
        <v>0.75</v>
      </c>
      <c r="D3" s="6">
        <v>0</v>
      </c>
      <c r="F3" s="1" t="s">
        <v>4</v>
      </c>
      <c r="G3" s="3">
        <f>B3*$B8</f>
        <v>0.1</v>
      </c>
      <c r="H3" s="8">
        <f t="shared" si="0"/>
        <v>0.30000000000000004</v>
      </c>
      <c r="I3" s="6">
        <f t="shared" si="0"/>
        <v>0</v>
      </c>
      <c r="K3" s="1" t="s">
        <v>6</v>
      </c>
      <c r="L3" s="3">
        <f t="shared" si="1"/>
        <v>0.5</v>
      </c>
      <c r="M3" s="8">
        <f t="shared" si="1"/>
        <v>0.75000000000000011</v>
      </c>
      <c r="N3" s="6">
        <f t="shared" si="1"/>
        <v>0</v>
      </c>
    </row>
    <row r="4" spans="1:14" ht="15.75" thickBot="1" x14ac:dyDescent="0.3">
      <c r="B4" s="4">
        <v>0</v>
      </c>
      <c r="C4" s="1">
        <v>0.2</v>
      </c>
      <c r="D4" s="7">
        <v>0.8</v>
      </c>
      <c r="G4" s="4">
        <f t="shared" ref="G4" si="2">B4*$B9</f>
        <v>0</v>
      </c>
      <c r="H4" s="8">
        <f t="shared" si="0"/>
        <v>0.1</v>
      </c>
      <c r="I4" s="7">
        <f t="shared" si="0"/>
        <v>0.4</v>
      </c>
      <c r="L4" s="4">
        <f t="shared" si="1"/>
        <v>0</v>
      </c>
      <c r="M4" s="8">
        <f t="shared" si="1"/>
        <v>0.25</v>
      </c>
      <c r="N4" s="7">
        <f t="shared" si="1"/>
        <v>1</v>
      </c>
    </row>
    <row r="5" spans="1:14" x14ac:dyDescent="0.25">
      <c r="B5" s="1"/>
      <c r="C5" s="1"/>
      <c r="D5" s="1"/>
    </row>
    <row r="7" spans="1:14" ht="18" x14ac:dyDescent="0.35">
      <c r="A7" s="11" t="s">
        <v>1</v>
      </c>
      <c r="B7" s="10">
        <v>0.1</v>
      </c>
      <c r="G7" s="1" t="s">
        <v>9</v>
      </c>
      <c r="H7" s="1" t="s">
        <v>7</v>
      </c>
      <c r="I7" s="1" t="s">
        <v>8</v>
      </c>
    </row>
    <row r="8" spans="1:14" ht="18" x14ac:dyDescent="0.35">
      <c r="A8" s="11" t="s">
        <v>2</v>
      </c>
      <c r="B8" s="10">
        <v>0.4</v>
      </c>
      <c r="G8" s="1">
        <f>SUM(G2:G4)</f>
        <v>0.2</v>
      </c>
      <c r="H8" s="1">
        <f>SUM(H2:H4)</f>
        <v>0.4</v>
      </c>
      <c r="I8" s="1">
        <f>SUM(I2:I4)</f>
        <v>0.4</v>
      </c>
    </row>
    <row r="9" spans="1:14" ht="18" x14ac:dyDescent="0.35">
      <c r="A9" s="11" t="s">
        <v>3</v>
      </c>
      <c r="B9" s="10">
        <v>0.5</v>
      </c>
    </row>
    <row r="11" spans="1:14" ht="18" x14ac:dyDescent="0.35">
      <c r="A11" s="11" t="s">
        <v>16</v>
      </c>
      <c r="B11" s="10">
        <v>100</v>
      </c>
      <c r="F11" t="s">
        <v>5</v>
      </c>
      <c r="G11" s="9">
        <f>SUM(G8:I8)</f>
        <v>1</v>
      </c>
    </row>
    <row r="16" spans="1:14" x14ac:dyDescent="0.25">
      <c r="B16" s="11" t="s">
        <v>10</v>
      </c>
      <c r="C16" s="9">
        <f>-SUM(B7*LOG(B7,2),B8*LOG(B8,2),B9*LOG(B9,2))</f>
        <v>1.360964047443681</v>
      </c>
      <c r="E16" s="11" t="s">
        <v>11</v>
      </c>
      <c r="F16">
        <f>-SUM(G8*LOG(G8,2),H8*LOG(H8,2),I8*LOG(I8,2))</f>
        <v>1.5219280948873621</v>
      </c>
      <c r="H16" t="s">
        <v>12</v>
      </c>
      <c r="I16">
        <f>-((G8*L2*LOG(L2,2)+(G8*L3*LOG(L3,2)+H8*M3*LOG(M3,2)+H8*M4*LOG(M4,2)+I8*N4*LOG(N4,2))))</f>
        <v>0.52451124978365316</v>
      </c>
      <c r="K16" s="12" t="s">
        <v>13</v>
      </c>
      <c r="L16">
        <f>-((B7*B2*LOG(B2,2))+(B8*B3*LOG(B3,2)+B8*C3*LOG(C3,2))+((B9*C4*LOG(C4,2)+B9*D4*LOG(D4,2))))</f>
        <v>0.68547529722733436</v>
      </c>
    </row>
    <row r="18" spans="1:15" x14ac:dyDescent="0.25">
      <c r="B18" t="s">
        <v>14</v>
      </c>
      <c r="C18" s="13">
        <f>B11*(C16-I16)</f>
        <v>83.645279766002787</v>
      </c>
    </row>
    <row r="19" spans="1:15" x14ac:dyDescent="0.25">
      <c r="B19" t="s">
        <v>15</v>
      </c>
      <c r="C19" s="13">
        <f>B11*(F16-L16)</f>
        <v>83.645279766002773</v>
      </c>
    </row>
    <row r="22" spans="1:15" x14ac:dyDescent="0.25">
      <c r="A22" s="42" t="s">
        <v>19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</row>
    <row r="23" spans="1:15" ht="15.75" thickBot="1" x14ac:dyDescent="0.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</row>
    <row r="24" spans="1:15" ht="15.75" thickTop="1" x14ac:dyDescent="0.25">
      <c r="A24" s="14"/>
      <c r="B24" s="15">
        <v>0.94</v>
      </c>
      <c r="C24" s="16">
        <v>0.03</v>
      </c>
      <c r="D24" s="16">
        <v>0.02</v>
      </c>
      <c r="E24" s="17">
        <v>0.01</v>
      </c>
      <c r="F24" s="14"/>
      <c r="G24" s="15">
        <f>B24*$B29</f>
        <v>0.20679999999999998</v>
      </c>
      <c r="H24" s="16">
        <f>C24*$B29</f>
        <v>6.6E-3</v>
      </c>
      <c r="I24" s="16">
        <f>D24*$B29</f>
        <v>4.4000000000000003E-3</v>
      </c>
      <c r="J24" s="18">
        <f>E24*$B29</f>
        <v>2.2000000000000001E-3</v>
      </c>
      <c r="K24" s="14"/>
      <c r="L24" s="15">
        <f>G24/G$30</f>
        <v>0.99614643545279391</v>
      </c>
      <c r="M24" s="16">
        <f t="shared" ref="M24:O24" si="3">H24/H$30</f>
        <v>6.6937119675456389E-2</v>
      </c>
      <c r="N24" s="16">
        <f t="shared" si="3"/>
        <v>1.4705882352941176E-2</v>
      </c>
      <c r="O24" s="18">
        <f t="shared" si="3"/>
        <v>5.5752660922453127E-3</v>
      </c>
    </row>
    <row r="25" spans="1:15" x14ac:dyDescent="0.25">
      <c r="A25" s="19" t="s">
        <v>0</v>
      </c>
      <c r="B25" s="20">
        <v>0.01</v>
      </c>
      <c r="C25" s="16">
        <v>0.99</v>
      </c>
      <c r="D25" s="21">
        <v>0</v>
      </c>
      <c r="E25" s="22">
        <v>0</v>
      </c>
      <c r="F25" s="19" t="s">
        <v>4</v>
      </c>
      <c r="G25" s="20">
        <f>B25*$B30</f>
        <v>8.0000000000000004E-4</v>
      </c>
      <c r="H25" s="16">
        <f t="shared" ref="H25:H27" si="4">C25*$B30</f>
        <v>7.9200000000000007E-2</v>
      </c>
      <c r="I25" s="23">
        <f t="shared" ref="I25:I27" si="5">D25*$B30</f>
        <v>0</v>
      </c>
      <c r="J25" s="24">
        <f t="shared" ref="J25:J27" si="6">E25*$B30</f>
        <v>0</v>
      </c>
      <c r="K25" s="19" t="s">
        <v>6</v>
      </c>
      <c r="L25" s="20">
        <f t="shared" ref="L25:L27" si="7">G25/G$30</f>
        <v>3.8535645472061661E-3</v>
      </c>
      <c r="M25" s="16">
        <f t="shared" ref="M25:M27" si="8">H25/H$30</f>
        <v>0.80324543610547683</v>
      </c>
      <c r="N25" s="23">
        <f t="shared" ref="N25:N27" si="9">I25/I$30</f>
        <v>0</v>
      </c>
      <c r="O25" s="24">
        <f t="shared" ref="O25:O27" si="10">J25/J$30</f>
        <v>0</v>
      </c>
    </row>
    <row r="26" spans="1:15" x14ac:dyDescent="0.25">
      <c r="A26" s="14"/>
      <c r="B26" s="25">
        <v>0</v>
      </c>
      <c r="C26" s="16">
        <v>0.03</v>
      </c>
      <c r="D26" s="16">
        <v>0.96</v>
      </c>
      <c r="E26" s="26">
        <v>0.01</v>
      </c>
      <c r="F26" s="14"/>
      <c r="G26" s="27">
        <f t="shared" ref="G26" si="11">B26*$B31</f>
        <v>0</v>
      </c>
      <c r="H26" s="16">
        <f t="shared" si="4"/>
        <v>8.6999999999999994E-3</v>
      </c>
      <c r="I26" s="16">
        <f t="shared" si="5"/>
        <v>0.27839999999999998</v>
      </c>
      <c r="J26" s="28">
        <f t="shared" si="6"/>
        <v>2.8999999999999998E-3</v>
      </c>
      <c r="K26" s="14"/>
      <c r="L26" s="27">
        <f t="shared" si="7"/>
        <v>0</v>
      </c>
      <c r="M26" s="16">
        <f t="shared" si="8"/>
        <v>8.8235294117647065E-2</v>
      </c>
      <c r="N26" s="16">
        <f t="shared" si="9"/>
        <v>0.93048128342245973</v>
      </c>
      <c r="O26" s="28">
        <f t="shared" si="10"/>
        <v>7.3492143943233662E-3</v>
      </c>
    </row>
    <row r="27" spans="1:15" ht="15.75" thickBot="1" x14ac:dyDescent="0.3">
      <c r="A27" s="14"/>
      <c r="B27" s="29">
        <v>0</v>
      </c>
      <c r="C27" s="16">
        <v>0.01</v>
      </c>
      <c r="D27" s="16">
        <v>0.04</v>
      </c>
      <c r="E27" s="30">
        <v>0.95</v>
      </c>
      <c r="F27" s="14"/>
      <c r="G27" s="31">
        <f>B27*$B32</f>
        <v>0</v>
      </c>
      <c r="H27" s="16">
        <f t="shared" si="4"/>
        <v>4.0999999999999995E-3</v>
      </c>
      <c r="I27" s="16">
        <f t="shared" si="5"/>
        <v>1.6399999999999998E-2</v>
      </c>
      <c r="J27" s="32">
        <f t="shared" si="6"/>
        <v>0.38949999999999996</v>
      </c>
      <c r="K27" s="14"/>
      <c r="L27" s="31">
        <f t="shared" si="7"/>
        <v>0</v>
      </c>
      <c r="M27" s="16">
        <f t="shared" si="8"/>
        <v>4.1582150101419878E-2</v>
      </c>
      <c r="N27" s="16">
        <f t="shared" si="9"/>
        <v>5.4812834224598921E-2</v>
      </c>
      <c r="O27" s="32">
        <f t="shared" si="10"/>
        <v>0.98707551951343131</v>
      </c>
    </row>
    <row r="28" spans="1:15" ht="15.75" thickTop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 ht="18" x14ac:dyDescent="0.35">
      <c r="A29" s="33" t="s">
        <v>1</v>
      </c>
      <c r="B29" s="21">
        <v>0.22</v>
      </c>
      <c r="C29" s="14"/>
      <c r="D29" s="14"/>
      <c r="E29" s="14"/>
      <c r="F29" s="14"/>
      <c r="G29" s="19" t="s">
        <v>9</v>
      </c>
      <c r="H29" s="19" t="s">
        <v>7</v>
      </c>
      <c r="I29" s="19" t="s">
        <v>8</v>
      </c>
      <c r="J29" s="19" t="s">
        <v>17</v>
      </c>
      <c r="K29" s="14"/>
      <c r="L29" s="14"/>
      <c r="M29" s="14"/>
      <c r="N29" s="14"/>
      <c r="O29" s="14"/>
    </row>
    <row r="30" spans="1:15" ht="18" x14ac:dyDescent="0.35">
      <c r="A30" s="33" t="s">
        <v>2</v>
      </c>
      <c r="B30" s="34">
        <v>0.08</v>
      </c>
      <c r="C30" s="14"/>
      <c r="D30" s="14"/>
      <c r="E30" s="14"/>
      <c r="F30" s="14"/>
      <c r="G30" s="35">
        <f>SUM(G24:G27)</f>
        <v>0.20759999999999998</v>
      </c>
      <c r="H30" s="35">
        <f t="shared" ref="H30:I30" si="12">SUM(H24:H27)</f>
        <v>9.8599999999999993E-2</v>
      </c>
      <c r="I30" s="35">
        <f t="shared" si="12"/>
        <v>0.29920000000000002</v>
      </c>
      <c r="J30" s="35">
        <f>SUM(J24:J27)</f>
        <v>0.39459999999999995</v>
      </c>
      <c r="K30" s="14"/>
      <c r="L30" s="14"/>
      <c r="M30" s="14"/>
      <c r="N30" s="14"/>
      <c r="O30" s="14"/>
    </row>
    <row r="31" spans="1:15" ht="18" x14ac:dyDescent="0.35">
      <c r="A31" s="33" t="s">
        <v>3</v>
      </c>
      <c r="B31" s="34">
        <v>0.28999999999999998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 ht="18" x14ac:dyDescent="0.35">
      <c r="A32" s="36" t="s">
        <v>18</v>
      </c>
      <c r="B32" s="34">
        <v>0.41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ht="18" x14ac:dyDescent="0.35">
      <c r="A33" s="33" t="s">
        <v>16</v>
      </c>
      <c r="B33" s="37">
        <v>100</v>
      </c>
      <c r="C33" s="14"/>
      <c r="D33" s="14"/>
      <c r="E33" s="14"/>
      <c r="F33" s="14" t="s">
        <v>5</v>
      </c>
      <c r="G33" s="38">
        <f>SUM(G30:J30)</f>
        <v>0.99999999999999989</v>
      </c>
      <c r="H33" s="14"/>
      <c r="I33" s="14"/>
      <c r="J33" s="14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x14ac:dyDescent="0.25">
      <c r="A38" s="14"/>
      <c r="B38" s="33" t="s">
        <v>10</v>
      </c>
      <c r="C38" s="39">
        <f>-SUM(B29*LOG(B29,2),B30*LOG(B30,2),B31*LOG(B31,2),B32*LOG(B32,2))</f>
        <v>1.8173704231941092</v>
      </c>
      <c r="D38" s="14"/>
      <c r="E38" s="33" t="s">
        <v>11</v>
      </c>
      <c r="F38" s="40">
        <f>-SUM(G30*LOG(G30,2),H30*LOG(H30,2),I30*LOG(I30,2),J30*LOG(J30,2))</f>
        <v>1.850633009687594</v>
      </c>
      <c r="G38" s="14"/>
      <c r="H38" s="14" t="s">
        <v>12</v>
      </c>
      <c r="I38" s="40">
        <f>-((G30*L24*LOG(L24,2)+(G30*L25*LOG(L25,2)+H30*M24*LOG(M24,2)+H30*M25*LOG(M25,2)+H30*M26*LOG(M26,2)+H30*M27*LOG(M27,2)+I30*N24*LOG(N24,2)+I30*N26*LOG(N26,2)+I30*N27*LOG(N27,2)+J30*O24*LOG(O24,2)+J30*O26*LOG(O26,2)+J30*O27*LOG(O27,2))))</f>
        <v>0.27639733853729143</v>
      </c>
      <c r="J38" s="14"/>
      <c r="K38" s="41" t="s">
        <v>13</v>
      </c>
      <c r="L38" s="40">
        <f>-((B29*B24*LOG(B24,2))+(B29*C24*LOG(C24,2)+B29*D24*LOG(D24,2))+((B29*E24*LOG(E24,2)+B30*B25*LOG(B25,2)+B30*C25*LOG(C25,2)+B31*C26*LOG(C26,2)+B31*D26*LOG(D26,2)+B31*E26*LOG(E26,2)+B32*C27*LOG(C27,2)+B32*D27*LOG(D27,2)+B32*E27*LOG(E27,2))))</f>
        <v>0.3096599250307765</v>
      </c>
      <c r="M38" s="14"/>
      <c r="N38" s="14"/>
      <c r="O38" s="14"/>
    </row>
    <row r="39" spans="1:15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x14ac:dyDescent="0.25">
      <c r="A40" s="14"/>
      <c r="B40" s="14" t="s">
        <v>14</v>
      </c>
      <c r="C40" s="40">
        <f>B33*(C38-I38)</f>
        <v>154.09730846568178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x14ac:dyDescent="0.25">
      <c r="A41" s="14"/>
      <c r="B41" s="14" t="s">
        <v>15</v>
      </c>
      <c r="C41" s="40">
        <f>B33*(F38-L38)</f>
        <v>154.09730846568175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</sheetData>
  <mergeCells count="1">
    <mergeCell ref="A22:O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Chelik 404</dc:creator>
  <cp:lastModifiedBy>User</cp:lastModifiedBy>
  <dcterms:created xsi:type="dcterms:W3CDTF">2015-06-05T18:17:20Z</dcterms:created>
  <dcterms:modified xsi:type="dcterms:W3CDTF">2022-12-06T08:03:39Z</dcterms:modified>
</cp:coreProperties>
</file>