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dandersonorg-my.sharepoint.com/personal/mnandyala_mdanderson_org/Documents/Documents/GitHub/fmincon_Entropy_arbitraryFunction/"/>
    </mc:Choice>
  </mc:AlternateContent>
  <xr:revisionPtr revIDLastSave="2" documentId="8_{ABE00BD0-2BBD-4FA9-BE77-1483096A48AB}" xr6:coauthVersionLast="47" xr6:coauthVersionMax="47" xr10:uidLastSave="{7056CF62-6511-42B0-BEF8-7524DCED8B12}"/>
  <bookViews>
    <workbookView xWindow="54600" yWindow="0" windowWidth="25800" windowHeight="21150" xr2:uid="{79D18C6E-4273-471E-A21B-414B9E516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C26" i="1"/>
  <c r="D26" i="1"/>
  <c r="E26" i="1"/>
  <c r="F26" i="1"/>
  <c r="G26" i="1"/>
  <c r="B26" i="1"/>
  <c r="C25" i="1"/>
  <c r="D25" i="1"/>
  <c r="F25" i="1"/>
  <c r="G25" i="1"/>
  <c r="C24" i="1"/>
  <c r="D24" i="1"/>
  <c r="E24" i="1"/>
  <c r="F24" i="1"/>
  <c r="G24" i="1"/>
  <c r="C23" i="1"/>
  <c r="D23" i="1"/>
  <c r="F23" i="1"/>
  <c r="G23" i="1"/>
  <c r="C22" i="1"/>
  <c r="D22" i="1"/>
  <c r="E22" i="1"/>
  <c r="E23" i="1" s="1"/>
  <c r="F22" i="1"/>
  <c r="G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25" i="1"/>
  <c r="B24" i="1"/>
  <c r="B23" i="1"/>
  <c r="B22" i="1"/>
</calcChain>
</file>

<file path=xl/sharedStrings.xml><?xml version="1.0" encoding="utf-8"?>
<sst xmlns="http://schemas.openxmlformats.org/spreadsheetml/2006/main" count="27" uniqueCount="27">
  <si>
    <t>rho</t>
  </si>
  <si>
    <t>cp</t>
  </si>
  <si>
    <t>k</t>
  </si>
  <si>
    <t>w</t>
  </si>
  <si>
    <t>Qm</t>
  </si>
  <si>
    <t>MicroCT image-generated tumour geometry and SAR distribution for tumour temperature elevation simulations in magnetic nanoparticle hyperthermia</t>
  </si>
  <si>
    <t>Validation of a coupled electromagnetic and thermal model for estimatingtemperatures during magnetic nanoparticle hyperthermia</t>
  </si>
  <si>
    <t>Magnetic nanoparticle hyperthermia enhances radiation therapy:A study in mouse models of human prostate cancer</t>
  </si>
  <si>
    <t>Noninvasive intratumoral thermal dose determination during in vivo magneticnanoparticle hyperthermia: combining surface temperature measurementsand computer simulations</t>
  </si>
  <si>
    <t>Temperature-controlled power modulation compensates for heterogeneous nanoparticle distributions: a computational optimization analysis for magnetic hyperthermia</t>
  </si>
  <si>
    <t>The effect of magnetic nanoparticle dispersion on temperature distribution in a spherical tissue in magnetic fluid hyperthermia using the lattice Boltzmann method</t>
  </si>
  <si>
    <t>A numerical study of heat transfer problem through mathematical modelling in living biological tissues using thermal therapy treatment</t>
  </si>
  <si>
    <t>MATLAB-based innovative 3D finite element method simulator for optimized real-time hyperthermia analysis</t>
  </si>
  <si>
    <t>Modelling of Magnetic Scaffolds for RF Hyperthermia of Deep-Seated Tumors</t>
  </si>
  <si>
    <t>Numerical study on temperature distribution during magnetic hyperthermia of different tumor tissues</t>
  </si>
  <si>
    <t>Influence of different heat transfer models on therapeutic temperature prediction and heat-induced damage during magnetic hyperthermia</t>
  </si>
  <si>
    <t>Improvement for Magnetic Field Uniformity of Helmholtz Coils and Its Influence on Magnetic Hyperthermia</t>
  </si>
  <si>
    <t>Numerical Model Study of In Vivo Magnetic Nanoparticle Tumor Heating</t>
  </si>
  <si>
    <t>Numerical FEM Models for the Planning of Magnetic Induction Hyperthermia Treatments With Nanoparticles</t>
  </si>
  <si>
    <t>Numerical Analysis of Electromagnetically Induced Heating and Bioheat Transfer for Magnetic Fluid Hyperthermia</t>
  </si>
  <si>
    <t>Numerical simulation of magnetic fluid hyperthermia based on multiphysics coupling and recommendation on preferable treatment conditions</t>
  </si>
  <si>
    <t>minimum</t>
  </si>
  <si>
    <t>maximum</t>
  </si>
  <si>
    <t>mean</t>
  </si>
  <si>
    <t>rhocp</t>
  </si>
  <si>
    <t>st.Dev.Sample</t>
  </si>
  <si>
    <t>st.dev.pop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</si>
</sst>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7"/>
      <color rgb="FF333333"/>
      <name val="PT Serif"/>
      <family val="1"/>
    </font>
    <font>
      <b/>
      <sz val="10"/>
      <color rgb="FF333333"/>
      <name val="PT Serif"/>
      <family val="1"/>
    </font>
    <font>
      <sz val="16"/>
      <color rgb="FF1F1F1F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1" fontId="0" fillId="0" borderId="0" xfId="0" applyNumberFormat="1"/>
    <xf numFmtId="0" fontId="3" fillId="0" borderId="0" xfId="0" applyFont="1" applyAlignment="1">
      <alignment horizontal="left"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2A01-A7C3-4196-8FAB-B0BDA891D630}">
  <dimension ref="A1:H26"/>
  <sheetViews>
    <sheetView tabSelected="1" workbookViewId="0">
      <selection activeCell="B22" sqref="B22:G26"/>
    </sheetView>
  </sheetViews>
  <sheetFormatPr defaultRowHeight="14.5" x14ac:dyDescent="0.35"/>
  <cols>
    <col min="2" max="3" width="9.36328125" bestFit="1" customWidth="1"/>
    <col min="4" max="4" width="12.36328125" bestFit="1" customWidth="1"/>
    <col min="5" max="6" width="8.90625" bestFit="1" customWidth="1"/>
    <col min="7" max="7" width="10.36328125" bestFit="1" customWidth="1"/>
  </cols>
  <sheetData>
    <row r="1" spans="2:8" x14ac:dyDescent="0.35">
      <c r="B1" t="s">
        <v>0</v>
      </c>
      <c r="C1" t="s">
        <v>1</v>
      </c>
      <c r="D1" t="s">
        <v>24</v>
      </c>
      <c r="E1" t="s">
        <v>2</v>
      </c>
      <c r="F1" t="s">
        <v>3</v>
      </c>
      <c r="G1" t="s">
        <v>4</v>
      </c>
    </row>
    <row r="2" spans="2:8" ht="23.5" x14ac:dyDescent="0.6">
      <c r="B2">
        <v>1000</v>
      </c>
      <c r="C2">
        <v>3500</v>
      </c>
      <c r="D2">
        <f>B2*C2</f>
        <v>3500000</v>
      </c>
      <c r="E2">
        <v>0.5</v>
      </c>
      <c r="F2">
        <v>4.0000000000000002E-4</v>
      </c>
      <c r="G2">
        <v>29000</v>
      </c>
      <c r="H2" s="1" t="s">
        <v>5</v>
      </c>
    </row>
    <row r="3" spans="2:8" x14ac:dyDescent="0.35">
      <c r="B3">
        <v>1079</v>
      </c>
      <c r="C3">
        <v>3540</v>
      </c>
      <c r="D3">
        <f t="shared" ref="D3:D25" si="0">B3*C3</f>
        <v>3819660</v>
      </c>
      <c r="E3">
        <v>0.52</v>
      </c>
      <c r="F3">
        <v>1.7999999999999999E-2</v>
      </c>
      <c r="G3">
        <v>72070</v>
      </c>
      <c r="H3" t="s">
        <v>6</v>
      </c>
    </row>
    <row r="4" spans="2:8" x14ac:dyDescent="0.35">
      <c r="B4">
        <v>1045</v>
      </c>
      <c r="C4">
        <v>3760</v>
      </c>
      <c r="D4">
        <f t="shared" si="0"/>
        <v>3929200</v>
      </c>
      <c r="E4">
        <v>0.51</v>
      </c>
      <c r="F4">
        <v>9.4999999999999998E-3</v>
      </c>
      <c r="G4">
        <v>31872.25</v>
      </c>
      <c r="H4" t="s">
        <v>7</v>
      </c>
    </row>
    <row r="5" spans="2:8" x14ac:dyDescent="0.35">
      <c r="B5">
        <v>1045</v>
      </c>
      <c r="C5">
        <v>3800</v>
      </c>
      <c r="D5">
        <f t="shared" si="0"/>
        <v>3971000</v>
      </c>
      <c r="E5">
        <v>0.51200000000000001</v>
      </c>
      <c r="F5">
        <v>8.3299999999999997E-4</v>
      </c>
      <c r="G5">
        <v>29000</v>
      </c>
      <c r="H5" t="s">
        <v>8</v>
      </c>
    </row>
    <row r="6" spans="2:8" ht="23.5" x14ac:dyDescent="0.6">
      <c r="B6">
        <v>1045</v>
      </c>
      <c r="C6">
        <v>3760</v>
      </c>
      <c r="D6">
        <f t="shared" si="0"/>
        <v>3929200</v>
      </c>
      <c r="E6">
        <v>0.51</v>
      </c>
      <c r="F6">
        <v>9.4999999999999998E-3</v>
      </c>
      <c r="G6">
        <v>31872.5</v>
      </c>
      <c r="H6" s="1" t="s">
        <v>9</v>
      </c>
    </row>
    <row r="7" spans="2:8" ht="15" x14ac:dyDescent="0.4">
      <c r="B7">
        <v>1060</v>
      </c>
      <c r="C7">
        <v>3600</v>
      </c>
      <c r="D7">
        <f t="shared" si="0"/>
        <v>3816000</v>
      </c>
      <c r="E7">
        <v>0.502</v>
      </c>
      <c r="F7">
        <v>6.4000000000000003E-3</v>
      </c>
      <c r="G7">
        <v>540</v>
      </c>
      <c r="H7" s="2" t="s">
        <v>10</v>
      </c>
    </row>
    <row r="8" spans="2:8" x14ac:dyDescent="0.35">
      <c r="B8">
        <v>1000</v>
      </c>
      <c r="C8">
        <v>3444</v>
      </c>
      <c r="D8">
        <f t="shared" si="0"/>
        <v>3444000</v>
      </c>
      <c r="E8">
        <v>0.5</v>
      </c>
      <c r="F8">
        <v>8.0000000000000002E-3</v>
      </c>
      <c r="G8">
        <v>10910</v>
      </c>
      <c r="H8" t="s">
        <v>11</v>
      </c>
    </row>
    <row r="9" spans="2:8" ht="20" x14ac:dyDescent="0.35">
      <c r="B9">
        <v>1043</v>
      </c>
      <c r="C9">
        <v>3621</v>
      </c>
      <c r="D9">
        <f t="shared" si="0"/>
        <v>3776703</v>
      </c>
      <c r="E9">
        <v>0.5</v>
      </c>
      <c r="F9">
        <v>5.0000000000000001E-3</v>
      </c>
      <c r="G9">
        <v>6810</v>
      </c>
      <c r="H9" s="3" t="s">
        <v>12</v>
      </c>
    </row>
    <row r="10" spans="2:8" x14ac:dyDescent="0.35">
      <c r="B10">
        <v>1908</v>
      </c>
      <c r="C10">
        <v>1313</v>
      </c>
      <c r="D10">
        <f t="shared" si="0"/>
        <v>2505204</v>
      </c>
      <c r="E10">
        <v>0.3</v>
      </c>
      <c r="F10">
        <v>5.0000000000000001E-3</v>
      </c>
      <c r="G10">
        <v>57240</v>
      </c>
      <c r="H10" t="s">
        <v>13</v>
      </c>
    </row>
    <row r="11" spans="2:8" ht="20" customHeight="1" x14ac:dyDescent="0.35">
      <c r="B11">
        <v>1079</v>
      </c>
      <c r="C11">
        <v>3540</v>
      </c>
      <c r="D11">
        <f t="shared" si="0"/>
        <v>3819660</v>
      </c>
      <c r="E11">
        <v>0.52</v>
      </c>
      <c r="F11" s="4">
        <v>1.8500000000000001E-6</v>
      </c>
      <c r="H11" s="5" t="s">
        <v>14</v>
      </c>
    </row>
    <row r="12" spans="2:8" x14ac:dyDescent="0.35">
      <c r="B12">
        <v>1066</v>
      </c>
      <c r="C12">
        <v>3763</v>
      </c>
      <c r="D12">
        <f t="shared" si="0"/>
        <v>4011358</v>
      </c>
      <c r="E12">
        <v>0.53</v>
      </c>
      <c r="F12" s="4">
        <v>1.5400000000000002E-5</v>
      </c>
      <c r="H12" s="5"/>
    </row>
    <row r="13" spans="2:8" x14ac:dyDescent="0.35">
      <c r="B13">
        <v>394</v>
      </c>
      <c r="C13">
        <v>3886</v>
      </c>
      <c r="D13">
        <f t="shared" si="0"/>
        <v>1531084</v>
      </c>
      <c r="E13">
        <v>0.39</v>
      </c>
      <c r="F13" s="4">
        <v>5.8159999999999999E-6</v>
      </c>
      <c r="H13" s="5"/>
    </row>
    <row r="14" spans="2:8" x14ac:dyDescent="0.35">
      <c r="B14">
        <v>1060</v>
      </c>
      <c r="C14">
        <v>3540</v>
      </c>
      <c r="D14">
        <f t="shared" si="0"/>
        <v>3752400</v>
      </c>
      <c r="E14">
        <v>0.52</v>
      </c>
      <c r="F14" s="4">
        <v>1.1100000000000001E-3</v>
      </c>
      <c r="G14">
        <v>684</v>
      </c>
      <c r="H14" t="s">
        <v>15</v>
      </c>
    </row>
    <row r="15" spans="2:8" x14ac:dyDescent="0.35">
      <c r="B15">
        <v>1060</v>
      </c>
      <c r="C15">
        <v>3540</v>
      </c>
      <c r="D15">
        <f t="shared" si="0"/>
        <v>3752400</v>
      </c>
      <c r="E15">
        <v>0.52</v>
      </c>
      <c r="F15" s="4">
        <v>4.4999999999999999E-4</v>
      </c>
      <c r="G15">
        <v>684.2</v>
      </c>
      <c r="H15" t="s">
        <v>16</v>
      </c>
    </row>
    <row r="16" spans="2:8" x14ac:dyDescent="0.35">
      <c r="B16">
        <v>900</v>
      </c>
      <c r="C16">
        <v>3700</v>
      </c>
      <c r="D16">
        <f t="shared" si="0"/>
        <v>3330000</v>
      </c>
      <c r="E16">
        <v>0.4</v>
      </c>
      <c r="F16" s="4">
        <v>3.0000000000000001E-3</v>
      </c>
      <c r="G16">
        <v>1300</v>
      </c>
      <c r="H16" t="s">
        <v>17</v>
      </c>
    </row>
    <row r="17" spans="1:8" x14ac:dyDescent="0.35">
      <c r="B17">
        <v>1000</v>
      </c>
      <c r="C17">
        <v>3500</v>
      </c>
      <c r="D17">
        <f t="shared" si="0"/>
        <v>3500000</v>
      </c>
      <c r="E17">
        <v>0.56999999999999995</v>
      </c>
      <c r="H17" t="s">
        <v>18</v>
      </c>
    </row>
    <row r="18" spans="1:8" x14ac:dyDescent="0.35">
      <c r="B18">
        <v>1060</v>
      </c>
      <c r="C18">
        <v>3500</v>
      </c>
      <c r="D18">
        <f t="shared" si="0"/>
        <v>3710000</v>
      </c>
      <c r="E18">
        <v>0.55000000000000004</v>
      </c>
      <c r="F18" s="4">
        <v>1.3899999999999999E-2</v>
      </c>
      <c r="H18" t="s">
        <v>19</v>
      </c>
    </row>
    <row r="19" spans="1:8" x14ac:dyDescent="0.35">
      <c r="B19">
        <v>1040</v>
      </c>
      <c r="C19">
        <v>3900</v>
      </c>
      <c r="D19">
        <f t="shared" si="0"/>
        <v>4056000</v>
      </c>
      <c r="E19">
        <v>0.56999999999999995</v>
      </c>
    </row>
    <row r="20" spans="1:8" x14ac:dyDescent="0.35">
      <c r="B20">
        <v>1060</v>
      </c>
      <c r="C20">
        <v>3134</v>
      </c>
      <c r="D20">
        <f t="shared" si="0"/>
        <v>3322040</v>
      </c>
      <c r="E20">
        <v>0.46899999999999997</v>
      </c>
    </row>
    <row r="21" spans="1:8" x14ac:dyDescent="0.35">
      <c r="B21">
        <v>1050</v>
      </c>
      <c r="C21">
        <v>3500</v>
      </c>
      <c r="D21">
        <f t="shared" si="0"/>
        <v>3675000</v>
      </c>
      <c r="E21">
        <v>0.5</v>
      </c>
      <c r="F21" s="4">
        <v>8.3299999999999997E-4</v>
      </c>
      <c r="G21">
        <v>5790</v>
      </c>
      <c r="H21" t="s">
        <v>20</v>
      </c>
    </row>
    <row r="22" spans="1:8" x14ac:dyDescent="0.35">
      <c r="A22" t="s">
        <v>21</v>
      </c>
      <c r="B22" s="6">
        <f>MIN(B2:B21)</f>
        <v>394</v>
      </c>
      <c r="C22" s="6">
        <f t="shared" ref="C22:G22" si="1">MIN(C2:C21)</f>
        <v>1313</v>
      </c>
      <c r="D22" s="6">
        <f t="shared" si="1"/>
        <v>1531084</v>
      </c>
      <c r="E22" s="6">
        <f t="shared" si="1"/>
        <v>0.3</v>
      </c>
      <c r="F22" s="6">
        <f t="shared" si="1"/>
        <v>1.8500000000000001E-6</v>
      </c>
      <c r="G22" s="6">
        <f t="shared" si="1"/>
        <v>540</v>
      </c>
    </row>
    <row r="23" spans="1:8" x14ac:dyDescent="0.35">
      <c r="A23" t="s">
        <v>22</v>
      </c>
      <c r="B23" s="6">
        <f>MAX(B2:B22)</f>
        <v>1908</v>
      </c>
      <c r="C23" s="6">
        <f t="shared" ref="C23:G23" si="2">MAX(C2:C22)</f>
        <v>3900</v>
      </c>
      <c r="D23" s="6">
        <f t="shared" si="2"/>
        <v>4056000</v>
      </c>
      <c r="E23" s="6">
        <f t="shared" si="2"/>
        <v>0.56999999999999995</v>
      </c>
      <c r="F23" s="6">
        <f t="shared" si="2"/>
        <v>1.7999999999999999E-2</v>
      </c>
      <c r="G23" s="6">
        <f t="shared" si="2"/>
        <v>72070</v>
      </c>
    </row>
    <row r="24" spans="1:8" x14ac:dyDescent="0.35">
      <c r="A24" t="s">
        <v>23</v>
      </c>
      <c r="B24" s="6">
        <f>AVERAGE(B2:B21)</f>
        <v>1049.7</v>
      </c>
      <c r="C24" s="6">
        <f t="shared" ref="C24:G24" si="3">AVERAGE(C2:C21)</f>
        <v>3492.05</v>
      </c>
      <c r="D24" s="6">
        <f t="shared" si="3"/>
        <v>3557545.45</v>
      </c>
      <c r="E24" s="6">
        <f t="shared" si="3"/>
        <v>0.49464999999999992</v>
      </c>
      <c r="F24" s="6">
        <f t="shared" si="3"/>
        <v>4.8205332941176479E-3</v>
      </c>
      <c r="G24" s="6">
        <f t="shared" si="3"/>
        <v>21367.15</v>
      </c>
    </row>
    <row r="25" spans="1:8" x14ac:dyDescent="0.35">
      <c r="A25" t="s">
        <v>25</v>
      </c>
      <c r="B25" s="6">
        <f>_xlfn.STDEV.S(B2:B21)</f>
        <v>251.22439120603332</v>
      </c>
      <c r="C25" s="6">
        <f t="shared" ref="C25:G25" si="4">_xlfn.STDEV.S(C2:C21)</f>
        <v>542.56714112778548</v>
      </c>
      <c r="D25" s="6">
        <f t="shared" si="4"/>
        <v>589716.11669607775</v>
      </c>
      <c r="E25" s="6">
        <f>_xlfn.STDEV.S(E2:E21)</f>
        <v>6.3922877051384164E-2</v>
      </c>
      <c r="F25" s="6">
        <f t="shared" si="4"/>
        <v>5.4176473868593972E-3</v>
      </c>
      <c r="G25" s="6">
        <f t="shared" si="4"/>
        <v>23185.535493348722</v>
      </c>
    </row>
    <row r="26" spans="1:8" x14ac:dyDescent="0.35">
      <c r="A26" t="s">
        <v>26</v>
      </c>
      <c r="B26" s="6">
        <f>_xlfn.STDEV.P(B2:B21)</f>
        <v>244.86324754850412</v>
      </c>
      <c r="C26" s="6">
        <f t="shared" ref="C26:G26" si="5">_xlfn.STDEV.P(C2:C21)</f>
        <v>528.82903428234727</v>
      </c>
      <c r="D26" s="6">
        <f t="shared" si="5"/>
        <v>574784.17112560384</v>
      </c>
      <c r="E26" s="6">
        <f t="shared" si="5"/>
        <v>6.2304313654834985E-2</v>
      </c>
      <c r="F26" s="6">
        <f t="shared" si="5"/>
        <v>5.2558899807935997E-3</v>
      </c>
      <c r="G26" s="6">
        <f t="shared" si="5"/>
        <v>22275.941961193505</v>
      </c>
    </row>
  </sheetData>
  <mergeCells count="1">
    <mergeCell ref="H11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M.D. Anderson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Nandyala,Mahesh</dc:creator>
  <cp:lastModifiedBy>Nandyala,Mahesh</cp:lastModifiedBy>
  <dcterms:created xsi:type="dcterms:W3CDTF">2024-08-12T23:06:47Z</dcterms:created>
  <dcterms:modified xsi:type="dcterms:W3CDTF">2024-08-13T00:27:36Z</dcterms:modified>
</cp:coreProperties>
</file>