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fuentes/Desktop/Resources/"/>
    </mc:Choice>
  </mc:AlternateContent>
  <xr:revisionPtr revIDLastSave="0" documentId="8_{30E7B143-DD70-E349-927E-D05AEE41E6B1}" xr6:coauthVersionLast="46" xr6:coauthVersionMax="46" xr10:uidLastSave="{00000000-0000-0000-0000-000000000000}"/>
  <bookViews>
    <workbookView xWindow="1380" yWindow="500" windowWidth="28340" windowHeight="16760" firstSheet="1" activeTab="1" xr2:uid="{00000000-000D-0000-FFFF-FFFF00000000}"/>
  </bookViews>
  <sheets>
    <sheet name="Theater Outcomes by Launch Date" sheetId="8" r:id="rId1"/>
    <sheet name="Kickstarter" sheetId="1" r:id="rId2"/>
    <sheet name="Outcomes Based on Goals" sheetId="9" r:id="rId3"/>
    <sheet name="Outcomes Based on Launch Date" sheetId="5" r:id="rId4"/>
    <sheet name="Category Statistics" sheetId="3" r:id="rId5"/>
    <sheet name="Subcategory Statistics" sheetId="4" r:id="rId6"/>
  </sheets>
  <definedNames>
    <definedName name="_xlnm._FilterDatabase" localSheetId="1" hidden="1">Kickstarter!$A$1:$T$4115</definedName>
  </definedName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9" l="1"/>
  <c r="B4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2" i="9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635" i="1"/>
  <c r="T635" i="1" s="1"/>
  <c r="S2573" i="1"/>
  <c r="T2573" i="1" s="1"/>
  <c r="S122" i="1"/>
  <c r="T122" i="1" s="1"/>
  <c r="S1002" i="1"/>
  <c r="T1002" i="1" s="1"/>
  <c r="S2564" i="1"/>
  <c r="T2564" i="1" s="1"/>
  <c r="S3878" i="1"/>
  <c r="T3878" i="1" s="1"/>
  <c r="S1233" i="1"/>
  <c r="T1233" i="1" s="1"/>
  <c r="S2353" i="1"/>
  <c r="T2353" i="1" s="1"/>
  <c r="S608" i="1"/>
  <c r="T608" i="1" s="1"/>
  <c r="S1311" i="1"/>
  <c r="T1311" i="1" s="1"/>
  <c r="S3876" i="1"/>
  <c r="T3876" i="1" s="1"/>
  <c r="S2961" i="1"/>
  <c r="T2961" i="1" s="1"/>
  <c r="S628" i="1"/>
  <c r="T628" i="1" s="1"/>
  <c r="S634" i="1"/>
  <c r="T634" i="1" s="1"/>
  <c r="S2376" i="1"/>
  <c r="T2376" i="1" s="1"/>
  <c r="S2574" i="1"/>
  <c r="T2574" i="1" s="1"/>
  <c r="S2575" i="1"/>
  <c r="T2575" i="1" s="1"/>
  <c r="S1003" i="1"/>
  <c r="T1003" i="1" s="1"/>
  <c r="S156" i="1"/>
  <c r="T156" i="1" s="1"/>
  <c r="S3879" i="1"/>
  <c r="T3879" i="1" s="1"/>
  <c r="S148" i="1"/>
  <c r="T148" i="1" s="1"/>
  <c r="S1453" i="1"/>
  <c r="T1453" i="1" s="1"/>
  <c r="S2576" i="1"/>
  <c r="T2576" i="1" s="1"/>
  <c r="S2372" i="1"/>
  <c r="T2372" i="1" s="1"/>
  <c r="S2359" i="1"/>
  <c r="T2359" i="1" s="1"/>
  <c r="S2401" i="1"/>
  <c r="T2401" i="1" s="1"/>
  <c r="S1312" i="1"/>
  <c r="T1312" i="1" s="1"/>
  <c r="S2362" i="1"/>
  <c r="T2362" i="1" s="1"/>
  <c r="S1005" i="1"/>
  <c r="T1005" i="1" s="1"/>
  <c r="S1460" i="1"/>
  <c r="T1460" i="1" s="1"/>
  <c r="S161" i="1"/>
  <c r="T161" i="1" s="1"/>
  <c r="S144" i="1"/>
  <c r="T144" i="1" s="1"/>
  <c r="S141" i="1"/>
  <c r="T141" i="1" s="1"/>
  <c r="S1006" i="1"/>
  <c r="T1006" i="1" s="1"/>
  <c r="S2955" i="1"/>
  <c r="T2955" i="1" s="1"/>
  <c r="S127" i="1"/>
  <c r="T127" i="1" s="1"/>
  <c r="S1054" i="1"/>
  <c r="T1054" i="1" s="1"/>
  <c r="S2582" i="1"/>
  <c r="T2582" i="1" s="1"/>
  <c r="S2377" i="1"/>
  <c r="T2377" i="1" s="1"/>
  <c r="S134" i="1"/>
  <c r="T134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2378" i="1"/>
  <c r="T2378" i="1" s="1"/>
  <c r="S1461" i="1"/>
  <c r="T1461" i="1" s="1"/>
  <c r="S636" i="1"/>
  <c r="T636" i="1" s="1"/>
  <c r="S1328" i="1"/>
  <c r="T1328" i="1" s="1"/>
  <c r="S2956" i="1"/>
  <c r="T2956" i="1" s="1"/>
  <c r="S2379" i="1"/>
  <c r="T2379" i="1" s="1"/>
  <c r="S2380" i="1"/>
  <c r="T2380" i="1" s="1"/>
  <c r="S3884" i="1"/>
  <c r="T3884" i="1" s="1"/>
  <c r="S157" i="1"/>
  <c r="T157" i="1" s="1"/>
  <c r="S3873" i="1"/>
  <c r="T3873" i="1" s="1"/>
  <c r="S1342" i="1"/>
  <c r="T1342" i="1" s="1"/>
  <c r="S629" i="1"/>
  <c r="T629" i="1" s="1"/>
  <c r="S1462" i="1"/>
  <c r="T1462" i="1" s="1"/>
  <c r="S639" i="1"/>
  <c r="T639" i="1" s="1"/>
  <c r="S1563" i="1"/>
  <c r="T1563" i="1" s="1"/>
  <c r="S3877" i="1"/>
  <c r="T3877" i="1" s="1"/>
  <c r="S2381" i="1"/>
  <c r="T2381" i="1" s="1"/>
  <c r="S2654" i="1"/>
  <c r="T2654" i="1" s="1"/>
  <c r="S3883" i="1"/>
  <c r="T3883" i="1" s="1"/>
  <c r="S125" i="1"/>
  <c r="T125" i="1" s="1"/>
  <c r="S1060" i="1"/>
  <c r="T1060" i="1" s="1"/>
  <c r="S1234" i="1"/>
  <c r="T1234" i="1" s="1"/>
  <c r="S2366" i="1"/>
  <c r="T2366" i="1" s="1"/>
  <c r="S631" i="1"/>
  <c r="T631" i="1" s="1"/>
  <c r="S2382" i="1"/>
  <c r="T2382" i="1" s="1"/>
  <c r="S1235" i="1"/>
  <c r="T1235" i="1" s="1"/>
  <c r="S1236" i="1"/>
  <c r="T1236" i="1" s="1"/>
  <c r="S139" i="1"/>
  <c r="T139" i="1" s="1"/>
  <c r="S2383" i="1"/>
  <c r="T2383" i="1" s="1"/>
  <c r="S149" i="1"/>
  <c r="T149" i="1" s="1"/>
  <c r="S1457" i="1"/>
  <c r="T1457" i="1" s="1"/>
  <c r="S1007" i="1"/>
  <c r="T1007" i="1" s="1"/>
  <c r="S1313" i="1"/>
  <c r="T1313" i="1" s="1"/>
  <c r="S1564" i="1"/>
  <c r="T1564" i="1" s="1"/>
  <c r="S2384" i="1"/>
  <c r="T2384" i="1" s="1"/>
  <c r="S1237" i="1"/>
  <c r="T1237" i="1" s="1"/>
  <c r="S2655" i="1"/>
  <c r="T2655" i="1" s="1"/>
  <c r="S609" i="1"/>
  <c r="T609" i="1" s="1"/>
  <c r="S150" i="1"/>
  <c r="T150" i="1" s="1"/>
  <c r="S128" i="1"/>
  <c r="T128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30" i="1"/>
  <c r="T130" i="1" s="1"/>
  <c r="S2385" i="1"/>
  <c r="T2385" i="1" s="1"/>
  <c r="S2348" i="1"/>
  <c r="T2348" i="1" s="1"/>
  <c r="S1314" i="1"/>
  <c r="T1314" i="1" s="1"/>
  <c r="S1238" i="1"/>
  <c r="T1238" i="1" s="1"/>
  <c r="S151" i="1"/>
  <c r="T151" i="1" s="1"/>
  <c r="S2565" i="1"/>
  <c r="T2565" i="1" s="1"/>
  <c r="S1061" i="1"/>
  <c r="T1061" i="1" s="1"/>
  <c r="S624" i="1"/>
  <c r="T624" i="1" s="1"/>
  <c r="S1008" i="1"/>
  <c r="T1008" i="1" s="1"/>
  <c r="S605" i="1"/>
  <c r="T605" i="1" s="1"/>
  <c r="S1315" i="1"/>
  <c r="T1315" i="1" s="1"/>
  <c r="S2386" i="1"/>
  <c r="T2386" i="1" s="1"/>
  <c r="S1239" i="1"/>
  <c r="T1239" i="1" s="1"/>
  <c r="S1565" i="1"/>
  <c r="T1565" i="1" s="1"/>
  <c r="S2349" i="1"/>
  <c r="T2349" i="1" s="1"/>
  <c r="S610" i="1"/>
  <c r="T610" i="1" s="1"/>
  <c r="S145" i="1"/>
  <c r="T145" i="1" s="1"/>
  <c r="S1316" i="1"/>
  <c r="T1316" i="1" s="1"/>
  <c r="S1044" i="1"/>
  <c r="T1044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626" i="1"/>
  <c r="T626" i="1" s="1"/>
  <c r="S3889" i="1"/>
  <c r="T3889" i="1" s="1"/>
  <c r="S3874" i="1"/>
  <c r="T3874" i="1" s="1"/>
  <c r="S611" i="1"/>
  <c r="T611" i="1" s="1"/>
  <c r="S2363" i="1"/>
  <c r="T2363" i="1" s="1"/>
  <c r="S1566" i="1"/>
  <c r="T1566" i="1" s="1"/>
  <c r="S2577" i="1"/>
  <c r="T2577" i="1" s="1"/>
  <c r="S2656" i="1"/>
  <c r="T2656" i="1" s="1"/>
  <c r="S1329" i="1"/>
  <c r="T1329" i="1" s="1"/>
  <c r="S1454" i="1"/>
  <c r="T1454" i="1" s="1"/>
  <c r="S2646" i="1"/>
  <c r="T2646" i="1" s="1"/>
  <c r="S3880" i="1"/>
  <c r="T3880" i="1" s="1"/>
  <c r="S2402" i="1"/>
  <c r="T2402" i="1" s="1"/>
  <c r="S2957" i="1"/>
  <c r="T2957" i="1" s="1"/>
  <c r="S2647" i="1"/>
  <c r="T2647" i="1" s="1"/>
  <c r="S2571" i="1"/>
  <c r="T2571" i="1" s="1"/>
  <c r="S1567" i="1"/>
  <c r="T1567" i="1" s="1"/>
  <c r="S1568" i="1"/>
  <c r="T1568" i="1" s="1"/>
  <c r="S1046" i="1"/>
  <c r="T1046" i="1" s="1"/>
  <c r="S3123" i="1"/>
  <c r="T3123" i="1" s="1"/>
  <c r="S2387" i="1"/>
  <c r="T2387" i="1" s="1"/>
  <c r="S2566" i="1"/>
  <c r="T2566" i="1" s="1"/>
  <c r="S3886" i="1"/>
  <c r="T3886" i="1" s="1"/>
  <c r="S3124" i="1"/>
  <c r="T3124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330" i="1"/>
  <c r="T1330" i="1" s="1"/>
  <c r="S2578" i="1"/>
  <c r="T2578" i="1" s="1"/>
  <c r="S1009" i="1"/>
  <c r="T1009" i="1" s="1"/>
  <c r="S2657" i="1"/>
  <c r="T2657" i="1" s="1"/>
  <c r="S2388" i="1"/>
  <c r="T2388" i="1" s="1"/>
  <c r="S2645" i="1"/>
  <c r="T2645" i="1" s="1"/>
  <c r="S135" i="1"/>
  <c r="T135" i="1" s="1"/>
  <c r="S2389" i="1"/>
  <c r="T2389" i="1" s="1"/>
  <c r="S2390" i="1"/>
  <c r="T2390" i="1" s="1"/>
  <c r="S3125" i="1"/>
  <c r="T3125" i="1" s="1"/>
  <c r="S1010" i="1"/>
  <c r="T1010" i="1" s="1"/>
  <c r="S2358" i="1"/>
  <c r="T2358" i="1" s="1"/>
  <c r="S2648" i="1"/>
  <c r="T2648" i="1" s="1"/>
  <c r="S1240" i="1"/>
  <c r="T1240" i="1" s="1"/>
  <c r="S3126" i="1"/>
  <c r="T3126" i="1" s="1"/>
  <c r="S2649" i="1"/>
  <c r="T2649" i="1" s="1"/>
  <c r="S2354" i="1"/>
  <c r="T2354" i="1" s="1"/>
  <c r="S2391" i="1"/>
  <c r="T2391" i="1" s="1"/>
  <c r="S3872" i="1"/>
  <c r="T3872" i="1" s="1"/>
  <c r="S1455" i="1"/>
  <c r="T145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047" i="1"/>
  <c r="T1047" i="1" s="1"/>
  <c r="S1062" i="1"/>
  <c r="T1062" i="1" s="1"/>
  <c r="S606" i="1"/>
  <c r="T606" i="1" s="1"/>
  <c r="S1011" i="1"/>
  <c r="T1011" i="1" s="1"/>
  <c r="S1569" i="1"/>
  <c r="T1569" i="1" s="1"/>
  <c r="S1458" i="1"/>
  <c r="T1458" i="1" s="1"/>
  <c r="S1317" i="1"/>
  <c r="T1317" i="1" s="1"/>
  <c r="S146" i="1"/>
  <c r="T146" i="1" s="1"/>
  <c r="S2400" i="1"/>
  <c r="T2400" i="1" s="1"/>
  <c r="S1048" i="1"/>
  <c r="T1048" i="1" s="1"/>
  <c r="S154" i="1"/>
  <c r="T154" i="1" s="1"/>
  <c r="S612" i="1"/>
  <c r="T612" i="1" s="1"/>
  <c r="S632" i="1"/>
  <c r="T632" i="1" s="1"/>
  <c r="S152" i="1"/>
  <c r="T152" i="1" s="1"/>
  <c r="S1049" i="1"/>
  <c r="T1049" i="1" s="1"/>
  <c r="S2371" i="1"/>
  <c r="T2371" i="1" s="1"/>
  <c r="S613" i="1"/>
  <c r="T613" i="1" s="1"/>
  <c r="S138" i="1"/>
  <c r="T138" i="1" s="1"/>
  <c r="S1055" i="1"/>
  <c r="T1055" i="1" s="1"/>
  <c r="S1331" i="1"/>
  <c r="T1331" i="1" s="1"/>
  <c r="S1012" i="1"/>
  <c r="T1012" i="1" s="1"/>
  <c r="S1318" i="1"/>
  <c r="T1318" i="1" s="1"/>
  <c r="S614" i="1"/>
  <c r="T614" i="1" s="1"/>
  <c r="S1043" i="1"/>
  <c r="T1043" i="1" s="1"/>
  <c r="S633" i="1"/>
  <c r="T633" i="1" s="1"/>
  <c r="S1013" i="1"/>
  <c r="T1013" i="1" s="1"/>
  <c r="S1056" i="1"/>
  <c r="T1056" i="1" s="1"/>
  <c r="S147" i="1"/>
  <c r="T147" i="1" s="1"/>
  <c r="S1459" i="1"/>
  <c r="T1459" i="1" s="1"/>
  <c r="S2650" i="1"/>
  <c r="T2650" i="1" s="1"/>
  <c r="S160" i="1"/>
  <c r="T160" i="1" s="1"/>
  <c r="S1241" i="1"/>
  <c r="T1241" i="1" s="1"/>
  <c r="S615" i="1"/>
  <c r="T615" i="1" s="1"/>
  <c r="S1014" i="1"/>
  <c r="T1014" i="1" s="1"/>
  <c r="S1063" i="1"/>
  <c r="T1063" i="1" s="1"/>
  <c r="S1015" i="1"/>
  <c r="T1015" i="1" s="1"/>
  <c r="S2954" i="1"/>
  <c r="T2954" i="1" s="1"/>
  <c r="S1242" i="1"/>
  <c r="T1242" i="1" s="1"/>
  <c r="S1016" i="1"/>
  <c r="T1016" i="1" s="1"/>
  <c r="S1017" i="1"/>
  <c r="T1017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324" i="1"/>
  <c r="T1324" i="1" s="1"/>
  <c r="S1341" i="1"/>
  <c r="T1341" i="1" s="1"/>
  <c r="S1243" i="1"/>
  <c r="T1243" i="1" s="1"/>
  <c r="S2662" i="1"/>
  <c r="T2662" i="1" s="1"/>
  <c r="S1332" i="1"/>
  <c r="T1332" i="1" s="1"/>
  <c r="S2392" i="1"/>
  <c r="T2392" i="1" s="1"/>
  <c r="S2367" i="1"/>
  <c r="T2367" i="1" s="1"/>
  <c r="S2393" i="1"/>
  <c r="T2393" i="1" s="1"/>
  <c r="S1052" i="1"/>
  <c r="T1052" i="1" s="1"/>
  <c r="S124" i="1"/>
  <c r="T124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70" i="1"/>
  <c r="T1570" i="1" s="1"/>
  <c r="S2567" i="1"/>
  <c r="T2567" i="1" s="1"/>
  <c r="S2368" i="1"/>
  <c r="T2368" i="1" s="1"/>
  <c r="S1571" i="1"/>
  <c r="T1571" i="1" s="1"/>
  <c r="S2568" i="1"/>
  <c r="T2568" i="1" s="1"/>
  <c r="S1064" i="1"/>
  <c r="T1064" i="1" s="1"/>
  <c r="S2351" i="1"/>
  <c r="T2351" i="1" s="1"/>
  <c r="S1244" i="1"/>
  <c r="T1244" i="1" s="1"/>
  <c r="S1065" i="1"/>
  <c r="T1065" i="1" s="1"/>
  <c r="S2369" i="1"/>
  <c r="T2369" i="1" s="1"/>
  <c r="S1345" i="1"/>
  <c r="T1345" i="1" s="1"/>
  <c r="S2651" i="1"/>
  <c r="T2651" i="1" s="1"/>
  <c r="S2350" i="1"/>
  <c r="T2350" i="1" s="1"/>
  <c r="S1572" i="1"/>
  <c r="T1572" i="1" s="1"/>
  <c r="S1573" i="1"/>
  <c r="T1573" i="1" s="1"/>
  <c r="S2394" i="1"/>
  <c r="T2394" i="1" s="1"/>
  <c r="S1574" i="1"/>
  <c r="T1574" i="1" s="1"/>
  <c r="S2661" i="1"/>
  <c r="T2661" i="1" s="1"/>
  <c r="S2572" i="1"/>
  <c r="T2572" i="1" s="1"/>
  <c r="S2953" i="1"/>
  <c r="T2953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95" i="1"/>
  <c r="T2395" i="1" s="1"/>
  <c r="S2373" i="1"/>
  <c r="T2373" i="1" s="1"/>
  <c r="S1575" i="1"/>
  <c r="T1575" i="1" s="1"/>
  <c r="S3127" i="1"/>
  <c r="T3127" i="1" s="1"/>
  <c r="S2579" i="1"/>
  <c r="T2579" i="1" s="1"/>
  <c r="S640" i="1"/>
  <c r="T640" i="1" s="1"/>
  <c r="S3128" i="1"/>
  <c r="T3128" i="1" s="1"/>
  <c r="S637" i="1"/>
  <c r="T637" i="1" s="1"/>
  <c r="S137" i="1"/>
  <c r="T137" i="1" s="1"/>
  <c r="S1018" i="1"/>
  <c r="T1018" i="1" s="1"/>
  <c r="S1325" i="1"/>
  <c r="T1325" i="1" s="1"/>
  <c r="S2658" i="1"/>
  <c r="T2658" i="1" s="1"/>
  <c r="S3129" i="1"/>
  <c r="T3129" i="1" s="1"/>
  <c r="S1057" i="1"/>
  <c r="T1057" i="1" s="1"/>
  <c r="S2355" i="1"/>
  <c r="T2355" i="1" s="1"/>
  <c r="S1576" i="1"/>
  <c r="T1576" i="1" s="1"/>
  <c r="S1232" i="1"/>
  <c r="T1232" i="1" s="1"/>
  <c r="S2958" i="1"/>
  <c r="T2958" i="1" s="1"/>
  <c r="S2360" i="1"/>
  <c r="T2360" i="1" s="1"/>
  <c r="S2396" i="1"/>
  <c r="T2396" i="1" s="1"/>
  <c r="S3885" i="1"/>
  <c r="T3885" i="1" s="1"/>
  <c r="S3882" i="1"/>
  <c r="T3882" i="1" s="1"/>
  <c r="S155" i="1"/>
  <c r="T155" i="1" s="1"/>
  <c r="S3888" i="1"/>
  <c r="T3888" i="1" s="1"/>
  <c r="S3870" i="1"/>
  <c r="T3870" i="1" s="1"/>
  <c r="S1245" i="1"/>
  <c r="T1245" i="1" s="1"/>
  <c r="S1019" i="1"/>
  <c r="T1019" i="1" s="1"/>
  <c r="S1050" i="1"/>
  <c r="T1050" i="1" s="1"/>
  <c r="S1306" i="1"/>
  <c r="T1306" i="1" s="1"/>
  <c r="S1307" i="1"/>
  <c r="T1307" i="1" s="1"/>
  <c r="S2659" i="1"/>
  <c r="T2659" i="1" s="1"/>
  <c r="S2374" i="1"/>
  <c r="T2374" i="1" s="1"/>
  <c r="S131" i="1"/>
  <c r="T131" i="1" s="1"/>
  <c r="S1310" i="1"/>
  <c r="T1310" i="1" s="1"/>
  <c r="S1577" i="1"/>
  <c r="T1577" i="1" s="1"/>
  <c r="S2580" i="1"/>
  <c r="T2580" i="1" s="1"/>
  <c r="S2652" i="1"/>
  <c r="T2652" i="1" s="1"/>
  <c r="S607" i="1"/>
  <c r="T607" i="1" s="1"/>
  <c r="S1226" i="1"/>
  <c r="T1226" i="1" s="1"/>
  <c r="S1333" i="1"/>
  <c r="T1333" i="1" s="1"/>
  <c r="S625" i="1"/>
  <c r="T625" i="1" s="1"/>
  <c r="S2581" i="1"/>
  <c r="T2581" i="1" s="1"/>
  <c r="S1578" i="1"/>
  <c r="T1578" i="1" s="1"/>
  <c r="S3871" i="1"/>
  <c r="T3871" i="1" s="1"/>
  <c r="S638" i="1"/>
  <c r="T638" i="1" s="1"/>
  <c r="S1227" i="1"/>
  <c r="T1227" i="1" s="1"/>
  <c r="S158" i="1"/>
  <c r="T158" i="1" s="1"/>
  <c r="S1053" i="1"/>
  <c r="T1053" i="1" s="1"/>
  <c r="S1327" i="1"/>
  <c r="T1327" i="1" s="1"/>
  <c r="S133" i="1"/>
  <c r="T133" i="1" s="1"/>
  <c r="S1319" i="1"/>
  <c r="T1319" i="1" s="1"/>
  <c r="S2563" i="1"/>
  <c r="T2563" i="1" s="1"/>
  <c r="S616" i="1"/>
  <c r="T616" i="1" s="1"/>
  <c r="S2397" i="1"/>
  <c r="T2397" i="1" s="1"/>
  <c r="S1059" i="1"/>
  <c r="T1059" i="1" s="1"/>
  <c r="S2398" i="1"/>
  <c r="T2398" i="1" s="1"/>
  <c r="S604" i="1"/>
  <c r="T604" i="1" s="1"/>
  <c r="S2569" i="1"/>
  <c r="T2569" i="1" s="1"/>
  <c r="S1344" i="1"/>
  <c r="T1344" i="1" s="1"/>
  <c r="S1020" i="1"/>
  <c r="T1020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617" i="1"/>
  <c r="T617" i="1" s="1"/>
  <c r="S1579" i="1"/>
  <c r="T1579" i="1" s="1"/>
  <c r="S1320" i="1"/>
  <c r="T1320" i="1" s="1"/>
  <c r="S1051" i="1"/>
  <c r="T1051" i="1" s="1"/>
  <c r="S1580" i="1"/>
  <c r="T1580" i="1" s="1"/>
  <c r="S1058" i="1"/>
  <c r="T1058" i="1" s="1"/>
  <c r="S1045" i="1"/>
  <c r="T1045" i="1" s="1"/>
  <c r="S1581" i="1"/>
  <c r="T1581" i="1" s="1"/>
  <c r="S2365" i="1"/>
  <c r="T2365" i="1" s="1"/>
  <c r="S2364" i="1"/>
  <c r="T2364" i="1" s="1"/>
  <c r="S618" i="1"/>
  <c r="T618" i="1" s="1"/>
  <c r="S1228" i="1"/>
  <c r="T1228" i="1" s="1"/>
  <c r="S2356" i="1"/>
  <c r="T2356" i="1" s="1"/>
  <c r="S1582" i="1"/>
  <c r="T1582" i="1" s="1"/>
  <c r="S627" i="1"/>
  <c r="T627" i="1" s="1"/>
  <c r="S2343" i="1"/>
  <c r="T2343" i="1" s="1"/>
  <c r="S1334" i="1"/>
  <c r="T1334" i="1" s="1"/>
  <c r="S2370" i="1"/>
  <c r="T2370" i="1" s="1"/>
  <c r="S153" i="1"/>
  <c r="T153" i="1" s="1"/>
  <c r="S2352" i="1"/>
  <c r="T235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129" i="1"/>
  <c r="T129" i="1" s="1"/>
  <c r="S619" i="1"/>
  <c r="T619" i="1" s="1"/>
  <c r="S1321" i="1"/>
  <c r="T1321" i="1" s="1"/>
  <c r="S136" i="1"/>
  <c r="T136" i="1" s="1"/>
  <c r="S2653" i="1"/>
  <c r="T2653" i="1" s="1"/>
  <c r="S1456" i="1"/>
  <c r="T1456" i="1" s="1"/>
  <c r="S602" i="1"/>
  <c r="T602" i="1" s="1"/>
  <c r="S641" i="1"/>
  <c r="T641" i="1" s="1"/>
  <c r="S143" i="1"/>
  <c r="T143" i="1" s="1"/>
  <c r="S620" i="1"/>
  <c r="T620" i="1" s="1"/>
  <c r="S1004" i="1"/>
  <c r="T1004" i="1" s="1"/>
  <c r="S621" i="1"/>
  <c r="T621" i="1" s="1"/>
  <c r="S1335" i="1"/>
  <c r="T1335" i="1" s="1"/>
  <c r="S159" i="1"/>
  <c r="T159" i="1" s="1"/>
  <c r="S1229" i="1"/>
  <c r="T1229" i="1" s="1"/>
  <c r="S623" i="1"/>
  <c r="T623" i="1" s="1"/>
  <c r="S1042" i="1"/>
  <c r="T1042" i="1" s="1"/>
  <c r="S1322" i="1"/>
  <c r="T132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1021" i="1"/>
  <c r="T1021" i="1" s="1"/>
  <c r="S1323" i="1"/>
  <c r="T1323" i="1" s="1"/>
  <c r="S140" i="1"/>
  <c r="T140" i="1" s="1"/>
  <c r="S1336" i="1"/>
  <c r="T1336" i="1" s="1"/>
  <c r="S2962" i="1"/>
  <c r="T2962" i="1" s="1"/>
  <c r="S2357" i="1"/>
  <c r="T2357" i="1" s="1"/>
  <c r="S1337" i="1"/>
  <c r="T1337" i="1" s="1"/>
  <c r="S630" i="1"/>
  <c r="T630" i="1" s="1"/>
  <c r="S2344" i="1"/>
  <c r="T2344" i="1" s="1"/>
  <c r="S123" i="1"/>
  <c r="T123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2959" i="1"/>
  <c r="T2959" i="1" s="1"/>
  <c r="S3887" i="1"/>
  <c r="T3887" i="1" s="1"/>
  <c r="S603" i="1"/>
  <c r="T603" i="1" s="1"/>
  <c r="S132" i="1"/>
  <c r="T132" i="1" s="1"/>
  <c r="S126" i="1"/>
  <c r="T126" i="1" s="1"/>
  <c r="S1308" i="1"/>
  <c r="T1308" i="1" s="1"/>
  <c r="S622" i="1"/>
  <c r="T622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2399" i="1"/>
  <c r="T2399" i="1" s="1"/>
  <c r="S1343" i="1"/>
  <c r="T1343" i="1" s="1"/>
  <c r="S2345" i="1"/>
  <c r="T2345" i="1" s="1"/>
  <c r="S2960" i="1"/>
  <c r="T2960" i="1" s="1"/>
  <c r="S1338" i="1"/>
  <c r="T1338" i="1" s="1"/>
  <c r="S2375" i="1"/>
  <c r="T2375" i="1" s="1"/>
  <c r="S3875" i="1"/>
  <c r="T3875" i="1" s="1"/>
  <c r="S1230" i="1"/>
  <c r="T1230" i="1" s="1"/>
  <c r="S2570" i="1"/>
  <c r="T2570" i="1" s="1"/>
  <c r="S1309" i="1"/>
  <c r="T1309" i="1" s="1"/>
  <c r="S1326" i="1"/>
  <c r="T1326" i="1" s="1"/>
  <c r="S1339" i="1"/>
  <c r="T1339" i="1" s="1"/>
  <c r="S2361" i="1"/>
  <c r="T2361" i="1" s="1"/>
  <c r="S3881" i="1"/>
  <c r="T3881" i="1" s="1"/>
  <c r="S1231" i="1"/>
  <c r="T1231" i="1" s="1"/>
  <c r="S1340" i="1"/>
  <c r="T1340" i="1" s="1"/>
  <c r="S2346" i="1"/>
  <c r="T2346" i="1" s="1"/>
  <c r="S142" i="1"/>
  <c r="T142" i="1" s="1"/>
  <c r="S2347" i="1"/>
  <c r="T2347" i="1" s="1"/>
  <c r="S2660" i="1"/>
  <c r="T2660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635" i="1"/>
  <c r="P2573" i="1"/>
  <c r="P122" i="1"/>
  <c r="P1002" i="1"/>
  <c r="P2564" i="1"/>
  <c r="P3878" i="1"/>
  <c r="P1233" i="1"/>
  <c r="P2353" i="1"/>
  <c r="P608" i="1"/>
  <c r="P1311" i="1"/>
  <c r="P3876" i="1"/>
  <c r="P2961" i="1"/>
  <c r="P628" i="1"/>
  <c r="P634" i="1"/>
  <c r="P2376" i="1"/>
  <c r="P2574" i="1"/>
  <c r="P2575" i="1"/>
  <c r="P1003" i="1"/>
  <c r="P156" i="1"/>
  <c r="P3879" i="1"/>
  <c r="P148" i="1"/>
  <c r="P1453" i="1"/>
  <c r="P2576" i="1"/>
  <c r="P2372" i="1"/>
  <c r="P2359" i="1"/>
  <c r="P2401" i="1"/>
  <c r="P1312" i="1"/>
  <c r="P2362" i="1"/>
  <c r="P1005" i="1"/>
  <c r="P1460" i="1"/>
  <c r="P161" i="1"/>
  <c r="P144" i="1"/>
  <c r="P141" i="1"/>
  <c r="P1006" i="1"/>
  <c r="P2955" i="1"/>
  <c r="P127" i="1"/>
  <c r="P1054" i="1"/>
  <c r="P2582" i="1"/>
  <c r="P2377" i="1"/>
  <c r="P134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2378" i="1"/>
  <c r="P1461" i="1"/>
  <c r="P636" i="1"/>
  <c r="P1328" i="1"/>
  <c r="P2956" i="1"/>
  <c r="P2379" i="1"/>
  <c r="P2380" i="1"/>
  <c r="P3884" i="1"/>
  <c r="P157" i="1"/>
  <c r="P3873" i="1"/>
  <c r="P1342" i="1"/>
  <c r="P629" i="1"/>
  <c r="P1462" i="1"/>
  <c r="P639" i="1"/>
  <c r="P1563" i="1"/>
  <c r="P3877" i="1"/>
  <c r="P2381" i="1"/>
  <c r="P2654" i="1"/>
  <c r="P3883" i="1"/>
  <c r="P125" i="1"/>
  <c r="P1060" i="1"/>
  <c r="P1234" i="1"/>
  <c r="P2366" i="1"/>
  <c r="P631" i="1"/>
  <c r="P2382" i="1"/>
  <c r="P1235" i="1"/>
  <c r="P1236" i="1"/>
  <c r="P139" i="1"/>
  <c r="P2383" i="1"/>
  <c r="P149" i="1"/>
  <c r="P1457" i="1"/>
  <c r="P1007" i="1"/>
  <c r="P1313" i="1"/>
  <c r="P1564" i="1"/>
  <c r="P2384" i="1"/>
  <c r="P1237" i="1"/>
  <c r="P2655" i="1"/>
  <c r="P609" i="1"/>
  <c r="P150" i="1"/>
  <c r="P128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30" i="1"/>
  <c r="P2385" i="1"/>
  <c r="P2348" i="1"/>
  <c r="P1314" i="1"/>
  <c r="P1238" i="1"/>
  <c r="P151" i="1"/>
  <c r="P2565" i="1"/>
  <c r="P1061" i="1"/>
  <c r="P624" i="1"/>
  <c r="P1008" i="1"/>
  <c r="P605" i="1"/>
  <c r="P1315" i="1"/>
  <c r="P2386" i="1"/>
  <c r="P1239" i="1"/>
  <c r="P1565" i="1"/>
  <c r="P2349" i="1"/>
  <c r="P610" i="1"/>
  <c r="P145" i="1"/>
  <c r="P1316" i="1"/>
  <c r="P1044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626" i="1"/>
  <c r="P3889" i="1"/>
  <c r="P3874" i="1"/>
  <c r="P611" i="1"/>
  <c r="P2363" i="1"/>
  <c r="P1566" i="1"/>
  <c r="P2577" i="1"/>
  <c r="P2656" i="1"/>
  <c r="P1329" i="1"/>
  <c r="P1454" i="1"/>
  <c r="P2646" i="1"/>
  <c r="P3880" i="1"/>
  <c r="P2402" i="1"/>
  <c r="P2957" i="1"/>
  <c r="P2647" i="1"/>
  <c r="P2571" i="1"/>
  <c r="P1567" i="1"/>
  <c r="P1568" i="1"/>
  <c r="P1046" i="1"/>
  <c r="P3123" i="1"/>
  <c r="P2387" i="1"/>
  <c r="P2566" i="1"/>
  <c r="P3886" i="1"/>
  <c r="P3124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330" i="1"/>
  <c r="P2578" i="1"/>
  <c r="P1009" i="1"/>
  <c r="P2657" i="1"/>
  <c r="P2388" i="1"/>
  <c r="P2645" i="1"/>
  <c r="P135" i="1"/>
  <c r="P2389" i="1"/>
  <c r="P2390" i="1"/>
  <c r="P3125" i="1"/>
  <c r="P1010" i="1"/>
  <c r="P2358" i="1"/>
  <c r="P2648" i="1"/>
  <c r="P1240" i="1"/>
  <c r="P3126" i="1"/>
  <c r="P2649" i="1"/>
  <c r="P2354" i="1"/>
  <c r="P2391" i="1"/>
  <c r="P3872" i="1"/>
  <c r="P145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047" i="1"/>
  <c r="P1062" i="1"/>
  <c r="P606" i="1"/>
  <c r="P1011" i="1"/>
  <c r="P1569" i="1"/>
  <c r="P1458" i="1"/>
  <c r="P1317" i="1"/>
  <c r="P146" i="1"/>
  <c r="P2400" i="1"/>
  <c r="P1048" i="1"/>
  <c r="P154" i="1"/>
  <c r="P612" i="1"/>
  <c r="P632" i="1"/>
  <c r="P152" i="1"/>
  <c r="P1049" i="1"/>
  <c r="P2371" i="1"/>
  <c r="P613" i="1"/>
  <c r="P138" i="1"/>
  <c r="P1055" i="1"/>
  <c r="P1331" i="1"/>
  <c r="P1012" i="1"/>
  <c r="P1318" i="1"/>
  <c r="P614" i="1"/>
  <c r="P1043" i="1"/>
  <c r="P633" i="1"/>
  <c r="P1013" i="1"/>
  <c r="P1056" i="1"/>
  <c r="P147" i="1"/>
  <c r="P1459" i="1"/>
  <c r="P2650" i="1"/>
  <c r="P160" i="1"/>
  <c r="P1241" i="1"/>
  <c r="P615" i="1"/>
  <c r="P1014" i="1"/>
  <c r="P1063" i="1"/>
  <c r="P1015" i="1"/>
  <c r="P2954" i="1"/>
  <c r="P1242" i="1"/>
  <c r="P1016" i="1"/>
  <c r="P1017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324" i="1"/>
  <c r="P1341" i="1"/>
  <c r="P1243" i="1"/>
  <c r="P2662" i="1"/>
  <c r="P1332" i="1"/>
  <c r="P2392" i="1"/>
  <c r="P2367" i="1"/>
  <c r="P2393" i="1"/>
  <c r="P1052" i="1"/>
  <c r="P124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70" i="1"/>
  <c r="P2567" i="1"/>
  <c r="P2368" i="1"/>
  <c r="P1571" i="1"/>
  <c r="P2568" i="1"/>
  <c r="P1064" i="1"/>
  <c r="P2351" i="1"/>
  <c r="P1244" i="1"/>
  <c r="P1065" i="1"/>
  <c r="P2369" i="1"/>
  <c r="P1345" i="1"/>
  <c r="P2651" i="1"/>
  <c r="P2350" i="1"/>
  <c r="P1572" i="1"/>
  <c r="P1573" i="1"/>
  <c r="P2394" i="1"/>
  <c r="P1574" i="1"/>
  <c r="P2661" i="1"/>
  <c r="P2572" i="1"/>
  <c r="P2953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95" i="1"/>
  <c r="P2373" i="1"/>
  <c r="P1575" i="1"/>
  <c r="P3127" i="1"/>
  <c r="P2579" i="1"/>
  <c r="P640" i="1"/>
  <c r="P3128" i="1"/>
  <c r="P637" i="1"/>
  <c r="P137" i="1"/>
  <c r="P1018" i="1"/>
  <c r="P1325" i="1"/>
  <c r="P2658" i="1"/>
  <c r="P3129" i="1"/>
  <c r="P1057" i="1"/>
  <c r="P2355" i="1"/>
  <c r="P1576" i="1"/>
  <c r="P1232" i="1"/>
  <c r="P2958" i="1"/>
  <c r="P2360" i="1"/>
  <c r="P2396" i="1"/>
  <c r="P3885" i="1"/>
  <c r="P3882" i="1"/>
  <c r="P155" i="1"/>
  <c r="P3888" i="1"/>
  <c r="P3870" i="1"/>
  <c r="P1245" i="1"/>
  <c r="P1019" i="1"/>
  <c r="P1050" i="1"/>
  <c r="P1306" i="1"/>
  <c r="P1307" i="1"/>
  <c r="P2659" i="1"/>
  <c r="P2374" i="1"/>
  <c r="P131" i="1"/>
  <c r="P1310" i="1"/>
  <c r="P1577" i="1"/>
  <c r="P2580" i="1"/>
  <c r="P2652" i="1"/>
  <c r="P607" i="1"/>
  <c r="P1226" i="1"/>
  <c r="P1333" i="1"/>
  <c r="P625" i="1"/>
  <c r="P2581" i="1"/>
  <c r="P1578" i="1"/>
  <c r="P3871" i="1"/>
  <c r="P638" i="1"/>
  <c r="P1227" i="1"/>
  <c r="P158" i="1"/>
  <c r="P1053" i="1"/>
  <c r="P1327" i="1"/>
  <c r="P133" i="1"/>
  <c r="P1319" i="1"/>
  <c r="P2563" i="1"/>
  <c r="P616" i="1"/>
  <c r="P2397" i="1"/>
  <c r="P1059" i="1"/>
  <c r="P2398" i="1"/>
  <c r="P604" i="1"/>
  <c r="P2569" i="1"/>
  <c r="P1344" i="1"/>
  <c r="P1020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617" i="1"/>
  <c r="P1579" i="1"/>
  <c r="P1320" i="1"/>
  <c r="P1051" i="1"/>
  <c r="P1580" i="1"/>
  <c r="P1058" i="1"/>
  <c r="P1045" i="1"/>
  <c r="P1581" i="1"/>
  <c r="P2365" i="1"/>
  <c r="P2364" i="1"/>
  <c r="P618" i="1"/>
  <c r="P1228" i="1"/>
  <c r="P2356" i="1"/>
  <c r="P1582" i="1"/>
  <c r="P627" i="1"/>
  <c r="P2343" i="1"/>
  <c r="P1334" i="1"/>
  <c r="P2370" i="1"/>
  <c r="P153" i="1"/>
  <c r="P235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129" i="1"/>
  <c r="P619" i="1"/>
  <c r="P1321" i="1"/>
  <c r="P136" i="1"/>
  <c r="P2653" i="1"/>
  <c r="P1456" i="1"/>
  <c r="P602" i="1"/>
  <c r="P641" i="1"/>
  <c r="P143" i="1"/>
  <c r="P620" i="1"/>
  <c r="P1004" i="1"/>
  <c r="P621" i="1"/>
  <c r="P1335" i="1"/>
  <c r="P159" i="1"/>
  <c r="P1229" i="1"/>
  <c r="P623" i="1"/>
  <c r="P1042" i="1"/>
  <c r="P132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1021" i="1"/>
  <c r="P1323" i="1"/>
  <c r="P140" i="1"/>
  <c r="P1336" i="1"/>
  <c r="P2962" i="1"/>
  <c r="P2357" i="1"/>
  <c r="P1337" i="1"/>
  <c r="P630" i="1"/>
  <c r="P2344" i="1"/>
  <c r="P12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959" i="1"/>
  <c r="P3887" i="1"/>
  <c r="P603" i="1"/>
  <c r="P132" i="1"/>
  <c r="P126" i="1"/>
  <c r="P1308" i="1"/>
  <c r="P62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2399" i="1"/>
  <c r="P1343" i="1"/>
  <c r="P2345" i="1"/>
  <c r="P2960" i="1"/>
  <c r="P1338" i="1"/>
  <c r="P2375" i="1"/>
  <c r="P3875" i="1"/>
  <c r="P1230" i="1"/>
  <c r="P2570" i="1"/>
  <c r="P1309" i="1"/>
  <c r="P1326" i="1"/>
  <c r="P1339" i="1"/>
  <c r="P2361" i="1"/>
  <c r="P3881" i="1"/>
  <c r="P1231" i="1"/>
  <c r="P1340" i="1"/>
  <c r="P2346" i="1"/>
  <c r="P142" i="1"/>
  <c r="P2347" i="1"/>
  <c r="P2660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635" i="1"/>
  <c r="O2573" i="1"/>
  <c r="O122" i="1"/>
  <c r="O1002" i="1"/>
  <c r="O2564" i="1"/>
  <c r="O3878" i="1"/>
  <c r="O1233" i="1"/>
  <c r="O2353" i="1"/>
  <c r="O608" i="1"/>
  <c r="O1311" i="1"/>
  <c r="O3876" i="1"/>
  <c r="O2961" i="1"/>
  <c r="O628" i="1"/>
  <c r="O634" i="1"/>
  <c r="O2376" i="1"/>
  <c r="O2574" i="1"/>
  <c r="O2575" i="1"/>
  <c r="O1003" i="1"/>
  <c r="O156" i="1"/>
  <c r="O3879" i="1"/>
  <c r="O148" i="1"/>
  <c r="O1453" i="1"/>
  <c r="O2576" i="1"/>
  <c r="O2372" i="1"/>
  <c r="O2359" i="1"/>
  <c r="O2401" i="1"/>
  <c r="O1312" i="1"/>
  <c r="O2362" i="1"/>
  <c r="O1005" i="1"/>
  <c r="O1460" i="1"/>
  <c r="O161" i="1"/>
  <c r="O144" i="1"/>
  <c r="O141" i="1"/>
  <c r="O1006" i="1"/>
  <c r="O2955" i="1"/>
  <c r="O127" i="1"/>
  <c r="O1054" i="1"/>
  <c r="O2582" i="1"/>
  <c r="O2377" i="1"/>
  <c r="O134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2378" i="1"/>
  <c r="O1461" i="1"/>
  <c r="O636" i="1"/>
  <c r="O1328" i="1"/>
  <c r="O2956" i="1"/>
  <c r="O2379" i="1"/>
  <c r="O2380" i="1"/>
  <c r="O3884" i="1"/>
  <c r="O157" i="1"/>
  <c r="O3873" i="1"/>
  <c r="O1342" i="1"/>
  <c r="O629" i="1"/>
  <c r="O1462" i="1"/>
  <c r="O639" i="1"/>
  <c r="O1563" i="1"/>
  <c r="O3877" i="1"/>
  <c r="O2381" i="1"/>
  <c r="O2654" i="1"/>
  <c r="O3883" i="1"/>
  <c r="O125" i="1"/>
  <c r="O1060" i="1"/>
  <c r="O1234" i="1"/>
  <c r="O2366" i="1"/>
  <c r="O631" i="1"/>
  <c r="O2382" i="1"/>
  <c r="O1235" i="1"/>
  <c r="O1236" i="1"/>
  <c r="O139" i="1"/>
  <c r="O2383" i="1"/>
  <c r="O149" i="1"/>
  <c r="O1457" i="1"/>
  <c r="O1007" i="1"/>
  <c r="O1313" i="1"/>
  <c r="O1564" i="1"/>
  <c r="O2384" i="1"/>
  <c r="O1237" i="1"/>
  <c r="O2655" i="1"/>
  <c r="O609" i="1"/>
  <c r="O150" i="1"/>
  <c r="O128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30" i="1"/>
  <c r="O2385" i="1"/>
  <c r="O2348" i="1"/>
  <c r="O1314" i="1"/>
  <c r="O1238" i="1"/>
  <c r="O151" i="1"/>
  <c r="O2565" i="1"/>
  <c r="O1061" i="1"/>
  <c r="O624" i="1"/>
  <c r="O1008" i="1"/>
  <c r="O605" i="1"/>
  <c r="O1315" i="1"/>
  <c r="O2386" i="1"/>
  <c r="O1239" i="1"/>
  <c r="O1565" i="1"/>
  <c r="O2349" i="1"/>
  <c r="O610" i="1"/>
  <c r="O145" i="1"/>
  <c r="O1316" i="1"/>
  <c r="O1044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626" i="1"/>
  <c r="O3889" i="1"/>
  <c r="O3874" i="1"/>
  <c r="O611" i="1"/>
  <c r="O2363" i="1"/>
  <c r="O1566" i="1"/>
  <c r="O2577" i="1"/>
  <c r="O2656" i="1"/>
  <c r="O1329" i="1"/>
  <c r="O1454" i="1"/>
  <c r="O2646" i="1"/>
  <c r="O3880" i="1"/>
  <c r="O2402" i="1"/>
  <c r="O2957" i="1"/>
  <c r="O2647" i="1"/>
  <c r="O2571" i="1"/>
  <c r="O1567" i="1"/>
  <c r="O1568" i="1"/>
  <c r="O1046" i="1"/>
  <c r="O3123" i="1"/>
  <c r="O2387" i="1"/>
  <c r="O2566" i="1"/>
  <c r="O3886" i="1"/>
  <c r="O3124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330" i="1"/>
  <c r="O2578" i="1"/>
  <c r="O1009" i="1"/>
  <c r="O2657" i="1"/>
  <c r="O2388" i="1"/>
  <c r="O2645" i="1"/>
  <c r="O135" i="1"/>
  <c r="O2389" i="1"/>
  <c r="O2390" i="1"/>
  <c r="O3125" i="1"/>
  <c r="O1010" i="1"/>
  <c r="O2358" i="1"/>
  <c r="O2648" i="1"/>
  <c r="O1240" i="1"/>
  <c r="O3126" i="1"/>
  <c r="O2649" i="1"/>
  <c r="O2354" i="1"/>
  <c r="O2391" i="1"/>
  <c r="O3872" i="1"/>
  <c r="O145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047" i="1"/>
  <c r="O1062" i="1"/>
  <c r="O606" i="1"/>
  <c r="O1011" i="1"/>
  <c r="O1569" i="1"/>
  <c r="O1458" i="1"/>
  <c r="O1317" i="1"/>
  <c r="O146" i="1"/>
  <c r="O2400" i="1"/>
  <c r="O1048" i="1"/>
  <c r="O154" i="1"/>
  <c r="O612" i="1"/>
  <c r="O632" i="1"/>
  <c r="O152" i="1"/>
  <c r="O1049" i="1"/>
  <c r="O2371" i="1"/>
  <c r="O613" i="1"/>
  <c r="O138" i="1"/>
  <c r="O1055" i="1"/>
  <c r="O1331" i="1"/>
  <c r="O1012" i="1"/>
  <c r="O1318" i="1"/>
  <c r="O614" i="1"/>
  <c r="O1043" i="1"/>
  <c r="O633" i="1"/>
  <c r="O1013" i="1"/>
  <c r="O1056" i="1"/>
  <c r="O147" i="1"/>
  <c r="O1459" i="1"/>
  <c r="O2650" i="1"/>
  <c r="O160" i="1"/>
  <c r="O1241" i="1"/>
  <c r="O615" i="1"/>
  <c r="O1014" i="1"/>
  <c r="O1063" i="1"/>
  <c r="O1015" i="1"/>
  <c r="O2954" i="1"/>
  <c r="O1242" i="1"/>
  <c r="O1016" i="1"/>
  <c r="O1017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324" i="1"/>
  <c r="O1341" i="1"/>
  <c r="O1243" i="1"/>
  <c r="O2662" i="1"/>
  <c r="O1332" i="1"/>
  <c r="O2392" i="1"/>
  <c r="O2367" i="1"/>
  <c r="O2393" i="1"/>
  <c r="O1052" i="1"/>
  <c r="O124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70" i="1"/>
  <c r="O2567" i="1"/>
  <c r="O2368" i="1"/>
  <c r="O1571" i="1"/>
  <c r="O2568" i="1"/>
  <c r="O1064" i="1"/>
  <c r="O2351" i="1"/>
  <c r="O1244" i="1"/>
  <c r="O1065" i="1"/>
  <c r="O2369" i="1"/>
  <c r="O1345" i="1"/>
  <c r="O2651" i="1"/>
  <c r="O2350" i="1"/>
  <c r="O1572" i="1"/>
  <c r="O1573" i="1"/>
  <c r="O2394" i="1"/>
  <c r="O1574" i="1"/>
  <c r="O2661" i="1"/>
  <c r="O2572" i="1"/>
  <c r="O2953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95" i="1"/>
  <c r="O2373" i="1"/>
  <c r="O1575" i="1"/>
  <c r="O3127" i="1"/>
  <c r="O2579" i="1"/>
  <c r="O640" i="1"/>
  <c r="O3128" i="1"/>
  <c r="O637" i="1"/>
  <c r="O137" i="1"/>
  <c r="O1018" i="1"/>
  <c r="O1325" i="1"/>
  <c r="O2658" i="1"/>
  <c r="O3129" i="1"/>
  <c r="O1057" i="1"/>
  <c r="O2355" i="1"/>
  <c r="O1576" i="1"/>
  <c r="O1232" i="1"/>
  <c r="O2958" i="1"/>
  <c r="O2360" i="1"/>
  <c r="O2396" i="1"/>
  <c r="O3885" i="1"/>
  <c r="O3882" i="1"/>
  <c r="O155" i="1"/>
  <c r="O3888" i="1"/>
  <c r="O3870" i="1"/>
  <c r="O1245" i="1"/>
  <c r="O1019" i="1"/>
  <c r="O1050" i="1"/>
  <c r="O1306" i="1"/>
  <c r="O1307" i="1"/>
  <c r="O2659" i="1"/>
  <c r="O2374" i="1"/>
  <c r="O131" i="1"/>
  <c r="O1310" i="1"/>
  <c r="O1577" i="1"/>
  <c r="O2580" i="1"/>
  <c r="O2652" i="1"/>
  <c r="O607" i="1"/>
  <c r="O1226" i="1"/>
  <c r="O1333" i="1"/>
  <c r="O625" i="1"/>
  <c r="O2581" i="1"/>
  <c r="O1578" i="1"/>
  <c r="O3871" i="1"/>
  <c r="O638" i="1"/>
  <c r="O1227" i="1"/>
  <c r="O158" i="1"/>
  <c r="O1053" i="1"/>
  <c r="O1327" i="1"/>
  <c r="O133" i="1"/>
  <c r="O1319" i="1"/>
  <c r="O2563" i="1"/>
  <c r="O616" i="1"/>
  <c r="O2397" i="1"/>
  <c r="O1059" i="1"/>
  <c r="O2398" i="1"/>
  <c r="O604" i="1"/>
  <c r="O2569" i="1"/>
  <c r="O1344" i="1"/>
  <c r="O1020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617" i="1"/>
  <c r="O1579" i="1"/>
  <c r="O1320" i="1"/>
  <c r="O1051" i="1"/>
  <c r="O1580" i="1"/>
  <c r="O1058" i="1"/>
  <c r="O1045" i="1"/>
  <c r="O1581" i="1"/>
  <c r="O2365" i="1"/>
  <c r="O2364" i="1"/>
  <c r="O618" i="1"/>
  <c r="O1228" i="1"/>
  <c r="O2356" i="1"/>
  <c r="O1582" i="1"/>
  <c r="O627" i="1"/>
  <c r="O2343" i="1"/>
  <c r="O1334" i="1"/>
  <c r="O2370" i="1"/>
  <c r="O153" i="1"/>
  <c r="O235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129" i="1"/>
  <c r="O619" i="1"/>
  <c r="O1321" i="1"/>
  <c r="O136" i="1"/>
  <c r="O2653" i="1"/>
  <c r="O1456" i="1"/>
  <c r="O602" i="1"/>
  <c r="O641" i="1"/>
  <c r="O143" i="1"/>
  <c r="O620" i="1"/>
  <c r="O1004" i="1"/>
  <c r="O621" i="1"/>
  <c r="O1335" i="1"/>
  <c r="O159" i="1"/>
  <c r="O1229" i="1"/>
  <c r="O623" i="1"/>
  <c r="O1042" i="1"/>
  <c r="O132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1021" i="1"/>
  <c r="O1323" i="1"/>
  <c r="O140" i="1"/>
  <c r="O1336" i="1"/>
  <c r="O2962" i="1"/>
  <c r="O2357" i="1"/>
  <c r="O1337" i="1"/>
  <c r="O630" i="1"/>
  <c r="O2344" i="1"/>
  <c r="O123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959" i="1"/>
  <c r="O3887" i="1"/>
  <c r="O603" i="1"/>
  <c r="O132" i="1"/>
  <c r="O126" i="1"/>
  <c r="O1308" i="1"/>
  <c r="O62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2399" i="1"/>
  <c r="O1343" i="1"/>
  <c r="O2345" i="1"/>
  <c r="O2960" i="1"/>
  <c r="O1338" i="1"/>
  <c r="O2375" i="1"/>
  <c r="O3875" i="1"/>
  <c r="O1230" i="1"/>
  <c r="O2570" i="1"/>
  <c r="O1309" i="1"/>
  <c r="O1326" i="1"/>
  <c r="O1339" i="1"/>
  <c r="O2361" i="1"/>
  <c r="O3881" i="1"/>
  <c r="O1231" i="1"/>
  <c r="O1340" i="1"/>
  <c r="O2346" i="1"/>
  <c r="O142" i="1"/>
  <c r="O2347" i="1"/>
  <c r="O2660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9" l="1"/>
  <c r="H10" i="9" s="1"/>
  <c r="E7" i="9"/>
  <c r="H7" i="9" s="1"/>
  <c r="E8" i="9"/>
  <c r="H8" i="9" s="1"/>
  <c r="E9" i="9"/>
  <c r="H9" i="9" s="1"/>
  <c r="H2" i="9"/>
  <c r="G8" i="9"/>
  <c r="E2" i="9"/>
  <c r="F2" i="9" s="1"/>
  <c r="E6" i="9"/>
  <c r="G6" i="9" s="1"/>
  <c r="E13" i="9"/>
  <c r="G13" i="9" s="1"/>
  <c r="E5" i="9"/>
  <c r="F5" i="9" s="1"/>
  <c r="F9" i="9"/>
  <c r="E12" i="9"/>
  <c r="H12" i="9" s="1"/>
  <c r="E4" i="9"/>
  <c r="G4" i="9" s="1"/>
  <c r="F8" i="9"/>
  <c r="E11" i="9"/>
  <c r="F11" i="9" s="1"/>
  <c r="E3" i="9"/>
  <c r="G3" i="9" s="1"/>
  <c r="F7" i="9"/>
  <c r="G7" i="9" l="1"/>
  <c r="F10" i="9"/>
  <c r="G10" i="9"/>
  <c r="G9" i="9"/>
  <c r="G2" i="9"/>
  <c r="H13" i="9"/>
  <c r="H5" i="9"/>
  <c r="F13" i="9"/>
  <c r="G5" i="9"/>
  <c r="H4" i="9"/>
  <c r="F12" i="9"/>
  <c r="G11" i="9"/>
  <c r="H11" i="9"/>
  <c r="F3" i="9"/>
  <c r="H3" i="9"/>
  <c r="F4" i="9"/>
  <c r="H6" i="9"/>
  <c r="G12" i="9"/>
  <c r="F6" i="9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<sst xmlns="http://schemas.openxmlformats.org/spreadsheetml/2006/main" count="33049" uniqueCount="8401">
  <si>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</si>
  <si>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</si>
  <si>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</si>
  <si>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</si>
  <si>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</si>
  <si>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</si>
  <si>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</si>
  <si>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</si>
  <si>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</si>
  <si>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</si>
  <si>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</si>
  <si>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</si>
  <si>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</si>
  <si>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</si>
  <si>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</si>
  <si>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</si>
  <si>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</si>
  <si>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</si>
  <si>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</si>
  <si>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</si>
  <si>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</si>
  <si>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</si>
  <si>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</si>
  <si>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</si>
  <si>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</si>
  <si>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</si>
  <si>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</si>
  <si>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</si>
  <si>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</si>
  <si>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</si>
  <si>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</si>
  <si>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</si>
  <si>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</si>
  <si>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</si>
  <si>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</si>
  <si>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</si>
  <si>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</si>
  <si>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</si>
  <si>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</si>
  <si>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</si>
  <si>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</si>
  <si>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</si>
  <si>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</si>
  <si>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</si>
  <si>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</si>
  <si>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</si>
  <si>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</si>
  <si>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</si>
  <si>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</si>
  <si>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</si>
  <si>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</si>
  <si>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</si>
  <si>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</si>
  <si>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</si>
  <si>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</si>
  <si>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</si>
  <si>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</si>
  <si>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</si>
  <si>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</si>
  <si>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</si>
  <si>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</si>
  <si>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</si>
  <si>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</si>
  <si>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</si>
  <si>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</si>
  <si>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</si>
  <si>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</si>
  <si>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</si>
  <si>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</si>
  <si>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</si>
  <si>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</si>
  <si>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</si>
  <si>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</si>
  <si>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</si>
  <si>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</si>
  <si>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</si>
  <si>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</si>
  <si>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</si>
  <si>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</si>
  <si>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</si>
  <si>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</si>
  <si>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</si>
  <si>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</si>
  <si>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</si>
  <si>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</si>
  <si>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</si>
  <si>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</si>
  <si>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</si>
  <si>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</si>
  <si>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</si>
  <si>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</si>
  <si>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</si>
  <si>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</si>
  <si>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</si>
  <si>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</si>
  <si>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</si>
  <si>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</si>
  <si>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</si>
  <si>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</si>
  <si>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</si>
  <si>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</si>
  <si>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</si>
  <si>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</si>
  <si>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</si>
  <si>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</si>
  <si>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</si>
  <si>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</si>
  <si>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</si>
  <si>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</si>
  <si>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</si>
  <si>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</si>
  <si>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</si>
  <si>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</si>
  <si>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</si>
  <si>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</si>
  <si>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</si>
  <si>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</si>
  <si>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</si>
  <si>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</si>
  <si>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</si>
  <si>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</si>
  <si>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</si>
  <si>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</si>
  <si>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</si>
  <si>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</si>
  <si>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</si>
  <si>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</si>
  <si>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</si>
  <si>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</si>
  <si>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</si>
  <si>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</si>
  <si>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</si>
  <si>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</si>
  <si>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</si>
  <si>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</si>
  <si>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</si>
  <si>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</si>
  <si>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</si>
  <si>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</si>
  <si>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</si>
  <si>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</si>
  <si>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</si>
  <si>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</si>
  <si>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</si>
  <si>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</si>
  <si>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</si>
  <si>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</si>
  <si>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</si>
  <si>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</si>
  <si>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</si>
  <si>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</si>
  <si>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</si>
  <si>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</si>
  <si>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</si>
  <si>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</si>
  <si>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</si>
  <si>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</si>
  <si>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</si>
  <si>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</si>
  <si>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</si>
  <si>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</si>
  <si>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</si>
  <si>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</si>
  <si>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</si>
  <si>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</si>
  <si>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</si>
  <si>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</si>
  <si>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</si>
  <si>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</si>
  <si>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</si>
  <si>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</si>
  <si>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</si>
  <si>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</si>
  <si>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</si>
  <si>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</si>
  <si>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</si>
  <si>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</si>
  <si>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</si>
  <si>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</si>
  <si>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</si>
  <si>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</si>
  <si>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</si>
  <si>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</si>
  <si>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</si>
  <si>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</si>
  <si>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</si>
  <si>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</si>
  <si>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</si>
  <si>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</si>
  <si>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</si>
  <si>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</si>
  <si>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</si>
  <si>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</si>
  <si>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</si>
  <si>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</si>
  <si>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</si>
  <si>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</si>
  <si>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</si>
  <si>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</si>
  <si>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</si>
  <si>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</si>
  <si>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</si>
  <si>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</si>
  <si>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</si>
  <si>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</si>
  <si>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</si>
  <si>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</si>
  <si>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</si>
  <si>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</si>
  <si>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</si>
  <si>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</si>
  <si>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</si>
  <si>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</si>
  <si>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</si>
  <si>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</si>
  <si>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</si>
  <si>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</si>
  <si>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</si>
  <si>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</si>
  <si>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</si>
  <si>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</si>
  <si>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</si>
  <si>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</si>
  <si>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</si>
  <si>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</si>
  <si>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</si>
  <si>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</si>
  <si>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</si>
  <si>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</si>
  <si>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</si>
  <si>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</si>
  <si>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</si>
  <si>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</si>
  <si>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</si>
  <si>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</si>
  <si>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</si>
  <si>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</si>
  <si>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</si>
  <si>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</si>
  <si>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</si>
  <si>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</si>
  <si>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</si>
  <si>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</si>
  <si>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</si>
  <si>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</si>
  <si>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</si>
  <si>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</si>
  <si>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</si>
  <si>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</si>
  <si>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</si>
  <si>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</si>
  <si>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</si>
  <si>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</si>
  <si>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</si>
  <si>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</si>
  <si>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</si>
  <si>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</si>
  <si>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</si>
  <si>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</si>
  <si>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</si>
  <si>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</si>
  <si>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</si>
  <si>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</si>
  <si>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</si>
  <si>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</si>
  <si>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</si>
  <si>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</si>
  <si>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</si>
  <si>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</si>
  <si>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</si>
  <si>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</si>
  <si>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</si>
  <si>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</si>
  <si>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</si>
  <si>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</si>
  <si>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</si>
  <si>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</si>
  <si>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</si>
  <si>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</si>
  <si>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</si>
  <si>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</si>
  <si>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</si>
  <si>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</si>
  <si>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</si>
  <si>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</si>
  <si>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</si>
  <si>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</si>
  <si>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</si>
  <si>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</si>
  <si>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</si>
  <si>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</si>
  <si>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</si>
  <si>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</si>
  <si>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</si>
  <si>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</si>
  <si>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</si>
  <si>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</si>
  <si>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</si>
  <si>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</si>
  <si>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</si>
  <si>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</si>
  <si>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</si>
  <si>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</si>
  <si>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</si>
  <si>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</si>
  <si>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</si>
  <si>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</si>
  <si>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</si>
  <si>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</si>
  <si>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</si>
  <si>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</si>
  <si>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</si>
  <si>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</si>
  <si>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</si>
  <si>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</si>
  <si>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</si>
  <si>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</si>
  <si>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</si>
  <si>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</si>
  <si>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</si>
  <si>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</si>
  <si>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</si>
  <si>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</si>
  <si>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</si>
  <si>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</si>
  <si>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</si>
  <si>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</si>
  <si>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</si>
  <si>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</si>
  <si>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</si>
  <si>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</si>
  <si>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</si>
  <si>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</si>
  <si>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</si>
  <si>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</si>
  <si>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</si>
  <si>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</si>
  <si>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</si>
  <si>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</si>
  <si>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</si>
  <si>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</si>
  <si>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</si>
  <si>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</si>
  <si>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</si>
  <si>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</si>
  <si>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</si>
  <si>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</si>
  <si>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</si>
  <si>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</si>
  <si>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</si>
  <si>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</si>
  <si>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</si>
  <si>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</si>
  <si>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</si>
  <si>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</si>
  <si>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</si>
  <si>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</si>
  <si>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</si>
  <si>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</si>
  <si>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</si>
  <si>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</si>
  <si>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</si>
  <si>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</si>
  <si>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</si>
  <si>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</si>
  <si>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</si>
  <si>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</si>
  <si>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</si>
  <si>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</si>
  <si>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</si>
  <si>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</si>
  <si>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</si>
  <si>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</si>
  <si>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</si>
  <si>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</si>
  <si>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</si>
  <si>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</si>
  <si>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</si>
  <si>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</si>
  <si>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</si>
  <si>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</si>
  <si>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</si>
  <si>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</si>
  <si>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</si>
  <si>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</si>
  <si>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</si>
  <si>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</si>
  <si>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</si>
  <si>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</si>
  <si>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</si>
  <si>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</si>
  <si>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</si>
  <si>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</si>
  <si>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</si>
  <si>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</si>
  <si>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</si>
  <si>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</si>
  <si>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</si>
  <si>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</si>
  <si>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</si>
  <si>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</si>
  <si>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</si>
  <si>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</si>
  <si>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</si>
  <si>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</si>
  <si>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</si>
  <si>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</si>
  <si>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</si>
  <si>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</si>
  <si>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</si>
  <si>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</si>
  <si>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</si>
  <si>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</si>
  <si>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</si>
  <si>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</si>
  <si>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</si>
  <si>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</si>
  <si>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</si>
  <si>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</si>
  <si>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</si>
  <si>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</si>
  <si>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</si>
  <si>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</si>
  <si>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</si>
  <si>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</si>
  <si>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</si>
  <si>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</si>
  <si>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</si>
  <si>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</si>
  <si>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</si>
  <si>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</si>
  <si>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</si>
  <si>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</si>
  <si>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</si>
  <si>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</si>
  <si>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</si>
  <si>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</si>
  <si>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</si>
  <si>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</si>
  <si>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</si>
  <si>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</si>
  <si>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</si>
  <si>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</si>
  <si>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</si>
  <si>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</si>
  <si>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</si>
  <si>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</si>
  <si>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</si>
  <si>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</si>
  <si>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</si>
  <si>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</si>
  <si>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</si>
  <si>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</si>
  <si>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</si>
  <si>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</si>
  <si>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</si>
  <si>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</si>
  <si>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</si>
  <si>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</si>
  <si>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</si>
  <si>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</si>
  <si>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</si>
  <si>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</si>
  <si>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</si>
  <si>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</si>
  <si>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</si>
  <si>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</si>
  <si>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</si>
  <si>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</si>
  <si>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</si>
  <si>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</si>
  <si>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</si>
  <si>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</si>
  <si>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</si>
  <si>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</si>
  <si>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</si>
  <si>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</si>
  <si>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</si>
  <si>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</si>
  <si>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</si>
  <si>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</si>
  <si>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</si>
  <si>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</si>
  <si>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</si>
  <si>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</si>
  <si>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</si>
  <si>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</si>
  <si>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</si>
  <si>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</si>
  <si>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</si>
  <si>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</si>
  <si>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</si>
  <si>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</si>
  <si>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</si>
  <si>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</si>
  <si>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</si>
  <si>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</si>
  <si>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</si>
  <si>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</si>
  <si>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</si>
  <si>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</si>
  <si>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</si>
  <si>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</si>
  <si>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</si>
  <si>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</si>
  <si>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</si>
  <si>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</si>
  <si>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</si>
  <si>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</si>
  <si>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</si>
  <si>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</si>
  <si>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</si>
  <si>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</si>
  <si>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</si>
  <si>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</si>
  <si>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</si>
  <si>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</si>
  <si>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</si>
  <si>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</si>
  <si>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</si>
  <si>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</si>
  <si>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</si>
  <si>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</si>
  <si>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</si>
  <si>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</si>
  <si>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</si>
  <si>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</si>
  <si>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</si>
  <si>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</si>
  <si>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</si>
  <si>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</si>
  <si>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</si>
  <si>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</si>
  <si>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</si>
  <si>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</si>
  <si>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</si>
  <si>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</si>
  <si>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</si>
  <si>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</si>
  <si>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</si>
  <si>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</si>
  <si>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</si>
  <si>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</si>
  <si>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</si>
  <si>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</si>
  <si>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</si>
  <si>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</si>
  <si>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</si>
  <si>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</si>
  <si>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</si>
  <si>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</si>
  <si>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</si>
  <si>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</si>
  <si>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</si>
  <si>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</si>
  <si>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</si>
  <si>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</si>
  <si>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</si>
  <si>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</si>
  <si>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</si>
  <si>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</si>
  <si>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</si>
  <si>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</si>
  <si>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</si>
  <si>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</si>
  <si>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</si>
  <si>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</si>
  <si>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</si>
  <si>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</si>
  <si>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</si>
  <si>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</si>
  <si>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</si>
  <si>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</si>
  <si>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</si>
  <si>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</si>
  <si>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</si>
  <si>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</si>
  <si>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</si>
  <si>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</si>
  <si>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</si>
  <si>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</si>
  <si>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</si>
  <si>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</si>
  <si>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</si>
  <si>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</si>
  <si>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</si>
  <si>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</si>
  <si>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</si>
  <si>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</si>
  <si>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</si>
  <si>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</si>
  <si>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</si>
  <si>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</si>
  <si>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</si>
  <si>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</si>
  <si>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</si>
  <si>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</si>
  <si>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</si>
  <si>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</si>
  <si>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</si>
  <si>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</si>
  <si>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</si>
  <si>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</si>
  <si>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</si>
  <si>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</si>
  <si>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</si>
  <si>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</si>
  <si>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</si>
  <si>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</si>
  <si>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</si>
  <si>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</si>
  <si>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</si>
  <si>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</si>
  <si>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</si>
  <si>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</si>
  <si>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</si>
  <si>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</si>
  <si>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</si>
  <si>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</si>
  <si>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</si>
  <si>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</si>
  <si>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</si>
  <si>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</si>
  <si>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</si>
  <si>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</si>
  <si>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</si>
  <si>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</si>
  <si>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</si>
  <si>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</si>
  <si>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</si>
  <si>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</si>
  <si>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</si>
  <si>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</si>
  <si>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</si>
  <si>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</si>
  <si>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</si>
  <si>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</si>
  <si>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</si>
  <si>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</si>
  <si>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</si>
  <si>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</si>
  <si>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</si>
  <si>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</si>
  <si>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</si>
  <si>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</si>
  <si>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</si>
  <si>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</si>
  <si>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</si>
  <si>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</si>
  <si>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</si>
  <si>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</si>
  <si>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</si>
  <si>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</si>
  <si>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</si>
  <si>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</si>
  <si>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</si>
  <si>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</si>
  <si>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</si>
  <si>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</si>
  <si>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</si>
  <si>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</si>
  <si>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</si>
  <si>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</si>
  <si>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</si>
  <si>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</si>
  <si>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</si>
  <si>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</si>
  <si>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</si>
  <si>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</si>
  <si>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</si>
  <si>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</si>
  <si>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</si>
  <si>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</si>
  <si>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</si>
  <si>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</si>
  <si>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</si>
  <si>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</si>
  <si>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</si>
  <si>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</si>
  <si>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</si>
  <si>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</si>
  <si>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</si>
  <si>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</si>
  <si>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</si>
  <si>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</si>
  <si>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</si>
  <si>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</si>
  <si>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</si>
  <si>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</si>
  <si>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</si>
  <si>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</si>
  <si>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</si>
  <si>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</si>
  <si>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</si>
  <si>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</si>
  <si>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</si>
  <si>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</si>
  <si>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</si>
  <si>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</si>
  <si>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</si>
  <si>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</si>
  <si>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</si>
  <si>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</si>
  <si>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</si>
  <si>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</si>
  <si>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</si>
  <si>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</si>
  <si>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</si>
  <si>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</si>
  <si>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</si>
  <si>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</si>
  <si>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</si>
  <si>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</si>
  <si>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</si>
  <si>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</si>
  <si>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</si>
  <si>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</si>
  <si>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</si>
  <si>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</si>
  <si>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</si>
  <si>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</si>
  <si>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</si>
  <si>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</si>
  <si>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</si>
  <si>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</si>
  <si>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</si>
  <si>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</si>
  <si>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</si>
  <si>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</si>
  <si>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</si>
  <si>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</si>
  <si>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</si>
  <si>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</si>
  <si>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</si>
  <si>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</si>
  <si>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</si>
  <si>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</si>
  <si>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</si>
  <si>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</si>
  <si>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</si>
  <si>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</si>
  <si>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</si>
  <si>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</si>
  <si>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</si>
  <si>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</si>
  <si>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</si>
  <si>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</si>
  <si>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</si>
  <si>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</si>
  <si>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</si>
  <si>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</si>
  <si>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</si>
  <si>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</si>
  <si>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</si>
  <si>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</si>
  <si>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</si>
  <si>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</si>
  <si>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</si>
  <si>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</si>
  <si>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</si>
  <si>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</si>
  <si>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</si>
  <si>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</si>
  <si>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</si>
  <si>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</si>
  <si>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</si>
  <si>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</si>
  <si>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</si>
  <si>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</si>
  <si>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</si>
  <si>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</si>
  <si>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</si>
  <si>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</si>
  <si>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</si>
  <si>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</si>
  <si>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</si>
  <si>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</si>
  <si>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</si>
  <si>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</si>
  <si>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</si>
  <si>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</si>
  <si>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</si>
  <si>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</si>
  <si>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</si>
  <si>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</si>
  <si>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</si>
  <si>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</si>
  <si>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</si>
  <si>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</si>
  <si>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</si>
  <si>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</si>
  <si>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</si>
  <si>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</si>
  <si>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</si>
  <si>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</si>
  <si>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</si>
  <si>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</si>
  <si>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</si>
  <si>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</si>
  <si>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</si>
  <si>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</si>
  <si>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</si>
  <si>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</si>
  <si>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</si>
  <si>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</si>
  <si>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</si>
  <si>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</si>
  <si>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</si>
  <si>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</si>
  <si>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</si>
  <si>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</si>
  <si>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</si>
  <si>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</si>
  <si>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</si>
  <si>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</si>
  <si>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</si>
  <si>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</si>
  <si>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</si>
  <si>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</si>
  <si>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</si>
  <si>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</si>
  <si>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</si>
  <si>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</si>
  <si>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</si>
  <si>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</si>
  <si>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</si>
  <si>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</si>
  <si>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</si>
  <si>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</si>
  <si>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</si>
  <si>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</si>
  <si>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</si>
  <si>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</si>
  <si>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</si>
  <si>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</si>
  <si>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</si>
  <si>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</si>
  <si>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</si>
  <si>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</si>
  <si>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</si>
  <si>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</si>
  <si>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</si>
  <si>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</si>
  <si>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</si>
  <si>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</si>
  <si>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</si>
  <si>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</si>
  <si>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</si>
  <si>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</si>
  <si>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</si>
  <si>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</si>
  <si>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</si>
  <si>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</si>
  <si>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</si>
  <si>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</si>
  <si>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</si>
  <si>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</si>
  <si>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</si>
  <si>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</si>
  <si>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</si>
  <si>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</si>
  <si>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</si>
  <si>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</si>
  <si>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</si>
  <si>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</si>
  <si>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</si>
  <si>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</si>
  <si>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</si>
  <si>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</si>
  <si>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</si>
  <si>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</si>
  <si>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</si>
  <si>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</si>
  <si>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</si>
  <si>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</si>
  <si>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</si>
  <si>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</si>
  <si>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</si>
  <si>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</si>
  <si>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</si>
  <si>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</si>
  <si>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</si>
  <si>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</si>
  <si>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</si>
  <si>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</si>
  <si>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</si>
  <si>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</si>
  <si>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</si>
  <si>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</si>
  <si>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</si>
  <si>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</si>
  <si>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</si>
  <si>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</si>
  <si>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</si>
  <si>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</si>
  <si>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</si>
  <si>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</si>
  <si>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</si>
  <si>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</si>
  <si>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</si>
  <si>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</si>
  <si>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</si>
  <si>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</si>
  <si>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</si>
  <si>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</si>
  <si>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</si>
  <si>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</si>
  <si>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</si>
  <si>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</si>
  <si>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</si>
  <si>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</si>
  <si>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</si>
  <si>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</si>
  <si>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</si>
  <si>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</si>
  <si>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</si>
  <si>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</si>
  <si>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</si>
  <si>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</si>
  <si>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</si>
  <si>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</si>
  <si>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</si>
  <si>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</si>
  <si>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</si>
  <si>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</si>
  <si>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</si>
  <si>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</si>
  <si>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</si>
  <si>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</si>
  <si>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</si>
  <si>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</si>
  <si>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</si>
  <si>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</si>
  <si>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</si>
  <si>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</si>
  <si>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</si>
  <si>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</si>
  <si>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</si>
  <si>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</si>
  <si>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</si>
  <si>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</si>
  <si>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</si>
  <si>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</si>
  <si>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</si>
  <si>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</si>
  <si>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</si>
  <si>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</si>
  <si>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</si>
  <si>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</si>
  <si>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</si>
  <si>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</si>
  <si>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</si>
  <si>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</si>
  <si>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</si>
  <si>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</si>
  <si>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</si>
  <si>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</si>
  <si>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</si>
  <si>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</si>
  <si>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</si>
  <si>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</si>
  <si>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</si>
  <si>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</si>
  <si>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</si>
  <si>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</si>
  <si>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</si>
  <si>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</si>
  <si>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</si>
  <si>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</si>
  <si>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</si>
  <si>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</si>
  <si>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</si>
  <si>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</si>
  <si>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</si>
  <si>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</si>
  <si>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</si>
  <si>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</si>
  <si>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</si>
  <si>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</si>
  <si>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</si>
  <si>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</si>
  <si>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</si>
  <si>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</si>
  <si>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</si>
  <si>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</si>
  <si>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</si>
  <si>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</si>
  <si>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</si>
  <si>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</si>
  <si>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</si>
  <si>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</si>
  <si>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</si>
  <si>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</si>
  <si>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</si>
  <si>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</si>
  <si>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</si>
  <si>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</si>
  <si>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</si>
  <si>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</si>
  <si>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</si>
  <si>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</si>
  <si>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</si>
  <si>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</si>
  <si>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</si>
  <si>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</si>
  <si>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</si>
  <si>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</si>
  <si>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</si>
  <si>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</si>
  <si>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</si>
  <si>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</si>
  <si>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</si>
  <si>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</si>
  <si>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</si>
  <si>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</si>
  <si>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</si>
  <si>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</si>
  <si>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</si>
  <si>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</si>
  <si>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</si>
  <si>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</si>
  <si>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</si>
  <si>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</si>
  <si>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</si>
  <si>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</si>
  <si>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</si>
  <si>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</si>
  <si>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</si>
  <si>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</si>
  <si>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</si>
  <si>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</si>
  <si>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</si>
  <si>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</si>
  <si>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</si>
  <si>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</si>
  <si>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</si>
  <si>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</si>
  <si>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</si>
  <si>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</si>
  <si>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</si>
  <si>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</si>
  <si>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</si>
  <si>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</si>
  <si>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</si>
  <si>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</si>
  <si>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</si>
  <si>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</si>
  <si>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</si>
  <si>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</si>
  <si>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</si>
  <si>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</si>
  <si>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</si>
  <si>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</si>
  <si>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</si>
  <si>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</si>
  <si>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</si>
  <si>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</si>
  <si>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</si>
  <si>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</si>
  <si>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</si>
  <si>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</si>
  <si>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</si>
  <si>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</si>
  <si>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</si>
  <si>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</si>
  <si>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</si>
  <si>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</si>
  <si>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</si>
  <si>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</si>
  <si>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</si>
  <si>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</si>
  <si>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</si>
  <si>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</si>
  <si>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</si>
  <si>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</si>
  <si>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</si>
  <si>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</si>
  <si>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</si>
  <si>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</si>
  <si>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</si>
  <si>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</si>
  <si>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</si>
  <si>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</si>
  <si>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</si>
  <si>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</si>
  <si>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</si>
  <si>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</si>
  <si>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</si>
  <si>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</si>
  <si>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</si>
  <si>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</si>
  <si>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</si>
  <si>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</si>
  <si>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</si>
  <si>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</si>
  <si>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</si>
  <si>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</si>
  <si>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</si>
  <si>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</si>
  <si>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</si>
  <si>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</si>
  <si>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</si>
  <si>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</si>
  <si>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</si>
  <si>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</si>
  <si>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</si>
  <si>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</si>
  <si>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</si>
  <si>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</si>
  <si>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</si>
  <si>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</si>
  <si>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</si>
  <si>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</si>
  <si>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</si>
  <si>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</si>
  <si>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</si>
  <si>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</si>
  <si>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</si>
  <si>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</si>
  <si>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</si>
  <si>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</si>
  <si>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</si>
  <si>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</si>
  <si>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</si>
  <si>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</si>
  <si>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</si>
  <si>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</si>
  <si>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</si>
  <si>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</si>
  <si>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</si>
  <si>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</si>
  <si>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</si>
  <si>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</si>
  <si>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</si>
  <si>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</si>
  <si>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</si>
  <si>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</si>
  <si>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</si>
  <si>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</si>
  <si>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</si>
  <si>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</si>
  <si>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</si>
  <si>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</si>
  <si>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</si>
  <si>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</si>
  <si>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</si>
  <si>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</si>
  <si>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</si>
  <si>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</si>
  <si>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</si>
  <si>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</si>
  <si>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</si>
  <si>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</si>
  <si>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</si>
  <si>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</si>
  <si>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</si>
  <si>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</si>
  <si>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</si>
  <si>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</si>
  <si>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</si>
  <si>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</si>
  <si>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</si>
  <si>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</si>
  <si>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</si>
  <si>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</si>
  <si>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</si>
  <si>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</si>
  <si>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</si>
  <si>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</si>
  <si>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</si>
  <si>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</si>
  <si>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</si>
  <si>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</si>
  <si>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</si>
  <si>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</si>
  <si>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</si>
  <si>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</si>
  <si>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</si>
  <si>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</si>
  <si>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</si>
  <si>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</si>
  <si>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</si>
  <si>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</si>
  <si>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</si>
  <si>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</si>
  <si>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</si>
  <si>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</si>
  <si>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</si>
  <si>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</si>
  <si>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</si>
  <si>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</si>
  <si>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</si>
  <si>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</si>
  <si>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</si>
  <si>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</si>
  <si>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</si>
  <si>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</si>
  <si>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</si>
  <si>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</si>
  <si>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</si>
  <si>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</si>
  <si>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</si>
  <si>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</si>
  <si>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</si>
  <si>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</si>
  <si>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</si>
  <si>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</si>
  <si>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</si>
  <si>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</si>
  <si>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</si>
  <si>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</si>
  <si>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</si>
  <si>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</si>
  <si>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</si>
  <si>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</si>
  <si>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</si>
  <si>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</si>
  <si>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</si>
  <si>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</si>
  <si>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</si>
  <si>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</si>
  <si>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</si>
  <si>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</si>
  <si>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</si>
  <si>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</si>
  <si>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</si>
  <si>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</si>
  <si>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</si>
  <si>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</si>
  <si>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</si>
  <si>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</si>
  <si>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</si>
  <si>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</si>
  <si>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</si>
  <si>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</si>
  <si>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</si>
  <si>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</si>
  <si>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</si>
  <si>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</si>
  <si>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</si>
  <si>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</si>
  <si>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</si>
  <si>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</si>
  <si>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</si>
  <si>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</si>
  <si>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</si>
  <si>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</si>
  <si>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</si>
  <si>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</si>
  <si>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</si>
  <si>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</si>
  <si>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</si>
  <si>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</si>
  <si>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</si>
  <si>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</si>
  <si>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</si>
  <si>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</si>
  <si>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</si>
  <si>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</si>
  <si>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</si>
  <si>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</si>
  <si>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</si>
  <si>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</si>
  <si>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</si>
  <si>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</si>
  <si>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</si>
  <si>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</si>
  <si>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</si>
  <si>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</si>
  <si>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</si>
  <si>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</si>
  <si>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</si>
  <si>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</si>
  <si>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</si>
  <si>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</si>
  <si>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</si>
  <si>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</si>
  <si>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</si>
  <si>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</si>
  <si>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</si>
  <si>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</si>
  <si>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</si>
  <si>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</si>
  <si>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</si>
  <si>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</si>
  <si>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</si>
  <si>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</si>
  <si>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</si>
  <si>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</si>
  <si>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</si>
  <si>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</si>
  <si>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</si>
  <si>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</si>
  <si>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</si>
  <si>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</si>
  <si>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</si>
  <si>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</si>
  <si>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</si>
  <si>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</si>
  <si>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</si>
  <si>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</si>
  <si>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</si>
  <si>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</si>
  <si>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</si>
  <si>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</si>
  <si>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</si>
  <si>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</si>
  <si>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</si>
  <si>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</si>
  <si>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</si>
  <si>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</si>
  <si>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</si>
  <si>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</si>
  <si>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</si>
  <si>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</si>
  <si>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</si>
  <si>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</si>
  <si>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</si>
  <si>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</si>
  <si>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</si>
  <si>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</si>
  <si>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</si>
  <si>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</si>
  <si>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</si>
  <si>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</si>
  <si>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</si>
  <si>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</si>
  <si>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</si>
  <si>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</si>
  <si>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</si>
  <si>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</si>
  <si>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</si>
  <si>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</si>
  <si>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</si>
  <si>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</si>
  <si>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</si>
  <si>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</si>
  <si>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</si>
  <si>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</si>
  <si>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</si>
  <si>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</si>
  <si>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</si>
  <si>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</si>
  <si>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</si>
  <si>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</si>
  <si>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</si>
  <si>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</si>
  <si>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</si>
  <si>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</si>
  <si>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</si>
  <si>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</si>
  <si>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</si>
  <si>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</si>
  <si>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</si>
  <si>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</si>
  <si>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</si>
  <si>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</si>
  <si>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</si>
  <si>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</si>
  <si>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</si>
  <si>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</si>
  <si>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</si>
  <si>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</si>
  <si>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</si>
  <si>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</si>
  <si>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</si>
  <si>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</si>
  <si>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</si>
  <si>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</si>
  <si>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</si>
  <si>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</si>
  <si>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</si>
  <si>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</si>
  <si>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</si>
  <si>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</si>
  <si>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</si>
  <si>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</si>
  <si>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</si>
  <si>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</si>
  <si>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</si>
  <si>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</si>
  <si>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</si>
  <si>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</si>
  <si>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</si>
  <si>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</si>
  <si>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</si>
  <si>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</si>
  <si>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</si>
  <si>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</si>
  <si>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</si>
  <si>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</si>
  <si>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</si>
  <si>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</si>
  <si>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</si>
  <si>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</si>
  <si>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</si>
  <si>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</si>
  <si>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</si>
  <si>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</si>
  <si>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</si>
  <si>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</si>
  <si>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</si>
  <si>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</si>
  <si>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</si>
  <si>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</si>
  <si>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</si>
  <si>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</si>
  <si>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</si>
  <si>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</si>
  <si>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</si>
  <si>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</si>
  <si>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</si>
  <si>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</si>
  <si>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</si>
  <si>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</si>
  <si>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</si>
  <si>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</si>
  <si>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</si>
  <si>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</si>
  <si>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</si>
  <si>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</si>
  <si>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</si>
  <si>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</si>
  <si>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</si>
  <si>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</si>
  <si>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</si>
  <si>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</si>
  <si>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</si>
  <si>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</si>
  <si>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</si>
  <si>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</si>
  <si>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</si>
  <si>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</si>
  <si>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</si>
  <si>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</si>
  <si>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</si>
  <si>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</si>
  <si>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</si>
  <si>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</si>
  <si>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</si>
  <si>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</si>
  <si>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</si>
  <si>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</si>
  <si>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</si>
  <si>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</si>
  <si>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</si>
  <si>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</si>
  <si>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</si>
  <si>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</si>
  <si>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</si>
  <si>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</si>
  <si>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</si>
  <si>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</si>
  <si>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</si>
  <si>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</si>
  <si>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</si>
  <si>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</si>
  <si>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</si>
  <si>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</si>
  <si>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</si>
  <si>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</si>
  <si>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</si>
  <si>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</si>
  <si>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</si>
  <si>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</si>
  <si>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</si>
  <si>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</si>
  <si>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</si>
  <si>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</si>
  <si>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</si>
  <si>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</si>
  <si>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</si>
  <si>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</si>
  <si>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</si>
  <si>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</si>
  <si>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</si>
  <si>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</si>
  <si>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</si>
  <si>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</si>
  <si>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</si>
  <si>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</si>
  <si>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</si>
  <si>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</si>
  <si>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</si>
  <si>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</si>
  <si>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</si>
  <si>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</si>
  <si>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</si>
  <si>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</si>
  <si>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</si>
  <si>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</si>
  <si>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</si>
  <si>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</si>
  <si>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</si>
  <si>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</si>
  <si>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</si>
  <si>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</si>
  <si>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</si>
  <si>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</si>
  <si>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</si>
  <si>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</si>
  <si>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</si>
  <si>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</si>
  <si>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</si>
  <si>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</si>
  <si>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</si>
  <si>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</si>
  <si>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</si>
  <si>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</si>
  <si>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</si>
  <si>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</si>
  <si>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</si>
  <si>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</si>
  <si>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</si>
  <si>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</si>
  <si>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</si>
  <si>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</si>
  <si>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</si>
  <si>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</si>
  <si>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</si>
  <si>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</si>
  <si>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</si>
  <si>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</si>
  <si>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</si>
  <si>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</si>
  <si>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</si>
  <si>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</si>
  <si>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</si>
  <si>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</si>
  <si>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</si>
  <si>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</si>
  <si>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</si>
  <si>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</si>
  <si>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</si>
  <si>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</si>
  <si>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</si>
  <si>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</si>
  <si>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</si>
  <si>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</si>
  <si>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</si>
  <si>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</si>
  <si>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</si>
  <si>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</si>
  <si>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</si>
  <si>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</si>
  <si>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</si>
  <si>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</si>
  <si>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</si>
  <si>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</si>
  <si>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</si>
  <si>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</si>
  <si>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</si>
  <si>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</si>
  <si>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</si>
  <si>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</si>
  <si>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</si>
  <si>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</si>
  <si>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</si>
  <si>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</si>
  <si>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</si>
  <si>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</si>
  <si>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</si>
  <si>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</si>
  <si>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</si>
  <si>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</si>
  <si>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</si>
  <si>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</si>
  <si>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</si>
  <si>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</si>
  <si>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</si>
  <si>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</si>
  <si>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</si>
  <si>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</si>
  <si>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</si>
  <si>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</si>
  <si>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</si>
  <si>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</si>
  <si>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</si>
  <si>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</si>
  <si>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</si>
  <si>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</si>
  <si>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</si>
  <si>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</si>
  <si>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</si>
  <si>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</si>
  <si>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</si>
  <si>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</si>
  <si>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</si>
  <si>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</si>
  <si>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</si>
  <si>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</si>
  <si>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</si>
  <si>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</si>
  <si>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</si>
  <si>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</si>
  <si>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</si>
  <si>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</si>
  <si>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</si>
  <si>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</si>
  <si>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</si>
  <si>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</si>
  <si>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</si>
  <si>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</si>
  <si>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</si>
  <si>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</si>
  <si>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</si>
  <si>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</si>
  <si>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</si>
  <si>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</si>
  <si>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</si>
  <si>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</si>
  <si>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</si>
  <si>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</si>
  <si>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</si>
  <si>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</si>
  <si>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</si>
  <si>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</si>
  <si>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</si>
  <si>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</si>
  <si>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</si>
  <si>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</si>
  <si>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</si>
  <si>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</si>
  <si>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</si>
  <si>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</si>
  <si>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</si>
  <si>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</si>
  <si>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</si>
  <si>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</si>
  <si>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</si>
  <si>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</si>
  <si>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</si>
  <si>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</si>
  <si>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</si>
  <si>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</si>
  <si>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</si>
  <si>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</si>
  <si>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</si>
  <si>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</si>
  <si>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</si>
  <si>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</si>
  <si>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</si>
  <si>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</si>
  <si>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</si>
  <si>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</si>
  <si>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</si>
  <si>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</si>
  <si>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</si>
  <si>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</si>
  <si>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</si>
  <si>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</si>
  <si>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</si>
  <si>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</si>
  <si>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</si>
  <si>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</si>
  <si>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</si>
  <si>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</si>
  <si>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</si>
  <si>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</si>
  <si>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</si>
  <si>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</si>
  <si>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</si>
  <si>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</si>
  <si>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</si>
  <si>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</si>
  <si>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</si>
  <si>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</si>
  <si>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</si>
  <si>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</si>
  <si>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</si>
  <si>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</si>
  <si>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</si>
  <si>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</si>
  <si>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</si>
  <si>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</si>
  <si>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</si>
  <si>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</si>
  <si>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</si>
  <si>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</si>
  <si>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</si>
  <si>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</si>
  <si>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</si>
  <si>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</si>
  <si>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</si>
  <si>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</si>
  <si>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</si>
  <si>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</si>
  <si>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</si>
  <si>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</si>
  <si>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</si>
  <si>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</si>
  <si>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</si>
  <si>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</si>
  <si>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</si>
  <si>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</si>
  <si>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</si>
  <si>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</si>
  <si>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</si>
  <si>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</si>
  <si>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</si>
  <si>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</si>
  <si>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</si>
  <si>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</si>
  <si>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</si>
  <si>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</si>
  <si>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</si>
  <si>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</si>
  <si>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</si>
  <si>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</si>
  <si>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</si>
  <si>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</si>
  <si>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</si>
  <si>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</si>
  <si>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</si>
  <si>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</si>
  <si>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</si>
  <si>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</si>
  <si>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</si>
  <si>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</si>
  <si>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</si>
  <si>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</si>
  <si>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</si>
  <si>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</si>
  <si>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</si>
  <si>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</si>
  <si>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</si>
  <si>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</si>
  <si>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</si>
  <si>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</si>
  <si>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</si>
  <si>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</si>
  <si>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</si>
  <si>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</si>
  <si>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</si>
  <si>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</si>
  <si>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</si>
  <si>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</si>
  <si>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</si>
  <si>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</si>
  <si>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</si>
  <si>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</si>
  <si>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</si>
  <si>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</si>
  <si>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</si>
  <si>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</si>
  <si>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</si>
  <si>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</si>
  <si>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</si>
  <si>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</si>
  <si>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</si>
  <si>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</si>
  <si>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</si>
  <si>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</si>
  <si>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</si>
  <si>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</si>
  <si>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</si>
  <si>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</si>
  <si>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</si>
  <si>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</si>
  <si>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</si>
  <si>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</si>
  <si>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</si>
  <si>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</si>
  <si>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</si>
  <si>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</si>
  <si>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</si>
  <si>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</si>
  <si>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</si>
  <si>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</si>
  <si>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</si>
  <si>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</si>
  <si>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</si>
  <si>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</si>
  <si>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</si>
  <si>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</si>
  <si>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</si>
  <si>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</si>
  <si>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</si>
  <si>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</si>
  <si>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</si>
  <si>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</si>
  <si>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</si>
  <si>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</si>
  <si>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</si>
  <si>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</si>
  <si>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</si>
  <si>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</si>
  <si>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</si>
  <si>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</si>
  <si>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</si>
  <si>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</si>
  <si>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</si>
  <si>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</si>
  <si>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</si>
  <si>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</si>
  <si>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</si>
  <si>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</si>
  <si>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</si>
  <si>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</si>
  <si>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</si>
  <si>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</si>
  <si>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</si>
  <si>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</si>
  <si>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</si>
  <si>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</si>
  <si>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</si>
  <si>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</si>
  <si>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</si>
  <si>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</si>
  <si>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</si>
  <si>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</si>
  <si>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</si>
  <si>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</si>
  <si>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</si>
  <si>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</si>
  <si>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</si>
  <si>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</si>
  <si>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</si>
  <si>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</si>
  <si>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</si>
  <si>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</si>
  <si>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</si>
  <si>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</si>
  <si>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</si>
  <si>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</si>
  <si>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</si>
  <si>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</si>
  <si>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</si>
  <si>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</si>
  <si>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</si>
  <si>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</si>
  <si>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</si>
  <si>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</si>
  <si>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</si>
  <si>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</si>
  <si>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</si>
  <si>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</si>
  <si>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</si>
  <si>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</si>
  <si>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</si>
  <si>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</si>
  <si>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</si>
  <si>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</si>
  <si>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</si>
  <si>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</si>
  <si>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</si>
  <si>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</si>
  <si>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</si>
  <si>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</si>
  <si>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</si>
  <si>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</si>
  <si>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</si>
  <si>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</si>
  <si>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</si>
  <si>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</si>
  <si>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</si>
  <si>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</si>
  <si>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</si>
  <si>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</si>
  <si>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</si>
  <si>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</si>
  <si>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</si>
  <si>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</si>
  <si>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</si>
  <si>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</si>
  <si>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</si>
  <si>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</si>
  <si>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</si>
  <si>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</si>
  <si>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</si>
  <si>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</si>
  <si>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</si>
  <si>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</si>
  <si>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</si>
  <si>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</si>
  <si>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</si>
  <si>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</si>
  <si>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</si>
  <si>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</si>
  <si>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</si>
  <si>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</si>
  <si>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</si>
  <si>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</si>
  <si>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</si>
  <si>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</si>
  <si>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</si>
  <si>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</si>
  <si>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</si>
  <si>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</si>
  <si>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</si>
  <si>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</si>
  <si>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</si>
  <si>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</si>
  <si>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</si>
  <si>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</si>
  <si>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</si>
  <si>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</si>
  <si>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</si>
  <si>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</si>
  <si>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</si>
  <si>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</si>
  <si>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</si>
  <si>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</si>
  <si>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</si>
  <si>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</si>
  <si>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</si>
  <si>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</si>
  <si>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</si>
  <si>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</si>
  <si>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</si>
  <si>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</si>
  <si>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</si>
  <si>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</si>
  <si>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</si>
  <si>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</si>
  <si>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</si>
  <si>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</si>
  <si>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</si>
  <si>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</si>
  <si>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</si>
  <si>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</si>
  <si>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</si>
  <si>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</si>
  <si>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</si>
  <si>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</si>
  <si>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</si>
  <si>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</si>
  <si>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</si>
  <si>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</si>
  <si>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</si>
  <si>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</si>
  <si>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</si>
  <si>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</si>
  <si>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</si>
  <si>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</si>
  <si>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</si>
  <si>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</si>
  <si>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</si>
  <si>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</si>
  <si>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</si>
  <si>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</si>
  <si>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</si>
  <si>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</si>
  <si>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</si>
  <si>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</si>
  <si>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</si>
  <si>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</si>
  <si>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</si>
  <si>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</si>
  <si>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</si>
  <si>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</si>
  <si>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</si>
  <si>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</si>
  <si>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</si>
  <si>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</si>
  <si>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</si>
  <si>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</si>
  <si>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</si>
  <si>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</si>
  <si>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</si>
  <si>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</si>
  <si>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</si>
  <si>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</si>
  <si>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</si>
  <si>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</si>
  <si>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</si>
  <si>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</si>
  <si>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</si>
  <si>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</si>
  <si>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</si>
  <si>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</si>
  <si>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</si>
  <si>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</si>
  <si>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</si>
  <si>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</si>
  <si>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</si>
  <si>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</si>
  <si>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</si>
  <si>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</si>
  <si>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</si>
  <si>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</si>
  <si>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</si>
  <si>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</si>
  <si>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</si>
  <si>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</si>
  <si>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</si>
  <si>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</si>
  <si>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</si>
  <si>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</si>
  <si>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</si>
  <si>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</si>
  <si>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</si>
  <si>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</si>
  <si>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</si>
  <si>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</si>
  <si>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</si>
  <si>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</si>
  <si>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</si>
  <si>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</si>
  <si>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</si>
  <si>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</si>
  <si>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</si>
  <si>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</si>
  <si>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</si>
  <si>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</si>
  <si>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</si>
  <si>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</si>
  <si>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</si>
  <si>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</si>
  <si>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</si>
  <si>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</si>
  <si>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</si>
  <si>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</si>
  <si>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</si>
  <si>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</si>
  <si>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</si>
  <si>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</si>
  <si>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</si>
  <si>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</si>
  <si>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</si>
  <si>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</si>
  <si>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</si>
  <si>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</si>
  <si>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</si>
  <si>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</si>
  <si>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</si>
  <si>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</si>
  <si>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</si>
  <si>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</si>
  <si>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</si>
  <si>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</si>
  <si>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</si>
  <si>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</si>
  <si>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</si>
  <si>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</si>
  <si>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</si>
  <si>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</si>
  <si>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</si>
  <si>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</si>
  <si>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</si>
  <si>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</si>
  <si>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</si>
  <si>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</si>
  <si>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</si>
  <si>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</si>
  <si>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</si>
  <si>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</si>
  <si>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</si>
  <si>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</si>
  <si>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</si>
  <si>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</si>
  <si>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</si>
  <si>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</si>
  <si>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</si>
  <si>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</si>
  <si>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</si>
  <si>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</si>
  <si>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</si>
  <si>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</si>
  <si>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</si>
  <si>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</si>
  <si>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</si>
  <si>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</si>
  <si>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</si>
  <si>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</si>
  <si>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</si>
  <si>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</si>
  <si>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</si>
  <si>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</si>
  <si>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</si>
  <si>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</si>
  <si>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</si>
  <si>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</si>
  <si>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</si>
  <si>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</si>
  <si>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</si>
  <si>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</si>
  <si>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</si>
  <si>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</si>
  <si>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</si>
  <si>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</si>
  <si>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</si>
  <si>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</si>
  <si>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</si>
  <si>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</si>
  <si>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</si>
  <si>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</si>
  <si>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</si>
  <si>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</si>
  <si>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</si>
  <si>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</si>
  <si>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</si>
  <si>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</si>
  <si>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</si>
  <si>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</si>
  <si>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</si>
  <si>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</si>
  <si>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</si>
  <si>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</si>
  <si>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</si>
  <si>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</si>
  <si>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</si>
  <si>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</si>
  <si>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</si>
  <si>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</si>
  <si>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</si>
  <si>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</si>
  <si>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</si>
  <si>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</si>
  <si>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</si>
  <si>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</si>
  <si>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</si>
  <si>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</si>
  <si>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</si>
  <si>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</si>
  <si>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</si>
  <si>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</si>
  <si>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</si>
  <si>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</si>
  <si>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</si>
  <si>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</si>
  <si>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</si>
  <si>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</si>
  <si>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</si>
  <si>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</si>
  <si>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</si>
  <si>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</si>
  <si>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</si>
  <si>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</si>
  <si>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</si>
  <si>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</si>
  <si>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</si>
  <si>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</si>
  <si>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</si>
  <si>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</si>
  <si>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</si>
  <si>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</si>
  <si>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</si>
  <si>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</si>
  <si>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</si>
  <si>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</si>
  <si>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</si>
  <si>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</si>
  <si>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</si>
  <si>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</si>
  <si>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</si>
  <si>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</si>
  <si>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</si>
  <si>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</si>
  <si>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</si>
  <si>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</si>
  <si>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</si>
  <si>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</si>
  <si>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</si>
  <si>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</si>
  <si>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</si>
  <si>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</si>
  <si>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</si>
  <si>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</si>
  <si>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</si>
  <si>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</si>
  <si>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</si>
  <si>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</si>
  <si>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</si>
  <si>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</si>
  <si>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</si>
  <si>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</si>
  <si>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</si>
  <si>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</si>
  <si>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</si>
  <si>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</si>
  <si>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</si>
  <si>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</si>
  <si>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</si>
  <si>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</si>
  <si>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</si>
  <si>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</si>
  <si>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</si>
  <si>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</si>
  <si>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</si>
  <si>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</si>
  <si>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</si>
  <si>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</si>
  <si>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</si>
  <si>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</si>
  <si>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</si>
  <si>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</si>
  <si>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</si>
  <si>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</si>
  <si>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</si>
  <si>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</si>
  <si>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</si>
  <si>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</si>
  <si>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</si>
  <si>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</si>
  <si>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</si>
  <si>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</si>
  <si>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</si>
  <si>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</si>
  <si>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</si>
  <si>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</si>
  <si>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</si>
  <si>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</si>
  <si>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</si>
  <si>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</si>
  <si>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</si>
  <si>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</si>
  <si>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</si>
  <si>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</si>
  <si>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</si>
  <si>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</si>
  <si>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</si>
  <si>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</si>
  <si>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</si>
  <si>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</si>
  <si>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</si>
  <si>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</si>
  <si>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</si>
  <si>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</si>
  <si>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</si>
  <si>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</si>
  <si>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</si>
  <si>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</si>
  <si>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</si>
  <si>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</si>
  <si>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</si>
  <si>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</si>
  <si>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</si>
  <si>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</si>
  <si>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</si>
  <si>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</si>
  <si>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</si>
  <si>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</si>
  <si>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</si>
  <si>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</si>
  <si>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</si>
  <si>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</si>
  <si>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</si>
  <si>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</si>
  <si>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</si>
  <si>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</si>
  <si>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</si>
  <si>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</si>
  <si>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</si>
  <si>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</si>
  <si>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</si>
  <si>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</si>
  <si>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</si>
  <si>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</si>
  <si>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</si>
  <si>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</si>
  <si>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</si>
  <si>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</si>
  <si>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</si>
  <si>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</si>
  <si>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</si>
  <si>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</si>
  <si>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</si>
  <si>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</si>
  <si>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</si>
  <si>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</si>
  <si>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</si>
  <si>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</si>
  <si>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</si>
  <si>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</si>
  <si>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</si>
  <si>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</si>
  <si>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</si>
  <si>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</si>
  <si>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</si>
  <si>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</si>
  <si>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</si>
  <si>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</si>
  <si>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</si>
  <si>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</si>
  <si>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</si>
  <si>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</si>
  <si>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</si>
  <si>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</si>
  <si>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</si>
  <si>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</si>
  <si>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</si>
  <si>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</si>
  <si>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</si>
  <si>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</si>
  <si>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</si>
  <si>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</si>
  <si>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</si>
  <si>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</si>
  <si>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</si>
  <si>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</si>
  <si>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</si>
  <si>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</si>
  <si>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</si>
  <si>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</si>
  <si>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</si>
  <si>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</si>
  <si>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</si>
  <si>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</si>
  <si>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</si>
  <si>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</si>
  <si>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</si>
  <si>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</si>
  <si>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</si>
  <si>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</si>
  <si>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</si>
  <si>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</si>
  <si>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</si>
  <si>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</si>
  <si>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</si>
  <si>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</si>
  <si>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</si>
  <si>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</si>
  <si>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</si>
  <si>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</si>
  <si>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</si>
  <si>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</si>
  <si>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</si>
  <si>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</si>
  <si>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</si>
  <si>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</si>
  <si>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</si>
  <si>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</si>
  <si>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</si>
  <si>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</si>
  <si>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</si>
  <si>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</si>
  <si>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</si>
  <si>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</si>
  <si>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</si>
  <si>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</si>
  <si>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</si>
  <si>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</si>
  <si>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</si>
  <si>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</si>
  <si>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</si>
  <si>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</si>
  <si>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</si>
  <si>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</si>
  <si>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</si>
  <si>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</si>
  <si>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</si>
  <si>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</si>
  <si>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</si>
  <si>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</si>
  <si>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</si>
  <si>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</si>
  <si>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</si>
  <si>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</si>
  <si>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</si>
  <si>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</si>
  <si>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</si>
  <si>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</si>
  <si>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</si>
  <si>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</si>
  <si>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</si>
  <si>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</si>
  <si>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</si>
  <si>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</si>
  <si>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</si>
  <si>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</si>
  <si>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</si>
  <si>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</si>
  <si>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</si>
  <si>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</si>
  <si>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</si>
  <si>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</si>
  <si>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</si>
  <si>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</si>
  <si>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</si>
  <si>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</si>
  <si>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</si>
  <si>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</si>
  <si>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</si>
  <si>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</si>
  <si>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</si>
  <si>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</si>
  <si>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</si>
  <si>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</si>
  <si>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</si>
  <si>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</si>
  <si>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</si>
  <si>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</si>
  <si>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</si>
  <si>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</si>
  <si>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</si>
  <si>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</si>
  <si>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</si>
  <si>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</si>
  <si>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</si>
  <si>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</si>
  <si>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</si>
  <si>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</si>
  <si>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</si>
  <si>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</si>
  <si>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</si>
  <si>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</si>
  <si>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</si>
  <si>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</si>
  <si>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</si>
  <si>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</si>
  <si>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</si>
  <si>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</si>
  <si>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</si>
  <si>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</si>
  <si>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</si>
  <si>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</si>
  <si>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</si>
  <si>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</si>
  <si>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</si>
  <si>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</si>
  <si>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</si>
  <si>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</si>
  <si>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</si>
  <si>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</si>
  <si>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</si>
  <si>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</si>
  <si>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</si>
  <si>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</si>
  <si>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</si>
  <si>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</si>
  <si>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</si>
  <si>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</si>
  <si>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</si>
  <si>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</si>
  <si>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</si>
  <si>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</si>
  <si>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</si>
  <si>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</si>
  <si>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</si>
  <si>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</si>
  <si>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</si>
  <si>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</si>
  <si>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</si>
  <si>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</si>
  <si>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</si>
  <si>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</si>
  <si>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</si>
  <si>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</si>
  <si>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</si>
  <si>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</si>
  <si>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</si>
  <si>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</si>
  <si>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</si>
  <si>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</si>
  <si>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</si>
  <si>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</si>
  <si>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</si>
  <si>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</si>
  <si>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</si>
  <si>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</si>
  <si>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</si>
  <si>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</si>
  <si>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</si>
  <si>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</si>
  <si>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</si>
  <si>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</si>
  <si>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</si>
  <si>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</si>
  <si>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</si>
  <si>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</si>
  <si>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</si>
  <si>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</si>
  <si>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</si>
  <si>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</si>
  <si>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</si>
  <si>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</si>
  <si>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</si>
  <si>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</si>
  <si>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</si>
  <si>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</si>
  <si>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</si>
  <si>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</si>
  <si>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</si>
  <si>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</si>
  <si>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</si>
  <si>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</si>
  <si>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</si>
  <si>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</si>
  <si>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</si>
  <si>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</si>
  <si>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</si>
  <si>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</si>
  <si>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</si>
  <si>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</si>
  <si>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</si>
  <si>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</si>
  <si>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</si>
  <si>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</si>
  <si>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</si>
  <si>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</si>
  <si>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</si>
  <si>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</si>
  <si>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</si>
  <si>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</si>
  <si>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</si>
  <si>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</si>
  <si>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</si>
  <si>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</si>
  <si>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</si>
  <si>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</si>
  <si>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</si>
  <si>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</si>
  <si>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</si>
  <si>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</si>
  <si>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</si>
  <si>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</si>
  <si>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</si>
  <si>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</si>
  <si>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</si>
  <si>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</si>
  <si>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</si>
  <si>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</si>
  <si>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</si>
  <si>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</si>
  <si>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</si>
  <si>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</si>
  <si>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</si>
  <si>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</si>
  <si>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</si>
  <si>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</si>
  <si>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</si>
  <si>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</si>
  <si>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</si>
  <si>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</si>
  <si>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</si>
  <si>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</si>
  <si>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</si>
  <si>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</si>
  <si>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</si>
  <si>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</si>
  <si>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</si>
  <si>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</si>
  <si>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</si>
  <si>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</si>
  <si>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</si>
  <si>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</si>
  <si>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</si>
  <si>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</si>
  <si>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</si>
  <si>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</si>
  <si>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</si>
  <si>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</si>
  <si>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</si>
  <si>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</si>
  <si>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</si>
  <si>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</si>
  <si>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</si>
  <si>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</si>
  <si>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</si>
  <si>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</si>
  <si>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</si>
  <si>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</si>
  <si>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</si>
  <si>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</si>
  <si>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</si>
  <si>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</si>
  <si>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</si>
  <si>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</si>
  <si>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</si>
  <si>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</si>
  <si>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</si>
  <si>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</si>
  <si>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</si>
  <si>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</si>
  <si>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</si>
  <si>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</si>
  <si>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</si>
  <si>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</si>
  <si>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</si>
  <si>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</si>
  <si>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</si>
  <si>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</si>
  <si>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</si>
  <si>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</si>
  <si>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</si>
  <si>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</si>
  <si>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</si>
  <si>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</si>
  <si>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</si>
  <si>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</si>
  <si>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</si>
  <si>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</si>
  <si>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</si>
  <si>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</si>
  <si>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</si>
  <si>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</si>
  <si>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</si>
  <si>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</si>
  <si>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</si>
  <si>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</si>
  <si>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</si>
  <si>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</si>
  <si>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</si>
  <si>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</si>
  <si>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</si>
  <si>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</si>
  <si>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</si>
  <si>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</si>
  <si>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</si>
  <si>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</si>
  <si>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</si>
  <si>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</si>
  <si>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</si>
  <si>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</si>
  <si>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</si>
  <si>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</si>
  <si>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</si>
  <si>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</si>
  <si>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</si>
  <si>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</si>
  <si>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</si>
  <si>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</si>
  <si>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</si>
  <si>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</si>
  <si>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</si>
  <si>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</si>
  <si>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</si>
  <si>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</si>
  <si>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</si>
  <si>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</si>
  <si>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</si>
  <si>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</si>
  <si>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</si>
  <si>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</si>
  <si>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</si>
  <si>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</si>
  <si>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</si>
  <si>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</si>
  <si>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</si>
  <si>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</si>
  <si>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</si>
  <si>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</si>
  <si>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</si>
  <si>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</si>
  <si>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</si>
  <si>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</si>
  <si>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</si>
  <si>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</si>
  <si>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</si>
  <si>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</si>
  <si>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</si>
  <si>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</si>
  <si>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</si>
  <si>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</si>
  <si>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</si>
  <si>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</si>
  <si>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</si>
  <si>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</si>
  <si>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</si>
  <si>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</si>
  <si>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</si>
  <si>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</si>
  <si>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</si>
  <si>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</si>
  <si>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</si>
  <si>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</si>
  <si>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</si>
  <si>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</si>
  <si>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</si>
  <si>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</si>
  <si>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</si>
  <si>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</si>
  <si>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</si>
  <si>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</si>
  <si>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</si>
  <si>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</si>
  <si>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</si>
  <si>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</si>
  <si>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</si>
  <si>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</si>
  <si>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</si>
  <si>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</si>
  <si>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</si>
  <si>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</si>
  <si>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</si>
  <si>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</si>
  <si>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</si>
  <si>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</si>
  <si>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</si>
  <si>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</si>
  <si>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</si>
  <si>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</si>
  <si>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</si>
  <si>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</si>
  <si>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</si>
  <si>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</si>
  <si>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</si>
  <si>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</si>
  <si>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</si>
  <si>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</si>
  <si>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</si>
  <si>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</si>
  <si>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</si>
  <si>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</si>
  <si>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</si>
  <si>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</si>
  <si>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</si>
  <si>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</si>
  <si>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</si>
  <si>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</si>
  <si>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</si>
  <si>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</si>
  <si>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</si>
  <si>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</si>
  <si>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</si>
  <si>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</si>
  <si>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</si>
  <si>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</si>
  <si>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</si>
  <si>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</si>
  <si>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</si>
  <si>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</si>
  <si>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</si>
  <si>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</si>
  <si>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</si>
  <si>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</si>
  <si>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</si>
  <si>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</si>
  <si>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</si>
  <si>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</si>
  <si>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</si>
  <si>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</si>
  <si>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</si>
  <si>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</si>
  <si>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</si>
  <si>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</si>
  <si>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</si>
  <si>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</si>
  <si>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</si>
  <si>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</si>
  <si>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</si>
  <si>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</si>
  <si>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</si>
  <si>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</si>
  <si>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</si>
  <si>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</si>
  <si>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</si>
  <si>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</si>
  <si>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</si>
  <si>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</si>
  <si>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</si>
  <si>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</si>
  <si>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</si>
  <si>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</si>
  <si>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</si>
  <si>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</si>
  <si>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</si>
  <si>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</si>
  <si>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</si>
  <si>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</si>
  <si>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</si>
  <si>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</si>
  <si>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</si>
  <si>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</si>
  <si>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</si>
  <si>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</si>
  <si>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</si>
  <si>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</si>
  <si>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</si>
  <si>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</si>
  <si>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</si>
  <si>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</si>
  <si>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</si>
  <si>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</si>
  <si>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</si>
  <si>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</si>
  <si>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</si>
  <si>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</si>
  <si>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</si>
  <si>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</si>
  <si>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</si>
  <si>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</si>
  <si>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</si>
  <si>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</si>
  <si>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</si>
  <si>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</si>
  <si>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</si>
  <si>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</si>
  <si>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</si>
  <si>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</si>
  <si>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</si>
  <si>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</si>
  <si>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</si>
  <si>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</si>
  <si>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</si>
  <si>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</si>
  <si>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</si>
  <si>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</si>
  <si>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</si>
  <si>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</si>
  <si>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</si>
  <si>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</si>
  <si>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</si>
  <si>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</si>
  <si>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</si>
  <si>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</si>
  <si>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</si>
  <si>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</si>
  <si>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</si>
  <si>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</si>
  <si>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</si>
  <si>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</si>
  <si>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</si>
  <si>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</si>
  <si>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</si>
  <si>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</si>
  <si>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</si>
  <si>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</si>
  <si>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</si>
  <si>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</si>
  <si>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</si>
  <si>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</si>
  <si>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</si>
  <si>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</si>
  <si>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</si>
  <si>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</si>
  <si>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</si>
  <si>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</si>
  <si>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</si>
  <si>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</si>
  <si>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</si>
  <si>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</si>
  <si>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</si>
  <si>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</si>
  <si>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</si>
  <si>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</si>
  <si>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</si>
  <si>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</si>
  <si>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</si>
  <si>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</si>
  <si>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</si>
  <si>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</si>
  <si>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</si>
  <si>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</si>
  <si>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</si>
  <si>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</si>
  <si>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</si>
  <si>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</si>
  <si>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</si>
  <si>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</si>
  <si>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</si>
  <si>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</si>
  <si>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</si>
  <si>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</si>
  <si>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</si>
  <si>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</si>
  <si>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</si>
  <si>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</si>
  <si>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</si>
  <si>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</si>
  <si>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</si>
  <si>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</si>
  <si>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</si>
  <si>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</si>
  <si>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</si>
  <si>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</si>
  <si>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</si>
  <si>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</si>
  <si>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</si>
  <si>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</si>
  <si>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</si>
  <si>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</si>
  <si>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</si>
  <si>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</si>
  <si>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</si>
  <si>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</si>
  <si>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</si>
  <si>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</si>
  <si>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</si>
  <si>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</si>
  <si>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</si>
  <si>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</si>
  <si>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</si>
  <si>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</si>
  <si>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</si>
  <si>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</si>
  <si>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</si>
  <si>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</si>
  <si>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</si>
  <si>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</si>
  <si>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</si>
  <si>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</si>
  <si>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</si>
  <si>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</si>
  <si>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</si>
  <si>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</si>
  <si>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</si>
  <si>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</si>
  <si>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</si>
  <si>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</si>
  <si>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</si>
  <si>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</si>
  <si>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</si>
  <si>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</si>
  <si>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</si>
  <si>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</si>
  <si>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</si>
  <si>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</si>
  <si>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</si>
  <si>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</si>
  <si>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</si>
  <si>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</si>
  <si>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</si>
  <si>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</si>
  <si>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</si>
  <si>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</si>
  <si>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</si>
  <si>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</si>
  <si>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</si>
  <si>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</si>
  <si>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</si>
  <si>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</si>
  <si>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</si>
  <si>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</si>
  <si>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</si>
  <si>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</si>
  <si>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</si>
  <si>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</si>
  <si>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</si>
  <si>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</si>
  <si>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</si>
  <si>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</si>
  <si>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</si>
  <si>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</si>
  <si>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</si>
  <si>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</si>
  <si>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</si>
  <si>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</si>
  <si>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</si>
  <si>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</si>
  <si>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</si>
  <si>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</si>
  <si>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</si>
  <si>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</si>
  <si>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</si>
  <si>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</si>
  <si>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</si>
  <si>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</si>
  <si>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</si>
  <si>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</si>
  <si>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</si>
  <si>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</si>
  <si>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</si>
  <si>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</si>
  <si>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</si>
  <si>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</si>
  <si>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</si>
  <si>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</si>
  <si>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</si>
  <si>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</si>
  <si>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</si>
  <si>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</si>
  <si>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</si>
  <si>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</si>
  <si>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</si>
  <si>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</si>
  <si>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</si>
  <si>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</si>
  <si>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</si>
  <si>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</si>
  <si>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</si>
  <si>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</si>
  <si>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</si>
  <si>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</si>
  <si>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</si>
  <si>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</si>
  <si>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</si>
  <si>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</si>
  <si>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</si>
  <si>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</si>
  <si>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</si>
  <si>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</si>
  <si>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</si>
  <si>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</si>
  <si>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</si>
  <si>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</si>
  <si>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</si>
  <si>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</si>
  <si>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</si>
  <si>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</si>
  <si>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</si>
  <si>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</si>
  <si>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</si>
  <si>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</si>
  <si>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</si>
  <si>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</si>
  <si>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</si>
  <si>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</si>
  <si>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</si>
  <si>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</si>
  <si>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</si>
  <si>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</si>
  <si>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</si>
  <si>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</si>
  <si>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</si>
  <si>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</si>
  <si>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</si>
  <si>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</si>
  <si>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</si>
  <si>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</si>
  <si>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</si>
  <si>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</si>
  <si>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</si>
  <si>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</si>
  <si>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</si>
  <si>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</si>
  <si>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</si>
  <si>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</si>
  <si>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</si>
  <si>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</si>
  <si>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</si>
  <si>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</si>
  <si>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</si>
  <si>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</si>
  <si>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</si>
  <si>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</si>
  <si>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</si>
  <si>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</si>
  <si>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</si>
  <si>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</si>
  <si>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</si>
  <si>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</si>
  <si>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</si>
  <si>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</si>
  <si>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</si>
  <si>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</si>
  <si>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</si>
  <si>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</si>
  <si>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</si>
  <si>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</si>
  <si>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</si>
  <si>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</si>
  <si>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</si>
  <si>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</si>
  <si>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</si>
  <si>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</si>
  <si>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</si>
  <si>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</si>
  <si>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</si>
  <si>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</si>
  <si>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</si>
  <si>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</si>
  <si>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</si>
  <si>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</si>
  <si>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</si>
  <si>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</si>
  <si>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</si>
  <si>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</si>
  <si>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</si>
  <si>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</si>
  <si>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</si>
  <si>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</si>
  <si>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</si>
  <si>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</si>
  <si>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</si>
  <si>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</si>
  <si>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</si>
  <si>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</si>
  <si>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</si>
  <si>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</si>
  <si>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</si>
  <si>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</si>
  <si>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</si>
  <si>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</si>
  <si>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</si>
  <si>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</si>
  <si>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</si>
  <si>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</si>
  <si>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</si>
  <si>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</si>
  <si>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</si>
  <si>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</si>
  <si>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</si>
  <si>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</si>
  <si>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</si>
  <si>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</si>
  <si>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</si>
  <si>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</si>
  <si>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</si>
  <si>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</si>
  <si>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</si>
  <si>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</si>
  <si>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</si>
  <si>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</si>
  <si>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</si>
  <si>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</si>
  <si>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</si>
  <si>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</si>
  <si>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</si>
  <si>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</si>
  <si>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</si>
  <si>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</si>
  <si>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</si>
  <si>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</si>
  <si>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</si>
  <si>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</si>
  <si>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</si>
  <si>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</si>
  <si>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</si>
  <si>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</si>
  <si>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</si>
  <si>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</si>
  <si>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</si>
  <si>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</si>
  <si>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</si>
  <si>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</si>
  <si>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</si>
  <si>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</si>
  <si>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</si>
  <si>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</si>
  <si>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</si>
  <si>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</si>
  <si>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</si>
  <si>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</si>
  <si>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</si>
  <si>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</si>
  <si>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</si>
  <si>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</si>
  <si>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</si>
  <si>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</si>
  <si>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</si>
  <si>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</si>
  <si>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</si>
  <si>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</si>
  <si>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</si>
  <si>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</si>
  <si>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</si>
  <si>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</si>
  <si>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</si>
  <si>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</si>
  <si>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</si>
  <si>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</si>
  <si>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</si>
  <si>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</si>
  <si>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</si>
  <si>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</si>
  <si>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</si>
  <si>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</si>
  <si>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</si>
  <si>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</si>
  <si>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</si>
  <si>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</si>
  <si>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</si>
  <si>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</si>
  <si>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</si>
  <si>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</si>
  <si>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</si>
  <si>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</si>
  <si>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</si>
  <si>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</si>
  <si>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</si>
  <si>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</si>
  <si>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</si>
  <si>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</si>
  <si>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</si>
  <si>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</si>
  <si>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</si>
  <si>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</si>
  <si>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</si>
  <si>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</si>
  <si>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</si>
  <si>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</si>
  <si>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</si>
  <si>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</si>
  <si>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</si>
  <si>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</si>
  <si>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</si>
  <si>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</si>
  <si>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</si>
  <si>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</si>
  <si>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</si>
  <si>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</si>
  <si>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</si>
  <si>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</si>
  <si>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</si>
  <si>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</si>
  <si>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</si>
  <si>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</si>
  <si>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</si>
  <si>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</si>
  <si>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</si>
  <si>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</si>
  <si>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</si>
  <si>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</si>
  <si>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</si>
  <si>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</si>
  <si>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</si>
  <si>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</si>
  <si>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</si>
  <si>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</si>
  <si>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</si>
  <si>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</si>
  <si>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</si>
  <si>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</si>
  <si>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</si>
  <si>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</si>
  <si>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</si>
  <si>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</si>
  <si>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</si>
  <si>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</si>
  <si>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</si>
  <si>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</si>
  <si>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</si>
  <si>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</si>
  <si>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</si>
  <si>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</si>
  <si>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</si>
  <si>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</si>
  <si>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</si>
  <si>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</si>
  <si>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</si>
  <si>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</si>
  <si>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</si>
  <si>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</si>
  <si>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</si>
  <si>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</si>
  <si>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</si>
  <si>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</si>
  <si>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</si>
  <si>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</si>
  <si>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</si>
  <si>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</si>
  <si>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</si>
  <si>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</si>
  <si>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</si>
  <si>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</si>
  <si>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</si>
  <si>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</si>
  <si>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</si>
  <si>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</si>
  <si>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</si>
  <si>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</si>
  <si>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</si>
  <si>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</si>
  <si>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</si>
  <si>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</si>
  <si>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</si>
  <si>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</si>
  <si>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</si>
  <si>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</si>
  <si>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</si>
  <si>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</si>
  <si>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</si>
  <si>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</si>
  <si>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</si>
  <si>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</si>
  <si>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</si>
  <si>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</si>
  <si>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</si>
  <si>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</si>
  <si>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</si>
  <si>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</si>
  <si>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</si>
  <si>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</si>
  <si>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</si>
  <si>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</si>
  <si>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</si>
  <si>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</si>
  <si>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</si>
  <si>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</si>
  <si>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</si>
  <si>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</si>
  <si>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</si>
  <si>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</si>
  <si>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</si>
  <si>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</si>
  <si>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</si>
  <si>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</si>
  <si>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</si>
  <si>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</si>
  <si>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</si>
  <si>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</si>
  <si>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</si>
  <si>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</si>
  <si>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</si>
  <si>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</si>
  <si>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</si>
  <si>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</si>
  <si>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</si>
  <si>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</si>
  <si>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</si>
  <si>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</si>
  <si>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</si>
  <si>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</si>
  <si>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</si>
  <si>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</si>
  <si>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</si>
  <si>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</si>
  <si>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</si>
  <si>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</si>
  <si>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</si>
  <si>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</si>
  <si>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</si>
  <si>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</si>
  <si>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</si>
  <si>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</si>
  <si>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</si>
  <si>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</si>
  <si>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</si>
  <si>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</si>
  <si>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</si>
  <si>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</si>
  <si>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</si>
  <si>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</si>
  <si>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</si>
  <si>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</si>
  <si>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</si>
  <si>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</si>
  <si>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</si>
  <si>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</si>
  <si>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</si>
  <si>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</si>
  <si>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</si>
  <si>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</si>
  <si>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</si>
  <si>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</si>
  <si>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</si>
  <si>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</si>
  <si>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</si>
  <si>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</si>
  <si>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</si>
  <si>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</si>
  <si>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</si>
  <si>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</si>
  <si>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</si>
  <si>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</si>
  <si>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</si>
  <si>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</si>
  <si>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</si>
  <si>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</si>
  <si>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</si>
  <si>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</si>
  <si>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</si>
  <si>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</si>
  <si>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</si>
  <si>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</si>
  <si>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</si>
  <si>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</si>
  <si>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</si>
  <si>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</si>
  <si>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</si>
  <si>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</si>
  <si>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</si>
  <si>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</si>
  <si>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</si>
  <si>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</si>
  <si>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</si>
  <si>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</si>
  <si>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</si>
  <si>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</si>
  <si>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</si>
  <si>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</si>
  <si>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</si>
  <si>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</si>
  <si>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</si>
  <si>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</si>
  <si>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</si>
  <si>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</si>
  <si>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</si>
  <si>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</si>
  <si>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</si>
  <si>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</si>
  <si>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</si>
  <si>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</si>
  <si>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</si>
  <si>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</si>
  <si>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</si>
  <si>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</si>
  <si>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</si>
  <si>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</si>
  <si>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</si>
  <si>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</si>
  <si>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</si>
  <si>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</si>
  <si>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</si>
  <si>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</si>
  <si>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</si>
  <si>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</si>
  <si>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</si>
  <si>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</si>
  <si>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</si>
  <si>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</si>
  <si>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</si>
  <si>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</si>
  <si>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</si>
  <si>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</si>
  <si>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</si>
  <si>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</si>
  <si>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</si>
  <si>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</si>
  <si>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</si>
  <si>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</si>
  <si>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</si>
  <si>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</si>
  <si>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</si>
  <si>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</si>
  <si>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</si>
  <si>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</si>
  <si>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</si>
  <si>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</si>
  <si>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</si>
  <si>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</si>
  <si>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</si>
  <si>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</si>
  <si>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</si>
  <si>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</si>
  <si>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</si>
  <si>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</si>
  <si>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</si>
  <si>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</si>
  <si>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</si>
  <si>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</si>
  <si>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</si>
  <si>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</si>
  <si>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</si>
  <si>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</si>
  <si>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</si>
  <si>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</si>
  <si>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</si>
  <si>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</si>
  <si>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</si>
  <si>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</si>
  <si>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</si>
  <si>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</si>
  <si>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</si>
  <si>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</si>
  <si>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</si>
  <si>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</si>
  <si>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</si>
  <si>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</si>
  <si>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</si>
  <si>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</si>
  <si>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</si>
  <si>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</si>
  <si>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</si>
  <si>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</si>
  <si>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</si>
  <si>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</si>
  <si>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</si>
  <si>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</si>
  <si>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</si>
  <si>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</si>
  <si>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</si>
  <si>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</si>
  <si>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</si>
  <si>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</si>
  <si>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</si>
  <si>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</si>
  <si>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</si>
  <si>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</si>
  <si>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</si>
  <si>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</si>
  <si>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</si>
  <si>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</si>
  <si>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</si>
  <si>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</si>
  <si>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</si>
  <si>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</si>
  <si>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</si>
  <si>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</si>
  <si>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</si>
  <si>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</si>
  <si>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</si>
  <si>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</si>
  <si>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</si>
  <si>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</si>
  <si>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</si>
  <si>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</si>
  <si>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</si>
  <si>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</si>
  <si>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</si>
  <si>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</si>
  <si>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</si>
  <si>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</si>
  <si>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</si>
  <si>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</si>
  <si>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</si>
  <si>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</si>
  <si>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</si>
  <si>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</si>
  <si>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</si>
  <si>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</si>
  <si>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</si>
  <si>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</si>
  <si>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</si>
  <si>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</si>
  <si>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</si>
  <si>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</si>
  <si>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</si>
  <si>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</si>
  <si>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</si>
  <si>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</si>
  <si>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</si>
  <si>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</si>
  <si>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</si>
  <si>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</si>
  <si>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</si>
  <si>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</si>
  <si>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</si>
  <si>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</si>
  <si>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</si>
  <si>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</si>
  <si>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</si>
  <si>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</si>
  <si>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</si>
  <si>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</si>
  <si>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</si>
  <si>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</si>
  <si>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</si>
  <si>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</si>
  <si>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</si>
  <si>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</si>
  <si>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</si>
  <si>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</si>
  <si>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</si>
  <si>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</si>
  <si>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</si>
  <si>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</si>
  <si>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</si>
  <si>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</si>
  <si>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</si>
  <si>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</si>
  <si>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</si>
  <si>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</si>
  <si>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</si>
  <si>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</si>
  <si>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</si>
  <si>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</si>
  <si>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</si>
  <si>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</si>
  <si>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</si>
  <si>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</si>
  <si>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</si>
  <si>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</si>
  <si>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</si>
  <si>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</si>
  <si>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</si>
  <si>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</si>
  <si>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</si>
  <si>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</si>
  <si>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</si>
  <si>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</si>
  <si>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</si>
  <si>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</si>
  <si>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</si>
  <si>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</si>
  <si>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</si>
  <si>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</si>
  <si>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</si>
  <si>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</si>
  <si>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</si>
  <si>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</si>
  <si>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</si>
  <si>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</si>
  <si>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</si>
  <si>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</si>
  <si>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</si>
  <si>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</si>
  <si>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</si>
  <si>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</si>
  <si>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</si>
  <si>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</si>
  <si>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</si>
  <si>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</si>
  <si>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</si>
  <si>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</si>
  <si>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</si>
  <si>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</si>
  <si>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</si>
  <si>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</si>
  <si>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</si>
  <si>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</si>
  <si>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</si>
  <si>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</si>
  <si>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</si>
  <si>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</si>
  <si>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</si>
  <si>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</si>
  <si>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</si>
  <si>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</si>
  <si>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</si>
  <si>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</si>
  <si>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</si>
  <si>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</si>
  <si>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</si>
  <si>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</si>
  <si>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</si>
  <si>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</si>
  <si>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</si>
  <si>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</si>
  <si>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</si>
  <si>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</si>
  <si>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</si>
  <si>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</si>
  <si>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</si>
  <si>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</si>
  <si>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</si>
  <si>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</si>
  <si>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</si>
  <si>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</si>
  <si>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</si>
  <si>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</si>
  <si>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</si>
  <si>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</si>
  <si>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</si>
  <si>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</si>
  <si>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</si>
  <si>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</si>
  <si>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</si>
  <si>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</si>
  <si>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</si>
  <si>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</si>
  <si>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</si>
  <si>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</si>
  <si>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</si>
  <si>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</si>
  <si>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</si>
  <si>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</si>
  <si>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</si>
  <si>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</si>
  <si>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</si>
  <si>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</si>
  <si>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</si>
  <si>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</si>
  <si>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</si>
  <si>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</si>
  <si>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</si>
  <si>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</si>
  <si>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</si>
  <si>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</si>
  <si>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</si>
  <si>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</si>
  <si>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</si>
  <si>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</si>
  <si>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</si>
  <si>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</si>
  <si>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</si>
  <si>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</si>
  <si>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</si>
  <si>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</si>
  <si>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</si>
  <si>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</si>
  <si>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</si>
  <si>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</si>
  <si>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</si>
  <si>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</si>
  <si>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</si>
  <si>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</si>
  <si>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</si>
  <si>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</si>
  <si>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</si>
  <si>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</si>
  <si>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</si>
  <si>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</si>
  <si>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</si>
  <si>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</si>
  <si>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</si>
  <si>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</si>
  <si>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</si>
  <si>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</si>
  <si>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</si>
  <si>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</si>
  <si>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</si>
  <si>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</si>
  <si>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</si>
  <si>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</si>
  <si>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</si>
  <si>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</si>
  <si>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</si>
  <si>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</si>
  <si>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</si>
  <si>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</si>
  <si>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</si>
  <si>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</si>
  <si>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</si>
  <si>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</si>
  <si>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</si>
  <si>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</si>
  <si>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</si>
  <si>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</si>
  <si>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</si>
  <si>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</si>
  <si>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</si>
  <si>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</si>
  <si>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</si>
  <si>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</si>
  <si>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</si>
  <si>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</si>
  <si>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</si>
  <si>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</si>
  <si>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</si>
  <si>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</si>
  <si>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</si>
  <si>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</si>
  <si>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</si>
  <si>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</si>
  <si>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</si>
  <si>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</si>
  <si>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</si>
  <si>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</si>
  <si>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</si>
  <si>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</si>
  <si>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</si>
  <si>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</si>
  <si>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</si>
  <si>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</si>
  <si>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</si>
  <si>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</si>
  <si>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</si>
  <si>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</si>
  <si>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</si>
  <si>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</si>
  <si>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</si>
  <si>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</si>
  <si>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</si>
  <si>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</si>
  <si>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</si>
  <si>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</si>
  <si>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</si>
  <si>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</si>
  <si>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</si>
  <si>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</si>
  <si>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</si>
  <si>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</si>
  <si>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</si>
  <si>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</si>
  <si>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</si>
  <si>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</si>
  <si>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</si>
  <si>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</si>
  <si>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</si>
  <si>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</si>
  <si>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</si>
  <si>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</si>
  <si>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</si>
  <si>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</si>
  <si>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</si>
  <si>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</si>
  <si>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</si>
  <si>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</si>
  <si>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</si>
  <si>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</si>
  <si>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</si>
  <si>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</si>
  <si>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</si>
  <si>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</si>
  <si>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</si>
  <si>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</si>
  <si>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</si>
  <si>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</si>
  <si>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</si>
  <si>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</si>
  <si>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</si>
  <si>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</si>
  <si>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</si>
  <si>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</si>
  <si>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</si>
  <si>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</si>
  <si>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</si>
  <si>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</si>
  <si>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</si>
  <si>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</si>
  <si>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</si>
  <si>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</si>
  <si>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</si>
  <si>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</si>
  <si>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</si>
  <si>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</si>
  <si>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</si>
  <si>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</si>
  <si>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</si>
  <si>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</si>
  <si>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</si>
  <si>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</si>
  <si>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</si>
  <si>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</si>
  <si>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</si>
  <si>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</si>
  <si>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</si>
  <si>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</si>
  <si>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</si>
  <si>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</si>
  <si>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</si>
  <si>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</si>
  <si>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</si>
  <si>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</si>
  <si>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</si>
  <si>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</si>
  <si>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</si>
  <si>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</si>
  <si>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</si>
  <si>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</si>
  <si>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</si>
  <si>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</si>
  <si>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</si>
  <si>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</si>
  <si>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</si>
  <si>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</si>
  <si>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</si>
  <si>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</si>
  <si>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</si>
  <si>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</si>
  <si>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</si>
  <si>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</si>
  <si>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</si>
  <si>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</si>
  <si>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</si>
  <si>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</si>
  <si>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</si>
  <si>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</si>
  <si>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</si>
  <si>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</si>
  <si>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</si>
  <si>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</si>
  <si>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</si>
  <si>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</si>
  <si>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</si>
  <si>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</si>
  <si>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</si>
  <si>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</si>
  <si>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</si>
  <si>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</si>
  <si>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</si>
  <si>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</si>
  <si>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</si>
  <si>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</si>
  <si>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</si>
  <si>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</si>
  <si>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</si>
  <si>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</si>
  <si>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</si>
  <si>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</si>
  <si>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</si>
  <si>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</si>
  <si>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</si>
  <si>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</si>
  <si>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</si>
  <si>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</si>
  <si>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</si>
  <si>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</si>
  <si>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</si>
  <si>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</si>
  <si>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</si>
  <si>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</si>
  <si>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</si>
  <si>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</si>
  <si>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</si>
  <si>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</si>
  <si>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</si>
  <si>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</si>
  <si>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</si>
  <si>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</si>
  <si>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</si>
  <si>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</si>
  <si>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</si>
  <si>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</si>
  <si>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</si>
  <si>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</si>
  <si>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</si>
  <si>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</si>
  <si>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</si>
  <si>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</si>
  <si>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</si>
  <si>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</si>
  <si>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</si>
  <si>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</si>
  <si>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</si>
  <si>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</si>
  <si>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</si>
  <si>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</si>
  <si>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</si>
  <si>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</si>
  <si>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</si>
  <si>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</si>
  <si>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</si>
  <si>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</si>
  <si>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</si>
  <si>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</si>
  <si>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</si>
  <si>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</si>
  <si>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</si>
  <si>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</si>
  <si>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</si>
  <si>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</si>
  <si>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</si>
  <si>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</si>
  <si>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</si>
  <si>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</si>
  <si>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</si>
  <si>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</si>
  <si>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</si>
  <si>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</si>
  <si>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</si>
  <si>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</si>
  <si>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</si>
  <si>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</si>
  <si>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</si>
  <si>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</si>
  <si>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</si>
  <si>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</si>
  <si>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</si>
  <si>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</si>
  <si>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</si>
  <si>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</si>
  <si>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</si>
  <si>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</si>
  <si>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</si>
  <si>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</si>
  <si>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</si>
  <si>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</si>
  <si>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</si>
  <si>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</si>
  <si>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</si>
  <si>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</si>
  <si>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</si>
  <si>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</si>
  <si>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</si>
  <si>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</si>
  <si>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</si>
  <si>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</si>
  <si>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</si>
  <si>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</si>
  <si>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</si>
  <si>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</si>
  <si>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</si>
  <si>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</si>
  <si>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</si>
  <si>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</si>
  <si>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</si>
  <si>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</si>
  <si>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</si>
  <si>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</si>
  <si>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</si>
  <si>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</si>
  <si>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</si>
  <si>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</si>
  <si>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</si>
  <si>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</si>
  <si>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</si>
  <si>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</si>
  <si>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</si>
  <si>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</si>
  <si>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</si>
  <si>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</si>
  <si>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</si>
  <si>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</si>
  <si>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</si>
  <si>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</si>
  <si>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</si>
  <si>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</si>
  <si>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</si>
  <si>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</si>
  <si>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</si>
  <si>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</si>
  <si>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</si>
  <si>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</si>
  <si>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</si>
  <si>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</si>
  <si>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</si>
  <si>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</si>
  <si>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</si>
  <si>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</si>
  <si>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</si>
  <si>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</si>
  <si>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</si>
  <si>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</si>
  <si>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</si>
  <si>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</si>
  <si>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</si>
  <si>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</si>
  <si>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</si>
  <si>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</si>
  <si>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</si>
  <si>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</si>
  <si>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</si>
  <si>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</si>
  <si>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</si>
  <si>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</si>
  <si>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</si>
  <si>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</si>
  <si>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</si>
  <si>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</si>
  <si>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</si>
  <si>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</si>
  <si>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</si>
  <si>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</si>
  <si>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</si>
  <si>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</si>
  <si>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</si>
  <si>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</si>
  <si>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</si>
  <si>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</si>
  <si>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</si>
  <si>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</si>
  <si>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</si>
  <si>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</si>
  <si>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</si>
  <si>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</si>
  <si>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</si>
  <si>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</si>
  <si>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</si>
  <si>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</si>
  <si>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</si>
  <si>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</si>
  <si>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</si>
  <si>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</si>
  <si>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</si>
  <si>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</si>
  <si>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</si>
  <si>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</si>
  <si>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</si>
  <si>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</si>
  <si>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</si>
  <si>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</si>
  <si>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</si>
  <si>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</si>
  <si>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</si>
  <si>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</si>
  <si>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</si>
  <si>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</si>
  <si>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</si>
  <si>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</si>
  <si>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</si>
  <si>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</si>
  <si>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</si>
  <si>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</si>
  <si>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</si>
  <si>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</si>
  <si>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</si>
  <si>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</si>
  <si>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</si>
  <si>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</si>
  <si>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</si>
  <si>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</si>
  <si>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</si>
  <si>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</si>
  <si>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</si>
  <si>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</si>
  <si>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</si>
  <si>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</si>
  <si>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</si>
  <si>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</si>
  <si>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</si>
  <si>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</si>
  <si>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</si>
  <si>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</si>
  <si>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</si>
  <si>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</si>
  <si>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</si>
  <si>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</si>
  <si>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</si>
  <si>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</si>
  <si>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</si>
  <si>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</si>
  <si>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</si>
  <si>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</si>
  <si>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</si>
  <si>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</si>
  <si>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</si>
  <si>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</si>
  <si>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</si>
  <si>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</si>
  <si>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</si>
  <si>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</si>
  <si>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</si>
  <si>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</si>
  <si>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</si>
  <si>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</si>
  <si>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</si>
  <si>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</si>
  <si>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</si>
  <si>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</si>
  <si>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</si>
  <si>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</si>
  <si>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</si>
  <si>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</si>
  <si>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</si>
  <si>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</si>
  <si>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</si>
  <si>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</si>
  <si>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</si>
  <si>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</si>
  <si>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</si>
  <si>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</si>
  <si>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</si>
  <si>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</si>
  <si>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</si>
  <si>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</si>
  <si>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</si>
  <si>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</si>
  <si>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</si>
  <si>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</si>
  <si>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</si>
  <si>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</si>
  <si>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</si>
  <si>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</si>
  <si>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</si>
  <si>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</si>
  <si>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</si>
  <si>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</si>
  <si>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</si>
  <si>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</si>
  <si>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</si>
  <si>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</si>
  <si>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</si>
  <si>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</si>
  <si>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</si>
  <si>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</si>
  <si>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</si>
  <si>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</si>
  <si>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</si>
  <si>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</si>
  <si>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</si>
  <si>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</si>
  <si>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</si>
  <si>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</si>
  <si>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</si>
  <si>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</si>
  <si>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</si>
  <si>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</si>
  <si>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</si>
  <si>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</si>
  <si>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</si>
  <si>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</si>
  <si>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</si>
  <si>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</si>
  <si>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</si>
  <si>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</si>
  <si>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</si>
  <si>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</si>
  <si>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</si>
  <si>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</si>
  <si>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</si>
  <si>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</si>
  <si>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</si>
  <si>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</si>
  <si>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</si>
  <si>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</si>
  <si>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</si>
  <si>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</si>
  <si>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</si>
  <si>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</si>
  <si>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</si>
  <si>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</si>
  <si>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</si>
  <si>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</si>
  <si>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</si>
  <si>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</si>
  <si>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</si>
  <si>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</si>
  <si>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</si>
  <si>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</si>
  <si>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</si>
  <si>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</si>
  <si>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</si>
  <si>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</si>
  <si>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</si>
  <si>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</si>
  <si>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</si>
  <si>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</si>
  <si>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</si>
  <si>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</si>
  <si>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</si>
  <si>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</si>
  <si>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</si>
  <si>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</si>
  <si>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</si>
  <si>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</si>
  <si>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</si>
  <si>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</si>
  <si>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</si>
  <si>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</si>
  <si>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</si>
  <si>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</si>
  <si>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</si>
  <si>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</si>
  <si>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</si>
  <si>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</si>
  <si>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</si>
  <si>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</si>
  <si>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</si>
  <si>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</si>
  <si>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</si>
  <si>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</si>
  <si>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</si>
  <si>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</si>
  <si>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</si>
  <si>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</si>
  <si>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</si>
  <si>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</si>
  <si>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</si>
  <si>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</si>
  <si>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</si>
  <si>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</si>
  <si>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</si>
  <si>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</si>
  <si>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</si>
  <si>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</si>
  <si>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</si>
  <si>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</si>
  <si>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</si>
  <si>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</si>
  <si>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</si>
  <si>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</si>
  <si>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</si>
  <si>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</si>
  <si>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</si>
  <si>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</si>
  <si>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</si>
  <si>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</si>
  <si>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</si>
  <si>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</si>
  <si>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</si>
  <si>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</si>
  <si>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</si>
  <si>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</si>
  <si>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</si>
  <si>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</si>
  <si>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</si>
  <si>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</si>
  <si>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</si>
  <si>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</si>
  <si>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</si>
  <si>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</si>
  <si>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</si>
  <si>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</si>
  <si>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</si>
  <si>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</si>
  <si>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</si>
  <si>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</si>
  <si>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</si>
  <si>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</si>
  <si>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</si>
  <si>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</si>
  <si>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</si>
  <si>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</si>
  <si>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</si>
  <si>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</si>
  <si>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</si>
  <si>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</si>
  <si>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</si>
  <si>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</si>
  <si>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</si>
  <si>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</si>
  <si>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</si>
  <si>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</si>
  <si>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</si>
  <si>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</si>
  <si>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</si>
  <si>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</si>
  <si>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</si>
  <si>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</si>
  <si>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</si>
  <si>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</si>
  <si>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</si>
  <si>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</si>
  <si>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</si>
  <si>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</si>
  <si>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</si>
  <si>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</si>
  <si>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</si>
  <si>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</si>
  <si>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</si>
  <si>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</si>
  <si>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</si>
  <si>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</si>
  <si>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</si>
  <si>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</si>
  <si>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</si>
  <si>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</si>
  <si>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</si>
  <si>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</si>
  <si>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</si>
  <si>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</si>
  <si>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</si>
  <si>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</si>
  <si>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</si>
  <si>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</si>
  <si>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</si>
  <si>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</si>
  <si>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</si>
  <si>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</si>
  <si>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</si>
  <si>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</si>
  <si>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</si>
  <si>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</si>
  <si>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</si>
  <si>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</si>
  <si>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</si>
  <si>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</si>
  <si>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</si>
  <si>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</si>
  <si>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</si>
  <si>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</si>
  <si>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</si>
  <si>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</si>
  <si>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</si>
  <si>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</si>
  <si>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</si>
  <si>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</si>
  <si>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</si>
  <si>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</si>
  <si>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</si>
  <si>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</si>
  <si>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</si>
  <si>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</si>
  <si>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</si>
  <si>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</si>
  <si>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</si>
  <si>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</si>
  <si>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</si>
  <si>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</si>
  <si>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</si>
  <si>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</si>
  <si>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</si>
  <si>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</si>
  <si>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</si>
  <si>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</si>
  <si>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</si>
  <si>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</si>
  <si>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</si>
  <si>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</si>
  <si>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</si>
  <si>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</si>
  <si>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</si>
  <si>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</si>
  <si>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</si>
  <si>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</si>
  <si>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</si>
  <si>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</si>
  <si>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</si>
  <si>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</si>
  <si>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</si>
  <si>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</si>
  <si>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</si>
  <si>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</si>
  <si>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</si>
  <si>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</si>
  <si>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</si>
  <si>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</si>
  <si>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</si>
  <si>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</si>
  <si>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</si>
  <si>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</si>
  <si>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</si>
  <si>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</si>
  <si>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</si>
  <si>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</si>
  <si>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</si>
  <si>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</si>
  <si>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</si>
  <si>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</si>
  <si>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</si>
  <si>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</si>
  <si>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</si>
  <si>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</si>
  <si>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</si>
  <si>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</si>
  <si>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</si>
  <si>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</si>
  <si>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</si>
  <si>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</si>
  <si>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</si>
  <si>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</si>
  <si>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</si>
  <si>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</si>
  <si>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</si>
  <si>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</si>
  <si>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</si>
  <si>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</si>
  <si>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</si>
  <si>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</si>
  <si>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</si>
  <si>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</si>
  <si>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</si>
  <si>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</si>
  <si>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</si>
  <si>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</si>
  <si>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</si>
  <si>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</si>
  <si>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</si>
  <si>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</si>
  <si>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</si>
  <si>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</si>
  <si>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</si>
  <si>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</si>
  <si>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</si>
  <si>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</si>
  <si>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</si>
  <si>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</si>
  <si>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</si>
  <si>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</si>
  <si>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</si>
  <si>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</si>
  <si>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</si>
  <si>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</si>
  <si>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</si>
  <si>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</si>
  <si>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</si>
  <si>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</si>
  <si>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</si>
  <si>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</si>
  <si>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</si>
  <si>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</si>
  <si>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</si>
  <si>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</si>
  <si>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</si>
  <si>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</si>
  <si>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</si>
  <si>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</si>
  <si>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</si>
  <si>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</si>
  <si>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</si>
  <si>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</si>
  <si>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</si>
  <si>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</si>
  <si>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</si>
  <si>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</si>
  <si>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</si>
  <si>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</si>
  <si>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</si>
  <si>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</si>
  <si>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</si>
  <si>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</si>
  <si>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</si>
  <si>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</si>
  <si>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</si>
  <si>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</si>
  <si>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</si>
  <si>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</si>
  <si>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</si>
  <si>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</si>
  <si>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</si>
  <si>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</si>
  <si>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</si>
  <si>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</si>
  <si>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</si>
  <si>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</si>
  <si>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</si>
  <si>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</si>
  <si>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</si>
  <si>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</si>
  <si>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</si>
  <si>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</si>
  <si>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</si>
  <si>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</si>
  <si>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</si>
  <si>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</si>
  <si>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</si>
  <si>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</si>
  <si>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</si>
  <si>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</si>
  <si>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</si>
  <si>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</si>
  <si>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</si>
  <si>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</si>
  <si>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</si>
  <si>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</si>
  <si>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</si>
  <si>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</si>
  <si>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</si>
  <si>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</si>
  <si>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</si>
  <si>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</si>
  <si>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</si>
  <si>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</si>
  <si>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</si>
  <si>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</si>
  <si>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</si>
  <si>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</si>
  <si>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</si>
  <si>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</si>
  <si>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</si>
  <si>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</si>
  <si>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</si>
  <si>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</si>
  <si>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</si>
  <si>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</si>
  <si>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</si>
  <si>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</si>
  <si>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</si>
  <si>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</si>
  <si>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</si>
  <si>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</si>
  <si>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</si>
  <si>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</si>
  <si>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</si>
  <si>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</si>
  <si>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</si>
  <si>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</si>
  <si>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</si>
  <si>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</si>
  <si>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</si>
  <si>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</si>
  <si>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</si>
  <si>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</si>
  <si>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</si>
  <si>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</si>
  <si>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</si>
  <si>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</si>
  <si>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</si>
  <si>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</si>
  <si>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</si>
  <si>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</si>
  <si>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</si>
  <si>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</si>
  <si>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</si>
  <si>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</si>
  <si>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</si>
  <si>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</si>
  <si>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</si>
  <si>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</si>
  <si>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</si>
  <si>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</si>
  <si>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</si>
  <si>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</si>
  <si>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</si>
  <si>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</si>
  <si>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</si>
  <si>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</si>
  <si>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</si>
  <si>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</si>
  <si>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</si>
  <si>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</si>
  <si>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</si>
  <si>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</si>
  <si>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</si>
  <si>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</si>
  <si>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</si>
  <si>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</si>
  <si>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</si>
  <si>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</si>
  <si>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</si>
  <si>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</si>
  <si>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</si>
  <si>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</si>
  <si>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</si>
  <si>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</si>
  <si>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</si>
  <si>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</si>
  <si>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</si>
  <si>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</si>
  <si>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</si>
  <si>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</si>
  <si>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</si>
  <si>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</si>
  <si>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</si>
  <si>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</si>
  <si>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</si>
  <si>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</si>
  <si>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</si>
  <si>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</si>
  <si>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</si>
  <si>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</si>
  <si>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</si>
  <si>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</si>
  <si>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</si>
  <si>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</si>
  <si>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</si>
  <si>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</si>
  <si>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</si>
  <si>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</si>
  <si>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</si>
  <si>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</si>
  <si>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</si>
  <si>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</si>
  <si>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</si>
  <si>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</si>
  <si>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</si>
  <si>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</si>
  <si>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</si>
  <si>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</si>
  <si>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</si>
  <si>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</si>
  <si>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</si>
  <si>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</si>
  <si>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</si>
  <si>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</si>
  <si>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</si>
  <si>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</si>
  <si>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</si>
  <si>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</si>
  <si>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</si>
  <si>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</si>
  <si>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</si>
  <si>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</si>
  <si>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</si>
  <si>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</si>
  <si>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</si>
  <si>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</si>
  <si>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</si>
  <si>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</si>
  <si>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</si>
  <si>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</si>
  <si>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</si>
  <si>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</si>
  <si>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</si>
  <si>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</si>
  <si>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</si>
  <si>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</si>
  <si>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</si>
  <si>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</si>
  <si>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</si>
  <si>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</si>
  <si>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</si>
  <si>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</si>
  <si>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</si>
  <si>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</si>
  <si>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</si>
  <si>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</si>
  <si>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</si>
  <si>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</si>
  <si>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</si>
  <si>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</si>
  <si>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</si>
  <si>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</si>
  <si>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</si>
  <si>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</si>
  <si>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</si>
  <si>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</si>
  <si>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</si>
  <si>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</si>
  <si>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</si>
  <si>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</si>
  <si>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</si>
  <si>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</si>
  <si>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</si>
  <si>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</si>
  <si>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</si>
  <si>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</si>
  <si>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</si>
  <si>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</si>
  <si>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</si>
  <si>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</si>
  <si>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</si>
  <si>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</si>
  <si>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</si>
  <si>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</si>
  <si>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</si>
  <si>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</si>
  <si>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</si>
  <si>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</si>
  <si>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</si>
  <si>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</si>
  <si>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</si>
  <si>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</si>
  <si>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</si>
  <si>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</si>
  <si>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</si>
  <si>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</si>
  <si>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</si>
  <si>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</si>
  <si>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</si>
  <si>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</si>
  <si>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</si>
  <si>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</si>
  <si>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</si>
  <si>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</si>
  <si>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</si>
  <si>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</si>
  <si>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</si>
  <si>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</si>
  <si>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</si>
  <si>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</si>
  <si>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</si>
  <si>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</si>
  <si>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</si>
  <si>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</si>
  <si>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</si>
  <si>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</si>
  <si>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</si>
  <si>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</si>
  <si>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</si>
  <si>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</si>
  <si>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</si>
  <si>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</si>
  <si>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</si>
  <si>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</si>
  <si>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</si>
  <si>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</si>
  <si>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</si>
  <si>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</si>
  <si>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</si>
  <si>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</si>
  <si>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</si>
  <si>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</si>
  <si>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</si>
  <si>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</si>
  <si>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</si>
  <si>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</si>
  <si>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</si>
  <si>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</si>
  <si>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</si>
  <si>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</si>
  <si>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</si>
  <si>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</si>
  <si>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</si>
  <si>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</si>
  <si>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</si>
  <si>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</si>
  <si>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</si>
  <si>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</si>
  <si>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</si>
  <si>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</si>
  <si>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</si>
  <si>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</si>
  <si>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</si>
  <si>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</si>
  <si>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</si>
  <si>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</si>
  <si>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</si>
  <si>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</si>
  <si>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</si>
  <si>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</si>
  <si>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</si>
  <si>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</si>
  <si>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</si>
  <si>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</si>
  <si>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</si>
  <si>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</si>
  <si>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</si>
  <si>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</si>
  <si>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</si>
  <si>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</si>
  <si>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</si>
  <si>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</si>
  <si>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</si>
  <si>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</si>
  <si>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</si>
  <si>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</si>
  <si>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</si>
  <si>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</si>
  <si>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</si>
  <si>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</si>
  <si>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</si>
  <si>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</si>
  <si>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</si>
  <si>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</si>
  <si>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</si>
  <si>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</si>
  <si>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</si>
  <si>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</si>
  <si>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</si>
  <si>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</si>
  <si>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</si>
  <si>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</si>
  <si>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</si>
  <si>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</si>
  <si>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</si>
  <si>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</si>
  <si>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</si>
  <si>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</si>
  <si>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</si>
  <si>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</si>
  <si>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</si>
  <si>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</si>
  <si>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</si>
  <si>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</si>
  <si>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</si>
  <si>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</si>
  <si>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</si>
  <si>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</si>
  <si>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</si>
  <si>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</si>
  <si>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</si>
  <si>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</si>
  <si>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</si>
  <si>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</si>
  <si>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</si>
  <si>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</si>
  <si>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</si>
  <si>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</si>
  <si>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</si>
  <si>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</si>
  <si>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</si>
  <si>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</si>
  <si>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</si>
  <si>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</si>
  <si>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</si>
  <si>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</si>
  <si>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</si>
  <si>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</si>
  <si>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</si>
  <si>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</si>
  <si>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</si>
  <si>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</si>
  <si>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</si>
  <si>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</si>
  <si>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</si>
  <si>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</si>
  <si>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</si>
  <si>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</si>
  <si>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</si>
  <si>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</si>
  <si>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</si>
  <si>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</si>
  <si>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</si>
  <si>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</si>
  <si>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</si>
  <si>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</si>
  <si>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</si>
  <si>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</si>
  <si>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</si>
  <si>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</si>
  <si>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</si>
  <si>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</si>
  <si>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</si>
  <si>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</si>
  <si>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</si>
  <si>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</si>
  <si>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</si>
  <si>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</si>
  <si>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</si>
  <si>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</si>
  <si>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</si>
  <si>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</si>
  <si>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</si>
  <si>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</si>
  <si>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</si>
  <si>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</si>
  <si>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</si>
  <si>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</si>
  <si>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</si>
  <si>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</si>
  <si>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</si>
  <si>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</si>
  <si>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</si>
  <si>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</si>
  <si>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</si>
  <si>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</si>
  <si>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</si>
  <si>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</si>
  <si>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</si>
  <si>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</si>
  <si>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</si>
  <si>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</si>
  <si>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</si>
  <si>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</si>
  <si>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</si>
  <si>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</si>
  <si>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</si>
  <si>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</si>
  <si>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</si>
  <si>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</si>
  <si>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</si>
  <si>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</si>
  <si>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</si>
  <si>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</si>
  <si>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</si>
  <si>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</si>
  <si>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</si>
  <si>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</si>
  <si>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</si>
  <si>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</si>
  <si>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</si>
  <si>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</si>
  <si>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</si>
  <si>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</si>
  <si>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</si>
  <si>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</si>
  <si>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</si>
  <si>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</si>
  <si>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</si>
  <si>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</si>
  <si>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</si>
  <si>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</si>
  <si>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</si>
  <si>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</si>
  <si>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</si>
  <si>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</si>
  <si>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</si>
  <si>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</si>
  <si>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</si>
  <si>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</si>
  <si>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</si>
  <si>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</si>
  <si>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</si>
  <si>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</si>
  <si>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</si>
  <si>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</si>
  <si>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</si>
  <si>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</si>
  <si>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</si>
  <si>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</si>
  <si>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</si>
  <si>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</si>
  <si>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</si>
  <si>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</si>
  <si>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</si>
  <si>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</si>
  <si>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</si>
  <si>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</si>
  <si>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</si>
  <si>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</si>
  <si>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</si>
  <si>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</si>
  <si>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</si>
  <si>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</si>
  <si>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</si>
  <si>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</si>
  <si>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</si>
  <si>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</si>
  <si>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</si>
  <si>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</si>
  <si>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</si>
  <si>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</si>
  <si>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</si>
  <si>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</si>
  <si>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</si>
  <si>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</si>
  <si>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</si>
  <si>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</si>
  <si>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</si>
  <si>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</si>
  <si>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</si>
  <si>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</si>
  <si>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</si>
  <si>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</si>
  <si>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</si>
  <si>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</si>
  <si>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</si>
  <si>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</si>
  <si>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</si>
  <si>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</si>
  <si>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</si>
  <si>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</si>
  <si>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</si>
  <si>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</si>
  <si>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</si>
  <si>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</si>
  <si>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</si>
  <si>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</si>
  <si>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</si>
  <si>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</si>
  <si>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</si>
  <si>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</si>
  <si>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</si>
  <si>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</si>
  <si>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</si>
  <si>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</si>
  <si>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</si>
  <si>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</si>
  <si>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</si>
  <si>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</si>
  <si>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</si>
  <si>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</si>
  <si>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</si>
  <si>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</si>
  <si>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</si>
  <si>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</si>
  <si>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</si>
  <si>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</si>
  <si>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</si>
  <si>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</si>
  <si>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</si>
  <si>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</si>
  <si>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</si>
  <si>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</si>
  <si>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</si>
  <si>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</si>
  <si>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</si>
  <si>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</si>
  <si>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</si>
  <si>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</si>
  <si>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</si>
  <si>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</si>
  <si>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</si>
  <si>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</si>
  <si>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</si>
  <si>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</si>
  <si>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</si>
  <si>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</si>
  <si>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</si>
  <si>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</si>
  <si>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</si>
  <si>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</si>
  <si>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</si>
  <si>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</si>
  <si>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</si>
  <si>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</si>
  <si>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</si>
  <si>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</si>
  <si>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</si>
  <si>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</si>
  <si>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</si>
  <si>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</si>
  <si>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</si>
  <si>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</si>
  <si>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</si>
  <si>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</si>
  <si>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</si>
  <si>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</si>
  <si>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</si>
  <si>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</si>
  <si>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</si>
  <si>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</si>
  <si>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</si>
  <si>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</si>
  <si>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</si>
  <si>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</si>
  <si>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</si>
  <si>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</si>
  <si>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</si>
  <si>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</si>
  <si>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</si>
  <si>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</si>
  <si>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</si>
  <si>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</si>
  <si>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</si>
  <si>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</si>
  <si>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</si>
  <si>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</si>
  <si>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</si>
  <si>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</si>
  <si>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</si>
  <si>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</si>
  <si>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</si>
  <si>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</si>
  <si>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</si>
  <si>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</si>
  <si>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</si>
  <si>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</si>
  <si>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</si>
  <si>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</si>
  <si>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</si>
  <si>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</si>
  <si>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</si>
  <si>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</si>
  <si>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</si>
  <si>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</si>
  <si>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</si>
  <si>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</si>
  <si>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</si>
  <si>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</si>
  <si>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</si>
  <si>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</si>
  <si>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</si>
  <si>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</si>
  <si>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</si>
  <si>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</si>
  <si>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</si>
  <si>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</si>
  <si>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</si>
  <si>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</si>
  <si>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</si>
  <si>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</si>
  <si>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</si>
  <si>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</si>
  <si>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</si>
  <si>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</si>
  <si>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</si>
  <si>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</si>
  <si>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</si>
  <si>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</si>
  <si>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</si>
  <si>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</si>
  <si>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</si>
  <si>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</si>
  <si>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</si>
  <si>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</si>
  <si>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</si>
  <si>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</si>
  <si>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</si>
  <si>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</si>
  <si>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</si>
  <si>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</si>
  <si>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</si>
  <si>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</si>
  <si>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</si>
  <si>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</si>
  <si>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</si>
  <si>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</si>
  <si>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</si>
  <si>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</si>
  <si>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</si>
  <si>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</si>
  <si>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</si>
  <si>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</si>
  <si>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</si>
  <si>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</si>
  <si>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</si>
  <si>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</si>
  <si>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</si>
  <si>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</si>
  <si>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</si>
  <si>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</si>
  <si>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</si>
  <si>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</si>
  <si>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</si>
  <si>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</si>
  <si>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</si>
  <si>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</si>
  <si>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</si>
  <si>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</si>
  <si>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</si>
  <si>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</si>
  <si>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</si>
  <si>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</si>
  <si>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</si>
  <si>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</si>
  <si>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</si>
  <si>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</si>
  <si>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</si>
  <si>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</si>
  <si>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</si>
  <si>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</si>
  <si>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</si>
  <si>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</si>
  <si>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</si>
  <si>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</si>
  <si>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</si>
  <si>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</si>
  <si>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</si>
  <si>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</si>
  <si>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</si>
  <si>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</si>
  <si>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</si>
  <si>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</si>
  <si>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</si>
  <si>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</si>
  <si>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</si>
  <si>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</si>
  <si>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</si>
  <si>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</si>
  <si>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</si>
  <si>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</si>
  <si>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</si>
  <si>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</si>
  <si>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</si>
  <si>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</si>
  <si>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</si>
  <si>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</si>
  <si>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</si>
  <si>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</si>
  <si>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</si>
  <si>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</si>
  <si>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</si>
  <si>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</si>
  <si>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</si>
  <si>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</si>
  <si>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</si>
  <si>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</si>
  <si>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</si>
  <si>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</si>
  <si>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</si>
  <si>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</si>
  <si>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</si>
  <si>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</si>
  <si>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</si>
  <si>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</si>
  <si>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</si>
  <si>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</si>
  <si>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</si>
  <si>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</si>
  <si>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</si>
  <si>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</si>
  <si>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</si>
  <si>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</si>
  <si>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</si>
  <si>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</si>
  <si>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</si>
  <si>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</si>
  <si>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</si>
  <si>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</si>
  <si>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</si>
  <si>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</si>
  <si>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</si>
  <si>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</si>
  <si>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</si>
  <si>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</si>
  <si>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</si>
  <si>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</si>
  <si>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</si>
  <si>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</si>
  <si>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</si>
  <si>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</si>
  <si>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</si>
  <si>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</si>
  <si>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</si>
  <si>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</si>
  <si>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</si>
  <si>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</si>
  <si>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</si>
  <si>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</si>
  <si>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</si>
  <si>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</si>
  <si>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</si>
  <si>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</si>
  <si>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</si>
  <si>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</si>
  <si>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</si>
  <si>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</si>
  <si>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</si>
  <si>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</si>
  <si>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</si>
  <si>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</si>
  <si>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</si>
  <si>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</si>
  <si>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</si>
  <si>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</si>
  <si>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</si>
  <si>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</si>
  <si>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</si>
  <si>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</si>
  <si>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</si>
  <si>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</si>
  <si>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</si>
  <si>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</si>
  <si>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</si>
  <si>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</si>
  <si>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</si>
  <si>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</si>
  <si>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</si>
  <si>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</si>
  <si>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</si>
  <si>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</si>
  <si>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</si>
  <si>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</si>
  <si>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</si>
  <si>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</si>
  <si>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</si>
  <si>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</si>
  <si>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</si>
  <si>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</si>
  <si>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</si>
  <si>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</si>
  <si>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</si>
  <si>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</si>
  <si>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</si>
  <si>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</si>
  <si>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</si>
  <si>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</si>
  <si>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</si>
  <si>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</si>
  <si>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</si>
  <si>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</si>
  <si>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</si>
  <si>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</si>
  <si>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</si>
  <si>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</si>
  <si>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</si>
  <si>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</si>
  <si>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</si>
  <si>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</si>
  <si>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</si>
  <si>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</si>
  <si>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</si>
  <si>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</si>
  <si>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</si>
  <si>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</si>
  <si>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</si>
  <si>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</si>
  <si>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</si>
  <si>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</si>
  <si>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</si>
  <si>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</si>
  <si>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</si>
  <si>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</si>
  <si>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</si>
  <si>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</si>
  <si>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</si>
  <si>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</si>
  <si>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</si>
  <si>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</si>
  <si>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</si>
  <si>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</si>
  <si>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</si>
  <si>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</si>
  <si>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</si>
  <si>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</si>
  <si>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</si>
  <si>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</si>
  <si>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</si>
  <si>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</si>
  <si>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</si>
  <si>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</si>
  <si>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</si>
  <si>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</si>
  <si>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</si>
  <si>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</si>
  <si>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</si>
  <si>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</si>
  <si>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</si>
  <si>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</si>
  <si>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</si>
  <si>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</si>
  <si>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</si>
  <si>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</si>
  <si>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</si>
  <si>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</si>
  <si>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</si>
  <si>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</si>
  <si>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</si>
  <si>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</si>
  <si>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</si>
  <si>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</si>
  <si>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</si>
  <si>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</si>
  <si>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</si>
  <si>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</si>
  <si>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</si>
  <si>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</si>
  <si>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</si>
  <si>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</si>
  <si>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</si>
  <si>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</si>
  <si>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</si>
  <si>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</si>
  <si>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</si>
  <si>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</si>
  <si>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</si>
  <si>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</si>
  <si>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</si>
  <si>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</si>
  <si>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</si>
  <si>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</si>
  <si>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</si>
  <si>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</si>
  <si>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</si>
  <si>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</si>
  <si>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</si>
  <si>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</si>
  <si>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</si>
  <si>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</si>
  <si>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</si>
  <si>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</si>
  <si>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</si>
  <si>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</si>
  <si>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</si>
  <si>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</si>
  <si>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</si>
  <si>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</si>
  <si>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</si>
  <si>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</si>
  <si>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</si>
  <si>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</si>
  <si>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</si>
  <si>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</si>
  <si>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</si>
  <si>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</si>
  <si>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</si>
  <si>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</si>
  <si>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</si>
  <si>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</si>
  <si>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</si>
  <si>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</si>
  <si>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</si>
  <si>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</si>
  <si>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</si>
  <si>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</si>
  <si>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</si>
  <si>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</si>
  <si>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</si>
  <si>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</si>
  <si>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</si>
  <si>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</si>
  <si>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</si>
  <si>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</si>
  <si>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</si>
  <si>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</si>
  <si>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</si>
  <si>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</si>
  <si>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</si>
  <si>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</si>
  <si>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</si>
  <si>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</si>
  <si>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</si>
  <si>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</si>
  <si>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</si>
  <si>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</si>
  <si>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</si>
  <si>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</si>
  <si>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</si>
  <si>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</si>
  <si>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</si>
  <si>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</si>
  <si>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</si>
  <si>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</si>
  <si>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</si>
  <si>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</si>
  <si>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</si>
  <si>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</si>
  <si>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</si>
  <si>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</si>
  <si>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</si>
  <si>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</si>
  <si>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</si>
  <si>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</si>
  <si>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</si>
  <si>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</si>
  <si>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</si>
  <si>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</si>
  <si>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</si>
  <si>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</si>
  <si>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</si>
  <si>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</si>
  <si>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</si>
  <si>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</si>
  <si>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</si>
  <si>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</si>
  <si>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</si>
  <si>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</si>
  <si>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</si>
  <si>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</si>
  <si>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</si>
  <si>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</si>
  <si>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</si>
  <si>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</si>
  <si>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</si>
  <si>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</si>
  <si>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</si>
  <si>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</si>
  <si>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</si>
  <si>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</si>
  <si>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</si>
  <si>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</si>
  <si>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</si>
  <si>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</si>
  <si>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</si>
  <si>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</si>
  <si>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</si>
  <si>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</si>
  <si>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</si>
  <si>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</si>
  <si>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</si>
  <si>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</si>
  <si>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</si>
  <si>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</si>
  <si>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</si>
  <si>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</si>
  <si>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</si>
  <si>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</si>
  <si>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</si>
  <si>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</si>
  <si>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</si>
  <si>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</si>
  <si>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</si>
  <si>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</si>
  <si>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</si>
  <si>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</si>
  <si>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</si>
  <si>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</si>
  <si>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</si>
  <si>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</si>
  <si>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</si>
  <si>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</si>
  <si>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</si>
  <si>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</si>
  <si>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</si>
  <si>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</si>
  <si>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</si>
  <si>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</si>
  <si>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</si>
  <si>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</si>
  <si>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</si>
  <si>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</si>
  <si>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</si>
  <si>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</si>
  <si>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</si>
  <si>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</si>
  <si>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</si>
  <si>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</si>
  <si>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</si>
  <si>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</si>
  <si>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</si>
  <si>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</si>
  <si>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</si>
  <si>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</si>
  <si>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</si>
  <si>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</si>
  <si>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</si>
  <si>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</si>
  <si>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</si>
  <si>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</si>
  <si>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</si>
  <si>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</si>
  <si>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</si>
  <si>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</si>
  <si>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</si>
  <si>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</si>
  <si>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</si>
  <si>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</si>
  <si>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</si>
  <si>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</si>
  <si>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</si>
  <si>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</si>
  <si>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</si>
  <si>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</si>
  <si>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</si>
  <si>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</si>
  <si>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</si>
  <si>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</si>
  <si>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</si>
  <si>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</si>
  <si>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</si>
  <si>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</si>
  <si>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</si>
  <si>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</si>
  <si>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</si>
  <si>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</si>
  <si>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</si>
  <si>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</si>
  <si>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</si>
  <si>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</si>
  <si>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</si>
  <si>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</si>
  <si>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</si>
  <si>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</si>
  <si>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</si>
  <si>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</si>
  <si>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</si>
  <si>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</si>
  <si>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</si>
  <si>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</si>
  <si>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</si>
  <si>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</si>
  <si>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</si>
  <si>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</si>
  <si>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</si>
  <si>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</si>
  <si>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</si>
  <si>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</si>
  <si>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</si>
  <si>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</si>
  <si>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</si>
  <si>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</si>
  <si>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</si>
  <si>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</si>
  <si>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</si>
  <si>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</si>
  <si>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</si>
  <si>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</si>
  <si>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</si>
  <si>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</si>
  <si>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</si>
  <si>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</si>
  <si>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</si>
  <si>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</si>
  <si>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</si>
  <si>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</si>
  <si>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</si>
  <si>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</si>
  <si>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</si>
  <si>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</si>
  <si>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</si>
  <si>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</si>
  <si>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</si>
  <si>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</si>
  <si>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</si>
  <si>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</si>
  <si>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</si>
  <si>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</si>
  <si>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</si>
  <si>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</si>
  <si>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</si>
  <si>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</si>
  <si>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</si>
  <si>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</si>
  <si>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</si>
  <si>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</si>
  <si>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</si>
  <si>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</si>
  <si>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</si>
  <si>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</si>
  <si>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</si>
  <si>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</si>
  <si>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</si>
  <si>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</si>
  <si>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</si>
  <si>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</si>
  <si>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</si>
  <si>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</si>
  <si>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</si>
  <si>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</si>
  <si>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</si>
  <si>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</si>
  <si>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</si>
  <si>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</si>
  <si>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</si>
  <si>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</si>
  <si>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</si>
  <si>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</si>
  <si>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</si>
  <si>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</si>
  <si>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</si>
  <si>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</si>
  <si>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</si>
  <si>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</si>
  <si>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</si>
  <si>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</si>
  <si>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</si>
  <si>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</si>
  <si>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</si>
  <si>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</si>
  <si>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</si>
  <si>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</si>
  <si>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</si>
  <si>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</si>
  <si>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</si>
  <si>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</si>
  <si>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</si>
  <si>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</si>
  <si>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</si>
  <si>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</si>
  <si>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</si>
  <si>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</si>
  <si>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</si>
  <si>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</si>
  <si>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</si>
  <si>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</si>
  <si>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</si>
  <si>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</si>
  <si>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</si>
  <si>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</si>
  <si>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</si>
  <si>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</si>
  <si>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</si>
  <si>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</si>
  <si>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</si>
  <si>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</si>
  <si>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</si>
  <si>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</si>
  <si>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</si>
  <si>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</si>
  <si>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</si>
  <si>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</si>
  <si>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</si>
  <si>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</si>
  <si>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</si>
  <si>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</si>
  <si>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</si>
  <si>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</si>
  <si>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</si>
  <si>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</si>
  <si>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</si>
  <si>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</si>
  <si>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</si>
  <si>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</si>
  <si>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</si>
  <si>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</si>
  <si>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</si>
  <si>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</si>
  <si>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</si>
  <si>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</si>
  <si>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</si>
  <si>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</si>
  <si>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</si>
  <si>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</si>
  <si>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</si>
  <si>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</si>
  <si>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</si>
  <si>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</si>
  <si>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</si>
  <si>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</si>
  <si>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</si>
  <si>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</si>
  <si>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</si>
  <si>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</si>
  <si>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</si>
  <si>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</si>
  <si>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</si>
  <si>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</si>
  <si>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</si>
  <si>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</si>
  <si>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</si>
  <si>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</si>
  <si>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</si>
  <si>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</si>
  <si>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</si>
  <si>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</si>
  <si>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</si>
  <si>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</si>
  <si>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</si>
  <si>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</si>
  <si>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</si>
  <si>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</si>
  <si>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</si>
  <si>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</si>
  <si>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</si>
  <si>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</si>
  <si>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</si>
  <si>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</si>
  <si>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</si>
  <si>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</si>
  <si>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</si>
  <si>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</si>
  <si>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</si>
  <si>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</si>
  <si>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</si>
  <si>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</si>
  <si>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</si>
  <si>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</si>
  <si>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</si>
  <si>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</si>
  <si>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</si>
  <si>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</si>
  <si>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</si>
  <si>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</si>
  <si>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</si>
  <si>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</si>
  <si>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</si>
  <si>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</si>
  <si>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</si>
  <si>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</si>
  <si>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</si>
  <si>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</si>
  <si>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</si>
  <si>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</si>
  <si>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</si>
  <si>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</si>
  <si>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</si>
  <si>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</si>
  <si>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</si>
  <si>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</si>
  <si>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</si>
  <si>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</si>
  <si>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</si>
  <si>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</si>
  <si>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</si>
  <si>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</si>
  <si>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</si>
  <si>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</si>
  <si>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</si>
  <si>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</si>
  <si>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</si>
  <si>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</si>
  <si>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</si>
  <si>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</si>
  <si>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</si>
  <si>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</si>
  <si>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</si>
  <si>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</si>
  <si>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</si>
  <si>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</si>
  <si>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</si>
  <si>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</si>
  <si>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</si>
  <si>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</si>
  <si>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</si>
  <si>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</si>
  <si>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</si>
  <si>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</si>
  <si>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</si>
  <si>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</si>
  <si>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</si>
  <si>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</si>
  <si>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</si>
  <si>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</si>
  <si>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</si>
  <si>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</si>
  <si>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</si>
  <si>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</si>
  <si>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</si>
  <si>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</si>
  <si>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</si>
  <si>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</si>
  <si>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</si>
  <si>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</si>
  <si>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</si>
  <si>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</si>
  <si>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</si>
  <si>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</si>
  <si>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</si>
  <si>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</si>
  <si>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</si>
  <si>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</si>
  <si>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</si>
  <si>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</si>
  <si>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</si>
  <si>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</si>
  <si>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</si>
  <si>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</si>
  <si>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</si>
  <si>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</si>
  <si>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</si>
  <si>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</si>
  <si>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</si>
  <si>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</si>
  <si>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</si>
  <si>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</si>
  <si>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</si>
  <si>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</si>
  <si>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</si>
  <si>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</si>
  <si>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</si>
  <si>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</si>
  <si>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</si>
  <si>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</si>
  <si>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</si>
  <si>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</si>
  <si>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</si>
  <si>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</si>
  <si>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</si>
  <si>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</si>
  <si>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</si>
  <si>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</si>
  <si>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</si>
  <si>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</si>
  <si>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</si>
  <si>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</si>
  <si>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</si>
  <si>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</si>
  <si>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</si>
  <si>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</si>
  <si>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</si>
  <si>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</si>
  <si>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</si>
  <si>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</si>
  <si>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</si>
  <si>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</si>
  <si>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</si>
  <si>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</si>
  <si>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</si>
  <si>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</si>
  <si>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</si>
  <si>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</si>
  <si>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</si>
  <si>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</si>
  <si>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</si>
  <si>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</si>
  <si>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</si>
  <si>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</si>
  <si>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</si>
  <si>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</si>
  <si>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</si>
  <si>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</si>
  <si>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</si>
  <si>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</si>
  <si>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</si>
  <si>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</si>
  <si>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</si>
  <si>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</si>
  <si>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</si>
  <si>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</si>
  <si>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</si>
  <si>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</si>
  <si>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</si>
  <si>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</si>
  <si>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</si>
  <si>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</si>
  <si>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</si>
  <si>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</si>
  <si>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</si>
  <si>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</si>
  <si>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</si>
  <si>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</si>
  <si>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</si>
  <si>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</si>
  <si>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</si>
  <si>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</si>
  <si>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</si>
  <si>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</si>
  <si>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</si>
  <si>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</si>
  <si>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</si>
  <si>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</si>
  <si>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</si>
  <si>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</si>
  <si>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</si>
  <si>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</si>
  <si>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</si>
  <si>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</si>
  <si>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</si>
  <si>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</si>
  <si>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</si>
  <si>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</si>
  <si>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</si>
  <si>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</si>
  <si>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</si>
  <si>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</si>
  <si>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</si>
  <si>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</si>
  <si>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</si>
  <si>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</si>
  <si>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</si>
  <si>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</si>
  <si>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</si>
  <si>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</si>
  <si>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</si>
  <si>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</si>
  <si>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</si>
  <si>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</si>
  <si>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</si>
  <si>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</si>
  <si>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</si>
  <si>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</si>
  <si>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</si>
  <si>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</si>
  <si>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</si>
  <si>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</si>
  <si>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</si>
  <si>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</si>
  <si>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</si>
  <si>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</si>
  <si>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</si>
  <si>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</si>
  <si>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</si>
  <si>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</si>
  <si>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</si>
  <si>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</si>
  <si>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</si>
  <si>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</si>
  <si>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</si>
  <si>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</si>
  <si>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</si>
  <si>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</si>
  <si>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</si>
  <si>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</si>
  <si>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</si>
  <si>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</si>
  <si>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</si>
  <si>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</si>
  <si>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</si>
  <si>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</si>
  <si>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</si>
  <si>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</si>
  <si>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</si>
  <si>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</si>
  <si>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</si>
  <si>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</si>
  <si>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</si>
  <si>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</si>
  <si>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</si>
  <si>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</si>
  <si>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</si>
  <si>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</si>
  <si>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</si>
  <si>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</si>
  <si>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</si>
  <si>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</si>
  <si>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</si>
  <si>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</si>
  <si>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</si>
  <si>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</si>
  <si>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</si>
  <si>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</si>
  <si>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</si>
  <si>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</si>
  <si>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</si>
  <si>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</si>
  <si>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</si>
  <si>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</si>
  <si>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</si>
  <si>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</si>
  <si>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</si>
  <si>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</si>
  <si>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</si>
  <si>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</si>
  <si>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</si>
  <si>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</si>
  <si>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</si>
  <si>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</si>
  <si>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</si>
  <si>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</si>
  <si>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</si>
  <si>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</si>
  <si>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</si>
  <si>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</si>
  <si>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</si>
  <si>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</si>
  <si>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</si>
  <si>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</si>
  <si>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</si>
  <si>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</si>
  <si>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</si>
  <si>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</si>
  <si>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</si>
  <si>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</si>
  <si>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</si>
  <si>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</si>
  <si>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</si>
  <si>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</si>
  <si>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</si>
  <si>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</si>
  <si>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</si>
  <si>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</si>
  <si>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</si>
  <si>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</si>
  <si>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</si>
  <si>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</si>
  <si>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</si>
  <si>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</si>
  <si>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</si>
  <si>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</si>
  <si>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</si>
  <si>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</si>
  <si>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</si>
  <si>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</si>
  <si>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</si>
  <si>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</si>
  <si>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</si>
  <si>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</si>
  <si>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</si>
  <si>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</si>
  <si>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</si>
  <si>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</si>
  <si>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</si>
  <si>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</si>
  <si>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</si>
  <si>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</si>
  <si>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</si>
  <si>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</si>
  <si>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</si>
  <si>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</si>
  <si>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</si>
  <si>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</si>
  <si>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</si>
  <si>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</si>
  <si>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</si>
  <si>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</si>
  <si>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</si>
  <si>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</si>
  <si>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</si>
  <si>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</si>
  <si>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</si>
  <si>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</si>
  <si>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</si>
  <si>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</si>
  <si>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</si>
  <si>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</si>
  <si>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</si>
  <si>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</si>
  <si>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</si>
  <si>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</si>
  <si>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</si>
  <si>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</si>
  <si>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</si>
  <si>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</si>
  <si>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</si>
  <si>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</si>
  <si>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</si>
  <si>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</si>
  <si>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</si>
  <si>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</si>
  <si>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</si>
  <si>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</si>
  <si>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</si>
  <si>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</si>
  <si>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</si>
  <si>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</si>
  <si>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</si>
  <si>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</si>
  <si>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</si>
  <si>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</si>
  <si>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</si>
  <si>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</si>
  <si>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</si>
  <si>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</si>
  <si>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</si>
  <si>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</si>
  <si>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</si>
  <si>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</si>
  <si>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</si>
  <si>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</si>
  <si>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</si>
  <si>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</si>
  <si>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</si>
  <si>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</si>
  <si>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</si>
  <si>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</si>
  <si>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</si>
  <si>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</si>
  <si>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</si>
  <si>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</si>
  <si>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</si>
  <si>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</si>
  <si>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</si>
  <si>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</si>
  <si>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</si>
  <si>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</si>
  <si>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</si>
  <si>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</si>
  <si>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</si>
  <si>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</si>
  <si>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</si>
  <si>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</si>
  <si>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</si>
  <si>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</si>
  <si>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</si>
  <si>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</si>
  <si>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</si>
  <si>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</si>
  <si>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</si>
  <si>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</si>
  <si>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</si>
  <si>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</si>
  <si>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</si>
  <si>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</si>
  <si>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</si>
  <si>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</si>
  <si>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</si>
  <si>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</si>
  <si>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</si>
  <si>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</si>
  <si>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</si>
  <si>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</si>
  <si>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</si>
  <si>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</si>
  <si>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</si>
  <si>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</si>
  <si>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</si>
  <si>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</si>
  <si>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</si>
  <si>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</si>
  <si>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</si>
  <si>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</si>
  <si>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</si>
  <si>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</si>
  <si>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</si>
  <si>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</si>
  <si>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</si>
  <si>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</si>
  <si>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</si>
  <si>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</si>
  <si>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</si>
  <si>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</si>
  <si>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</si>
  <si>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</si>
  <si>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</si>
  <si>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</si>
  <si>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</si>
  <si>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</si>
  <si>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</si>
  <si>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</si>
  <si>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</si>
  <si>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</si>
  <si>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</si>
  <si>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</si>
  <si>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</si>
  <si>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</si>
  <si>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</si>
  <si>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</si>
  <si>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</si>
  <si>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</si>
  <si>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</si>
  <si>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</si>
  <si>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</si>
  <si>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</si>
  <si>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</si>
  <si>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</si>
  <si>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</si>
  <si>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</si>
  <si>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</si>
  <si>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</si>
  <si>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</si>
  <si>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</si>
  <si>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</si>
  <si>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</si>
  <si>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</si>
  <si>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</si>
  <si>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</si>
  <si>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</si>
  <si>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</si>
  <si>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</si>
  <si>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</si>
  <si>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</si>
  <si>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</si>
  <si>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</si>
  <si>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</si>
  <si>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</si>
  <si>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</si>
  <si>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</si>
  <si>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</si>
  <si>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</si>
  <si>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</si>
  <si>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</si>
  <si>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</si>
  <si>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</si>
  <si>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</si>
  <si>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</si>
  <si>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</si>
  <si>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</si>
  <si>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</si>
  <si>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</si>
  <si>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</si>
  <si>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</si>
  <si>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</si>
  <si>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</si>
  <si>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</si>
  <si>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</si>
  <si>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</si>
  <si>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</si>
  <si>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</si>
  <si>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</si>
  <si>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</si>
  <si>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</si>
  <si>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</si>
  <si>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</si>
  <si>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</si>
  <si>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</si>
  <si>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</si>
  <si>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</si>
  <si>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</si>
  <si>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</si>
  <si>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</si>
  <si>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</si>
  <si>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</si>
  <si>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</si>
  <si>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</si>
  <si>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</si>
  <si>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</si>
  <si>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</si>
  <si>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</si>
  <si>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</si>
  <si>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</si>
  <si>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</si>
  <si>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</si>
  <si>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</si>
  <si>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</si>
  <si>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</si>
  <si>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</si>
  <si>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</si>
  <si>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</si>
  <si>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</si>
  <si>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</si>
  <si>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</si>
  <si>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</si>
  <si>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</si>
  <si>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</si>
  <si>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</si>
  <si>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</si>
  <si>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</si>
  <si>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</si>
  <si>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</si>
  <si>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</si>
  <si>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</si>
  <si>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</si>
  <si>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</si>
  <si>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</si>
  <si>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</si>
  <si>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</si>
  <si>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</si>
  <si>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</si>
  <si>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</si>
  <si>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</si>
  <si>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</si>
  <si>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</si>
  <si>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</si>
  <si>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</si>
  <si>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</si>
  <si>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</si>
  <si>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</si>
  <si>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</si>
  <si>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</si>
  <si>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</si>
  <si>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</si>
  <si>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</si>
  <si>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</si>
  <si>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</si>
  <si>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</si>
  <si>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</si>
  <si>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</si>
  <si>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</si>
  <si>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</si>
  <si>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</si>
  <si>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</si>
  <si>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</si>
  <si>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</si>
  <si>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</si>
  <si>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</si>
  <si>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</si>
  <si>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</si>
  <si>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</si>
  <si>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</si>
  <si>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</si>
  <si>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</si>
  <si>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</si>
  <si>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</si>
  <si>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</si>
  <si>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</si>
  <si>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</si>
  <si>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</si>
  <si>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</si>
  <si>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</si>
  <si>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</si>
  <si>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</si>
  <si>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</si>
  <si>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</si>
  <si>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</si>
  <si>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</si>
  <si>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</si>
  <si>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</si>
  <si>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</si>
  <si>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</si>
  <si>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</si>
  <si>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</si>
  <si>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</si>
  <si>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</si>
  <si>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</si>
  <si>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</si>
  <si>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</si>
  <si>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</si>
  <si>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</si>
  <si>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</si>
  <si>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</si>
  <si>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</si>
  <si>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</si>
  <si>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</si>
  <si>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</si>
  <si>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</si>
  <si>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</si>
  <si>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</si>
  <si>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</si>
  <si>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</si>
  <si>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</si>
  <si>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</si>
  <si>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</si>
  <si>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</si>
  <si>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</si>
  <si>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</si>
  <si>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</si>
  <si>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</si>
  <si>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</si>
  <si>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</si>
  <si>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</si>
  <si>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</si>
  <si>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</si>
  <si>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</si>
  <si>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</si>
  <si>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</si>
  <si>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</si>
  <si>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</si>
  <si>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</si>
  <si>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</si>
  <si>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</si>
  <si>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</si>
  <si>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</si>
  <si>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</si>
  <si>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</si>
  <si>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</si>
  <si>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</si>
  <si>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</si>
  <si>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</si>
  <si>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</si>
  <si>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</si>
  <si>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</si>
  <si>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</si>
  <si>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</si>
  <si>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</si>
  <si>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</si>
  <si>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</si>
  <si>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</si>
  <si>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</si>
  <si>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</si>
  <si>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</si>
  <si>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</si>
  <si>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</si>
  <si>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</si>
  <si>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</si>
  <si>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</si>
  <si>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</si>
  <si>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</si>
  <si>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</si>
  <si>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</si>
  <si>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</si>
  <si>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</si>
  <si>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</si>
  <si>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</si>
  <si>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</si>
  <si>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</si>
  <si>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</si>
  <si>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</si>
  <si>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</si>
  <si>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</si>
  <si>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</si>
  <si>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</si>
  <si>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</si>
  <si>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</si>
  <si>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</si>
  <si>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</si>
  <si>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</si>
  <si>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</si>
  <si>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</si>
  <si>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</si>
  <si>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</si>
  <si>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</si>
  <si>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</si>
  <si>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</si>
  <si>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</si>
  <si>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</si>
  <si>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</si>
  <si>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</si>
  <si>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</si>
  <si>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</si>
  <si>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</si>
  <si>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</si>
  <si>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</si>
  <si>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</si>
  <si>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</si>
  <si>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</si>
  <si>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</si>
  <si>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</si>
  <si>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</si>
  <si>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</si>
  <si>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</si>
  <si>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</si>
  <si>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</si>
  <si>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</si>
  <si>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</si>
  <si>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</si>
  <si>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</si>
  <si>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</si>
  <si>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</si>
  <si>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</si>
  <si>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</si>
  <si>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</si>
  <si>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</si>
  <si>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</si>
  <si>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</si>
  <si>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</si>
  <si>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</si>
  <si>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</si>
  <si>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</si>
  <si>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</si>
  <si>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</si>
  <si>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</si>
  <si>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</si>
  <si>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</si>
  <si>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</si>
  <si>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</si>
  <si>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</si>
  <si>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</si>
  <si>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</si>
  <si>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</si>
  <si>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</si>
  <si>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</si>
  <si>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</si>
  <si>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</si>
  <si>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</si>
  <si>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</si>
  <si>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</si>
  <si>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</si>
  <si>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</si>
  <si>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</si>
  <si>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</si>
  <si>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</si>
  <si>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</si>
  <si>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</si>
  <si>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</si>
  <si>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</si>
  <si>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</si>
  <si>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</si>
  <si>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</si>
  <si>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</si>
  <si>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</si>
  <si>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</si>
  <si>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</si>
  <si>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</si>
  <si>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</si>
  <si>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</si>
  <si>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</si>
  <si>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</si>
  <si>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</si>
  <si>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</si>
  <si>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</si>
  <si>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</si>
  <si>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</si>
  <si>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</si>
  <si>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</si>
  <si>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</si>
  <si>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</si>
  <si>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</si>
  <si>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</si>
  <si>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</si>
  <si>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</si>
  <si>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</si>
  <si>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</si>
  <si>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</si>
  <si>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</si>
  <si>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</si>
  <si>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</si>
  <si>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</si>
  <si>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</si>
  <si>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</si>
  <si>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</si>
  <si>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</si>
  <si>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</si>
  <si>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</si>
  <si>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</si>
  <si>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</si>
  <si>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</si>
  <si>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</si>
  <si>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</si>
  <si>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</si>
  <si>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</si>
  <si>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</si>
  <si>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</si>
  <si>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</si>
  <si>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</si>
  <si>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</si>
  <si>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</si>
  <si>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</si>
  <si>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</si>
  <si>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</si>
  <si>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</si>
  <si>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</si>
  <si>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</si>
  <si>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</si>
  <si>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</si>
  <si>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</si>
  <si>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</si>
  <si>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</si>
  <si>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</si>
  <si>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</si>
  <si>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</si>
  <si>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</si>
  <si>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</si>
  <si>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</si>
  <si>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</si>
  <si>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</si>
  <si>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</si>
  <si>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</si>
  <si>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</si>
  <si>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</si>
  <si>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</si>
  <si>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</si>
  <si>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</si>
  <si>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</si>
  <si>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</si>
  <si>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</si>
  <si>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</si>
  <si>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</si>
  <si>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</si>
  <si>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</si>
  <si>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</si>
  <si>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</si>
  <si>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</si>
  <si>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</si>
  <si>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</si>
  <si>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</si>
  <si>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</si>
  <si>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</si>
  <si>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</si>
  <si>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</si>
  <si>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</si>
  <si>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</si>
  <si>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</si>
  <si>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</si>
  <si>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</si>
  <si>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</si>
  <si>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</si>
  <si>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</si>
  <si>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</si>
  <si>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</si>
  <si>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</si>
  <si>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</si>
  <si>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</si>
  <si>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</si>
  <si>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</si>
  <si>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</si>
  <si>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</si>
  <si>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</si>
  <si>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</si>
  <si>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</si>
  <si>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</si>
  <si>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</si>
  <si>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</si>
  <si>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</si>
  <si>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</si>
  <si>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</si>
  <si>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</si>
  <si>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</si>
  <si>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</si>
  <si>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</si>
  <si>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</si>
  <si>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</si>
  <si>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</si>
  <si>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</si>
  <si>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</si>
  <si>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</si>
  <si>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</si>
  <si>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</si>
  <si>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</si>
  <si>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</si>
  <si>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</si>
  <si>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</si>
  <si>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</si>
  <si>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</si>
  <si>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</si>
  <si>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</si>
  <si>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</si>
  <si>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</si>
  <si>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</si>
  <si>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</si>
  <si>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</si>
  <si>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</si>
  <si>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</si>
  <si>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</si>
  <si>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</si>
  <si>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</si>
  <si>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</si>
  <si>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</si>
  <si>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</si>
  <si>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</si>
  <si>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</si>
  <si>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</si>
  <si>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</si>
  <si>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</si>
  <si>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</si>
  <si>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</si>
  <si>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</si>
  <si>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</si>
  <si>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</si>
  <si>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</si>
  <si>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</si>
  <si>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</si>
  <si>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</si>
  <si>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</si>
  <si>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</si>
  <si>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</si>
  <si>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</si>
  <si>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</si>
  <si>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</si>
  <si>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</si>
  <si>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</si>
  <si>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</si>
  <si>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</si>
  <si>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</si>
  <si>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</si>
  <si>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</si>
  <si>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</si>
  <si>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</si>
  <si>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</si>
  <si>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</si>
  <si>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</si>
  <si>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</si>
  <si>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</si>
  <si>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</si>
  <si>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</si>
  <si>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</si>
  <si>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</si>
  <si>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</si>
  <si>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</si>
  <si>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</si>
  <si>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</si>
  <si>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</si>
  <si>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</si>
  <si>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</si>
  <si>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</si>
  <si>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</si>
  <si>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</si>
  <si>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</si>
  <si>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</si>
  <si>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</si>
  <si>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</si>
  <si>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</si>
  <si>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</si>
  <si>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</si>
  <si>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</si>
  <si>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</si>
  <si>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</si>
  <si>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</si>
  <si>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</si>
  <si>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</si>
  <si>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</si>
  <si>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</si>
  <si>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</si>
  <si>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</si>
  <si>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</si>
  <si>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</si>
  <si>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</si>
  <si>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</si>
  <si>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</si>
  <si>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</si>
  <si>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</si>
  <si>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</si>
  <si>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</si>
  <si>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</si>
  <si>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</si>
  <si>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</si>
  <si>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</si>
  <si>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</si>
  <si>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</si>
  <si>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</si>
  <si>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</si>
  <si>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</si>
  <si>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</si>
  <si>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</si>
  <si>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</si>
  <si>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</si>
  <si>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</si>
  <si>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</si>
  <si>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</si>
  <si>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</si>
  <si>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</si>
  <si>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</si>
  <si>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</si>
  <si>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</si>
  <si>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</si>
  <si>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</si>
  <si>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</si>
  <si>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</si>
  <si>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</si>
  <si>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</si>
  <si>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</si>
  <si>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</si>
  <si>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</si>
  <si>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</si>
  <si>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</si>
  <si>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</si>
  <si>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</si>
  <si>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</si>
  <si>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</si>
  <si>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</si>
  <si>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</si>
  <si>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</si>
  <si>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</si>
  <si>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</si>
  <si>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</si>
  <si>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</si>
  <si>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</si>
  <si>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</si>
  <si>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</si>
  <si>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</si>
  <si>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</si>
  <si>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</si>
  <si>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</si>
  <si>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</si>
  <si>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</si>
  <si>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</si>
  <si>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</si>
  <si>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</si>
  <si>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</si>
  <si>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</si>
  <si>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</si>
  <si>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</si>
  <si>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</si>
  <si>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</si>
  <si>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</si>
  <si>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</si>
  <si>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</si>
  <si>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</si>
  <si>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</si>
  <si>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</si>
  <si>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</si>
  <si>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</si>
  <si>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</si>
  <si>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</si>
  <si>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</si>
  <si>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</si>
  <si>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</si>
  <si>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</si>
  <si>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</si>
  <si>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</si>
  <si>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</si>
  <si>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</si>
  <si>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</si>
  <si>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</si>
  <si>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</si>
  <si>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</si>
  <si>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</si>
  <si>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</si>
  <si>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</si>
  <si>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</si>
  <si>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</si>
  <si>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</si>
  <si>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</si>
  <si>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</si>
  <si>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</si>
  <si>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</si>
  <si>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</si>
  <si>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</si>
  <si>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</si>
  <si>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</si>
  <si>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</si>
  <si>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</si>
  <si>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</si>
  <si>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</si>
  <si>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</si>
  <si>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</si>
  <si>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</si>
  <si>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</si>
  <si>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</si>
  <si>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</si>
  <si>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</si>
  <si>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</si>
  <si>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</si>
  <si>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</si>
  <si>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</si>
  <si>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</si>
  <si>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</si>
  <si>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</si>
  <si>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</si>
  <si>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</si>
  <si>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</si>
  <si>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</si>
  <si>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</si>
  <si>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</si>
  <si>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</si>
  <si>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</si>
  <si>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</si>
  <si>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</si>
  <si>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</si>
  <si>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</si>
  <si>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</si>
  <si>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</si>
  <si>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</si>
  <si>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</si>
  <si>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</si>
  <si>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</si>
  <si>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</si>
  <si>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</si>
  <si>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</si>
  <si>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</si>
  <si>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</si>
  <si>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</si>
  <si>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</si>
  <si>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</si>
  <si>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</si>
  <si>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</si>
  <si>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</si>
  <si>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</si>
  <si>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</si>
  <si>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</si>
  <si>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</si>
  <si>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</si>
  <si>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</si>
  <si>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</si>
  <si>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</si>
  <si>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</si>
  <si>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</si>
  <si>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</si>
  <si>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</si>
  <si>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</si>
  <si>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</si>
  <si>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</si>
  <si>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</si>
  <si>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</si>
  <si>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</si>
  <si>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</si>
  <si>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</si>
  <si>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</si>
  <si>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</si>
  <si>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</si>
  <si>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</si>
  <si>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</si>
  <si>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</si>
  <si>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</si>
  <si>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</si>
  <si>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</si>
  <si>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</si>
  <si>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</si>
  <si>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</si>
  <si>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</si>
  <si>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</si>
  <si>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</si>
  <si>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</si>
  <si>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</si>
  <si>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</si>
  <si>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</si>
  <si>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</si>
  <si>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</si>
  <si>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</si>
  <si>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</si>
  <si>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</si>
  <si>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</si>
  <si>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</si>
  <si>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</si>
  <si>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</si>
  <si>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</si>
  <si>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</si>
  <si>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</si>
  <si>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</si>
  <si>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</si>
  <si>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</si>
  <si>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</si>
  <si>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</si>
  <si>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</si>
  <si>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</si>
  <si>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</si>
  <si>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</si>
  <si>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</si>
  <si>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</si>
  <si>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</si>
  <si>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</si>
  <si>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</si>
  <si>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</si>
  <si>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</si>
  <si>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</si>
  <si>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</si>
  <si>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</si>
  <si>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</si>
  <si>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</si>
  <si>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</si>
  <si>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</si>
  <si>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</si>
  <si>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</si>
  <si>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</si>
  <si>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</si>
  <si>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</si>
  <si>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</si>
  <si>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</si>
  <si>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</si>
  <si>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</si>
  <si>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</si>
  <si>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</si>
  <si>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</si>
  <si>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</si>
  <si>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</si>
  <si>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</si>
  <si>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</si>
  <si>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</si>
  <si>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</si>
  <si>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</si>
  <si>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</si>
  <si>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</si>
  <si>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</si>
  <si>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</si>
  <si>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</si>
  <si>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</si>
  <si>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</si>
  <si>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</si>
  <si>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</si>
  <si>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</si>
  <si>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</si>
  <si>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</si>
  <si>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</si>
  <si>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</si>
  <si>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</si>
  <si>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</si>
  <si>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</si>
  <si>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</si>
  <si>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</si>
  <si>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</si>
  <si>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</si>
  <si>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</si>
  <si>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</si>
  <si>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</si>
  <si>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</si>
  <si>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</si>
  <si>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</si>
  <si>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</si>
  <si>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</si>
  <si>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</si>
  <si>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</si>
  <si>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</si>
  <si>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</si>
  <si>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</si>
  <si>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</si>
  <si>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</si>
  <si>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</si>
  <si>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</si>
  <si>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</si>
  <si>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</si>
  <si>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</si>
  <si>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</si>
  <si>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</si>
  <si>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</si>
  <si>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</si>
  <si>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</si>
  <si>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</si>
  <si>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</si>
  <si>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</si>
  <si>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</si>
  <si>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</si>
  <si>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</si>
  <si>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</si>
  <si>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</si>
  <si>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</si>
  <si>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</si>
  <si>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</si>
  <si>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</si>
  <si>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</si>
  <si>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</si>
  <si>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</si>
  <si>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</si>
  <si>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</si>
  <si>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</si>
  <si>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</si>
  <si>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</si>
  <si>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</si>
  <si>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</si>
  <si>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</si>
  <si>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</si>
  <si>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</si>
  <si>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</si>
  <si>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</si>
  <si>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</si>
  <si>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</si>
  <si>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</si>
  <si>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</si>
  <si>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</si>
  <si>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</si>
  <si>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</si>
  <si>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</si>
  <si>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</si>
  <si>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</si>
  <si>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</si>
  <si>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</si>
  <si>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</si>
  <si>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</si>
  <si>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</si>
  <si>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</si>
  <si>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</si>
  <si>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</si>
  <si>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</si>
  <si>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</si>
  <si>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</si>
  <si>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</si>
  <si>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</si>
  <si>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</si>
  <si>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</si>
  <si>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</si>
  <si>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</si>
  <si>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</si>
  <si>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</si>
  <si>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</si>
  <si>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</si>
  <si>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</si>
  <si>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</si>
  <si>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</si>
  <si>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</si>
  <si>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</si>
  <si>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</si>
  <si>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</si>
  <si>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</si>
  <si>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</si>
  <si>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</si>
  <si>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</si>
  <si>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</si>
  <si>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</si>
  <si>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</si>
  <si>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</si>
  <si>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</si>
  <si>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</si>
  <si>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</si>
  <si>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</si>
  <si>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</si>
  <si>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</si>
  <si>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</si>
  <si>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</si>
  <si>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</si>
  <si>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</si>
  <si>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</si>
  <si>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</si>
  <si>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</si>
  <si>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</si>
  <si>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</si>
  <si>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</si>
  <si>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</si>
  <si>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</si>
  <si>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</si>
  <si>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</si>
  <si>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</si>
  <si>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</si>
  <si>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</si>
  <si>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</si>
  <si>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</si>
  <si>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</si>
  <si>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</si>
  <si>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</si>
  <si>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</si>
  <si>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</si>
  <si>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</si>
  <si>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</si>
  <si>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</si>
  <si>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</si>
  <si>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</si>
  <si>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</si>
  <si>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</si>
  <si>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</si>
  <si>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</si>
  <si>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</si>
  <si>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</si>
  <si>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</si>
  <si>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</si>
  <si>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</si>
  <si>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</si>
  <si>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</si>
  <si>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</si>
  <si>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</si>
  <si>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</si>
  <si>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</si>
  <si>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</si>
  <si>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</si>
  <si>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</si>
  <si>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</si>
  <si>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</si>
  <si>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</si>
  <si>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</si>
  <si>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</si>
  <si>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</si>
  <si>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</si>
  <si>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</si>
  <si>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</si>
  <si>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</si>
  <si>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</si>
  <si>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</si>
  <si>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</si>
  <si>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</si>
  <si>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</si>
  <si>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</si>
  <si>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</si>
  <si>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</si>
  <si>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</si>
  <si>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</si>
  <si>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</si>
  <si>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</si>
  <si>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</si>
  <si>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</si>
  <si>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</si>
  <si>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</si>
  <si>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</si>
  <si>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</si>
  <si>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</si>
  <si>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</si>
  <si>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</si>
  <si>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</si>
  <si>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</si>
  <si>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</si>
  <si>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</si>
  <si>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</si>
  <si>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</si>
  <si>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</si>
  <si>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</si>
  <si>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</si>
  <si>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</si>
  <si>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</si>
  <si>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</si>
  <si>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</si>
  <si>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</si>
  <si>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</si>
  <si>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</si>
  <si>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</si>
  <si>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</si>
  <si>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</si>
  <si>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</si>
  <si>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</si>
  <si>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</si>
  <si>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</si>
  <si>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</si>
  <si>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</si>
  <si>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</si>
  <si>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</si>
  <si>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</si>
  <si>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</si>
  <si>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</si>
  <si>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</si>
  <si>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</si>
  <si>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</si>
  <si>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</si>
  <si>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</si>
  <si>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</si>
  <si>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</si>
  <si>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</si>
  <si>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</si>
  <si>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</si>
  <si>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</si>
  <si>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</si>
  <si>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</si>
  <si>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</si>
  <si>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</si>
  <si>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</si>
  <si>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</si>
  <si>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</si>
  <si>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</si>
  <si>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</si>
  <si>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</si>
  <si>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</si>
  <si>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</si>
  <si>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</si>
  <si>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</si>
  <si>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</si>
  <si>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</si>
  <si>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</si>
  <si>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</si>
  <si>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</si>
  <si>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</si>
  <si>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</si>
  <si>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</si>
  <si>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</si>
  <si>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</si>
  <si>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</si>
  <si>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</si>
  <si>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</si>
  <si>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</si>
  <si>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</si>
  <si>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</si>
  <si>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</si>
  <si>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</si>
  <si>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</si>
  <si>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</si>
  <si>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</si>
  <si>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</si>
  <si>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</si>
  <si>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</si>
  <si>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</si>
  <si>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</si>
  <si>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</si>
  <si>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</si>
  <si>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</si>
  <si>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</si>
  <si>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</si>
  <si>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</si>
  <si>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</si>
  <si>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</si>
  <si>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</si>
  <si>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</si>
  <si>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</si>
  <si>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</si>
  <si>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</si>
  <si>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</si>
  <si>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</si>
  <si>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</si>
  <si>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</si>
  <si>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</si>
  <si>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</si>
  <si>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</si>
  <si>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</si>
  <si>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</si>
  <si>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</si>
  <si>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</si>
  <si>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</si>
  <si>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</si>
  <si>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</si>
  <si>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</si>
  <si>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</si>
  <si>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</si>
  <si>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</si>
  <si>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</si>
  <si>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</si>
  <si>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</si>
  <si>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</si>
  <si>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</si>
  <si>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</si>
  <si>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</si>
  <si>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</si>
  <si>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</si>
  <si>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</si>
  <si>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</si>
  <si>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</si>
  <si>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</si>
  <si>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</si>
  <si>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</si>
  <si>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</si>
  <si>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</si>
  <si>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</si>
  <si>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</si>
  <si>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</si>
  <si>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</si>
  <si>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</si>
  <si>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</si>
  <si>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</si>
  <si>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</si>
  <si>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</si>
  <si>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</si>
  <si>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</si>
  <si>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</si>
  <si>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</si>
  <si>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</si>
  <si>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</si>
  <si>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</si>
  <si>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</si>
  <si>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</si>
  <si>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</si>
  <si>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</si>
  <si>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</si>
  <si>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</si>
  <si>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</si>
  <si>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</si>
  <si>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</si>
  <si>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</si>
  <si>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</si>
  <si>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</si>
  <si>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</si>
  <si>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</si>
  <si>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</si>
  <si>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</si>
  <si>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</si>
  <si>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</si>
  <si>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</si>
  <si>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</si>
  <si>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</si>
  <si>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</si>
  <si>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</si>
  <si>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</si>
  <si>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</si>
  <si>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</si>
  <si>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</si>
  <si>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</si>
  <si>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</si>
  <si>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</si>
  <si>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</si>
  <si>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</si>
  <si>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</si>
  <si>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</si>
  <si>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</si>
  <si>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</si>
  <si>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</si>
  <si>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</si>
  <si>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</si>
  <si>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</si>
  <si>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</si>
  <si>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</si>
  <si>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</si>
  <si>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</si>
  <si>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</si>
  <si>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</si>
  <si>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</si>
  <si>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</si>
  <si>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</si>
  <si>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</si>
  <si>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</si>
  <si>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</si>
  <si>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</si>
  <si>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</si>
  <si>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</si>
  <si>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</si>
  <si>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</si>
  <si>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</si>
  <si>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</si>
  <si>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</si>
  <si>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</si>
  <si>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</si>
  <si>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</si>
  <si>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</si>
  <si>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</si>
  <si>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</si>
  <si>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</si>
  <si>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</si>
  <si>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</si>
  <si>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</si>
  <si>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</si>
  <si>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</si>
  <si>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</si>
  <si>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</si>
  <si>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</si>
  <si>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</si>
  <si>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</si>
  <si>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</si>
  <si>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</si>
  <si>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</si>
  <si>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</si>
  <si>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</si>
  <si>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</si>
  <si>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</si>
  <si>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</si>
  <si>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</si>
  <si>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</si>
  <si>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</si>
  <si>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</si>
  <si>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</si>
  <si>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</si>
  <si>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</si>
  <si>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</si>
  <si>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</si>
  <si>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</si>
  <si>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</si>
  <si>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</si>
  <si>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</si>
  <si>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</si>
  <si>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</si>
  <si>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</si>
  <si>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</si>
  <si>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</si>
  <si>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</si>
  <si>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</si>
  <si>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</si>
  <si>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</si>
  <si>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</si>
  <si>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</si>
  <si>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</si>
  <si>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</si>
  <si>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</si>
  <si>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</si>
  <si>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</si>
  <si>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</si>
  <si>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</si>
  <si>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</si>
  <si>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</si>
  <si>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</si>
  <si>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</si>
  <si>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</si>
  <si>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</si>
  <si>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</si>
  <si>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</si>
  <si>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</si>
  <si>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</si>
  <si>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</si>
  <si>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</si>
  <si>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</si>
  <si>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</si>
  <si>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</si>
  <si>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</si>
  <si>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</si>
  <si>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</si>
  <si>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</si>
  <si>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</si>
  <si>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</si>
  <si>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</si>
  <si>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</si>
  <si>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</si>
  <si>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</si>
  <si>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</si>
  <si>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</si>
  <si>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</si>
  <si>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</si>
  <si>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</si>
  <si>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</si>
  <si>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</si>
  <si>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</si>
  <si>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</si>
  <si>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</si>
  <si>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</si>
  <si>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</si>
  <si>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</si>
  <si>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</si>
  <si>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</si>
  <si>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</si>
  <si>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</si>
  <si>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</si>
  <si>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</si>
  <si>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</si>
  <si>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</si>
  <si>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</si>
  <si>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</si>
  <si>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</si>
  <si>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</si>
  <si>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</si>
  <si>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</si>
  <si>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</si>
  <si>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</si>
  <si>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</si>
  <si>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</si>
  <si>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</si>
  <si>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</si>
  <si>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</si>
  <si>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</si>
  <si>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</si>
  <si>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</si>
  <si>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</si>
  <si>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</si>
  <si>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</si>
  <si>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</si>
  <si>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</si>
  <si>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</si>
  <si>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</si>
  <si>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</si>
  <si>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</si>
  <si>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</si>
  <si>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</si>
  <si>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</si>
  <si>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</si>
  <si>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</si>
  <si>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</si>
  <si>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</si>
  <si>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</si>
  <si>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</si>
  <si>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</si>
  <si>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</si>
  <si>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</si>
  <si>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</si>
  <si>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</si>
  <si>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</si>
  <si>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</si>
  <si>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</si>
  <si>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</si>
  <si>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</si>
  <si>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</si>
  <si>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</si>
  <si>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</si>
  <si>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</si>
  <si>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</si>
  <si>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</si>
  <si>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</si>
  <si>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</si>
  <si>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</si>
  <si>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</si>
  <si>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</si>
  <si>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</si>
  <si>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</si>
  <si>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</si>
  <si>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</si>
  <si>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</si>
  <si>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</si>
  <si>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</si>
  <si>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</si>
  <si>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</si>
  <si>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</si>
  <si>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</si>
  <si>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</si>
  <si>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</si>
  <si>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</si>
  <si>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</si>
  <si>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</si>
  <si>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</si>
  <si>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</si>
  <si>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</si>
  <si>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</si>
  <si>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</si>
  <si>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</si>
  <si>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</si>
  <si>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</si>
  <si>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</si>
  <si>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</si>
  <si>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</si>
  <si>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</si>
  <si>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</si>
  <si>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</si>
  <si>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</si>
  <si>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</si>
  <si>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</si>
  <si>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</si>
  <si>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</si>
  <si>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</si>
  <si>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</si>
  <si>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</si>
  <si>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</si>
  <si>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</si>
  <si>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</si>
  <si>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</si>
  <si>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</si>
  <si>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</si>
  <si>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</si>
  <si>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</si>
  <si>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</si>
  <si>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</si>
  <si>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</si>
  <si>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</si>
  <si>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</si>
  <si>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</si>
  <si>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</si>
  <si>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</si>
  <si>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</si>
  <si>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</si>
  <si>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</si>
  <si>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</si>
  <si>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</si>
  <si>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</si>
  <si>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</si>
  <si>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</si>
  <si>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</si>
  <si>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</si>
  <si>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</si>
  <si>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</si>
  <si>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</si>
  <si>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</si>
  <si>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</si>
  <si>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</si>
  <si>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</si>
  <si>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</si>
  <si>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</si>
  <si>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</si>
  <si>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</si>
  <si>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</si>
  <si>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</si>
  <si>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</si>
  <si>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</si>
  <si>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</si>
  <si>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</si>
  <si>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</si>
  <si>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</si>
  <si>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</si>
  <si>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</si>
  <si>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</si>
  <si>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</si>
  <si>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</si>
  <si>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</si>
  <si>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</si>
  <si>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</si>
  <si>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</si>
  <si>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</si>
  <si>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</si>
  <si>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</si>
  <si>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</si>
  <si>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</si>
  <si>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</si>
  <si>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</si>
  <si>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</si>
  <si>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</si>
  <si>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</si>
  <si>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</si>
  <si>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</si>
  <si>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</si>
  <si>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</si>
  <si>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</si>
  <si>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</si>
  <si>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</si>
  <si>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</si>
  <si>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</si>
  <si>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</si>
  <si>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</si>
  <si>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</si>
  <si>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</si>
  <si>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</si>
  <si>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</si>
  <si>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</si>
  <si>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</si>
  <si>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</si>
  <si>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</si>
  <si>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</si>
  <si>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</si>
  <si>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</si>
  <si>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</si>
  <si>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</si>
  <si>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</si>
  <si>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</si>
  <si>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</si>
  <si>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</si>
  <si>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</si>
  <si>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</si>
  <si>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</si>
  <si>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</si>
  <si>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</si>
  <si>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</si>
  <si>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</si>
  <si>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</si>
  <si>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</si>
  <si>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</si>
  <si>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</si>
  <si>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</si>
  <si>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</si>
  <si>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</si>
  <si>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</si>
  <si>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</si>
  <si>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</si>
  <si>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</si>
  <si>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</si>
  <si>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</si>
  <si>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</si>
  <si>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</si>
  <si>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</si>
  <si>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</si>
  <si>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</si>
  <si>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</si>
  <si>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</si>
  <si>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</si>
  <si>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</si>
  <si>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</si>
  <si>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</si>
  <si>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</si>
  <si>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</si>
  <si>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</si>
  <si>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</si>
  <si>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</si>
  <si>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</si>
  <si>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</si>
  <si>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</si>
  <si>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</si>
  <si>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</si>
  <si>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</si>
  <si>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</si>
  <si>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</si>
  <si>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</si>
  <si>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</si>
  <si>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</si>
  <si>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</si>
  <si>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</si>
  <si>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</si>
  <si>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</si>
  <si>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</si>
  <si>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</si>
  <si>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</si>
  <si>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</si>
  <si>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</si>
  <si>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</si>
  <si>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</si>
  <si>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</si>
  <si>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</si>
  <si>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</si>
  <si>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</si>
  <si>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</si>
  <si>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</si>
  <si>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</si>
  <si>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</si>
  <si>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</si>
  <si>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</si>
  <si>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</si>
  <si>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</si>
  <si>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</si>
  <si>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</si>
  <si>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</si>
  <si>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</si>
  <si>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</si>
  <si>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</si>
  <si>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</si>
  <si>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</si>
  <si>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</si>
  <si>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</si>
  <si>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</si>
  <si>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</si>
  <si>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</si>
  <si>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</si>
  <si>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</si>
  <si>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</si>
  <si>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</si>
  <si>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</si>
  <si>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</si>
  <si>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</si>
  <si>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</si>
  <si>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</si>
  <si>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</si>
  <si>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</si>
  <si>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</si>
  <si>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</si>
  <si>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</si>
  <si>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</si>
  <si>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</si>
  <si>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</si>
  <si>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</si>
  <si>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</si>
  <si>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</si>
  <si>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</si>
  <si>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</si>
  <si>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</si>
  <si>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</si>
  <si>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</si>
  <si>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</si>
  <si>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</si>
  <si>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</si>
  <si>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</si>
  <si>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</si>
  <si>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</si>
  <si>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</si>
  <si>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</si>
  <si>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</si>
  <si>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</si>
  <si>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</si>
  <si>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</si>
  <si>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</si>
  <si>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</si>
  <si>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</si>
  <si>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</si>
  <si>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</si>
  <si>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</si>
  <si>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</si>
  <si>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</si>
  <si>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</si>
  <si>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</si>
  <si>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</si>
  <si>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</si>
  <si>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</si>
  <si>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</si>
  <si>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</si>
  <si>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</si>
  <si>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</si>
  <si>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</si>
  <si>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</si>
  <si>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</si>
  <si>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</si>
  <si>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</si>
  <si>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</si>
  <si>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</si>
  <si>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</si>
  <si>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</si>
  <si>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</si>
  <si>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</si>
  <si>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</si>
  <si>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</si>
  <si>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</si>
  <si>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</si>
  <si>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</si>
  <si>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</si>
  <si>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</si>
  <si>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</si>
  <si>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</si>
  <si>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</si>
  <si>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</si>
  <si>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</si>
  <si>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</si>
  <si>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</si>
  <si>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</si>
  <si>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</si>
  <si>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</si>
  <si>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</si>
  <si>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</si>
  <si>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</si>
  <si>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</si>
  <si>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</si>
  <si>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</si>
  <si>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</si>
  <si>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</si>
  <si>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</si>
  <si>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</si>
  <si>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</si>
  <si>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</si>
  <si>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</si>
  <si>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</si>
  <si>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</si>
  <si>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</si>
  <si>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</si>
  <si>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</si>
  <si>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</si>
  <si>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</si>
  <si>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</si>
  <si>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</si>
  <si>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</si>
  <si>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</si>
  <si>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</si>
  <si>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</si>
  <si>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</si>
  <si>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</si>
  <si>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</si>
  <si>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</si>
  <si>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</si>
  <si>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</si>
  <si>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</si>
  <si>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</si>
  <si>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</si>
  <si>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</si>
  <si>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</si>
  <si>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</si>
  <si>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</si>
  <si>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</si>
  <si>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</si>
  <si>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</si>
  <si>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</si>
  <si>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</si>
  <si>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</si>
  <si>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</si>
  <si>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</si>
  <si>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</si>
  <si>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</si>
  <si>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</si>
  <si>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</si>
  <si>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</si>
  <si>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</si>
  <si>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</si>
  <si>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</si>
  <si>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</si>
  <si>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</si>
  <si>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</si>
  <si>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</si>
  <si>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</si>
  <si>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</si>
  <si>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</si>
  <si>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</si>
  <si>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</si>
  <si>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</si>
  <si>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</si>
  <si>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</si>
  <si>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</si>
  <si>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</si>
  <si>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</si>
  <si>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</si>
  <si>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</si>
  <si>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</si>
  <si>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</si>
  <si>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</si>
  <si>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</si>
  <si>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</si>
  <si>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</si>
  <si>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</si>
  <si>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</si>
  <si>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</si>
  <si>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</si>
  <si>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</si>
  <si>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</si>
  <si>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</si>
  <si>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</si>
  <si>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</si>
  <si>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</si>
  <si>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</si>
  <si>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</si>
  <si>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</si>
  <si>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</si>
  <si>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</si>
  <si>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</si>
  <si>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</si>
  <si>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</si>
  <si>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</si>
  <si>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</si>
  <si>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</si>
  <si>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</si>
  <si>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</si>
  <si>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</si>
  <si>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</si>
  <si>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</si>
  <si>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</si>
  <si>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</si>
  <si>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</si>
  <si>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</si>
  <si>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</si>
  <si>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</si>
  <si>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</si>
  <si>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</si>
  <si>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</si>
  <si>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</si>
  <si>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</si>
  <si>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</si>
  <si>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</si>
  <si>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</si>
  <si>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</si>
  <si>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</si>
  <si>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</si>
  <si>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</si>
  <si>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</si>
  <si>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</si>
  <si>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</si>
  <si>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</si>
  <si>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</si>
  <si>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</si>
  <si>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</si>
  <si>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</si>
  <si>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</si>
  <si>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</si>
  <si>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</si>
  <si>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</si>
  <si>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</si>
  <si>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</si>
  <si>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</si>
  <si>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</si>
  <si>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</si>
  <si>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</si>
  <si>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</si>
  <si>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</si>
  <si>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</si>
  <si>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</si>
  <si>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</si>
  <si>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</si>
  <si>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</si>
  <si>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</si>
  <si>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</si>
  <si>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</si>
  <si>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</si>
  <si>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</si>
  <si>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</si>
  <si>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</si>
  <si>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</si>
  <si>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</si>
  <si>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</si>
  <si>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</si>
  <si>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</si>
  <si>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</si>
  <si>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</si>
  <si>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</si>
  <si>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</si>
  <si>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</si>
  <si>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</si>
  <si>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</si>
  <si>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</si>
  <si>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</si>
  <si>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</si>
  <si>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</si>
  <si>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</si>
  <si>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</si>
  <si>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</si>
  <si>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</si>
  <si>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</si>
  <si>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</si>
  <si>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</si>
  <si>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</si>
  <si>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</si>
  <si>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</si>
  <si>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</si>
  <si>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</si>
  <si>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</si>
  <si>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</si>
  <si>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</si>
  <si>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</si>
  <si>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</si>
  <si>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</si>
  <si>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</si>
  <si>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</si>
  <si>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</si>
  <si>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</si>
  <si>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</si>
  <si>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</si>
  <si>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</si>
  <si>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</si>
  <si>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</si>
  <si>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</si>
  <si>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</si>
  <si>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</si>
  <si>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</si>
  <si>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</si>
  <si>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</si>
  <si>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</si>
  <si>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</si>
  <si>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</si>
  <si>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</si>
  <si>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</si>
  <si>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</si>
  <si>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</si>
  <si>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</si>
  <si>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</si>
  <si>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</si>
  <si>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</si>
  <si>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</si>
  <si>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</si>
  <si>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</si>
  <si>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</si>
  <si>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</si>
  <si>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</si>
  <si>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</si>
  <si>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</si>
  <si>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</si>
  <si>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</si>
  <si>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</si>
  <si>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</si>
  <si>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</si>
  <si>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</si>
  <si>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</si>
  <si>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</si>
  <si>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</si>
  <si>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</si>
  <si>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</si>
  <si>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</si>
  <si>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</si>
  <si>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</si>
  <si>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</si>
  <si>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</si>
  <si>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</si>
  <si>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</si>
  <si>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</si>
  <si>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</si>
  <si>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</si>
  <si>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</si>
  <si>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</si>
  <si>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</si>
  <si>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</si>
  <si>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</si>
  <si>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</si>
  <si>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</si>
  <si>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</si>
  <si>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</si>
  <si>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</si>
  <si>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</si>
  <si>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</si>
  <si>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</si>
  <si>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</si>
  <si>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</si>
  <si>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</si>
  <si>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</si>
  <si>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</si>
  <si>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</si>
  <si>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</si>
  <si>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</si>
  <si>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</si>
  <si>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</si>
  <si>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</si>
  <si>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</si>
  <si>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</si>
  <si>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</si>
  <si>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</si>
  <si>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</si>
  <si>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</si>
  <si>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</si>
  <si>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</si>
  <si>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</si>
  <si>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</si>
  <si>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</si>
  <si>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</si>
  <si>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</si>
  <si>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</si>
  <si>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</si>
  <si>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</si>
  <si>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</si>
  <si>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</si>
  <si>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</si>
  <si>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</si>
  <si>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</si>
  <si>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</si>
  <si>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</si>
  <si>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</si>
  <si>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</si>
  <si>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</si>
  <si>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</si>
  <si>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</si>
  <si>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</si>
  <si>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</si>
  <si>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</si>
  <si>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</si>
  <si>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</si>
  <si>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</si>
  <si>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</si>
  <si>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</si>
  <si>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</si>
  <si>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</si>
  <si>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</si>
  <si>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</si>
  <si>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</si>
  <si>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</si>
  <si>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</si>
  <si>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</si>
  <si>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</si>
  <si>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</si>
  <si>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</si>
  <si>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</si>
  <si>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</si>
  <si>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</si>
  <si>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</si>
  <si>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</si>
  <si>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</si>
  <si>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</si>
  <si>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</si>
  <si>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</si>
  <si>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</si>
  <si>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</si>
  <si>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</si>
  <si>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</si>
  <si>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</si>
  <si>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</si>
  <si>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</si>
  <si>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</si>
  <si>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</si>
  <si>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</si>
  <si>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</si>
  <si>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</si>
  <si>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</si>
  <si>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</si>
  <si>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</si>
  <si>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</si>
  <si>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</si>
  <si>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</si>
  <si>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</si>
  <si>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</si>
  <si>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</si>
  <si>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</si>
  <si>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</si>
  <si>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</si>
  <si>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</si>
  <si>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</si>
  <si>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</si>
  <si>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</si>
  <si>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</si>
  <si>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</si>
  <si>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</si>
  <si>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</si>
  <si>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</si>
  <si>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</si>
  <si>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</si>
  <si>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</si>
  <si>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</si>
  <si>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</si>
  <si>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</si>
  <si>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</si>
  <si>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</si>
  <si>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</si>
  <si>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</si>
  <si>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</si>
  <si>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</si>
  <si>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</si>
  <si>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</si>
  <si>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</si>
  <si>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</si>
  <si>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</si>
  <si>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</si>
  <si>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</si>
  <si>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</si>
  <si>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</si>
  <si>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</si>
  <si>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</si>
  <si>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</si>
  <si>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</si>
  <si>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</si>
  <si>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</si>
  <si>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</si>
  <si>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</si>
  <si>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</si>
  <si>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</si>
  <si>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</si>
  <si>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</si>
  <si>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</si>
  <si>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</si>
  <si>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</si>
  <si>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</si>
  <si>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</si>
  <si>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</si>
  <si>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</si>
  <si>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</si>
  <si>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</si>
  <si>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</si>
  <si>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</si>
  <si>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</si>
  <si>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</si>
  <si>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</si>
  <si>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</si>
  <si>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</si>
  <si>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</si>
  <si>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</si>
  <si>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</si>
  <si>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</si>
  <si>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</si>
  <si>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</si>
  <si>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</si>
  <si>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</si>
  <si>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</si>
  <si>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</si>
  <si>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</si>
  <si>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</si>
  <si>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</si>
  <si>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</si>
  <si>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</si>
  <si>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</si>
  <si>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</si>
  <si>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</si>
  <si>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</si>
  <si>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</si>
  <si>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</si>
  <si>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</si>
  <si>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</si>
  <si>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</si>
  <si>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</si>
  <si>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</si>
  <si>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</si>
  <si>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</si>
  <si>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</si>
  <si>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</si>
  <si>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</si>
  <si>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</si>
  <si>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</si>
  <si>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</si>
  <si>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</si>
  <si>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</si>
  <si>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</si>
  <si>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</si>
  <si>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</si>
  <si>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</si>
  <si>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</si>
  <si>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</si>
  <si>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</si>
  <si>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</si>
  <si>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</si>
  <si>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</si>
  <si>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</si>
  <si>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</si>
  <si>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</si>
  <si>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</si>
  <si>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</si>
  <si>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</si>
  <si>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</si>
  <si>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</si>
  <si>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</si>
  <si>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</si>
  <si>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</si>
  <si>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</si>
  <si>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</si>
  <si>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</si>
  <si>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</si>
  <si>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</si>
  <si>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</si>
  <si>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</si>
  <si>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</si>
  <si>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</si>
  <si>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</si>
  <si>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</si>
  <si>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</si>
  <si>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</si>
  <si>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</si>
  <si>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</si>
  <si>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</si>
  <si>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</si>
  <si>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</si>
  <si>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</si>
  <si>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</si>
  <si>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</si>
  <si>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</si>
  <si>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</si>
  <si>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</si>
  <si>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</si>
  <si>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</si>
  <si>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</si>
  <si>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</si>
  <si>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</si>
  <si>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</si>
  <si>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</si>
  <si>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</si>
  <si>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</si>
  <si>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</si>
  <si>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</si>
  <si>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</si>
  <si>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</si>
  <si>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</si>
  <si>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</si>
  <si>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</si>
  <si>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</si>
  <si>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</si>
  <si>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</si>
  <si>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</si>
  <si>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</si>
  <si>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</si>
  <si>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</si>
  <si>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</si>
  <si>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</si>
  <si>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</si>
  <si>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</si>
  <si>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</si>
  <si>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</si>
  <si>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</si>
  <si>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</si>
  <si>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</si>
  <si>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</si>
  <si>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</si>
  <si>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</si>
  <si>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</si>
  <si>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</si>
  <si>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</si>
  <si>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</si>
  <si>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</si>
  <si>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</si>
  <si>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</si>
  <si>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</si>
  <si>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</si>
  <si>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</si>
  <si>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</si>
  <si>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</si>
  <si>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</si>
  <si>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</si>
  <si>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</si>
  <si>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</si>
  <si>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</si>
  <si>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</si>
  <si>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</si>
  <si>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</si>
  <si>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</si>
  <si>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</si>
  <si>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</si>
  <si>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</si>
  <si>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</si>
  <si>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</si>
  <si>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</si>
  <si>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</si>
  <si>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</si>
  <si>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</si>
  <si>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</si>
  <si>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</si>
  <si>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</si>
  <si>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</si>
  <si>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</si>
  <si>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</si>
  <si>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</si>
  <si>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</si>
  <si>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</si>
  <si>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</si>
  <si>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</si>
  <si>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</si>
  <si>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</si>
  <si>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</si>
  <si>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</si>
  <si>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</si>
  <si>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</si>
  <si>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</si>
  <si>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</si>
  <si>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</si>
  <si>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</si>
  <si>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</si>
  <si>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</si>
  <si>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</si>
  <si>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</si>
  <si>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</si>
  <si>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</si>
  <si>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</si>
  <si>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</si>
  <si>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</si>
  <si>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</si>
  <si>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</si>
  <si>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</si>
  <si>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</si>
  <si>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</si>
  <si>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</si>
  <si>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</si>
  <si>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</si>
  <si>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</si>
  <si>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</si>
  <si>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</si>
  <si>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</si>
  <si>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</si>
  <si>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</si>
  <si>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</si>
  <si>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</si>
  <si>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</si>
  <si>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</si>
  <si>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</si>
  <si>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</si>
  <si>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</si>
  <si>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</si>
  <si>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</si>
  <si>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</si>
  <si>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</si>
  <si>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</si>
  <si>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</si>
  <si>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</si>
  <si>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</si>
  <si>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</si>
  <si>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</si>
  <si>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</si>
  <si>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</si>
  <si>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nj003</t>
  </si>
  <si>
    <t>Goal</t>
  </si>
  <si>
    <t>Number Failed</t>
  </si>
  <si>
    <t>Total Projects</t>
  </si>
  <si>
    <t>Percentage Successful</t>
  </si>
  <si>
    <t>Percentage Canceled</t>
  </si>
  <si>
    <t>Number Successful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</si>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</sst>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9B-7345-8EB6-74CC7911DD8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9B-7345-8EB6-74CC7911DD8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9B-7345-8EB6-74CC7911D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32192"/>
        <c:axId val="200033840"/>
      </c:lineChart>
      <c:catAx>
        <c:axId val="2000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3840"/>
        <c:crosses val="autoZero"/>
        <c:auto val="1"/>
        <c:lblAlgn val="ctr"/>
        <c:lblOffset val="100"/>
        <c:noMultiLvlLbl val="0"/>
      </c:catAx>
      <c:valAx>
        <c:axId val="2000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963710243710619E-2"/>
          <c:y val="0.10281953964387545"/>
          <c:w val="0.86703291907788649"/>
          <c:h val="0.8515081478124586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2-7F41-8E94-0D2817DC5F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E-7A48-8BAC-A9B8AD7EE7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E-7A48-8BAC-A9B8AD7E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32495"/>
        <c:axId val="1729977903"/>
      </c:lineChart>
      <c:catAx>
        <c:axId val="17295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977903"/>
        <c:crosses val="autoZero"/>
        <c:auto val="1"/>
        <c:lblAlgn val="ctr"/>
        <c:lblOffset val="100"/>
        <c:noMultiLvlLbl val="0"/>
      </c:catAx>
      <c:valAx>
        <c:axId val="17299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D-9248-8857-6A3D7ADD67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1D-9248-8857-6A3D7ADD67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1D-9248-8857-6A3D7ADD67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1D-9248-8857-6A3D7ADD6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459775"/>
        <c:axId val="1682851247"/>
      </c:barChart>
      <c:catAx>
        <c:axId val="172845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851247"/>
        <c:crosses val="autoZero"/>
        <c:auto val="1"/>
        <c:lblAlgn val="ctr"/>
        <c:lblOffset val="100"/>
        <c:noMultiLvlLbl val="0"/>
      </c:catAx>
      <c:valAx>
        <c:axId val="168285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45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8-4347-99D8-83839B2C7E6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18-4347-99D8-83839B2C7E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18-4347-99D8-83839B2C7E6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118-4347-99D8-83839B2C7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2663583"/>
        <c:axId val="1733120399"/>
      </c:barChart>
      <c:catAx>
        <c:axId val="173266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120399"/>
        <c:crosses val="autoZero"/>
        <c:auto val="1"/>
        <c:lblAlgn val="ctr"/>
        <c:lblOffset val="100"/>
        <c:noMultiLvlLbl val="0"/>
      </c:catAx>
      <c:valAx>
        <c:axId val="173312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1030111</xdr:colOff>
      <xdr:row>15</xdr:row>
      <xdr:rowOff>146051</xdr:rowOff>
    </xdr:from>
    <xdr:to>
      <xdr:col>9</xdr:col>
      <xdr:colOff>465666</xdr:colOff>
      <xdr:row>41</xdr:row>
      <xdr:rowOff>112890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CE1DCF-9B8F-724B-B631-78775CD4D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22</xdr:row>
      <xdr:rowOff>88900</xdr:rowOff>
    </xdr:from>
    <xdr:to>
      <xdr:col>10</xdr:col>
      <xdr:colOff>1155700</xdr:colOff>
      <xdr:row>50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BC849-4BDA-5947-8E42-10D36F659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24</xdr:row>
      <xdr:rowOff>133350</xdr:rowOff>
    </xdr:from>
    <xdr:to>
      <xdr:col>12</xdr:col>
      <xdr:colOff>0</xdr:colOff>
      <xdr:row>51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E35B3-B681-C14B-BEF6-A32E133B4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7</xdr:row>
      <xdr:rowOff>107950</xdr:rowOff>
    </xdr:from>
    <xdr:to>
      <xdr:col>14</xdr:col>
      <xdr:colOff>736600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14271-1DE0-794C-8596-65FB3205E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Fuentes" refreshedDate="44238.54290763889" createdVersion="6" refreshedVersion="6" minRefreshableVersion="3" recordCount="4114" xr:uid="{8E9E9F87-65FE-6C42-9ED3-2A152BA70B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Fuentes" refreshedDate="44238.562131712963" createdVersion="6" refreshedVersion="6" minRefreshableVersion="3" recordCount="4114" xr:uid="{DA075CC9-76D4-534D-9F3F-DBFA75429A0E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Fuentes" refreshedDate="44238.755570717592" createdVersion="6" refreshedVersion="6" minRefreshableVersion="3" recordCount="4114" xr:uid="{272517C3-699D-984C-BE6E-15EDB307DF71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D24B7-60F2-3F41-B04A-250DE86106DB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6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6E9D6-4E46-9E41-8E7B-EE84EAE1D882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DD5C-1BB8-6843-98C2-C430E43FFCE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B935A-3581-EC44-81A6-087B5A582E7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60B82-BCD3-1441-90D6-0B8E7A726CE6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8363</v>
      </c>
    </row>
    <row r="2" spans="1:6" x14ac:dyDescent="0.2">
      <c r="A2" s="11" t="s">
        <v>8378</v>
      </c>
      <c r="B2" t="s">
        <v>8363</v>
      </c>
    </row>
    <row r="4" spans="1:6" x14ac:dyDescent="0.2">
      <c r="B4" s="11" t="s">
        <v>8360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t="s">
        <v>8364</v>
      </c>
      <c r="B6" s="13">
        <v>349</v>
      </c>
      <c r="C6" s="13">
        <v>1530</v>
      </c>
      <c r="D6" s="13">
        <v>50</v>
      </c>
      <c r="E6" s="13">
        <v>2185</v>
      </c>
      <c r="F6" s="1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6.332031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8378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 t="shared" ref="S2:S65" si="2">(((J2/60)/60)/24)+DATE(1970,1,1)</f>
        <v>42177.007071759261</v>
      </c>
      <c r="T2">
        <f t="shared" ref="T2:T65" si="3">YEAR(S2)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si="2"/>
        <v>42766.600497685184</v>
      </c>
      <c r="T3">
        <f t="shared" si="3"/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>
        <f t="shared" si="3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>
        <f t="shared" si="3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>
        <f t="shared" si="3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>
        <f t="shared" si="3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>
        <f t="shared" si="3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>
        <f t="shared" si="3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>
        <f t="shared" si="3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>
        <f t="shared" si="3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>
        <f t="shared" si="3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>
        <f t="shared" si="3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>
        <f t="shared" si="3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>
        <f t="shared" si="3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>
        <f t="shared" si="3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>
        <f t="shared" si="3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>
        <f t="shared" si="3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>
        <f t="shared" si="3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>
        <f t="shared" si="3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>
        <f t="shared" si="3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>
        <f t="shared" si="3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>
        <f t="shared" si="3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>
        <f t="shared" si="3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>
        <f t="shared" si="3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>
        <f t="shared" si="3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>
        <f t="shared" si="3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>
        <f t="shared" si="3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>
        <f t="shared" si="3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>
        <f t="shared" si="3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>
        <f t="shared" si="3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>
        <f t="shared" si="3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>
        <f t="shared" si="3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>
        <f t="shared" si="3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>
        <f t="shared" si="3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>
        <f t="shared" si="3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>
        <f t="shared" si="3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>
        <f t="shared" si="3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>
        <f t="shared" si="3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>
        <f t="shared" si="3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>
        <f t="shared" si="3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>
        <f t="shared" si="3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>
        <f t="shared" si="3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>
        <f t="shared" si="3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>
        <f t="shared" si="3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>
        <f t="shared" si="3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>
        <f t="shared" si="3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>
        <f t="shared" si="3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>
        <f t="shared" si="3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>
        <f t="shared" si="3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>
        <f t="shared" si="3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>
        <f t="shared" si="3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>
        <f t="shared" si="3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>
        <f t="shared" si="3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>
        <f t="shared" si="3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>
        <f t="shared" si="3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>
        <f t="shared" si="3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>
        <f t="shared" si="3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>
        <f t="shared" si="3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>
        <f t="shared" si="3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>
        <f t="shared" si="3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>
        <f t="shared" si="3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>
        <f t="shared" si="3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>
        <f t="shared" si="3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>
        <f t="shared" si="3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ref="S66:S129" si="6">(((J66/60)/60)/24)+DATE(1970,1,1)</f>
        <v>41433.01829861111</v>
      </c>
      <c r="T66">
        <f t="shared" ref="T66:T129" si="7">YEAR(S66)</f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si="6"/>
        <v>41835.821226851855</v>
      </c>
      <c r="T67">
        <f t="shared" si="7"/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>
        <f t="shared" si="7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>
        <f t="shared" si="7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>
        <f t="shared" si="7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>
        <f t="shared" si="7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>
        <f t="shared" si="7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>
        <f t="shared" si="7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>
        <f t="shared" si="7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>
        <f t="shared" si="7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>
        <f t="shared" si="7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>
        <f t="shared" si="7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>
        <f t="shared" si="7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>
        <f t="shared" si="7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>
        <f t="shared" si="7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>
        <f t="shared" si="7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>
        <f t="shared" si="7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>
        <f t="shared" si="7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>
        <f t="shared" si="7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>
        <f t="shared" si="7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>
        <f t="shared" si="7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>
        <f t="shared" si="7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>
        <f t="shared" si="7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>
        <f t="shared" si="7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>
        <f t="shared" si="7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>
        <f t="shared" si="7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>
        <f t="shared" si="7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>
        <f t="shared" si="7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>
        <f t="shared" si="7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>
        <f t="shared" si="7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>
        <f t="shared" si="7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>
        <f t="shared" si="7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>
        <f t="shared" si="7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>
        <f t="shared" si="7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>
        <f t="shared" si="7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>
        <f t="shared" si="7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>
        <f t="shared" si="7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>
        <f t="shared" si="7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>
        <f t="shared" si="7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>
        <f t="shared" si="7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>
        <f t="shared" si="7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>
        <f t="shared" si="7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>
        <f t="shared" si="7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>
        <f t="shared" si="7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>
        <f t="shared" si="7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>
        <f t="shared" si="7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>
        <f t="shared" si="7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>
        <f t="shared" si="7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>
        <f t="shared" si="7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>
        <f t="shared" si="7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>
        <f t="shared" si="7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>
        <f t="shared" si="7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>
        <f t="shared" si="7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>
        <f t="shared" si="7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>
        <f t="shared" si="7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>
        <f t="shared" si="7"/>
        <v>2011</v>
      </c>
    </row>
    <row r="122" spans="1:20" ht="32" hidden="1" x14ac:dyDescent="0.2">
      <c r="A122">
        <v>122</v>
      </c>
      <c r="B122" s="3" t="s">
        <v>124</v>
      </c>
      <c r="C122" s="3" t="s">
        <v>4233</v>
      </c>
      <c r="D122" s="6">
        <v>100000000</v>
      </c>
      <c r="E122" s="8">
        <v>0</v>
      </c>
      <c r="F122" t="s">
        <v>8219</v>
      </c>
      <c r="G122" t="s">
        <v>8223</v>
      </c>
      <c r="H122" t="s">
        <v>8245</v>
      </c>
      <c r="I122">
        <v>1476094907</v>
      </c>
      <c r="J122">
        <v>1470910907</v>
      </c>
      <c r="K122" t="b">
        <v>0</v>
      </c>
      <c r="L122">
        <v>0</v>
      </c>
      <c r="M122" t="b">
        <v>0</v>
      </c>
      <c r="N122" t="s">
        <v>8265</v>
      </c>
      <c r="O122">
        <f t="shared" si="4"/>
        <v>0</v>
      </c>
      <c r="P122">
        <f t="shared" si="5"/>
        <v>0</v>
      </c>
      <c r="Q122" s="10" t="s">
        <v>8308</v>
      </c>
      <c r="R122" t="s">
        <v>8311</v>
      </c>
      <c r="S122" s="15">
        <f t="shared" si="6"/>
        <v>42593.431793981479</v>
      </c>
      <c r="T122">
        <f t="shared" si="7"/>
        <v>2016</v>
      </c>
    </row>
    <row r="123" spans="1:20" ht="48" hidden="1" x14ac:dyDescent="0.2">
      <c r="A123">
        <v>2960</v>
      </c>
      <c r="B123" s="3" t="s">
        <v>2960</v>
      </c>
      <c r="C123" s="3" t="s">
        <v>7070</v>
      </c>
      <c r="D123" s="6">
        <v>30000000</v>
      </c>
      <c r="E123" s="8">
        <v>0</v>
      </c>
      <c r="F123" t="s">
        <v>8219</v>
      </c>
      <c r="G123" t="s">
        <v>8223</v>
      </c>
      <c r="H123" t="s">
        <v>8245</v>
      </c>
      <c r="I123">
        <v>1410459023</v>
      </c>
      <c r="J123">
        <v>1407867023</v>
      </c>
      <c r="K123" t="b">
        <v>0</v>
      </c>
      <c r="L123">
        <v>0</v>
      </c>
      <c r="M123" t="b">
        <v>0</v>
      </c>
      <c r="N123" t="s">
        <v>8301</v>
      </c>
      <c r="O123">
        <f t="shared" si="4"/>
        <v>0</v>
      </c>
      <c r="P123">
        <f t="shared" si="5"/>
        <v>0</v>
      </c>
      <c r="Q123" s="10" t="s">
        <v>8315</v>
      </c>
      <c r="R123" t="s">
        <v>8355</v>
      </c>
      <c r="S123" s="15">
        <f t="shared" si="6"/>
        <v>41863.757210648146</v>
      </c>
      <c r="T123">
        <f t="shared" si="7"/>
        <v>2014</v>
      </c>
    </row>
    <row r="124" spans="1:20" ht="48" hidden="1" x14ac:dyDescent="0.2">
      <c r="A124">
        <v>1460</v>
      </c>
      <c r="B124" s="3" t="s">
        <v>1461</v>
      </c>
      <c r="C124" s="3" t="s">
        <v>5570</v>
      </c>
      <c r="D124" s="6">
        <v>25000000</v>
      </c>
      <c r="E124" s="8">
        <v>0</v>
      </c>
      <c r="F124" t="s">
        <v>8219</v>
      </c>
      <c r="G124" t="s">
        <v>8223</v>
      </c>
      <c r="H124" t="s">
        <v>8245</v>
      </c>
      <c r="I124">
        <v>1417391100</v>
      </c>
      <c r="J124">
        <v>1412371898</v>
      </c>
      <c r="K124" t="b">
        <v>0</v>
      </c>
      <c r="L124">
        <v>0</v>
      </c>
      <c r="M124" t="b">
        <v>0</v>
      </c>
      <c r="N124" t="s">
        <v>8285</v>
      </c>
      <c r="O124">
        <f t="shared" si="4"/>
        <v>0</v>
      </c>
      <c r="P124">
        <f t="shared" si="5"/>
        <v>0</v>
      </c>
      <c r="Q124" s="10" t="s">
        <v>8320</v>
      </c>
      <c r="R124" t="s">
        <v>8339</v>
      </c>
      <c r="S124" s="15">
        <f t="shared" si="6"/>
        <v>41915.896967592591</v>
      </c>
      <c r="T124">
        <f t="shared" si="7"/>
        <v>2014</v>
      </c>
    </row>
    <row r="125" spans="1:20" ht="32" hidden="1" x14ac:dyDescent="0.2">
      <c r="A125">
        <v>619</v>
      </c>
      <c r="B125" s="3" t="s">
        <v>620</v>
      </c>
      <c r="C125" s="3" t="s">
        <v>4729</v>
      </c>
      <c r="D125" s="6">
        <v>2500000</v>
      </c>
      <c r="E125" s="8">
        <v>1</v>
      </c>
      <c r="F125" t="s">
        <v>8219</v>
      </c>
      <c r="G125" t="s">
        <v>8223</v>
      </c>
      <c r="H125" t="s">
        <v>8245</v>
      </c>
      <c r="I125">
        <v>1416933390</v>
      </c>
      <c r="J125">
        <v>1411745790</v>
      </c>
      <c r="K125" t="b">
        <v>0</v>
      </c>
      <c r="L125">
        <v>1</v>
      </c>
      <c r="M125" t="b">
        <v>0</v>
      </c>
      <c r="N125" t="s">
        <v>8270</v>
      </c>
      <c r="O125">
        <f t="shared" si="4"/>
        <v>0</v>
      </c>
      <c r="P125">
        <f t="shared" si="5"/>
        <v>1</v>
      </c>
      <c r="Q125" s="10" t="s">
        <v>8317</v>
      </c>
      <c r="R125" t="s">
        <v>8318</v>
      </c>
      <c r="S125" s="15">
        <f t="shared" si="6"/>
        <v>41908.650347222225</v>
      </c>
      <c r="T125">
        <f t="shared" si="7"/>
        <v>2014</v>
      </c>
    </row>
    <row r="126" spans="1:20" ht="16" hidden="1" x14ac:dyDescent="0.2">
      <c r="A126">
        <v>3125</v>
      </c>
      <c r="B126" s="3" t="s">
        <v>3125</v>
      </c>
      <c r="C126" s="3" t="s">
        <v>7235</v>
      </c>
      <c r="D126" s="6">
        <v>1500000</v>
      </c>
      <c r="E126" s="8">
        <v>0</v>
      </c>
      <c r="F126" t="s">
        <v>8219</v>
      </c>
      <c r="G126" t="s">
        <v>8223</v>
      </c>
      <c r="H126" t="s">
        <v>8245</v>
      </c>
      <c r="I126">
        <v>1452142672</v>
      </c>
      <c r="J126">
        <v>1449550672</v>
      </c>
      <c r="K126" t="b">
        <v>0</v>
      </c>
      <c r="L126">
        <v>0</v>
      </c>
      <c r="M126" t="b">
        <v>0</v>
      </c>
      <c r="N126" t="s">
        <v>8301</v>
      </c>
      <c r="O126">
        <f t="shared" si="4"/>
        <v>0</v>
      </c>
      <c r="P126">
        <f t="shared" si="5"/>
        <v>0</v>
      </c>
      <c r="Q126" s="10" t="s">
        <v>8315</v>
      </c>
      <c r="R126" t="s">
        <v>8355</v>
      </c>
      <c r="S126" s="15">
        <f t="shared" si="6"/>
        <v>42346.20685185185</v>
      </c>
      <c r="T126">
        <f t="shared" si="7"/>
        <v>2015</v>
      </c>
    </row>
    <row r="127" spans="1:20" ht="64" hidden="1" x14ac:dyDescent="0.2">
      <c r="A127">
        <v>155</v>
      </c>
      <c r="B127" s="3" t="s">
        <v>157</v>
      </c>
      <c r="C127" s="3" t="s">
        <v>4265</v>
      </c>
      <c r="D127" s="6">
        <v>1350000</v>
      </c>
      <c r="E127" s="8">
        <v>81</v>
      </c>
      <c r="F127" t="s">
        <v>8219</v>
      </c>
      <c r="G127" t="s">
        <v>8223</v>
      </c>
      <c r="H127" t="s">
        <v>8245</v>
      </c>
      <c r="I127">
        <v>1437657935</v>
      </c>
      <c r="J127">
        <v>1434201935</v>
      </c>
      <c r="K127" t="b">
        <v>0</v>
      </c>
      <c r="L127">
        <v>4</v>
      </c>
      <c r="M127" t="b">
        <v>0</v>
      </c>
      <c r="N127" t="s">
        <v>8265</v>
      </c>
      <c r="O127">
        <f t="shared" si="4"/>
        <v>0</v>
      </c>
      <c r="P127">
        <f t="shared" si="5"/>
        <v>20.25</v>
      </c>
      <c r="Q127" s="10" t="s">
        <v>8308</v>
      </c>
      <c r="R127" t="s">
        <v>8311</v>
      </c>
      <c r="S127" s="15">
        <f t="shared" si="6"/>
        <v>42168.559432870374</v>
      </c>
      <c r="T127">
        <f t="shared" si="7"/>
        <v>2015</v>
      </c>
    </row>
    <row r="128" spans="1:20" ht="32" hidden="1" x14ac:dyDescent="0.2">
      <c r="A128">
        <v>639</v>
      </c>
      <c r="B128" s="3" t="s">
        <v>640</v>
      </c>
      <c r="C128" s="3" t="s">
        <v>4749</v>
      </c>
      <c r="D128" s="6">
        <v>1000000</v>
      </c>
      <c r="E128" s="8">
        <v>1</v>
      </c>
      <c r="F128" t="s">
        <v>8219</v>
      </c>
      <c r="G128" t="s">
        <v>8223</v>
      </c>
      <c r="H128" t="s">
        <v>8245</v>
      </c>
      <c r="I128">
        <v>1413208795</v>
      </c>
      <c r="J128">
        <v>1408024795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1</v>
      </c>
      <c r="Q128" s="10" t="s">
        <v>8317</v>
      </c>
      <c r="R128" t="s">
        <v>8318</v>
      </c>
      <c r="S128" s="15">
        <f t="shared" si="6"/>
        <v>41865.583275462966</v>
      </c>
      <c r="T128">
        <f t="shared" si="7"/>
        <v>2014</v>
      </c>
    </row>
    <row r="129" spans="1:20" ht="48" hidden="1" x14ac:dyDescent="0.2">
      <c r="A129">
        <v>2643</v>
      </c>
      <c r="B129" s="3" t="s">
        <v>2643</v>
      </c>
      <c r="C129" s="3" t="s">
        <v>6753</v>
      </c>
      <c r="D129" s="6">
        <v>1000000</v>
      </c>
      <c r="E129" s="8">
        <v>335597.31</v>
      </c>
      <c r="F129" t="s">
        <v>8219</v>
      </c>
      <c r="G129" t="s">
        <v>8223</v>
      </c>
      <c r="H129" t="s">
        <v>8245</v>
      </c>
      <c r="I129">
        <v>1482307140</v>
      </c>
      <c r="J129">
        <v>1479218315</v>
      </c>
      <c r="K129" t="b">
        <v>1</v>
      </c>
      <c r="L129">
        <v>1501</v>
      </c>
      <c r="M129" t="b">
        <v>0</v>
      </c>
      <c r="N129" t="s">
        <v>8299</v>
      </c>
      <c r="O129">
        <f t="shared" si="4"/>
        <v>34</v>
      </c>
      <c r="P129">
        <f t="shared" si="5"/>
        <v>223.58</v>
      </c>
      <c r="Q129" s="10" t="s">
        <v>8317</v>
      </c>
      <c r="R129" t="s">
        <v>8353</v>
      </c>
      <c r="S129" s="15">
        <f t="shared" si="6"/>
        <v>42689.582349537035</v>
      </c>
      <c r="T129">
        <f t="shared" si="7"/>
        <v>2016</v>
      </c>
    </row>
    <row r="130" spans="1:20" ht="48" hidden="1" x14ac:dyDescent="0.2">
      <c r="A130">
        <v>1000</v>
      </c>
      <c r="B130" s="3" t="s">
        <v>1001</v>
      </c>
      <c r="C130" s="3" t="s">
        <v>5110</v>
      </c>
      <c r="D130" s="6">
        <v>894700</v>
      </c>
      <c r="E130" s="8">
        <v>19824</v>
      </c>
      <c r="F130" t="s">
        <v>8219</v>
      </c>
      <c r="G130" t="s">
        <v>8223</v>
      </c>
      <c r="H130" t="s">
        <v>8245</v>
      </c>
      <c r="I130">
        <v>1489537560</v>
      </c>
      <c r="J130">
        <v>1484357160</v>
      </c>
      <c r="K130" t="b">
        <v>0</v>
      </c>
      <c r="L130">
        <v>6</v>
      </c>
      <c r="M130" t="b">
        <v>0</v>
      </c>
      <c r="N130" t="s">
        <v>8271</v>
      </c>
      <c r="O130">
        <f t="shared" ref="O130:O193" si="8">ROUND(E130/D130*100,0)</f>
        <v>2</v>
      </c>
      <c r="P130">
        <f t="shared" ref="P130:P193" si="9">IFERROR(ROUND(E130/L130,2),0)</f>
        <v>3304</v>
      </c>
      <c r="Q130" s="10" t="s">
        <v>8317</v>
      </c>
      <c r="R130" t="s">
        <v>8319</v>
      </c>
      <c r="S130" s="15">
        <f t="shared" ref="S130:S193" si="10">(((J130/60)/60)/24)+DATE(1970,1,1)</f>
        <v>42749.059722222228</v>
      </c>
      <c r="T130">
        <f t="shared" ref="T130:T193" si="11">YEAR(S130)</f>
        <v>2017</v>
      </c>
    </row>
    <row r="131" spans="1:20" ht="32" hidden="1" x14ac:dyDescent="0.2">
      <c r="A131">
        <v>2373</v>
      </c>
      <c r="B131" s="3" t="s">
        <v>2374</v>
      </c>
      <c r="C131" s="3" t="s">
        <v>6483</v>
      </c>
      <c r="D131" s="6">
        <v>850000</v>
      </c>
      <c r="E131" s="8">
        <v>50</v>
      </c>
      <c r="F131" t="s">
        <v>8219</v>
      </c>
      <c r="G131" t="s">
        <v>8234</v>
      </c>
      <c r="H131" t="s">
        <v>8254</v>
      </c>
      <c r="I131">
        <v>1440863624</v>
      </c>
      <c r="J131">
        <v>1438271624</v>
      </c>
      <c r="K131" t="b">
        <v>0</v>
      </c>
      <c r="L131">
        <v>1</v>
      </c>
      <c r="M131" t="b">
        <v>0</v>
      </c>
      <c r="N131" t="s">
        <v>8270</v>
      </c>
      <c r="O131">
        <f t="shared" si="8"/>
        <v>0</v>
      </c>
      <c r="P131">
        <f t="shared" si="9"/>
        <v>50</v>
      </c>
      <c r="Q131" s="10" t="s">
        <v>8317</v>
      </c>
      <c r="R131" t="s">
        <v>8318</v>
      </c>
      <c r="S131" s="15">
        <f t="shared" si="10"/>
        <v>42215.662314814821</v>
      </c>
      <c r="T131">
        <f t="shared" si="11"/>
        <v>2015</v>
      </c>
    </row>
    <row r="132" spans="1:20" ht="32" hidden="1" x14ac:dyDescent="0.2">
      <c r="A132">
        <v>3124</v>
      </c>
      <c r="B132" s="3" t="s">
        <v>3124</v>
      </c>
      <c r="C132" s="3" t="s">
        <v>7234</v>
      </c>
      <c r="D132" s="6">
        <v>800000</v>
      </c>
      <c r="E132" s="8">
        <v>26</v>
      </c>
      <c r="F132" t="s">
        <v>8219</v>
      </c>
      <c r="G132" t="s">
        <v>8223</v>
      </c>
      <c r="H132" t="s">
        <v>8245</v>
      </c>
      <c r="I132">
        <v>1422902601</v>
      </c>
      <c r="J132">
        <v>1417718601</v>
      </c>
      <c r="K132" t="b">
        <v>0</v>
      </c>
      <c r="L132">
        <v>4</v>
      </c>
      <c r="M132" t="b">
        <v>0</v>
      </c>
      <c r="N132" t="s">
        <v>8301</v>
      </c>
      <c r="O132">
        <f t="shared" si="8"/>
        <v>0</v>
      </c>
      <c r="P132">
        <f t="shared" si="9"/>
        <v>6.5</v>
      </c>
      <c r="Q132" s="10" t="s">
        <v>8315</v>
      </c>
      <c r="R132" t="s">
        <v>8355</v>
      </c>
      <c r="S132" s="15">
        <f t="shared" si="10"/>
        <v>41977.780104166668</v>
      </c>
      <c r="T132">
        <f t="shared" si="11"/>
        <v>2014</v>
      </c>
    </row>
    <row r="133" spans="1:20" ht="48" hidden="1" x14ac:dyDescent="0.2">
      <c r="A133">
        <v>2390</v>
      </c>
      <c r="B133" s="3" t="s">
        <v>2391</v>
      </c>
      <c r="C133" s="3" t="s">
        <v>6500</v>
      </c>
      <c r="D133" s="6">
        <v>510000</v>
      </c>
      <c r="E133" s="8">
        <v>0</v>
      </c>
      <c r="F133" t="s">
        <v>8219</v>
      </c>
      <c r="G133" t="s">
        <v>8225</v>
      </c>
      <c r="H133" t="s">
        <v>8247</v>
      </c>
      <c r="I133">
        <v>1420352264</v>
      </c>
      <c r="J133">
        <v>1416896264</v>
      </c>
      <c r="K133" t="b">
        <v>0</v>
      </c>
      <c r="L133">
        <v>0</v>
      </c>
      <c r="M133" t="b">
        <v>0</v>
      </c>
      <c r="N133" t="s">
        <v>8270</v>
      </c>
      <c r="O133">
        <f t="shared" si="8"/>
        <v>0</v>
      </c>
      <c r="P133">
        <f t="shared" si="9"/>
        <v>0</v>
      </c>
      <c r="Q133" s="10" t="s">
        <v>8317</v>
      </c>
      <c r="R133" t="s">
        <v>8318</v>
      </c>
      <c r="S133" s="15">
        <f t="shared" si="10"/>
        <v>41968.262314814812</v>
      </c>
      <c r="T133">
        <f t="shared" si="11"/>
        <v>2014</v>
      </c>
    </row>
    <row r="134" spans="1:20" ht="48" hidden="1" x14ac:dyDescent="0.2">
      <c r="A134">
        <v>159</v>
      </c>
      <c r="B134" s="3" t="s">
        <v>161</v>
      </c>
      <c r="C134" s="3" t="s">
        <v>4269</v>
      </c>
      <c r="D134" s="6">
        <v>500000</v>
      </c>
      <c r="E134" s="8">
        <v>10</v>
      </c>
      <c r="F134" t="s">
        <v>8219</v>
      </c>
      <c r="G134" t="s">
        <v>8223</v>
      </c>
      <c r="H134" t="s">
        <v>8245</v>
      </c>
      <c r="I134">
        <v>1467541545</v>
      </c>
      <c r="J134">
        <v>1464085545</v>
      </c>
      <c r="K134" t="b">
        <v>0</v>
      </c>
      <c r="L134">
        <v>1</v>
      </c>
      <c r="M134" t="b">
        <v>0</v>
      </c>
      <c r="N134" t="s">
        <v>8265</v>
      </c>
      <c r="O134">
        <f t="shared" si="8"/>
        <v>0</v>
      </c>
      <c r="P134">
        <f t="shared" si="9"/>
        <v>10</v>
      </c>
      <c r="Q134" s="10" t="s">
        <v>8308</v>
      </c>
      <c r="R134" t="s">
        <v>8311</v>
      </c>
      <c r="S134" s="15">
        <f t="shared" si="10"/>
        <v>42514.434548611112</v>
      </c>
      <c r="T134">
        <f t="shared" si="11"/>
        <v>2016</v>
      </c>
    </row>
    <row r="135" spans="1:20" ht="48" hidden="1" x14ac:dyDescent="0.2">
      <c r="A135">
        <v>1230</v>
      </c>
      <c r="B135" s="3" t="s">
        <v>1231</v>
      </c>
      <c r="C135" s="3" t="s">
        <v>5340</v>
      </c>
      <c r="D135" s="6">
        <v>500000</v>
      </c>
      <c r="E135" s="8">
        <v>0</v>
      </c>
      <c r="F135" t="s">
        <v>8219</v>
      </c>
      <c r="G135" t="s">
        <v>8223</v>
      </c>
      <c r="H135" t="s">
        <v>8245</v>
      </c>
      <c r="I135">
        <v>1298589630</v>
      </c>
      <c r="J135">
        <v>1295997630</v>
      </c>
      <c r="K135" t="b">
        <v>0</v>
      </c>
      <c r="L135">
        <v>0</v>
      </c>
      <c r="M135" t="b">
        <v>0</v>
      </c>
      <c r="N135" t="s">
        <v>8284</v>
      </c>
      <c r="O135">
        <f t="shared" si="8"/>
        <v>0</v>
      </c>
      <c r="P135">
        <f t="shared" si="9"/>
        <v>0</v>
      </c>
      <c r="Q135" s="10" t="s">
        <v>8323</v>
      </c>
      <c r="R135" t="s">
        <v>8338</v>
      </c>
      <c r="S135" s="15">
        <f t="shared" si="10"/>
        <v>40568.972569444442</v>
      </c>
      <c r="T135">
        <f t="shared" si="11"/>
        <v>2011</v>
      </c>
    </row>
    <row r="136" spans="1:20" ht="48" hidden="1" x14ac:dyDescent="0.2">
      <c r="A136">
        <v>2646</v>
      </c>
      <c r="B136" s="3" t="s">
        <v>2646</v>
      </c>
      <c r="C136" s="3" t="s">
        <v>6756</v>
      </c>
      <c r="D136" s="6">
        <v>500000</v>
      </c>
      <c r="E136" s="8">
        <v>42086.42</v>
      </c>
      <c r="F136" t="s">
        <v>8219</v>
      </c>
      <c r="G136" t="s">
        <v>8223</v>
      </c>
      <c r="H136" t="s">
        <v>8245</v>
      </c>
      <c r="I136">
        <v>1441783869</v>
      </c>
      <c r="J136">
        <v>1439191869</v>
      </c>
      <c r="K136" t="b">
        <v>1</v>
      </c>
      <c r="L136">
        <v>535</v>
      </c>
      <c r="M136" t="b">
        <v>0</v>
      </c>
      <c r="N136" t="s">
        <v>8299</v>
      </c>
      <c r="O136">
        <f t="shared" si="8"/>
        <v>8</v>
      </c>
      <c r="P136">
        <f t="shared" si="9"/>
        <v>78.67</v>
      </c>
      <c r="Q136" s="10" t="s">
        <v>8317</v>
      </c>
      <c r="R136" t="s">
        <v>8353</v>
      </c>
      <c r="S136" s="15">
        <f t="shared" si="10"/>
        <v>42226.313298611116</v>
      </c>
      <c r="T136">
        <f t="shared" si="11"/>
        <v>2015</v>
      </c>
    </row>
    <row r="137" spans="1:20" ht="48" hidden="1" x14ac:dyDescent="0.2">
      <c r="A137">
        <v>2349</v>
      </c>
      <c r="B137" s="3" t="s">
        <v>2350</v>
      </c>
      <c r="C137" s="3" t="s">
        <v>6459</v>
      </c>
      <c r="D137" s="6">
        <v>474900</v>
      </c>
      <c r="E137" s="8">
        <v>0</v>
      </c>
      <c r="F137" t="s">
        <v>8219</v>
      </c>
      <c r="G137" t="s">
        <v>8234</v>
      </c>
      <c r="H137" t="s">
        <v>8254</v>
      </c>
      <c r="I137">
        <v>1439318228</v>
      </c>
      <c r="J137">
        <v>1436812628</v>
      </c>
      <c r="K137" t="b">
        <v>0</v>
      </c>
      <c r="L137">
        <v>0</v>
      </c>
      <c r="M137" t="b">
        <v>0</v>
      </c>
      <c r="N137" t="s">
        <v>8270</v>
      </c>
      <c r="O137">
        <f t="shared" si="8"/>
        <v>0</v>
      </c>
      <c r="P137">
        <f t="shared" si="9"/>
        <v>0</v>
      </c>
      <c r="Q137" s="10" t="s">
        <v>8317</v>
      </c>
      <c r="R137" t="s">
        <v>8318</v>
      </c>
      <c r="S137" s="15">
        <f t="shared" si="10"/>
        <v>42198.775787037041</v>
      </c>
      <c r="T137">
        <f t="shared" si="11"/>
        <v>2015</v>
      </c>
    </row>
    <row r="138" spans="1:20" ht="48" hidden="1" x14ac:dyDescent="0.2">
      <c r="A138">
        <v>1321</v>
      </c>
      <c r="B138" s="3" t="s">
        <v>1322</v>
      </c>
      <c r="C138" s="3" t="s">
        <v>5431</v>
      </c>
      <c r="D138" s="6">
        <v>462000</v>
      </c>
      <c r="E138" s="8">
        <v>6019</v>
      </c>
      <c r="F138" t="s">
        <v>8219</v>
      </c>
      <c r="G138" t="s">
        <v>8234</v>
      </c>
      <c r="H138" t="s">
        <v>8254</v>
      </c>
      <c r="I138">
        <v>1482515937</v>
      </c>
      <c r="J138">
        <v>1479923937</v>
      </c>
      <c r="K138" t="b">
        <v>0</v>
      </c>
      <c r="L138">
        <v>7</v>
      </c>
      <c r="M138" t="b">
        <v>0</v>
      </c>
      <c r="N138" t="s">
        <v>8271</v>
      </c>
      <c r="O138">
        <f t="shared" si="8"/>
        <v>1</v>
      </c>
      <c r="P138">
        <f t="shared" si="9"/>
        <v>859.86</v>
      </c>
      <c r="Q138" s="10" t="s">
        <v>8317</v>
      </c>
      <c r="R138" t="s">
        <v>8319</v>
      </c>
      <c r="S138" s="15">
        <f t="shared" si="10"/>
        <v>42697.74927083333</v>
      </c>
      <c r="T138">
        <f t="shared" si="11"/>
        <v>2016</v>
      </c>
    </row>
    <row r="139" spans="1:20" ht="48" hidden="1" x14ac:dyDescent="0.2">
      <c r="A139">
        <v>627</v>
      </c>
      <c r="B139" s="3" t="s">
        <v>628</v>
      </c>
      <c r="C139" s="3" t="s">
        <v>4737</v>
      </c>
      <c r="D139" s="6">
        <v>450000</v>
      </c>
      <c r="E139" s="8">
        <v>90</v>
      </c>
      <c r="F139" t="s">
        <v>8219</v>
      </c>
      <c r="G139" t="s">
        <v>8234</v>
      </c>
      <c r="H139" t="s">
        <v>8254</v>
      </c>
      <c r="I139">
        <v>1457996400</v>
      </c>
      <c r="J139">
        <v>1452842511</v>
      </c>
      <c r="K139" t="b">
        <v>0</v>
      </c>
      <c r="L139">
        <v>1</v>
      </c>
      <c r="M139" t="b">
        <v>0</v>
      </c>
      <c r="N139" t="s">
        <v>8270</v>
      </c>
      <c r="O139">
        <f t="shared" si="8"/>
        <v>0</v>
      </c>
      <c r="P139">
        <f t="shared" si="9"/>
        <v>90</v>
      </c>
      <c r="Q139" s="10" t="s">
        <v>8317</v>
      </c>
      <c r="R139" t="s">
        <v>8318</v>
      </c>
      <c r="S139" s="15">
        <f t="shared" si="10"/>
        <v>42384.306840277779</v>
      </c>
      <c r="T139">
        <f t="shared" si="11"/>
        <v>2016</v>
      </c>
    </row>
    <row r="140" spans="1:20" ht="48" hidden="1" x14ac:dyDescent="0.2">
      <c r="A140">
        <v>2953</v>
      </c>
      <c r="B140" s="3" t="s">
        <v>2953</v>
      </c>
      <c r="C140" s="3" t="s">
        <v>7063</v>
      </c>
      <c r="D140" s="6">
        <v>400000</v>
      </c>
      <c r="E140" s="8">
        <v>605</v>
      </c>
      <c r="F140" t="s">
        <v>8219</v>
      </c>
      <c r="G140" t="s">
        <v>8223</v>
      </c>
      <c r="H140" t="s">
        <v>8245</v>
      </c>
      <c r="I140">
        <v>1444330821</v>
      </c>
      <c r="J140">
        <v>1441738821</v>
      </c>
      <c r="K140" t="b">
        <v>0</v>
      </c>
      <c r="L140">
        <v>3</v>
      </c>
      <c r="M140" t="b">
        <v>0</v>
      </c>
      <c r="N140" t="s">
        <v>8301</v>
      </c>
      <c r="O140">
        <f t="shared" si="8"/>
        <v>0</v>
      </c>
      <c r="P140">
        <f t="shared" si="9"/>
        <v>201.67</v>
      </c>
      <c r="Q140" s="10" t="s">
        <v>8315</v>
      </c>
      <c r="R140" t="s">
        <v>8355</v>
      </c>
      <c r="S140" s="15">
        <f t="shared" si="10"/>
        <v>42255.791909722218</v>
      </c>
      <c r="T140">
        <f t="shared" si="11"/>
        <v>2015</v>
      </c>
    </row>
    <row r="141" spans="1:20" ht="32" hidden="1" x14ac:dyDescent="0.2">
      <c r="A141">
        <v>152</v>
      </c>
      <c r="B141" s="3" t="s">
        <v>154</v>
      </c>
      <c r="C141" s="3" t="s">
        <v>4262</v>
      </c>
      <c r="D141" s="6">
        <v>380000</v>
      </c>
      <c r="E141" s="8">
        <v>30</v>
      </c>
      <c r="F141" t="s">
        <v>8219</v>
      </c>
      <c r="G141" t="s">
        <v>8223</v>
      </c>
      <c r="H141" t="s">
        <v>8245</v>
      </c>
      <c r="I141">
        <v>1411437100</v>
      </c>
      <c r="J141">
        <v>1408845100</v>
      </c>
      <c r="K141" t="b">
        <v>0</v>
      </c>
      <c r="L141">
        <v>2</v>
      </c>
      <c r="M141" t="b">
        <v>0</v>
      </c>
      <c r="N141" t="s">
        <v>8265</v>
      </c>
      <c r="O141">
        <f t="shared" si="8"/>
        <v>0</v>
      </c>
      <c r="P141">
        <f t="shared" si="9"/>
        <v>15</v>
      </c>
      <c r="Q141" s="10" t="s">
        <v>8308</v>
      </c>
      <c r="R141" t="s">
        <v>8311</v>
      </c>
      <c r="S141" s="15">
        <f t="shared" si="10"/>
        <v>41875.077546296299</v>
      </c>
      <c r="T141">
        <f t="shared" si="11"/>
        <v>2014</v>
      </c>
    </row>
    <row r="142" spans="1:20" ht="48" hidden="1" x14ac:dyDescent="0.2">
      <c r="A142">
        <v>3885</v>
      </c>
      <c r="B142" s="3" t="s">
        <v>3882</v>
      </c>
      <c r="C142" s="3" t="s">
        <v>7994</v>
      </c>
      <c r="D142" s="6">
        <v>375000</v>
      </c>
      <c r="E142" s="8">
        <v>0</v>
      </c>
      <c r="F142" t="s">
        <v>8219</v>
      </c>
      <c r="G142" t="s">
        <v>8223</v>
      </c>
      <c r="H142" t="s">
        <v>8245</v>
      </c>
      <c r="I142">
        <v>1462834191</v>
      </c>
      <c r="J142">
        <v>1460242191</v>
      </c>
      <c r="K142" t="b">
        <v>0</v>
      </c>
      <c r="L142">
        <v>0</v>
      </c>
      <c r="M142" t="b">
        <v>0</v>
      </c>
      <c r="N142" t="s">
        <v>8303</v>
      </c>
      <c r="O142">
        <f t="shared" si="8"/>
        <v>0</v>
      </c>
      <c r="P142">
        <f t="shared" si="9"/>
        <v>0</v>
      </c>
      <c r="Q142" s="10" t="s">
        <v>8315</v>
      </c>
      <c r="R142" t="s">
        <v>8357</v>
      </c>
      <c r="S142" s="15">
        <f t="shared" si="10"/>
        <v>42469.951284722221</v>
      </c>
      <c r="T142">
        <f t="shared" si="11"/>
        <v>2016</v>
      </c>
    </row>
    <row r="143" spans="1:20" ht="48" hidden="1" x14ac:dyDescent="0.2">
      <c r="A143">
        <v>2651</v>
      </c>
      <c r="B143" s="3" t="s">
        <v>2651</v>
      </c>
      <c r="C143" s="3" t="s">
        <v>6761</v>
      </c>
      <c r="D143" s="6">
        <v>280000</v>
      </c>
      <c r="E143" s="8">
        <v>5233</v>
      </c>
      <c r="F143" t="s">
        <v>8219</v>
      </c>
      <c r="G143" t="s">
        <v>8223</v>
      </c>
      <c r="H143" t="s">
        <v>8245</v>
      </c>
      <c r="I143">
        <v>1450380009</v>
      </c>
      <c r="J143">
        <v>1447960809</v>
      </c>
      <c r="K143" t="b">
        <v>0</v>
      </c>
      <c r="L143">
        <v>17</v>
      </c>
      <c r="M143" t="b">
        <v>0</v>
      </c>
      <c r="N143" t="s">
        <v>8299</v>
      </c>
      <c r="O143">
        <f t="shared" si="8"/>
        <v>2</v>
      </c>
      <c r="P143">
        <f t="shared" si="9"/>
        <v>307.82</v>
      </c>
      <c r="Q143" s="10" t="s">
        <v>8317</v>
      </c>
      <c r="R143" t="s">
        <v>8353</v>
      </c>
      <c r="S143" s="15">
        <f t="shared" si="10"/>
        <v>42327.805659722217</v>
      </c>
      <c r="T143">
        <f t="shared" si="11"/>
        <v>2015</v>
      </c>
    </row>
    <row r="144" spans="1:20" ht="48" hidden="1" x14ac:dyDescent="0.2">
      <c r="A144">
        <v>151</v>
      </c>
      <c r="B144" s="3" t="s">
        <v>153</v>
      </c>
      <c r="C144" s="3" t="s">
        <v>4261</v>
      </c>
      <c r="D144" s="6">
        <v>250000</v>
      </c>
      <c r="E144" s="8">
        <v>140</v>
      </c>
      <c r="F144" t="s">
        <v>8219</v>
      </c>
      <c r="G144" t="s">
        <v>8225</v>
      </c>
      <c r="H144" t="s">
        <v>8247</v>
      </c>
      <c r="I144">
        <v>1434633191</v>
      </c>
      <c r="J144">
        <v>1429449191</v>
      </c>
      <c r="K144" t="b">
        <v>0</v>
      </c>
      <c r="L144">
        <v>5</v>
      </c>
      <c r="M144" t="b">
        <v>0</v>
      </c>
      <c r="N144" t="s">
        <v>8265</v>
      </c>
      <c r="O144">
        <f t="shared" si="8"/>
        <v>0</v>
      </c>
      <c r="P144">
        <f t="shared" si="9"/>
        <v>28</v>
      </c>
      <c r="Q144" s="10" t="s">
        <v>8308</v>
      </c>
      <c r="R144" t="s">
        <v>8311</v>
      </c>
      <c r="S144" s="15">
        <f t="shared" si="10"/>
        <v>42113.550821759258</v>
      </c>
      <c r="T144">
        <f t="shared" si="11"/>
        <v>2015</v>
      </c>
    </row>
    <row r="145" spans="1:20" ht="48" hidden="1" x14ac:dyDescent="0.2">
      <c r="A145">
        <v>1017</v>
      </c>
      <c r="B145" s="3" t="s">
        <v>1018</v>
      </c>
      <c r="C145" s="3" t="s">
        <v>5127</v>
      </c>
      <c r="D145" s="6">
        <v>250000</v>
      </c>
      <c r="E145" s="8">
        <v>57197</v>
      </c>
      <c r="F145" t="s">
        <v>8219</v>
      </c>
      <c r="G145" t="s">
        <v>8223</v>
      </c>
      <c r="H145" t="s">
        <v>8245</v>
      </c>
      <c r="I145">
        <v>1448125935</v>
      </c>
      <c r="J145">
        <v>1444666335</v>
      </c>
      <c r="K145" t="b">
        <v>0</v>
      </c>
      <c r="L145">
        <v>355</v>
      </c>
      <c r="M145" t="b">
        <v>0</v>
      </c>
      <c r="N145" t="s">
        <v>8271</v>
      </c>
      <c r="O145">
        <f t="shared" si="8"/>
        <v>23</v>
      </c>
      <c r="P145">
        <f t="shared" si="9"/>
        <v>161.12</v>
      </c>
      <c r="Q145" s="10" t="s">
        <v>8317</v>
      </c>
      <c r="R145" t="s">
        <v>8319</v>
      </c>
      <c r="S145" s="15">
        <f t="shared" si="10"/>
        <v>42289.675173611111</v>
      </c>
      <c r="T145">
        <f t="shared" si="11"/>
        <v>2015</v>
      </c>
    </row>
    <row r="146" spans="1:20" ht="48" hidden="1" x14ac:dyDescent="0.2">
      <c r="A146">
        <v>1311</v>
      </c>
      <c r="B146" s="3" t="s">
        <v>1312</v>
      </c>
      <c r="C146" s="3" t="s">
        <v>5421</v>
      </c>
      <c r="D146" s="6">
        <v>250000</v>
      </c>
      <c r="E146" s="8">
        <v>80070</v>
      </c>
      <c r="F146" t="s">
        <v>8219</v>
      </c>
      <c r="G146" t="s">
        <v>8223</v>
      </c>
      <c r="H146" t="s">
        <v>8245</v>
      </c>
      <c r="I146">
        <v>1480536919</v>
      </c>
      <c r="J146">
        <v>1477509319</v>
      </c>
      <c r="K146" t="b">
        <v>0</v>
      </c>
      <c r="L146">
        <v>100</v>
      </c>
      <c r="M146" t="b">
        <v>0</v>
      </c>
      <c r="N146" t="s">
        <v>8271</v>
      </c>
      <c r="O146">
        <f t="shared" si="8"/>
        <v>32</v>
      </c>
      <c r="P146">
        <f t="shared" si="9"/>
        <v>800.7</v>
      </c>
      <c r="Q146" s="10" t="s">
        <v>8317</v>
      </c>
      <c r="R146" t="s">
        <v>8319</v>
      </c>
      <c r="S146" s="15">
        <f t="shared" si="10"/>
        <v>42669.802303240736</v>
      </c>
      <c r="T146">
        <f t="shared" si="11"/>
        <v>2016</v>
      </c>
    </row>
    <row r="147" spans="1:20" ht="48" hidden="1" x14ac:dyDescent="0.2">
      <c r="A147">
        <v>1331</v>
      </c>
      <c r="B147" s="3" t="s">
        <v>1332</v>
      </c>
      <c r="C147" s="3" t="s">
        <v>5441</v>
      </c>
      <c r="D147" s="6">
        <v>250000</v>
      </c>
      <c r="E147" s="8">
        <v>3417</v>
      </c>
      <c r="F147" t="s">
        <v>8219</v>
      </c>
      <c r="G147" t="s">
        <v>8223</v>
      </c>
      <c r="H147" t="s">
        <v>8245</v>
      </c>
      <c r="I147">
        <v>1471435554</v>
      </c>
      <c r="J147">
        <v>1468843554</v>
      </c>
      <c r="K147" t="b">
        <v>0</v>
      </c>
      <c r="L147">
        <v>34</v>
      </c>
      <c r="M147" t="b">
        <v>0</v>
      </c>
      <c r="N147" t="s">
        <v>8271</v>
      </c>
      <c r="O147">
        <f t="shared" si="8"/>
        <v>1</v>
      </c>
      <c r="P147">
        <f t="shared" si="9"/>
        <v>100.5</v>
      </c>
      <c r="Q147" s="10" t="s">
        <v>8317</v>
      </c>
      <c r="R147" t="s">
        <v>8319</v>
      </c>
      <c r="S147" s="15">
        <f t="shared" si="10"/>
        <v>42569.50409722222</v>
      </c>
      <c r="T147">
        <f t="shared" si="11"/>
        <v>2016</v>
      </c>
    </row>
    <row r="148" spans="1:20" ht="48" hidden="1" x14ac:dyDescent="0.2">
      <c r="A148">
        <v>140</v>
      </c>
      <c r="B148" s="3" t="s">
        <v>142</v>
      </c>
      <c r="C148" s="3" t="s">
        <v>4250</v>
      </c>
      <c r="D148" s="6">
        <v>200000</v>
      </c>
      <c r="E148" s="8">
        <v>0</v>
      </c>
      <c r="F148" t="s">
        <v>8219</v>
      </c>
      <c r="G148" t="s">
        <v>8223</v>
      </c>
      <c r="H148" t="s">
        <v>8245</v>
      </c>
      <c r="I148">
        <v>1426823132</v>
      </c>
      <c r="J148">
        <v>1424234732</v>
      </c>
      <c r="K148" t="b">
        <v>0</v>
      </c>
      <c r="L148">
        <v>0</v>
      </c>
      <c r="M148" t="b">
        <v>0</v>
      </c>
      <c r="N148" t="s">
        <v>8265</v>
      </c>
      <c r="O148">
        <f t="shared" si="8"/>
        <v>0</v>
      </c>
      <c r="P148">
        <f t="shared" si="9"/>
        <v>0</v>
      </c>
      <c r="Q148" s="10" t="s">
        <v>8308</v>
      </c>
      <c r="R148" t="s">
        <v>8311</v>
      </c>
      <c r="S148" s="15">
        <f t="shared" si="10"/>
        <v>42053.198287037041</v>
      </c>
      <c r="T148">
        <f t="shared" si="11"/>
        <v>2015</v>
      </c>
    </row>
    <row r="149" spans="1:20" ht="48" hidden="1" x14ac:dyDescent="0.2">
      <c r="A149">
        <v>629</v>
      </c>
      <c r="B149" s="3" t="s">
        <v>630</v>
      </c>
      <c r="C149" s="3" t="s">
        <v>4739</v>
      </c>
      <c r="D149" s="6">
        <v>200000</v>
      </c>
      <c r="E149" s="8">
        <v>350</v>
      </c>
      <c r="F149" t="s">
        <v>8219</v>
      </c>
      <c r="G149" t="s">
        <v>8225</v>
      </c>
      <c r="H149" t="s">
        <v>8247</v>
      </c>
      <c r="I149">
        <v>1463239108</v>
      </c>
      <c r="J149">
        <v>1460647108</v>
      </c>
      <c r="K149" t="b">
        <v>0</v>
      </c>
      <c r="L149">
        <v>3</v>
      </c>
      <c r="M149" t="b">
        <v>0</v>
      </c>
      <c r="N149" t="s">
        <v>8270</v>
      </c>
      <c r="O149">
        <f t="shared" si="8"/>
        <v>0</v>
      </c>
      <c r="P149">
        <f t="shared" si="9"/>
        <v>116.67</v>
      </c>
      <c r="Q149" s="10" t="s">
        <v>8317</v>
      </c>
      <c r="R149" t="s">
        <v>8318</v>
      </c>
      <c r="S149" s="15">
        <f t="shared" si="10"/>
        <v>42474.637824074074</v>
      </c>
      <c r="T149">
        <f t="shared" si="11"/>
        <v>2016</v>
      </c>
    </row>
    <row r="150" spans="1:20" ht="16" hidden="1" x14ac:dyDescent="0.2">
      <c r="A150">
        <v>638</v>
      </c>
      <c r="B150" s="3" t="s">
        <v>639</v>
      </c>
      <c r="C150" s="3" t="s">
        <v>4748</v>
      </c>
      <c r="D150" s="6">
        <v>200000</v>
      </c>
      <c r="E150" s="8">
        <v>18</v>
      </c>
      <c r="F150" t="s">
        <v>8219</v>
      </c>
      <c r="G150" t="s">
        <v>8235</v>
      </c>
      <c r="H150" t="s">
        <v>8248</v>
      </c>
      <c r="I150">
        <v>1490447662</v>
      </c>
      <c r="J150">
        <v>1485267262</v>
      </c>
      <c r="K150" t="b">
        <v>0</v>
      </c>
      <c r="L150">
        <v>6</v>
      </c>
      <c r="M150" t="b">
        <v>0</v>
      </c>
      <c r="N150" t="s">
        <v>8270</v>
      </c>
      <c r="O150">
        <f t="shared" si="8"/>
        <v>0</v>
      </c>
      <c r="P150">
        <f t="shared" si="9"/>
        <v>3</v>
      </c>
      <c r="Q150" s="10" t="s">
        <v>8317</v>
      </c>
      <c r="R150" t="s">
        <v>8318</v>
      </c>
      <c r="S150" s="15">
        <f t="shared" si="10"/>
        <v>42759.593310185184</v>
      </c>
      <c r="T150">
        <f t="shared" si="11"/>
        <v>2017</v>
      </c>
    </row>
    <row r="151" spans="1:20" ht="32" hidden="1" x14ac:dyDescent="0.2">
      <c r="A151">
        <v>1005</v>
      </c>
      <c r="B151" s="3" t="s">
        <v>1006</v>
      </c>
      <c r="C151" s="3" t="s">
        <v>5115</v>
      </c>
      <c r="D151" s="6">
        <v>200000</v>
      </c>
      <c r="E151" s="8">
        <v>150102</v>
      </c>
      <c r="F151" t="s">
        <v>8219</v>
      </c>
      <c r="G151" t="s">
        <v>8223</v>
      </c>
      <c r="H151" t="s">
        <v>8245</v>
      </c>
      <c r="I151">
        <v>1446217183</v>
      </c>
      <c r="J151">
        <v>1443538783</v>
      </c>
      <c r="K151" t="b">
        <v>0</v>
      </c>
      <c r="L151">
        <v>161</v>
      </c>
      <c r="M151" t="b">
        <v>0</v>
      </c>
      <c r="N151" t="s">
        <v>8271</v>
      </c>
      <c r="O151">
        <f t="shared" si="8"/>
        <v>75</v>
      </c>
      <c r="P151">
        <f t="shared" si="9"/>
        <v>932.31</v>
      </c>
      <c r="Q151" s="10" t="s">
        <v>8317</v>
      </c>
      <c r="R151" t="s">
        <v>8319</v>
      </c>
      <c r="S151" s="15">
        <f t="shared" si="10"/>
        <v>42276.624803240738</v>
      </c>
      <c r="T151">
        <f t="shared" si="11"/>
        <v>2015</v>
      </c>
    </row>
    <row r="152" spans="1:20" ht="48" hidden="1" x14ac:dyDescent="0.2">
      <c r="A152">
        <v>1317</v>
      </c>
      <c r="B152" s="3" t="s">
        <v>1318</v>
      </c>
      <c r="C152" s="3" t="s">
        <v>5427</v>
      </c>
      <c r="D152" s="6">
        <v>200000</v>
      </c>
      <c r="E152" s="8">
        <v>11467</v>
      </c>
      <c r="F152" t="s">
        <v>8219</v>
      </c>
      <c r="G152" t="s">
        <v>8231</v>
      </c>
      <c r="H152" t="s">
        <v>8252</v>
      </c>
      <c r="I152">
        <v>1469109600</v>
      </c>
      <c r="J152">
        <v>1464586746</v>
      </c>
      <c r="K152" t="b">
        <v>0</v>
      </c>
      <c r="L152">
        <v>19</v>
      </c>
      <c r="M152" t="b">
        <v>0</v>
      </c>
      <c r="N152" t="s">
        <v>8271</v>
      </c>
      <c r="O152">
        <f t="shared" si="8"/>
        <v>6</v>
      </c>
      <c r="P152">
        <f t="shared" si="9"/>
        <v>603.53</v>
      </c>
      <c r="Q152" s="10" t="s">
        <v>8317</v>
      </c>
      <c r="R152" t="s">
        <v>8319</v>
      </c>
      <c r="S152" s="15">
        <f t="shared" si="10"/>
        <v>42520.235486111109</v>
      </c>
      <c r="T152">
        <f t="shared" si="11"/>
        <v>2016</v>
      </c>
    </row>
    <row r="153" spans="1:20" ht="48" hidden="1" x14ac:dyDescent="0.2">
      <c r="A153">
        <v>2579</v>
      </c>
      <c r="B153" s="3" t="s">
        <v>2579</v>
      </c>
      <c r="C153" s="3" t="s">
        <v>6689</v>
      </c>
      <c r="D153" s="6">
        <v>200000</v>
      </c>
      <c r="E153" s="8">
        <v>277</v>
      </c>
      <c r="F153" t="s">
        <v>8219</v>
      </c>
      <c r="G153" t="s">
        <v>8223</v>
      </c>
      <c r="H153" t="s">
        <v>8245</v>
      </c>
      <c r="I153">
        <v>1410810903</v>
      </c>
      <c r="J153">
        <v>1405626903</v>
      </c>
      <c r="K153" t="b">
        <v>0</v>
      </c>
      <c r="L153">
        <v>12</v>
      </c>
      <c r="M153" t="b">
        <v>0</v>
      </c>
      <c r="N153" t="s">
        <v>8282</v>
      </c>
      <c r="O153">
        <f t="shared" si="8"/>
        <v>0</v>
      </c>
      <c r="P153">
        <f t="shared" si="9"/>
        <v>23.08</v>
      </c>
      <c r="Q153" s="10" t="s">
        <v>8334</v>
      </c>
      <c r="R153" t="s">
        <v>8335</v>
      </c>
      <c r="S153" s="15">
        <f t="shared" si="10"/>
        <v>41837.829895833333</v>
      </c>
      <c r="T153">
        <f t="shared" si="11"/>
        <v>2014</v>
      </c>
    </row>
    <row r="154" spans="1:20" ht="48" hidden="1" x14ac:dyDescent="0.2">
      <c r="A154">
        <v>1314</v>
      </c>
      <c r="B154" s="3" t="s">
        <v>1315</v>
      </c>
      <c r="C154" s="3" t="s">
        <v>5424</v>
      </c>
      <c r="D154" s="6">
        <v>180000</v>
      </c>
      <c r="E154" s="8">
        <v>2028</v>
      </c>
      <c r="F154" t="s">
        <v>8219</v>
      </c>
      <c r="G154" t="s">
        <v>8223</v>
      </c>
      <c r="H154" t="s">
        <v>8245</v>
      </c>
      <c r="I154">
        <v>1477065860</v>
      </c>
      <c r="J154">
        <v>1471881860</v>
      </c>
      <c r="K154" t="b">
        <v>0</v>
      </c>
      <c r="L154">
        <v>11</v>
      </c>
      <c r="M154" t="b">
        <v>0</v>
      </c>
      <c r="N154" t="s">
        <v>8271</v>
      </c>
      <c r="O154">
        <f t="shared" si="8"/>
        <v>1</v>
      </c>
      <c r="P154">
        <f t="shared" si="9"/>
        <v>184.36</v>
      </c>
      <c r="Q154" s="10" t="s">
        <v>8317</v>
      </c>
      <c r="R154" t="s">
        <v>8319</v>
      </c>
      <c r="S154" s="15">
        <f t="shared" si="10"/>
        <v>42604.669675925921</v>
      </c>
      <c r="T154">
        <f t="shared" si="11"/>
        <v>2016</v>
      </c>
    </row>
    <row r="155" spans="1:20" ht="48" hidden="1" x14ac:dyDescent="0.2">
      <c r="A155">
        <v>2363</v>
      </c>
      <c r="B155" s="3" t="s">
        <v>2364</v>
      </c>
      <c r="C155" s="3" t="s">
        <v>6473</v>
      </c>
      <c r="D155" s="6">
        <v>175000</v>
      </c>
      <c r="E155" s="8">
        <v>0</v>
      </c>
      <c r="F155" t="s">
        <v>8219</v>
      </c>
      <c r="G155" t="s">
        <v>8223</v>
      </c>
      <c r="H155" t="s">
        <v>8245</v>
      </c>
      <c r="I155">
        <v>1451348200</v>
      </c>
      <c r="J155">
        <v>1447460200</v>
      </c>
      <c r="K155" t="b">
        <v>0</v>
      </c>
      <c r="L155">
        <v>0</v>
      </c>
      <c r="M155" t="b">
        <v>0</v>
      </c>
      <c r="N155" t="s">
        <v>8270</v>
      </c>
      <c r="O155">
        <f t="shared" si="8"/>
        <v>0</v>
      </c>
      <c r="P155">
        <f t="shared" si="9"/>
        <v>0</v>
      </c>
      <c r="Q155" s="10" t="s">
        <v>8317</v>
      </c>
      <c r="R155" t="s">
        <v>8318</v>
      </c>
      <c r="S155" s="15">
        <f t="shared" si="10"/>
        <v>42322.011574074073</v>
      </c>
      <c r="T155">
        <f t="shared" si="11"/>
        <v>2015</v>
      </c>
    </row>
    <row r="156" spans="1:20" ht="48" hidden="1" x14ac:dyDescent="0.2">
      <c r="A156">
        <v>138</v>
      </c>
      <c r="B156" s="3" t="s">
        <v>140</v>
      </c>
      <c r="C156" s="3" t="s">
        <v>4248</v>
      </c>
      <c r="D156" s="6">
        <v>150000</v>
      </c>
      <c r="E156" s="8">
        <v>4712</v>
      </c>
      <c r="F156" t="s">
        <v>8219</v>
      </c>
      <c r="G156" t="s">
        <v>8223</v>
      </c>
      <c r="H156" t="s">
        <v>8245</v>
      </c>
      <c r="I156">
        <v>1438405140</v>
      </c>
      <c r="J156">
        <v>1435731041</v>
      </c>
      <c r="K156" t="b">
        <v>0</v>
      </c>
      <c r="L156">
        <v>58</v>
      </c>
      <c r="M156" t="b">
        <v>0</v>
      </c>
      <c r="N156" t="s">
        <v>8265</v>
      </c>
      <c r="O156">
        <f t="shared" si="8"/>
        <v>3</v>
      </c>
      <c r="P156">
        <f t="shared" si="9"/>
        <v>81.239999999999995</v>
      </c>
      <c r="Q156" s="10" t="s">
        <v>8308</v>
      </c>
      <c r="R156" t="s">
        <v>8311</v>
      </c>
      <c r="S156" s="15">
        <f t="shared" si="10"/>
        <v>42186.257418981477</v>
      </c>
      <c r="T156">
        <f t="shared" si="11"/>
        <v>2015</v>
      </c>
    </row>
    <row r="157" spans="1:20" ht="48" hidden="1" x14ac:dyDescent="0.2">
      <c r="A157">
        <v>608</v>
      </c>
      <c r="B157" s="3" t="s">
        <v>609</v>
      </c>
      <c r="C157" s="3" t="s">
        <v>4718</v>
      </c>
      <c r="D157" s="6">
        <v>150000</v>
      </c>
      <c r="E157" s="8">
        <v>1461</v>
      </c>
      <c r="F157" t="s">
        <v>8219</v>
      </c>
      <c r="G157" t="s">
        <v>8223</v>
      </c>
      <c r="H157" t="s">
        <v>8245</v>
      </c>
      <c r="I157">
        <v>1434405980</v>
      </c>
      <c r="J157">
        <v>1431813980</v>
      </c>
      <c r="K157" t="b">
        <v>0</v>
      </c>
      <c r="L157">
        <v>5</v>
      </c>
      <c r="M157" t="b">
        <v>0</v>
      </c>
      <c r="N157" t="s">
        <v>8270</v>
      </c>
      <c r="O157">
        <f t="shared" si="8"/>
        <v>1</v>
      </c>
      <c r="P157">
        <f t="shared" si="9"/>
        <v>292.2</v>
      </c>
      <c r="Q157" s="10" t="s">
        <v>8317</v>
      </c>
      <c r="R157" t="s">
        <v>8318</v>
      </c>
      <c r="S157" s="15">
        <f t="shared" si="10"/>
        <v>42140.921064814815</v>
      </c>
      <c r="T157">
        <f t="shared" si="11"/>
        <v>2015</v>
      </c>
    </row>
    <row r="158" spans="1:20" ht="48" hidden="1" x14ac:dyDescent="0.2">
      <c r="A158">
        <v>2387</v>
      </c>
      <c r="B158" s="3" t="s">
        <v>2388</v>
      </c>
      <c r="C158" s="3" t="s">
        <v>6497</v>
      </c>
      <c r="D158" s="6">
        <v>150000</v>
      </c>
      <c r="E158" s="8">
        <v>1026</v>
      </c>
      <c r="F158" t="s">
        <v>8219</v>
      </c>
      <c r="G158" t="s">
        <v>8223</v>
      </c>
      <c r="H158" t="s">
        <v>8245</v>
      </c>
      <c r="I158">
        <v>1469199740</v>
      </c>
      <c r="J158">
        <v>1465311740</v>
      </c>
      <c r="K158" t="b">
        <v>0</v>
      </c>
      <c r="L158">
        <v>3</v>
      </c>
      <c r="M158" t="b">
        <v>0</v>
      </c>
      <c r="N158" t="s">
        <v>8270</v>
      </c>
      <c r="O158">
        <f t="shared" si="8"/>
        <v>1</v>
      </c>
      <c r="P158">
        <f t="shared" si="9"/>
        <v>342</v>
      </c>
      <c r="Q158" s="10" t="s">
        <v>8317</v>
      </c>
      <c r="R158" t="s">
        <v>8318</v>
      </c>
      <c r="S158" s="15">
        <f t="shared" si="10"/>
        <v>42528.626620370371</v>
      </c>
      <c r="T158">
        <f t="shared" si="11"/>
        <v>2016</v>
      </c>
    </row>
    <row r="159" spans="1:20" ht="32" hidden="1" x14ac:dyDescent="0.2">
      <c r="A159">
        <v>2656</v>
      </c>
      <c r="B159" s="3" t="s">
        <v>2656</v>
      </c>
      <c r="C159" s="3" t="s">
        <v>6766</v>
      </c>
      <c r="D159" s="6">
        <v>150000</v>
      </c>
      <c r="E159" s="8">
        <v>17155</v>
      </c>
      <c r="F159" t="s">
        <v>8219</v>
      </c>
      <c r="G159" t="s">
        <v>8223</v>
      </c>
      <c r="H159" t="s">
        <v>8245</v>
      </c>
      <c r="I159">
        <v>1489345200</v>
      </c>
      <c r="J159">
        <v>1485966688</v>
      </c>
      <c r="K159" t="b">
        <v>0</v>
      </c>
      <c r="L159">
        <v>152</v>
      </c>
      <c r="M159" t="b">
        <v>0</v>
      </c>
      <c r="N159" t="s">
        <v>8299</v>
      </c>
      <c r="O159">
        <f t="shared" si="8"/>
        <v>11</v>
      </c>
      <c r="P159">
        <f t="shared" si="9"/>
        <v>112.86</v>
      </c>
      <c r="Q159" s="10" t="s">
        <v>8317</v>
      </c>
      <c r="R159" t="s">
        <v>8353</v>
      </c>
      <c r="S159" s="15">
        <f t="shared" si="10"/>
        <v>42767.688518518517</v>
      </c>
      <c r="T159">
        <f t="shared" si="11"/>
        <v>2017</v>
      </c>
    </row>
    <row r="160" spans="1:20" ht="48" hidden="1" x14ac:dyDescent="0.2">
      <c r="A160">
        <v>1334</v>
      </c>
      <c r="B160" s="3" t="s">
        <v>1335</v>
      </c>
      <c r="C160" s="3" t="s">
        <v>5444</v>
      </c>
      <c r="D160" s="6">
        <v>133000</v>
      </c>
      <c r="E160" s="8">
        <v>14303</v>
      </c>
      <c r="F160" t="s">
        <v>8219</v>
      </c>
      <c r="G160" t="s">
        <v>8223</v>
      </c>
      <c r="H160" t="s">
        <v>8245</v>
      </c>
      <c r="I160">
        <v>1457721287</v>
      </c>
      <c r="J160">
        <v>1455129287</v>
      </c>
      <c r="K160" t="b">
        <v>0</v>
      </c>
      <c r="L160">
        <v>276</v>
      </c>
      <c r="M160" t="b">
        <v>0</v>
      </c>
      <c r="N160" t="s">
        <v>8271</v>
      </c>
      <c r="O160">
        <f t="shared" si="8"/>
        <v>11</v>
      </c>
      <c r="P160">
        <f t="shared" si="9"/>
        <v>51.82</v>
      </c>
      <c r="Q160" s="10" t="s">
        <v>8317</v>
      </c>
      <c r="R160" t="s">
        <v>8319</v>
      </c>
      <c r="S160" s="15">
        <f t="shared" si="10"/>
        <v>42410.774155092593</v>
      </c>
      <c r="T160">
        <f t="shared" si="11"/>
        <v>2016</v>
      </c>
    </row>
    <row r="161" spans="1:20" ht="48" hidden="1" x14ac:dyDescent="0.2">
      <c r="A161">
        <v>150</v>
      </c>
      <c r="B161" s="3" t="s">
        <v>152</v>
      </c>
      <c r="C161" s="3" t="s">
        <v>4260</v>
      </c>
      <c r="D161" s="6">
        <v>130000</v>
      </c>
      <c r="E161" s="8">
        <v>30112</v>
      </c>
      <c r="F161" t="s">
        <v>8219</v>
      </c>
      <c r="G161" t="s">
        <v>8223</v>
      </c>
      <c r="H161" t="s">
        <v>8245</v>
      </c>
      <c r="I161">
        <v>1432612382</v>
      </c>
      <c r="J161">
        <v>1427428382</v>
      </c>
      <c r="K161" t="b">
        <v>0</v>
      </c>
      <c r="L161">
        <v>67</v>
      </c>
      <c r="M161" t="b">
        <v>0</v>
      </c>
      <c r="N161" t="s">
        <v>8265</v>
      </c>
      <c r="O161">
        <f t="shared" si="8"/>
        <v>23</v>
      </c>
      <c r="P161">
        <f t="shared" si="9"/>
        <v>449.43</v>
      </c>
      <c r="Q161" s="10" t="s">
        <v>8308</v>
      </c>
      <c r="R161" t="s">
        <v>8311</v>
      </c>
      <c r="S161" s="15">
        <f t="shared" si="10"/>
        <v>42090.161828703705</v>
      </c>
      <c r="T161">
        <f t="shared" si="11"/>
        <v>2015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>
        <f t="shared" si="11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>
        <f t="shared" si="11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>
        <f t="shared" si="11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>
        <f t="shared" si="11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>
        <f t="shared" si="11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>
        <f t="shared" si="11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>
        <f t="shared" si="11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>
        <f t="shared" si="11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>
        <f t="shared" si="11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>
        <f t="shared" si="11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>
        <f t="shared" si="11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>
        <f t="shared" si="11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>
        <f t="shared" si="11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>
        <f t="shared" si="11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>
        <f t="shared" si="11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>
        <f t="shared" si="11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>
        <f t="shared" si="11"/>
        <v>2015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>
        <f t="shared" si="11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>
        <f t="shared" si="11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>
        <f t="shared" si="11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>
        <f t="shared" si="11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>
        <f t="shared" si="11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>
        <f t="shared" si="11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>
        <f t="shared" si="11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>
        <f t="shared" si="11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>
        <f t="shared" si="11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>
        <f t="shared" si="11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>
        <f t="shared" si="11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>
        <f t="shared" si="11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>
        <f t="shared" si="11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>
        <f t="shared" si="11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>
        <f t="shared" si="11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ref="S194:S257" si="14">(((J194/60)/60)/24)+DATE(1970,1,1)</f>
        <v>41899.792037037041</v>
      </c>
      <c r="T194">
        <f t="shared" ref="T194:T257" si="15">YEAR(S194)</f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si="14"/>
        <v>41911.934791666667</v>
      </c>
      <c r="T195">
        <f t="shared" si="15"/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>
        <f t="shared" si="15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>
        <f t="shared" si="15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>
        <f t="shared" si="15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>
        <f t="shared" si="15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>
        <f t="shared" si="15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>
        <f t="shared" si="15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>
        <f t="shared" si="15"/>
        <v>2014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>
        <f t="shared" si="15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>
        <f t="shared" si="15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>
        <f t="shared" si="15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>
        <f t="shared" si="15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>
        <f t="shared" si="15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>
        <f t="shared" si="15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>
        <f t="shared" si="15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>
        <f t="shared" si="15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>
        <f t="shared" si="15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>
        <f t="shared" si="15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>
        <f t="shared" si="15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>
        <f t="shared" si="15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>
        <f t="shared" si="15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>
        <f t="shared" si="15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>
        <f t="shared" si="15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>
        <f t="shared" si="15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>
        <f t="shared" si="15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>
        <f t="shared" si="15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>
        <f t="shared" si="15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>
        <f t="shared" si="15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>
        <f t="shared" si="15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>
        <f t="shared" si="15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>
        <f t="shared" si="15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>
        <f t="shared" si="15"/>
        <v>2015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>
        <f t="shared" si="15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>
        <f t="shared" si="15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>
        <f t="shared" si="15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>
        <f t="shared" si="15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>
        <f t="shared" si="15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>
        <f t="shared" si="15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>
        <f t="shared" si="15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>
        <f t="shared" si="15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>
        <f t="shared" si="15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>
        <f t="shared" si="15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>
        <f t="shared" si="15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>
        <f t="shared" si="15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>
        <f t="shared" si="15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>
        <f t="shared" si="15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>
        <f t="shared" si="15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>
        <f t="shared" si="15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>
        <f t="shared" si="15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>
        <f t="shared" si="15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>
        <f t="shared" si="15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>
        <f t="shared" si="15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>
        <f t="shared" si="15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>
        <f t="shared" si="15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>
        <f t="shared" si="15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>
        <f t="shared" si="15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>
        <f t="shared" si="15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>
        <f t="shared" si="15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>
        <f t="shared" si="15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>
        <f t="shared" si="15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>
        <f t="shared" si="15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>
        <f t="shared" si="15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>
        <f t="shared" si="15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ref="S258:S321" si="18">(((J258/60)/60)/24)+DATE(1970,1,1)</f>
        <v>41319.769293981481</v>
      </c>
      <c r="T258">
        <f t="shared" ref="T258:T321" si="19">YEAR(S258)</f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si="18"/>
        <v>42479.626875000002</v>
      </c>
      <c r="T259">
        <f t="shared" si="19"/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>
        <f t="shared" si="19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>
        <f t="shared" si="19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>
        <f t="shared" si="19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>
        <f t="shared" si="19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>
        <f t="shared" si="19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>
        <f t="shared" si="19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>
        <f t="shared" si="19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>
        <f t="shared" si="19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>
        <f t="shared" si="19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>
        <f t="shared" si="19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>
        <f t="shared" si="19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>
        <f t="shared" si="19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>
        <f t="shared" si="19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>
        <f t="shared" si="19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>
        <f t="shared" si="19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>
        <f t="shared" si="19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>
        <f t="shared" si="19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>
        <f t="shared" si="19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>
        <f t="shared" si="19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>
        <f t="shared" si="19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>
        <f t="shared" si="19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>
        <f t="shared" si="19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>
        <f t="shared" si="19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>
        <f t="shared" si="19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>
        <f t="shared" si="19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>
        <f t="shared" si="19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>
        <f t="shared" si="19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>
        <f t="shared" si="19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>
        <f t="shared" si="19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>
        <f t="shared" si="19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>
        <f t="shared" si="19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>
        <f t="shared" si="19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>
        <f t="shared" si="19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>
        <f t="shared" si="19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>
        <f t="shared" si="19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>
        <f t="shared" si="19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>
        <f t="shared" si="19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>
        <f t="shared" si="19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>
        <f t="shared" si="19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>
        <f t="shared" si="19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>
        <f t="shared" si="19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>
        <f t="shared" si="19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>
        <f t="shared" si="19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>
        <f t="shared" si="19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>
        <f t="shared" si="19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>
        <f t="shared" si="19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>
        <f t="shared" si="19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>
        <f t="shared" si="19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>
        <f t="shared" si="19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>
        <f t="shared" si="19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>
        <f t="shared" si="19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>
        <f t="shared" si="19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>
        <f t="shared" si="19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>
        <f t="shared" si="19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>
        <f t="shared" si="19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>
        <f t="shared" si="19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>
        <f t="shared" si="19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>
        <f t="shared" si="19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>
        <f t="shared" si="19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>
        <f t="shared" si="19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>
        <f t="shared" si="19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>
        <f t="shared" si="19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ref="S322:S385" si="22">(((J322/60)/60)/24)+DATE(1970,1,1)</f>
        <v>42331.551307870366</v>
      </c>
      <c r="T322">
        <f t="shared" ref="T322:T385" si="23">YEAR(S322)</f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si="22"/>
        <v>42647.446597222224</v>
      </c>
      <c r="T323">
        <f t="shared" si="23"/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>
        <f t="shared" si="23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>
        <f t="shared" si="23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>
        <f t="shared" si="23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>
        <f t="shared" si="23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>
        <f t="shared" si="23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>
        <f t="shared" si="23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>
        <f t="shared" si="23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>
        <f t="shared" si="23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>
        <f t="shared" si="23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>
        <f t="shared" si="23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>
        <f t="shared" si="23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>
        <f t="shared" si="23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>
        <f t="shared" si="23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>
        <f t="shared" si="23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>
        <f t="shared" si="23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>
        <f t="shared" si="23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>
        <f t="shared" si="23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>
        <f t="shared" si="23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>
        <f t="shared" si="23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>
        <f t="shared" si="23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>
        <f t="shared" si="23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>
        <f t="shared" si="23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>
        <f t="shared" si="23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>
        <f t="shared" si="23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>
        <f t="shared" si="23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>
        <f t="shared" si="23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>
        <f t="shared" si="23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>
        <f t="shared" si="23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>
        <f t="shared" si="23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>
        <f t="shared" si="23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>
        <f t="shared" si="23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>
        <f t="shared" si="23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>
        <f t="shared" si="23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>
        <f t="shared" si="23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>
        <f t="shared" si="23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>
        <f t="shared" si="23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>
        <f t="shared" si="23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>
        <f t="shared" si="23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>
        <f t="shared" si="23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>
        <f t="shared" si="23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>
        <f t="shared" si="23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>
        <f t="shared" si="23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>
        <f t="shared" si="23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>
        <f t="shared" si="23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>
        <f t="shared" si="23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>
        <f t="shared" si="23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>
        <f t="shared" si="23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>
        <f t="shared" si="23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>
        <f t="shared" si="23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>
        <f t="shared" si="23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>
        <f t="shared" si="23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>
        <f t="shared" si="23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>
        <f t="shared" si="23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>
        <f t="shared" si="23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>
        <f t="shared" si="23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>
        <f t="shared" si="23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>
        <f t="shared" si="23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>
        <f t="shared" si="23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>
        <f t="shared" si="23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>
        <f t="shared" si="23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>
        <f t="shared" si="23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>
        <f t="shared" si="23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ref="S386:S449" si="26">(((J386/60)/60)/24)+DATE(1970,1,1)</f>
        <v>41980.781793981485</v>
      </c>
      <c r="T386">
        <f t="shared" ref="T386:T449" si="27">YEAR(S386)</f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si="26"/>
        <v>41934.584502314814</v>
      </c>
      <c r="T387">
        <f t="shared" si="27"/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>
        <f t="shared" si="27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>
        <f t="shared" si="27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>
        <f t="shared" si="27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>
        <f t="shared" si="27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>
        <f t="shared" si="27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>
        <f t="shared" si="27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>
        <f t="shared" si="27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>
        <f t="shared" si="27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>
        <f t="shared" si="27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>
        <f t="shared" si="27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>
        <f t="shared" si="27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>
        <f t="shared" si="27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>
        <f t="shared" si="27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>
        <f t="shared" si="27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>
        <f t="shared" si="27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>
        <f t="shared" si="27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>
        <f t="shared" si="27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>
        <f t="shared" si="27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>
        <f t="shared" si="27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>
        <f t="shared" si="27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>
        <f t="shared" si="27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>
        <f t="shared" si="27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>
        <f t="shared" si="27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>
        <f t="shared" si="27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>
        <f t="shared" si="27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>
        <f t="shared" si="27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>
        <f t="shared" si="27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>
        <f t="shared" si="27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>
        <f t="shared" si="27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>
        <f t="shared" si="27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>
        <f t="shared" si="27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>
        <f t="shared" si="27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>
        <f t="shared" si="27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>
        <f t="shared" si="27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>
        <f t="shared" si="27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>
        <f t="shared" si="27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>
        <f t="shared" si="27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>
        <f t="shared" si="27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>
        <f t="shared" si="27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>
        <f t="shared" si="27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>
        <f t="shared" si="27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>
        <f t="shared" si="27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>
        <f t="shared" si="27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>
        <f t="shared" si="27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>
        <f t="shared" si="27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>
        <f t="shared" si="27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>
        <f t="shared" si="27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>
        <f t="shared" si="27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>
        <f t="shared" si="27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>
        <f t="shared" si="27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>
        <f t="shared" si="27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>
        <f t="shared" si="27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>
        <f t="shared" si="27"/>
        <v>2015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>
        <f t="shared" si="27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>
        <f t="shared" si="27"/>
        <v>2016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>
        <f t="shared" si="27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>
        <f t="shared" si="27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>
        <f t="shared" si="27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>
        <f t="shared" si="27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>
        <f t="shared" si="27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>
        <f t="shared" si="27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>
        <f t="shared" si="27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ref="S450:S513" si="30">(((J450/60)/60)/24)+DATE(1970,1,1)</f>
        <v>41753.758043981477</v>
      </c>
      <c r="T450">
        <f t="shared" ref="T450:T513" si="31">YEAR(S450)</f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si="30"/>
        <v>41534.568113425928</v>
      </c>
      <c r="T451">
        <f t="shared" si="31"/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>
        <f t="shared" si="31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>
        <f t="shared" si="31"/>
        <v>2013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>
        <f t="shared" si="31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>
        <f t="shared" si="31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>
        <f t="shared" si="31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>
        <f t="shared" si="31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>
        <f t="shared" si="31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>
        <f t="shared" si="31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>
        <f t="shared" si="31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>
        <f t="shared" si="31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>
        <f t="shared" si="31"/>
        <v>2014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>
        <f t="shared" si="31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>
        <f t="shared" si="31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>
        <f t="shared" si="31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>
        <f t="shared" si="31"/>
        <v>2016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>
        <f t="shared" si="31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>
        <f t="shared" si="31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>
        <f t="shared" si="31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>
        <f t="shared" si="31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>
        <f t="shared" si="31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>
        <f t="shared" si="31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>
        <f t="shared" si="31"/>
        <v>2014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>
        <f t="shared" si="31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>
        <f t="shared" si="31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>
        <f t="shared" si="31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>
        <f t="shared" si="31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>
        <f t="shared" si="31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>
        <f t="shared" si="31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>
        <f t="shared" si="31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>
        <f t="shared" si="31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>
        <f t="shared" si="31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>
        <f t="shared" si="31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>
        <f t="shared" si="31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>
        <f t="shared" si="31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>
        <f t="shared" si="31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>
        <f t="shared" si="31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>
        <f t="shared" si="31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>
        <f t="shared" si="31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>
        <f t="shared" si="31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>
        <f t="shared" si="31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>
        <f t="shared" si="31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>
        <f t="shared" si="31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>
        <f t="shared" si="31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>
        <f t="shared" si="31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>
        <f t="shared" si="31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>
        <f t="shared" si="31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>
        <f t="shared" si="31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>
        <f t="shared" si="31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>
        <f t="shared" si="31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>
        <f t="shared" si="31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>
        <f t="shared" si="31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>
        <f t="shared" si="31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>
        <f t="shared" si="31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>
        <f t="shared" si="31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>
        <f t="shared" si="31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>
        <f t="shared" si="31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>
        <f t="shared" si="31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>
        <f t="shared" si="31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>
        <f t="shared" si="31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>
        <f t="shared" si="31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>
        <f t="shared" si="31"/>
        <v>2016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>
        <f t="shared" si="31"/>
        <v>2013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5">
        <f t="shared" ref="S514:S577" si="34">(((J514/60)/60)/24)+DATE(1970,1,1)</f>
        <v>42649.742210648154</v>
      </c>
      <c r="T514">
        <f t="shared" ref="T514:T577" si="35">YEAR(S514)</f>
        <v>2016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si="34"/>
        <v>42552.653993055559</v>
      </c>
      <c r="T515">
        <f t="shared" si="35"/>
        <v>2016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>
        <f t="shared" si="35"/>
        <v>2014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>
        <f t="shared" si="35"/>
        <v>2015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>
        <f t="shared" si="35"/>
        <v>2015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>
        <f t="shared" si="35"/>
        <v>2017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>
        <f t="shared" si="35"/>
        <v>2015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>
        <f t="shared" si="35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>
        <f t="shared" si="35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>
        <f t="shared" si="35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>
        <f t="shared" si="35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>
        <f t="shared" si="35"/>
        <v>2014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>
        <f t="shared" si="35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>
        <f t="shared" si="35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>
        <f t="shared" si="35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>
        <f t="shared" si="35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>
        <f t="shared" si="35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>
        <f t="shared" si="35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>
        <f t="shared" si="35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>
        <f t="shared" si="35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>
        <f t="shared" si="35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>
        <f t="shared" si="35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>
        <f t="shared" si="35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>
        <f t="shared" si="35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>
        <f t="shared" si="35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>
        <f t="shared" si="35"/>
        <v>2016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>
        <f t="shared" si="35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>
        <f t="shared" si="35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>
        <f t="shared" si="35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>
        <f t="shared" si="35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>
        <f t="shared" si="35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>
        <f t="shared" si="35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>
        <f t="shared" si="35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>
        <f t="shared" si="35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>
        <f t="shared" si="35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>
        <f t="shared" si="35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>
        <f t="shared" si="35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>
        <f t="shared" si="35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>
        <f t="shared" si="35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>
        <f t="shared" si="35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>
        <f t="shared" si="35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>
        <f t="shared" si="35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>
        <f t="shared" si="35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>
        <f t="shared" si="35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5">
        <f t="shared" ref="S578:S641" si="38">(((J578/60)/60)/24)+DATE(1970,1,1)</f>
        <v>42031.471666666665</v>
      </c>
      <c r="T578">
        <f t="shared" ref="T578:T641" si="39">YEAR(S578)</f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5">
        <f t="shared" si="38"/>
        <v>42450.589143518519</v>
      </c>
      <c r="T579">
        <f t="shared" si="39"/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>
        <f t="shared" si="3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>
        <f t="shared" si="3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>
        <f t="shared" si="39"/>
        <v>2016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>
        <f t="shared" si="3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>
        <f t="shared" si="3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>
        <f t="shared" si="3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>
        <f t="shared" si="3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>
        <f t="shared" si="3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>
        <f t="shared" si="3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>
        <f t="shared" si="3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>
        <f t="shared" si="3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>
        <f t="shared" si="3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>
        <f t="shared" si="3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>
        <f t="shared" si="3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>
        <f t="shared" si="39"/>
        <v>2014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>
        <f t="shared" si="3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>
        <f t="shared" si="3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>
        <f t="shared" si="3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>
        <f t="shared" si="3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>
        <f t="shared" si="3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>
        <f t="shared" si="3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>
        <f t="shared" si="39"/>
        <v>2015</v>
      </c>
    </row>
    <row r="602" spans="1:20" ht="16" hidden="1" x14ac:dyDescent="0.2">
      <c r="A602">
        <v>2649</v>
      </c>
      <c r="B602" s="3" t="s">
        <v>2649</v>
      </c>
      <c r="C602" s="3" t="s">
        <v>6759</v>
      </c>
      <c r="D602" s="6">
        <v>125000</v>
      </c>
      <c r="E602" s="8">
        <v>124</v>
      </c>
      <c r="F602" t="s">
        <v>8219</v>
      </c>
      <c r="G602" t="s">
        <v>8223</v>
      </c>
      <c r="H602" t="s">
        <v>8245</v>
      </c>
      <c r="I602">
        <v>1454370941</v>
      </c>
      <c r="J602">
        <v>1449186941</v>
      </c>
      <c r="K602" t="b">
        <v>0</v>
      </c>
      <c r="L602">
        <v>3</v>
      </c>
      <c r="M602" t="b">
        <v>0</v>
      </c>
      <c r="N602" t="s">
        <v>8299</v>
      </c>
      <c r="O602">
        <f t="shared" si="36"/>
        <v>0</v>
      </c>
      <c r="P602">
        <f t="shared" si="37"/>
        <v>41.33</v>
      </c>
      <c r="Q602" s="10" t="s">
        <v>8317</v>
      </c>
      <c r="R602" t="s">
        <v>8353</v>
      </c>
      <c r="S602" s="15">
        <f t="shared" si="38"/>
        <v>42341.99700231482</v>
      </c>
      <c r="T602">
        <f t="shared" si="39"/>
        <v>2015</v>
      </c>
    </row>
    <row r="603" spans="1:20" ht="48" hidden="1" x14ac:dyDescent="0.2">
      <c r="A603">
        <v>3123</v>
      </c>
      <c r="B603" s="3" t="s">
        <v>3123</v>
      </c>
      <c r="C603" s="3" t="s">
        <v>7233</v>
      </c>
      <c r="D603" s="6">
        <v>125000</v>
      </c>
      <c r="E603" s="8">
        <v>85192</v>
      </c>
      <c r="F603" t="s">
        <v>8219</v>
      </c>
      <c r="G603" t="s">
        <v>8223</v>
      </c>
      <c r="H603" t="s">
        <v>8245</v>
      </c>
      <c r="I603">
        <v>1468108198</v>
      </c>
      <c r="J603">
        <v>1465516198</v>
      </c>
      <c r="K603" t="b">
        <v>0</v>
      </c>
      <c r="L603">
        <v>348</v>
      </c>
      <c r="M603" t="b">
        <v>0</v>
      </c>
      <c r="N603" t="s">
        <v>8301</v>
      </c>
      <c r="O603">
        <f t="shared" si="36"/>
        <v>68</v>
      </c>
      <c r="P603">
        <f t="shared" si="37"/>
        <v>244.8</v>
      </c>
      <c r="Q603" s="10" t="s">
        <v>8315</v>
      </c>
      <c r="R603" t="s">
        <v>8355</v>
      </c>
      <c r="S603" s="15">
        <f t="shared" si="38"/>
        <v>42530.993032407408</v>
      </c>
      <c r="T603">
        <f t="shared" si="39"/>
        <v>2016</v>
      </c>
    </row>
    <row r="604" spans="1:20" ht="48" hidden="1" x14ac:dyDescent="0.2">
      <c r="A604">
        <v>2397</v>
      </c>
      <c r="B604" s="3" t="s">
        <v>2398</v>
      </c>
      <c r="C604" s="3" t="s">
        <v>6507</v>
      </c>
      <c r="D604" s="6">
        <v>124000</v>
      </c>
      <c r="E604" s="8">
        <v>0</v>
      </c>
      <c r="F604" t="s">
        <v>8219</v>
      </c>
      <c r="G604" t="s">
        <v>8223</v>
      </c>
      <c r="H604" t="s">
        <v>8245</v>
      </c>
      <c r="I604">
        <v>1420233256</v>
      </c>
      <c r="J604">
        <v>1417641256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41976.88490740741</v>
      </c>
      <c r="T604">
        <f t="shared" si="39"/>
        <v>2014</v>
      </c>
    </row>
    <row r="605" spans="1:20" ht="48" hidden="1" x14ac:dyDescent="0.2">
      <c r="A605">
        <v>1010</v>
      </c>
      <c r="B605" s="3" t="s">
        <v>1011</v>
      </c>
      <c r="C605" s="3" t="s">
        <v>5120</v>
      </c>
      <c r="D605" s="6">
        <v>115250</v>
      </c>
      <c r="E605" s="8">
        <v>220</v>
      </c>
      <c r="F605" t="s">
        <v>8219</v>
      </c>
      <c r="G605" t="s">
        <v>8223</v>
      </c>
      <c r="H605" t="s">
        <v>8245</v>
      </c>
      <c r="I605">
        <v>1473044340</v>
      </c>
      <c r="J605">
        <v>1468180462</v>
      </c>
      <c r="K605" t="b">
        <v>0</v>
      </c>
      <c r="L605">
        <v>4</v>
      </c>
      <c r="M605" t="b">
        <v>0</v>
      </c>
      <c r="N605" t="s">
        <v>8271</v>
      </c>
      <c r="O605">
        <f t="shared" si="36"/>
        <v>0</v>
      </c>
      <c r="P605">
        <f t="shared" si="37"/>
        <v>55</v>
      </c>
      <c r="Q605" s="10" t="s">
        <v>8317</v>
      </c>
      <c r="R605" t="s">
        <v>8319</v>
      </c>
      <c r="S605" s="15">
        <f t="shared" si="38"/>
        <v>42561.829421296294</v>
      </c>
      <c r="T605">
        <f t="shared" si="39"/>
        <v>2016</v>
      </c>
    </row>
    <row r="606" spans="1:20" ht="64" hidden="1" x14ac:dyDescent="0.2">
      <c r="A606">
        <v>1306</v>
      </c>
      <c r="B606" s="3" t="s">
        <v>1307</v>
      </c>
      <c r="C606" s="3" t="s">
        <v>5416</v>
      </c>
      <c r="D606" s="6">
        <v>110000</v>
      </c>
      <c r="E606" s="8">
        <v>71771</v>
      </c>
      <c r="F606" t="s">
        <v>8219</v>
      </c>
      <c r="G606" t="s">
        <v>8223</v>
      </c>
      <c r="H606" t="s">
        <v>8245</v>
      </c>
      <c r="I606">
        <v>1417690734</v>
      </c>
      <c r="J606">
        <v>1415098734</v>
      </c>
      <c r="K606" t="b">
        <v>0</v>
      </c>
      <c r="L606">
        <v>356</v>
      </c>
      <c r="M606" t="b">
        <v>0</v>
      </c>
      <c r="N606" t="s">
        <v>8271</v>
      </c>
      <c r="O606">
        <f t="shared" si="36"/>
        <v>65</v>
      </c>
      <c r="P606">
        <f t="shared" si="37"/>
        <v>201.6</v>
      </c>
      <c r="Q606" s="10" t="s">
        <v>8317</v>
      </c>
      <c r="R606" t="s">
        <v>8319</v>
      </c>
      <c r="S606" s="15">
        <f t="shared" si="38"/>
        <v>41947.457569444443</v>
      </c>
      <c r="T606">
        <f t="shared" si="39"/>
        <v>2014</v>
      </c>
    </row>
    <row r="607" spans="1:20" ht="32" hidden="1" x14ac:dyDescent="0.2">
      <c r="A607">
        <v>2378</v>
      </c>
      <c r="B607" s="3" t="s">
        <v>2379</v>
      </c>
      <c r="C607" s="3" t="s">
        <v>6488</v>
      </c>
      <c r="D607" s="6">
        <v>110000</v>
      </c>
      <c r="E607" s="8">
        <v>0</v>
      </c>
      <c r="F607" t="s">
        <v>8219</v>
      </c>
      <c r="G607" t="s">
        <v>8223</v>
      </c>
      <c r="H607" t="s">
        <v>8245</v>
      </c>
      <c r="I607">
        <v>1440548330</v>
      </c>
      <c r="J607">
        <v>1438042730</v>
      </c>
      <c r="K607" t="b">
        <v>0</v>
      </c>
      <c r="L607">
        <v>0</v>
      </c>
      <c r="M607" t="b">
        <v>0</v>
      </c>
      <c r="N607" t="s">
        <v>8270</v>
      </c>
      <c r="O607">
        <f t="shared" si="36"/>
        <v>0</v>
      </c>
      <c r="P607">
        <f t="shared" si="37"/>
        <v>0</v>
      </c>
      <c r="Q607" s="10" t="s">
        <v>8317</v>
      </c>
      <c r="R607" t="s">
        <v>8318</v>
      </c>
      <c r="S607" s="15">
        <f t="shared" si="38"/>
        <v>42213.013078703705</v>
      </c>
      <c r="T607">
        <f t="shared" si="39"/>
        <v>2015</v>
      </c>
    </row>
    <row r="608" spans="1:20" ht="32" hidden="1" x14ac:dyDescent="0.2">
      <c r="A608">
        <v>128</v>
      </c>
      <c r="B608" s="3" t="s">
        <v>130</v>
      </c>
      <c r="C608" s="3" t="s">
        <v>4239</v>
      </c>
      <c r="D608" s="6">
        <v>100000</v>
      </c>
      <c r="E608" s="8">
        <v>1867</v>
      </c>
      <c r="F608" t="s">
        <v>8219</v>
      </c>
      <c r="G608" t="s">
        <v>8223</v>
      </c>
      <c r="H608" t="s">
        <v>8245</v>
      </c>
      <c r="I608">
        <v>1476941293</v>
      </c>
      <c r="J608">
        <v>1473917293</v>
      </c>
      <c r="K608" t="b">
        <v>0</v>
      </c>
      <c r="L608">
        <v>6</v>
      </c>
      <c r="M608" t="b">
        <v>0</v>
      </c>
      <c r="N608" t="s">
        <v>8265</v>
      </c>
      <c r="O608">
        <f t="shared" si="36"/>
        <v>2</v>
      </c>
      <c r="P608">
        <f t="shared" si="37"/>
        <v>311.17</v>
      </c>
      <c r="Q608" s="10" t="s">
        <v>8308</v>
      </c>
      <c r="R608" t="s">
        <v>8311</v>
      </c>
      <c r="S608" s="15">
        <f t="shared" si="38"/>
        <v>42628.22792824074</v>
      </c>
      <c r="T608">
        <f t="shared" si="39"/>
        <v>2016</v>
      </c>
    </row>
    <row r="609" spans="1:20" ht="48" hidden="1" x14ac:dyDescent="0.2">
      <c r="A609">
        <v>637</v>
      </c>
      <c r="B609" s="3" t="s">
        <v>638</v>
      </c>
      <c r="C609" s="3" t="s">
        <v>4747</v>
      </c>
      <c r="D609" s="6">
        <v>100000</v>
      </c>
      <c r="E609" s="8">
        <v>0</v>
      </c>
      <c r="F609" t="s">
        <v>8219</v>
      </c>
      <c r="G609" t="s">
        <v>8224</v>
      </c>
      <c r="H609" t="s">
        <v>8246</v>
      </c>
      <c r="I609">
        <v>1488063840</v>
      </c>
      <c r="J609">
        <v>1485558318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42762.962013888886</v>
      </c>
      <c r="T609">
        <f t="shared" si="39"/>
        <v>2017</v>
      </c>
    </row>
    <row r="610" spans="1:20" ht="48" hidden="1" x14ac:dyDescent="0.2">
      <c r="A610">
        <v>1016</v>
      </c>
      <c r="B610" s="3" t="s">
        <v>1017</v>
      </c>
      <c r="C610" s="3" t="s">
        <v>5126</v>
      </c>
      <c r="D610" s="6">
        <v>100000</v>
      </c>
      <c r="E610" s="8">
        <v>2842</v>
      </c>
      <c r="F610" t="s">
        <v>8219</v>
      </c>
      <c r="G610" t="s">
        <v>8223</v>
      </c>
      <c r="H610" t="s">
        <v>8245</v>
      </c>
      <c r="I610">
        <v>1459992856</v>
      </c>
      <c r="J610">
        <v>1456108456</v>
      </c>
      <c r="K610" t="b">
        <v>0</v>
      </c>
      <c r="L610">
        <v>38</v>
      </c>
      <c r="M610" t="b">
        <v>0</v>
      </c>
      <c r="N610" t="s">
        <v>8271</v>
      </c>
      <c r="O610">
        <f t="shared" si="36"/>
        <v>3</v>
      </c>
      <c r="P610">
        <f t="shared" si="37"/>
        <v>74.790000000000006</v>
      </c>
      <c r="Q610" s="10" t="s">
        <v>8317</v>
      </c>
      <c r="R610" t="s">
        <v>8319</v>
      </c>
      <c r="S610" s="15">
        <f t="shared" si="38"/>
        <v>42422.107129629629</v>
      </c>
      <c r="T610">
        <f t="shared" si="39"/>
        <v>2016</v>
      </c>
    </row>
    <row r="611" spans="1:20" ht="48" hidden="1" x14ac:dyDescent="0.2">
      <c r="A611">
        <v>1043</v>
      </c>
      <c r="B611" s="3" t="s">
        <v>1044</v>
      </c>
      <c r="C611" s="3" t="s">
        <v>5153</v>
      </c>
      <c r="D611" s="6">
        <v>100000</v>
      </c>
      <c r="E611" s="8">
        <v>8537</v>
      </c>
      <c r="F611" t="s">
        <v>8219</v>
      </c>
      <c r="G611" t="s">
        <v>8223</v>
      </c>
      <c r="H611" t="s">
        <v>8245</v>
      </c>
      <c r="I611">
        <v>1432101855</v>
      </c>
      <c r="J611">
        <v>1429509855</v>
      </c>
      <c r="K611" t="b">
        <v>0</v>
      </c>
      <c r="L611">
        <v>292</v>
      </c>
      <c r="M611" t="b">
        <v>0</v>
      </c>
      <c r="N611" t="s">
        <v>8279</v>
      </c>
      <c r="O611">
        <f t="shared" si="36"/>
        <v>9</v>
      </c>
      <c r="P611">
        <f t="shared" si="37"/>
        <v>29.24</v>
      </c>
      <c r="Q611" s="10" t="s">
        <v>8329</v>
      </c>
      <c r="R611" t="s">
        <v>8330</v>
      </c>
      <c r="S611" s="15">
        <f t="shared" si="38"/>
        <v>42114.252951388888</v>
      </c>
      <c r="T611">
        <f t="shared" si="39"/>
        <v>2015</v>
      </c>
    </row>
    <row r="612" spans="1:20" ht="32" hidden="1" x14ac:dyDescent="0.2">
      <c r="A612">
        <v>1315</v>
      </c>
      <c r="B612" s="3" t="s">
        <v>1316</v>
      </c>
      <c r="C612" s="3" t="s">
        <v>5425</v>
      </c>
      <c r="D612" s="6">
        <v>100000</v>
      </c>
      <c r="E612" s="8">
        <v>40404</v>
      </c>
      <c r="F612" t="s">
        <v>8219</v>
      </c>
      <c r="G612" t="s">
        <v>8223</v>
      </c>
      <c r="H612" t="s">
        <v>8245</v>
      </c>
      <c r="I612">
        <v>1446771600</v>
      </c>
      <c r="J612">
        <v>1443700648</v>
      </c>
      <c r="K612" t="b">
        <v>0</v>
      </c>
      <c r="L612">
        <v>248</v>
      </c>
      <c r="M612" t="b">
        <v>0</v>
      </c>
      <c r="N612" t="s">
        <v>8271</v>
      </c>
      <c r="O612">
        <f t="shared" si="36"/>
        <v>40</v>
      </c>
      <c r="P612">
        <f t="shared" si="37"/>
        <v>162.91999999999999</v>
      </c>
      <c r="Q612" s="10" t="s">
        <v>8317</v>
      </c>
      <c r="R612" t="s">
        <v>8319</v>
      </c>
      <c r="S612" s="15">
        <f t="shared" si="38"/>
        <v>42278.498240740737</v>
      </c>
      <c r="T612">
        <f t="shared" si="39"/>
        <v>2015</v>
      </c>
    </row>
    <row r="613" spans="1:20" ht="48" hidden="1" x14ac:dyDescent="0.2">
      <c r="A613">
        <v>1320</v>
      </c>
      <c r="B613" s="3" t="s">
        <v>1321</v>
      </c>
      <c r="C613" s="3" t="s">
        <v>5430</v>
      </c>
      <c r="D613" s="6">
        <v>100000</v>
      </c>
      <c r="E613" s="8">
        <v>503</v>
      </c>
      <c r="F613" t="s">
        <v>8219</v>
      </c>
      <c r="G613" t="s">
        <v>8232</v>
      </c>
      <c r="H613" t="s">
        <v>8248</v>
      </c>
      <c r="I613">
        <v>1483138800</v>
      </c>
      <c r="J613">
        <v>1480610046</v>
      </c>
      <c r="K613" t="b">
        <v>0</v>
      </c>
      <c r="L613">
        <v>3</v>
      </c>
      <c r="M613" t="b">
        <v>0</v>
      </c>
      <c r="N613" t="s">
        <v>8271</v>
      </c>
      <c r="O613">
        <f t="shared" si="36"/>
        <v>1</v>
      </c>
      <c r="P613">
        <f t="shared" si="37"/>
        <v>167.67</v>
      </c>
      <c r="Q613" s="10" t="s">
        <v>8317</v>
      </c>
      <c r="R613" t="s">
        <v>8319</v>
      </c>
      <c r="S613" s="15">
        <f t="shared" si="38"/>
        <v>42705.690347222218</v>
      </c>
      <c r="T613">
        <f t="shared" si="39"/>
        <v>2016</v>
      </c>
    </row>
    <row r="614" spans="1:20" ht="48" hidden="1" x14ac:dyDescent="0.2">
      <c r="A614">
        <v>1326</v>
      </c>
      <c r="B614" s="3" t="s">
        <v>1327</v>
      </c>
      <c r="C614" s="3" t="s">
        <v>5436</v>
      </c>
      <c r="D614" s="6">
        <v>100000</v>
      </c>
      <c r="E614" s="8">
        <v>1130</v>
      </c>
      <c r="F614" t="s">
        <v>8219</v>
      </c>
      <c r="G614" t="s">
        <v>8223</v>
      </c>
      <c r="H614" t="s">
        <v>8245</v>
      </c>
      <c r="I614">
        <v>1421348428</v>
      </c>
      <c r="J614">
        <v>1417460428</v>
      </c>
      <c r="K614" t="b">
        <v>0</v>
      </c>
      <c r="L614">
        <v>11</v>
      </c>
      <c r="M614" t="b">
        <v>0</v>
      </c>
      <c r="N614" t="s">
        <v>8271</v>
      </c>
      <c r="O614">
        <f t="shared" si="36"/>
        <v>1</v>
      </c>
      <c r="P614">
        <f t="shared" si="37"/>
        <v>102.73</v>
      </c>
      <c r="Q614" s="10" t="s">
        <v>8317</v>
      </c>
      <c r="R614" t="s">
        <v>8319</v>
      </c>
      <c r="S614" s="15">
        <f t="shared" si="38"/>
        <v>41974.791990740734</v>
      </c>
      <c r="T614">
        <f t="shared" si="39"/>
        <v>2014</v>
      </c>
    </row>
    <row r="615" spans="1:20" ht="48" hidden="1" x14ac:dyDescent="0.2">
      <c r="A615">
        <v>1336</v>
      </c>
      <c r="B615" s="3" t="s">
        <v>1337</v>
      </c>
      <c r="C615" s="3" t="s">
        <v>5446</v>
      </c>
      <c r="D615" s="6">
        <v>100000</v>
      </c>
      <c r="E615" s="8">
        <v>84947</v>
      </c>
      <c r="F615" t="s">
        <v>8219</v>
      </c>
      <c r="G615" t="s">
        <v>8223</v>
      </c>
      <c r="H615" t="s">
        <v>8245</v>
      </c>
      <c r="I615">
        <v>1418849028</v>
      </c>
      <c r="J615">
        <v>1415825028</v>
      </c>
      <c r="K615" t="b">
        <v>0</v>
      </c>
      <c r="L615">
        <v>224</v>
      </c>
      <c r="M615" t="b">
        <v>0</v>
      </c>
      <c r="N615" t="s">
        <v>8271</v>
      </c>
      <c r="O615">
        <f t="shared" si="36"/>
        <v>85</v>
      </c>
      <c r="P615">
        <f t="shared" si="37"/>
        <v>379.23</v>
      </c>
      <c r="Q615" s="10" t="s">
        <v>8317</v>
      </c>
      <c r="R615" t="s">
        <v>8319</v>
      </c>
      <c r="S615" s="15">
        <f t="shared" si="38"/>
        <v>41955.863750000004</v>
      </c>
      <c r="T615">
        <f t="shared" si="39"/>
        <v>2014</v>
      </c>
    </row>
    <row r="616" spans="1:20" ht="48" hidden="1" x14ac:dyDescent="0.2">
      <c r="A616">
        <v>2393</v>
      </c>
      <c r="B616" s="3" t="s">
        <v>2394</v>
      </c>
      <c r="C616" s="3" t="s">
        <v>6503</v>
      </c>
      <c r="D616" s="6">
        <v>100000</v>
      </c>
      <c r="E616" s="8">
        <v>50</v>
      </c>
      <c r="F616" t="s">
        <v>8219</v>
      </c>
      <c r="G616" t="s">
        <v>8223</v>
      </c>
      <c r="H616" t="s">
        <v>8245</v>
      </c>
      <c r="I616">
        <v>1439048017</v>
      </c>
      <c r="J616">
        <v>1436456017</v>
      </c>
      <c r="K616" t="b">
        <v>0</v>
      </c>
      <c r="L616">
        <v>1</v>
      </c>
      <c r="M616" t="b">
        <v>0</v>
      </c>
      <c r="N616" t="s">
        <v>8270</v>
      </c>
      <c r="O616">
        <f t="shared" si="36"/>
        <v>0</v>
      </c>
      <c r="P616">
        <f t="shared" si="37"/>
        <v>50</v>
      </c>
      <c r="Q616" s="10" t="s">
        <v>8317</v>
      </c>
      <c r="R616" t="s">
        <v>8318</v>
      </c>
      <c r="S616" s="15">
        <f t="shared" si="38"/>
        <v>42194.648344907408</v>
      </c>
      <c r="T616">
        <f t="shared" si="39"/>
        <v>2015</v>
      </c>
    </row>
    <row r="617" spans="1:20" ht="48" hidden="1" x14ac:dyDescent="0.2">
      <c r="A617">
        <v>2561</v>
      </c>
      <c r="B617" s="3" t="s">
        <v>2561</v>
      </c>
      <c r="C617" s="3" t="s">
        <v>6671</v>
      </c>
      <c r="D617" s="6">
        <v>100000</v>
      </c>
      <c r="E617" s="8">
        <v>0</v>
      </c>
      <c r="F617" t="s">
        <v>8219</v>
      </c>
      <c r="G617" t="s">
        <v>8228</v>
      </c>
      <c r="H617" t="s">
        <v>8250</v>
      </c>
      <c r="I617">
        <v>1444740089</v>
      </c>
      <c r="J617">
        <v>1442148089</v>
      </c>
      <c r="K617" t="b">
        <v>0</v>
      </c>
      <c r="L617">
        <v>0</v>
      </c>
      <c r="M617" t="b">
        <v>0</v>
      </c>
      <c r="N617" t="s">
        <v>8282</v>
      </c>
      <c r="O617">
        <f t="shared" si="36"/>
        <v>0</v>
      </c>
      <c r="P617">
        <f t="shared" si="37"/>
        <v>0</v>
      </c>
      <c r="Q617" s="10" t="s">
        <v>8334</v>
      </c>
      <c r="R617" t="s">
        <v>8335</v>
      </c>
      <c r="S617" s="15">
        <f t="shared" si="38"/>
        <v>42260.528807870374</v>
      </c>
      <c r="T617">
        <f t="shared" si="39"/>
        <v>2015</v>
      </c>
    </row>
    <row r="618" spans="1:20" ht="48" hidden="1" x14ac:dyDescent="0.2">
      <c r="A618">
        <v>2571</v>
      </c>
      <c r="B618" s="3" t="s">
        <v>2571</v>
      </c>
      <c r="C618" s="3" t="s">
        <v>6681</v>
      </c>
      <c r="D618" s="6">
        <v>100000</v>
      </c>
      <c r="E618" s="8">
        <v>250</v>
      </c>
      <c r="F618" t="s">
        <v>8219</v>
      </c>
      <c r="G618" t="s">
        <v>8225</v>
      </c>
      <c r="H618" t="s">
        <v>8247</v>
      </c>
      <c r="I618">
        <v>1463645521</v>
      </c>
      <c r="J618">
        <v>1458461521</v>
      </c>
      <c r="K618" t="b">
        <v>0</v>
      </c>
      <c r="L618">
        <v>4</v>
      </c>
      <c r="M618" t="b">
        <v>0</v>
      </c>
      <c r="N618" t="s">
        <v>8282</v>
      </c>
      <c r="O618">
        <f t="shared" si="36"/>
        <v>0</v>
      </c>
      <c r="P618">
        <f t="shared" si="37"/>
        <v>62.5</v>
      </c>
      <c r="Q618" s="10" t="s">
        <v>8334</v>
      </c>
      <c r="R618" t="s">
        <v>8335</v>
      </c>
      <c r="S618" s="15">
        <f t="shared" si="38"/>
        <v>42449.341678240744</v>
      </c>
      <c r="T618">
        <f t="shared" si="39"/>
        <v>2016</v>
      </c>
    </row>
    <row r="619" spans="1:20" ht="48" hidden="1" x14ac:dyDescent="0.2">
      <c r="A619">
        <v>2644</v>
      </c>
      <c r="B619" s="3" t="s">
        <v>2644</v>
      </c>
      <c r="C619" s="3" t="s">
        <v>6754</v>
      </c>
      <c r="D619" s="6">
        <v>100000</v>
      </c>
      <c r="E619" s="8">
        <v>2053</v>
      </c>
      <c r="F619" t="s">
        <v>8219</v>
      </c>
      <c r="G619" t="s">
        <v>8223</v>
      </c>
      <c r="H619" t="s">
        <v>8245</v>
      </c>
      <c r="I619">
        <v>1489172435</v>
      </c>
      <c r="J619">
        <v>1486580435</v>
      </c>
      <c r="K619" t="b">
        <v>1</v>
      </c>
      <c r="L619">
        <v>52</v>
      </c>
      <c r="M619" t="b">
        <v>0</v>
      </c>
      <c r="N619" t="s">
        <v>8299</v>
      </c>
      <c r="O619">
        <f t="shared" si="36"/>
        <v>2</v>
      </c>
      <c r="P619">
        <f t="shared" si="37"/>
        <v>39.479999999999997</v>
      </c>
      <c r="Q619" s="10" t="s">
        <v>8317</v>
      </c>
      <c r="R619" t="s">
        <v>8353</v>
      </c>
      <c r="S619" s="15">
        <f t="shared" si="38"/>
        <v>42774.792071759264</v>
      </c>
      <c r="T619">
        <f t="shared" si="39"/>
        <v>2017</v>
      </c>
    </row>
    <row r="620" spans="1:20" ht="48" hidden="1" x14ac:dyDescent="0.2">
      <c r="A620">
        <v>2652</v>
      </c>
      <c r="B620" s="3" t="s">
        <v>2652</v>
      </c>
      <c r="C620" s="3" t="s">
        <v>6762</v>
      </c>
      <c r="D620" s="6">
        <v>100000</v>
      </c>
      <c r="E620" s="8">
        <v>885</v>
      </c>
      <c r="F620" t="s">
        <v>8219</v>
      </c>
      <c r="G620" t="s">
        <v>8225</v>
      </c>
      <c r="H620" t="s">
        <v>8247</v>
      </c>
      <c r="I620">
        <v>1418183325</v>
      </c>
      <c r="J620">
        <v>1415591325</v>
      </c>
      <c r="K620" t="b">
        <v>0</v>
      </c>
      <c r="L620">
        <v>11</v>
      </c>
      <c r="M620" t="b">
        <v>0</v>
      </c>
      <c r="N620" t="s">
        <v>8299</v>
      </c>
      <c r="O620">
        <f t="shared" si="36"/>
        <v>1</v>
      </c>
      <c r="P620">
        <f t="shared" si="37"/>
        <v>80.45</v>
      </c>
      <c r="Q620" s="10" t="s">
        <v>8317</v>
      </c>
      <c r="R620" t="s">
        <v>8353</v>
      </c>
      <c r="S620" s="15">
        <f t="shared" si="38"/>
        <v>41953.158854166672</v>
      </c>
      <c r="T620">
        <f t="shared" si="39"/>
        <v>2014</v>
      </c>
    </row>
    <row r="621" spans="1:20" ht="48" hidden="1" x14ac:dyDescent="0.2">
      <c r="A621">
        <v>2654</v>
      </c>
      <c r="B621" s="3" t="s">
        <v>2654</v>
      </c>
      <c r="C621" s="3" t="s">
        <v>6764</v>
      </c>
      <c r="D621" s="6">
        <v>100000</v>
      </c>
      <c r="E621" s="8">
        <v>51</v>
      </c>
      <c r="F621" t="s">
        <v>8219</v>
      </c>
      <c r="G621" t="s">
        <v>8223</v>
      </c>
      <c r="H621" t="s">
        <v>8245</v>
      </c>
      <c r="I621">
        <v>1429622726</v>
      </c>
      <c r="J621">
        <v>1424442326</v>
      </c>
      <c r="K621" t="b">
        <v>0</v>
      </c>
      <c r="L621">
        <v>6</v>
      </c>
      <c r="M621" t="b">
        <v>0</v>
      </c>
      <c r="N621" t="s">
        <v>8299</v>
      </c>
      <c r="O621">
        <f t="shared" si="36"/>
        <v>0</v>
      </c>
      <c r="P621">
        <f t="shared" si="37"/>
        <v>8.5</v>
      </c>
      <c r="Q621" s="10" t="s">
        <v>8317</v>
      </c>
      <c r="R621" t="s">
        <v>8353</v>
      </c>
      <c r="S621" s="15">
        <f t="shared" si="38"/>
        <v>42055.600995370376</v>
      </c>
      <c r="T621">
        <f t="shared" si="39"/>
        <v>2015</v>
      </c>
    </row>
    <row r="622" spans="1:20" ht="48" hidden="1" x14ac:dyDescent="0.2">
      <c r="A622">
        <v>3127</v>
      </c>
      <c r="B622" s="3" t="s">
        <v>3127</v>
      </c>
      <c r="C622" s="3" t="s">
        <v>7237</v>
      </c>
      <c r="D622" s="6">
        <v>100000</v>
      </c>
      <c r="E622" s="8">
        <v>0</v>
      </c>
      <c r="F622" t="s">
        <v>8219</v>
      </c>
      <c r="G622" t="s">
        <v>8223</v>
      </c>
      <c r="H622" t="s">
        <v>8245</v>
      </c>
      <c r="I622">
        <v>1425242029</v>
      </c>
      <c r="J622">
        <v>1422650029</v>
      </c>
      <c r="K622" t="b">
        <v>0</v>
      </c>
      <c r="L622">
        <v>0</v>
      </c>
      <c r="M622" t="b">
        <v>0</v>
      </c>
      <c r="N622" t="s">
        <v>8301</v>
      </c>
      <c r="O622">
        <f t="shared" si="36"/>
        <v>0</v>
      </c>
      <c r="P622">
        <f t="shared" si="37"/>
        <v>0</v>
      </c>
      <c r="Q622" s="10" t="s">
        <v>8315</v>
      </c>
      <c r="R622" t="s">
        <v>8355</v>
      </c>
      <c r="S622" s="15">
        <f t="shared" si="38"/>
        <v>42034.856817129628</v>
      </c>
      <c r="T622">
        <f t="shared" si="39"/>
        <v>2015</v>
      </c>
    </row>
    <row r="623" spans="1:20" ht="48" hidden="1" x14ac:dyDescent="0.2">
      <c r="A623">
        <v>2658</v>
      </c>
      <c r="B623" s="3" t="s">
        <v>2658</v>
      </c>
      <c r="C623" s="3" t="s">
        <v>6768</v>
      </c>
      <c r="D623" s="6">
        <v>98000</v>
      </c>
      <c r="E623" s="8">
        <v>91</v>
      </c>
      <c r="F623" t="s">
        <v>8219</v>
      </c>
      <c r="G623" t="s">
        <v>8223</v>
      </c>
      <c r="H623" t="s">
        <v>8245</v>
      </c>
      <c r="I623">
        <v>1469913194</v>
      </c>
      <c r="J623">
        <v>1467321194</v>
      </c>
      <c r="K623" t="b">
        <v>0</v>
      </c>
      <c r="L623">
        <v>4</v>
      </c>
      <c r="M623" t="b">
        <v>0</v>
      </c>
      <c r="N623" t="s">
        <v>8299</v>
      </c>
      <c r="O623">
        <f t="shared" si="36"/>
        <v>0</v>
      </c>
      <c r="P623">
        <f t="shared" si="37"/>
        <v>22.75</v>
      </c>
      <c r="Q623" s="10" t="s">
        <v>8317</v>
      </c>
      <c r="R623" t="s">
        <v>8353</v>
      </c>
      <c r="S623" s="15">
        <f t="shared" si="38"/>
        <v>42551.884189814817</v>
      </c>
      <c r="T623">
        <f t="shared" si="39"/>
        <v>2016</v>
      </c>
    </row>
    <row r="624" spans="1:20" ht="48" hidden="1" x14ac:dyDescent="0.2">
      <c r="A624">
        <v>1008</v>
      </c>
      <c r="B624" s="3" t="s">
        <v>1009</v>
      </c>
      <c r="C624" s="3" t="s">
        <v>5118</v>
      </c>
      <c r="D624" s="6">
        <v>93500</v>
      </c>
      <c r="E624" s="8">
        <v>250</v>
      </c>
      <c r="F624" t="s">
        <v>8219</v>
      </c>
      <c r="G624" t="s">
        <v>8237</v>
      </c>
      <c r="H624" t="s">
        <v>8255</v>
      </c>
      <c r="I624">
        <v>1482953115</v>
      </c>
      <c r="J624">
        <v>1480361115</v>
      </c>
      <c r="K624" t="b">
        <v>0</v>
      </c>
      <c r="L624">
        <v>1</v>
      </c>
      <c r="M624" t="b">
        <v>0</v>
      </c>
      <c r="N624" t="s">
        <v>8271</v>
      </c>
      <c r="O624">
        <f t="shared" si="36"/>
        <v>0</v>
      </c>
      <c r="P624">
        <f t="shared" si="37"/>
        <v>250</v>
      </c>
      <c r="Q624" s="10" t="s">
        <v>8317</v>
      </c>
      <c r="R624" t="s">
        <v>8319</v>
      </c>
      <c r="S624" s="15">
        <f t="shared" si="38"/>
        <v>42702.809201388889</v>
      </c>
      <c r="T624">
        <f t="shared" si="39"/>
        <v>2016</v>
      </c>
    </row>
    <row r="625" spans="1:20" ht="48" hidden="1" x14ac:dyDescent="0.2">
      <c r="A625">
        <v>2381</v>
      </c>
      <c r="B625" s="3" t="s">
        <v>2382</v>
      </c>
      <c r="C625" s="3" t="s">
        <v>6491</v>
      </c>
      <c r="D625" s="6">
        <v>86350</v>
      </c>
      <c r="E625" s="8">
        <v>1571</v>
      </c>
      <c r="F625" t="s">
        <v>8219</v>
      </c>
      <c r="G625" t="s">
        <v>8223</v>
      </c>
      <c r="H625" t="s">
        <v>8245</v>
      </c>
      <c r="I625">
        <v>1428704848</v>
      </c>
      <c r="J625">
        <v>1426112848</v>
      </c>
      <c r="K625" t="b">
        <v>0</v>
      </c>
      <c r="L625">
        <v>7</v>
      </c>
      <c r="M625" t="b">
        <v>0</v>
      </c>
      <c r="N625" t="s">
        <v>8270</v>
      </c>
      <c r="O625">
        <f t="shared" si="36"/>
        <v>2</v>
      </c>
      <c r="P625">
        <f t="shared" si="37"/>
        <v>224.43</v>
      </c>
      <c r="Q625" s="10" t="s">
        <v>8317</v>
      </c>
      <c r="R625" t="s">
        <v>8318</v>
      </c>
      <c r="S625" s="15">
        <f t="shared" si="38"/>
        <v>42074.935740740737</v>
      </c>
      <c r="T625">
        <f t="shared" si="39"/>
        <v>2015</v>
      </c>
    </row>
    <row r="626" spans="1:20" ht="48" hidden="1" x14ac:dyDescent="0.2">
      <c r="A626">
        <v>1040</v>
      </c>
      <c r="B626" s="3" t="s">
        <v>1041</v>
      </c>
      <c r="C626" s="3" t="s">
        <v>5150</v>
      </c>
      <c r="D626" s="6">
        <v>85000</v>
      </c>
      <c r="E626" s="8">
        <v>250</v>
      </c>
      <c r="F626" t="s">
        <v>8219</v>
      </c>
      <c r="G626" t="s">
        <v>8223</v>
      </c>
      <c r="H626" t="s">
        <v>8245</v>
      </c>
      <c r="I626">
        <v>1472317209</v>
      </c>
      <c r="J626">
        <v>1469725209</v>
      </c>
      <c r="K626" t="b">
        <v>0</v>
      </c>
      <c r="L626">
        <v>1</v>
      </c>
      <c r="M626" t="b">
        <v>0</v>
      </c>
      <c r="N626" t="s">
        <v>8279</v>
      </c>
      <c r="O626">
        <f t="shared" si="36"/>
        <v>0</v>
      </c>
      <c r="P626">
        <f t="shared" si="37"/>
        <v>250</v>
      </c>
      <c r="Q626" s="10" t="s">
        <v>8329</v>
      </c>
      <c r="R626" t="s">
        <v>8330</v>
      </c>
      <c r="S626" s="15">
        <f t="shared" si="38"/>
        <v>42579.708437499998</v>
      </c>
      <c r="T626">
        <f t="shared" si="39"/>
        <v>2016</v>
      </c>
    </row>
    <row r="627" spans="1:20" ht="48" hidden="1" x14ac:dyDescent="0.2">
      <c r="A627">
        <v>2575</v>
      </c>
      <c r="B627" s="3" t="s">
        <v>2575</v>
      </c>
      <c r="C627" s="3" t="s">
        <v>6685</v>
      </c>
      <c r="D627" s="6">
        <v>85000</v>
      </c>
      <c r="E627" s="8">
        <v>0</v>
      </c>
      <c r="F627" t="s">
        <v>8219</v>
      </c>
      <c r="G627" t="s">
        <v>8223</v>
      </c>
      <c r="H627" t="s">
        <v>8245</v>
      </c>
      <c r="I627">
        <v>1421030194</v>
      </c>
      <c r="J627">
        <v>1418438194</v>
      </c>
      <c r="K627" t="b">
        <v>0</v>
      </c>
      <c r="L627">
        <v>0</v>
      </c>
      <c r="M627" t="b">
        <v>0</v>
      </c>
      <c r="N627" t="s">
        <v>8282</v>
      </c>
      <c r="O627">
        <f t="shared" si="36"/>
        <v>0</v>
      </c>
      <c r="P627">
        <f t="shared" si="37"/>
        <v>0</v>
      </c>
      <c r="Q627" s="10" t="s">
        <v>8334</v>
      </c>
      <c r="R627" t="s">
        <v>8335</v>
      </c>
      <c r="S627" s="15">
        <f t="shared" si="38"/>
        <v>41986.108726851846</v>
      </c>
      <c r="T627">
        <f t="shared" si="39"/>
        <v>2014</v>
      </c>
    </row>
    <row r="628" spans="1:20" ht="48" hidden="1" x14ac:dyDescent="0.2">
      <c r="A628">
        <v>132</v>
      </c>
      <c r="B628" s="3" t="s">
        <v>134</v>
      </c>
      <c r="C628" s="3" t="s">
        <v>4243</v>
      </c>
      <c r="D628" s="6">
        <v>80000</v>
      </c>
      <c r="E628" s="8">
        <v>7655</v>
      </c>
      <c r="F628" t="s">
        <v>8219</v>
      </c>
      <c r="G628" t="s">
        <v>8223</v>
      </c>
      <c r="H628" t="s">
        <v>8245</v>
      </c>
      <c r="I628">
        <v>1415392207</v>
      </c>
      <c r="J628">
        <v>1411500607</v>
      </c>
      <c r="K628" t="b">
        <v>0</v>
      </c>
      <c r="L628">
        <v>81</v>
      </c>
      <c r="M628" t="b">
        <v>0</v>
      </c>
      <c r="N628" t="s">
        <v>8265</v>
      </c>
      <c r="O628">
        <f t="shared" si="36"/>
        <v>10</v>
      </c>
      <c r="P628">
        <f t="shared" si="37"/>
        <v>94.51</v>
      </c>
      <c r="Q628" s="10" t="s">
        <v>8308</v>
      </c>
      <c r="R628" t="s">
        <v>8311</v>
      </c>
      <c r="S628" s="15">
        <f t="shared" si="38"/>
        <v>41905.812581018516</v>
      </c>
      <c r="T628">
        <f t="shared" si="39"/>
        <v>2014</v>
      </c>
    </row>
    <row r="629" spans="1:20" ht="48" hidden="1" x14ac:dyDescent="0.2">
      <c r="A629">
        <v>611</v>
      </c>
      <c r="B629" s="3" t="s">
        <v>612</v>
      </c>
      <c r="C629" s="3" t="s">
        <v>4721</v>
      </c>
      <c r="D629" s="6">
        <v>80000</v>
      </c>
      <c r="E629" s="8">
        <v>0</v>
      </c>
      <c r="F629" t="s">
        <v>8219</v>
      </c>
      <c r="G629" t="s">
        <v>8229</v>
      </c>
      <c r="H629" t="s">
        <v>8248</v>
      </c>
      <c r="I629">
        <v>1453210037</v>
      </c>
      <c r="J629">
        <v>1448026037</v>
      </c>
      <c r="K629" t="b">
        <v>0</v>
      </c>
      <c r="L629">
        <v>0</v>
      </c>
      <c r="M629" t="b">
        <v>0</v>
      </c>
      <c r="N629" t="s">
        <v>8270</v>
      </c>
      <c r="O629">
        <f t="shared" si="36"/>
        <v>0</v>
      </c>
      <c r="P629">
        <f t="shared" si="37"/>
        <v>0</v>
      </c>
      <c r="Q629" s="10" t="s">
        <v>8317</v>
      </c>
      <c r="R629" t="s">
        <v>8318</v>
      </c>
      <c r="S629" s="15">
        <f t="shared" si="38"/>
        <v>42328.560613425929</v>
      </c>
      <c r="T629">
        <f t="shared" si="39"/>
        <v>2015</v>
      </c>
    </row>
    <row r="630" spans="1:20" ht="48" hidden="1" x14ac:dyDescent="0.2">
      <c r="A630">
        <v>2958</v>
      </c>
      <c r="B630" s="3" t="s">
        <v>2958</v>
      </c>
      <c r="C630" s="3" t="s">
        <v>7068</v>
      </c>
      <c r="D630" s="6">
        <v>80000</v>
      </c>
      <c r="E630" s="8">
        <v>0</v>
      </c>
      <c r="F630" t="s">
        <v>8219</v>
      </c>
      <c r="G630" t="s">
        <v>8223</v>
      </c>
      <c r="H630" t="s">
        <v>8245</v>
      </c>
      <c r="I630">
        <v>1462729317</v>
      </c>
      <c r="J630">
        <v>1457548917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s="10" t="s">
        <v>8315</v>
      </c>
      <c r="R630" t="s">
        <v>8355</v>
      </c>
      <c r="S630" s="15">
        <f t="shared" si="38"/>
        <v>42438.779131944444</v>
      </c>
      <c r="T630">
        <f t="shared" si="39"/>
        <v>2016</v>
      </c>
    </row>
    <row r="631" spans="1:20" ht="48" hidden="1" x14ac:dyDescent="0.2">
      <c r="A631">
        <v>623</v>
      </c>
      <c r="B631" s="3" t="s">
        <v>624</v>
      </c>
      <c r="C631" s="3" t="s">
        <v>4733</v>
      </c>
      <c r="D631" s="6">
        <v>75000</v>
      </c>
      <c r="E631" s="8">
        <v>0</v>
      </c>
      <c r="F631" t="s">
        <v>8219</v>
      </c>
      <c r="G631" t="s">
        <v>8225</v>
      </c>
      <c r="H631" t="s">
        <v>8247</v>
      </c>
      <c r="I631">
        <v>1432771997</v>
      </c>
      <c r="J631">
        <v>1430179997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>
        <f t="shared" si="37"/>
        <v>0</v>
      </c>
      <c r="Q631" s="10" t="s">
        <v>8317</v>
      </c>
      <c r="R631" t="s">
        <v>8318</v>
      </c>
      <c r="S631" s="15">
        <f t="shared" si="38"/>
        <v>42122.009224537032</v>
      </c>
      <c r="T631">
        <f t="shared" si="39"/>
        <v>2015</v>
      </c>
    </row>
    <row r="632" spans="1:20" ht="48" hidden="1" x14ac:dyDescent="0.2">
      <c r="A632">
        <v>1316</v>
      </c>
      <c r="B632" s="3" t="s">
        <v>1317</v>
      </c>
      <c r="C632" s="3" t="s">
        <v>5426</v>
      </c>
      <c r="D632" s="6">
        <v>75000</v>
      </c>
      <c r="E632" s="8">
        <v>1</v>
      </c>
      <c r="F632" t="s">
        <v>8219</v>
      </c>
      <c r="G632" t="s">
        <v>8223</v>
      </c>
      <c r="H632" t="s">
        <v>8245</v>
      </c>
      <c r="I632">
        <v>1456700709</v>
      </c>
      <c r="J632">
        <v>1453676709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</v>
      </c>
      <c r="Q632" s="10" t="s">
        <v>8317</v>
      </c>
      <c r="R632" t="s">
        <v>8319</v>
      </c>
      <c r="S632" s="15">
        <f t="shared" si="38"/>
        <v>42393.961909722217</v>
      </c>
      <c r="T632">
        <f t="shared" si="39"/>
        <v>2016</v>
      </c>
    </row>
    <row r="633" spans="1:20" ht="48" hidden="1" x14ac:dyDescent="0.2">
      <c r="A633">
        <v>1328</v>
      </c>
      <c r="B633" s="3" t="s">
        <v>1329</v>
      </c>
      <c r="C633" s="3" t="s">
        <v>5438</v>
      </c>
      <c r="D633" s="6">
        <v>75000</v>
      </c>
      <c r="E633" s="8">
        <v>1748</v>
      </c>
      <c r="F633" t="s">
        <v>8219</v>
      </c>
      <c r="G633" t="s">
        <v>8223</v>
      </c>
      <c r="H633" t="s">
        <v>8245</v>
      </c>
      <c r="I633">
        <v>1476458734</v>
      </c>
      <c r="J633">
        <v>1472570734</v>
      </c>
      <c r="K633" t="b">
        <v>0</v>
      </c>
      <c r="L633">
        <v>15</v>
      </c>
      <c r="M633" t="b">
        <v>0</v>
      </c>
      <c r="N633" t="s">
        <v>8271</v>
      </c>
      <c r="O633">
        <f t="shared" si="36"/>
        <v>2</v>
      </c>
      <c r="P633">
        <f t="shared" si="37"/>
        <v>116.53</v>
      </c>
      <c r="Q633" s="10" t="s">
        <v>8317</v>
      </c>
      <c r="R633" t="s">
        <v>8319</v>
      </c>
      <c r="S633" s="15">
        <f t="shared" si="38"/>
        <v>42612.642754629633</v>
      </c>
      <c r="T633">
        <f t="shared" si="39"/>
        <v>2016</v>
      </c>
    </row>
    <row r="634" spans="1:20" ht="32" hidden="1" x14ac:dyDescent="0.2">
      <c r="A634">
        <v>133</v>
      </c>
      <c r="B634" s="3" t="s">
        <v>135</v>
      </c>
      <c r="C634" s="3" t="s">
        <v>4244</v>
      </c>
      <c r="D634" s="6">
        <v>71764</v>
      </c>
      <c r="E634" s="8">
        <v>0</v>
      </c>
      <c r="F634" t="s">
        <v>8219</v>
      </c>
      <c r="G634" t="s">
        <v>8223</v>
      </c>
      <c r="H634" t="s">
        <v>8245</v>
      </c>
      <c r="I634">
        <v>1464715860</v>
      </c>
      <c r="J634">
        <v>1462130584</v>
      </c>
      <c r="K634" t="b">
        <v>0</v>
      </c>
      <c r="L634">
        <v>0</v>
      </c>
      <c r="M634" t="b">
        <v>0</v>
      </c>
      <c r="N634" t="s">
        <v>8265</v>
      </c>
      <c r="O634">
        <f t="shared" si="36"/>
        <v>0</v>
      </c>
      <c r="P634">
        <f t="shared" si="37"/>
        <v>0</v>
      </c>
      <c r="Q634" s="10" t="s">
        <v>8308</v>
      </c>
      <c r="R634" t="s">
        <v>8311</v>
      </c>
      <c r="S634" s="15">
        <f t="shared" si="38"/>
        <v>42491.80768518518</v>
      </c>
      <c r="T634">
        <f t="shared" si="39"/>
        <v>2016</v>
      </c>
    </row>
    <row r="635" spans="1:20" ht="48" hidden="1" x14ac:dyDescent="0.2">
      <c r="A635">
        <v>120</v>
      </c>
      <c r="B635" s="3" t="s">
        <v>122</v>
      </c>
      <c r="C635" s="3" t="s">
        <v>4231</v>
      </c>
      <c r="D635" s="6">
        <v>70000</v>
      </c>
      <c r="E635" s="8">
        <v>10</v>
      </c>
      <c r="F635" t="s">
        <v>8219</v>
      </c>
      <c r="G635" t="s">
        <v>8230</v>
      </c>
      <c r="H635" t="s">
        <v>8251</v>
      </c>
      <c r="I635">
        <v>1475457107</v>
      </c>
      <c r="J635">
        <v>1472865107</v>
      </c>
      <c r="K635" t="b">
        <v>0</v>
      </c>
      <c r="L635">
        <v>1</v>
      </c>
      <c r="M635" t="b">
        <v>0</v>
      </c>
      <c r="N635" t="s">
        <v>8265</v>
      </c>
      <c r="O635">
        <f t="shared" si="36"/>
        <v>0</v>
      </c>
      <c r="P635">
        <f t="shared" si="37"/>
        <v>10</v>
      </c>
      <c r="Q635" s="10" t="s">
        <v>8308</v>
      </c>
      <c r="R635" t="s">
        <v>8311</v>
      </c>
      <c r="S635" s="15">
        <f t="shared" si="38"/>
        <v>42616.049849537041</v>
      </c>
      <c r="T635">
        <f t="shared" si="39"/>
        <v>2016</v>
      </c>
    </row>
    <row r="636" spans="1:20" ht="48" hidden="1" x14ac:dyDescent="0.2">
      <c r="A636">
        <v>602</v>
      </c>
      <c r="B636" s="3" t="s">
        <v>603</v>
      </c>
      <c r="C636" s="3" t="s">
        <v>4712</v>
      </c>
      <c r="D636" s="6">
        <v>70000</v>
      </c>
      <c r="E636" s="8">
        <v>0</v>
      </c>
      <c r="F636" t="s">
        <v>8219</v>
      </c>
      <c r="G636" t="s">
        <v>8223</v>
      </c>
      <c r="H636" t="s">
        <v>8245</v>
      </c>
      <c r="I636">
        <v>1434654215</v>
      </c>
      <c r="J636">
        <v>1432062215</v>
      </c>
      <c r="K636" t="b">
        <v>0</v>
      </c>
      <c r="L636">
        <v>0</v>
      </c>
      <c r="M636" t="b">
        <v>0</v>
      </c>
      <c r="N636" t="s">
        <v>8270</v>
      </c>
      <c r="O636">
        <f t="shared" si="36"/>
        <v>0</v>
      </c>
      <c r="P636">
        <f t="shared" si="37"/>
        <v>0</v>
      </c>
      <c r="Q636" s="10" t="s">
        <v>8317</v>
      </c>
      <c r="R636" t="s">
        <v>8318</v>
      </c>
      <c r="S636" s="15">
        <f t="shared" si="38"/>
        <v>42143.79415509259</v>
      </c>
      <c r="T636">
        <f t="shared" si="39"/>
        <v>2015</v>
      </c>
    </row>
    <row r="637" spans="1:20" ht="48" hidden="1" x14ac:dyDescent="0.2">
      <c r="A637">
        <v>2348</v>
      </c>
      <c r="B637" s="3" t="s">
        <v>2349</v>
      </c>
      <c r="C637" s="3" t="s">
        <v>6458</v>
      </c>
      <c r="D637" s="6">
        <v>70000</v>
      </c>
      <c r="E637" s="8">
        <v>270</v>
      </c>
      <c r="F637" t="s">
        <v>8219</v>
      </c>
      <c r="G637" t="s">
        <v>8223</v>
      </c>
      <c r="H637" t="s">
        <v>8245</v>
      </c>
      <c r="I637">
        <v>1456006938</v>
      </c>
      <c r="J637">
        <v>1450822938</v>
      </c>
      <c r="K637" t="b">
        <v>0</v>
      </c>
      <c r="L637">
        <v>5</v>
      </c>
      <c r="M637" t="b">
        <v>0</v>
      </c>
      <c r="N637" t="s">
        <v>8270</v>
      </c>
      <c r="O637">
        <f t="shared" si="36"/>
        <v>0</v>
      </c>
      <c r="P637">
        <f t="shared" si="37"/>
        <v>54</v>
      </c>
      <c r="Q637" s="10" t="s">
        <v>8317</v>
      </c>
      <c r="R637" t="s">
        <v>8318</v>
      </c>
      <c r="S637" s="15">
        <f t="shared" si="38"/>
        <v>42360.932152777779</v>
      </c>
      <c r="T637">
        <f t="shared" si="39"/>
        <v>2015</v>
      </c>
    </row>
    <row r="638" spans="1:20" ht="48" hidden="1" x14ac:dyDescent="0.2">
      <c r="A638">
        <v>2385</v>
      </c>
      <c r="B638" s="3" t="s">
        <v>2386</v>
      </c>
      <c r="C638" s="3" t="s">
        <v>6495</v>
      </c>
      <c r="D638" s="6">
        <v>65000</v>
      </c>
      <c r="E638" s="8">
        <v>788</v>
      </c>
      <c r="F638" t="s">
        <v>8219</v>
      </c>
      <c r="G638" t="s">
        <v>8223</v>
      </c>
      <c r="H638" t="s">
        <v>8245</v>
      </c>
      <c r="I638">
        <v>1438793432</v>
      </c>
      <c r="J638">
        <v>1436201432</v>
      </c>
      <c r="K638" t="b">
        <v>0</v>
      </c>
      <c r="L638">
        <v>7</v>
      </c>
      <c r="M638" t="b">
        <v>0</v>
      </c>
      <c r="N638" t="s">
        <v>8270</v>
      </c>
      <c r="O638">
        <f t="shared" si="36"/>
        <v>1</v>
      </c>
      <c r="P638">
        <f t="shared" si="37"/>
        <v>112.57</v>
      </c>
      <c r="Q638" s="10" t="s">
        <v>8317</v>
      </c>
      <c r="R638" t="s">
        <v>8318</v>
      </c>
      <c r="S638" s="15">
        <f t="shared" si="38"/>
        <v>42191.70175925926</v>
      </c>
      <c r="T638">
        <f t="shared" si="39"/>
        <v>2015</v>
      </c>
    </row>
    <row r="639" spans="1:20" ht="48" hidden="1" x14ac:dyDescent="0.2">
      <c r="A639">
        <v>613</v>
      </c>
      <c r="B639" s="3" t="s">
        <v>614</v>
      </c>
      <c r="C639" s="3" t="s">
        <v>4723</v>
      </c>
      <c r="D639" s="6">
        <v>60000</v>
      </c>
      <c r="E639" s="8">
        <v>12818</v>
      </c>
      <c r="F639" t="s">
        <v>8219</v>
      </c>
      <c r="G639" t="s">
        <v>8223</v>
      </c>
      <c r="H639" t="s">
        <v>8245</v>
      </c>
      <c r="I639">
        <v>1443675540</v>
      </c>
      <c r="J639">
        <v>1441022120</v>
      </c>
      <c r="K639" t="b">
        <v>0</v>
      </c>
      <c r="L639">
        <v>121</v>
      </c>
      <c r="M639" t="b">
        <v>0</v>
      </c>
      <c r="N639" t="s">
        <v>8270</v>
      </c>
      <c r="O639">
        <f t="shared" si="36"/>
        <v>21</v>
      </c>
      <c r="P639">
        <f t="shared" si="37"/>
        <v>105.93</v>
      </c>
      <c r="Q639" s="10" t="s">
        <v>8317</v>
      </c>
      <c r="R639" t="s">
        <v>8318</v>
      </c>
      <c r="S639" s="15">
        <f t="shared" si="38"/>
        <v>42247.496759259258</v>
      </c>
      <c r="T639">
        <f t="shared" si="39"/>
        <v>2015</v>
      </c>
    </row>
    <row r="640" spans="1:20" ht="48" hidden="1" x14ac:dyDescent="0.2">
      <c r="A640">
        <v>2346</v>
      </c>
      <c r="B640" s="3" t="s">
        <v>2347</v>
      </c>
      <c r="C640" s="3" t="s">
        <v>6456</v>
      </c>
      <c r="D640" s="6">
        <v>60000</v>
      </c>
      <c r="E640" s="8">
        <v>39</v>
      </c>
      <c r="F640" t="s">
        <v>8219</v>
      </c>
      <c r="G640" t="s">
        <v>8223</v>
      </c>
      <c r="H640" t="s">
        <v>8245</v>
      </c>
      <c r="I640">
        <v>1476731431</v>
      </c>
      <c r="J640">
        <v>1472843431</v>
      </c>
      <c r="K640" t="b">
        <v>0</v>
      </c>
      <c r="L640">
        <v>3</v>
      </c>
      <c r="M640" t="b">
        <v>0</v>
      </c>
      <c r="N640" t="s">
        <v>8270</v>
      </c>
      <c r="O640">
        <f t="shared" si="36"/>
        <v>0</v>
      </c>
      <c r="P640">
        <f t="shared" si="37"/>
        <v>13</v>
      </c>
      <c r="Q640" s="10" t="s">
        <v>8317</v>
      </c>
      <c r="R640" t="s">
        <v>8318</v>
      </c>
      <c r="S640" s="15">
        <f t="shared" si="38"/>
        <v>42615.79896990741</v>
      </c>
      <c r="T640">
        <f t="shared" si="39"/>
        <v>2016</v>
      </c>
    </row>
    <row r="641" spans="1:20" ht="48" hidden="1" x14ac:dyDescent="0.2">
      <c r="A641">
        <v>2650</v>
      </c>
      <c r="B641" s="3" t="s">
        <v>2650</v>
      </c>
      <c r="C641" s="3" t="s">
        <v>6760</v>
      </c>
      <c r="D641" s="6">
        <v>60000</v>
      </c>
      <c r="E641" s="8">
        <v>358</v>
      </c>
      <c r="F641" t="s">
        <v>8219</v>
      </c>
      <c r="G641" t="s">
        <v>8223</v>
      </c>
      <c r="H641" t="s">
        <v>8245</v>
      </c>
      <c r="I641">
        <v>1482332343</v>
      </c>
      <c r="J641">
        <v>1479740343</v>
      </c>
      <c r="K641" t="b">
        <v>0</v>
      </c>
      <c r="L641">
        <v>5</v>
      </c>
      <c r="M641" t="b">
        <v>0</v>
      </c>
      <c r="N641" t="s">
        <v>8299</v>
      </c>
      <c r="O641">
        <f t="shared" si="36"/>
        <v>1</v>
      </c>
      <c r="P641">
        <f t="shared" si="37"/>
        <v>71.599999999999994</v>
      </c>
      <c r="Q641" s="10" t="s">
        <v>8317</v>
      </c>
      <c r="R641" t="s">
        <v>8353</v>
      </c>
      <c r="S641" s="15">
        <f t="shared" si="38"/>
        <v>42695.624340277776</v>
      </c>
      <c r="T641">
        <f t="shared" si="39"/>
        <v>2016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5">
        <f t="shared" ref="S642:S705" si="42">(((J642/60)/60)/24)+DATE(1970,1,1)</f>
        <v>42683.420312500006</v>
      </c>
      <c r="T642">
        <f t="shared" ref="T642:T705" si="43">YEAR(S642)</f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si="42"/>
        <v>42199.57</v>
      </c>
      <c r="T643">
        <f t="shared" si="43"/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>
        <f t="shared" si="43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>
        <f t="shared" si="43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>
        <f t="shared" si="43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>
        <f t="shared" si="43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>
        <f t="shared" si="43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>
        <f t="shared" si="43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>
        <f t="shared" si="43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>
        <f t="shared" si="43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>
        <f t="shared" si="43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>
        <f t="shared" si="43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>
        <f t="shared" si="43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>
        <f t="shared" si="43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>
        <f t="shared" si="43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>
        <f t="shared" si="43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>
        <f t="shared" si="43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>
        <f t="shared" si="43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>
        <f t="shared" si="43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>
        <f t="shared" si="43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>
        <f t="shared" si="43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>
        <f t="shared" si="43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>
        <f t="shared" si="43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>
        <f t="shared" si="43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>
        <f t="shared" si="43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>
        <f t="shared" si="43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>
        <f t="shared" si="43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>
        <f t="shared" si="43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>
        <f t="shared" si="43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>
        <f t="shared" si="43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>
        <f t="shared" si="43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>
        <f t="shared" si="43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>
        <f t="shared" si="43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>
        <f t="shared" si="43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>
        <f t="shared" si="43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>
        <f t="shared" si="43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>
        <f t="shared" si="43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>
        <f t="shared" si="43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>
        <f t="shared" si="43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>
        <f t="shared" si="43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>
        <f t="shared" si="43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>
        <f t="shared" si="43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>
        <f t="shared" si="43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>
        <f t="shared" si="43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>
        <f t="shared" si="43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>
        <f t="shared" si="43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>
        <f t="shared" si="43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>
        <f t="shared" si="43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>
        <f t="shared" si="43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>
        <f t="shared" si="43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>
        <f t="shared" si="43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>
        <f t="shared" si="43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>
        <f t="shared" si="43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>
        <f t="shared" si="43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>
        <f t="shared" si="43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>
        <f t="shared" si="43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>
        <f t="shared" si="43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>
        <f t="shared" si="43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>
        <f t="shared" si="43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>
        <f t="shared" si="43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>
        <f t="shared" si="43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>
        <f t="shared" si="43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>
        <f t="shared" si="43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>
        <f t="shared" si="43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5">
        <f t="shared" ref="S706:S769" si="46">(((J706/60)/60)/24)+DATE(1970,1,1)</f>
        <v>42726.192916666667</v>
      </c>
      <c r="T706">
        <f t="shared" ref="T706:T769" si="47">YEAR(S706)</f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si="46"/>
        <v>42726.491643518515</v>
      </c>
      <c r="T707">
        <f t="shared" si="47"/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>
        <f t="shared" si="47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>
        <f t="shared" si="47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>
        <f t="shared" si="47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>
        <f t="shared" si="47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>
        <f t="shared" si="47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>
        <f t="shared" si="47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>
        <f t="shared" si="47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>
        <f t="shared" si="47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>
        <f t="shared" si="47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>
        <f t="shared" si="47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>
        <f t="shared" si="47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>
        <f t="shared" si="47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>
        <f t="shared" si="47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>
        <f t="shared" si="47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>
        <f t="shared" si="47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>
        <f t="shared" si="47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>
        <f t="shared" si="47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>
        <f t="shared" si="47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>
        <f t="shared" si="47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>
        <f t="shared" si="47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>
        <f t="shared" si="47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>
        <f t="shared" si="47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>
        <f t="shared" si="47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>
        <f t="shared" si="47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>
        <f t="shared" si="47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>
        <f t="shared" si="47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>
        <f t="shared" si="47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>
        <f t="shared" si="47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>
        <f t="shared" si="47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>
        <f t="shared" si="47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>
        <f t="shared" si="47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>
        <f t="shared" si="47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>
        <f t="shared" si="47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>
        <f t="shared" si="47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>
        <f t="shared" si="47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>
        <f t="shared" si="47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>
        <f t="shared" si="47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>
        <f t="shared" si="47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>
        <f t="shared" si="47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>
        <f t="shared" si="47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>
        <f t="shared" si="47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>
        <f t="shared" si="47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>
        <f t="shared" si="47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>
        <f t="shared" si="47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>
        <f t="shared" si="47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>
        <f t="shared" si="47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>
        <f t="shared" si="47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>
        <f t="shared" si="47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>
        <f t="shared" si="47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>
        <f t="shared" si="47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>
        <f t="shared" si="47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>
        <f t="shared" si="47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>
        <f t="shared" si="47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>
        <f t="shared" si="47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>
        <f t="shared" si="47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>
        <f t="shared" si="47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>
        <f t="shared" si="47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>
        <f t="shared" si="47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>
        <f t="shared" si="47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>
        <f t="shared" si="47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>
        <f t="shared" si="47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>
        <f t="shared" si="47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5">
        <f t="shared" ref="S770:S833" si="50">(((J770/60)/60)/24)+DATE(1970,1,1)</f>
        <v>41594.207060185188</v>
      </c>
      <c r="T770">
        <f t="shared" ref="T770:T833" si="51">YEAR(S770)</f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si="50"/>
        <v>41604.996458333335</v>
      </c>
      <c r="T771">
        <f t="shared" si="51"/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>
        <f t="shared" si="51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>
        <f t="shared" si="51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>
        <f t="shared" si="51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>
        <f t="shared" si="51"/>
        <v>2015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>
        <f t="shared" si="51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>
        <f t="shared" si="51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>
        <f t="shared" si="51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>
        <f t="shared" si="51"/>
        <v>2013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>
        <f t="shared" si="51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>
        <f t="shared" si="51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>
        <f t="shared" si="51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>
        <f t="shared" si="51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>
        <f t="shared" si="51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>
        <f t="shared" si="51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>
        <f t="shared" si="51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>
        <f t="shared" si="51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>
        <f t="shared" si="51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>
        <f t="shared" si="51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>
        <f t="shared" si="51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>
        <f t="shared" si="51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>
        <f t="shared" si="51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>
        <f t="shared" si="51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>
        <f t="shared" si="51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>
        <f t="shared" si="51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>
        <f t="shared" si="51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>
        <f t="shared" si="51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>
        <f t="shared" si="51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>
        <f t="shared" si="51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>
        <f t="shared" si="51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>
        <f t="shared" si="51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>
        <f t="shared" si="51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>
        <f t="shared" si="51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>
        <f t="shared" si="51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>
        <f t="shared" si="51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>
        <f t="shared" si="51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>
        <f t="shared" si="51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>
        <f t="shared" si="51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>
        <f t="shared" si="51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>
        <f t="shared" si="51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>
        <f t="shared" si="51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>
        <f t="shared" si="51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>
        <f t="shared" si="51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>
        <f t="shared" si="51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>
        <f t="shared" si="51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>
        <f t="shared" si="51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>
        <f t="shared" si="51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>
        <f t="shared" si="51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>
        <f t="shared" si="51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>
        <f t="shared" si="51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>
        <f t="shared" si="51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>
        <f t="shared" si="51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>
        <f t="shared" si="51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>
        <f t="shared" si="51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>
        <f t="shared" si="51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>
        <f t="shared" si="51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>
        <f t="shared" si="51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>
        <f t="shared" si="51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>
        <f t="shared" si="51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>
        <f t="shared" si="51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>
        <f t="shared" si="51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>
        <f t="shared" si="51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>
        <f t="shared" si="51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5">
        <f t="shared" ref="S834:S897" si="54">(((J834/60)/60)/24)+DATE(1970,1,1)</f>
        <v>40869.675173611111</v>
      </c>
      <c r="T834">
        <f t="shared" ref="T834:T897" si="55">YEAR(S834)</f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si="54"/>
        <v>41718.878182870372</v>
      </c>
      <c r="T835">
        <f t="shared" si="55"/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>
        <f t="shared" si="55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>
        <f t="shared" si="55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>
        <f t="shared" si="55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>
        <f t="shared" si="55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>
        <f t="shared" si="55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>
        <f t="shared" si="55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>
        <f t="shared" si="55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>
        <f t="shared" si="55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>
        <f t="shared" si="55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>
        <f t="shared" si="55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>
        <f t="shared" si="55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>
        <f t="shared" si="55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>
        <f t="shared" si="55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>
        <f t="shared" si="55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>
        <f t="shared" si="55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>
        <f t="shared" si="55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>
        <f t="shared" si="55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>
        <f t="shared" si="55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>
        <f t="shared" si="55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>
        <f t="shared" si="55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>
        <f t="shared" si="55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>
        <f t="shared" si="55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>
        <f t="shared" si="55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>
        <f t="shared" si="55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>
        <f t="shared" si="55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>
        <f t="shared" si="55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>
        <f t="shared" si="55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>
        <f t="shared" si="55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>
        <f t="shared" si="55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>
        <f t="shared" si="55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>
        <f t="shared" si="55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>
        <f t="shared" si="55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>
        <f t="shared" si="55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>
        <f t="shared" si="55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>
        <f t="shared" si="55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>
        <f t="shared" si="55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>
        <f t="shared" si="55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>
        <f t="shared" si="55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>
        <f t="shared" si="55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>
        <f t="shared" si="55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>
        <f t="shared" si="55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>
        <f t="shared" si="55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>
        <f t="shared" si="55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>
        <f t="shared" si="55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>
        <f t="shared" si="55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>
        <f t="shared" si="55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>
        <f t="shared" si="55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>
        <f t="shared" si="55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>
        <f t="shared" si="55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>
        <f t="shared" si="55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>
        <f t="shared" si="55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>
        <f t="shared" si="55"/>
        <v>2016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>
        <f t="shared" si="55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>
        <f t="shared" si="55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>
        <f t="shared" si="55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>
        <f t="shared" si="55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>
        <f t="shared" si="55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>
        <f t="shared" si="55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>
        <f t="shared" si="55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>
        <f t="shared" si="55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>
        <f t="shared" si="55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>
        <f t="shared" si="55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5">
        <f t="shared" ref="S898:S961" si="58">(((J898/60)/60)/24)+DATE(1970,1,1)</f>
        <v>42218.872986111113</v>
      </c>
      <c r="T898">
        <f t="shared" ref="T898:T961" si="59">YEAR(S898)</f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5">
        <f t="shared" si="58"/>
        <v>41211.688750000001</v>
      </c>
      <c r="T899">
        <f t="shared" si="59"/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>
        <f t="shared" si="59"/>
        <v>2011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>
        <f t="shared" si="59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>
        <f t="shared" si="59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>
        <f t="shared" si="59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>
        <f t="shared" si="59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>
        <f t="shared" si="59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>
        <f t="shared" si="59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>
        <f t="shared" si="59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>
        <f t="shared" si="59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>
        <f t="shared" si="59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>
        <f t="shared" si="59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>
        <f t="shared" si="59"/>
        <v>2012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>
        <f t="shared" si="59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>
        <f t="shared" si="59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>
        <f t="shared" si="59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>
        <f t="shared" si="59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>
        <f t="shared" si="59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>
        <f t="shared" si="59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>
        <f t="shared" si="59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>
        <f t="shared" si="59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>
        <f t="shared" si="59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>
        <f t="shared" si="59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>
        <f t="shared" si="59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>
        <f t="shared" si="59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>
        <f t="shared" si="59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>
        <f t="shared" si="59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>
        <f t="shared" si="59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>
        <f t="shared" si="59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>
        <f t="shared" si="59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>
        <f t="shared" si="59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>
        <f t="shared" si="59"/>
        <v>2012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>
        <f t="shared" si="59"/>
        <v>2012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>
        <f t="shared" si="59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>
        <f t="shared" si="59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>
        <f t="shared" si="59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>
        <f t="shared" si="59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>
        <f t="shared" si="59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>
        <f t="shared" si="59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>
        <f t="shared" si="59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>
        <f t="shared" si="59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>
        <f t="shared" si="59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>
        <f t="shared" si="59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>
        <f t="shared" si="59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>
        <f t="shared" si="59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>
        <f t="shared" si="59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>
        <f t="shared" si="59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>
        <f t="shared" si="59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>
        <f t="shared" si="59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>
        <f t="shared" si="59"/>
        <v>2016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>
        <f t="shared" si="59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>
        <f t="shared" si="59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>
        <f t="shared" si="59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>
        <f t="shared" si="59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>
        <f t="shared" si="59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>
        <f t="shared" si="59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>
        <f t="shared" si="59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>
        <f t="shared" si="59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>
        <f t="shared" si="59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>
        <f t="shared" si="59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>
        <f t="shared" si="59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>
        <f t="shared" si="59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>
        <f t="shared" si="59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5">
        <f t="shared" ref="S962:S1025" si="62">(((J962/60)/60)/24)+DATE(1970,1,1)</f>
        <v>42766.626793981486</v>
      </c>
      <c r="T962">
        <f t="shared" ref="T962:T1025" si="63">YEAR(S962)</f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si="62"/>
        <v>42740.693692129629</v>
      </c>
      <c r="T963">
        <f t="shared" si="63"/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>
        <f t="shared" si="63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>
        <f t="shared" si="63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>
        <f t="shared" si="63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>
        <f t="shared" si="63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>
        <f t="shared" si="63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>
        <f t="shared" si="63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>
        <f t="shared" si="63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>
        <f t="shared" si="63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>
        <f t="shared" si="63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>
        <f t="shared" si="63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>
        <f t="shared" si="63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>
        <f t="shared" si="63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>
        <f t="shared" si="63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>
        <f t="shared" si="63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>
        <f t="shared" si="63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>
        <f t="shared" si="63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>
        <f t="shared" si="63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>
        <f t="shared" si="63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>
        <f t="shared" si="63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>
        <f t="shared" si="63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>
        <f t="shared" si="63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>
        <f t="shared" si="63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>
        <f t="shared" si="63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>
        <f t="shared" si="63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>
        <f t="shared" si="63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>
        <f t="shared" si="63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>
        <f t="shared" si="63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>
        <f t="shared" si="63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>
        <f t="shared" si="63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>
        <f t="shared" si="63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>
        <f t="shared" si="63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>
        <f t="shared" si="63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>
        <f t="shared" si="63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>
        <f t="shared" si="63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>
        <f t="shared" si="63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>
        <f t="shared" si="63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>
        <f t="shared" si="63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>
        <f t="shared" si="63"/>
        <v>2014</v>
      </c>
    </row>
    <row r="1002" spans="1:20" ht="48" hidden="1" x14ac:dyDescent="0.2">
      <c r="A1002">
        <v>123</v>
      </c>
      <c r="B1002" s="3" t="s">
        <v>125</v>
      </c>
      <c r="C1002" s="3" t="s">
        <v>4234</v>
      </c>
      <c r="D1002" s="6">
        <v>55000</v>
      </c>
      <c r="E1002" s="8">
        <v>151</v>
      </c>
      <c r="F1002" t="s">
        <v>8219</v>
      </c>
      <c r="G1002" t="s">
        <v>8223</v>
      </c>
      <c r="H1002" t="s">
        <v>8245</v>
      </c>
      <c r="I1002">
        <v>1414533600</v>
      </c>
      <c r="J1002">
        <v>1411411564</v>
      </c>
      <c r="K1002" t="b">
        <v>0</v>
      </c>
      <c r="L1002">
        <v>6</v>
      </c>
      <c r="M1002" t="b">
        <v>0</v>
      </c>
      <c r="N1002" t="s">
        <v>8265</v>
      </c>
      <c r="O1002">
        <f t="shared" si="60"/>
        <v>0</v>
      </c>
      <c r="P1002">
        <f t="shared" si="61"/>
        <v>25.17</v>
      </c>
      <c r="Q1002" s="10" t="s">
        <v>8308</v>
      </c>
      <c r="R1002" t="s">
        <v>8311</v>
      </c>
      <c r="S1002" s="15">
        <f t="shared" si="62"/>
        <v>41904.781990740739</v>
      </c>
      <c r="T1002">
        <f t="shared" si="63"/>
        <v>2014</v>
      </c>
    </row>
    <row r="1003" spans="1:20" ht="48" hidden="1" x14ac:dyDescent="0.2">
      <c r="A1003">
        <v>137</v>
      </c>
      <c r="B1003" s="3" t="s">
        <v>139</v>
      </c>
      <c r="C1003" s="3" t="s">
        <v>4247</v>
      </c>
      <c r="D1003" s="6">
        <v>55000</v>
      </c>
      <c r="E1003" s="8">
        <v>0</v>
      </c>
      <c r="F1003" t="s">
        <v>8219</v>
      </c>
      <c r="G1003" t="s">
        <v>8231</v>
      </c>
      <c r="H1003" t="s">
        <v>8252</v>
      </c>
      <c r="I1003">
        <v>1444657593</v>
      </c>
      <c r="J1003">
        <v>1440337593</v>
      </c>
      <c r="K1003" t="b">
        <v>0</v>
      </c>
      <c r="L1003">
        <v>0</v>
      </c>
      <c r="M1003" t="b">
        <v>0</v>
      </c>
      <c r="N1003" t="s">
        <v>8265</v>
      </c>
      <c r="O1003">
        <f t="shared" si="60"/>
        <v>0</v>
      </c>
      <c r="P1003">
        <f t="shared" si="61"/>
        <v>0</v>
      </c>
      <c r="Q1003" s="10" t="s">
        <v>8308</v>
      </c>
      <c r="R1003" t="s">
        <v>8311</v>
      </c>
      <c r="S1003" s="15">
        <f t="shared" si="62"/>
        <v>42239.573993055557</v>
      </c>
      <c r="T1003">
        <f t="shared" si="63"/>
        <v>2015</v>
      </c>
    </row>
    <row r="1004" spans="1:20" ht="48" hidden="1" x14ac:dyDescent="0.2">
      <c r="A1004">
        <v>2653</v>
      </c>
      <c r="B1004" s="3" t="s">
        <v>2653</v>
      </c>
      <c r="C1004" s="3" t="s">
        <v>6763</v>
      </c>
      <c r="D1004" s="6">
        <v>51000</v>
      </c>
      <c r="E1004" s="8">
        <v>5876</v>
      </c>
      <c r="F1004" t="s">
        <v>8219</v>
      </c>
      <c r="G1004" t="s">
        <v>8223</v>
      </c>
      <c r="H1004" t="s">
        <v>8245</v>
      </c>
      <c r="I1004">
        <v>1402632000</v>
      </c>
      <c r="J1004">
        <v>1399909127</v>
      </c>
      <c r="K1004" t="b">
        <v>0</v>
      </c>
      <c r="L1004">
        <v>70</v>
      </c>
      <c r="M1004" t="b">
        <v>0</v>
      </c>
      <c r="N1004" t="s">
        <v>8299</v>
      </c>
      <c r="O1004">
        <f t="shared" si="60"/>
        <v>12</v>
      </c>
      <c r="P1004">
        <f t="shared" si="61"/>
        <v>83.94</v>
      </c>
      <c r="Q1004" s="10" t="s">
        <v>8317</v>
      </c>
      <c r="R1004" t="s">
        <v>8353</v>
      </c>
      <c r="S1004" s="15">
        <f t="shared" si="62"/>
        <v>41771.651932870373</v>
      </c>
      <c r="T1004">
        <f t="shared" si="63"/>
        <v>2014</v>
      </c>
    </row>
    <row r="1005" spans="1:20" ht="48" hidden="1" x14ac:dyDescent="0.2">
      <c r="A1005">
        <v>148</v>
      </c>
      <c r="B1005" s="3" t="s">
        <v>150</v>
      </c>
      <c r="C1005" s="3" t="s">
        <v>4258</v>
      </c>
      <c r="D1005" s="6">
        <v>50000</v>
      </c>
      <c r="E1005" s="8">
        <v>40</v>
      </c>
      <c r="F1005" t="s">
        <v>8219</v>
      </c>
      <c r="G1005" t="s">
        <v>8223</v>
      </c>
      <c r="H1005" t="s">
        <v>8245</v>
      </c>
      <c r="I1005">
        <v>1456555536</v>
      </c>
      <c r="J1005">
        <v>1453963536</v>
      </c>
      <c r="K1005" t="b">
        <v>0</v>
      </c>
      <c r="L1005">
        <v>2</v>
      </c>
      <c r="M1005" t="b">
        <v>0</v>
      </c>
      <c r="N1005" t="s">
        <v>8265</v>
      </c>
      <c r="O1005">
        <f t="shared" si="60"/>
        <v>0</v>
      </c>
      <c r="P1005">
        <f t="shared" si="61"/>
        <v>20</v>
      </c>
      <c r="Q1005" s="10" t="s">
        <v>8308</v>
      </c>
      <c r="R1005" t="s">
        <v>8311</v>
      </c>
      <c r="S1005" s="15">
        <f t="shared" si="62"/>
        <v>42397.281666666662</v>
      </c>
      <c r="T1005">
        <f t="shared" si="63"/>
        <v>2016</v>
      </c>
    </row>
    <row r="1006" spans="1:20" ht="48" hidden="1" x14ac:dyDescent="0.2">
      <c r="A1006">
        <v>153</v>
      </c>
      <c r="B1006" s="3" t="s">
        <v>155</v>
      </c>
      <c r="C1006" s="3" t="s">
        <v>4263</v>
      </c>
      <c r="D1006" s="6">
        <v>50000</v>
      </c>
      <c r="E1006" s="8">
        <v>359</v>
      </c>
      <c r="F1006" t="s">
        <v>8219</v>
      </c>
      <c r="G1006" t="s">
        <v>8223</v>
      </c>
      <c r="H1006" t="s">
        <v>8245</v>
      </c>
      <c r="I1006">
        <v>1417532644</v>
      </c>
      <c r="J1006">
        <v>1413900244</v>
      </c>
      <c r="K1006" t="b">
        <v>0</v>
      </c>
      <c r="L1006">
        <v>10</v>
      </c>
      <c r="M1006" t="b">
        <v>0</v>
      </c>
      <c r="N1006" t="s">
        <v>8265</v>
      </c>
      <c r="O1006">
        <f t="shared" si="60"/>
        <v>1</v>
      </c>
      <c r="P1006">
        <f t="shared" si="61"/>
        <v>35.9</v>
      </c>
      <c r="Q1006" s="10" t="s">
        <v>8308</v>
      </c>
      <c r="R1006" t="s">
        <v>8311</v>
      </c>
      <c r="S1006" s="15">
        <f t="shared" si="62"/>
        <v>41933.586157407408</v>
      </c>
      <c r="T1006">
        <f t="shared" si="63"/>
        <v>2014</v>
      </c>
    </row>
    <row r="1007" spans="1:20" ht="32" hidden="1" x14ac:dyDescent="0.2">
      <c r="A1007">
        <v>631</v>
      </c>
      <c r="B1007" s="3" t="s">
        <v>632</v>
      </c>
      <c r="C1007" s="3" t="s">
        <v>4741</v>
      </c>
      <c r="D1007" s="6">
        <v>50000</v>
      </c>
      <c r="E1007" s="8">
        <v>690</v>
      </c>
      <c r="F1007" t="s">
        <v>8219</v>
      </c>
      <c r="G1007" t="s">
        <v>8228</v>
      </c>
      <c r="H1007" t="s">
        <v>8250</v>
      </c>
      <c r="I1007">
        <v>1464460329</v>
      </c>
      <c r="J1007">
        <v>1461954729</v>
      </c>
      <c r="K1007" t="b">
        <v>0</v>
      </c>
      <c r="L1007">
        <v>9</v>
      </c>
      <c r="M1007" t="b">
        <v>0</v>
      </c>
      <c r="N1007" t="s">
        <v>8270</v>
      </c>
      <c r="O1007">
        <f t="shared" si="60"/>
        <v>1</v>
      </c>
      <c r="P1007">
        <f t="shared" si="61"/>
        <v>76.67</v>
      </c>
      <c r="Q1007" s="10" t="s">
        <v>8317</v>
      </c>
      <c r="R1007" t="s">
        <v>8318</v>
      </c>
      <c r="S1007" s="15">
        <f t="shared" si="62"/>
        <v>42489.772326388891</v>
      </c>
      <c r="T1007">
        <f t="shared" si="63"/>
        <v>2016</v>
      </c>
    </row>
    <row r="1008" spans="1:20" ht="48" hidden="1" x14ac:dyDescent="0.2">
      <c r="A1008">
        <v>1009</v>
      </c>
      <c r="B1008" s="3" t="s">
        <v>1010</v>
      </c>
      <c r="C1008" s="3" t="s">
        <v>5119</v>
      </c>
      <c r="D1008" s="6">
        <v>50000</v>
      </c>
      <c r="E1008" s="8">
        <v>6565</v>
      </c>
      <c r="F1008" t="s">
        <v>8219</v>
      </c>
      <c r="G1008" t="s">
        <v>8223</v>
      </c>
      <c r="H1008" t="s">
        <v>8245</v>
      </c>
      <c r="I1008">
        <v>1466346646</v>
      </c>
      <c r="J1008">
        <v>1463754646</v>
      </c>
      <c r="K1008" t="b">
        <v>0</v>
      </c>
      <c r="L1008">
        <v>101</v>
      </c>
      <c r="M1008" t="b">
        <v>0</v>
      </c>
      <c r="N1008" t="s">
        <v>8271</v>
      </c>
      <c r="O1008">
        <f t="shared" si="60"/>
        <v>13</v>
      </c>
      <c r="P1008">
        <f t="shared" si="61"/>
        <v>65</v>
      </c>
      <c r="Q1008" s="10" t="s">
        <v>8317</v>
      </c>
      <c r="R1008" t="s">
        <v>8319</v>
      </c>
      <c r="S1008" s="15">
        <f t="shared" si="62"/>
        <v>42510.604699074072</v>
      </c>
      <c r="T1008">
        <f t="shared" si="63"/>
        <v>2016</v>
      </c>
    </row>
    <row r="1009" spans="1:20" ht="48" hidden="1" x14ac:dyDescent="0.2">
      <c r="A1009">
        <v>1226</v>
      </c>
      <c r="B1009" s="3" t="s">
        <v>1227</v>
      </c>
      <c r="C1009" s="3" t="s">
        <v>5336</v>
      </c>
      <c r="D1009" s="6">
        <v>50000</v>
      </c>
      <c r="E1009" s="8">
        <v>1937</v>
      </c>
      <c r="F1009" t="s">
        <v>8219</v>
      </c>
      <c r="G1009" t="s">
        <v>8223</v>
      </c>
      <c r="H1009" t="s">
        <v>8245</v>
      </c>
      <c r="I1009">
        <v>1398042000</v>
      </c>
      <c r="J1009">
        <v>1395089981</v>
      </c>
      <c r="K1009" t="b">
        <v>0</v>
      </c>
      <c r="L1009">
        <v>40</v>
      </c>
      <c r="M1009" t="b">
        <v>0</v>
      </c>
      <c r="N1009" t="s">
        <v>8284</v>
      </c>
      <c r="O1009">
        <f t="shared" si="60"/>
        <v>4</v>
      </c>
      <c r="P1009">
        <f t="shared" si="61"/>
        <v>48.43</v>
      </c>
      <c r="Q1009" s="10" t="s">
        <v>8323</v>
      </c>
      <c r="R1009" t="s">
        <v>8338</v>
      </c>
      <c r="S1009" s="15">
        <f t="shared" si="62"/>
        <v>41715.874780092592</v>
      </c>
      <c r="T1009">
        <f t="shared" si="63"/>
        <v>2014</v>
      </c>
    </row>
    <row r="1010" spans="1:20" ht="48" hidden="1" x14ac:dyDescent="0.2">
      <c r="A1010">
        <v>1234</v>
      </c>
      <c r="B1010" s="3" t="s">
        <v>1235</v>
      </c>
      <c r="C1010" s="3" t="s">
        <v>5344</v>
      </c>
      <c r="D1010" s="6">
        <v>50000</v>
      </c>
      <c r="E1010" s="8">
        <v>0</v>
      </c>
      <c r="F1010" t="s">
        <v>8219</v>
      </c>
      <c r="G1010" t="s">
        <v>8224</v>
      </c>
      <c r="H1010" t="s">
        <v>8246</v>
      </c>
      <c r="I1010">
        <v>1422903342</v>
      </c>
      <c r="J1010">
        <v>1420311342</v>
      </c>
      <c r="K1010" t="b">
        <v>0</v>
      </c>
      <c r="L1010">
        <v>0</v>
      </c>
      <c r="M1010" t="b">
        <v>0</v>
      </c>
      <c r="N1010" t="s">
        <v>8284</v>
      </c>
      <c r="O1010">
        <f t="shared" si="60"/>
        <v>0</v>
      </c>
      <c r="P1010">
        <f t="shared" si="61"/>
        <v>0</v>
      </c>
      <c r="Q1010" s="10" t="s">
        <v>8323</v>
      </c>
      <c r="R1010" t="s">
        <v>8338</v>
      </c>
      <c r="S1010" s="15">
        <f t="shared" si="62"/>
        <v>42007.788680555561</v>
      </c>
      <c r="T1010">
        <f t="shared" si="63"/>
        <v>2015</v>
      </c>
    </row>
    <row r="1011" spans="1:20" ht="32" hidden="1" x14ac:dyDescent="0.2">
      <c r="A1011">
        <v>1307</v>
      </c>
      <c r="B1011" s="3" t="s">
        <v>1308</v>
      </c>
      <c r="C1011" s="3" t="s">
        <v>5417</v>
      </c>
      <c r="D1011" s="6">
        <v>50000</v>
      </c>
      <c r="E1011" s="8">
        <v>5757</v>
      </c>
      <c r="F1011" t="s">
        <v>8219</v>
      </c>
      <c r="G1011" t="s">
        <v>8223</v>
      </c>
      <c r="H1011" t="s">
        <v>8245</v>
      </c>
      <c r="I1011">
        <v>1455710679</v>
      </c>
      <c r="J1011">
        <v>1453118679</v>
      </c>
      <c r="K1011" t="b">
        <v>0</v>
      </c>
      <c r="L1011">
        <v>45</v>
      </c>
      <c r="M1011" t="b">
        <v>0</v>
      </c>
      <c r="N1011" t="s">
        <v>8271</v>
      </c>
      <c r="O1011">
        <f t="shared" si="60"/>
        <v>12</v>
      </c>
      <c r="P1011">
        <f t="shared" si="61"/>
        <v>127.93</v>
      </c>
      <c r="Q1011" s="10" t="s">
        <v>8317</v>
      </c>
      <c r="R1011" t="s">
        <v>8319</v>
      </c>
      <c r="S1011" s="15">
        <f t="shared" si="62"/>
        <v>42387.503229166665</v>
      </c>
      <c r="T1011">
        <f t="shared" si="63"/>
        <v>2016</v>
      </c>
    </row>
    <row r="1012" spans="1:20" ht="48" hidden="1" x14ac:dyDescent="0.2">
      <c r="A1012">
        <v>1324</v>
      </c>
      <c r="B1012" s="3" t="s">
        <v>1325</v>
      </c>
      <c r="C1012" s="3" t="s">
        <v>5434</v>
      </c>
      <c r="D1012" s="6">
        <v>50000</v>
      </c>
      <c r="E1012" s="8">
        <v>4920</v>
      </c>
      <c r="F1012" t="s">
        <v>8219</v>
      </c>
      <c r="G1012" t="s">
        <v>8223</v>
      </c>
      <c r="H1012" t="s">
        <v>8245</v>
      </c>
      <c r="I1012">
        <v>1476371552</v>
      </c>
      <c r="J1012">
        <v>1473779552</v>
      </c>
      <c r="K1012" t="b">
        <v>0</v>
      </c>
      <c r="L1012">
        <v>90</v>
      </c>
      <c r="M1012" t="b">
        <v>0</v>
      </c>
      <c r="N1012" t="s">
        <v>8271</v>
      </c>
      <c r="O1012">
        <f t="shared" si="60"/>
        <v>10</v>
      </c>
      <c r="P1012">
        <f t="shared" si="61"/>
        <v>54.67</v>
      </c>
      <c r="Q1012" s="10" t="s">
        <v>8317</v>
      </c>
      <c r="R1012" t="s">
        <v>8319</v>
      </c>
      <c r="S1012" s="15">
        <f t="shared" si="62"/>
        <v>42626.633703703701</v>
      </c>
      <c r="T1012">
        <f t="shared" si="63"/>
        <v>2016</v>
      </c>
    </row>
    <row r="1013" spans="1:20" ht="48" hidden="1" x14ac:dyDescent="0.2">
      <c r="A1013">
        <v>1329</v>
      </c>
      <c r="B1013" s="3" t="s">
        <v>1330</v>
      </c>
      <c r="C1013" s="3" t="s">
        <v>5439</v>
      </c>
      <c r="D1013" s="6">
        <v>50000</v>
      </c>
      <c r="E1013" s="8">
        <v>408</v>
      </c>
      <c r="F1013" t="s">
        <v>8219</v>
      </c>
      <c r="G1013" t="s">
        <v>8223</v>
      </c>
      <c r="H1013" t="s">
        <v>8245</v>
      </c>
      <c r="I1013">
        <v>1417501145</v>
      </c>
      <c r="J1013">
        <v>1414041545</v>
      </c>
      <c r="K1013" t="b">
        <v>0</v>
      </c>
      <c r="L1013">
        <v>9</v>
      </c>
      <c r="M1013" t="b">
        <v>0</v>
      </c>
      <c r="N1013" t="s">
        <v>8271</v>
      </c>
      <c r="O1013">
        <f t="shared" si="60"/>
        <v>1</v>
      </c>
      <c r="P1013">
        <f t="shared" si="61"/>
        <v>45.33</v>
      </c>
      <c r="Q1013" s="10" t="s">
        <v>8317</v>
      </c>
      <c r="R1013" t="s">
        <v>8319</v>
      </c>
      <c r="S1013" s="15">
        <f t="shared" si="62"/>
        <v>41935.221585648149</v>
      </c>
      <c r="T1013">
        <f t="shared" si="63"/>
        <v>2014</v>
      </c>
    </row>
    <row r="1014" spans="1:20" ht="48" hidden="1" x14ac:dyDescent="0.2">
      <c r="A1014">
        <v>1337</v>
      </c>
      <c r="B1014" s="3" t="s">
        <v>1338</v>
      </c>
      <c r="C1014" s="3" t="s">
        <v>5447</v>
      </c>
      <c r="D1014" s="6">
        <v>50000</v>
      </c>
      <c r="E1014" s="8">
        <v>24691</v>
      </c>
      <c r="F1014" t="s">
        <v>8219</v>
      </c>
      <c r="G1014" t="s">
        <v>8223</v>
      </c>
      <c r="H1014" t="s">
        <v>8245</v>
      </c>
      <c r="I1014">
        <v>1488549079</v>
      </c>
      <c r="J1014">
        <v>1485957079</v>
      </c>
      <c r="K1014" t="b">
        <v>0</v>
      </c>
      <c r="L1014">
        <v>140</v>
      </c>
      <c r="M1014" t="b">
        <v>0</v>
      </c>
      <c r="N1014" t="s">
        <v>8271</v>
      </c>
      <c r="O1014">
        <f t="shared" si="60"/>
        <v>49</v>
      </c>
      <c r="P1014">
        <f t="shared" si="61"/>
        <v>176.36</v>
      </c>
      <c r="Q1014" s="10" t="s">
        <v>8317</v>
      </c>
      <c r="R1014" t="s">
        <v>8319</v>
      </c>
      <c r="S1014" s="15">
        <f t="shared" si="62"/>
        <v>42767.577303240745</v>
      </c>
      <c r="T1014">
        <f t="shared" si="63"/>
        <v>2017</v>
      </c>
    </row>
    <row r="1015" spans="1:20" ht="32" hidden="1" x14ac:dyDescent="0.2">
      <c r="A1015">
        <v>1339</v>
      </c>
      <c r="B1015" s="3" t="s">
        <v>1340</v>
      </c>
      <c r="C1015" s="3" t="s">
        <v>5449</v>
      </c>
      <c r="D1015" s="6">
        <v>50000</v>
      </c>
      <c r="E1015" s="8">
        <v>3317</v>
      </c>
      <c r="F1015" t="s">
        <v>8219</v>
      </c>
      <c r="G1015" t="s">
        <v>8223</v>
      </c>
      <c r="H1015" t="s">
        <v>8245</v>
      </c>
      <c r="I1015">
        <v>1418056315</v>
      </c>
      <c r="J1015">
        <v>1414164715</v>
      </c>
      <c r="K1015" t="b">
        <v>0</v>
      </c>
      <c r="L1015">
        <v>37</v>
      </c>
      <c r="M1015" t="b">
        <v>0</v>
      </c>
      <c r="N1015" t="s">
        <v>8271</v>
      </c>
      <c r="O1015">
        <f t="shared" si="60"/>
        <v>7</v>
      </c>
      <c r="P1015">
        <f t="shared" si="61"/>
        <v>89.65</v>
      </c>
      <c r="Q1015" s="10" t="s">
        <v>8317</v>
      </c>
      <c r="R1015" t="s">
        <v>8319</v>
      </c>
      <c r="S1015" s="15">
        <f t="shared" si="62"/>
        <v>41936.647164351853</v>
      </c>
      <c r="T1015">
        <f t="shared" si="63"/>
        <v>2014</v>
      </c>
    </row>
    <row r="1016" spans="1:20" ht="48" hidden="1" x14ac:dyDescent="0.2">
      <c r="A1016">
        <v>1342</v>
      </c>
      <c r="B1016" s="3" t="s">
        <v>1343</v>
      </c>
      <c r="C1016" s="3" t="s">
        <v>5452</v>
      </c>
      <c r="D1016" s="6">
        <v>50000</v>
      </c>
      <c r="E1016" s="8">
        <v>100</v>
      </c>
      <c r="F1016" t="s">
        <v>8219</v>
      </c>
      <c r="G1016" t="s">
        <v>8223</v>
      </c>
      <c r="H1016" t="s">
        <v>8245</v>
      </c>
      <c r="I1016">
        <v>1437161739</v>
      </c>
      <c r="J1016">
        <v>1434569739</v>
      </c>
      <c r="K1016" t="b">
        <v>0</v>
      </c>
      <c r="L1016">
        <v>1</v>
      </c>
      <c r="M1016" t="b">
        <v>0</v>
      </c>
      <c r="N1016" t="s">
        <v>8271</v>
      </c>
      <c r="O1016">
        <f t="shared" si="60"/>
        <v>0</v>
      </c>
      <c r="P1016">
        <f t="shared" si="61"/>
        <v>100</v>
      </c>
      <c r="Q1016" s="10" t="s">
        <v>8317</v>
      </c>
      <c r="R1016" t="s">
        <v>8319</v>
      </c>
      <c r="S1016" s="15">
        <f t="shared" si="62"/>
        <v>42172.816423611104</v>
      </c>
      <c r="T1016">
        <f t="shared" si="63"/>
        <v>2015</v>
      </c>
    </row>
    <row r="1017" spans="1:20" ht="48" hidden="1" x14ac:dyDescent="0.2">
      <c r="A1017">
        <v>1343</v>
      </c>
      <c r="B1017" s="3" t="s">
        <v>1344</v>
      </c>
      <c r="C1017" s="3" t="s">
        <v>5453</v>
      </c>
      <c r="D1017" s="6">
        <v>50000</v>
      </c>
      <c r="E1017" s="8">
        <v>51149</v>
      </c>
      <c r="F1017" t="s">
        <v>8219</v>
      </c>
      <c r="G1017" t="s">
        <v>8223</v>
      </c>
      <c r="H1017" t="s">
        <v>8245</v>
      </c>
      <c r="I1017">
        <v>1471579140</v>
      </c>
      <c r="J1017">
        <v>1466512683</v>
      </c>
      <c r="K1017" t="b">
        <v>0</v>
      </c>
      <c r="L1017">
        <v>323</v>
      </c>
      <c r="M1017" t="b">
        <v>0</v>
      </c>
      <c r="N1017" t="s">
        <v>8271</v>
      </c>
      <c r="O1017">
        <f t="shared" si="60"/>
        <v>102</v>
      </c>
      <c r="P1017">
        <f t="shared" si="61"/>
        <v>158.36000000000001</v>
      </c>
      <c r="Q1017" s="10" t="s">
        <v>8317</v>
      </c>
      <c r="R1017" t="s">
        <v>8319</v>
      </c>
      <c r="S1017" s="15">
        <f t="shared" si="62"/>
        <v>42542.526423611111</v>
      </c>
      <c r="T1017">
        <f t="shared" si="63"/>
        <v>2016</v>
      </c>
    </row>
    <row r="1018" spans="1:20" ht="32" hidden="1" x14ac:dyDescent="0.2">
      <c r="A1018">
        <v>2350</v>
      </c>
      <c r="B1018" s="3" t="s">
        <v>2351</v>
      </c>
      <c r="C1018" s="3" t="s">
        <v>6460</v>
      </c>
      <c r="D1018" s="6">
        <v>50000</v>
      </c>
      <c r="E1018" s="8">
        <v>0</v>
      </c>
      <c r="F1018" t="s">
        <v>8219</v>
      </c>
      <c r="G1018" t="s">
        <v>8240</v>
      </c>
      <c r="H1018" t="s">
        <v>8248</v>
      </c>
      <c r="I1018">
        <v>1483474370</v>
      </c>
      <c r="J1018">
        <v>1480882370</v>
      </c>
      <c r="K1018" t="b">
        <v>0</v>
      </c>
      <c r="L1018">
        <v>0</v>
      </c>
      <c r="M1018" t="b">
        <v>0</v>
      </c>
      <c r="N1018" t="s">
        <v>8270</v>
      </c>
      <c r="O1018">
        <f t="shared" si="60"/>
        <v>0</v>
      </c>
      <c r="P1018">
        <f t="shared" si="61"/>
        <v>0</v>
      </c>
      <c r="Q1018" s="10" t="s">
        <v>8317</v>
      </c>
      <c r="R1018" t="s">
        <v>8318</v>
      </c>
      <c r="S1018" s="15">
        <f t="shared" si="62"/>
        <v>42708.842245370368</v>
      </c>
      <c r="T1018">
        <f t="shared" si="63"/>
        <v>2016</v>
      </c>
    </row>
    <row r="1019" spans="1:20" ht="48" hidden="1" x14ac:dyDescent="0.2">
      <c r="A1019">
        <v>2367</v>
      </c>
      <c r="B1019" s="3" t="s">
        <v>2368</v>
      </c>
      <c r="C1019" s="3" t="s">
        <v>6477</v>
      </c>
      <c r="D1019" s="6">
        <v>50000</v>
      </c>
      <c r="E1019" s="8">
        <v>670</v>
      </c>
      <c r="F1019" t="s">
        <v>8219</v>
      </c>
      <c r="G1019" t="s">
        <v>8223</v>
      </c>
      <c r="H1019" t="s">
        <v>8245</v>
      </c>
      <c r="I1019">
        <v>1461622616</v>
      </c>
      <c r="J1019">
        <v>1456442216</v>
      </c>
      <c r="K1019" t="b">
        <v>0</v>
      </c>
      <c r="L1019">
        <v>14</v>
      </c>
      <c r="M1019" t="b">
        <v>0</v>
      </c>
      <c r="N1019" t="s">
        <v>8270</v>
      </c>
      <c r="O1019">
        <f t="shared" si="60"/>
        <v>1</v>
      </c>
      <c r="P1019">
        <f t="shared" si="61"/>
        <v>47.86</v>
      </c>
      <c r="Q1019" s="10" t="s">
        <v>8317</v>
      </c>
      <c r="R1019" t="s">
        <v>8318</v>
      </c>
      <c r="S1019" s="15">
        <f t="shared" si="62"/>
        <v>42425.970092592594</v>
      </c>
      <c r="T1019">
        <f t="shared" si="63"/>
        <v>2016</v>
      </c>
    </row>
    <row r="1020" spans="1:20" ht="48" hidden="1" x14ac:dyDescent="0.2">
      <c r="A1020">
        <v>2400</v>
      </c>
      <c r="B1020" s="3" t="s">
        <v>2401</v>
      </c>
      <c r="C1020" s="3" t="s">
        <v>6510</v>
      </c>
      <c r="D1020" s="6">
        <v>50000</v>
      </c>
      <c r="E1020" s="8">
        <v>0</v>
      </c>
      <c r="F1020" t="s">
        <v>8219</v>
      </c>
      <c r="G1020" t="s">
        <v>8225</v>
      </c>
      <c r="H1020" t="s">
        <v>8247</v>
      </c>
      <c r="I1020">
        <v>1460615164</v>
      </c>
      <c r="J1020">
        <v>1458023164</v>
      </c>
      <c r="K1020" t="b">
        <v>0</v>
      </c>
      <c r="L1020">
        <v>0</v>
      </c>
      <c r="M1020" t="b">
        <v>0</v>
      </c>
      <c r="N1020" t="s">
        <v>8270</v>
      </c>
      <c r="O1020">
        <f t="shared" si="60"/>
        <v>0</v>
      </c>
      <c r="P1020">
        <f t="shared" si="61"/>
        <v>0</v>
      </c>
      <c r="Q1020" s="10" t="s">
        <v>8317</v>
      </c>
      <c r="R1020" t="s">
        <v>8318</v>
      </c>
      <c r="S1020" s="15">
        <f t="shared" si="62"/>
        <v>42444.268101851849</v>
      </c>
      <c r="T1020">
        <f t="shared" si="63"/>
        <v>2016</v>
      </c>
    </row>
    <row r="1021" spans="1:20" ht="64" hidden="1" x14ac:dyDescent="0.2">
      <c r="A1021">
        <v>2951</v>
      </c>
      <c r="B1021" s="3" t="s">
        <v>2951</v>
      </c>
      <c r="C1021" s="3" t="s">
        <v>7061</v>
      </c>
      <c r="D1021" s="6">
        <v>50000</v>
      </c>
      <c r="E1021" s="8">
        <v>1096</v>
      </c>
      <c r="F1021" t="s">
        <v>8219</v>
      </c>
      <c r="G1021" t="s">
        <v>8223</v>
      </c>
      <c r="H1021" t="s">
        <v>8245</v>
      </c>
      <c r="I1021">
        <v>1412536573</v>
      </c>
      <c r="J1021">
        <v>1408648573</v>
      </c>
      <c r="K1021" t="b">
        <v>0</v>
      </c>
      <c r="L1021">
        <v>58</v>
      </c>
      <c r="M1021" t="b">
        <v>0</v>
      </c>
      <c r="N1021" t="s">
        <v>8301</v>
      </c>
      <c r="O1021">
        <f t="shared" si="60"/>
        <v>2</v>
      </c>
      <c r="P1021">
        <f t="shared" si="61"/>
        <v>18.899999999999999</v>
      </c>
      <c r="Q1021" s="10" t="s">
        <v>8315</v>
      </c>
      <c r="R1021" t="s">
        <v>8355</v>
      </c>
      <c r="S1021" s="15">
        <f t="shared" si="62"/>
        <v>41872.802928240737</v>
      </c>
      <c r="T1021">
        <f t="shared" si="63"/>
        <v>2014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>
        <f t="shared" si="63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>
        <f t="shared" si="63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>
        <f t="shared" si="63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>
        <f t="shared" si="63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5">
        <f t="shared" ref="S1026:S1089" si="66">(((J1026/60)/60)/24)+DATE(1970,1,1)</f>
        <v>42370.580590277779</v>
      </c>
      <c r="T1026">
        <f t="shared" ref="T1026:T1089" si="67">YEAR(S1026)</f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si="66"/>
        <v>42049.833761574075</v>
      </c>
      <c r="T1027">
        <f t="shared" si="67"/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>
        <f t="shared" si="67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>
        <f t="shared" si="67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>
        <f t="shared" si="67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>
        <f t="shared" si="67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>
        <f t="shared" si="67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>
        <f t="shared" si="67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>
        <f t="shared" si="67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>
        <f t="shared" si="67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>
        <f t="shared" si="67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>
        <f t="shared" si="67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>
        <f t="shared" si="67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>
        <f t="shared" si="67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>
        <f t="shared" si="67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>
        <f t="shared" si="67"/>
        <v>2016</v>
      </c>
    </row>
    <row r="1042" spans="1:20" ht="16" hidden="1" x14ac:dyDescent="0.2">
      <c r="A1042">
        <v>2659</v>
      </c>
      <c r="B1042" s="3" t="s">
        <v>2659</v>
      </c>
      <c r="C1042" s="3" t="s">
        <v>6769</v>
      </c>
      <c r="D1042" s="6">
        <v>49000</v>
      </c>
      <c r="E1042" s="8">
        <v>1333</v>
      </c>
      <c r="F1042" t="s">
        <v>8219</v>
      </c>
      <c r="G1042" t="s">
        <v>8223</v>
      </c>
      <c r="H1042" t="s">
        <v>8245</v>
      </c>
      <c r="I1042">
        <v>1429321210</v>
      </c>
      <c r="J1042">
        <v>1426729210</v>
      </c>
      <c r="K1042" t="b">
        <v>0</v>
      </c>
      <c r="L1042">
        <v>10</v>
      </c>
      <c r="M1042" t="b">
        <v>0</v>
      </c>
      <c r="N1042" t="s">
        <v>8299</v>
      </c>
      <c r="O1042">
        <f t="shared" si="64"/>
        <v>3</v>
      </c>
      <c r="P1042">
        <f t="shared" si="65"/>
        <v>133.30000000000001</v>
      </c>
      <c r="Q1042" s="10" t="s">
        <v>8317</v>
      </c>
      <c r="R1042" t="s">
        <v>8353</v>
      </c>
      <c r="S1042" s="15">
        <f t="shared" si="66"/>
        <v>42082.069560185191</v>
      </c>
      <c r="T1042">
        <f t="shared" si="67"/>
        <v>2015</v>
      </c>
    </row>
    <row r="1043" spans="1:20" ht="48" hidden="1" x14ac:dyDescent="0.2">
      <c r="A1043">
        <v>1327</v>
      </c>
      <c r="B1043" s="3" t="s">
        <v>1328</v>
      </c>
      <c r="C1043" s="3" t="s">
        <v>5437</v>
      </c>
      <c r="D1043" s="6">
        <v>48000</v>
      </c>
      <c r="E1043" s="8">
        <v>1705</v>
      </c>
      <c r="F1043" t="s">
        <v>8219</v>
      </c>
      <c r="G1043" t="s">
        <v>8223</v>
      </c>
      <c r="H1043" t="s">
        <v>8245</v>
      </c>
      <c r="I1043">
        <v>1432916235</v>
      </c>
      <c r="J1043">
        <v>1430324235</v>
      </c>
      <c r="K1043" t="b">
        <v>0</v>
      </c>
      <c r="L1043">
        <v>41</v>
      </c>
      <c r="M1043" t="b">
        <v>0</v>
      </c>
      <c r="N1043" t="s">
        <v>8271</v>
      </c>
      <c r="O1043">
        <f t="shared" si="64"/>
        <v>4</v>
      </c>
      <c r="P1043">
        <f t="shared" si="65"/>
        <v>41.59</v>
      </c>
      <c r="Q1043" s="10" t="s">
        <v>8317</v>
      </c>
      <c r="R1043" t="s">
        <v>8319</v>
      </c>
      <c r="S1043" s="15">
        <f t="shared" si="66"/>
        <v>42123.678645833337</v>
      </c>
      <c r="T1043">
        <f t="shared" si="67"/>
        <v>2015</v>
      </c>
    </row>
    <row r="1044" spans="1:20" ht="32" hidden="1" x14ac:dyDescent="0.2">
      <c r="A1044">
        <v>1019</v>
      </c>
      <c r="B1044" s="3" t="s">
        <v>1020</v>
      </c>
      <c r="C1044" s="3" t="s">
        <v>5129</v>
      </c>
      <c r="D1044" s="6">
        <v>45000</v>
      </c>
      <c r="E1044" s="8">
        <v>21300</v>
      </c>
      <c r="F1044" t="s">
        <v>8219</v>
      </c>
      <c r="G1044" t="s">
        <v>8223</v>
      </c>
      <c r="H1044" t="s">
        <v>8245</v>
      </c>
      <c r="I1044">
        <v>1423092149</v>
      </c>
      <c r="J1044">
        <v>1420500149</v>
      </c>
      <c r="K1044" t="b">
        <v>0</v>
      </c>
      <c r="L1044">
        <v>400</v>
      </c>
      <c r="M1044" t="b">
        <v>0</v>
      </c>
      <c r="N1044" t="s">
        <v>8271</v>
      </c>
      <c r="O1044">
        <f t="shared" si="64"/>
        <v>47</v>
      </c>
      <c r="P1044">
        <f t="shared" si="65"/>
        <v>53.25</v>
      </c>
      <c r="Q1044" s="10" t="s">
        <v>8317</v>
      </c>
      <c r="R1044" t="s">
        <v>8319</v>
      </c>
      <c r="S1044" s="15">
        <f t="shared" si="66"/>
        <v>42009.973946759259</v>
      </c>
      <c r="T1044">
        <f t="shared" si="67"/>
        <v>2015</v>
      </c>
    </row>
    <row r="1045" spans="1:20" ht="48" hidden="1" x14ac:dyDescent="0.2">
      <c r="A1045">
        <v>2567</v>
      </c>
      <c r="B1045" s="3" t="s">
        <v>2567</v>
      </c>
      <c r="C1045" s="3" t="s">
        <v>6677</v>
      </c>
      <c r="D1045" s="6">
        <v>45000</v>
      </c>
      <c r="E1045" s="8">
        <v>120</v>
      </c>
      <c r="F1045" t="s">
        <v>8219</v>
      </c>
      <c r="G1045" t="s">
        <v>8223</v>
      </c>
      <c r="H1045" t="s">
        <v>8245</v>
      </c>
      <c r="I1045">
        <v>1429823138</v>
      </c>
      <c r="J1045">
        <v>1427231138</v>
      </c>
      <c r="K1045" t="b">
        <v>0</v>
      </c>
      <c r="L1045">
        <v>2</v>
      </c>
      <c r="M1045" t="b">
        <v>0</v>
      </c>
      <c r="N1045" t="s">
        <v>8282</v>
      </c>
      <c r="O1045">
        <f t="shared" si="64"/>
        <v>0</v>
      </c>
      <c r="P1045">
        <f t="shared" si="65"/>
        <v>60</v>
      </c>
      <c r="Q1045" s="10" t="s">
        <v>8334</v>
      </c>
      <c r="R1045" t="s">
        <v>8335</v>
      </c>
      <c r="S1045" s="15">
        <f t="shared" si="66"/>
        <v>42087.878912037035</v>
      </c>
      <c r="T1045">
        <f t="shared" si="67"/>
        <v>2015</v>
      </c>
    </row>
    <row r="1046" spans="1:20" ht="48" hidden="1" x14ac:dyDescent="0.2">
      <c r="A1046">
        <v>1058</v>
      </c>
      <c r="B1046" s="3" t="s">
        <v>1059</v>
      </c>
      <c r="C1046" s="3" t="s">
        <v>5168</v>
      </c>
      <c r="D1046" s="6">
        <v>40000</v>
      </c>
      <c r="E1046" s="8">
        <v>0</v>
      </c>
      <c r="F1046" t="s">
        <v>8219</v>
      </c>
      <c r="G1046" t="s">
        <v>8223</v>
      </c>
      <c r="H1046" t="s">
        <v>8245</v>
      </c>
      <c r="I1046">
        <v>1427328000</v>
      </c>
      <c r="J1046">
        <v>1423777043</v>
      </c>
      <c r="K1046" t="b">
        <v>0</v>
      </c>
      <c r="L1046">
        <v>0</v>
      </c>
      <c r="M1046" t="b">
        <v>0</v>
      </c>
      <c r="N1046" t="s">
        <v>8279</v>
      </c>
      <c r="O1046">
        <f t="shared" si="64"/>
        <v>0</v>
      </c>
      <c r="P1046">
        <f t="shared" si="65"/>
        <v>0</v>
      </c>
      <c r="Q1046" s="10" t="s">
        <v>8329</v>
      </c>
      <c r="R1046" t="s">
        <v>8330</v>
      </c>
      <c r="S1046" s="15">
        <f t="shared" si="66"/>
        <v>42047.900960648149</v>
      </c>
      <c r="T1046">
        <f t="shared" si="67"/>
        <v>2015</v>
      </c>
    </row>
    <row r="1047" spans="1:20" ht="48" hidden="1" x14ac:dyDescent="0.2">
      <c r="A1047">
        <v>1304</v>
      </c>
      <c r="B1047" s="3" t="s">
        <v>1305</v>
      </c>
      <c r="C1047" s="3" t="s">
        <v>5414</v>
      </c>
      <c r="D1047" s="6">
        <v>40000</v>
      </c>
      <c r="E1047" s="8">
        <v>15851</v>
      </c>
      <c r="F1047" t="s">
        <v>8219</v>
      </c>
      <c r="G1047" t="s">
        <v>8224</v>
      </c>
      <c r="H1047" t="s">
        <v>8246</v>
      </c>
      <c r="I1047">
        <v>1489376405</v>
      </c>
      <c r="J1047">
        <v>1484196005</v>
      </c>
      <c r="K1047" t="b">
        <v>0</v>
      </c>
      <c r="L1047">
        <v>104</v>
      </c>
      <c r="M1047" t="b">
        <v>0</v>
      </c>
      <c r="N1047" t="s">
        <v>8271</v>
      </c>
      <c r="O1047">
        <f t="shared" si="64"/>
        <v>40</v>
      </c>
      <c r="P1047">
        <f t="shared" si="65"/>
        <v>152.41</v>
      </c>
      <c r="Q1047" s="10" t="s">
        <v>8317</v>
      </c>
      <c r="R1047" t="s">
        <v>8319</v>
      </c>
      <c r="S1047" s="15">
        <f t="shared" si="66"/>
        <v>42747.194502314815</v>
      </c>
      <c r="T1047">
        <f t="shared" si="67"/>
        <v>2017</v>
      </c>
    </row>
    <row r="1048" spans="1:20" ht="48" hidden="1" x14ac:dyDescent="0.2">
      <c r="A1048">
        <v>1313</v>
      </c>
      <c r="B1048" s="3" t="s">
        <v>1314</v>
      </c>
      <c r="C1048" s="3" t="s">
        <v>5423</v>
      </c>
      <c r="D1048" s="6">
        <v>40000</v>
      </c>
      <c r="E1048" s="8">
        <v>12446</v>
      </c>
      <c r="F1048" t="s">
        <v>8219</v>
      </c>
      <c r="G1048" t="s">
        <v>8223</v>
      </c>
      <c r="H1048" t="s">
        <v>8245</v>
      </c>
      <c r="I1048">
        <v>1457024514</v>
      </c>
      <c r="J1048">
        <v>1454432514</v>
      </c>
      <c r="K1048" t="b">
        <v>0</v>
      </c>
      <c r="L1048">
        <v>122</v>
      </c>
      <c r="M1048" t="b">
        <v>0</v>
      </c>
      <c r="N1048" t="s">
        <v>8271</v>
      </c>
      <c r="O1048">
        <f t="shared" si="64"/>
        <v>31</v>
      </c>
      <c r="P1048">
        <f t="shared" si="65"/>
        <v>102.02</v>
      </c>
      <c r="Q1048" s="10" t="s">
        <v>8317</v>
      </c>
      <c r="R1048" t="s">
        <v>8319</v>
      </c>
      <c r="S1048" s="15">
        <f t="shared" si="66"/>
        <v>42402.709652777776</v>
      </c>
      <c r="T1048">
        <f t="shared" si="67"/>
        <v>2016</v>
      </c>
    </row>
    <row r="1049" spans="1:20" ht="48" hidden="1" x14ac:dyDescent="0.2">
      <c r="A1049">
        <v>1318</v>
      </c>
      <c r="B1049" s="3" t="s">
        <v>1319</v>
      </c>
      <c r="C1049" s="3" t="s">
        <v>5428</v>
      </c>
      <c r="D1049" s="6">
        <v>40000</v>
      </c>
      <c r="E1049" s="8">
        <v>6130</v>
      </c>
      <c r="F1049" t="s">
        <v>8219</v>
      </c>
      <c r="G1049" t="s">
        <v>8223</v>
      </c>
      <c r="H1049" t="s">
        <v>8245</v>
      </c>
      <c r="I1049">
        <v>1420938172</v>
      </c>
      <c r="J1049">
        <v>1418346172</v>
      </c>
      <c r="K1049" t="b">
        <v>0</v>
      </c>
      <c r="L1049">
        <v>135</v>
      </c>
      <c r="M1049" t="b">
        <v>0</v>
      </c>
      <c r="N1049" t="s">
        <v>8271</v>
      </c>
      <c r="O1049">
        <f t="shared" si="64"/>
        <v>15</v>
      </c>
      <c r="P1049">
        <f t="shared" si="65"/>
        <v>45.41</v>
      </c>
      <c r="Q1049" s="10" t="s">
        <v>8317</v>
      </c>
      <c r="R1049" t="s">
        <v>8319</v>
      </c>
      <c r="S1049" s="15">
        <f t="shared" si="66"/>
        <v>41985.043657407412</v>
      </c>
      <c r="T1049">
        <f t="shared" si="67"/>
        <v>2014</v>
      </c>
    </row>
    <row r="1050" spans="1:20" ht="48" hidden="1" x14ac:dyDescent="0.2">
      <c r="A1050">
        <v>2368</v>
      </c>
      <c r="B1050" s="3" t="s">
        <v>2369</v>
      </c>
      <c r="C1050" s="3" t="s">
        <v>6478</v>
      </c>
      <c r="D1050" s="6">
        <v>40000</v>
      </c>
      <c r="E1050" s="8">
        <v>100</v>
      </c>
      <c r="F1050" t="s">
        <v>8219</v>
      </c>
      <c r="G1050" t="s">
        <v>8223</v>
      </c>
      <c r="H1050" t="s">
        <v>8245</v>
      </c>
      <c r="I1050">
        <v>1429028365</v>
      </c>
      <c r="J1050">
        <v>1425143965</v>
      </c>
      <c r="K1050" t="b">
        <v>0</v>
      </c>
      <c r="L1050">
        <v>2</v>
      </c>
      <c r="M1050" t="b">
        <v>0</v>
      </c>
      <c r="N1050" t="s">
        <v>8270</v>
      </c>
      <c r="O1050">
        <f t="shared" si="64"/>
        <v>0</v>
      </c>
      <c r="P1050">
        <f t="shared" si="65"/>
        <v>50</v>
      </c>
      <c r="Q1050" s="10" t="s">
        <v>8317</v>
      </c>
      <c r="R1050" t="s">
        <v>8318</v>
      </c>
      <c r="S1050" s="15">
        <f t="shared" si="66"/>
        <v>42063.721817129626</v>
      </c>
      <c r="T1050">
        <f t="shared" si="67"/>
        <v>2015</v>
      </c>
    </row>
    <row r="1051" spans="1:20" ht="48" hidden="1" x14ac:dyDescent="0.2">
      <c r="A1051">
        <v>2564</v>
      </c>
      <c r="B1051" s="3" t="s">
        <v>2564</v>
      </c>
      <c r="C1051" s="3" t="s">
        <v>6674</v>
      </c>
      <c r="D1051" s="6">
        <v>40000</v>
      </c>
      <c r="E1051" s="8">
        <v>0</v>
      </c>
      <c r="F1051" t="s">
        <v>8219</v>
      </c>
      <c r="G1051" t="s">
        <v>8228</v>
      </c>
      <c r="H1051" t="s">
        <v>8250</v>
      </c>
      <c r="I1051">
        <v>1406854699</v>
      </c>
      <c r="J1051">
        <v>1404262699</v>
      </c>
      <c r="K1051" t="b">
        <v>0</v>
      </c>
      <c r="L1051">
        <v>0</v>
      </c>
      <c r="M1051" t="b">
        <v>0</v>
      </c>
      <c r="N1051" t="s">
        <v>8282</v>
      </c>
      <c r="O1051">
        <f t="shared" si="64"/>
        <v>0</v>
      </c>
      <c r="P1051">
        <f t="shared" si="65"/>
        <v>0</v>
      </c>
      <c r="Q1051" s="10" t="s">
        <v>8334</v>
      </c>
      <c r="R1051" t="s">
        <v>8335</v>
      </c>
      <c r="S1051" s="15">
        <f t="shared" si="66"/>
        <v>41822.040497685186</v>
      </c>
      <c r="T1051">
        <f t="shared" si="67"/>
        <v>2014</v>
      </c>
    </row>
    <row r="1052" spans="1:20" ht="48" hidden="1" x14ac:dyDescent="0.2">
      <c r="A1052">
        <v>1459</v>
      </c>
      <c r="B1052" s="3" t="s">
        <v>1460</v>
      </c>
      <c r="C1052" s="3" t="s">
        <v>5569</v>
      </c>
      <c r="D1052" s="6">
        <v>37000</v>
      </c>
      <c r="E1052" s="8">
        <v>0</v>
      </c>
      <c r="F1052" t="s">
        <v>8219</v>
      </c>
      <c r="G1052" t="s">
        <v>8231</v>
      </c>
      <c r="H1052" t="s">
        <v>8252</v>
      </c>
      <c r="I1052">
        <v>1449077100</v>
      </c>
      <c r="J1052">
        <v>1446612896</v>
      </c>
      <c r="K1052" t="b">
        <v>0</v>
      </c>
      <c r="L1052">
        <v>0</v>
      </c>
      <c r="M1052" t="b">
        <v>0</v>
      </c>
      <c r="N1052" t="s">
        <v>8285</v>
      </c>
      <c r="O1052">
        <f t="shared" si="64"/>
        <v>0</v>
      </c>
      <c r="P1052">
        <f t="shared" si="65"/>
        <v>0</v>
      </c>
      <c r="Q1052" s="10" t="s">
        <v>8320</v>
      </c>
      <c r="R1052" t="s">
        <v>8339</v>
      </c>
      <c r="S1052" s="15">
        <f t="shared" si="66"/>
        <v>42312.204814814817</v>
      </c>
      <c r="T1052">
        <f t="shared" si="67"/>
        <v>2015</v>
      </c>
    </row>
    <row r="1053" spans="1:20" ht="48" hidden="1" x14ac:dyDescent="0.2">
      <c r="A1053">
        <v>2388</v>
      </c>
      <c r="B1053" s="3" t="s">
        <v>2389</v>
      </c>
      <c r="C1053" s="3" t="s">
        <v>6498</v>
      </c>
      <c r="D1053" s="6">
        <v>37000</v>
      </c>
      <c r="E1053" s="8">
        <v>463</v>
      </c>
      <c r="F1053" t="s">
        <v>8219</v>
      </c>
      <c r="G1053" t="s">
        <v>8223</v>
      </c>
      <c r="H1053" t="s">
        <v>8245</v>
      </c>
      <c r="I1053">
        <v>1421350140</v>
      </c>
      <c r="J1053">
        <v>1418761759</v>
      </c>
      <c r="K1053" t="b">
        <v>0</v>
      </c>
      <c r="L1053">
        <v>8</v>
      </c>
      <c r="M1053" t="b">
        <v>0</v>
      </c>
      <c r="N1053" t="s">
        <v>8270</v>
      </c>
      <c r="O1053">
        <f t="shared" si="64"/>
        <v>1</v>
      </c>
      <c r="P1053">
        <f t="shared" si="65"/>
        <v>57.88</v>
      </c>
      <c r="Q1053" s="10" t="s">
        <v>8317</v>
      </c>
      <c r="R1053" t="s">
        <v>8318</v>
      </c>
      <c r="S1053" s="15">
        <f t="shared" si="66"/>
        <v>41989.853692129633</v>
      </c>
      <c r="T1053">
        <f t="shared" si="67"/>
        <v>2014</v>
      </c>
    </row>
    <row r="1054" spans="1:20" ht="48" hidden="1" x14ac:dyDescent="0.2">
      <c r="A1054">
        <v>156</v>
      </c>
      <c r="B1054" s="3" t="s">
        <v>158</v>
      </c>
      <c r="C1054" s="3" t="s">
        <v>4266</v>
      </c>
      <c r="D1054" s="6">
        <v>35000</v>
      </c>
      <c r="E1054" s="8">
        <v>1785</v>
      </c>
      <c r="F1054" t="s">
        <v>8219</v>
      </c>
      <c r="G1054" t="s">
        <v>8228</v>
      </c>
      <c r="H1054" t="s">
        <v>8250</v>
      </c>
      <c r="I1054">
        <v>1407034796</v>
      </c>
      <c r="J1054">
        <v>1401850796</v>
      </c>
      <c r="K1054" t="b">
        <v>0</v>
      </c>
      <c r="L1054">
        <v>15</v>
      </c>
      <c r="M1054" t="b">
        <v>0</v>
      </c>
      <c r="N1054" t="s">
        <v>8265</v>
      </c>
      <c r="O1054">
        <f t="shared" si="64"/>
        <v>5</v>
      </c>
      <c r="P1054">
        <f t="shared" si="65"/>
        <v>119</v>
      </c>
      <c r="Q1054" s="10" t="s">
        <v>8308</v>
      </c>
      <c r="R1054" t="s">
        <v>8311</v>
      </c>
      <c r="S1054" s="15">
        <f t="shared" si="66"/>
        <v>41794.124953703707</v>
      </c>
      <c r="T1054">
        <f t="shared" si="67"/>
        <v>2014</v>
      </c>
    </row>
    <row r="1055" spans="1:20" ht="48" hidden="1" x14ac:dyDescent="0.2">
      <c r="A1055">
        <v>1322</v>
      </c>
      <c r="B1055" s="3" t="s">
        <v>1323</v>
      </c>
      <c r="C1055" s="3" t="s">
        <v>5432</v>
      </c>
      <c r="D1055" s="6">
        <v>35000</v>
      </c>
      <c r="E1055" s="8">
        <v>106</v>
      </c>
      <c r="F1055" t="s">
        <v>8219</v>
      </c>
      <c r="G1055" t="s">
        <v>8224</v>
      </c>
      <c r="H1055" t="s">
        <v>8246</v>
      </c>
      <c r="I1055">
        <v>1432223125</v>
      </c>
      <c r="J1055">
        <v>1429631125</v>
      </c>
      <c r="K1055" t="b">
        <v>0</v>
      </c>
      <c r="L1055">
        <v>4</v>
      </c>
      <c r="M1055" t="b">
        <v>0</v>
      </c>
      <c r="N1055" t="s">
        <v>8271</v>
      </c>
      <c r="O1055">
        <f t="shared" si="64"/>
        <v>0</v>
      </c>
      <c r="P1055">
        <f t="shared" si="65"/>
        <v>26.5</v>
      </c>
      <c r="Q1055" s="10" t="s">
        <v>8317</v>
      </c>
      <c r="R1055" t="s">
        <v>8319</v>
      </c>
      <c r="S1055" s="15">
        <f t="shared" si="66"/>
        <v>42115.656539351854</v>
      </c>
      <c r="T1055">
        <f t="shared" si="67"/>
        <v>2015</v>
      </c>
    </row>
    <row r="1056" spans="1:20" ht="48" hidden="1" x14ac:dyDescent="0.2">
      <c r="A1056">
        <v>1330</v>
      </c>
      <c r="B1056" s="3" t="s">
        <v>1331</v>
      </c>
      <c r="C1056" s="3" t="s">
        <v>5440</v>
      </c>
      <c r="D1056" s="6">
        <v>35000</v>
      </c>
      <c r="E1056" s="8">
        <v>7873</v>
      </c>
      <c r="F1056" t="s">
        <v>8219</v>
      </c>
      <c r="G1056" t="s">
        <v>8223</v>
      </c>
      <c r="H1056" t="s">
        <v>8245</v>
      </c>
      <c r="I1056">
        <v>1467432000</v>
      </c>
      <c r="J1056">
        <v>1464763109</v>
      </c>
      <c r="K1056" t="b">
        <v>0</v>
      </c>
      <c r="L1056">
        <v>50</v>
      </c>
      <c r="M1056" t="b">
        <v>0</v>
      </c>
      <c r="N1056" t="s">
        <v>8271</v>
      </c>
      <c r="O1056">
        <f t="shared" si="64"/>
        <v>22</v>
      </c>
      <c r="P1056">
        <f t="shared" si="65"/>
        <v>157.46</v>
      </c>
      <c r="Q1056" s="10" t="s">
        <v>8317</v>
      </c>
      <c r="R1056" t="s">
        <v>8319</v>
      </c>
      <c r="S1056" s="15">
        <f t="shared" si="66"/>
        <v>42522.276724537034</v>
      </c>
      <c r="T1056">
        <f t="shared" si="67"/>
        <v>2016</v>
      </c>
    </row>
    <row r="1057" spans="1:20" ht="48" hidden="1" x14ac:dyDescent="0.2">
      <c r="A1057">
        <v>2354</v>
      </c>
      <c r="B1057" s="3" t="s">
        <v>2355</v>
      </c>
      <c r="C1057" s="3" t="s">
        <v>6464</v>
      </c>
      <c r="D1057" s="6">
        <v>35000</v>
      </c>
      <c r="E1057" s="8">
        <v>25</v>
      </c>
      <c r="F1057" t="s">
        <v>8219</v>
      </c>
      <c r="G1057" t="s">
        <v>8223</v>
      </c>
      <c r="H1057" t="s">
        <v>8245</v>
      </c>
      <c r="I1057">
        <v>1420910460</v>
      </c>
      <c r="J1057">
        <v>1415726460</v>
      </c>
      <c r="K1057" t="b">
        <v>0</v>
      </c>
      <c r="L1057">
        <v>1</v>
      </c>
      <c r="M1057" t="b">
        <v>0</v>
      </c>
      <c r="N1057" t="s">
        <v>8270</v>
      </c>
      <c r="O1057">
        <f t="shared" si="64"/>
        <v>0</v>
      </c>
      <c r="P1057">
        <f t="shared" si="65"/>
        <v>25</v>
      </c>
      <c r="Q1057" s="10" t="s">
        <v>8317</v>
      </c>
      <c r="R1057" t="s">
        <v>8318</v>
      </c>
      <c r="S1057" s="15">
        <f t="shared" si="66"/>
        <v>41954.722916666666</v>
      </c>
      <c r="T1057">
        <f t="shared" si="67"/>
        <v>2014</v>
      </c>
    </row>
    <row r="1058" spans="1:20" ht="48" hidden="1" x14ac:dyDescent="0.2">
      <c r="A1058">
        <v>2566</v>
      </c>
      <c r="B1058" s="3" t="s">
        <v>2566</v>
      </c>
      <c r="C1058" s="3" t="s">
        <v>6676</v>
      </c>
      <c r="D1058" s="6">
        <v>35000</v>
      </c>
      <c r="E1058" s="8">
        <v>0</v>
      </c>
      <c r="F1058" t="s">
        <v>8219</v>
      </c>
      <c r="G1058" t="s">
        <v>8223</v>
      </c>
      <c r="H1058" t="s">
        <v>8245</v>
      </c>
      <c r="I1058">
        <v>1408663948</v>
      </c>
      <c r="J1058">
        <v>1406071948</v>
      </c>
      <c r="K1058" t="b">
        <v>0</v>
      </c>
      <c r="L1058">
        <v>0</v>
      </c>
      <c r="M1058" t="b">
        <v>0</v>
      </c>
      <c r="N1058" t="s">
        <v>8282</v>
      </c>
      <c r="O1058">
        <f t="shared" si="64"/>
        <v>0</v>
      </c>
      <c r="P1058">
        <f t="shared" si="65"/>
        <v>0</v>
      </c>
      <c r="Q1058" s="10" t="s">
        <v>8334</v>
      </c>
      <c r="R1058" t="s">
        <v>8335</v>
      </c>
      <c r="S1058" s="15">
        <f t="shared" si="66"/>
        <v>41842.980879629627</v>
      </c>
      <c r="T1058">
        <f t="shared" si="67"/>
        <v>2014</v>
      </c>
    </row>
    <row r="1059" spans="1:20" ht="48" hidden="1" x14ac:dyDescent="0.2">
      <c r="A1059">
        <v>2395</v>
      </c>
      <c r="B1059" s="3" t="s">
        <v>2396</v>
      </c>
      <c r="C1059" s="3" t="s">
        <v>6505</v>
      </c>
      <c r="D1059" s="6">
        <v>33000</v>
      </c>
      <c r="E1059" s="8">
        <v>0</v>
      </c>
      <c r="F1059" t="s">
        <v>8219</v>
      </c>
      <c r="G1059" t="s">
        <v>8223</v>
      </c>
      <c r="H1059" t="s">
        <v>8245</v>
      </c>
      <c r="I1059">
        <v>1484038620</v>
      </c>
      <c r="J1059">
        <v>1481597687</v>
      </c>
      <c r="K1059" t="b">
        <v>0</v>
      </c>
      <c r="L1059">
        <v>0</v>
      </c>
      <c r="M1059" t="b">
        <v>0</v>
      </c>
      <c r="N1059" t="s">
        <v>8270</v>
      </c>
      <c r="O1059">
        <f t="shared" si="64"/>
        <v>0</v>
      </c>
      <c r="P1059">
        <f t="shared" si="65"/>
        <v>0</v>
      </c>
      <c r="Q1059" s="10" t="s">
        <v>8317</v>
      </c>
      <c r="R1059" t="s">
        <v>8318</v>
      </c>
      <c r="S1059" s="15">
        <f t="shared" si="66"/>
        <v>42717.121377314819</v>
      </c>
      <c r="T1059">
        <f t="shared" si="67"/>
        <v>2016</v>
      </c>
    </row>
    <row r="1060" spans="1:20" ht="48" hidden="1" x14ac:dyDescent="0.2">
      <c r="A1060">
        <v>620</v>
      </c>
      <c r="B1060" s="3" t="s">
        <v>621</v>
      </c>
      <c r="C1060" s="3" t="s">
        <v>4730</v>
      </c>
      <c r="D1060" s="6">
        <v>30000</v>
      </c>
      <c r="E1060" s="8">
        <v>300</v>
      </c>
      <c r="F1060" t="s">
        <v>8219</v>
      </c>
      <c r="G1060" t="s">
        <v>8228</v>
      </c>
      <c r="H1060" t="s">
        <v>8250</v>
      </c>
      <c r="I1060">
        <v>1408986738</v>
      </c>
      <c r="J1060">
        <v>1405098738</v>
      </c>
      <c r="K1060" t="b">
        <v>0</v>
      </c>
      <c r="L1060">
        <v>1</v>
      </c>
      <c r="M1060" t="b">
        <v>0</v>
      </c>
      <c r="N1060" t="s">
        <v>8270</v>
      </c>
      <c r="O1060">
        <f t="shared" si="64"/>
        <v>1</v>
      </c>
      <c r="P1060">
        <f t="shared" si="65"/>
        <v>300</v>
      </c>
      <c r="Q1060" s="10" t="s">
        <v>8317</v>
      </c>
      <c r="R1060" t="s">
        <v>8318</v>
      </c>
      <c r="S1060" s="15">
        <f t="shared" si="66"/>
        <v>41831.716874999998</v>
      </c>
      <c r="T1060">
        <f t="shared" si="67"/>
        <v>2014</v>
      </c>
    </row>
    <row r="1061" spans="1:20" ht="48" hidden="1" x14ac:dyDescent="0.2">
      <c r="A1061">
        <v>1007</v>
      </c>
      <c r="B1061" s="3" t="s">
        <v>1008</v>
      </c>
      <c r="C1061" s="3" t="s">
        <v>5117</v>
      </c>
      <c r="D1061" s="6">
        <v>30000</v>
      </c>
      <c r="E1061" s="8">
        <v>13296</v>
      </c>
      <c r="F1061" t="s">
        <v>8219</v>
      </c>
      <c r="G1061" t="s">
        <v>8223</v>
      </c>
      <c r="H1061" t="s">
        <v>8245</v>
      </c>
      <c r="I1061">
        <v>1481727623</v>
      </c>
      <c r="J1061">
        <v>1478095223</v>
      </c>
      <c r="K1061" t="b">
        <v>0</v>
      </c>
      <c r="L1061">
        <v>76</v>
      </c>
      <c r="M1061" t="b">
        <v>0</v>
      </c>
      <c r="N1061" t="s">
        <v>8271</v>
      </c>
      <c r="O1061">
        <f t="shared" si="64"/>
        <v>44</v>
      </c>
      <c r="P1061">
        <f t="shared" si="65"/>
        <v>174.95</v>
      </c>
      <c r="Q1061" s="10" t="s">
        <v>8317</v>
      </c>
      <c r="R1061" t="s">
        <v>8319</v>
      </c>
      <c r="S1061" s="15">
        <f t="shared" si="66"/>
        <v>42676.583599537036</v>
      </c>
      <c r="T1061">
        <f t="shared" si="67"/>
        <v>2016</v>
      </c>
    </row>
    <row r="1062" spans="1:20" ht="48" hidden="1" x14ac:dyDescent="0.2">
      <c r="A1062">
        <v>1305</v>
      </c>
      <c r="B1062" s="3" t="s">
        <v>1306</v>
      </c>
      <c r="C1062" s="3" t="s">
        <v>5415</v>
      </c>
      <c r="D1062" s="6">
        <v>30000</v>
      </c>
      <c r="E1062" s="8">
        <v>7793</v>
      </c>
      <c r="F1062" t="s">
        <v>8219</v>
      </c>
      <c r="G1062" t="s">
        <v>8223</v>
      </c>
      <c r="H1062" t="s">
        <v>8245</v>
      </c>
      <c r="I1062">
        <v>1469122200</v>
      </c>
      <c r="J1062">
        <v>1466611108</v>
      </c>
      <c r="K1062" t="b">
        <v>0</v>
      </c>
      <c r="L1062">
        <v>86</v>
      </c>
      <c r="M1062" t="b">
        <v>0</v>
      </c>
      <c r="N1062" t="s">
        <v>8271</v>
      </c>
      <c r="O1062">
        <f t="shared" si="64"/>
        <v>26</v>
      </c>
      <c r="P1062">
        <f t="shared" si="65"/>
        <v>90.62</v>
      </c>
      <c r="Q1062" s="10" t="s">
        <v>8317</v>
      </c>
      <c r="R1062" t="s">
        <v>8319</v>
      </c>
      <c r="S1062" s="15">
        <f t="shared" si="66"/>
        <v>42543.665601851855</v>
      </c>
      <c r="T1062">
        <f t="shared" si="67"/>
        <v>2016</v>
      </c>
    </row>
    <row r="1063" spans="1:20" ht="48" hidden="1" x14ac:dyDescent="0.2">
      <c r="A1063">
        <v>1338</v>
      </c>
      <c r="B1063" s="3" t="s">
        <v>1339</v>
      </c>
      <c r="C1063" s="3" t="s">
        <v>5448</v>
      </c>
      <c r="D1063" s="6">
        <v>30000</v>
      </c>
      <c r="E1063" s="8">
        <v>991</v>
      </c>
      <c r="F1063" t="s">
        <v>8219</v>
      </c>
      <c r="G1063" t="s">
        <v>8223</v>
      </c>
      <c r="H1063" t="s">
        <v>8245</v>
      </c>
      <c r="I1063">
        <v>1438543033</v>
      </c>
      <c r="J1063">
        <v>1435951033</v>
      </c>
      <c r="K1063" t="b">
        <v>0</v>
      </c>
      <c r="L1063">
        <v>15</v>
      </c>
      <c r="M1063" t="b">
        <v>0</v>
      </c>
      <c r="N1063" t="s">
        <v>8271</v>
      </c>
      <c r="O1063">
        <f t="shared" si="64"/>
        <v>3</v>
      </c>
      <c r="P1063">
        <f t="shared" si="65"/>
        <v>66.069999999999993</v>
      </c>
      <c r="Q1063" s="10" t="s">
        <v>8317</v>
      </c>
      <c r="R1063" t="s">
        <v>8319</v>
      </c>
      <c r="S1063" s="15">
        <f t="shared" si="66"/>
        <v>42188.803622685184</v>
      </c>
      <c r="T1063">
        <f t="shared" si="67"/>
        <v>2015</v>
      </c>
    </row>
    <row r="1064" spans="1:20" ht="48" hidden="1" x14ac:dyDescent="0.2">
      <c r="A1064">
        <v>1566</v>
      </c>
      <c r="B1064" s="3" t="s">
        <v>1567</v>
      </c>
      <c r="C1064" s="3" t="s">
        <v>5676</v>
      </c>
      <c r="D1064" s="6">
        <v>30000</v>
      </c>
      <c r="E1064" s="8">
        <v>6375</v>
      </c>
      <c r="F1064" t="s">
        <v>8219</v>
      </c>
      <c r="G1064" t="s">
        <v>8223</v>
      </c>
      <c r="H1064" t="s">
        <v>8245</v>
      </c>
      <c r="I1064">
        <v>1469656800</v>
      </c>
      <c r="J1064">
        <v>1467151204</v>
      </c>
      <c r="K1064" t="b">
        <v>0</v>
      </c>
      <c r="L1064">
        <v>59</v>
      </c>
      <c r="M1064" t="b">
        <v>0</v>
      </c>
      <c r="N1064" t="s">
        <v>8288</v>
      </c>
      <c r="O1064">
        <f t="shared" si="64"/>
        <v>21</v>
      </c>
      <c r="P1064">
        <f t="shared" si="65"/>
        <v>108.05</v>
      </c>
      <c r="Q1064" s="10" t="s">
        <v>8320</v>
      </c>
      <c r="R1064" t="s">
        <v>8342</v>
      </c>
      <c r="S1064" s="15">
        <f t="shared" si="66"/>
        <v>42549.916712962964</v>
      </c>
      <c r="T1064">
        <f t="shared" si="67"/>
        <v>2016</v>
      </c>
    </row>
    <row r="1065" spans="1:20" ht="16" hidden="1" x14ac:dyDescent="0.2">
      <c r="A1065">
        <v>1569</v>
      </c>
      <c r="B1065" s="3" t="s">
        <v>1570</v>
      </c>
      <c r="C1065" s="3" t="s">
        <v>5679</v>
      </c>
      <c r="D1065" s="6">
        <v>30000</v>
      </c>
      <c r="E1065" s="8">
        <v>0</v>
      </c>
      <c r="F1065" t="s">
        <v>8219</v>
      </c>
      <c r="G1065" t="s">
        <v>8223</v>
      </c>
      <c r="H1065" t="s">
        <v>8245</v>
      </c>
      <c r="I1065">
        <v>1369498714</v>
      </c>
      <c r="J1065">
        <v>1366906714</v>
      </c>
      <c r="K1065" t="b">
        <v>0</v>
      </c>
      <c r="L1065">
        <v>0</v>
      </c>
      <c r="M1065" t="b">
        <v>0</v>
      </c>
      <c r="N1065" t="s">
        <v>8288</v>
      </c>
      <c r="O1065">
        <f t="shared" si="64"/>
        <v>0</v>
      </c>
      <c r="P1065">
        <f t="shared" si="65"/>
        <v>0</v>
      </c>
      <c r="Q1065" s="10" t="s">
        <v>8320</v>
      </c>
      <c r="R1065" t="s">
        <v>8342</v>
      </c>
      <c r="S1065" s="15">
        <f t="shared" si="66"/>
        <v>41389.679560185185</v>
      </c>
      <c r="T1065">
        <f t="shared" si="67"/>
        <v>2013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>
        <f t="shared" si="67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>
        <f t="shared" si="67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>
        <f t="shared" si="67"/>
        <v>2013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>
        <f t="shared" si="67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>
        <f t="shared" si="67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>
        <f t="shared" si="67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>
        <f t="shared" si="67"/>
        <v>2012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>
        <f t="shared" si="67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>
        <f t="shared" si="67"/>
        <v>2014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>
        <f t="shared" si="67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>
        <f t="shared" si="67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>
        <f t="shared" si="67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>
        <f t="shared" si="67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>
        <f t="shared" si="67"/>
        <v>2015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>
        <f t="shared" si="67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>
        <f t="shared" si="67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>
        <f t="shared" si="67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>
        <f t="shared" si="67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>
        <f t="shared" si="67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>
        <f t="shared" si="67"/>
        <v>2014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>
        <f t="shared" si="67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>
        <f t="shared" si="67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>
        <f t="shared" si="67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>
        <f t="shared" si="67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5">
        <f t="shared" ref="S1090:S1153" si="70">(((J1090/60)/60)/24)+DATE(1970,1,1)</f>
        <v>41723.799386574072</v>
      </c>
      <c r="T1090">
        <f t="shared" ref="T1090:T1153" si="71">YEAR(S1090)</f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si="70"/>
        <v>42151.189525462964</v>
      </c>
      <c r="T1091">
        <f t="shared" si="71"/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>
        <f t="shared" si="71"/>
        <v>2015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>
        <f t="shared" si="71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>
        <f t="shared" si="71"/>
        <v>2012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>
        <f t="shared" si="71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>
        <f t="shared" si="71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>
        <f t="shared" si="71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>
        <f t="shared" si="71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>
        <f t="shared" si="71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>
        <f t="shared" si="71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>
        <f t="shared" si="71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>
        <f t="shared" si="71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>
        <f t="shared" si="71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>
        <f t="shared" si="71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>
        <f t="shared" si="71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>
        <f t="shared" si="71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>
        <f t="shared" si="71"/>
        <v>2014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>
        <f t="shared" si="71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>
        <f t="shared" si="71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>
        <f t="shared" si="71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>
        <f t="shared" si="71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>
        <f t="shared" si="71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>
        <f t="shared" si="71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>
        <f t="shared" si="71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>
        <f t="shared" si="71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>
        <f t="shared" si="71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>
        <f t="shared" si="71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>
        <f t="shared" si="71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>
        <f t="shared" si="71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>
        <f t="shared" si="71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>
        <f t="shared" si="71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>
        <f t="shared" si="71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>
        <f t="shared" si="71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>
        <f t="shared" si="71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>
        <f t="shared" si="71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>
        <f t="shared" si="71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>
        <f t="shared" si="71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>
        <f t="shared" si="71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>
        <f t="shared" si="71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>
        <f t="shared" si="71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>
        <f t="shared" si="71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>
        <f t="shared" si="71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>
        <f t="shared" si="71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>
        <f t="shared" si="71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>
        <f t="shared" si="71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>
        <f t="shared" si="71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>
        <f t="shared" si="71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>
        <f t="shared" si="71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>
        <f t="shared" si="71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>
        <f t="shared" si="71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>
        <f t="shared" si="71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>
        <f t="shared" si="71"/>
        <v>2015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>
        <f t="shared" si="71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>
        <f t="shared" si="71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>
        <f t="shared" si="71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>
        <f t="shared" si="71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>
        <f t="shared" si="71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>
        <f t="shared" si="71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>
        <f t="shared" si="71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>
        <f t="shared" si="71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>
        <f t="shared" si="71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>
        <f t="shared" si="71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>
        <f t="shared" si="71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5">
        <f t="shared" ref="S1154:S1217" si="74">(((J1154/60)/60)/24)+DATE(1970,1,1)</f>
        <v>42109.709629629629</v>
      </c>
      <c r="T1154">
        <f t="shared" ref="T1154:T1217" si="75">YEAR(S1154)</f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si="74"/>
        <v>42143.714178240742</v>
      </c>
      <c r="T1155">
        <f t="shared" si="75"/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>
        <f t="shared" si="75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>
        <f t="shared" si="75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>
        <f t="shared" si="75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>
        <f t="shared" si="75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>
        <f t="shared" si="75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>
        <f t="shared" si="75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>
        <f t="shared" si="75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>
        <f t="shared" si="75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>
        <f t="shared" si="75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>
        <f t="shared" si="75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>
        <f t="shared" si="75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>
        <f t="shared" si="75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>
        <f t="shared" si="75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>
        <f t="shared" si="75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>
        <f t="shared" si="75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>
        <f t="shared" si="75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>
        <f t="shared" si="75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>
        <f t="shared" si="75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>
        <f t="shared" si="75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>
        <f t="shared" si="75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>
        <f t="shared" si="75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>
        <f t="shared" si="75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>
        <f t="shared" si="75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>
        <f t="shared" si="75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>
        <f t="shared" si="75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>
        <f t="shared" si="75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>
        <f t="shared" si="75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>
        <f t="shared" si="75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>
        <f t="shared" si="75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>
        <f t="shared" si="75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>
        <f t="shared" si="75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>
        <f t="shared" si="75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>
        <f t="shared" si="75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>
        <f t="shared" si="75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>
        <f t="shared" si="75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>
        <f t="shared" si="75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>
        <f t="shared" si="75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>
        <f t="shared" si="75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>
        <f t="shared" si="75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>
        <f t="shared" si="75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>
        <f t="shared" si="75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>
        <f t="shared" si="75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>
        <f t="shared" si="75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>
        <f t="shared" si="75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>
        <f t="shared" si="75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>
        <f t="shared" si="75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>
        <f t="shared" si="75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>
        <f t="shared" si="75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>
        <f t="shared" si="75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>
        <f t="shared" si="75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>
        <f t="shared" si="75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>
        <f t="shared" si="75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>
        <f t="shared" si="75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>
        <f t="shared" si="75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>
        <f t="shared" si="75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>
        <f t="shared" si="75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>
        <f t="shared" si="75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>
        <f t="shared" si="75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>
        <f t="shared" si="75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>
        <f t="shared" si="75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>
        <f t="shared" si="75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>
        <f t="shared" si="75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5">
        <f t="shared" ref="S1218:S1281" si="78">(((J1218/60)/60)/24)+DATE(1970,1,1)</f>
        <v>42247.616400462968</v>
      </c>
      <c r="T1218">
        <f t="shared" ref="T1218:T1281" si="79">YEAR(S1218)</f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si="78"/>
        <v>42535.809490740736</v>
      </c>
      <c r="T1219">
        <f t="shared" si="79"/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>
        <f t="shared" si="7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>
        <f t="shared" si="7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>
        <f t="shared" si="7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>
        <f t="shared" si="7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>
        <f t="shared" si="7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>
        <f t="shared" si="79"/>
        <v>2016</v>
      </c>
    </row>
    <row r="1226" spans="1:20" ht="32" hidden="1" x14ac:dyDescent="0.2">
      <c r="A1226">
        <v>2379</v>
      </c>
      <c r="B1226" s="3" t="s">
        <v>2380</v>
      </c>
      <c r="C1226" s="3" t="s">
        <v>6489</v>
      </c>
      <c r="D1226" s="6">
        <v>30000</v>
      </c>
      <c r="E1226" s="8">
        <v>0</v>
      </c>
      <c r="F1226" t="s">
        <v>8219</v>
      </c>
      <c r="G1226" t="s">
        <v>8223</v>
      </c>
      <c r="H1226" t="s">
        <v>8245</v>
      </c>
      <c r="I1226">
        <v>1444004616</v>
      </c>
      <c r="J1226">
        <v>1440116616</v>
      </c>
      <c r="K1226" t="b">
        <v>0</v>
      </c>
      <c r="L1226">
        <v>0</v>
      </c>
      <c r="M1226" t="b">
        <v>0</v>
      </c>
      <c r="N1226" t="s">
        <v>8270</v>
      </c>
      <c r="O1226">
        <f t="shared" si="76"/>
        <v>0</v>
      </c>
      <c r="P1226">
        <f t="shared" si="77"/>
        <v>0</v>
      </c>
      <c r="Q1226" s="10" t="s">
        <v>8317</v>
      </c>
      <c r="R1226" t="s">
        <v>8318</v>
      </c>
      <c r="S1226" s="15">
        <f t="shared" si="78"/>
        <v>42237.016388888893</v>
      </c>
      <c r="T1226">
        <f t="shared" si="79"/>
        <v>2015</v>
      </c>
    </row>
    <row r="1227" spans="1:20" ht="48" hidden="1" x14ac:dyDescent="0.2">
      <c r="A1227">
        <v>2386</v>
      </c>
      <c r="B1227" s="3" t="s">
        <v>2387</v>
      </c>
      <c r="C1227" s="3" t="s">
        <v>6496</v>
      </c>
      <c r="D1227" s="6">
        <v>30000</v>
      </c>
      <c r="E1227" s="8">
        <v>0</v>
      </c>
      <c r="F1227" t="s">
        <v>8219</v>
      </c>
      <c r="G1227" t="s">
        <v>8228</v>
      </c>
      <c r="H1227" t="s">
        <v>8250</v>
      </c>
      <c r="I1227">
        <v>1420920424</v>
      </c>
      <c r="J1227">
        <v>1415736424</v>
      </c>
      <c r="K1227" t="b">
        <v>0</v>
      </c>
      <c r="L1227">
        <v>0</v>
      </c>
      <c r="M1227" t="b">
        <v>0</v>
      </c>
      <c r="N1227" t="s">
        <v>8270</v>
      </c>
      <c r="O1227">
        <f t="shared" si="76"/>
        <v>0</v>
      </c>
      <c r="P1227">
        <f t="shared" si="77"/>
        <v>0</v>
      </c>
      <c r="Q1227" s="10" t="s">
        <v>8317</v>
      </c>
      <c r="R1227" t="s">
        <v>8318</v>
      </c>
      <c r="S1227" s="15">
        <f t="shared" si="78"/>
        <v>41954.838240740741</v>
      </c>
      <c r="T1227">
        <f t="shared" si="79"/>
        <v>2014</v>
      </c>
    </row>
    <row r="1228" spans="1:20" ht="48" hidden="1" x14ac:dyDescent="0.2">
      <c r="A1228">
        <v>2572</v>
      </c>
      <c r="B1228" s="3" t="s">
        <v>2572</v>
      </c>
      <c r="C1228" s="3" t="s">
        <v>6682</v>
      </c>
      <c r="D1228" s="6">
        <v>30000</v>
      </c>
      <c r="E1228" s="8">
        <v>0</v>
      </c>
      <c r="F1228" t="s">
        <v>8219</v>
      </c>
      <c r="G1228" t="s">
        <v>8223</v>
      </c>
      <c r="H1228" t="s">
        <v>8245</v>
      </c>
      <c r="I1228">
        <v>1428893517</v>
      </c>
      <c r="J1228">
        <v>1426301517</v>
      </c>
      <c r="K1228" t="b">
        <v>0</v>
      </c>
      <c r="L1228">
        <v>0</v>
      </c>
      <c r="M1228" t="b">
        <v>0</v>
      </c>
      <c r="N1228" t="s">
        <v>8282</v>
      </c>
      <c r="O1228">
        <f t="shared" si="76"/>
        <v>0</v>
      </c>
      <c r="P1228">
        <f t="shared" si="77"/>
        <v>0</v>
      </c>
      <c r="Q1228" s="10" t="s">
        <v>8334</v>
      </c>
      <c r="R1228" t="s">
        <v>8335</v>
      </c>
      <c r="S1228" s="15">
        <f t="shared" si="78"/>
        <v>42077.119409722218</v>
      </c>
      <c r="T1228">
        <f t="shared" si="79"/>
        <v>2015</v>
      </c>
    </row>
    <row r="1229" spans="1:20" ht="48" hidden="1" x14ac:dyDescent="0.2">
      <c r="A1229">
        <v>2657</v>
      </c>
      <c r="B1229" s="3" t="s">
        <v>2657</v>
      </c>
      <c r="C1229" s="3" t="s">
        <v>6767</v>
      </c>
      <c r="D1229" s="6">
        <v>30000</v>
      </c>
      <c r="E1229" s="8">
        <v>5621.38</v>
      </c>
      <c r="F1229" t="s">
        <v>8219</v>
      </c>
      <c r="G1229" t="s">
        <v>8223</v>
      </c>
      <c r="H1229" t="s">
        <v>8245</v>
      </c>
      <c r="I1229">
        <v>1470187800</v>
      </c>
      <c r="J1229">
        <v>1467325053</v>
      </c>
      <c r="K1229" t="b">
        <v>0</v>
      </c>
      <c r="L1229">
        <v>59</v>
      </c>
      <c r="M1229" t="b">
        <v>0</v>
      </c>
      <c r="N1229" t="s">
        <v>8299</v>
      </c>
      <c r="O1229">
        <f t="shared" si="76"/>
        <v>19</v>
      </c>
      <c r="P1229">
        <f t="shared" si="77"/>
        <v>95.28</v>
      </c>
      <c r="Q1229" s="10" t="s">
        <v>8317</v>
      </c>
      <c r="R1229" t="s">
        <v>8353</v>
      </c>
      <c r="S1229" s="15">
        <f t="shared" si="78"/>
        <v>42551.928854166668</v>
      </c>
      <c r="T1229">
        <f t="shared" si="79"/>
        <v>2016</v>
      </c>
    </row>
    <row r="1230" spans="1:20" ht="48" hidden="1" x14ac:dyDescent="0.2">
      <c r="A1230">
        <v>3875</v>
      </c>
      <c r="B1230" s="3" t="s">
        <v>3872</v>
      </c>
      <c r="C1230" s="3" t="s">
        <v>7984</v>
      </c>
      <c r="D1230" s="6">
        <v>30000</v>
      </c>
      <c r="E1230" s="8">
        <v>0</v>
      </c>
      <c r="F1230" t="s">
        <v>8219</v>
      </c>
      <c r="G1230" t="s">
        <v>8231</v>
      </c>
      <c r="H1230" t="s">
        <v>8252</v>
      </c>
      <c r="I1230">
        <v>1472896800</v>
      </c>
      <c r="J1230">
        <v>1472804365</v>
      </c>
      <c r="K1230" t="b">
        <v>0</v>
      </c>
      <c r="L1230">
        <v>0</v>
      </c>
      <c r="M1230" t="b">
        <v>0</v>
      </c>
      <c r="N1230" t="s">
        <v>8303</v>
      </c>
      <c r="O1230">
        <f t="shared" si="76"/>
        <v>0</v>
      </c>
      <c r="P1230">
        <f t="shared" si="77"/>
        <v>0</v>
      </c>
      <c r="Q1230" s="10" t="s">
        <v>8315</v>
      </c>
      <c r="R1230" t="s">
        <v>8357</v>
      </c>
      <c r="S1230" s="15">
        <f t="shared" si="78"/>
        <v>42615.346817129626</v>
      </c>
      <c r="T1230">
        <f t="shared" si="79"/>
        <v>2016</v>
      </c>
    </row>
    <row r="1231" spans="1:20" ht="48" hidden="1" x14ac:dyDescent="0.2">
      <c r="A1231">
        <v>3882</v>
      </c>
      <c r="B1231" s="3" t="s">
        <v>3879</v>
      </c>
      <c r="C1231" s="3" t="s">
        <v>7991</v>
      </c>
      <c r="D1231" s="6">
        <v>30000</v>
      </c>
      <c r="E1231" s="8">
        <v>0</v>
      </c>
      <c r="F1231" t="s">
        <v>8219</v>
      </c>
      <c r="G1231" t="s">
        <v>8225</v>
      </c>
      <c r="H1231" t="s">
        <v>8247</v>
      </c>
      <c r="I1231">
        <v>1454281380</v>
      </c>
      <c r="J1231">
        <v>1451950570</v>
      </c>
      <c r="K1231" t="b">
        <v>0</v>
      </c>
      <c r="L1231">
        <v>0</v>
      </c>
      <c r="M1231" t="b">
        <v>0</v>
      </c>
      <c r="N1231" t="s">
        <v>8303</v>
      </c>
      <c r="O1231">
        <f t="shared" si="76"/>
        <v>0</v>
      </c>
      <c r="P1231">
        <f t="shared" si="77"/>
        <v>0</v>
      </c>
      <c r="Q1231" s="10" t="s">
        <v>8315</v>
      </c>
      <c r="R1231" t="s">
        <v>8357</v>
      </c>
      <c r="S1231" s="15">
        <f t="shared" si="78"/>
        <v>42373.983449074076</v>
      </c>
      <c r="T1231">
        <f t="shared" si="79"/>
        <v>2016</v>
      </c>
    </row>
    <row r="1232" spans="1:20" ht="32" hidden="1" x14ac:dyDescent="0.2">
      <c r="A1232">
        <v>2357</v>
      </c>
      <c r="B1232" s="3" t="s">
        <v>2358</v>
      </c>
      <c r="C1232" s="3" t="s">
        <v>6467</v>
      </c>
      <c r="D1232" s="6">
        <v>27000</v>
      </c>
      <c r="E1232" s="8">
        <v>0</v>
      </c>
      <c r="F1232" t="s">
        <v>8219</v>
      </c>
      <c r="G1232" t="s">
        <v>8224</v>
      </c>
      <c r="H1232" t="s">
        <v>8246</v>
      </c>
      <c r="I1232">
        <v>1445093578</v>
      </c>
      <c r="J1232">
        <v>1442501578</v>
      </c>
      <c r="K1232" t="b">
        <v>0</v>
      </c>
      <c r="L1232">
        <v>0</v>
      </c>
      <c r="M1232" t="b">
        <v>0</v>
      </c>
      <c r="N1232" t="s">
        <v>8270</v>
      </c>
      <c r="O1232">
        <f t="shared" si="76"/>
        <v>0</v>
      </c>
      <c r="P1232">
        <f t="shared" si="77"/>
        <v>0</v>
      </c>
      <c r="Q1232" s="10" t="s">
        <v>8317</v>
      </c>
      <c r="R1232" t="s">
        <v>8318</v>
      </c>
      <c r="S1232" s="15">
        <f t="shared" si="78"/>
        <v>42264.620115740734</v>
      </c>
      <c r="T1232">
        <f t="shared" si="79"/>
        <v>2015</v>
      </c>
    </row>
    <row r="1233" spans="1:20" ht="48" hidden="1" x14ac:dyDescent="0.2">
      <c r="A1233">
        <v>126</v>
      </c>
      <c r="B1233" s="3" t="s">
        <v>128</v>
      </c>
      <c r="C1233" s="3" t="s">
        <v>4237</v>
      </c>
      <c r="D1233" s="6">
        <v>25000</v>
      </c>
      <c r="E1233" s="8">
        <v>1387</v>
      </c>
      <c r="F1233" t="s">
        <v>8219</v>
      </c>
      <c r="G1233" t="s">
        <v>8223</v>
      </c>
      <c r="H1233" t="s">
        <v>8245</v>
      </c>
      <c r="I1233">
        <v>1433988000</v>
      </c>
      <c r="J1233">
        <v>1431353337</v>
      </c>
      <c r="K1233" t="b">
        <v>0</v>
      </c>
      <c r="L1233">
        <v>13</v>
      </c>
      <c r="M1233" t="b">
        <v>0</v>
      </c>
      <c r="N1233" t="s">
        <v>8265</v>
      </c>
      <c r="O1233">
        <f t="shared" si="76"/>
        <v>6</v>
      </c>
      <c r="P1233">
        <f t="shared" si="77"/>
        <v>106.69</v>
      </c>
      <c r="Q1233" s="10" t="s">
        <v>8308</v>
      </c>
      <c r="R1233" t="s">
        <v>8311</v>
      </c>
      <c r="S1233" s="15">
        <f t="shared" si="78"/>
        <v>42135.589548611111</v>
      </c>
      <c r="T1233">
        <f t="shared" si="79"/>
        <v>2015</v>
      </c>
    </row>
    <row r="1234" spans="1:20" ht="48" hidden="1" x14ac:dyDescent="0.2">
      <c r="A1234">
        <v>621</v>
      </c>
      <c r="B1234" s="3" t="s">
        <v>622</v>
      </c>
      <c r="C1234" s="3" t="s">
        <v>4731</v>
      </c>
      <c r="D1234" s="6">
        <v>25000</v>
      </c>
      <c r="E1234" s="8">
        <v>261</v>
      </c>
      <c r="F1234" t="s">
        <v>8219</v>
      </c>
      <c r="G1234" t="s">
        <v>8223</v>
      </c>
      <c r="H1234" t="s">
        <v>8245</v>
      </c>
      <c r="I1234">
        <v>1467934937</v>
      </c>
      <c r="J1234">
        <v>1465342937</v>
      </c>
      <c r="K1234" t="b">
        <v>0</v>
      </c>
      <c r="L1234">
        <v>3</v>
      </c>
      <c r="M1234" t="b">
        <v>0</v>
      </c>
      <c r="N1234" t="s">
        <v>8270</v>
      </c>
      <c r="O1234">
        <f t="shared" si="76"/>
        <v>1</v>
      </c>
      <c r="P1234">
        <f t="shared" si="77"/>
        <v>87</v>
      </c>
      <c r="Q1234" s="10" t="s">
        <v>8317</v>
      </c>
      <c r="R1234" t="s">
        <v>8318</v>
      </c>
      <c r="S1234" s="15">
        <f t="shared" si="78"/>
        <v>42528.987696759257</v>
      </c>
      <c r="T1234">
        <f t="shared" si="79"/>
        <v>2016</v>
      </c>
    </row>
    <row r="1235" spans="1:20" ht="48" hidden="1" x14ac:dyDescent="0.2">
      <c r="A1235">
        <v>625</v>
      </c>
      <c r="B1235" s="3" t="s">
        <v>626</v>
      </c>
      <c r="C1235" s="3" t="s">
        <v>4735</v>
      </c>
      <c r="D1235" s="6">
        <v>25000</v>
      </c>
      <c r="E1235" s="8">
        <v>0</v>
      </c>
      <c r="F1235" t="s">
        <v>8219</v>
      </c>
      <c r="G1235" t="s">
        <v>8228</v>
      </c>
      <c r="H1235" t="s">
        <v>8250</v>
      </c>
      <c r="I1235">
        <v>1490560177</v>
      </c>
      <c r="J1235">
        <v>1487971777</v>
      </c>
      <c r="K1235" t="b">
        <v>0</v>
      </c>
      <c r="L1235">
        <v>0</v>
      </c>
      <c r="M1235" t="b">
        <v>0</v>
      </c>
      <c r="N1235" t="s">
        <v>8270</v>
      </c>
      <c r="O1235">
        <f t="shared" si="76"/>
        <v>0</v>
      </c>
      <c r="P1235">
        <f t="shared" si="77"/>
        <v>0</v>
      </c>
      <c r="Q1235" s="10" t="s">
        <v>8317</v>
      </c>
      <c r="R1235" t="s">
        <v>8318</v>
      </c>
      <c r="S1235" s="15">
        <f t="shared" si="78"/>
        <v>42790.895567129628</v>
      </c>
      <c r="T1235">
        <f t="shared" si="79"/>
        <v>2017</v>
      </c>
    </row>
    <row r="1236" spans="1:20" ht="48" hidden="1" x14ac:dyDescent="0.2">
      <c r="A1236">
        <v>626</v>
      </c>
      <c r="B1236" s="3" t="s">
        <v>627</v>
      </c>
      <c r="C1236" s="3" t="s">
        <v>4736</v>
      </c>
      <c r="D1236" s="6">
        <v>25000</v>
      </c>
      <c r="E1236" s="8">
        <v>4345</v>
      </c>
      <c r="F1236" t="s">
        <v>8219</v>
      </c>
      <c r="G1236" t="s">
        <v>8223</v>
      </c>
      <c r="H1236" t="s">
        <v>8245</v>
      </c>
      <c r="I1236">
        <v>1439644920</v>
      </c>
      <c r="J1236">
        <v>1436793939</v>
      </c>
      <c r="K1236" t="b">
        <v>0</v>
      </c>
      <c r="L1236">
        <v>39</v>
      </c>
      <c r="M1236" t="b">
        <v>0</v>
      </c>
      <c r="N1236" t="s">
        <v>8270</v>
      </c>
      <c r="O1236">
        <f t="shared" si="76"/>
        <v>17</v>
      </c>
      <c r="P1236">
        <f t="shared" si="77"/>
        <v>111.41</v>
      </c>
      <c r="Q1236" s="10" t="s">
        <v>8317</v>
      </c>
      <c r="R1236" t="s">
        <v>8318</v>
      </c>
      <c r="S1236" s="15">
        <f t="shared" si="78"/>
        <v>42198.559479166666</v>
      </c>
      <c r="T1236">
        <f t="shared" si="79"/>
        <v>2015</v>
      </c>
    </row>
    <row r="1237" spans="1:20" ht="32" hidden="1" x14ac:dyDescent="0.2">
      <c r="A1237">
        <v>635</v>
      </c>
      <c r="B1237" s="3" t="s">
        <v>636</v>
      </c>
      <c r="C1237" s="3" t="s">
        <v>4745</v>
      </c>
      <c r="D1237" s="6">
        <v>25000</v>
      </c>
      <c r="E1237" s="8">
        <v>2</v>
      </c>
      <c r="F1237" t="s">
        <v>8219</v>
      </c>
      <c r="G1237" t="s">
        <v>8223</v>
      </c>
      <c r="H1237" t="s">
        <v>8245</v>
      </c>
      <c r="I1237">
        <v>1428804762</v>
      </c>
      <c r="J1237">
        <v>1426212762</v>
      </c>
      <c r="K1237" t="b">
        <v>0</v>
      </c>
      <c r="L1237">
        <v>1</v>
      </c>
      <c r="M1237" t="b">
        <v>0</v>
      </c>
      <c r="N1237" t="s">
        <v>8270</v>
      </c>
      <c r="O1237">
        <f t="shared" si="76"/>
        <v>0</v>
      </c>
      <c r="P1237">
        <f t="shared" si="77"/>
        <v>2</v>
      </c>
      <c r="Q1237" s="10" t="s">
        <v>8317</v>
      </c>
      <c r="R1237" t="s">
        <v>8318</v>
      </c>
      <c r="S1237" s="15">
        <f t="shared" si="78"/>
        <v>42076.092152777783</v>
      </c>
      <c r="T1237">
        <f t="shared" si="79"/>
        <v>2015</v>
      </c>
    </row>
    <row r="1238" spans="1:20" ht="32" hidden="1" x14ac:dyDescent="0.2">
      <c r="A1238">
        <v>1004</v>
      </c>
      <c r="B1238" s="3" t="s">
        <v>1005</v>
      </c>
      <c r="C1238" s="3" t="s">
        <v>5114</v>
      </c>
      <c r="D1238" s="6">
        <v>25000</v>
      </c>
      <c r="E1238" s="8">
        <v>20552</v>
      </c>
      <c r="F1238" t="s">
        <v>8219</v>
      </c>
      <c r="G1238" t="s">
        <v>8223</v>
      </c>
      <c r="H1238" t="s">
        <v>8245</v>
      </c>
      <c r="I1238">
        <v>1455814827</v>
      </c>
      <c r="J1238">
        <v>1453222827</v>
      </c>
      <c r="K1238" t="b">
        <v>0</v>
      </c>
      <c r="L1238">
        <v>95</v>
      </c>
      <c r="M1238" t="b">
        <v>0</v>
      </c>
      <c r="N1238" t="s">
        <v>8271</v>
      </c>
      <c r="O1238">
        <f t="shared" si="76"/>
        <v>82</v>
      </c>
      <c r="P1238">
        <f t="shared" si="77"/>
        <v>216.34</v>
      </c>
      <c r="Q1238" s="10" t="s">
        <v>8317</v>
      </c>
      <c r="R1238" t="s">
        <v>8319</v>
      </c>
      <c r="S1238" s="15">
        <f t="shared" si="78"/>
        <v>42388.708645833336</v>
      </c>
      <c r="T1238">
        <f t="shared" si="79"/>
        <v>2016</v>
      </c>
    </row>
    <row r="1239" spans="1:20" ht="48" hidden="1" x14ac:dyDescent="0.2">
      <c r="A1239">
        <v>1013</v>
      </c>
      <c r="B1239" s="3" t="s">
        <v>1014</v>
      </c>
      <c r="C1239" s="3" t="s">
        <v>5123</v>
      </c>
      <c r="D1239" s="6">
        <v>25000</v>
      </c>
      <c r="E1239" s="8">
        <v>8632</v>
      </c>
      <c r="F1239" t="s">
        <v>8219</v>
      </c>
      <c r="G1239" t="s">
        <v>8223</v>
      </c>
      <c r="H1239" t="s">
        <v>8245</v>
      </c>
      <c r="I1239">
        <v>1451419200</v>
      </c>
      <c r="J1239">
        <v>1449000056</v>
      </c>
      <c r="K1239" t="b">
        <v>0</v>
      </c>
      <c r="L1239">
        <v>90</v>
      </c>
      <c r="M1239" t="b">
        <v>0</v>
      </c>
      <c r="N1239" t="s">
        <v>8271</v>
      </c>
      <c r="O1239">
        <f t="shared" si="76"/>
        <v>35</v>
      </c>
      <c r="P1239">
        <f t="shared" si="77"/>
        <v>95.91</v>
      </c>
      <c r="Q1239" s="10" t="s">
        <v>8317</v>
      </c>
      <c r="R1239" t="s">
        <v>8319</v>
      </c>
      <c r="S1239" s="15">
        <f t="shared" si="78"/>
        <v>42339.833981481483</v>
      </c>
      <c r="T1239">
        <f t="shared" si="79"/>
        <v>2015</v>
      </c>
    </row>
    <row r="1240" spans="1:20" ht="48" hidden="1" x14ac:dyDescent="0.2">
      <c r="A1240">
        <v>1237</v>
      </c>
      <c r="B1240" s="3" t="s">
        <v>1238</v>
      </c>
      <c r="C1240" s="3" t="s">
        <v>5347</v>
      </c>
      <c r="D1240" s="6">
        <v>25000</v>
      </c>
      <c r="E1240" s="8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 t="shared" si="76"/>
        <v>0</v>
      </c>
      <c r="P1240">
        <f t="shared" si="77"/>
        <v>0</v>
      </c>
      <c r="Q1240" s="10" t="s">
        <v>8323</v>
      </c>
      <c r="R1240" t="s">
        <v>8338</v>
      </c>
      <c r="S1240" s="15">
        <f t="shared" si="78"/>
        <v>41125.283159722225</v>
      </c>
      <c r="T1240">
        <f t="shared" si="79"/>
        <v>2012</v>
      </c>
    </row>
    <row r="1241" spans="1:20" ht="48" hidden="1" x14ac:dyDescent="0.2">
      <c r="A1241">
        <v>1335</v>
      </c>
      <c r="B1241" s="3" t="s">
        <v>1336</v>
      </c>
      <c r="C1241" s="3" t="s">
        <v>5445</v>
      </c>
      <c r="D1241" s="6">
        <v>25000</v>
      </c>
      <c r="E1241" s="8">
        <v>4940</v>
      </c>
      <c r="F1241" t="s">
        <v>8219</v>
      </c>
      <c r="G1241" t="s">
        <v>8223</v>
      </c>
      <c r="H1241" t="s">
        <v>8245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8271</v>
      </c>
      <c r="O1241">
        <f t="shared" si="76"/>
        <v>20</v>
      </c>
      <c r="P1241">
        <f t="shared" si="77"/>
        <v>308.75</v>
      </c>
      <c r="Q1241" s="10" t="s">
        <v>8317</v>
      </c>
      <c r="R1241" t="s">
        <v>8319</v>
      </c>
      <c r="S1241" s="15">
        <f t="shared" si="78"/>
        <v>42313.936365740738</v>
      </c>
      <c r="T1241">
        <f t="shared" si="79"/>
        <v>2015</v>
      </c>
    </row>
    <row r="1242" spans="1:20" ht="48" hidden="1" x14ac:dyDescent="0.2">
      <c r="A1242">
        <v>1341</v>
      </c>
      <c r="B1242" s="3" t="s">
        <v>1342</v>
      </c>
      <c r="C1242" s="3" t="s">
        <v>5451</v>
      </c>
      <c r="D1242" s="6">
        <v>25000</v>
      </c>
      <c r="E1242" s="8">
        <v>17590</v>
      </c>
      <c r="F1242" t="s">
        <v>8219</v>
      </c>
      <c r="G1242" t="s">
        <v>8224</v>
      </c>
      <c r="H1242" t="s">
        <v>8246</v>
      </c>
      <c r="I1242">
        <v>1475333917</v>
      </c>
      <c r="J1242">
        <v>1472569117</v>
      </c>
      <c r="K1242" t="b">
        <v>0</v>
      </c>
      <c r="L1242">
        <v>46</v>
      </c>
      <c r="M1242" t="b">
        <v>0</v>
      </c>
      <c r="N1242" t="s">
        <v>8271</v>
      </c>
      <c r="O1242">
        <f t="shared" si="76"/>
        <v>70</v>
      </c>
      <c r="P1242">
        <f t="shared" si="77"/>
        <v>382.39</v>
      </c>
      <c r="Q1242" s="10" t="s">
        <v>8317</v>
      </c>
      <c r="R1242" t="s">
        <v>8319</v>
      </c>
      <c r="S1242" s="15">
        <f t="shared" si="78"/>
        <v>42612.624039351853</v>
      </c>
      <c r="T1242">
        <f t="shared" si="79"/>
        <v>2016</v>
      </c>
    </row>
    <row r="1243" spans="1:20" ht="48" hidden="1" x14ac:dyDescent="0.2">
      <c r="A1243">
        <v>1453</v>
      </c>
      <c r="B1243" s="3" t="s">
        <v>1454</v>
      </c>
      <c r="C1243" s="3" t="s">
        <v>5563</v>
      </c>
      <c r="D1243" s="6">
        <v>25000</v>
      </c>
      <c r="E1243" s="8">
        <v>0</v>
      </c>
      <c r="F1243" t="s">
        <v>8219</v>
      </c>
      <c r="G1243" t="s">
        <v>8229</v>
      </c>
      <c r="H1243" t="s">
        <v>8248</v>
      </c>
      <c r="I1243">
        <v>1492270947</v>
      </c>
      <c r="J1243">
        <v>1488386547</v>
      </c>
      <c r="K1243" t="b">
        <v>0</v>
      </c>
      <c r="L1243">
        <v>0</v>
      </c>
      <c r="M1243" t="b">
        <v>0</v>
      </c>
      <c r="N1243" t="s">
        <v>8285</v>
      </c>
      <c r="O1243">
        <f t="shared" si="76"/>
        <v>0</v>
      </c>
      <c r="P1243">
        <f t="shared" si="77"/>
        <v>0</v>
      </c>
      <c r="Q1243" s="10" t="s">
        <v>8320</v>
      </c>
      <c r="R1243" t="s">
        <v>8339</v>
      </c>
      <c r="S1243" s="15">
        <f t="shared" si="78"/>
        <v>42795.696145833332</v>
      </c>
      <c r="T1243">
        <f t="shared" si="79"/>
        <v>2017</v>
      </c>
    </row>
    <row r="1244" spans="1:20" ht="48" hidden="1" x14ac:dyDescent="0.2">
      <c r="A1244">
        <v>1568</v>
      </c>
      <c r="B1244" s="3" t="s">
        <v>1569</v>
      </c>
      <c r="C1244" s="3" t="s">
        <v>5678</v>
      </c>
      <c r="D1244" s="6">
        <v>25000</v>
      </c>
      <c r="E1244" s="8">
        <v>3410</v>
      </c>
      <c r="F1244" t="s">
        <v>8219</v>
      </c>
      <c r="G1244" t="s">
        <v>8223</v>
      </c>
      <c r="H1244" t="s">
        <v>8245</v>
      </c>
      <c r="I1244">
        <v>1419384585</v>
      </c>
      <c r="J1244">
        <v>1416360585</v>
      </c>
      <c r="K1244" t="b">
        <v>0</v>
      </c>
      <c r="L1244">
        <v>22</v>
      </c>
      <c r="M1244" t="b">
        <v>0</v>
      </c>
      <c r="N1244" t="s">
        <v>8288</v>
      </c>
      <c r="O1244">
        <f t="shared" si="76"/>
        <v>14</v>
      </c>
      <c r="P1244">
        <f t="shared" si="77"/>
        <v>155</v>
      </c>
      <c r="Q1244" s="10" t="s">
        <v>8320</v>
      </c>
      <c r="R1244" t="s">
        <v>8342</v>
      </c>
      <c r="S1244" s="15">
        <f t="shared" si="78"/>
        <v>41962.062326388885</v>
      </c>
      <c r="T1244">
        <f t="shared" si="79"/>
        <v>2014</v>
      </c>
    </row>
    <row r="1245" spans="1:20" ht="48" hidden="1" x14ac:dyDescent="0.2">
      <c r="A1245">
        <v>2366</v>
      </c>
      <c r="B1245" s="3" t="s">
        <v>2367</v>
      </c>
      <c r="C1245" s="3" t="s">
        <v>6476</v>
      </c>
      <c r="D1245" s="6">
        <v>25000</v>
      </c>
      <c r="E1245" s="8">
        <v>2630</v>
      </c>
      <c r="F1245" t="s">
        <v>8219</v>
      </c>
      <c r="G1245" t="s">
        <v>8224</v>
      </c>
      <c r="H1245" t="s">
        <v>8246</v>
      </c>
      <c r="I1245">
        <v>1445431533</v>
      </c>
      <c r="J1245">
        <v>1442839533</v>
      </c>
      <c r="K1245" t="b">
        <v>0</v>
      </c>
      <c r="L1245">
        <v>27</v>
      </c>
      <c r="M1245" t="b">
        <v>0</v>
      </c>
      <c r="N1245" t="s">
        <v>8270</v>
      </c>
      <c r="O1245">
        <f t="shared" si="76"/>
        <v>11</v>
      </c>
      <c r="P1245">
        <f t="shared" si="77"/>
        <v>97.41</v>
      </c>
      <c r="Q1245" s="10" t="s">
        <v>8317</v>
      </c>
      <c r="R1245" t="s">
        <v>8318</v>
      </c>
      <c r="S1245" s="15">
        <f t="shared" si="78"/>
        <v>42268.531631944439</v>
      </c>
      <c r="T1245">
        <f t="shared" si="79"/>
        <v>2015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>
        <f t="shared" si="7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>
        <f t="shared" si="7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>
        <f t="shared" si="7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>
        <f t="shared" si="7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>
        <f t="shared" si="7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>
        <f t="shared" si="7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>
        <f t="shared" si="7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>
        <f t="shared" si="7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>
        <f t="shared" si="79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>
        <f t="shared" si="7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>
        <f t="shared" si="7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>
        <f t="shared" si="7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>
        <f t="shared" si="7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>
        <f t="shared" si="7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>
        <f t="shared" si="7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>
        <f t="shared" si="7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>
        <f t="shared" si="7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>
        <f t="shared" si="7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>
        <f t="shared" si="7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>
        <f t="shared" si="79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>
        <f t="shared" si="7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>
        <f t="shared" si="7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>
        <f t="shared" si="7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>
        <f t="shared" si="7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>
        <f t="shared" si="7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>
        <f t="shared" si="7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>
        <f t="shared" si="7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>
        <f t="shared" si="7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>
        <f t="shared" si="7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>
        <f t="shared" si="7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>
        <f t="shared" si="7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>
        <f t="shared" si="7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>
        <f t="shared" si="7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>
        <f t="shared" si="7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>
        <f t="shared" si="7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>
        <f t="shared" si="7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5">
        <f t="shared" ref="S1282:S1345" si="82">(((J1282/60)/60)/24)+DATE(1970,1,1)</f>
        <v>40513.757569444446</v>
      </c>
      <c r="T1282">
        <f t="shared" ref="T1282:T1345" si="83">YEAR(S1282)</f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si="82"/>
        <v>41463.743472222224</v>
      </c>
      <c r="T1283">
        <f t="shared" si="83"/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>
        <f t="shared" si="83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>
        <f t="shared" si="83"/>
        <v>2016</v>
      </c>
    </row>
    <row r="1306" spans="1:20" ht="48" hidden="1" x14ac:dyDescent="0.2">
      <c r="A1306">
        <v>2369</v>
      </c>
      <c r="B1306" s="3" t="s">
        <v>2370</v>
      </c>
      <c r="C1306" s="3" t="s">
        <v>6479</v>
      </c>
      <c r="D1306" s="6">
        <v>25000</v>
      </c>
      <c r="E1306" s="8">
        <v>0</v>
      </c>
      <c r="F1306" t="s">
        <v>8219</v>
      </c>
      <c r="G1306" t="s">
        <v>8223</v>
      </c>
      <c r="H1306" t="s">
        <v>8245</v>
      </c>
      <c r="I1306">
        <v>1455132611</v>
      </c>
      <c r="J1306">
        <v>1452540611</v>
      </c>
      <c r="K1306" t="b">
        <v>0</v>
      </c>
      <c r="L1306">
        <v>0</v>
      </c>
      <c r="M1306" t="b">
        <v>0</v>
      </c>
      <c r="N1306" t="s">
        <v>8270</v>
      </c>
      <c r="O1306">
        <f t="shared" si="80"/>
        <v>0</v>
      </c>
      <c r="P1306">
        <f t="shared" si="81"/>
        <v>0</v>
      </c>
      <c r="Q1306" s="10" t="s">
        <v>8317</v>
      </c>
      <c r="R1306" t="s">
        <v>8318</v>
      </c>
      <c r="S1306" s="15">
        <f t="shared" si="82"/>
        <v>42380.812627314815</v>
      </c>
      <c r="T1306">
        <f t="shared" si="83"/>
        <v>2016</v>
      </c>
    </row>
    <row r="1307" spans="1:20" ht="48" hidden="1" x14ac:dyDescent="0.2">
      <c r="A1307">
        <v>2370</v>
      </c>
      <c r="B1307" s="3" t="s">
        <v>2371</v>
      </c>
      <c r="C1307" s="3" t="s">
        <v>6480</v>
      </c>
      <c r="D1307" s="6">
        <v>25000</v>
      </c>
      <c r="E1307" s="8">
        <v>82</v>
      </c>
      <c r="F1307" t="s">
        <v>8219</v>
      </c>
      <c r="G1307" t="s">
        <v>8223</v>
      </c>
      <c r="H1307" t="s">
        <v>8245</v>
      </c>
      <c r="I1307">
        <v>1418877141</v>
      </c>
      <c r="J1307">
        <v>1416285141</v>
      </c>
      <c r="K1307" t="b">
        <v>0</v>
      </c>
      <c r="L1307">
        <v>4</v>
      </c>
      <c r="M1307" t="b">
        <v>0</v>
      </c>
      <c r="N1307" t="s">
        <v>8270</v>
      </c>
      <c r="O1307">
        <f t="shared" si="80"/>
        <v>0</v>
      </c>
      <c r="P1307">
        <f t="shared" si="81"/>
        <v>20.5</v>
      </c>
      <c r="Q1307" s="10" t="s">
        <v>8317</v>
      </c>
      <c r="R1307" t="s">
        <v>8318</v>
      </c>
      <c r="S1307" s="15">
        <f t="shared" si="82"/>
        <v>41961.18913194444</v>
      </c>
      <c r="T1307">
        <f t="shared" si="83"/>
        <v>2014</v>
      </c>
    </row>
    <row r="1308" spans="1:20" ht="80" hidden="1" x14ac:dyDescent="0.2">
      <c r="A1308">
        <v>3126</v>
      </c>
      <c r="B1308" s="3" t="s">
        <v>3126</v>
      </c>
      <c r="C1308" s="3" t="s">
        <v>7236</v>
      </c>
      <c r="D1308" s="6">
        <v>25000</v>
      </c>
      <c r="E1308" s="8">
        <v>1040</v>
      </c>
      <c r="F1308" t="s">
        <v>8219</v>
      </c>
      <c r="G1308" t="s">
        <v>8223</v>
      </c>
      <c r="H1308" t="s">
        <v>8245</v>
      </c>
      <c r="I1308">
        <v>1459121162</v>
      </c>
      <c r="J1308">
        <v>1456532762</v>
      </c>
      <c r="K1308" t="b">
        <v>0</v>
      </c>
      <c r="L1308">
        <v>17</v>
      </c>
      <c r="M1308" t="b">
        <v>0</v>
      </c>
      <c r="N1308" t="s">
        <v>8301</v>
      </c>
      <c r="O1308">
        <f t="shared" si="80"/>
        <v>4</v>
      </c>
      <c r="P1308">
        <f t="shared" si="81"/>
        <v>61.18</v>
      </c>
      <c r="Q1308" s="10" t="s">
        <v>8315</v>
      </c>
      <c r="R1308" t="s">
        <v>8355</v>
      </c>
      <c r="S1308" s="15">
        <f t="shared" si="82"/>
        <v>42427.01807870371</v>
      </c>
      <c r="T1308">
        <f t="shared" si="83"/>
        <v>2016</v>
      </c>
    </row>
    <row r="1309" spans="1:20" ht="48" hidden="1" x14ac:dyDescent="0.2">
      <c r="A1309">
        <v>3877</v>
      </c>
      <c r="B1309" s="3" t="s">
        <v>3874</v>
      </c>
      <c r="C1309" s="3" t="s">
        <v>7986</v>
      </c>
      <c r="D1309" s="6">
        <v>25000</v>
      </c>
      <c r="E1309" s="8">
        <v>1241</v>
      </c>
      <c r="F1309" t="s">
        <v>8219</v>
      </c>
      <c r="G1309" t="s">
        <v>8223</v>
      </c>
      <c r="H1309" t="s">
        <v>8245</v>
      </c>
      <c r="I1309">
        <v>1481213752</v>
      </c>
      <c r="J1309">
        <v>1478621752</v>
      </c>
      <c r="K1309" t="b">
        <v>0</v>
      </c>
      <c r="L1309">
        <v>14</v>
      </c>
      <c r="M1309" t="b">
        <v>0</v>
      </c>
      <c r="N1309" t="s">
        <v>8303</v>
      </c>
      <c r="O1309">
        <f t="shared" si="80"/>
        <v>5</v>
      </c>
      <c r="P1309">
        <f t="shared" si="81"/>
        <v>88.64</v>
      </c>
      <c r="Q1309" s="10" t="s">
        <v>8315</v>
      </c>
      <c r="R1309" t="s">
        <v>8357</v>
      </c>
      <c r="S1309" s="15">
        <f t="shared" si="82"/>
        <v>42682.67768518519</v>
      </c>
      <c r="T1309">
        <f t="shared" si="83"/>
        <v>2016</v>
      </c>
    </row>
    <row r="1310" spans="1:20" ht="48" hidden="1" x14ac:dyDescent="0.2">
      <c r="A1310">
        <v>2374</v>
      </c>
      <c r="B1310" s="3" t="s">
        <v>2375</v>
      </c>
      <c r="C1310" s="3" t="s">
        <v>6484</v>
      </c>
      <c r="D1310" s="6">
        <v>22000</v>
      </c>
      <c r="E1310" s="8">
        <v>10</v>
      </c>
      <c r="F1310" t="s">
        <v>8219</v>
      </c>
      <c r="G1310" t="s">
        <v>8223</v>
      </c>
      <c r="H1310" t="s">
        <v>8245</v>
      </c>
      <c r="I1310">
        <v>1423772060</v>
      </c>
      <c r="J1310">
        <v>1421180060</v>
      </c>
      <c r="K1310" t="b">
        <v>0</v>
      </c>
      <c r="L1310">
        <v>1</v>
      </c>
      <c r="M1310" t="b">
        <v>0</v>
      </c>
      <c r="N1310" t="s">
        <v>8270</v>
      </c>
      <c r="O1310">
        <f t="shared" si="80"/>
        <v>0</v>
      </c>
      <c r="P1310">
        <f t="shared" si="81"/>
        <v>10</v>
      </c>
      <c r="Q1310" s="10" t="s">
        <v>8317</v>
      </c>
      <c r="R1310" t="s">
        <v>8318</v>
      </c>
      <c r="S1310" s="15">
        <f t="shared" si="82"/>
        <v>42017.843287037031</v>
      </c>
      <c r="T1310">
        <f t="shared" si="83"/>
        <v>2015</v>
      </c>
    </row>
    <row r="1311" spans="1:20" ht="48" hidden="1" x14ac:dyDescent="0.2">
      <c r="A1311">
        <v>129</v>
      </c>
      <c r="B1311" s="3" t="s">
        <v>131</v>
      </c>
      <c r="C1311" s="3" t="s">
        <v>4240</v>
      </c>
      <c r="D1311" s="6">
        <v>20000</v>
      </c>
      <c r="E1311" s="8">
        <v>0</v>
      </c>
      <c r="F1311" t="s">
        <v>8219</v>
      </c>
      <c r="G1311" t="s">
        <v>8223</v>
      </c>
      <c r="H1311" t="s">
        <v>8245</v>
      </c>
      <c r="I1311">
        <v>1414708183</v>
      </c>
      <c r="J1311">
        <v>1409524183</v>
      </c>
      <c r="K1311" t="b">
        <v>0</v>
      </c>
      <c r="L1311">
        <v>0</v>
      </c>
      <c r="M1311" t="b">
        <v>0</v>
      </c>
      <c r="N1311" t="s">
        <v>8265</v>
      </c>
      <c r="O1311">
        <f t="shared" si="80"/>
        <v>0</v>
      </c>
      <c r="P1311">
        <f t="shared" si="81"/>
        <v>0</v>
      </c>
      <c r="Q1311" s="10" t="s">
        <v>8308</v>
      </c>
      <c r="R1311" t="s">
        <v>8311</v>
      </c>
      <c r="S1311" s="15">
        <f t="shared" si="82"/>
        <v>41882.937303240738</v>
      </c>
      <c r="T1311">
        <f t="shared" si="83"/>
        <v>2014</v>
      </c>
    </row>
    <row r="1312" spans="1:20" ht="48" hidden="1" x14ac:dyDescent="0.2">
      <c r="A1312">
        <v>146</v>
      </c>
      <c r="B1312" s="3" t="s">
        <v>148</v>
      </c>
      <c r="C1312" s="3" t="s">
        <v>4256</v>
      </c>
      <c r="D1312" s="6">
        <v>20000</v>
      </c>
      <c r="E1312" s="8">
        <v>115</v>
      </c>
      <c r="F1312" t="s">
        <v>8219</v>
      </c>
      <c r="G1312" t="s">
        <v>8223</v>
      </c>
      <c r="H1312" t="s">
        <v>8245</v>
      </c>
      <c r="I1312">
        <v>1484698998</v>
      </c>
      <c r="J1312">
        <v>1479514998</v>
      </c>
      <c r="K1312" t="b">
        <v>0</v>
      </c>
      <c r="L1312">
        <v>3</v>
      </c>
      <c r="M1312" t="b">
        <v>0</v>
      </c>
      <c r="N1312" t="s">
        <v>8265</v>
      </c>
      <c r="O1312">
        <f t="shared" si="80"/>
        <v>1</v>
      </c>
      <c r="P1312">
        <f t="shared" si="81"/>
        <v>38.33</v>
      </c>
      <c r="Q1312" s="10" t="s">
        <v>8308</v>
      </c>
      <c r="R1312" t="s">
        <v>8311</v>
      </c>
      <c r="S1312" s="15">
        <f t="shared" si="82"/>
        <v>42693.016180555554</v>
      </c>
      <c r="T1312">
        <f t="shared" si="83"/>
        <v>2016</v>
      </c>
    </row>
    <row r="1313" spans="1:20" ht="32" hidden="1" x14ac:dyDescent="0.2">
      <c r="A1313">
        <v>632</v>
      </c>
      <c r="B1313" s="3" t="s">
        <v>633</v>
      </c>
      <c r="C1313" s="3" t="s">
        <v>4742</v>
      </c>
      <c r="D1313" s="6">
        <v>20000</v>
      </c>
      <c r="E1313" s="8">
        <v>0</v>
      </c>
      <c r="F1313" t="s">
        <v>8219</v>
      </c>
      <c r="G1313" t="s">
        <v>8232</v>
      </c>
      <c r="H1313" t="s">
        <v>8248</v>
      </c>
      <c r="I1313">
        <v>1448470165</v>
      </c>
      <c r="J1313">
        <v>1445874565</v>
      </c>
      <c r="K1313" t="b">
        <v>0</v>
      </c>
      <c r="L1313">
        <v>0</v>
      </c>
      <c r="M1313" t="b">
        <v>0</v>
      </c>
      <c r="N1313" t="s">
        <v>8270</v>
      </c>
      <c r="O1313">
        <f t="shared" si="80"/>
        <v>0</v>
      </c>
      <c r="P1313">
        <f t="shared" si="81"/>
        <v>0</v>
      </c>
      <c r="Q1313" s="10" t="s">
        <v>8317</v>
      </c>
      <c r="R1313" t="s">
        <v>8318</v>
      </c>
      <c r="S1313" s="15">
        <f t="shared" si="82"/>
        <v>42303.659317129626</v>
      </c>
      <c r="T1313">
        <f t="shared" si="83"/>
        <v>2015</v>
      </c>
    </row>
    <row r="1314" spans="1:20" ht="48" hidden="1" x14ac:dyDescent="0.2">
      <c r="A1314">
        <v>1003</v>
      </c>
      <c r="B1314" s="3" t="s">
        <v>1004</v>
      </c>
      <c r="C1314" s="3" t="s">
        <v>5113</v>
      </c>
      <c r="D1314" s="6">
        <v>20000</v>
      </c>
      <c r="E1314" s="8">
        <v>3211</v>
      </c>
      <c r="F1314" t="s">
        <v>8219</v>
      </c>
      <c r="G1314" t="s">
        <v>8229</v>
      </c>
      <c r="H1314" t="s">
        <v>8248</v>
      </c>
      <c r="I1314">
        <v>1489680061</v>
      </c>
      <c r="J1314">
        <v>1487091661</v>
      </c>
      <c r="K1314" t="b">
        <v>0</v>
      </c>
      <c r="L1314">
        <v>15</v>
      </c>
      <c r="M1314" t="b">
        <v>0</v>
      </c>
      <c r="N1314" t="s">
        <v>8271</v>
      </c>
      <c r="O1314">
        <f t="shared" si="80"/>
        <v>16</v>
      </c>
      <c r="P1314">
        <f t="shared" si="81"/>
        <v>214.07</v>
      </c>
      <c r="Q1314" s="10" t="s">
        <v>8317</v>
      </c>
      <c r="R1314" t="s">
        <v>8319</v>
      </c>
      <c r="S1314" s="15">
        <f t="shared" si="82"/>
        <v>42780.709039351852</v>
      </c>
      <c r="T1314">
        <f t="shared" si="83"/>
        <v>2017</v>
      </c>
    </row>
    <row r="1315" spans="1:20" ht="48" hidden="1" x14ac:dyDescent="0.2">
      <c r="A1315">
        <v>1011</v>
      </c>
      <c r="B1315" s="3" t="s">
        <v>1012</v>
      </c>
      <c r="C1315" s="3" t="s">
        <v>5121</v>
      </c>
      <c r="D1315" s="6">
        <v>20000</v>
      </c>
      <c r="E1315" s="8">
        <v>75</v>
      </c>
      <c r="F1315" t="s">
        <v>8219</v>
      </c>
      <c r="G1315" t="s">
        <v>8223</v>
      </c>
      <c r="H1315" t="s">
        <v>8245</v>
      </c>
      <c r="I1315">
        <v>1418938395</v>
      </c>
      <c r="J1315">
        <v>1415050395</v>
      </c>
      <c r="K1315" t="b">
        <v>0</v>
      </c>
      <c r="L1315">
        <v>1</v>
      </c>
      <c r="M1315" t="b">
        <v>0</v>
      </c>
      <c r="N1315" t="s">
        <v>8271</v>
      </c>
      <c r="O1315">
        <f t="shared" si="80"/>
        <v>0</v>
      </c>
      <c r="P1315">
        <f t="shared" si="81"/>
        <v>75</v>
      </c>
      <c r="Q1315" s="10" t="s">
        <v>8317</v>
      </c>
      <c r="R1315" t="s">
        <v>8319</v>
      </c>
      <c r="S1315" s="15">
        <f t="shared" si="82"/>
        <v>41946.898090277777</v>
      </c>
      <c r="T1315">
        <f t="shared" si="83"/>
        <v>2014</v>
      </c>
    </row>
    <row r="1316" spans="1:20" ht="48" hidden="1" x14ac:dyDescent="0.2">
      <c r="A1316">
        <v>1018</v>
      </c>
      <c r="B1316" s="3" t="s">
        <v>1019</v>
      </c>
      <c r="C1316" s="3" t="s">
        <v>5128</v>
      </c>
      <c r="D1316" s="6">
        <v>20000</v>
      </c>
      <c r="E1316" s="8">
        <v>621</v>
      </c>
      <c r="F1316" t="s">
        <v>8219</v>
      </c>
      <c r="G1316" t="s">
        <v>8223</v>
      </c>
      <c r="H1316" t="s">
        <v>8245</v>
      </c>
      <c r="I1316">
        <v>1468496933</v>
      </c>
      <c r="J1316">
        <v>1465904933</v>
      </c>
      <c r="K1316" t="b">
        <v>0</v>
      </c>
      <c r="L1316">
        <v>7</v>
      </c>
      <c r="M1316" t="b">
        <v>0</v>
      </c>
      <c r="N1316" t="s">
        <v>8271</v>
      </c>
      <c r="O1316">
        <f t="shared" si="80"/>
        <v>3</v>
      </c>
      <c r="P1316">
        <f t="shared" si="81"/>
        <v>88.71</v>
      </c>
      <c r="Q1316" s="10" t="s">
        <v>8317</v>
      </c>
      <c r="R1316" t="s">
        <v>8319</v>
      </c>
      <c r="S1316" s="15">
        <f t="shared" si="82"/>
        <v>42535.492280092592</v>
      </c>
      <c r="T1316">
        <f t="shared" si="83"/>
        <v>2016</v>
      </c>
    </row>
    <row r="1317" spans="1:20" ht="32" hidden="1" x14ac:dyDescent="0.2">
      <c r="A1317">
        <v>1310</v>
      </c>
      <c r="B1317" s="3" t="s">
        <v>1311</v>
      </c>
      <c r="C1317" s="3" t="s">
        <v>5420</v>
      </c>
      <c r="D1317" s="6">
        <v>20000</v>
      </c>
      <c r="E1317" s="8">
        <v>3100</v>
      </c>
      <c r="F1317" t="s">
        <v>8219</v>
      </c>
      <c r="G1317" t="s">
        <v>8223</v>
      </c>
      <c r="H1317" t="s">
        <v>8245</v>
      </c>
      <c r="I1317">
        <v>1471622450</v>
      </c>
      <c r="J1317">
        <v>1467734450</v>
      </c>
      <c r="K1317" t="b">
        <v>0</v>
      </c>
      <c r="L1317">
        <v>24</v>
      </c>
      <c r="M1317" t="b">
        <v>0</v>
      </c>
      <c r="N1317" t="s">
        <v>8271</v>
      </c>
      <c r="O1317">
        <f t="shared" si="80"/>
        <v>16</v>
      </c>
      <c r="P1317">
        <f t="shared" si="81"/>
        <v>129.16999999999999</v>
      </c>
      <c r="Q1317" s="10" t="s">
        <v>8317</v>
      </c>
      <c r="R1317" t="s">
        <v>8319</v>
      </c>
      <c r="S1317" s="15">
        <f t="shared" si="82"/>
        <v>42556.667245370365</v>
      </c>
      <c r="T1317">
        <f t="shared" si="83"/>
        <v>2016</v>
      </c>
    </row>
    <row r="1318" spans="1:20" ht="48" hidden="1" x14ac:dyDescent="0.2">
      <c r="A1318">
        <v>1325</v>
      </c>
      <c r="B1318" s="3" t="s">
        <v>1326</v>
      </c>
      <c r="C1318" s="3" t="s">
        <v>5435</v>
      </c>
      <c r="D1318" s="6">
        <v>20000</v>
      </c>
      <c r="E1318" s="8">
        <v>486</v>
      </c>
      <c r="F1318" t="s">
        <v>8219</v>
      </c>
      <c r="G1318" t="s">
        <v>8223</v>
      </c>
      <c r="H1318" t="s">
        <v>8245</v>
      </c>
      <c r="I1318">
        <v>1483063435</v>
      </c>
      <c r="J1318">
        <v>1480471435</v>
      </c>
      <c r="K1318" t="b">
        <v>0</v>
      </c>
      <c r="L1318">
        <v>8</v>
      </c>
      <c r="M1318" t="b">
        <v>0</v>
      </c>
      <c r="N1318" t="s">
        <v>8271</v>
      </c>
      <c r="O1318">
        <f t="shared" si="80"/>
        <v>2</v>
      </c>
      <c r="P1318">
        <f t="shared" si="81"/>
        <v>60.75</v>
      </c>
      <c r="Q1318" s="10" t="s">
        <v>8317</v>
      </c>
      <c r="R1318" t="s">
        <v>8319</v>
      </c>
      <c r="S1318" s="15">
        <f t="shared" si="82"/>
        <v>42704.086053240739</v>
      </c>
      <c r="T1318">
        <f t="shared" si="83"/>
        <v>2016</v>
      </c>
    </row>
    <row r="1319" spans="1:20" ht="32" hidden="1" x14ac:dyDescent="0.2">
      <c r="A1319">
        <v>2391</v>
      </c>
      <c r="B1319" s="3" t="s">
        <v>2392</v>
      </c>
      <c r="C1319" s="3" t="s">
        <v>6501</v>
      </c>
      <c r="D1319" s="6">
        <v>20000</v>
      </c>
      <c r="E1319" s="8">
        <v>25</v>
      </c>
      <c r="F1319" t="s">
        <v>8219</v>
      </c>
      <c r="G1319" t="s">
        <v>8223</v>
      </c>
      <c r="H1319" t="s">
        <v>8245</v>
      </c>
      <c r="I1319">
        <v>1427825044</v>
      </c>
      <c r="J1319">
        <v>1425236644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>
        <f t="shared" si="81"/>
        <v>25</v>
      </c>
      <c r="Q1319" s="10" t="s">
        <v>8317</v>
      </c>
      <c r="R1319" t="s">
        <v>8318</v>
      </c>
      <c r="S1319" s="15">
        <f t="shared" si="82"/>
        <v>42064.794490740736</v>
      </c>
      <c r="T1319">
        <f t="shared" si="83"/>
        <v>2015</v>
      </c>
    </row>
    <row r="1320" spans="1:20" ht="32" hidden="1" x14ac:dyDescent="0.2">
      <c r="A1320">
        <v>2563</v>
      </c>
      <c r="B1320" s="3" t="s">
        <v>2563</v>
      </c>
      <c r="C1320" s="3" t="s">
        <v>6673</v>
      </c>
      <c r="D1320" s="6">
        <v>20000</v>
      </c>
      <c r="E1320" s="8">
        <v>0</v>
      </c>
      <c r="F1320" t="s">
        <v>8219</v>
      </c>
      <c r="G1320" t="s">
        <v>8223</v>
      </c>
      <c r="H1320" t="s">
        <v>8245</v>
      </c>
      <c r="I1320">
        <v>1438226451</v>
      </c>
      <c r="J1320">
        <v>1433042451</v>
      </c>
      <c r="K1320" t="b">
        <v>0</v>
      </c>
      <c r="L1320">
        <v>0</v>
      </c>
      <c r="M1320" t="b">
        <v>0</v>
      </c>
      <c r="N1320" t="s">
        <v>8282</v>
      </c>
      <c r="O1320">
        <f t="shared" si="80"/>
        <v>0</v>
      </c>
      <c r="P1320">
        <f t="shared" si="81"/>
        <v>0</v>
      </c>
      <c r="Q1320" s="10" t="s">
        <v>8334</v>
      </c>
      <c r="R1320" t="s">
        <v>8335</v>
      </c>
      <c r="S1320" s="15">
        <f t="shared" si="82"/>
        <v>42155.139479166668</v>
      </c>
      <c r="T1320">
        <f t="shared" si="83"/>
        <v>2015</v>
      </c>
    </row>
    <row r="1321" spans="1:20" ht="48" hidden="1" x14ac:dyDescent="0.2">
      <c r="A1321">
        <v>2645</v>
      </c>
      <c r="B1321" s="3" t="s">
        <v>2645</v>
      </c>
      <c r="C1321" s="3" t="s">
        <v>6755</v>
      </c>
      <c r="D1321" s="6">
        <v>20000</v>
      </c>
      <c r="E1321" s="8">
        <v>2100</v>
      </c>
      <c r="F1321" t="s">
        <v>8219</v>
      </c>
      <c r="G1321" t="s">
        <v>8225</v>
      </c>
      <c r="H1321" t="s">
        <v>8247</v>
      </c>
      <c r="I1321">
        <v>1415481203</v>
      </c>
      <c r="J1321">
        <v>1412885603</v>
      </c>
      <c r="K1321" t="b">
        <v>1</v>
      </c>
      <c r="L1321">
        <v>23</v>
      </c>
      <c r="M1321" t="b">
        <v>0</v>
      </c>
      <c r="N1321" t="s">
        <v>8299</v>
      </c>
      <c r="O1321">
        <f t="shared" si="80"/>
        <v>11</v>
      </c>
      <c r="P1321">
        <f t="shared" si="81"/>
        <v>91.3</v>
      </c>
      <c r="Q1321" s="10" t="s">
        <v>8317</v>
      </c>
      <c r="R1321" t="s">
        <v>8353</v>
      </c>
      <c r="S1321" s="15">
        <f t="shared" si="82"/>
        <v>41921.842627314814</v>
      </c>
      <c r="T1321">
        <f t="shared" si="83"/>
        <v>2014</v>
      </c>
    </row>
    <row r="1322" spans="1:20" ht="48" hidden="1" x14ac:dyDescent="0.2">
      <c r="A1322">
        <v>2660</v>
      </c>
      <c r="B1322" s="3" t="s">
        <v>2660</v>
      </c>
      <c r="C1322" s="3" t="s">
        <v>6770</v>
      </c>
      <c r="D1322" s="6">
        <v>20000</v>
      </c>
      <c r="E1322" s="8">
        <v>19</v>
      </c>
      <c r="F1322" t="s">
        <v>8219</v>
      </c>
      <c r="G1322" t="s">
        <v>8223</v>
      </c>
      <c r="H1322" t="s">
        <v>8245</v>
      </c>
      <c r="I1322">
        <v>1448388418</v>
      </c>
      <c r="J1322">
        <v>1443200818</v>
      </c>
      <c r="K1322" t="b">
        <v>0</v>
      </c>
      <c r="L1322">
        <v>5</v>
      </c>
      <c r="M1322" t="b">
        <v>0</v>
      </c>
      <c r="N1322" t="s">
        <v>8299</v>
      </c>
      <c r="O1322">
        <f t="shared" si="80"/>
        <v>0</v>
      </c>
      <c r="P1322">
        <f t="shared" si="81"/>
        <v>3.8</v>
      </c>
      <c r="Q1322" s="10" t="s">
        <v>8317</v>
      </c>
      <c r="R1322" t="s">
        <v>8353</v>
      </c>
      <c r="S1322" s="15">
        <f t="shared" si="82"/>
        <v>42272.713171296295</v>
      </c>
      <c r="T1322">
        <f t="shared" si="83"/>
        <v>2015</v>
      </c>
    </row>
    <row r="1323" spans="1:20" ht="48" hidden="1" x14ac:dyDescent="0.2">
      <c r="A1323">
        <v>2952</v>
      </c>
      <c r="B1323" s="3" t="s">
        <v>2952</v>
      </c>
      <c r="C1323" s="3" t="s">
        <v>7062</v>
      </c>
      <c r="D1323" s="6">
        <v>20000</v>
      </c>
      <c r="E1323" s="8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80"/>
        <v>8</v>
      </c>
      <c r="P1323">
        <f t="shared" si="81"/>
        <v>200.63</v>
      </c>
      <c r="Q1323" s="10" t="s">
        <v>8315</v>
      </c>
      <c r="R1323" t="s">
        <v>8355</v>
      </c>
      <c r="S1323" s="15">
        <f t="shared" si="82"/>
        <v>42628.690266203703</v>
      </c>
      <c r="T1323">
        <f t="shared" si="83"/>
        <v>2016</v>
      </c>
    </row>
    <row r="1324" spans="1:20" ht="32" hidden="1" x14ac:dyDescent="0.2">
      <c r="A1324">
        <v>1451</v>
      </c>
      <c r="B1324" s="3" t="s">
        <v>1452</v>
      </c>
      <c r="C1324" s="3" t="s">
        <v>5561</v>
      </c>
      <c r="D1324" s="6">
        <v>18950</v>
      </c>
      <c r="E1324" s="8">
        <v>2</v>
      </c>
      <c r="F1324" t="s">
        <v>8219</v>
      </c>
      <c r="G1324" t="s">
        <v>8223</v>
      </c>
      <c r="H1324" t="s">
        <v>8245</v>
      </c>
      <c r="I1324">
        <v>1416355259</v>
      </c>
      <c r="J1324">
        <v>1413759659</v>
      </c>
      <c r="K1324" t="b">
        <v>0</v>
      </c>
      <c r="L1324">
        <v>2</v>
      </c>
      <c r="M1324" t="b">
        <v>0</v>
      </c>
      <c r="N1324" t="s">
        <v>8285</v>
      </c>
      <c r="O1324">
        <f t="shared" si="80"/>
        <v>0</v>
      </c>
      <c r="P1324">
        <f t="shared" si="81"/>
        <v>1</v>
      </c>
      <c r="Q1324" s="10" t="s">
        <v>8320</v>
      </c>
      <c r="R1324" t="s">
        <v>8339</v>
      </c>
      <c r="S1324" s="15">
        <f t="shared" si="82"/>
        <v>41931.959016203706</v>
      </c>
      <c r="T1324">
        <f t="shared" si="83"/>
        <v>2014</v>
      </c>
    </row>
    <row r="1325" spans="1:20" ht="32" hidden="1" x14ac:dyDescent="0.2">
      <c r="A1325">
        <v>2351</v>
      </c>
      <c r="B1325" s="3" t="s">
        <v>2352</v>
      </c>
      <c r="C1325" s="3" t="s">
        <v>6461</v>
      </c>
      <c r="D1325" s="6">
        <v>18900</v>
      </c>
      <c r="E1325" s="8">
        <v>108</v>
      </c>
      <c r="F1325" t="s">
        <v>8219</v>
      </c>
      <c r="G1325" t="s">
        <v>8227</v>
      </c>
      <c r="H1325" t="s">
        <v>8249</v>
      </c>
      <c r="I1325">
        <v>1430360739</v>
      </c>
      <c r="J1325">
        <v>1427768739</v>
      </c>
      <c r="K1325" t="b">
        <v>0</v>
      </c>
      <c r="L1325">
        <v>7</v>
      </c>
      <c r="M1325" t="b">
        <v>0</v>
      </c>
      <c r="N1325" t="s">
        <v>8270</v>
      </c>
      <c r="O1325">
        <f t="shared" si="80"/>
        <v>1</v>
      </c>
      <c r="P1325">
        <f t="shared" si="81"/>
        <v>15.43</v>
      </c>
      <c r="Q1325" s="10" t="s">
        <v>8317</v>
      </c>
      <c r="R1325" t="s">
        <v>8318</v>
      </c>
      <c r="S1325" s="15">
        <f t="shared" si="82"/>
        <v>42094.101145833338</v>
      </c>
      <c r="T1325">
        <f t="shared" si="83"/>
        <v>2015</v>
      </c>
    </row>
    <row r="1326" spans="1:20" ht="48" hidden="1" x14ac:dyDescent="0.2">
      <c r="A1326">
        <v>3878</v>
      </c>
      <c r="B1326" s="3" t="s">
        <v>3875</v>
      </c>
      <c r="C1326" s="3" t="s">
        <v>7987</v>
      </c>
      <c r="D1326" s="6">
        <v>18000</v>
      </c>
      <c r="E1326" s="8">
        <v>10</v>
      </c>
      <c r="F1326" t="s">
        <v>8219</v>
      </c>
      <c r="G1326" t="s">
        <v>8223</v>
      </c>
      <c r="H1326" t="s">
        <v>8245</v>
      </c>
      <c r="I1326">
        <v>1435636740</v>
      </c>
      <c r="J1326">
        <v>1433014746</v>
      </c>
      <c r="K1326" t="b">
        <v>0</v>
      </c>
      <c r="L1326">
        <v>1</v>
      </c>
      <c r="M1326" t="b">
        <v>0</v>
      </c>
      <c r="N1326" t="s">
        <v>8303</v>
      </c>
      <c r="O1326">
        <f t="shared" si="80"/>
        <v>0</v>
      </c>
      <c r="P1326">
        <f t="shared" si="81"/>
        <v>10</v>
      </c>
      <c r="Q1326" s="10" t="s">
        <v>8315</v>
      </c>
      <c r="R1326" t="s">
        <v>8357</v>
      </c>
      <c r="S1326" s="15">
        <f t="shared" si="82"/>
        <v>42154.818819444445</v>
      </c>
      <c r="T1326">
        <f t="shared" si="83"/>
        <v>2015</v>
      </c>
    </row>
    <row r="1327" spans="1:20" ht="48" hidden="1" x14ac:dyDescent="0.2">
      <c r="A1327">
        <v>2389</v>
      </c>
      <c r="B1327" s="3" t="s">
        <v>2390</v>
      </c>
      <c r="C1327" s="3" t="s">
        <v>6499</v>
      </c>
      <c r="D1327" s="6">
        <v>16000</v>
      </c>
      <c r="E1327" s="8">
        <v>30</v>
      </c>
      <c r="F1327" t="s">
        <v>8219</v>
      </c>
      <c r="G1327" t="s">
        <v>8229</v>
      </c>
      <c r="H1327" t="s">
        <v>8248</v>
      </c>
      <c r="I1327">
        <v>1437861540</v>
      </c>
      <c r="J1327">
        <v>1435160452</v>
      </c>
      <c r="K1327" t="b">
        <v>0</v>
      </c>
      <c r="L1327">
        <v>1</v>
      </c>
      <c r="M1327" t="b">
        <v>0</v>
      </c>
      <c r="N1327" t="s">
        <v>8270</v>
      </c>
      <c r="O1327">
        <f t="shared" si="80"/>
        <v>0</v>
      </c>
      <c r="P1327">
        <f t="shared" si="81"/>
        <v>30</v>
      </c>
      <c r="Q1327" s="10" t="s">
        <v>8317</v>
      </c>
      <c r="R1327" t="s">
        <v>8318</v>
      </c>
      <c r="S1327" s="15">
        <f t="shared" si="82"/>
        <v>42179.653379629628</v>
      </c>
      <c r="T1327">
        <f t="shared" si="83"/>
        <v>2015</v>
      </c>
    </row>
    <row r="1328" spans="1:20" ht="48" hidden="1" x14ac:dyDescent="0.2">
      <c r="A1328">
        <v>603</v>
      </c>
      <c r="B1328" s="3" t="s">
        <v>604</v>
      </c>
      <c r="C1328" s="3" t="s">
        <v>4713</v>
      </c>
      <c r="D1328" s="6">
        <v>15000</v>
      </c>
      <c r="E1328" s="8">
        <v>590.02</v>
      </c>
      <c r="F1328" t="s">
        <v>8219</v>
      </c>
      <c r="G1328" t="s">
        <v>8223</v>
      </c>
      <c r="H1328" t="s">
        <v>8245</v>
      </c>
      <c r="I1328">
        <v>1408029623</v>
      </c>
      <c r="J1328">
        <v>1405437623</v>
      </c>
      <c r="K1328" t="b">
        <v>0</v>
      </c>
      <c r="L1328">
        <v>13</v>
      </c>
      <c r="M1328" t="b">
        <v>0</v>
      </c>
      <c r="N1328" t="s">
        <v>8270</v>
      </c>
      <c r="O1328">
        <f t="shared" si="80"/>
        <v>4</v>
      </c>
      <c r="P1328">
        <f t="shared" si="81"/>
        <v>45.39</v>
      </c>
      <c r="Q1328" s="10" t="s">
        <v>8317</v>
      </c>
      <c r="R1328" t="s">
        <v>8318</v>
      </c>
      <c r="S1328" s="15">
        <f t="shared" si="82"/>
        <v>41835.639155092591</v>
      </c>
      <c r="T1328">
        <f t="shared" si="83"/>
        <v>2014</v>
      </c>
    </row>
    <row r="1329" spans="1:20" ht="48" hidden="1" x14ac:dyDescent="0.2">
      <c r="A1329">
        <v>1048</v>
      </c>
      <c r="B1329" s="3" t="s">
        <v>1049</v>
      </c>
      <c r="C1329" s="3" t="s">
        <v>5158</v>
      </c>
      <c r="D1329" s="6">
        <v>15000</v>
      </c>
      <c r="E1329" s="8">
        <v>212</v>
      </c>
      <c r="F1329" t="s">
        <v>8219</v>
      </c>
      <c r="G1329" t="s">
        <v>8223</v>
      </c>
      <c r="H1329" t="s">
        <v>8245</v>
      </c>
      <c r="I1329">
        <v>1474766189</v>
      </c>
      <c r="J1329">
        <v>1471310189</v>
      </c>
      <c r="K1329" t="b">
        <v>0</v>
      </c>
      <c r="L1329">
        <v>4</v>
      </c>
      <c r="M1329" t="b">
        <v>0</v>
      </c>
      <c r="N1329" t="s">
        <v>8279</v>
      </c>
      <c r="O1329">
        <f t="shared" si="80"/>
        <v>1</v>
      </c>
      <c r="P1329">
        <f t="shared" si="81"/>
        <v>53</v>
      </c>
      <c r="Q1329" s="10" t="s">
        <v>8329</v>
      </c>
      <c r="R1329" t="s">
        <v>8330</v>
      </c>
      <c r="S1329" s="15">
        <f t="shared" si="82"/>
        <v>42598.053113425922</v>
      </c>
      <c r="T1329">
        <f t="shared" si="83"/>
        <v>2016</v>
      </c>
    </row>
    <row r="1330" spans="1:20" ht="32" hidden="1" x14ac:dyDescent="0.2">
      <c r="A1330">
        <v>1224</v>
      </c>
      <c r="B1330" s="3" t="s">
        <v>1225</v>
      </c>
      <c r="C1330" s="3" t="s">
        <v>5334</v>
      </c>
      <c r="D1330" s="6">
        <v>15000</v>
      </c>
      <c r="E1330" s="8">
        <v>1060</v>
      </c>
      <c r="F1330" t="s">
        <v>8219</v>
      </c>
      <c r="G1330" t="s">
        <v>8223</v>
      </c>
      <c r="H1330" t="s">
        <v>8245</v>
      </c>
      <c r="I1330">
        <v>1402060302</v>
      </c>
      <c r="J1330">
        <v>1396876302</v>
      </c>
      <c r="K1330" t="b">
        <v>0</v>
      </c>
      <c r="L1330">
        <v>18</v>
      </c>
      <c r="M1330" t="b">
        <v>0</v>
      </c>
      <c r="N1330" t="s">
        <v>8284</v>
      </c>
      <c r="O1330">
        <f t="shared" si="80"/>
        <v>7</v>
      </c>
      <c r="P1330">
        <f t="shared" si="81"/>
        <v>58.89</v>
      </c>
      <c r="Q1330" s="10" t="s">
        <v>8323</v>
      </c>
      <c r="R1330" t="s">
        <v>8338</v>
      </c>
      <c r="S1330" s="15">
        <f t="shared" si="82"/>
        <v>41736.549791666665</v>
      </c>
      <c r="T1330">
        <f t="shared" si="83"/>
        <v>2014</v>
      </c>
    </row>
    <row r="1331" spans="1:20" ht="48" hidden="1" x14ac:dyDescent="0.2">
      <c r="A1331">
        <v>1323</v>
      </c>
      <c r="B1331" s="3" t="s">
        <v>1324</v>
      </c>
      <c r="C1331" s="3" t="s">
        <v>5433</v>
      </c>
      <c r="D1331" s="6">
        <v>15000</v>
      </c>
      <c r="E1331" s="8">
        <v>1332</v>
      </c>
      <c r="F1331" t="s">
        <v>8219</v>
      </c>
      <c r="G1331" t="s">
        <v>8223</v>
      </c>
      <c r="H1331" t="s">
        <v>8245</v>
      </c>
      <c r="I1331">
        <v>1461653700</v>
      </c>
      <c r="J1331">
        <v>1458665146</v>
      </c>
      <c r="K1331" t="b">
        <v>0</v>
      </c>
      <c r="L1331">
        <v>44</v>
      </c>
      <c r="M1331" t="b">
        <v>0</v>
      </c>
      <c r="N1331" t="s">
        <v>8271</v>
      </c>
      <c r="O1331">
        <f t="shared" si="80"/>
        <v>9</v>
      </c>
      <c r="P1331">
        <f t="shared" si="81"/>
        <v>30.27</v>
      </c>
      <c r="Q1331" s="10" t="s">
        <v>8317</v>
      </c>
      <c r="R1331" t="s">
        <v>8319</v>
      </c>
      <c r="S1331" s="15">
        <f t="shared" si="82"/>
        <v>42451.698449074072</v>
      </c>
      <c r="T1331">
        <f t="shared" si="83"/>
        <v>2016</v>
      </c>
    </row>
    <row r="1332" spans="1:20" ht="48" hidden="1" x14ac:dyDescent="0.2">
      <c r="A1332">
        <v>1455</v>
      </c>
      <c r="B1332" s="3" t="s">
        <v>1456</v>
      </c>
      <c r="C1332" s="3" t="s">
        <v>5565</v>
      </c>
      <c r="D1332" s="6">
        <v>15000</v>
      </c>
      <c r="E1332" s="8">
        <v>1575</v>
      </c>
      <c r="F1332" t="s">
        <v>8219</v>
      </c>
      <c r="G1332" t="s">
        <v>8223</v>
      </c>
      <c r="H1332" t="s">
        <v>8245</v>
      </c>
      <c r="I1332">
        <v>1409924340</v>
      </c>
      <c r="J1332">
        <v>1405181320</v>
      </c>
      <c r="K1332" t="b">
        <v>0</v>
      </c>
      <c r="L1332">
        <v>7</v>
      </c>
      <c r="M1332" t="b">
        <v>0</v>
      </c>
      <c r="N1332" t="s">
        <v>8285</v>
      </c>
      <c r="O1332">
        <f t="shared" si="80"/>
        <v>11</v>
      </c>
      <c r="P1332">
        <f t="shared" si="81"/>
        <v>225</v>
      </c>
      <c r="Q1332" s="10" t="s">
        <v>8320</v>
      </c>
      <c r="R1332" t="s">
        <v>8339</v>
      </c>
      <c r="S1332" s="15">
        <f t="shared" si="82"/>
        <v>41832.672685185185</v>
      </c>
      <c r="T1332">
        <f t="shared" si="83"/>
        <v>2014</v>
      </c>
    </row>
    <row r="1333" spans="1:20" ht="48" hidden="1" x14ac:dyDescent="0.2">
      <c r="A1333">
        <v>2380</v>
      </c>
      <c r="B1333" s="3" t="s">
        <v>2381</v>
      </c>
      <c r="C1333" s="3" t="s">
        <v>6490</v>
      </c>
      <c r="D1333" s="6">
        <v>15000</v>
      </c>
      <c r="E1333" s="8">
        <v>55</v>
      </c>
      <c r="F1333" t="s">
        <v>8219</v>
      </c>
      <c r="G1333" t="s">
        <v>8223</v>
      </c>
      <c r="H1333" t="s">
        <v>8245</v>
      </c>
      <c r="I1333">
        <v>1443726142</v>
      </c>
      <c r="J1333">
        <v>1441134142</v>
      </c>
      <c r="K1333" t="b">
        <v>0</v>
      </c>
      <c r="L1333">
        <v>3</v>
      </c>
      <c r="M1333" t="b">
        <v>0</v>
      </c>
      <c r="N1333" t="s">
        <v>8270</v>
      </c>
      <c r="O1333">
        <f t="shared" si="80"/>
        <v>0</v>
      </c>
      <c r="P1333">
        <f t="shared" si="81"/>
        <v>18.329999999999998</v>
      </c>
      <c r="Q1333" s="10" t="s">
        <v>8317</v>
      </c>
      <c r="R1333" t="s">
        <v>8318</v>
      </c>
      <c r="S1333" s="15">
        <f t="shared" si="82"/>
        <v>42248.793310185181</v>
      </c>
      <c r="T1333">
        <f t="shared" si="83"/>
        <v>2015</v>
      </c>
    </row>
    <row r="1334" spans="1:20" ht="48" hidden="1" x14ac:dyDescent="0.2">
      <c r="A1334">
        <v>2577</v>
      </c>
      <c r="B1334" s="3" t="s">
        <v>2577</v>
      </c>
      <c r="C1334" s="3" t="s">
        <v>6687</v>
      </c>
      <c r="D1334" s="6">
        <v>15000</v>
      </c>
      <c r="E1334" s="8">
        <v>0</v>
      </c>
      <c r="F1334" t="s">
        <v>8219</v>
      </c>
      <c r="G1334" t="s">
        <v>8223</v>
      </c>
      <c r="H1334" t="s">
        <v>8245</v>
      </c>
      <c r="I1334">
        <v>1407181297</v>
      </c>
      <c r="J1334">
        <v>1405021297</v>
      </c>
      <c r="K1334" t="b">
        <v>0</v>
      </c>
      <c r="L1334">
        <v>0</v>
      </c>
      <c r="M1334" t="b">
        <v>0</v>
      </c>
      <c r="N1334" t="s">
        <v>8282</v>
      </c>
      <c r="O1334">
        <f t="shared" si="80"/>
        <v>0</v>
      </c>
      <c r="P1334">
        <f t="shared" si="81"/>
        <v>0</v>
      </c>
      <c r="Q1334" s="10" t="s">
        <v>8334</v>
      </c>
      <c r="R1334" t="s">
        <v>8335</v>
      </c>
      <c r="S1334" s="15">
        <f t="shared" si="82"/>
        <v>41830.820567129631</v>
      </c>
      <c r="T1334">
        <f t="shared" si="83"/>
        <v>2014</v>
      </c>
    </row>
    <row r="1335" spans="1:20" ht="16" hidden="1" x14ac:dyDescent="0.2">
      <c r="A1335">
        <v>2655</v>
      </c>
      <c r="B1335" s="3" t="s">
        <v>2655</v>
      </c>
      <c r="C1335" s="3" t="s">
        <v>6765</v>
      </c>
      <c r="D1335" s="6">
        <v>15000</v>
      </c>
      <c r="E1335" s="8">
        <v>3155</v>
      </c>
      <c r="F1335" t="s">
        <v>8219</v>
      </c>
      <c r="G1335" t="s">
        <v>8223</v>
      </c>
      <c r="H1335" t="s">
        <v>8245</v>
      </c>
      <c r="I1335">
        <v>1455048000</v>
      </c>
      <c r="J1335">
        <v>1452631647</v>
      </c>
      <c r="K1335" t="b">
        <v>0</v>
      </c>
      <c r="L1335">
        <v>43</v>
      </c>
      <c r="M1335" t="b">
        <v>0</v>
      </c>
      <c r="N1335" t="s">
        <v>8299</v>
      </c>
      <c r="O1335">
        <f t="shared" si="80"/>
        <v>21</v>
      </c>
      <c r="P1335">
        <f t="shared" si="81"/>
        <v>73.37</v>
      </c>
      <c r="Q1335" s="10" t="s">
        <v>8317</v>
      </c>
      <c r="R1335" t="s">
        <v>8353</v>
      </c>
      <c r="S1335" s="15">
        <f t="shared" si="82"/>
        <v>42381.866284722222</v>
      </c>
      <c r="T1335">
        <f t="shared" si="83"/>
        <v>2016</v>
      </c>
    </row>
    <row r="1336" spans="1:20" ht="48" hidden="1" x14ac:dyDescent="0.2">
      <c r="A1336">
        <v>2954</v>
      </c>
      <c r="B1336" s="3" t="s">
        <v>2954</v>
      </c>
      <c r="C1336" s="3" t="s">
        <v>7064</v>
      </c>
      <c r="D1336" s="6">
        <v>15000</v>
      </c>
      <c r="E1336" s="8">
        <v>0</v>
      </c>
      <c r="F1336" t="s">
        <v>8219</v>
      </c>
      <c r="G1336" t="s">
        <v>8223</v>
      </c>
      <c r="H1336" t="s">
        <v>8245</v>
      </c>
      <c r="I1336">
        <v>1489669203</v>
      </c>
      <c r="J1336">
        <v>1487944803</v>
      </c>
      <c r="K1336" t="b">
        <v>0</v>
      </c>
      <c r="L1336">
        <v>0</v>
      </c>
      <c r="M1336" t="b">
        <v>0</v>
      </c>
      <c r="N1336" t="s">
        <v>8301</v>
      </c>
      <c r="O1336">
        <f t="shared" si="80"/>
        <v>0</v>
      </c>
      <c r="P1336">
        <f t="shared" si="81"/>
        <v>0</v>
      </c>
      <c r="Q1336" s="10" t="s">
        <v>8315</v>
      </c>
      <c r="R1336" t="s">
        <v>8355</v>
      </c>
      <c r="S1336" s="15">
        <f t="shared" si="82"/>
        <v>42790.583368055552</v>
      </c>
      <c r="T1336">
        <f t="shared" si="83"/>
        <v>2017</v>
      </c>
    </row>
    <row r="1337" spans="1:20" ht="48" hidden="1" x14ac:dyDescent="0.2">
      <c r="A1337">
        <v>2957</v>
      </c>
      <c r="B1337" s="3" t="s">
        <v>2957</v>
      </c>
      <c r="C1337" s="3" t="s">
        <v>7067</v>
      </c>
      <c r="D1337" s="6">
        <v>15000</v>
      </c>
      <c r="E1337" s="8">
        <v>280</v>
      </c>
      <c r="F1337" t="s">
        <v>8219</v>
      </c>
      <c r="G1337" t="s">
        <v>8223</v>
      </c>
      <c r="H1337" t="s">
        <v>8245</v>
      </c>
      <c r="I1337">
        <v>1427498172</v>
      </c>
      <c r="J1337">
        <v>1422317772</v>
      </c>
      <c r="K1337" t="b">
        <v>0</v>
      </c>
      <c r="L1337">
        <v>3</v>
      </c>
      <c r="M1337" t="b">
        <v>0</v>
      </c>
      <c r="N1337" t="s">
        <v>8301</v>
      </c>
      <c r="O1337">
        <f t="shared" si="80"/>
        <v>2</v>
      </c>
      <c r="P1337">
        <f t="shared" si="81"/>
        <v>93.33</v>
      </c>
      <c r="Q1337" s="10" t="s">
        <v>8315</v>
      </c>
      <c r="R1337" t="s">
        <v>8355</v>
      </c>
      <c r="S1337" s="15">
        <f t="shared" si="82"/>
        <v>42031.011249999996</v>
      </c>
      <c r="T1337">
        <f t="shared" si="83"/>
        <v>2015</v>
      </c>
    </row>
    <row r="1338" spans="1:20" ht="48" hidden="1" x14ac:dyDescent="0.2">
      <c r="A1338">
        <v>3872</v>
      </c>
      <c r="B1338" s="3" t="s">
        <v>3869</v>
      </c>
      <c r="C1338" s="3" t="s">
        <v>7981</v>
      </c>
      <c r="D1338" s="6">
        <v>15000</v>
      </c>
      <c r="E1338" s="8">
        <v>0</v>
      </c>
      <c r="F1338" t="s">
        <v>8219</v>
      </c>
      <c r="G1338" t="s">
        <v>8223</v>
      </c>
      <c r="H1338" t="s">
        <v>8245</v>
      </c>
      <c r="I1338">
        <v>1439522996</v>
      </c>
      <c r="J1338">
        <v>1435202996</v>
      </c>
      <c r="K1338" t="b">
        <v>0</v>
      </c>
      <c r="L1338">
        <v>0</v>
      </c>
      <c r="M1338" t="b">
        <v>0</v>
      </c>
      <c r="N1338" t="s">
        <v>8303</v>
      </c>
      <c r="O1338">
        <f t="shared" si="80"/>
        <v>0</v>
      </c>
      <c r="P1338">
        <f t="shared" si="81"/>
        <v>0</v>
      </c>
      <c r="Q1338" s="10" t="s">
        <v>8315</v>
      </c>
      <c r="R1338" t="s">
        <v>8357</v>
      </c>
      <c r="S1338" s="15">
        <f t="shared" si="82"/>
        <v>42180.145787037036</v>
      </c>
      <c r="T1338">
        <f t="shared" si="83"/>
        <v>2015</v>
      </c>
    </row>
    <row r="1339" spans="1:20" ht="48" hidden="1" x14ac:dyDescent="0.2">
      <c r="A1339">
        <v>3879</v>
      </c>
      <c r="B1339" s="3" t="s">
        <v>3876</v>
      </c>
      <c r="C1339" s="3" t="s">
        <v>7988</v>
      </c>
      <c r="D1339" s="6">
        <v>15000</v>
      </c>
      <c r="E1339" s="8">
        <v>0</v>
      </c>
      <c r="F1339" t="s">
        <v>8219</v>
      </c>
      <c r="G1339" t="s">
        <v>8224</v>
      </c>
      <c r="H1339" t="s">
        <v>8246</v>
      </c>
      <c r="I1339">
        <v>1422218396</v>
      </c>
      <c r="J1339">
        <v>1419626396</v>
      </c>
      <c r="K1339" t="b">
        <v>0</v>
      </c>
      <c r="L1339">
        <v>0</v>
      </c>
      <c r="M1339" t="b">
        <v>0</v>
      </c>
      <c r="N1339" t="s">
        <v>8303</v>
      </c>
      <c r="O1339">
        <f t="shared" si="80"/>
        <v>0</v>
      </c>
      <c r="P1339">
        <f t="shared" si="81"/>
        <v>0</v>
      </c>
      <c r="Q1339" s="10" t="s">
        <v>8315</v>
      </c>
      <c r="R1339" t="s">
        <v>8357</v>
      </c>
      <c r="S1339" s="15">
        <f t="shared" si="82"/>
        <v>41999.861064814817</v>
      </c>
      <c r="T1339">
        <f t="shared" si="83"/>
        <v>2014</v>
      </c>
    </row>
    <row r="1340" spans="1:20" ht="48" hidden="1" x14ac:dyDescent="0.2">
      <c r="A1340">
        <v>3883</v>
      </c>
      <c r="B1340" s="3" t="s">
        <v>3880</v>
      </c>
      <c r="C1340" s="3" t="s">
        <v>7992</v>
      </c>
      <c r="D1340" s="6">
        <v>15000</v>
      </c>
      <c r="E1340" s="8">
        <v>0</v>
      </c>
      <c r="F1340" t="s">
        <v>8219</v>
      </c>
      <c r="G1340" t="s">
        <v>8224</v>
      </c>
      <c r="H1340" t="s">
        <v>8246</v>
      </c>
      <c r="I1340">
        <v>1409668069</v>
      </c>
      <c r="J1340">
        <v>1407076069</v>
      </c>
      <c r="K1340" t="b">
        <v>0</v>
      </c>
      <c r="L1340">
        <v>0</v>
      </c>
      <c r="M1340" t="b">
        <v>0</v>
      </c>
      <c r="N1340" t="s">
        <v>8303</v>
      </c>
      <c r="O1340">
        <f t="shared" si="80"/>
        <v>0</v>
      </c>
      <c r="P1340">
        <f t="shared" si="81"/>
        <v>0</v>
      </c>
      <c r="Q1340" s="10" t="s">
        <v>8315</v>
      </c>
      <c r="R1340" t="s">
        <v>8357</v>
      </c>
      <c r="S1340" s="15">
        <f t="shared" si="82"/>
        <v>41854.602650462963</v>
      </c>
      <c r="T1340">
        <f t="shared" si="83"/>
        <v>2014</v>
      </c>
    </row>
    <row r="1341" spans="1:20" ht="32" hidden="1" x14ac:dyDescent="0.2">
      <c r="A1341">
        <v>1452</v>
      </c>
      <c r="B1341" s="3" t="s">
        <v>1453</v>
      </c>
      <c r="C1341" s="3" t="s">
        <v>5562</v>
      </c>
      <c r="D1341" s="6">
        <v>14000</v>
      </c>
      <c r="E1341" s="8">
        <v>0</v>
      </c>
      <c r="F1341" t="s">
        <v>8219</v>
      </c>
      <c r="G1341" t="s">
        <v>8223</v>
      </c>
      <c r="H1341" t="s">
        <v>8245</v>
      </c>
      <c r="I1341">
        <v>1406566363</v>
      </c>
      <c r="J1341">
        <v>1403974363</v>
      </c>
      <c r="K1341" t="b">
        <v>0</v>
      </c>
      <c r="L1341">
        <v>0</v>
      </c>
      <c r="M1341" t="b">
        <v>0</v>
      </c>
      <c r="N1341" t="s">
        <v>8285</v>
      </c>
      <c r="O1341">
        <f t="shared" si="80"/>
        <v>0</v>
      </c>
      <c r="P1341">
        <f t="shared" si="81"/>
        <v>0</v>
      </c>
      <c r="Q1341" s="10" t="s">
        <v>8320</v>
      </c>
      <c r="R1341" t="s">
        <v>8339</v>
      </c>
      <c r="S1341" s="15">
        <f t="shared" si="82"/>
        <v>41818.703275462962</v>
      </c>
      <c r="T1341">
        <f t="shared" si="83"/>
        <v>2014</v>
      </c>
    </row>
    <row r="1342" spans="1:20" ht="48" hidden="1" x14ac:dyDescent="0.2">
      <c r="A1342">
        <v>610</v>
      </c>
      <c r="B1342" s="3" t="s">
        <v>611</v>
      </c>
      <c r="C1342" s="3" t="s">
        <v>4720</v>
      </c>
      <c r="D1342" s="6">
        <v>13803</v>
      </c>
      <c r="E1342" s="8">
        <v>0</v>
      </c>
      <c r="F1342" t="s">
        <v>8219</v>
      </c>
      <c r="G1342" t="s">
        <v>8223</v>
      </c>
      <c r="H1342" t="s">
        <v>8245</v>
      </c>
      <c r="I1342">
        <v>1429732586</v>
      </c>
      <c r="J1342">
        <v>1427140586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8318</v>
      </c>
      <c r="S1342" s="15">
        <f t="shared" si="82"/>
        <v>42086.83085648148</v>
      </c>
      <c r="T1342">
        <f t="shared" si="83"/>
        <v>2015</v>
      </c>
    </row>
    <row r="1343" spans="1:20" ht="32" hidden="1" x14ac:dyDescent="0.2">
      <c r="A1343">
        <v>3869</v>
      </c>
      <c r="B1343" s="3" t="s">
        <v>3866</v>
      </c>
      <c r="C1343" s="3" t="s">
        <v>7978</v>
      </c>
      <c r="D1343" s="6">
        <v>13111</v>
      </c>
      <c r="E1343" s="8">
        <v>452</v>
      </c>
      <c r="F1343" t="s">
        <v>8219</v>
      </c>
      <c r="G1343" t="s">
        <v>8223</v>
      </c>
      <c r="H1343" t="s">
        <v>8245</v>
      </c>
      <c r="I1343">
        <v>1426302660</v>
      </c>
      <c r="J1343">
        <v>1423761792</v>
      </c>
      <c r="K1343" t="b">
        <v>0</v>
      </c>
      <c r="L1343">
        <v>15</v>
      </c>
      <c r="M1343" t="b">
        <v>0</v>
      </c>
      <c r="N1343" t="s">
        <v>8303</v>
      </c>
      <c r="O1343">
        <f t="shared" si="80"/>
        <v>3</v>
      </c>
      <c r="P1343">
        <f t="shared" si="81"/>
        <v>30.13</v>
      </c>
      <c r="Q1343" s="10" t="s">
        <v>8315</v>
      </c>
      <c r="R1343" t="s">
        <v>8357</v>
      </c>
      <c r="S1343" s="15">
        <f t="shared" si="82"/>
        <v>42047.724444444444</v>
      </c>
      <c r="T1343">
        <f t="shared" si="83"/>
        <v>2015</v>
      </c>
    </row>
    <row r="1344" spans="1:20" ht="48" hidden="1" x14ac:dyDescent="0.2">
      <c r="A1344">
        <v>2399</v>
      </c>
      <c r="B1344" s="3" t="s">
        <v>2400</v>
      </c>
      <c r="C1344" s="3" t="s">
        <v>6509</v>
      </c>
      <c r="D1344" s="6">
        <v>13000</v>
      </c>
      <c r="E1344" s="8">
        <v>0</v>
      </c>
      <c r="F1344" t="s">
        <v>8219</v>
      </c>
      <c r="G1344" t="s">
        <v>8234</v>
      </c>
      <c r="H1344" t="s">
        <v>8254</v>
      </c>
      <c r="I1344">
        <v>1418934506</v>
      </c>
      <c r="J1344">
        <v>1415910506</v>
      </c>
      <c r="K1344" t="b">
        <v>0</v>
      </c>
      <c r="L1344">
        <v>0</v>
      </c>
      <c r="M1344" t="b">
        <v>0</v>
      </c>
      <c r="N1344" t="s">
        <v>8270</v>
      </c>
      <c r="O1344">
        <f t="shared" si="80"/>
        <v>0</v>
      </c>
      <c r="P1344">
        <f t="shared" si="81"/>
        <v>0</v>
      </c>
      <c r="Q1344" s="10" t="s">
        <v>8317</v>
      </c>
      <c r="R1344" t="s">
        <v>8318</v>
      </c>
      <c r="S1344" s="15">
        <f t="shared" si="82"/>
        <v>41956.853078703702</v>
      </c>
      <c r="T1344">
        <f t="shared" si="83"/>
        <v>2014</v>
      </c>
    </row>
    <row r="1345" spans="1:20" ht="48" hidden="1" x14ac:dyDescent="0.2">
      <c r="A1345">
        <v>1571</v>
      </c>
      <c r="B1345" s="3" t="s">
        <v>1572</v>
      </c>
      <c r="C1345" s="3" t="s">
        <v>5681</v>
      </c>
      <c r="D1345" s="6">
        <v>12100</v>
      </c>
      <c r="E1345" s="8">
        <v>80</v>
      </c>
      <c r="F1345" t="s">
        <v>8219</v>
      </c>
      <c r="G1345" t="s">
        <v>8224</v>
      </c>
      <c r="H1345" t="s">
        <v>8246</v>
      </c>
      <c r="I1345">
        <v>1434738483</v>
      </c>
      <c r="J1345">
        <v>1432146483</v>
      </c>
      <c r="K1345" t="b">
        <v>0</v>
      </c>
      <c r="L1345">
        <v>4</v>
      </c>
      <c r="M1345" t="b">
        <v>0</v>
      </c>
      <c r="N1345" t="s">
        <v>8288</v>
      </c>
      <c r="O1345">
        <f t="shared" si="80"/>
        <v>1</v>
      </c>
      <c r="P1345">
        <f t="shared" si="81"/>
        <v>20</v>
      </c>
      <c r="Q1345" s="10" t="s">
        <v>8320</v>
      </c>
      <c r="R1345" t="s">
        <v>8342</v>
      </c>
      <c r="S1345" s="15">
        <f t="shared" si="82"/>
        <v>42144.769479166673</v>
      </c>
      <c r="T1345">
        <f t="shared" si="83"/>
        <v>2015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5">
        <f t="shared" ref="S1346:S1409" si="86">(((J1346/60)/60)/24)+DATE(1970,1,1)</f>
        <v>42522.789803240739</v>
      </c>
      <c r="T1346">
        <f t="shared" ref="T1346:T1409" si="87">YEAR(S1346)</f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5">
        <f t="shared" si="86"/>
        <v>41799.814340277779</v>
      </c>
      <c r="T1347">
        <f t="shared" si="87"/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>
        <f t="shared" si="87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>
        <f t="shared" si="87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>
        <f t="shared" si="87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>
        <f t="shared" si="87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>
        <f t="shared" si="87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>
        <f t="shared" si="87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>
        <f t="shared" si="87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>
        <f t="shared" si="87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>
        <f t="shared" si="87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>
        <f t="shared" si="87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>
        <f t="shared" si="87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>
        <f t="shared" si="87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>
        <f t="shared" si="87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>
        <f t="shared" si="87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>
        <f t="shared" si="87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>
        <f t="shared" si="87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>
        <f t="shared" si="87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>
        <f t="shared" si="87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>
        <f t="shared" si="87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>
        <f t="shared" si="87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>
        <f t="shared" si="87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>
        <f t="shared" si="87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>
        <f t="shared" si="87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>
        <f t="shared" si="87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>
        <f t="shared" si="87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>
        <f t="shared" si="87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>
        <f t="shared" si="87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>
        <f t="shared" si="87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>
        <f t="shared" si="87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>
        <f t="shared" si="87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>
        <f t="shared" si="87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>
        <f t="shared" si="87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>
        <f t="shared" si="87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>
        <f t="shared" si="87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>
        <f t="shared" si="87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>
        <f t="shared" si="87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>
        <f t="shared" si="87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>
        <f t="shared" si="87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>
        <f t="shared" si="87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>
        <f t="shared" si="87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>
        <f t="shared" si="87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>
        <f t="shared" si="87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>
        <f t="shared" si="87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>
        <f t="shared" si="87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>
        <f t="shared" si="87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>
        <f t="shared" si="87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>
        <f t="shared" si="87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>
        <f t="shared" si="87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>
        <f t="shared" si="87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>
        <f t="shared" si="87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>
        <f t="shared" si="87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>
        <f t="shared" si="87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>
        <f t="shared" si="87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>
        <f t="shared" si="87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>
        <f t="shared" si="87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>
        <f t="shared" si="87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>
        <f t="shared" si="87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>
        <f t="shared" si="87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>
        <f t="shared" si="87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>
        <f t="shared" si="87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>
        <f t="shared" si="87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>
        <f t="shared" si="87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5">
        <f t="shared" ref="S1410:S1473" si="90">(((J1410/60)/60)/24)+DATE(1970,1,1)</f>
        <v>42291.872175925921</v>
      </c>
      <c r="T1410">
        <f t="shared" ref="T1410:T1473" si="91">YEAR(S1410)</f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5">
        <f t="shared" si="90"/>
        <v>41945.133506944447</v>
      </c>
      <c r="T1411">
        <f t="shared" si="91"/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>
        <f t="shared" si="91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>
        <f t="shared" si="91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>
        <f t="shared" si="91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>
        <f t="shared" si="91"/>
        <v>2015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>
        <f t="shared" si="91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>
        <f t="shared" si="91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>
        <f t="shared" si="91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>
        <f t="shared" si="91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>
        <f t="shared" si="91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>
        <f t="shared" si="91"/>
        <v>2016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>
        <f t="shared" si="91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>
        <f t="shared" si="91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>
        <f t="shared" si="91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>
        <f t="shared" si="91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>
        <f t="shared" si="91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>
        <f t="shared" si="91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>
        <f t="shared" si="91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>
        <f t="shared" si="91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>
        <f t="shared" si="91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>
        <f t="shared" si="91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>
        <f t="shared" si="91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>
        <f t="shared" si="91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>
        <f t="shared" si="91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>
        <f t="shared" si="91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>
        <f t="shared" si="91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>
        <f t="shared" si="91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>
        <f t="shared" si="91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>
        <f t="shared" si="91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>
        <f t="shared" si="91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>
        <f t="shared" si="91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>
        <f t="shared" si="91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>
        <f t="shared" si="91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>
        <f t="shared" si="91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>
        <f t="shared" si="91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>
        <f t="shared" si="91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>
        <f t="shared" si="91"/>
        <v>2015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>
        <f t="shared" si="91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>
        <f t="shared" si="91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>
        <f t="shared" si="91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>
        <f t="shared" si="91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>
        <f t="shared" si="91"/>
        <v>2016</v>
      </c>
    </row>
    <row r="1453" spans="1:20" ht="48" hidden="1" x14ac:dyDescent="0.2">
      <c r="A1453">
        <v>141</v>
      </c>
      <c r="B1453" s="3" t="s">
        <v>143</v>
      </c>
      <c r="C1453" s="3" t="s">
        <v>4251</v>
      </c>
      <c r="D1453" s="6">
        <v>12000</v>
      </c>
      <c r="E1453" s="8">
        <v>1293</v>
      </c>
      <c r="F1453" t="s">
        <v>8219</v>
      </c>
      <c r="G1453" t="s">
        <v>8223</v>
      </c>
      <c r="H1453" t="s">
        <v>8245</v>
      </c>
      <c r="I1453">
        <v>1433043623</v>
      </c>
      <c r="J1453">
        <v>1429155623</v>
      </c>
      <c r="K1453" t="b">
        <v>0</v>
      </c>
      <c r="L1453">
        <v>28</v>
      </c>
      <c r="M1453" t="b">
        <v>0</v>
      </c>
      <c r="N1453" t="s">
        <v>8265</v>
      </c>
      <c r="O1453">
        <f t="shared" si="88"/>
        <v>11</v>
      </c>
      <c r="P1453">
        <f t="shared" si="89"/>
        <v>46.18</v>
      </c>
      <c r="Q1453" s="10" t="s">
        <v>8308</v>
      </c>
      <c r="R1453" t="s">
        <v>8311</v>
      </c>
      <c r="S1453" s="15">
        <f t="shared" si="90"/>
        <v>42110.153043981481</v>
      </c>
      <c r="T1453">
        <f t="shared" si="91"/>
        <v>2015</v>
      </c>
    </row>
    <row r="1454" spans="1:20" ht="16" hidden="1" x14ac:dyDescent="0.2">
      <c r="A1454">
        <v>1049</v>
      </c>
      <c r="B1454" s="3" t="s">
        <v>1050</v>
      </c>
      <c r="C1454" s="3" t="s">
        <v>5159</v>
      </c>
      <c r="D1454" s="6">
        <v>12000</v>
      </c>
      <c r="E1454" s="8">
        <v>0</v>
      </c>
      <c r="F1454" t="s">
        <v>8219</v>
      </c>
      <c r="G1454" t="s">
        <v>8223</v>
      </c>
      <c r="H1454" t="s">
        <v>8245</v>
      </c>
      <c r="I1454">
        <v>1455272445</v>
      </c>
      <c r="J1454">
        <v>1452680445</v>
      </c>
      <c r="K1454" t="b">
        <v>0</v>
      </c>
      <c r="L1454">
        <v>0</v>
      </c>
      <c r="M1454" t="b">
        <v>0</v>
      </c>
      <c r="N1454" t="s">
        <v>8279</v>
      </c>
      <c r="O1454">
        <f t="shared" si="88"/>
        <v>0</v>
      </c>
      <c r="P1454">
        <f t="shared" si="89"/>
        <v>0</v>
      </c>
      <c r="Q1454" s="10" t="s">
        <v>8329</v>
      </c>
      <c r="R1454" t="s">
        <v>8330</v>
      </c>
      <c r="S1454" s="15">
        <f t="shared" si="90"/>
        <v>42382.431076388893</v>
      </c>
      <c r="T1454">
        <f t="shared" si="91"/>
        <v>2016</v>
      </c>
    </row>
    <row r="1455" spans="1:20" ht="48" hidden="1" x14ac:dyDescent="0.2">
      <c r="A1455">
        <v>1243</v>
      </c>
      <c r="B1455" s="3" t="s">
        <v>1244</v>
      </c>
      <c r="C1455" s="3" t="s">
        <v>5353</v>
      </c>
      <c r="D1455" s="6">
        <v>12000</v>
      </c>
      <c r="E1455" s="8">
        <v>1691</v>
      </c>
      <c r="F1455" t="s">
        <v>8219</v>
      </c>
      <c r="G1455" t="s">
        <v>8223</v>
      </c>
      <c r="H1455" t="s">
        <v>8245</v>
      </c>
      <c r="I1455">
        <v>1310158800</v>
      </c>
      <c r="J1455">
        <v>1304888771</v>
      </c>
      <c r="K1455" t="b">
        <v>0</v>
      </c>
      <c r="L1455">
        <v>38</v>
      </c>
      <c r="M1455" t="b">
        <v>0</v>
      </c>
      <c r="N1455" t="s">
        <v>8284</v>
      </c>
      <c r="O1455">
        <f t="shared" si="88"/>
        <v>14</v>
      </c>
      <c r="P1455">
        <f t="shared" si="89"/>
        <v>44.5</v>
      </c>
      <c r="Q1455" s="10" t="s">
        <v>8323</v>
      </c>
      <c r="R1455" t="s">
        <v>8338</v>
      </c>
      <c r="S1455" s="15">
        <f t="shared" si="90"/>
        <v>40671.879293981481</v>
      </c>
      <c r="T1455">
        <f t="shared" si="91"/>
        <v>2011</v>
      </c>
    </row>
    <row r="1456" spans="1:20" ht="48" hidden="1" x14ac:dyDescent="0.2">
      <c r="A1456">
        <v>2648</v>
      </c>
      <c r="B1456" s="3" t="s">
        <v>2648</v>
      </c>
      <c r="C1456" s="3" t="s">
        <v>6758</v>
      </c>
      <c r="D1456" s="6">
        <v>12000</v>
      </c>
      <c r="E1456" s="8">
        <v>106</v>
      </c>
      <c r="F1456" t="s">
        <v>8219</v>
      </c>
      <c r="G1456" t="s">
        <v>8223</v>
      </c>
      <c r="H1456" t="s">
        <v>8245</v>
      </c>
      <c r="I1456">
        <v>1457543360</v>
      </c>
      <c r="J1456">
        <v>1454951360</v>
      </c>
      <c r="K1456" t="b">
        <v>0</v>
      </c>
      <c r="L1456">
        <v>6</v>
      </c>
      <c r="M1456" t="b">
        <v>0</v>
      </c>
      <c r="N1456" t="s">
        <v>8299</v>
      </c>
      <c r="O1456">
        <f t="shared" si="88"/>
        <v>1</v>
      </c>
      <c r="P1456">
        <f t="shared" si="89"/>
        <v>17.670000000000002</v>
      </c>
      <c r="Q1456" s="10" t="s">
        <v>8317</v>
      </c>
      <c r="R1456" t="s">
        <v>8353</v>
      </c>
      <c r="S1456" s="15">
        <f t="shared" si="90"/>
        <v>42408.714814814812</v>
      </c>
      <c r="T1456">
        <f t="shared" si="91"/>
        <v>2016</v>
      </c>
    </row>
    <row r="1457" spans="1:20" ht="48" hidden="1" x14ac:dyDescent="0.2">
      <c r="A1457">
        <v>630</v>
      </c>
      <c r="B1457" s="3" t="s">
        <v>631</v>
      </c>
      <c r="C1457" s="3" t="s">
        <v>4740</v>
      </c>
      <c r="D1457" s="6">
        <v>11999</v>
      </c>
      <c r="E1457" s="8">
        <v>10</v>
      </c>
      <c r="F1457" t="s">
        <v>8219</v>
      </c>
      <c r="G1457" t="s">
        <v>8223</v>
      </c>
      <c r="H1457" t="s">
        <v>8245</v>
      </c>
      <c r="I1457">
        <v>1441516200</v>
      </c>
      <c r="J1457">
        <v>1438959121</v>
      </c>
      <c r="K1457" t="b">
        <v>0</v>
      </c>
      <c r="L1457">
        <v>1</v>
      </c>
      <c r="M1457" t="b">
        <v>0</v>
      </c>
      <c r="N1457" t="s">
        <v>8270</v>
      </c>
      <c r="O1457">
        <f t="shared" si="88"/>
        <v>0</v>
      </c>
      <c r="P1457">
        <f t="shared" si="89"/>
        <v>10</v>
      </c>
      <c r="Q1457" s="10" t="s">
        <v>8317</v>
      </c>
      <c r="R1457" t="s">
        <v>8318</v>
      </c>
      <c r="S1457" s="15">
        <f t="shared" si="90"/>
        <v>42223.619456018518</v>
      </c>
      <c r="T1457">
        <f t="shared" si="91"/>
        <v>2015</v>
      </c>
    </row>
    <row r="1458" spans="1:20" ht="32" hidden="1" x14ac:dyDescent="0.2">
      <c r="A1458">
        <v>1309</v>
      </c>
      <c r="B1458" s="3" t="s">
        <v>1310</v>
      </c>
      <c r="C1458" s="3" t="s">
        <v>5419</v>
      </c>
      <c r="D1458" s="6">
        <v>11500</v>
      </c>
      <c r="E1458" s="8">
        <v>12879</v>
      </c>
      <c r="F1458" t="s">
        <v>8219</v>
      </c>
      <c r="G1458" t="s">
        <v>8223</v>
      </c>
      <c r="H1458" t="s">
        <v>8245</v>
      </c>
      <c r="I1458">
        <v>1444943468</v>
      </c>
      <c r="J1458">
        <v>1441919468</v>
      </c>
      <c r="K1458" t="b">
        <v>0</v>
      </c>
      <c r="L1458">
        <v>35</v>
      </c>
      <c r="M1458" t="b">
        <v>0</v>
      </c>
      <c r="N1458" t="s">
        <v>8271</v>
      </c>
      <c r="O1458">
        <f t="shared" si="88"/>
        <v>112</v>
      </c>
      <c r="P1458">
        <f t="shared" si="89"/>
        <v>367.97</v>
      </c>
      <c r="Q1458" s="10" t="s">
        <v>8317</v>
      </c>
      <c r="R1458" t="s">
        <v>8319</v>
      </c>
      <c r="S1458" s="15">
        <f t="shared" si="90"/>
        <v>42257.882731481484</v>
      </c>
      <c r="T1458">
        <f t="shared" si="91"/>
        <v>2015</v>
      </c>
    </row>
    <row r="1459" spans="1:20" ht="48" hidden="1" x14ac:dyDescent="0.2">
      <c r="A1459">
        <v>1332</v>
      </c>
      <c r="B1459" s="3" t="s">
        <v>1333</v>
      </c>
      <c r="C1459" s="3" t="s">
        <v>5442</v>
      </c>
      <c r="D1459" s="6">
        <v>10115</v>
      </c>
      <c r="E1459" s="8">
        <v>0</v>
      </c>
      <c r="F1459" t="s">
        <v>8219</v>
      </c>
      <c r="G1459" t="s">
        <v>8239</v>
      </c>
      <c r="H1459" t="s">
        <v>8256</v>
      </c>
      <c r="I1459">
        <v>1485480408</v>
      </c>
      <c r="J1459">
        <v>1482888408</v>
      </c>
      <c r="K1459" t="b">
        <v>0</v>
      </c>
      <c r="L1459">
        <v>0</v>
      </c>
      <c r="M1459" t="b">
        <v>0</v>
      </c>
      <c r="N1459" t="s">
        <v>8271</v>
      </c>
      <c r="O1459">
        <f t="shared" si="88"/>
        <v>0</v>
      </c>
      <c r="P1459">
        <f t="shared" si="89"/>
        <v>0</v>
      </c>
      <c r="Q1459" s="10" t="s">
        <v>8317</v>
      </c>
      <c r="R1459" t="s">
        <v>8319</v>
      </c>
      <c r="S1459" s="15">
        <f t="shared" si="90"/>
        <v>42732.060277777782</v>
      </c>
      <c r="T1459">
        <f t="shared" si="91"/>
        <v>2016</v>
      </c>
    </row>
    <row r="1460" spans="1:20" ht="48" hidden="1" x14ac:dyDescent="0.2">
      <c r="A1460">
        <v>149</v>
      </c>
      <c r="B1460" s="3" t="s">
        <v>151</v>
      </c>
      <c r="C1460" s="3" t="s">
        <v>4259</v>
      </c>
      <c r="D1460" s="6">
        <v>10000</v>
      </c>
      <c r="E1460" s="8">
        <v>92</v>
      </c>
      <c r="F1460" t="s">
        <v>8219</v>
      </c>
      <c r="G1460" t="s">
        <v>8223</v>
      </c>
      <c r="H1460" t="s">
        <v>8245</v>
      </c>
      <c r="I1460">
        <v>1419494400</v>
      </c>
      <c r="J1460">
        <v>1416888470</v>
      </c>
      <c r="K1460" t="b">
        <v>0</v>
      </c>
      <c r="L1460">
        <v>6</v>
      </c>
      <c r="M1460" t="b">
        <v>0</v>
      </c>
      <c r="N1460" t="s">
        <v>8265</v>
      </c>
      <c r="O1460">
        <f t="shared" si="88"/>
        <v>1</v>
      </c>
      <c r="P1460">
        <f t="shared" si="89"/>
        <v>15.33</v>
      </c>
      <c r="Q1460" s="10" t="s">
        <v>8308</v>
      </c>
      <c r="R1460" t="s">
        <v>8311</v>
      </c>
      <c r="S1460" s="15">
        <f t="shared" si="90"/>
        <v>41968.172106481477</v>
      </c>
      <c r="T1460">
        <f t="shared" si="91"/>
        <v>2014</v>
      </c>
    </row>
    <row r="1461" spans="1:20" ht="48" hidden="1" x14ac:dyDescent="0.2">
      <c r="A1461">
        <v>601</v>
      </c>
      <c r="B1461" s="3" t="s">
        <v>602</v>
      </c>
      <c r="C1461" s="3" t="s">
        <v>4711</v>
      </c>
      <c r="D1461" s="6">
        <v>10000</v>
      </c>
      <c r="E1461" s="8">
        <v>140</v>
      </c>
      <c r="F1461" t="s">
        <v>8219</v>
      </c>
      <c r="G1461" t="s">
        <v>8228</v>
      </c>
      <c r="H1461" t="s">
        <v>8250</v>
      </c>
      <c r="I1461">
        <v>1419626139</v>
      </c>
      <c r="J1461">
        <v>1417034139</v>
      </c>
      <c r="K1461" t="b">
        <v>0</v>
      </c>
      <c r="L1461">
        <v>6</v>
      </c>
      <c r="M1461" t="b">
        <v>0</v>
      </c>
      <c r="N1461" t="s">
        <v>8270</v>
      </c>
      <c r="O1461">
        <f t="shared" si="88"/>
        <v>1</v>
      </c>
      <c r="P1461">
        <f t="shared" si="89"/>
        <v>23.33</v>
      </c>
      <c r="Q1461" s="10" t="s">
        <v>8317</v>
      </c>
      <c r="R1461" t="s">
        <v>8318</v>
      </c>
      <c r="S1461" s="15">
        <f t="shared" si="90"/>
        <v>41969.858090277776</v>
      </c>
      <c r="T1461">
        <f t="shared" si="91"/>
        <v>2014</v>
      </c>
    </row>
    <row r="1462" spans="1:20" ht="32" hidden="1" x14ac:dyDescent="0.2">
      <c r="A1462">
        <v>612</v>
      </c>
      <c r="B1462" s="3" t="s">
        <v>613</v>
      </c>
      <c r="C1462" s="3" t="s">
        <v>4722</v>
      </c>
      <c r="D1462" s="6">
        <v>10000</v>
      </c>
      <c r="E1462" s="8">
        <v>0</v>
      </c>
      <c r="F1462" t="s">
        <v>8219</v>
      </c>
      <c r="G1462" t="s">
        <v>8236</v>
      </c>
      <c r="H1462" t="s">
        <v>8248</v>
      </c>
      <c r="I1462">
        <v>1472777146</v>
      </c>
      <c r="J1462">
        <v>1470185146</v>
      </c>
      <c r="K1462" t="b">
        <v>0</v>
      </c>
      <c r="L1462">
        <v>0</v>
      </c>
      <c r="M1462" t="b">
        <v>0</v>
      </c>
      <c r="N1462" t="s">
        <v>8270</v>
      </c>
      <c r="O1462">
        <f t="shared" si="88"/>
        <v>0</v>
      </c>
      <c r="P1462">
        <f t="shared" si="89"/>
        <v>0</v>
      </c>
      <c r="Q1462" s="10" t="s">
        <v>8317</v>
      </c>
      <c r="R1462" t="s">
        <v>8318</v>
      </c>
      <c r="S1462" s="15">
        <f t="shared" si="90"/>
        <v>42585.031782407401</v>
      </c>
      <c r="T1462">
        <f t="shared" si="91"/>
        <v>2016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>
        <f t="shared" si="91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>
        <f t="shared" si="91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>
        <f t="shared" si="91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>
        <f t="shared" si="91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>
        <f t="shared" si="91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>
        <f t="shared" si="91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>
        <f t="shared" si="91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>
        <f t="shared" si="91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>
        <f t="shared" si="91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>
        <f t="shared" si="91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>
        <f t="shared" si="91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5">
        <f t="shared" ref="S1474:S1537" si="94">(((J1474/60)/60)/24)+DATE(1970,1,1)</f>
        <v>41533.542858796296</v>
      </c>
      <c r="T1474">
        <f t="shared" ref="T1474:T1537" si="95">YEAR(S1474)</f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5">
        <f t="shared" si="94"/>
        <v>40939.979618055557</v>
      </c>
      <c r="T1475">
        <f t="shared" si="95"/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>
        <f t="shared" si="95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>
        <f t="shared" si="95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>
        <f t="shared" si="95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>
        <f t="shared" si="95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>
        <f t="shared" si="95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>
        <f t="shared" si="95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>
        <f t="shared" si="95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>
        <f t="shared" si="95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>
        <f t="shared" si="95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>
        <f t="shared" si="95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>
        <f t="shared" si="95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>
        <f t="shared" si="95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>
        <f t="shared" si="95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>
        <f t="shared" si="95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>
        <f t="shared" si="95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>
        <f t="shared" si="95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>
        <f t="shared" si="95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>
        <f t="shared" si="95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>
        <f t="shared" si="95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>
        <f t="shared" si="95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>
        <f t="shared" si="95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>
        <f t="shared" si="95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>
        <f t="shared" si="95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>
        <f t="shared" si="95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>
        <f t="shared" si="95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>
        <f t="shared" si="95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>
        <f t="shared" si="95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>
        <f t="shared" si="95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>
        <f t="shared" si="95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>
        <f t="shared" si="95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>
        <f t="shared" si="95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>
        <f t="shared" si="95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>
        <f t="shared" si="95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>
        <f t="shared" si="95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>
        <f t="shared" si="95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>
        <f t="shared" si="95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>
        <f t="shared" si="95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>
        <f t="shared" si="95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>
        <f t="shared" si="95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>
        <f t="shared" si="95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>
        <f t="shared" si="95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>
        <f t="shared" si="95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>
        <f t="shared" si="95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>
        <f t="shared" si="95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>
        <f t="shared" si="95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>
        <f t="shared" si="95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>
        <f t="shared" si="95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>
        <f t="shared" si="95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>
        <f t="shared" si="95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>
        <f t="shared" si="95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>
        <f t="shared" si="95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>
        <f t="shared" si="95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>
        <f t="shared" si="95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>
        <f t="shared" si="95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>
        <f t="shared" si="95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>
        <f t="shared" si="95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>
        <f t="shared" si="95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>
        <f t="shared" si="95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>
        <f t="shared" si="95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>
        <f t="shared" si="95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>
        <f t="shared" si="95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>
        <f t="shared" si="95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5">
        <f t="shared" ref="S1538:S1601" si="98">(((J1538/60)/60)/24)+DATE(1970,1,1)</f>
        <v>42213.802199074074</v>
      </c>
      <c r="T1538">
        <f t="shared" ref="T1538:T1601" si="99">YEAR(S1538)</f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5">
        <f t="shared" si="98"/>
        <v>42552.315127314811</v>
      </c>
      <c r="T1539">
        <f t="shared" si="99"/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>
        <f t="shared" si="99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>
        <f t="shared" si="99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>
        <f t="shared" si="99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>
        <f t="shared" si="99"/>
        <v>2014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>
        <f t="shared" si="99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>
        <f t="shared" si="99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>
        <f t="shared" si="99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>
        <f t="shared" si="99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>
        <f t="shared" si="99"/>
        <v>2014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>
        <f t="shared" si="99"/>
        <v>2017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>
        <f t="shared" si="99"/>
        <v>2015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>
        <f t="shared" si="99"/>
        <v>2015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>
        <f t="shared" si="99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>
        <f t="shared" si="99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>
        <f t="shared" si="99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>
        <f t="shared" si="99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>
        <f t="shared" si="99"/>
        <v>2015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>
        <f t="shared" si="99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>
        <f t="shared" si="99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>
        <f t="shared" si="99"/>
        <v>2014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>
        <f t="shared" si="99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>
        <f t="shared" si="99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>
        <f t="shared" si="99"/>
        <v>2014</v>
      </c>
    </row>
    <row r="1563" spans="1:20" ht="48" hidden="1" x14ac:dyDescent="0.2">
      <c r="A1563">
        <v>614</v>
      </c>
      <c r="B1563" s="3" t="s">
        <v>615</v>
      </c>
      <c r="C1563" s="3" t="s">
        <v>4724</v>
      </c>
      <c r="D1563" s="6">
        <v>10000</v>
      </c>
      <c r="E1563" s="8">
        <v>0</v>
      </c>
      <c r="F1563" t="s">
        <v>8219</v>
      </c>
      <c r="G1563" t="s">
        <v>8223</v>
      </c>
      <c r="H1563" t="s">
        <v>8245</v>
      </c>
      <c r="I1563">
        <v>1466731740</v>
      </c>
      <c r="J1563">
        <v>1464139740</v>
      </c>
      <c r="K1563" t="b">
        <v>0</v>
      </c>
      <c r="L1563">
        <v>0</v>
      </c>
      <c r="M1563" t="b">
        <v>0</v>
      </c>
      <c r="N1563" t="s">
        <v>8270</v>
      </c>
      <c r="O1563">
        <f t="shared" si="96"/>
        <v>0</v>
      </c>
      <c r="P1563">
        <f t="shared" si="97"/>
        <v>0</v>
      </c>
      <c r="Q1563" s="10" t="s">
        <v>8317</v>
      </c>
      <c r="R1563" t="s">
        <v>8318</v>
      </c>
      <c r="S1563" s="15">
        <f t="shared" si="98"/>
        <v>42515.061805555553</v>
      </c>
      <c r="T1563">
        <f t="shared" si="99"/>
        <v>2016</v>
      </c>
    </row>
    <row r="1564" spans="1:20" ht="48" hidden="1" x14ac:dyDescent="0.2">
      <c r="A1564">
        <v>633</v>
      </c>
      <c r="B1564" s="3" t="s">
        <v>634</v>
      </c>
      <c r="C1564" s="3" t="s">
        <v>4743</v>
      </c>
      <c r="D1564" s="6">
        <v>10000</v>
      </c>
      <c r="E1564" s="8">
        <v>1245</v>
      </c>
      <c r="F1564" t="s">
        <v>8219</v>
      </c>
      <c r="G1564" t="s">
        <v>8223</v>
      </c>
      <c r="H1564" t="s">
        <v>8245</v>
      </c>
      <c r="I1564">
        <v>1466204400</v>
      </c>
      <c r="J1564">
        <v>1463469062</v>
      </c>
      <c r="K1564" t="b">
        <v>0</v>
      </c>
      <c r="L1564">
        <v>25</v>
      </c>
      <c r="M1564" t="b">
        <v>0</v>
      </c>
      <c r="N1564" t="s">
        <v>8270</v>
      </c>
      <c r="O1564">
        <f t="shared" si="96"/>
        <v>12</v>
      </c>
      <c r="P1564">
        <f t="shared" si="97"/>
        <v>49.8</v>
      </c>
      <c r="Q1564" s="10" t="s">
        <v>8317</v>
      </c>
      <c r="R1564" t="s">
        <v>8318</v>
      </c>
      <c r="S1564" s="15">
        <f t="shared" si="98"/>
        <v>42507.29932870371</v>
      </c>
      <c r="T1564">
        <f t="shared" si="99"/>
        <v>2016</v>
      </c>
    </row>
    <row r="1565" spans="1:20" ht="32" hidden="1" x14ac:dyDescent="0.2">
      <c r="A1565">
        <v>1014</v>
      </c>
      <c r="B1565" s="3" t="s">
        <v>1015</v>
      </c>
      <c r="C1565" s="3" t="s">
        <v>5124</v>
      </c>
      <c r="D1565" s="6">
        <v>10000</v>
      </c>
      <c r="E1565" s="8">
        <v>3060</v>
      </c>
      <c r="F1565" t="s">
        <v>8219</v>
      </c>
      <c r="G1565" t="s">
        <v>8223</v>
      </c>
      <c r="H1565" t="s">
        <v>8245</v>
      </c>
      <c r="I1565">
        <v>1420070615</v>
      </c>
      <c r="J1565">
        <v>1415750615</v>
      </c>
      <c r="K1565" t="b">
        <v>0</v>
      </c>
      <c r="L1565">
        <v>16</v>
      </c>
      <c r="M1565" t="b">
        <v>0</v>
      </c>
      <c r="N1565" t="s">
        <v>8271</v>
      </c>
      <c r="O1565">
        <f t="shared" si="96"/>
        <v>31</v>
      </c>
      <c r="P1565">
        <f t="shared" si="97"/>
        <v>191.25</v>
      </c>
      <c r="Q1565" s="10" t="s">
        <v>8317</v>
      </c>
      <c r="R1565" t="s">
        <v>8319</v>
      </c>
      <c r="S1565" s="15">
        <f t="shared" si="98"/>
        <v>41955.002488425926</v>
      </c>
      <c r="T1565">
        <f t="shared" si="99"/>
        <v>2014</v>
      </c>
    </row>
    <row r="1566" spans="1:20" ht="48" hidden="1" x14ac:dyDescent="0.2">
      <c r="A1566">
        <v>1045</v>
      </c>
      <c r="B1566" s="3" t="s">
        <v>1046</v>
      </c>
      <c r="C1566" s="3" t="s">
        <v>5155</v>
      </c>
      <c r="D1566" s="6">
        <v>10000</v>
      </c>
      <c r="E1566" s="8">
        <v>266</v>
      </c>
      <c r="F1566" t="s">
        <v>8219</v>
      </c>
      <c r="G1566" t="s">
        <v>8223</v>
      </c>
      <c r="H1566" t="s">
        <v>8245</v>
      </c>
      <c r="I1566">
        <v>1408827550</v>
      </c>
      <c r="J1566">
        <v>1406235550</v>
      </c>
      <c r="K1566" t="b">
        <v>0</v>
      </c>
      <c r="L1566">
        <v>8</v>
      </c>
      <c r="M1566" t="b">
        <v>0</v>
      </c>
      <c r="N1566" t="s">
        <v>8279</v>
      </c>
      <c r="O1566">
        <f t="shared" si="96"/>
        <v>3</v>
      </c>
      <c r="P1566">
        <f t="shared" si="97"/>
        <v>33.25</v>
      </c>
      <c r="Q1566" s="10" t="s">
        <v>8329</v>
      </c>
      <c r="R1566" t="s">
        <v>8330</v>
      </c>
      <c r="S1566" s="15">
        <f t="shared" si="98"/>
        <v>41844.874421296299</v>
      </c>
      <c r="T1566">
        <f t="shared" si="99"/>
        <v>2014</v>
      </c>
    </row>
    <row r="1567" spans="1:20" ht="48" hidden="1" x14ac:dyDescent="0.2">
      <c r="A1567">
        <v>1056</v>
      </c>
      <c r="B1567" s="3" t="s">
        <v>1057</v>
      </c>
      <c r="C1567" s="3" t="s">
        <v>5166</v>
      </c>
      <c r="D1567" s="6">
        <v>10000</v>
      </c>
      <c r="E1567" s="8">
        <v>0</v>
      </c>
      <c r="F1567" t="s">
        <v>8219</v>
      </c>
      <c r="G1567" t="s">
        <v>8223</v>
      </c>
      <c r="H1567" t="s">
        <v>8245</v>
      </c>
      <c r="I1567">
        <v>1429892177</v>
      </c>
      <c r="J1567">
        <v>1424711777</v>
      </c>
      <c r="K1567" t="b">
        <v>0</v>
      </c>
      <c r="L1567">
        <v>0</v>
      </c>
      <c r="M1567" t="b">
        <v>0</v>
      </c>
      <c r="N1567" t="s">
        <v>8279</v>
      </c>
      <c r="O1567">
        <f t="shared" si="96"/>
        <v>0</v>
      </c>
      <c r="P1567">
        <f t="shared" si="97"/>
        <v>0</v>
      </c>
      <c r="Q1567" s="10" t="s">
        <v>8329</v>
      </c>
      <c r="R1567" t="s">
        <v>8330</v>
      </c>
      <c r="S1567" s="15">
        <f t="shared" si="98"/>
        <v>42058.719641203701</v>
      </c>
      <c r="T1567">
        <f t="shared" si="99"/>
        <v>2015</v>
      </c>
    </row>
    <row r="1568" spans="1:20" ht="32" hidden="1" x14ac:dyDescent="0.2">
      <c r="A1568">
        <v>1057</v>
      </c>
      <c r="B1568" s="3" t="s">
        <v>1058</v>
      </c>
      <c r="C1568" s="3" t="s">
        <v>5167</v>
      </c>
      <c r="D1568" s="6">
        <v>10000</v>
      </c>
      <c r="E1568" s="8">
        <v>0</v>
      </c>
      <c r="F1568" t="s">
        <v>8219</v>
      </c>
      <c r="G1568" t="s">
        <v>8223</v>
      </c>
      <c r="H1568" t="s">
        <v>8245</v>
      </c>
      <c r="I1568">
        <v>1480888483</v>
      </c>
      <c r="J1568">
        <v>1478292883</v>
      </c>
      <c r="K1568" t="b">
        <v>0</v>
      </c>
      <c r="L1568">
        <v>0</v>
      </c>
      <c r="M1568" t="b">
        <v>0</v>
      </c>
      <c r="N1568" t="s">
        <v>8279</v>
      </c>
      <c r="O1568">
        <f t="shared" si="96"/>
        <v>0</v>
      </c>
      <c r="P1568">
        <f t="shared" si="97"/>
        <v>0</v>
      </c>
      <c r="Q1568" s="10" t="s">
        <v>8329</v>
      </c>
      <c r="R1568" t="s">
        <v>8330</v>
      </c>
      <c r="S1568" s="15">
        <f t="shared" si="98"/>
        <v>42678.871331018512</v>
      </c>
      <c r="T1568">
        <f t="shared" si="99"/>
        <v>2016</v>
      </c>
    </row>
    <row r="1569" spans="1:20" ht="32" hidden="1" x14ac:dyDescent="0.2">
      <c r="A1569">
        <v>1308</v>
      </c>
      <c r="B1569" s="3" t="s">
        <v>1309</v>
      </c>
      <c r="C1569" s="3" t="s">
        <v>5418</v>
      </c>
      <c r="D1569" s="6">
        <v>10000</v>
      </c>
      <c r="E1569" s="8">
        <v>1136</v>
      </c>
      <c r="F1569" t="s">
        <v>8219</v>
      </c>
      <c r="G1569" t="s">
        <v>8223</v>
      </c>
      <c r="H1569" t="s">
        <v>8245</v>
      </c>
      <c r="I1569">
        <v>1475937812</v>
      </c>
      <c r="J1569">
        <v>1472481812</v>
      </c>
      <c r="K1569" t="b">
        <v>0</v>
      </c>
      <c r="L1569">
        <v>38</v>
      </c>
      <c r="M1569" t="b">
        <v>0</v>
      </c>
      <c r="N1569" t="s">
        <v>8271</v>
      </c>
      <c r="O1569">
        <f t="shared" si="96"/>
        <v>11</v>
      </c>
      <c r="P1569">
        <f t="shared" si="97"/>
        <v>29.89</v>
      </c>
      <c r="Q1569" s="10" t="s">
        <v>8317</v>
      </c>
      <c r="R1569" t="s">
        <v>8319</v>
      </c>
      <c r="S1569" s="15">
        <f t="shared" si="98"/>
        <v>42611.613564814819</v>
      </c>
      <c r="T1569">
        <f t="shared" si="99"/>
        <v>2016</v>
      </c>
    </row>
    <row r="1570" spans="1:20" ht="48" hidden="1" x14ac:dyDescent="0.2">
      <c r="A1570">
        <v>1561</v>
      </c>
      <c r="B1570" s="3" t="s">
        <v>1562</v>
      </c>
      <c r="C1570" s="3" t="s">
        <v>5671</v>
      </c>
      <c r="D1570" s="6">
        <v>10000</v>
      </c>
      <c r="E1570" s="8">
        <v>67</v>
      </c>
      <c r="F1570" t="s">
        <v>8219</v>
      </c>
      <c r="G1570" t="s">
        <v>8223</v>
      </c>
      <c r="H1570" t="s">
        <v>8245</v>
      </c>
      <c r="I1570">
        <v>1383789603</v>
      </c>
      <c r="J1570">
        <v>1381194003</v>
      </c>
      <c r="K1570" t="b">
        <v>0</v>
      </c>
      <c r="L1570">
        <v>1</v>
      </c>
      <c r="M1570" t="b">
        <v>0</v>
      </c>
      <c r="N1570" t="s">
        <v>8288</v>
      </c>
      <c r="O1570">
        <f t="shared" si="96"/>
        <v>1</v>
      </c>
      <c r="P1570">
        <f t="shared" si="97"/>
        <v>67</v>
      </c>
      <c r="Q1570" s="10" t="s">
        <v>8320</v>
      </c>
      <c r="R1570" t="s">
        <v>8342</v>
      </c>
      <c r="S1570" s="15">
        <f t="shared" si="98"/>
        <v>41555.041701388887</v>
      </c>
      <c r="T1570">
        <f t="shared" si="99"/>
        <v>2013</v>
      </c>
    </row>
    <row r="1571" spans="1:20" ht="48" hidden="1" x14ac:dyDescent="0.2">
      <c r="A1571">
        <v>1564</v>
      </c>
      <c r="B1571" s="3" t="s">
        <v>1565</v>
      </c>
      <c r="C1571" s="3" t="s">
        <v>5674</v>
      </c>
      <c r="D1571" s="6">
        <v>10000</v>
      </c>
      <c r="E1571" s="8">
        <v>10</v>
      </c>
      <c r="F1571" t="s">
        <v>8219</v>
      </c>
      <c r="G1571" t="s">
        <v>8223</v>
      </c>
      <c r="H1571" t="s">
        <v>8245</v>
      </c>
      <c r="I1571">
        <v>1432843500</v>
      </c>
      <c r="J1571">
        <v>1430124509</v>
      </c>
      <c r="K1571" t="b">
        <v>0</v>
      </c>
      <c r="L1571">
        <v>1</v>
      </c>
      <c r="M1571" t="b">
        <v>0</v>
      </c>
      <c r="N1571" t="s">
        <v>8288</v>
      </c>
      <c r="O1571">
        <f t="shared" si="96"/>
        <v>0</v>
      </c>
      <c r="P1571">
        <f t="shared" si="97"/>
        <v>10</v>
      </c>
      <c r="Q1571" s="10" t="s">
        <v>8320</v>
      </c>
      <c r="R1571" t="s">
        <v>8342</v>
      </c>
      <c r="S1571" s="15">
        <f t="shared" si="98"/>
        <v>42121.367002314815</v>
      </c>
      <c r="T1571">
        <f t="shared" si="99"/>
        <v>2015</v>
      </c>
    </row>
    <row r="1572" spans="1:20" ht="48" hidden="1" x14ac:dyDescent="0.2">
      <c r="A1572">
        <v>1574</v>
      </c>
      <c r="B1572" s="3" t="s">
        <v>1575</v>
      </c>
      <c r="C1572" s="3" t="s">
        <v>5684</v>
      </c>
      <c r="D1572" s="6">
        <v>10000</v>
      </c>
      <c r="E1572" s="8">
        <v>506</v>
      </c>
      <c r="F1572" t="s">
        <v>8219</v>
      </c>
      <c r="G1572" t="s">
        <v>8223</v>
      </c>
      <c r="H1572" t="s">
        <v>8245</v>
      </c>
      <c r="I1572">
        <v>1424211329</v>
      </c>
      <c r="J1572">
        <v>1421187329</v>
      </c>
      <c r="K1572" t="b">
        <v>0</v>
      </c>
      <c r="L1572">
        <v>6</v>
      </c>
      <c r="M1572" t="b">
        <v>0</v>
      </c>
      <c r="N1572" t="s">
        <v>8288</v>
      </c>
      <c r="O1572">
        <f t="shared" si="96"/>
        <v>5</v>
      </c>
      <c r="P1572">
        <f t="shared" si="97"/>
        <v>84.33</v>
      </c>
      <c r="Q1572" s="10" t="s">
        <v>8320</v>
      </c>
      <c r="R1572" t="s">
        <v>8342</v>
      </c>
      <c r="S1572" s="15">
        <f t="shared" si="98"/>
        <v>42017.927418981482</v>
      </c>
      <c r="T1572">
        <f t="shared" si="99"/>
        <v>2015</v>
      </c>
    </row>
    <row r="1573" spans="1:20" ht="48" hidden="1" x14ac:dyDescent="0.2">
      <c r="A1573">
        <v>1575</v>
      </c>
      <c r="B1573" s="3" t="s">
        <v>1576</v>
      </c>
      <c r="C1573" s="3" t="s">
        <v>5685</v>
      </c>
      <c r="D1573" s="6">
        <v>10000</v>
      </c>
      <c r="E1573" s="8">
        <v>2291</v>
      </c>
      <c r="F1573" t="s">
        <v>8219</v>
      </c>
      <c r="G1573" t="s">
        <v>8223</v>
      </c>
      <c r="H1573" t="s">
        <v>8245</v>
      </c>
      <c r="I1573">
        <v>1404909296</v>
      </c>
      <c r="J1573">
        <v>1402317296</v>
      </c>
      <c r="K1573" t="b">
        <v>0</v>
      </c>
      <c r="L1573">
        <v>35</v>
      </c>
      <c r="M1573" t="b">
        <v>0</v>
      </c>
      <c r="N1573" t="s">
        <v>8288</v>
      </c>
      <c r="O1573">
        <f t="shared" si="96"/>
        <v>23</v>
      </c>
      <c r="P1573">
        <f t="shared" si="97"/>
        <v>65.459999999999994</v>
      </c>
      <c r="Q1573" s="10" t="s">
        <v>8320</v>
      </c>
      <c r="R1573" t="s">
        <v>8342</v>
      </c>
      <c r="S1573" s="15">
        <f t="shared" si="98"/>
        <v>41799.524259259262</v>
      </c>
      <c r="T1573">
        <f t="shared" si="99"/>
        <v>2014</v>
      </c>
    </row>
    <row r="1574" spans="1:20" ht="48" hidden="1" x14ac:dyDescent="0.2">
      <c r="A1574">
        <v>1577</v>
      </c>
      <c r="B1574" s="3" t="s">
        <v>1578</v>
      </c>
      <c r="C1574" s="3" t="s">
        <v>5687</v>
      </c>
      <c r="D1574" s="6">
        <v>10000</v>
      </c>
      <c r="E1574" s="8">
        <v>55</v>
      </c>
      <c r="F1574" t="s">
        <v>8219</v>
      </c>
      <c r="G1574" t="s">
        <v>8223</v>
      </c>
      <c r="H1574" t="s">
        <v>8245</v>
      </c>
      <c r="I1574">
        <v>1343161248</v>
      </c>
      <c r="J1574">
        <v>1337977248</v>
      </c>
      <c r="K1574" t="b">
        <v>0</v>
      </c>
      <c r="L1574">
        <v>2</v>
      </c>
      <c r="M1574" t="b">
        <v>0</v>
      </c>
      <c r="N1574" t="s">
        <v>8288</v>
      </c>
      <c r="O1574">
        <f t="shared" si="96"/>
        <v>1</v>
      </c>
      <c r="P1574">
        <f t="shared" si="97"/>
        <v>27.5</v>
      </c>
      <c r="Q1574" s="10" t="s">
        <v>8320</v>
      </c>
      <c r="R1574" t="s">
        <v>8342</v>
      </c>
      <c r="S1574" s="15">
        <f t="shared" si="98"/>
        <v>41054.847777777781</v>
      </c>
      <c r="T1574">
        <f t="shared" si="99"/>
        <v>2012</v>
      </c>
    </row>
    <row r="1575" spans="1:20" ht="48" hidden="1" x14ac:dyDescent="0.2">
      <c r="A1575">
        <v>2343</v>
      </c>
      <c r="B1575" s="3" t="s">
        <v>2344</v>
      </c>
      <c r="C1575" s="3" t="s">
        <v>6453</v>
      </c>
      <c r="D1575" s="6">
        <v>10000</v>
      </c>
      <c r="E1575" s="8">
        <v>300</v>
      </c>
      <c r="F1575" t="s">
        <v>8219</v>
      </c>
      <c r="G1575" t="s">
        <v>8223</v>
      </c>
      <c r="H1575" t="s">
        <v>8245</v>
      </c>
      <c r="I1575">
        <v>1452282420</v>
      </c>
      <c r="J1575">
        <v>1447962505</v>
      </c>
      <c r="K1575" t="b">
        <v>0</v>
      </c>
      <c r="L1575">
        <v>1</v>
      </c>
      <c r="M1575" t="b">
        <v>0</v>
      </c>
      <c r="N1575" t="s">
        <v>8270</v>
      </c>
      <c r="O1575">
        <f t="shared" si="96"/>
        <v>3</v>
      </c>
      <c r="P1575">
        <f t="shared" si="97"/>
        <v>300</v>
      </c>
      <c r="Q1575" s="10" t="s">
        <v>8317</v>
      </c>
      <c r="R1575" t="s">
        <v>8318</v>
      </c>
      <c r="S1575" s="15">
        <f t="shared" si="98"/>
        <v>42327.825289351851</v>
      </c>
      <c r="T1575">
        <f t="shared" si="99"/>
        <v>2015</v>
      </c>
    </row>
    <row r="1576" spans="1:20" ht="32" hidden="1" x14ac:dyDescent="0.2">
      <c r="A1576">
        <v>2356</v>
      </c>
      <c r="B1576" s="3" t="s">
        <v>2357</v>
      </c>
      <c r="C1576" s="3" t="s">
        <v>6466</v>
      </c>
      <c r="D1576" s="6">
        <v>10000</v>
      </c>
      <c r="E1576" s="8">
        <v>0</v>
      </c>
      <c r="F1576" t="s">
        <v>8219</v>
      </c>
      <c r="G1576" t="s">
        <v>8232</v>
      </c>
      <c r="H1576" t="s">
        <v>8248</v>
      </c>
      <c r="I1576">
        <v>1433530104</v>
      </c>
      <c r="J1576">
        <v>1430938104</v>
      </c>
      <c r="K1576" t="b">
        <v>0</v>
      </c>
      <c r="L1576">
        <v>0</v>
      </c>
      <c r="M1576" t="b">
        <v>0</v>
      </c>
      <c r="N1576" t="s">
        <v>8270</v>
      </c>
      <c r="O1576">
        <f t="shared" si="96"/>
        <v>0</v>
      </c>
      <c r="P1576">
        <f t="shared" si="97"/>
        <v>0</v>
      </c>
      <c r="Q1576" s="10" t="s">
        <v>8317</v>
      </c>
      <c r="R1576" t="s">
        <v>8318</v>
      </c>
      <c r="S1576" s="15">
        <f t="shared" si="98"/>
        <v>42130.78361111111</v>
      </c>
      <c r="T1576">
        <f t="shared" si="99"/>
        <v>2015</v>
      </c>
    </row>
    <row r="1577" spans="1:20" ht="48" hidden="1" x14ac:dyDescent="0.2">
      <c r="A1577">
        <v>2375</v>
      </c>
      <c r="B1577" s="3" t="s">
        <v>2376</v>
      </c>
      <c r="C1577" s="3" t="s">
        <v>6485</v>
      </c>
      <c r="D1577" s="6">
        <v>10000</v>
      </c>
      <c r="E1577" s="8">
        <v>0</v>
      </c>
      <c r="F1577" t="s">
        <v>8219</v>
      </c>
      <c r="G1577" t="s">
        <v>8223</v>
      </c>
      <c r="H1577" t="s">
        <v>8245</v>
      </c>
      <c r="I1577">
        <v>1473451437</v>
      </c>
      <c r="J1577">
        <v>1470859437</v>
      </c>
      <c r="K1577" t="b">
        <v>0</v>
      </c>
      <c r="L1577">
        <v>0</v>
      </c>
      <c r="M1577" t="b">
        <v>0</v>
      </c>
      <c r="N1577" t="s">
        <v>8270</v>
      </c>
      <c r="O1577">
        <f t="shared" si="96"/>
        <v>0</v>
      </c>
      <c r="P1577">
        <f t="shared" si="97"/>
        <v>0</v>
      </c>
      <c r="Q1577" s="10" t="s">
        <v>8317</v>
      </c>
      <c r="R1577" t="s">
        <v>8318</v>
      </c>
      <c r="S1577" s="15">
        <f t="shared" si="98"/>
        <v>42592.836076388892</v>
      </c>
      <c r="T1577">
        <f t="shared" si="99"/>
        <v>2016</v>
      </c>
    </row>
    <row r="1578" spans="1:20" ht="48" hidden="1" x14ac:dyDescent="0.2">
      <c r="A1578">
        <v>2383</v>
      </c>
      <c r="B1578" s="3" t="s">
        <v>2384</v>
      </c>
      <c r="C1578" s="3" t="s">
        <v>6493</v>
      </c>
      <c r="D1578" s="6">
        <v>10000</v>
      </c>
      <c r="E1578" s="8">
        <v>435</v>
      </c>
      <c r="F1578" t="s">
        <v>8219</v>
      </c>
      <c r="G1578" t="s">
        <v>8227</v>
      </c>
      <c r="H1578" t="s">
        <v>8249</v>
      </c>
      <c r="I1578">
        <v>1424568107</v>
      </c>
      <c r="J1578">
        <v>1421976107</v>
      </c>
      <c r="K1578" t="b">
        <v>0</v>
      </c>
      <c r="L1578">
        <v>3</v>
      </c>
      <c r="M1578" t="b">
        <v>0</v>
      </c>
      <c r="N1578" t="s">
        <v>8270</v>
      </c>
      <c r="O1578">
        <f t="shared" si="96"/>
        <v>4</v>
      </c>
      <c r="P1578">
        <f t="shared" si="97"/>
        <v>145</v>
      </c>
      <c r="Q1578" s="10" t="s">
        <v>8317</v>
      </c>
      <c r="R1578" t="s">
        <v>8318</v>
      </c>
      <c r="S1578" s="15">
        <f t="shared" si="98"/>
        <v>42027.056793981479</v>
      </c>
      <c r="T1578">
        <f t="shared" si="99"/>
        <v>2015</v>
      </c>
    </row>
    <row r="1579" spans="1:20" ht="48" hidden="1" x14ac:dyDescent="0.2">
      <c r="A1579">
        <v>2562</v>
      </c>
      <c r="B1579" s="3" t="s">
        <v>2562</v>
      </c>
      <c r="C1579" s="3" t="s">
        <v>6672</v>
      </c>
      <c r="D1579" s="6">
        <v>10000</v>
      </c>
      <c r="E1579" s="8">
        <v>75</v>
      </c>
      <c r="F1579" t="s">
        <v>8219</v>
      </c>
      <c r="G1579" t="s">
        <v>8235</v>
      </c>
      <c r="H1579" t="s">
        <v>8248</v>
      </c>
      <c r="I1579">
        <v>1476189339</v>
      </c>
      <c r="J1579">
        <v>1471005339</v>
      </c>
      <c r="K1579" t="b">
        <v>0</v>
      </c>
      <c r="L1579">
        <v>3</v>
      </c>
      <c r="M1579" t="b">
        <v>0</v>
      </c>
      <c r="N1579" t="s">
        <v>8282</v>
      </c>
      <c r="O1579">
        <f t="shared" si="96"/>
        <v>1</v>
      </c>
      <c r="P1579">
        <f t="shared" si="97"/>
        <v>25</v>
      </c>
      <c r="Q1579" s="10" t="s">
        <v>8334</v>
      </c>
      <c r="R1579" t="s">
        <v>8335</v>
      </c>
      <c r="S1579" s="15">
        <f t="shared" si="98"/>
        <v>42594.524756944447</v>
      </c>
      <c r="T1579">
        <f t="shared" si="99"/>
        <v>2016</v>
      </c>
    </row>
    <row r="1580" spans="1:20" ht="48" hidden="1" x14ac:dyDescent="0.2">
      <c r="A1580">
        <v>2565</v>
      </c>
      <c r="B1580" s="3" t="s">
        <v>2565</v>
      </c>
      <c r="C1580" s="3" t="s">
        <v>6675</v>
      </c>
      <c r="D1580" s="6">
        <v>10000</v>
      </c>
      <c r="E1580" s="8">
        <v>100</v>
      </c>
      <c r="F1580" t="s">
        <v>8219</v>
      </c>
      <c r="G1580" t="s">
        <v>8223</v>
      </c>
      <c r="H1580" t="s">
        <v>8245</v>
      </c>
      <c r="I1580">
        <v>1462827000</v>
      </c>
      <c r="J1580">
        <v>1457710589</v>
      </c>
      <c r="K1580" t="b">
        <v>0</v>
      </c>
      <c r="L1580">
        <v>1</v>
      </c>
      <c r="M1580" t="b">
        <v>0</v>
      </c>
      <c r="N1580" t="s">
        <v>8282</v>
      </c>
      <c r="O1580">
        <f t="shared" si="96"/>
        <v>1</v>
      </c>
      <c r="P1580">
        <f t="shared" si="97"/>
        <v>100</v>
      </c>
      <c r="Q1580" s="10" t="s">
        <v>8334</v>
      </c>
      <c r="R1580" t="s">
        <v>8335</v>
      </c>
      <c r="S1580" s="15">
        <f t="shared" si="98"/>
        <v>42440.650335648148</v>
      </c>
      <c r="T1580">
        <f t="shared" si="99"/>
        <v>2016</v>
      </c>
    </row>
    <row r="1581" spans="1:20" ht="48" hidden="1" x14ac:dyDescent="0.2">
      <c r="A1581">
        <v>2568</v>
      </c>
      <c r="B1581" s="3" t="s">
        <v>2568</v>
      </c>
      <c r="C1581" s="3" t="s">
        <v>6678</v>
      </c>
      <c r="D1581" s="6">
        <v>10000</v>
      </c>
      <c r="E1581" s="8">
        <v>50</v>
      </c>
      <c r="F1581" t="s">
        <v>8219</v>
      </c>
      <c r="G1581" t="s">
        <v>8224</v>
      </c>
      <c r="H1581" t="s">
        <v>8246</v>
      </c>
      <c r="I1581">
        <v>1472745594</v>
      </c>
      <c r="J1581">
        <v>1470153594</v>
      </c>
      <c r="K1581" t="b">
        <v>0</v>
      </c>
      <c r="L1581">
        <v>1</v>
      </c>
      <c r="M1581" t="b">
        <v>0</v>
      </c>
      <c r="N1581" t="s">
        <v>8282</v>
      </c>
      <c r="O1581">
        <f t="shared" si="96"/>
        <v>1</v>
      </c>
      <c r="P1581">
        <f t="shared" si="97"/>
        <v>50</v>
      </c>
      <c r="Q1581" s="10" t="s">
        <v>8334</v>
      </c>
      <c r="R1581" t="s">
        <v>8335</v>
      </c>
      <c r="S1581" s="15">
        <f t="shared" si="98"/>
        <v>42584.666597222225</v>
      </c>
      <c r="T1581">
        <f t="shared" si="99"/>
        <v>2016</v>
      </c>
    </row>
    <row r="1582" spans="1:20" ht="48" hidden="1" x14ac:dyDescent="0.2">
      <c r="A1582">
        <v>2574</v>
      </c>
      <c r="B1582" s="3" t="s">
        <v>2574</v>
      </c>
      <c r="C1582" s="3" t="s">
        <v>6684</v>
      </c>
      <c r="D1582" s="6">
        <v>10000</v>
      </c>
      <c r="E1582" s="8">
        <v>0</v>
      </c>
      <c r="F1582" t="s">
        <v>8219</v>
      </c>
      <c r="G1582" t="s">
        <v>8223</v>
      </c>
      <c r="H1582" t="s">
        <v>8245</v>
      </c>
      <c r="I1582">
        <v>1463600945</v>
      </c>
      <c r="J1582">
        <v>1461786545</v>
      </c>
      <c r="K1582" t="b">
        <v>0</v>
      </c>
      <c r="L1582">
        <v>0</v>
      </c>
      <c r="M1582" t="b">
        <v>0</v>
      </c>
      <c r="N1582" t="s">
        <v>8282</v>
      </c>
      <c r="O1582">
        <f t="shared" si="96"/>
        <v>0</v>
      </c>
      <c r="P1582">
        <f t="shared" si="97"/>
        <v>0</v>
      </c>
      <c r="Q1582" s="10" t="s">
        <v>8334</v>
      </c>
      <c r="R1582" t="s">
        <v>8335</v>
      </c>
      <c r="S1582" s="15">
        <f t="shared" si="98"/>
        <v>42487.825752314813</v>
      </c>
      <c r="T1582">
        <f t="shared" si="99"/>
        <v>2016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>
        <f t="shared" si="99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>
        <f t="shared" si="99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>
        <f t="shared" si="99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>
        <f t="shared" si="99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>
        <f t="shared" si="99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>
        <f t="shared" si="99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>
        <f t="shared" si="99"/>
        <v>2014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>
        <f t="shared" si="99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>
        <f t="shared" si="99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>
        <f t="shared" si="99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>
        <f t="shared" si="99"/>
        <v>2016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>
        <f t="shared" si="99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>
        <f t="shared" si="99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>
        <f t="shared" si="99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>
        <f t="shared" si="99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>
        <f t="shared" si="99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>
        <f t="shared" si="99"/>
        <v>2016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>
        <f t="shared" si="99"/>
        <v>2015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>
        <f t="shared" si="99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5">
        <f t="shared" ref="S1602:S1665" si="102">(((J1602/60)/60)/24)+DATE(1970,1,1)</f>
        <v>41791.057314814818</v>
      </c>
      <c r="T1602">
        <f t="shared" ref="T1602:T1665" si="103">YEAR(S1602)</f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5">
        <f t="shared" si="102"/>
        <v>40638.092974537038</v>
      </c>
      <c r="T1603">
        <f t="shared" si="103"/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>
        <f t="shared" si="103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>
        <f t="shared" si="103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>
        <f t="shared" si="103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>
        <f t="shared" si="103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>
        <f t="shared" si="103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>
        <f t="shared" si="103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>
        <f t="shared" si="103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>
        <f t="shared" si="103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>
        <f t="shared" si="103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>
        <f t="shared" si="103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>
        <f t="shared" si="103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>
        <f t="shared" si="103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>
        <f t="shared" si="103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>
        <f t="shared" si="103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>
        <f t="shared" si="103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>
        <f t="shared" si="103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>
        <f t="shared" si="103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>
        <f t="shared" si="103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>
        <f t="shared" si="103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>
        <f t="shared" si="103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>
        <f t="shared" si="103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>
        <f t="shared" si="103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>
        <f t="shared" si="103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>
        <f t="shared" si="103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>
        <f t="shared" si="103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>
        <f t="shared" si="103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>
        <f t="shared" si="103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>
        <f t="shared" si="103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>
        <f t="shared" si="103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>
        <f t="shared" si="103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>
        <f t="shared" si="103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>
        <f t="shared" si="103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>
        <f t="shared" si="103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>
        <f t="shared" si="103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>
        <f t="shared" si="103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>
        <f t="shared" si="103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>
        <f t="shared" si="103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>
        <f t="shared" si="103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>
        <f t="shared" si="103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>
        <f t="shared" si="103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>
        <f t="shared" si="103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>
        <f t="shared" si="103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>
        <f t="shared" si="103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>
        <f t="shared" si="103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>
        <f t="shared" si="103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>
        <f t="shared" si="103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>
        <f t="shared" si="103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>
        <f t="shared" si="103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>
        <f t="shared" si="103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>
        <f t="shared" si="103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>
        <f t="shared" si="103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>
        <f t="shared" si="103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>
        <f t="shared" si="103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>
        <f t="shared" si="103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>
        <f t="shared" si="103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>
        <f t="shared" si="103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>
        <f t="shared" si="103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>
        <f t="shared" si="103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>
        <f t="shared" si="103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>
        <f t="shared" si="103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>
        <f t="shared" si="103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>
        <f t="shared" si="103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5">
        <f t="shared" ref="S1666:S1729" si="106">(((J1666/60)/60)/24)+DATE(1970,1,1)</f>
        <v>40939.761782407404</v>
      </c>
      <c r="T1666">
        <f t="shared" ref="T1666:T1729" si="107">YEAR(S1666)</f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5">
        <f t="shared" si="106"/>
        <v>40564.649456018517</v>
      </c>
      <c r="T1667">
        <f t="shared" si="107"/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>
        <f t="shared" si="107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>
        <f t="shared" si="107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>
        <f t="shared" si="107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>
        <f t="shared" si="107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>
        <f t="shared" si="107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>
        <f t="shared" si="107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>
        <f t="shared" si="107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>
        <f t="shared" si="107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>
        <f t="shared" si="107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>
        <f t="shared" si="107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>
        <f t="shared" si="107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>
        <f t="shared" si="107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>
        <f t="shared" si="107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>
        <f t="shared" si="107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>
        <f t="shared" si="107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>
        <f t="shared" si="107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>
        <f t="shared" si="107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>
        <f t="shared" si="107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>
        <f t="shared" si="107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>
        <f t="shared" si="107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>
        <f t="shared" si="107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>
        <f t="shared" si="107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>
        <f t="shared" si="107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>
        <f t="shared" si="107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>
        <f t="shared" si="107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>
        <f t="shared" si="107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>
        <f t="shared" si="107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>
        <f t="shared" si="107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>
        <f t="shared" si="107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>
        <f t="shared" si="107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>
        <f t="shared" si="107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>
        <f t="shared" si="107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>
        <f t="shared" si="107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>
        <f t="shared" si="107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>
        <f t="shared" si="107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>
        <f t="shared" si="107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>
        <f t="shared" si="107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>
        <f t="shared" si="107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>
        <f t="shared" si="107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>
        <f t="shared" si="107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>
        <f t="shared" si="107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>
        <f t="shared" si="107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>
        <f t="shared" si="107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5">
        <f t="shared" ref="S1730:S1793" si="110">(((J1730/60)/60)/24)+DATE(1970,1,1)</f>
        <v>42268.625856481478</v>
      </c>
      <c r="T1730">
        <f t="shared" ref="T1730:T1793" si="111">YEAR(S1730)</f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5">
        <f t="shared" si="110"/>
        <v>42471.052152777775</v>
      </c>
      <c r="T1731">
        <f t="shared" si="111"/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>
        <f t="shared" si="111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>
        <f t="shared" si="111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>
        <f t="shared" si="111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>
        <f t="shared" si="111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>
        <f t="shared" si="111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>
        <f t="shared" si="111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>
        <f t="shared" si="111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>
        <f t="shared" si="111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>
        <f t="shared" si="111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>
        <f t="shared" si="111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>
        <f t="shared" si="111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>
        <f t="shared" si="111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>
        <f t="shared" si="111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>
        <f t="shared" si="111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>
        <f t="shared" si="111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>
        <f t="shared" si="111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>
        <f t="shared" si="111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>
        <f t="shared" si="111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>
        <f t="shared" si="111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>
        <f t="shared" si="111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>
        <f t="shared" si="111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>
        <f t="shared" si="111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>
        <f t="shared" si="111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>
        <f t="shared" si="111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>
        <f t="shared" si="111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>
        <f t="shared" si="111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>
        <f t="shared" si="111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>
        <f t="shared" si="111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>
        <f t="shared" si="111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>
        <f t="shared" si="111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>
        <f t="shared" si="111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>
        <f t="shared" si="111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>
        <f t="shared" si="111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>
        <f t="shared" si="111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>
        <f t="shared" si="111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>
        <f t="shared" si="111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>
        <f t="shared" si="111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>
        <f t="shared" si="111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>
        <f t="shared" si="111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>
        <f t="shared" si="111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>
        <f t="shared" si="111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>
        <f t="shared" si="111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>
        <f t="shared" si="111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>
        <f t="shared" si="111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>
        <f t="shared" si="111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>
        <f t="shared" si="111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>
        <f t="shared" si="111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>
        <f t="shared" si="111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>
        <f t="shared" si="111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>
        <f t="shared" si="111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>
        <f t="shared" si="111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>
        <f t="shared" si="111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>
        <f t="shared" si="111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>
        <f t="shared" si="111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>
        <f t="shared" si="111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>
        <f t="shared" si="111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>
        <f t="shared" si="111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>
        <f t="shared" si="111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>
        <f t="shared" si="111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>
        <f t="shared" si="111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>
        <f t="shared" si="111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>
        <f t="shared" si="111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5">
        <f t="shared" ref="S1794:S1857" si="114">(((J1794/60)/60)/24)+DATE(1970,1,1)</f>
        <v>42189.031041666662</v>
      </c>
      <c r="T1794">
        <f t="shared" ref="T1794:T1857" si="115">YEAR(S1794)</f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5">
        <f t="shared" si="114"/>
        <v>41940.89166666667</v>
      </c>
      <c r="T1795">
        <f t="shared" si="115"/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>
        <f t="shared" si="115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>
        <f t="shared" si="115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>
        <f t="shared" si="115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>
        <f t="shared" si="115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>
        <f t="shared" si="115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>
        <f t="shared" si="115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>
        <f t="shared" si="115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>
        <f t="shared" si="115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>
        <f t="shared" si="115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>
        <f t="shared" si="115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>
        <f t="shared" si="115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>
        <f t="shared" si="115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>
        <f t="shared" si="115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>
        <f t="shared" si="115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>
        <f t="shared" si="115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>
        <f t="shared" si="115"/>
        <v>2015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>
        <f t="shared" si="115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>
        <f t="shared" si="115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>
        <f t="shared" si="115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>
        <f t="shared" si="115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>
        <f t="shared" si="115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>
        <f t="shared" si="115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>
        <f t="shared" si="115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>
        <f t="shared" si="115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>
        <f t="shared" si="115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>
        <f t="shared" si="115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>
        <f t="shared" si="115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>
        <f t="shared" si="115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>
        <f t="shared" si="115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>
        <f t="shared" si="115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>
        <f t="shared" si="115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>
        <f t="shared" si="115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>
        <f t="shared" si="115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>
        <f t="shared" si="115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>
        <f t="shared" si="115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>
        <f t="shared" si="115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>
        <f t="shared" si="115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>
        <f t="shared" si="115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>
        <f t="shared" si="115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>
        <f t="shared" si="115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>
        <f t="shared" si="115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>
        <f t="shared" si="115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>
        <f t="shared" si="115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>
        <f t="shared" si="115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>
        <f t="shared" si="115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>
        <f t="shared" si="115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>
        <f t="shared" si="115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>
        <f t="shared" si="115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>
        <f t="shared" si="115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>
        <f t="shared" si="115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>
        <f t="shared" si="115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>
        <f t="shared" si="115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>
        <f t="shared" si="115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>
        <f t="shared" si="115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>
        <f t="shared" si="115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>
        <f t="shared" si="115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>
        <f t="shared" si="115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>
        <f t="shared" si="115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>
        <f t="shared" si="115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>
        <f t="shared" si="115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>
        <f t="shared" si="115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>
        <f t="shared" si="115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5">
        <f t="shared" ref="S1858:S1921" si="118">(((J1858/60)/60)/24)+DATE(1970,1,1)</f>
        <v>41817.854999999996</v>
      </c>
      <c r="T1858">
        <f t="shared" ref="T1858:T1921" si="119">YEAR(S1858)</f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5">
        <f t="shared" si="118"/>
        <v>41864.76866898148</v>
      </c>
      <c r="T1859">
        <f t="shared" si="119"/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>
        <f t="shared" si="11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>
        <f t="shared" si="119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>
        <f t="shared" si="11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>
        <f t="shared" si="11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>
        <f t="shared" si="11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>
        <f t="shared" si="11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>
        <f t="shared" si="11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>
        <f t="shared" si="11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>
        <f t="shared" si="11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>
        <f t="shared" si="11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>
        <f t="shared" si="11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>
        <f t="shared" si="11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>
        <f t="shared" si="11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>
        <f t="shared" si="11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>
        <f t="shared" si="11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>
        <f t="shared" si="11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>
        <f t="shared" si="11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>
        <f t="shared" si="119"/>
        <v>2016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>
        <f t="shared" si="119"/>
        <v>2014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>
        <f t="shared" si="11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>
        <f t="shared" si="11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>
        <f t="shared" si="11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>
        <f t="shared" si="11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>
        <f t="shared" si="11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>
        <f t="shared" si="119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>
        <f t="shared" si="11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>
        <f t="shared" si="11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>
        <f t="shared" si="11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>
        <f t="shared" si="11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>
        <f t="shared" si="11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>
        <f t="shared" si="11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>
        <f t="shared" si="11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>
        <f t="shared" si="11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>
        <f t="shared" si="119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>
        <f t="shared" si="11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>
        <f t="shared" si="11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>
        <f t="shared" si="11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>
        <f t="shared" si="119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>
        <f t="shared" si="11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>
        <f t="shared" si="11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>
        <f t="shared" si="119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>
        <f t="shared" si="11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>
        <f t="shared" si="11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>
        <f t="shared" si="11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>
        <f t="shared" si="11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>
        <f t="shared" si="11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>
        <f t="shared" si="11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>
        <f t="shared" si="11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>
        <f t="shared" si="11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>
        <f t="shared" si="11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>
        <f t="shared" si="11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>
        <f t="shared" si="11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>
        <f t="shared" si="11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>
        <f t="shared" si="11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>
        <f t="shared" si="11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>
        <f t="shared" si="119"/>
        <v>2014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>
        <f t="shared" si="119"/>
        <v>2014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>
        <f t="shared" si="11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>
        <f t="shared" si="11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>
        <f t="shared" si="11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>
        <f t="shared" si="119"/>
        <v>2014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>
        <f t="shared" si="11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5">
        <f t="shared" ref="S1922:S1985" si="122">(((J1922/60)/60)/24)+DATE(1970,1,1)</f>
        <v>42270.875706018516</v>
      </c>
      <c r="T1922">
        <f t="shared" ref="T1922:T1985" si="123">YEAR(S1922)</f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5">
        <f t="shared" si="122"/>
        <v>41074.221562500003</v>
      </c>
      <c r="T1923">
        <f t="shared" si="123"/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>
        <f t="shared" si="123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>
        <f t="shared" si="123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>
        <f t="shared" si="123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>
        <f t="shared" si="123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>
        <f t="shared" si="123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>
        <f t="shared" si="123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>
        <f t="shared" si="123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>
        <f t="shared" si="123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>
        <f t="shared" si="123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>
        <f t="shared" si="123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>
        <f t="shared" si="123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>
        <f t="shared" si="123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>
        <f t="shared" si="123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>
        <f t="shared" si="123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>
        <f t="shared" si="123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>
        <f t="shared" si="123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>
        <f t="shared" si="123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>
        <f t="shared" si="123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>
        <f t="shared" si="123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>
        <f t="shared" si="123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>
        <f t="shared" si="123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>
        <f t="shared" si="123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>
        <f t="shared" si="123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>
        <f t="shared" si="123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>
        <f t="shared" si="123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>
        <f t="shared" si="123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>
        <f t="shared" si="123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>
        <f t="shared" si="123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>
        <f t="shared" si="123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>
        <f t="shared" si="123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>
        <f t="shared" si="123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>
        <f t="shared" si="123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>
        <f t="shared" si="123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>
        <f t="shared" si="123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>
        <f t="shared" si="123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>
        <f t="shared" si="123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>
        <f t="shared" si="123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>
        <f t="shared" si="123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>
        <f t="shared" si="123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>
        <f t="shared" si="123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>
        <f t="shared" si="123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>
        <f t="shared" si="123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>
        <f t="shared" si="123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>
        <f t="shared" si="123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>
        <f t="shared" si="123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>
        <f t="shared" si="123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>
        <f t="shared" si="123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>
        <f t="shared" si="123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>
        <f t="shared" si="123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>
        <f t="shared" si="123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>
        <f t="shared" si="123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>
        <f t="shared" si="123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>
        <f t="shared" si="123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>
        <f t="shared" si="123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>
        <f t="shared" si="123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>
        <f t="shared" si="123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>
        <f t="shared" si="123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>
        <f t="shared" si="123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>
        <f t="shared" si="123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>
        <f t="shared" si="123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>
        <f t="shared" si="123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>
        <f t="shared" si="123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5">
        <f t="shared" ref="S1986:S2049" si="126">(((J1986/60)/60)/24)+DATE(1970,1,1)</f>
        <v>41913.790289351848</v>
      </c>
      <c r="T1986">
        <f t="shared" ref="T1986:T2049" si="127">YEAR(S1986)</f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5">
        <f t="shared" si="126"/>
        <v>42555.698738425926</v>
      </c>
      <c r="T1987">
        <f t="shared" si="127"/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>
        <f t="shared" si="127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>
        <f t="shared" si="127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>
        <f t="shared" si="127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>
        <f t="shared" si="127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>
        <f t="shared" si="127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>
        <f t="shared" si="127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>
        <f t="shared" si="127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>
        <f t="shared" si="127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>
        <f t="shared" si="127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>
        <f t="shared" si="127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>
        <f t="shared" si="127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>
        <f t="shared" si="127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>
        <f t="shared" si="127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>
        <f t="shared" si="127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>
        <f t="shared" si="127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>
        <f t="shared" si="127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>
        <f t="shared" si="127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>
        <f t="shared" si="127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>
        <f t="shared" si="127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>
        <f t="shared" si="127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>
        <f t="shared" si="127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>
        <f t="shared" si="127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>
        <f t="shared" si="127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>
        <f t="shared" si="127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>
        <f t="shared" si="127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>
        <f t="shared" si="127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>
        <f t="shared" si="127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>
        <f t="shared" si="127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>
        <f t="shared" si="127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>
        <f t="shared" si="127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>
        <f t="shared" si="127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>
        <f t="shared" si="127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>
        <f t="shared" si="127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>
        <f t="shared" si="127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>
        <f t="shared" si="127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>
        <f t="shared" si="127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>
        <f t="shared" si="127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>
        <f t="shared" si="127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>
        <f t="shared" si="127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>
        <f t="shared" si="127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>
        <f t="shared" si="127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>
        <f t="shared" si="127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>
        <f t="shared" si="127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>
        <f t="shared" si="127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>
        <f t="shared" si="127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>
        <f t="shared" si="127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>
        <f t="shared" si="127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>
        <f t="shared" si="127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>
        <f t="shared" si="127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>
        <f t="shared" si="127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>
        <f t="shared" si="127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>
        <f t="shared" si="127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>
        <f t="shared" si="127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>
        <f t="shared" si="127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>
        <f t="shared" si="127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>
        <f t="shared" si="127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>
        <f t="shared" si="127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>
        <f t="shared" si="127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>
        <f t="shared" si="127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>
        <f t="shared" si="127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>
        <f t="shared" si="127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>
        <f t="shared" si="127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5">
        <f t="shared" ref="S2050:S2113" si="130">(((J2050/60)/60)/24)+DATE(1970,1,1)</f>
        <v>41387.651516203703</v>
      </c>
      <c r="T2050">
        <f t="shared" ref="T2050:T2113" si="131">YEAR(S2050)</f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5">
        <f t="shared" si="130"/>
        <v>41575.527349537035</v>
      </c>
      <c r="T2051">
        <f t="shared" si="131"/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>
        <f t="shared" si="131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>
        <f t="shared" si="131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>
        <f t="shared" si="131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>
        <f t="shared" si="131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>
        <f t="shared" si="131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>
        <f t="shared" si="131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>
        <f t="shared" si="131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>
        <f t="shared" si="131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>
        <f t="shared" si="131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>
        <f t="shared" si="131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>
        <f t="shared" si="131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>
        <f t="shared" si="131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>
        <f t="shared" si="131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>
        <f t="shared" si="131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>
        <f t="shared" si="131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>
        <f t="shared" si="131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>
        <f t="shared" si="131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>
        <f t="shared" si="131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>
        <f t="shared" si="131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>
        <f t="shared" si="131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>
        <f t="shared" si="131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>
        <f t="shared" si="131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>
        <f t="shared" si="131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>
        <f t="shared" si="131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>
        <f t="shared" si="131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>
        <f t="shared" si="131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>
        <f t="shared" si="131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>
        <f t="shared" si="131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>
        <f t="shared" si="131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>
        <f t="shared" si="131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>
        <f t="shared" si="131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>
        <f t="shared" si="131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>
        <f t="shared" si="131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>
        <f t="shared" si="131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>
        <f t="shared" si="131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>
        <f t="shared" si="131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>
        <f t="shared" si="131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>
        <f t="shared" si="131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>
        <f t="shared" si="131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>
        <f t="shared" si="131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>
        <f t="shared" si="131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>
        <f t="shared" si="131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>
        <f t="shared" si="131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>
        <f t="shared" si="131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>
        <f t="shared" si="131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>
        <f t="shared" si="131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>
        <f t="shared" si="131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>
        <f t="shared" si="131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>
        <f t="shared" si="131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>
        <f t="shared" si="131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>
        <f t="shared" si="131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>
        <f t="shared" si="131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>
        <f t="shared" si="131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>
        <f t="shared" si="131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>
        <f t="shared" si="131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>
        <f t="shared" si="131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>
        <f t="shared" si="131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>
        <f t="shared" si="131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>
        <f t="shared" si="131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>
        <f t="shared" si="131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>
        <f t="shared" si="131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>
        <f t="shared" si="131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5">
        <f t="shared" ref="S2114:S2177" si="134">(((J2114/60)/60)/24)+DATE(1970,1,1)</f>
        <v>41365.928159722222</v>
      </c>
      <c r="T2114">
        <f t="shared" ref="T2114:T2177" si="135">YEAR(S2114)</f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5">
        <f t="shared" si="134"/>
        <v>41870.86546296296</v>
      </c>
      <c r="T2115">
        <f t="shared" si="135"/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>
        <f t="shared" si="135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>
        <f t="shared" si="135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>
        <f t="shared" si="135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>
        <f t="shared" si="135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>
        <f t="shared" si="135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>
        <f t="shared" si="135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>
        <f t="shared" si="135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>
        <f t="shared" si="135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>
        <f t="shared" si="135"/>
        <v>2016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>
        <f t="shared" si="135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>
        <f t="shared" si="135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>
        <f t="shared" si="135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>
        <f t="shared" si="135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>
        <f t="shared" si="135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>
        <f t="shared" si="135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>
        <f t="shared" si="135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>
        <f t="shared" si="135"/>
        <v>2014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>
        <f t="shared" si="135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>
        <f t="shared" si="135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>
        <f t="shared" si="135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>
        <f t="shared" si="135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>
        <f t="shared" si="135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>
        <f t="shared" si="135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>
        <f t="shared" si="135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>
        <f t="shared" si="135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>
        <f t="shared" si="135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>
        <f t="shared" si="135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>
        <f t="shared" si="135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>
        <f t="shared" si="135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>
        <f t="shared" si="135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>
        <f t="shared" si="135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>
        <f t="shared" si="135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>
        <f t="shared" si="135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>
        <f t="shared" si="135"/>
        <v>2014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>
        <f t="shared" si="135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>
        <f t="shared" si="135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>
        <f t="shared" si="135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>
        <f t="shared" si="135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>
        <f t="shared" si="135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>
        <f t="shared" si="135"/>
        <v>2014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>
        <f t="shared" si="135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>
        <f t="shared" si="135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>
        <f t="shared" si="135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>
        <f t="shared" si="135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>
        <f t="shared" si="135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>
        <f t="shared" si="135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>
        <f t="shared" si="135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>
        <f t="shared" si="135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>
        <f t="shared" si="135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>
        <f t="shared" si="135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>
        <f t="shared" si="135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>
        <f t="shared" si="135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>
        <f t="shared" si="135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>
        <f t="shared" si="135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>
        <f t="shared" si="135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>
        <f t="shared" si="135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>
        <f t="shared" si="135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>
        <f t="shared" si="135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>
        <f t="shared" si="135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>
        <f t="shared" si="135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>
        <f t="shared" si="135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>
        <f t="shared" si="135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5">
        <f t="shared" ref="S2178:S2241" si="138">(((J2178/60)/60)/24)+DATE(1970,1,1)</f>
        <v>42096.633206018523</v>
      </c>
      <c r="T2178">
        <f t="shared" ref="T2178:T2241" si="139">YEAR(S2178)</f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5">
        <f t="shared" si="138"/>
        <v>42502.250775462962</v>
      </c>
      <c r="T2179">
        <f t="shared" si="139"/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>
        <f t="shared" si="139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>
        <f t="shared" si="139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>
        <f t="shared" si="139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>
        <f t="shared" si="139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>
        <f t="shared" si="139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>
        <f t="shared" si="139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>
        <f t="shared" si="139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>
        <f t="shared" si="139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>
        <f t="shared" si="139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>
        <f t="shared" si="139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>
        <f t="shared" si="139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>
        <f t="shared" si="139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>
        <f t="shared" si="139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>
        <f t="shared" si="139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>
        <f t="shared" si="139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>
        <f t="shared" si="139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>
        <f t="shared" si="139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>
        <f t="shared" si="139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>
        <f t="shared" si="139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>
        <f t="shared" si="139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>
        <f t="shared" si="139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>
        <f t="shared" si="139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>
        <f t="shared" si="139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>
        <f t="shared" si="139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>
        <f t="shared" si="139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>
        <f t="shared" si="139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>
        <f t="shared" si="139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>
        <f t="shared" si="139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>
        <f t="shared" si="139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>
        <f t="shared" si="139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>
        <f t="shared" si="139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>
        <f t="shared" si="139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>
        <f t="shared" si="139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>
        <f t="shared" si="139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>
        <f t="shared" si="139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>
        <f t="shared" si="139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>
        <f t="shared" si="139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>
        <f t="shared" si="139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>
        <f t="shared" si="139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>
        <f t="shared" si="139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>
        <f t="shared" si="139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>
        <f t="shared" si="139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>
        <f t="shared" si="139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>
        <f t="shared" si="139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>
        <f t="shared" si="139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>
        <f t="shared" si="139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>
        <f t="shared" si="139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>
        <f t="shared" si="139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>
        <f t="shared" si="139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>
        <f t="shared" si="139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>
        <f t="shared" si="139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>
        <f t="shared" si="139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>
        <f t="shared" si="139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>
        <f t="shared" si="139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>
        <f t="shared" si="139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>
        <f t="shared" si="139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>
        <f t="shared" si="139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>
        <f t="shared" si="139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>
        <f t="shared" si="139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>
        <f t="shared" si="139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>
        <f t="shared" si="139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>
        <f t="shared" si="139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5">
        <f t="shared" ref="S2242:S2305" si="142">(((J2242/60)/60)/24)+DATE(1970,1,1)</f>
        <v>42452.825740740736</v>
      </c>
      <c r="T2242">
        <f t="shared" ref="T2242:T2305" si="143">YEAR(S2242)</f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5">
        <f t="shared" si="142"/>
        <v>42766.827546296292</v>
      </c>
      <c r="T2243">
        <f t="shared" si="143"/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>
        <f t="shared" si="143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>
        <f t="shared" si="143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>
        <f t="shared" si="143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>
        <f t="shared" si="143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>
        <f t="shared" si="143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>
        <f t="shared" si="143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>
        <f t="shared" si="143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>
        <f t="shared" si="143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>
        <f t="shared" si="143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>
        <f t="shared" si="143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>
        <f t="shared" si="143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>
        <f t="shared" si="143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>
        <f t="shared" si="143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>
        <f t="shared" si="143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>
        <f t="shared" si="143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>
        <f t="shared" si="143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>
        <f t="shared" si="143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>
        <f t="shared" si="143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>
        <f t="shared" si="143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>
        <f t="shared" si="143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>
        <f t="shared" si="143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>
        <f t="shared" si="143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>
        <f t="shared" si="143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>
        <f t="shared" si="143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>
        <f t="shared" si="143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>
        <f t="shared" si="143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>
        <f t="shared" si="143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>
        <f t="shared" si="143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>
        <f t="shared" si="143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>
        <f t="shared" si="143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>
        <f t="shared" si="143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>
        <f t="shared" si="143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>
        <f t="shared" si="143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>
        <f t="shared" si="143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>
        <f t="shared" si="143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>
        <f t="shared" si="143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>
        <f t="shared" si="143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>
        <f t="shared" si="143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>
        <f t="shared" si="143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>
        <f t="shared" si="143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>
        <f t="shared" si="143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>
        <f t="shared" si="143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>
        <f t="shared" si="143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>
        <f t="shared" si="143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>
        <f t="shared" si="143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>
        <f t="shared" si="143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>
        <f t="shared" si="143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>
        <f t="shared" si="143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>
        <f t="shared" si="143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>
        <f t="shared" si="143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>
        <f t="shared" si="143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>
        <f t="shared" si="143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>
        <f t="shared" si="143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>
        <f t="shared" si="143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>
        <f t="shared" si="143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>
        <f t="shared" si="143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>
        <f t="shared" si="143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>
        <f t="shared" si="143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>
        <f t="shared" si="143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>
        <f t="shared" si="143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>
        <f t="shared" si="143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>
        <f t="shared" si="143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5">
        <f t="shared" ref="S2306:S2369" si="146">(((J2306/60)/60)/24)+DATE(1970,1,1)</f>
        <v>40502.815868055557</v>
      </c>
      <c r="T2306">
        <f t="shared" ref="T2306:T2369" si="147">YEAR(S2306)</f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5">
        <f t="shared" si="146"/>
        <v>41834.695277777777</v>
      </c>
      <c r="T2307">
        <f t="shared" si="147"/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>
        <f t="shared" si="147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>
        <f t="shared" si="147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>
        <f t="shared" si="147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>
        <f t="shared" si="147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>
        <f t="shared" si="147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>
        <f t="shared" si="147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>
        <f t="shared" si="147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>
        <f t="shared" si="147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>
        <f t="shared" si="147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>
        <f t="shared" si="147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>
        <f t="shared" si="147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>
        <f t="shared" si="147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>
        <f t="shared" si="147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>
        <f t="shared" si="147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>
        <f t="shared" si="147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>
        <f t="shared" si="147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>
        <f t="shared" si="147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>
        <f t="shared" si="147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>
        <f t="shared" si="147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>
        <f t="shared" si="147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>
        <f t="shared" si="147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>
        <f t="shared" si="147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>
        <f t="shared" si="147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>
        <f t="shared" si="147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>
        <f t="shared" si="147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>
        <f t="shared" si="147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>
        <f t="shared" si="147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>
        <f t="shared" si="147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>
        <f t="shared" si="147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>
        <f t="shared" si="147"/>
        <v>2016</v>
      </c>
    </row>
    <row r="2343" spans="1:20" ht="32" hidden="1" x14ac:dyDescent="0.2">
      <c r="A2343">
        <v>2576</v>
      </c>
      <c r="B2343" s="3" t="s">
        <v>2576</v>
      </c>
      <c r="C2343" s="3" t="s">
        <v>6686</v>
      </c>
      <c r="D2343" s="6">
        <v>10000</v>
      </c>
      <c r="E2343" s="8">
        <v>0</v>
      </c>
      <c r="F2343" t="s">
        <v>8219</v>
      </c>
      <c r="G2343" t="s">
        <v>8223</v>
      </c>
      <c r="H2343" t="s">
        <v>8245</v>
      </c>
      <c r="I2343">
        <v>1428707647</v>
      </c>
      <c r="J2343">
        <v>1424823247</v>
      </c>
      <c r="K2343" t="b">
        <v>0</v>
      </c>
      <c r="L2343">
        <v>0</v>
      </c>
      <c r="M2343" t="b">
        <v>0</v>
      </c>
      <c r="N2343" t="s">
        <v>8282</v>
      </c>
      <c r="O2343">
        <f t="shared" si="144"/>
        <v>0</v>
      </c>
      <c r="P2343">
        <f t="shared" si="145"/>
        <v>0</v>
      </c>
      <c r="Q2343" s="10" t="s">
        <v>8334</v>
      </c>
      <c r="R2343" t="s">
        <v>8335</v>
      </c>
      <c r="S2343" s="15">
        <f t="shared" si="146"/>
        <v>42060.00980324074</v>
      </c>
      <c r="T2343">
        <f t="shared" si="147"/>
        <v>2015</v>
      </c>
    </row>
    <row r="2344" spans="1:20" ht="48" hidden="1" x14ac:dyDescent="0.2">
      <c r="A2344">
        <v>2959</v>
      </c>
      <c r="B2344" s="3" t="s">
        <v>2959</v>
      </c>
      <c r="C2344" s="3" t="s">
        <v>7069</v>
      </c>
      <c r="D2344" s="6">
        <v>10000</v>
      </c>
      <c r="E2344" s="8">
        <v>0</v>
      </c>
      <c r="F2344" t="s">
        <v>8219</v>
      </c>
      <c r="G2344" t="s">
        <v>8224</v>
      </c>
      <c r="H2344" t="s">
        <v>8246</v>
      </c>
      <c r="I2344">
        <v>1465258325</v>
      </c>
      <c r="J2344">
        <v>1462666325</v>
      </c>
      <c r="K2344" t="b">
        <v>0</v>
      </c>
      <c r="L2344">
        <v>0</v>
      </c>
      <c r="M2344" t="b">
        <v>0</v>
      </c>
      <c r="N2344" t="s">
        <v>8301</v>
      </c>
      <c r="O2344">
        <f t="shared" si="144"/>
        <v>0</v>
      </c>
      <c r="P2344">
        <f t="shared" si="145"/>
        <v>0</v>
      </c>
      <c r="Q2344" s="10" t="s">
        <v>8315</v>
      </c>
      <c r="R2344" t="s">
        <v>8355</v>
      </c>
      <c r="S2344" s="15">
        <f t="shared" si="146"/>
        <v>42498.008391203708</v>
      </c>
      <c r="T2344">
        <f t="shared" si="147"/>
        <v>2016</v>
      </c>
    </row>
    <row r="2345" spans="1:20" ht="48" hidden="1" x14ac:dyDescent="0.2">
      <c r="A2345">
        <v>3870</v>
      </c>
      <c r="B2345" s="3" t="s">
        <v>3867</v>
      </c>
      <c r="C2345" s="3" t="s">
        <v>7979</v>
      </c>
      <c r="D2345" s="6">
        <v>10000</v>
      </c>
      <c r="E2345" s="8">
        <v>1500</v>
      </c>
      <c r="F2345" t="s">
        <v>8219</v>
      </c>
      <c r="G2345" t="s">
        <v>8223</v>
      </c>
      <c r="H2345" t="s">
        <v>8245</v>
      </c>
      <c r="I2345">
        <v>1404360478</v>
      </c>
      <c r="J2345">
        <v>1401768478</v>
      </c>
      <c r="K2345" t="b">
        <v>0</v>
      </c>
      <c r="L2345">
        <v>10</v>
      </c>
      <c r="M2345" t="b">
        <v>0</v>
      </c>
      <c r="N2345" t="s">
        <v>8303</v>
      </c>
      <c r="O2345">
        <f t="shared" si="144"/>
        <v>15</v>
      </c>
      <c r="P2345">
        <f t="shared" si="145"/>
        <v>150</v>
      </c>
      <c r="Q2345" s="10" t="s">
        <v>8315</v>
      </c>
      <c r="R2345" t="s">
        <v>8357</v>
      </c>
      <c r="S2345" s="15">
        <f t="shared" si="146"/>
        <v>41793.17219907407</v>
      </c>
      <c r="T2345">
        <f t="shared" si="147"/>
        <v>2014</v>
      </c>
    </row>
    <row r="2346" spans="1:20" ht="48" hidden="1" x14ac:dyDescent="0.2">
      <c r="A2346">
        <v>3884</v>
      </c>
      <c r="B2346" s="3" t="s">
        <v>3881</v>
      </c>
      <c r="C2346" s="3" t="s">
        <v>7993</v>
      </c>
      <c r="D2346" s="6">
        <v>10000</v>
      </c>
      <c r="E2346" s="8">
        <v>0</v>
      </c>
      <c r="F2346" t="s">
        <v>8219</v>
      </c>
      <c r="G2346" t="s">
        <v>8223</v>
      </c>
      <c r="H2346" t="s">
        <v>8245</v>
      </c>
      <c r="I2346">
        <v>1427479192</v>
      </c>
      <c r="J2346">
        <v>1425322792</v>
      </c>
      <c r="K2346" t="b">
        <v>0</v>
      </c>
      <c r="L2346">
        <v>0</v>
      </c>
      <c r="M2346" t="b">
        <v>0</v>
      </c>
      <c r="N2346" t="s">
        <v>8303</v>
      </c>
      <c r="O2346">
        <f t="shared" si="144"/>
        <v>0</v>
      </c>
      <c r="P2346">
        <f t="shared" si="145"/>
        <v>0</v>
      </c>
      <c r="Q2346" s="10" t="s">
        <v>8315</v>
      </c>
      <c r="R2346" t="s">
        <v>8357</v>
      </c>
      <c r="S2346" s="15">
        <f t="shared" si="146"/>
        <v>42065.791574074072</v>
      </c>
      <c r="T2346">
        <f t="shared" si="147"/>
        <v>2015</v>
      </c>
    </row>
    <row r="2347" spans="1:20" ht="16" hidden="1" x14ac:dyDescent="0.2">
      <c r="A2347">
        <v>3886</v>
      </c>
      <c r="B2347" s="3" t="s">
        <v>3883</v>
      </c>
      <c r="C2347" s="3">
        <v>1</v>
      </c>
      <c r="D2347" s="6">
        <v>10000</v>
      </c>
      <c r="E2347" s="8">
        <v>0</v>
      </c>
      <c r="F2347" t="s">
        <v>8219</v>
      </c>
      <c r="G2347" t="s">
        <v>8225</v>
      </c>
      <c r="H2347" t="s">
        <v>8247</v>
      </c>
      <c r="I2347">
        <v>1418275702</v>
      </c>
      <c r="J2347">
        <v>1415683702</v>
      </c>
      <c r="K2347" t="b">
        <v>0</v>
      </c>
      <c r="L2347">
        <v>0</v>
      </c>
      <c r="M2347" t="b">
        <v>0</v>
      </c>
      <c r="N2347" t="s">
        <v>8303</v>
      </c>
      <c r="O2347">
        <f t="shared" si="144"/>
        <v>0</v>
      </c>
      <c r="P2347">
        <f t="shared" si="145"/>
        <v>0</v>
      </c>
      <c r="Q2347" s="10" t="s">
        <v>8315</v>
      </c>
      <c r="R2347" t="s">
        <v>8357</v>
      </c>
      <c r="S2347" s="15">
        <f t="shared" si="146"/>
        <v>41954.228032407409</v>
      </c>
      <c r="T2347">
        <f t="shared" si="147"/>
        <v>2014</v>
      </c>
    </row>
    <row r="2348" spans="1:20" ht="48" hidden="1" x14ac:dyDescent="0.2">
      <c r="A2348">
        <v>1002</v>
      </c>
      <c r="B2348" s="3" t="s">
        <v>1003</v>
      </c>
      <c r="C2348" s="3" t="s">
        <v>5112</v>
      </c>
      <c r="D2348" s="6">
        <v>9999</v>
      </c>
      <c r="E2348" s="8">
        <v>2960</v>
      </c>
      <c r="F2348" t="s">
        <v>8219</v>
      </c>
      <c r="G2348" t="s">
        <v>8223</v>
      </c>
      <c r="H2348" t="s">
        <v>8245</v>
      </c>
      <c r="I2348">
        <v>1450331940</v>
      </c>
      <c r="J2348">
        <v>1447777514</v>
      </c>
      <c r="K2348" t="b">
        <v>0</v>
      </c>
      <c r="L2348">
        <v>22</v>
      </c>
      <c r="M2348" t="b">
        <v>0</v>
      </c>
      <c r="N2348" t="s">
        <v>8271</v>
      </c>
      <c r="O2348">
        <f t="shared" si="144"/>
        <v>30</v>
      </c>
      <c r="P2348">
        <f t="shared" si="145"/>
        <v>134.55000000000001</v>
      </c>
      <c r="Q2348" s="10" t="s">
        <v>8317</v>
      </c>
      <c r="R2348" t="s">
        <v>8319</v>
      </c>
      <c r="S2348" s="15">
        <f t="shared" si="146"/>
        <v>42325.684189814812</v>
      </c>
      <c r="T2348">
        <f t="shared" si="147"/>
        <v>2015</v>
      </c>
    </row>
    <row r="2349" spans="1:20" ht="32" hidden="1" x14ac:dyDescent="0.2">
      <c r="A2349">
        <v>1015</v>
      </c>
      <c r="B2349" s="3" t="s">
        <v>1016</v>
      </c>
      <c r="C2349" s="3" t="s">
        <v>5125</v>
      </c>
      <c r="D2349" s="6">
        <v>9000</v>
      </c>
      <c r="E2349" s="8">
        <v>240</v>
      </c>
      <c r="F2349" t="s">
        <v>8219</v>
      </c>
      <c r="G2349" t="s">
        <v>8239</v>
      </c>
      <c r="H2349" t="s">
        <v>8256</v>
      </c>
      <c r="I2349">
        <v>1448489095</v>
      </c>
      <c r="J2349">
        <v>1445893495</v>
      </c>
      <c r="K2349" t="b">
        <v>0</v>
      </c>
      <c r="L2349">
        <v>6</v>
      </c>
      <c r="M2349" t="b">
        <v>0</v>
      </c>
      <c r="N2349" t="s">
        <v>8271</v>
      </c>
      <c r="O2349">
        <f t="shared" si="144"/>
        <v>3</v>
      </c>
      <c r="P2349">
        <f t="shared" si="145"/>
        <v>40</v>
      </c>
      <c r="Q2349" s="10" t="s">
        <v>8317</v>
      </c>
      <c r="R2349" t="s">
        <v>8319</v>
      </c>
      <c r="S2349" s="15">
        <f t="shared" si="146"/>
        <v>42303.878414351857</v>
      </c>
      <c r="T2349">
        <f t="shared" si="147"/>
        <v>2015</v>
      </c>
    </row>
    <row r="2350" spans="1:20" ht="48" hidden="1" x14ac:dyDescent="0.2">
      <c r="A2350">
        <v>1573</v>
      </c>
      <c r="B2350" s="3" t="s">
        <v>1574</v>
      </c>
      <c r="C2350" s="3" t="s">
        <v>5683</v>
      </c>
      <c r="D2350" s="6">
        <v>9000</v>
      </c>
      <c r="E2350" s="8">
        <v>223</v>
      </c>
      <c r="F2350" t="s">
        <v>8219</v>
      </c>
      <c r="G2350" t="s">
        <v>8228</v>
      </c>
      <c r="H2350" t="s">
        <v>8250</v>
      </c>
      <c r="I2350">
        <v>1491019140</v>
      </c>
      <c r="J2350">
        <v>1487548802</v>
      </c>
      <c r="K2350" t="b">
        <v>0</v>
      </c>
      <c r="L2350">
        <v>3</v>
      </c>
      <c r="M2350" t="b">
        <v>0</v>
      </c>
      <c r="N2350" t="s">
        <v>8288</v>
      </c>
      <c r="O2350">
        <f t="shared" si="144"/>
        <v>2</v>
      </c>
      <c r="P2350">
        <f t="shared" si="145"/>
        <v>74.33</v>
      </c>
      <c r="Q2350" s="10" t="s">
        <v>8320</v>
      </c>
      <c r="R2350" t="s">
        <v>8342</v>
      </c>
      <c r="S2350" s="15">
        <f t="shared" si="146"/>
        <v>42786.000023148154</v>
      </c>
      <c r="T2350">
        <f t="shared" si="147"/>
        <v>2017</v>
      </c>
    </row>
    <row r="2351" spans="1:20" ht="48" hidden="1" x14ac:dyDescent="0.2">
      <c r="A2351">
        <v>1567</v>
      </c>
      <c r="B2351" s="3" t="s">
        <v>1568</v>
      </c>
      <c r="C2351" s="3" t="s">
        <v>5677</v>
      </c>
      <c r="D2351" s="6">
        <v>8500</v>
      </c>
      <c r="E2351" s="8">
        <v>350</v>
      </c>
      <c r="F2351" t="s">
        <v>8219</v>
      </c>
      <c r="G2351" t="s">
        <v>8223</v>
      </c>
      <c r="H2351" t="s">
        <v>8245</v>
      </c>
      <c r="I2351">
        <v>1392595200</v>
      </c>
      <c r="J2351">
        <v>1391293745</v>
      </c>
      <c r="K2351" t="b">
        <v>0</v>
      </c>
      <c r="L2351">
        <v>13</v>
      </c>
      <c r="M2351" t="b">
        <v>0</v>
      </c>
      <c r="N2351" t="s">
        <v>8288</v>
      </c>
      <c r="O2351">
        <f t="shared" si="144"/>
        <v>4</v>
      </c>
      <c r="P2351">
        <f t="shared" si="145"/>
        <v>26.92</v>
      </c>
      <c r="Q2351" s="10" t="s">
        <v>8320</v>
      </c>
      <c r="R2351" t="s">
        <v>8342</v>
      </c>
      <c r="S2351" s="15">
        <f t="shared" si="146"/>
        <v>41671.936863425923</v>
      </c>
      <c r="T2351">
        <f t="shared" si="147"/>
        <v>2014</v>
      </c>
    </row>
    <row r="2352" spans="1:20" ht="48" hidden="1" x14ac:dyDescent="0.2">
      <c r="A2352">
        <v>2580</v>
      </c>
      <c r="B2352" s="3" t="s">
        <v>2580</v>
      </c>
      <c r="C2352" s="3" t="s">
        <v>6690</v>
      </c>
      <c r="D2352" s="6">
        <v>8500</v>
      </c>
      <c r="E2352" s="8">
        <v>51</v>
      </c>
      <c r="F2352" t="s">
        <v>8219</v>
      </c>
      <c r="G2352" t="s">
        <v>8223</v>
      </c>
      <c r="H2352" t="s">
        <v>8245</v>
      </c>
      <c r="I2352">
        <v>1431745200</v>
      </c>
      <c r="J2352">
        <v>1429170603</v>
      </c>
      <c r="K2352" t="b">
        <v>0</v>
      </c>
      <c r="L2352">
        <v>2</v>
      </c>
      <c r="M2352" t="b">
        <v>0</v>
      </c>
      <c r="N2352" t="s">
        <v>8282</v>
      </c>
      <c r="O2352">
        <f t="shared" si="144"/>
        <v>1</v>
      </c>
      <c r="P2352">
        <f t="shared" si="145"/>
        <v>25.5</v>
      </c>
      <c r="Q2352" s="10" t="s">
        <v>8334</v>
      </c>
      <c r="R2352" t="s">
        <v>8335</v>
      </c>
      <c r="S2352" s="15">
        <f t="shared" si="146"/>
        <v>42110.326423611114</v>
      </c>
      <c r="T2352">
        <f t="shared" si="147"/>
        <v>2015</v>
      </c>
    </row>
    <row r="2353" spans="1:20" ht="48" hidden="1" x14ac:dyDescent="0.2">
      <c r="A2353">
        <v>127</v>
      </c>
      <c r="B2353" s="3" t="s">
        <v>129</v>
      </c>
      <c r="C2353" s="3" t="s">
        <v>4238</v>
      </c>
      <c r="D2353" s="6">
        <v>8000</v>
      </c>
      <c r="E2353" s="8">
        <v>190</v>
      </c>
      <c r="F2353" t="s">
        <v>8219</v>
      </c>
      <c r="G2353" t="s">
        <v>8223</v>
      </c>
      <c r="H2353" t="s">
        <v>8245</v>
      </c>
      <c r="I2353">
        <v>1428069541</v>
      </c>
      <c r="J2353">
        <v>1425481141</v>
      </c>
      <c r="K2353" t="b">
        <v>0</v>
      </c>
      <c r="L2353">
        <v>4</v>
      </c>
      <c r="M2353" t="b">
        <v>0</v>
      </c>
      <c r="N2353" t="s">
        <v>8265</v>
      </c>
      <c r="O2353">
        <f t="shared" si="144"/>
        <v>2</v>
      </c>
      <c r="P2353">
        <f t="shared" si="145"/>
        <v>47.5</v>
      </c>
      <c r="Q2353" s="10" t="s">
        <v>8308</v>
      </c>
      <c r="R2353" t="s">
        <v>8311</v>
      </c>
      <c r="S2353" s="15">
        <f t="shared" si="146"/>
        <v>42067.62431712963</v>
      </c>
      <c r="T2353">
        <f t="shared" si="147"/>
        <v>2015</v>
      </c>
    </row>
    <row r="2354" spans="1:20" ht="32" hidden="1" x14ac:dyDescent="0.2">
      <c r="A2354">
        <v>1240</v>
      </c>
      <c r="B2354" s="3" t="s">
        <v>1241</v>
      </c>
      <c r="C2354" s="3" t="s">
        <v>5350</v>
      </c>
      <c r="D2354" s="6">
        <v>8000</v>
      </c>
      <c r="E2354" s="8">
        <v>241</v>
      </c>
      <c r="F2354" t="s">
        <v>8219</v>
      </c>
      <c r="G2354" t="s">
        <v>8223</v>
      </c>
      <c r="H2354" t="s">
        <v>8245</v>
      </c>
      <c r="I2354">
        <v>1373665860</v>
      </c>
      <c r="J2354">
        <v>1368579457</v>
      </c>
      <c r="K2354" t="b">
        <v>0</v>
      </c>
      <c r="L2354">
        <v>8</v>
      </c>
      <c r="M2354" t="b">
        <v>0</v>
      </c>
      <c r="N2354" t="s">
        <v>8284</v>
      </c>
      <c r="O2354">
        <f t="shared" si="144"/>
        <v>3</v>
      </c>
      <c r="P2354">
        <f t="shared" si="145"/>
        <v>30.13</v>
      </c>
      <c r="Q2354" s="10" t="s">
        <v>8323</v>
      </c>
      <c r="R2354" t="s">
        <v>8338</v>
      </c>
      <c r="S2354" s="15">
        <f t="shared" si="146"/>
        <v>41409.040011574078</v>
      </c>
      <c r="T2354">
        <f t="shared" si="147"/>
        <v>2013</v>
      </c>
    </row>
    <row r="2355" spans="1:20" ht="48" hidden="1" x14ac:dyDescent="0.2">
      <c r="A2355">
        <v>2355</v>
      </c>
      <c r="B2355" s="3" t="s">
        <v>2356</v>
      </c>
      <c r="C2355" s="3" t="s">
        <v>6465</v>
      </c>
      <c r="D2355" s="6">
        <v>8000</v>
      </c>
      <c r="E2355" s="8">
        <v>55</v>
      </c>
      <c r="F2355" t="s">
        <v>8219</v>
      </c>
      <c r="G2355" t="s">
        <v>8225</v>
      </c>
      <c r="H2355" t="s">
        <v>8247</v>
      </c>
      <c r="I2355">
        <v>1430604136</v>
      </c>
      <c r="J2355">
        <v>1428012136</v>
      </c>
      <c r="K2355" t="b">
        <v>0</v>
      </c>
      <c r="L2355">
        <v>2</v>
      </c>
      <c r="M2355" t="b">
        <v>0</v>
      </c>
      <c r="N2355" t="s">
        <v>8270</v>
      </c>
      <c r="O2355">
        <f t="shared" si="144"/>
        <v>1</v>
      </c>
      <c r="P2355">
        <f t="shared" si="145"/>
        <v>27.5</v>
      </c>
      <c r="Q2355" s="10" t="s">
        <v>8317</v>
      </c>
      <c r="R2355" t="s">
        <v>8318</v>
      </c>
      <c r="S2355" s="15">
        <f t="shared" si="146"/>
        <v>42096.918240740735</v>
      </c>
      <c r="T2355">
        <f t="shared" si="147"/>
        <v>2015</v>
      </c>
    </row>
    <row r="2356" spans="1:20" ht="48" hidden="1" x14ac:dyDescent="0.2">
      <c r="A2356">
        <v>2573</v>
      </c>
      <c r="B2356" s="3" t="s">
        <v>2573</v>
      </c>
      <c r="C2356" s="3" t="s">
        <v>6683</v>
      </c>
      <c r="D2356" s="6">
        <v>8000</v>
      </c>
      <c r="E2356" s="8">
        <v>0</v>
      </c>
      <c r="F2356" t="s">
        <v>8219</v>
      </c>
      <c r="G2356" t="s">
        <v>8223</v>
      </c>
      <c r="H2356" t="s">
        <v>8245</v>
      </c>
      <c r="I2356">
        <v>1408803149</v>
      </c>
      <c r="J2356">
        <v>1404915149</v>
      </c>
      <c r="K2356" t="b">
        <v>0</v>
      </c>
      <c r="L2356">
        <v>0</v>
      </c>
      <c r="M2356" t="b">
        <v>0</v>
      </c>
      <c r="N2356" t="s">
        <v>8282</v>
      </c>
      <c r="O2356">
        <f t="shared" si="144"/>
        <v>0</v>
      </c>
      <c r="P2356">
        <f t="shared" si="145"/>
        <v>0</v>
      </c>
      <c r="Q2356" s="10" t="s">
        <v>8334</v>
      </c>
      <c r="R2356" t="s">
        <v>8335</v>
      </c>
      <c r="S2356" s="15">
        <f t="shared" si="146"/>
        <v>41829.592002314814</v>
      </c>
      <c r="T2356">
        <f t="shared" si="147"/>
        <v>2014</v>
      </c>
    </row>
    <row r="2357" spans="1:20" ht="48" hidden="1" x14ac:dyDescent="0.2">
      <c r="A2357">
        <v>2956</v>
      </c>
      <c r="B2357" s="3" t="s">
        <v>2956</v>
      </c>
      <c r="C2357" s="3" t="s">
        <v>7066</v>
      </c>
      <c r="D2357" s="6">
        <v>7900</v>
      </c>
      <c r="E2357" s="8">
        <v>1322</v>
      </c>
      <c r="F2357" t="s">
        <v>8219</v>
      </c>
      <c r="G2357" t="s">
        <v>8223</v>
      </c>
      <c r="H2357" t="s">
        <v>8245</v>
      </c>
      <c r="I2357">
        <v>1462402850</v>
      </c>
      <c r="J2357">
        <v>1459810850</v>
      </c>
      <c r="K2357" t="b">
        <v>0</v>
      </c>
      <c r="L2357">
        <v>20</v>
      </c>
      <c r="M2357" t="b">
        <v>0</v>
      </c>
      <c r="N2357" t="s">
        <v>8301</v>
      </c>
      <c r="O2357">
        <f t="shared" si="144"/>
        <v>17</v>
      </c>
      <c r="P2357">
        <f t="shared" si="145"/>
        <v>66.099999999999994</v>
      </c>
      <c r="Q2357" s="10" t="s">
        <v>8315</v>
      </c>
      <c r="R2357" t="s">
        <v>8355</v>
      </c>
      <c r="S2357" s="15">
        <f t="shared" si="146"/>
        <v>42464.958912037036</v>
      </c>
      <c r="T2357">
        <f t="shared" si="147"/>
        <v>2016</v>
      </c>
    </row>
    <row r="2358" spans="1:20" ht="48" hidden="1" x14ac:dyDescent="0.2">
      <c r="A2358">
        <v>1235</v>
      </c>
      <c r="B2358" s="3" t="s">
        <v>1236</v>
      </c>
      <c r="C2358" s="3" t="s">
        <v>5345</v>
      </c>
      <c r="D2358" s="6">
        <v>7534</v>
      </c>
      <c r="E2358" s="8">
        <v>210</v>
      </c>
      <c r="F2358" t="s">
        <v>8219</v>
      </c>
      <c r="G2358" t="s">
        <v>8223</v>
      </c>
      <c r="H2358" t="s">
        <v>8245</v>
      </c>
      <c r="I2358">
        <v>1387077299</v>
      </c>
      <c r="J2358">
        <v>1383621299</v>
      </c>
      <c r="K2358" t="b">
        <v>0</v>
      </c>
      <c r="L2358">
        <v>6</v>
      </c>
      <c r="M2358" t="b">
        <v>0</v>
      </c>
      <c r="N2358" t="s">
        <v>8284</v>
      </c>
      <c r="O2358">
        <f t="shared" si="144"/>
        <v>3</v>
      </c>
      <c r="P2358">
        <f t="shared" si="145"/>
        <v>35</v>
      </c>
      <c r="Q2358" s="10" t="s">
        <v>8323</v>
      </c>
      <c r="R2358" t="s">
        <v>8338</v>
      </c>
      <c r="S2358" s="15">
        <f t="shared" si="146"/>
        <v>41583.135405092595</v>
      </c>
      <c r="T2358">
        <f t="shared" si="147"/>
        <v>2013</v>
      </c>
    </row>
    <row r="2359" spans="1:20" ht="48" hidden="1" x14ac:dyDescent="0.2">
      <c r="A2359">
        <v>144</v>
      </c>
      <c r="B2359" s="3" t="s">
        <v>146</v>
      </c>
      <c r="C2359" s="3" t="s">
        <v>4254</v>
      </c>
      <c r="D2359" s="6">
        <v>7500</v>
      </c>
      <c r="E2359" s="8">
        <v>2070</v>
      </c>
      <c r="F2359" t="s">
        <v>8219</v>
      </c>
      <c r="G2359" t="s">
        <v>8228</v>
      </c>
      <c r="H2359" t="s">
        <v>8250</v>
      </c>
      <c r="I2359">
        <v>1428945472</v>
      </c>
      <c r="J2359">
        <v>1423765072</v>
      </c>
      <c r="K2359" t="b">
        <v>0</v>
      </c>
      <c r="L2359">
        <v>37</v>
      </c>
      <c r="M2359" t="b">
        <v>0</v>
      </c>
      <c r="N2359" t="s">
        <v>8265</v>
      </c>
      <c r="O2359">
        <f t="shared" si="144"/>
        <v>28</v>
      </c>
      <c r="P2359">
        <f t="shared" si="145"/>
        <v>55.95</v>
      </c>
      <c r="Q2359" s="10" t="s">
        <v>8308</v>
      </c>
      <c r="R2359" t="s">
        <v>8311</v>
      </c>
      <c r="S2359" s="15">
        <f t="shared" si="146"/>
        <v>42047.762407407412</v>
      </c>
      <c r="T2359">
        <f t="shared" si="147"/>
        <v>2015</v>
      </c>
    </row>
    <row r="2360" spans="1:20" ht="48" hidden="1" x14ac:dyDescent="0.2">
      <c r="A2360">
        <v>2359</v>
      </c>
      <c r="B2360" s="3" t="s">
        <v>2360</v>
      </c>
      <c r="C2360" s="3" t="s">
        <v>6469</v>
      </c>
      <c r="D2360" s="6">
        <v>7500</v>
      </c>
      <c r="E2360" s="8">
        <v>1101</v>
      </c>
      <c r="F2360" t="s">
        <v>8219</v>
      </c>
      <c r="G2360" t="s">
        <v>8223</v>
      </c>
      <c r="H2360" t="s">
        <v>8245</v>
      </c>
      <c r="I2360">
        <v>1438616124</v>
      </c>
      <c r="J2360">
        <v>1433432124</v>
      </c>
      <c r="K2360" t="b">
        <v>0</v>
      </c>
      <c r="L2360">
        <v>3</v>
      </c>
      <c r="M2360" t="b">
        <v>0</v>
      </c>
      <c r="N2360" t="s">
        <v>8270</v>
      </c>
      <c r="O2360">
        <f t="shared" si="144"/>
        <v>15</v>
      </c>
      <c r="P2360">
        <f t="shared" si="145"/>
        <v>367</v>
      </c>
      <c r="Q2360" s="10" t="s">
        <v>8317</v>
      </c>
      <c r="R2360" t="s">
        <v>8318</v>
      </c>
      <c r="S2360" s="15">
        <f t="shared" si="146"/>
        <v>42159.649583333332</v>
      </c>
      <c r="T2360">
        <f t="shared" si="147"/>
        <v>2015</v>
      </c>
    </row>
    <row r="2361" spans="1:20" ht="48" hidden="1" x14ac:dyDescent="0.2">
      <c r="A2361">
        <v>3880</v>
      </c>
      <c r="B2361" s="3" t="s">
        <v>3877</v>
      </c>
      <c r="C2361" s="3" t="s">
        <v>7989</v>
      </c>
      <c r="D2361" s="6">
        <v>7500</v>
      </c>
      <c r="E2361" s="8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8303</v>
      </c>
      <c r="O2361">
        <f t="shared" si="144"/>
        <v>13</v>
      </c>
      <c r="P2361">
        <f t="shared" si="145"/>
        <v>57.65</v>
      </c>
      <c r="Q2361" s="10" t="s">
        <v>8315</v>
      </c>
      <c r="R2361" t="s">
        <v>8357</v>
      </c>
      <c r="S2361" s="15">
        <f t="shared" si="146"/>
        <v>41815.815046296295</v>
      </c>
      <c r="T2361">
        <f t="shared" si="147"/>
        <v>2014</v>
      </c>
    </row>
    <row r="2362" spans="1:20" ht="32" hidden="1" x14ac:dyDescent="0.2">
      <c r="A2362">
        <v>147</v>
      </c>
      <c r="B2362" s="3" t="s">
        <v>149</v>
      </c>
      <c r="C2362" s="3" t="s">
        <v>4257</v>
      </c>
      <c r="D2362" s="6">
        <v>7000</v>
      </c>
      <c r="E2362" s="8">
        <v>0</v>
      </c>
      <c r="F2362" t="s">
        <v>8219</v>
      </c>
      <c r="G2362" t="s">
        <v>8224</v>
      </c>
      <c r="H2362" t="s">
        <v>8246</v>
      </c>
      <c r="I2362">
        <v>1420741080</v>
      </c>
      <c r="J2362">
        <v>1417026340</v>
      </c>
      <c r="K2362" t="b">
        <v>0</v>
      </c>
      <c r="L2362">
        <v>0</v>
      </c>
      <c r="M2362" t="b">
        <v>0</v>
      </c>
      <c r="N2362" t="s">
        <v>8265</v>
      </c>
      <c r="O2362">
        <f t="shared" si="144"/>
        <v>0</v>
      </c>
      <c r="P2362">
        <f t="shared" si="145"/>
        <v>0</v>
      </c>
      <c r="Q2362" s="10" t="s">
        <v>8308</v>
      </c>
      <c r="R2362" t="s">
        <v>8311</v>
      </c>
      <c r="S2362" s="15">
        <f t="shared" si="146"/>
        <v>41969.767824074079</v>
      </c>
      <c r="T2362">
        <f t="shared" si="147"/>
        <v>2014</v>
      </c>
    </row>
    <row r="2363" spans="1:20" ht="48" hidden="1" x14ac:dyDescent="0.2">
      <c r="A2363">
        <v>1044</v>
      </c>
      <c r="B2363" s="3" t="s">
        <v>1045</v>
      </c>
      <c r="C2363" s="3" t="s">
        <v>5154</v>
      </c>
      <c r="D2363" s="6">
        <v>7000</v>
      </c>
      <c r="E2363" s="8">
        <v>6</v>
      </c>
      <c r="F2363" t="s">
        <v>8219</v>
      </c>
      <c r="G2363" t="s">
        <v>8223</v>
      </c>
      <c r="H2363" t="s">
        <v>8245</v>
      </c>
      <c r="I2363">
        <v>1425587220</v>
      </c>
      <c r="J2363">
        <v>1420668801</v>
      </c>
      <c r="K2363" t="b">
        <v>0</v>
      </c>
      <c r="L2363">
        <v>2</v>
      </c>
      <c r="M2363" t="b">
        <v>0</v>
      </c>
      <c r="N2363" t="s">
        <v>8279</v>
      </c>
      <c r="O2363">
        <f t="shared" si="144"/>
        <v>0</v>
      </c>
      <c r="P2363">
        <f t="shared" si="145"/>
        <v>3</v>
      </c>
      <c r="Q2363" s="10" t="s">
        <v>8329</v>
      </c>
      <c r="R2363" t="s">
        <v>8330</v>
      </c>
      <c r="S2363" s="15">
        <f t="shared" si="146"/>
        <v>42011.925937499997</v>
      </c>
      <c r="T2363">
        <f t="shared" si="147"/>
        <v>2015</v>
      </c>
    </row>
    <row r="2364" spans="1:20" ht="48" hidden="1" x14ac:dyDescent="0.2">
      <c r="A2364">
        <v>2570</v>
      </c>
      <c r="B2364" s="3" t="s">
        <v>2570</v>
      </c>
      <c r="C2364" s="3" t="s">
        <v>6680</v>
      </c>
      <c r="D2364" s="6">
        <v>7000</v>
      </c>
      <c r="E2364" s="8">
        <v>59</v>
      </c>
      <c r="F2364" t="s">
        <v>8219</v>
      </c>
      <c r="G2364" t="s">
        <v>8223</v>
      </c>
      <c r="H2364" t="s">
        <v>8245</v>
      </c>
      <c r="I2364">
        <v>1486590035</v>
      </c>
      <c r="J2364">
        <v>1483998035</v>
      </c>
      <c r="K2364" t="b">
        <v>0</v>
      </c>
      <c r="L2364">
        <v>2</v>
      </c>
      <c r="M2364" t="b">
        <v>0</v>
      </c>
      <c r="N2364" t="s">
        <v>8282</v>
      </c>
      <c r="O2364">
        <f t="shared" si="144"/>
        <v>1</v>
      </c>
      <c r="P2364">
        <f t="shared" si="145"/>
        <v>29.5</v>
      </c>
      <c r="Q2364" s="10" t="s">
        <v>8334</v>
      </c>
      <c r="R2364" t="s">
        <v>8335</v>
      </c>
      <c r="S2364" s="15">
        <f t="shared" si="146"/>
        <v>42744.903182870374</v>
      </c>
      <c r="T2364">
        <f t="shared" si="147"/>
        <v>2017</v>
      </c>
    </row>
    <row r="2365" spans="1:20" ht="48" hidden="1" x14ac:dyDescent="0.2">
      <c r="A2365">
        <v>2569</v>
      </c>
      <c r="B2365" s="3" t="s">
        <v>2569</v>
      </c>
      <c r="C2365" s="3" t="s">
        <v>6679</v>
      </c>
      <c r="D2365" s="6">
        <v>6500</v>
      </c>
      <c r="E2365" s="8">
        <v>145</v>
      </c>
      <c r="F2365" t="s">
        <v>8219</v>
      </c>
      <c r="G2365" t="s">
        <v>8223</v>
      </c>
      <c r="H2365" t="s">
        <v>8245</v>
      </c>
      <c r="I2365">
        <v>1442457112</v>
      </c>
      <c r="J2365">
        <v>1439865112</v>
      </c>
      <c r="K2365" t="b">
        <v>0</v>
      </c>
      <c r="L2365">
        <v>2</v>
      </c>
      <c r="M2365" t="b">
        <v>0</v>
      </c>
      <c r="N2365" t="s">
        <v>8282</v>
      </c>
      <c r="O2365">
        <f t="shared" si="144"/>
        <v>2</v>
      </c>
      <c r="P2365">
        <f t="shared" si="145"/>
        <v>72.5</v>
      </c>
      <c r="Q2365" s="10" t="s">
        <v>8334</v>
      </c>
      <c r="R2365" t="s">
        <v>8335</v>
      </c>
      <c r="S2365" s="15">
        <f t="shared" si="146"/>
        <v>42234.105462962965</v>
      </c>
      <c r="T2365">
        <f t="shared" si="147"/>
        <v>2015</v>
      </c>
    </row>
    <row r="2366" spans="1:20" ht="48" hidden="1" x14ac:dyDescent="0.2">
      <c r="A2366">
        <v>622</v>
      </c>
      <c r="B2366" s="3" t="s">
        <v>623</v>
      </c>
      <c r="C2366" s="3" t="s">
        <v>4732</v>
      </c>
      <c r="D2366" s="6">
        <v>6000</v>
      </c>
      <c r="E2366" s="8">
        <v>341</v>
      </c>
      <c r="F2366" t="s">
        <v>8219</v>
      </c>
      <c r="G2366" t="s">
        <v>8223</v>
      </c>
      <c r="H2366" t="s">
        <v>8245</v>
      </c>
      <c r="I2366">
        <v>1467398138</v>
      </c>
      <c r="J2366">
        <v>1465670138</v>
      </c>
      <c r="K2366" t="b">
        <v>0</v>
      </c>
      <c r="L2366">
        <v>9</v>
      </c>
      <c r="M2366" t="b">
        <v>0</v>
      </c>
      <c r="N2366" t="s">
        <v>8270</v>
      </c>
      <c r="O2366">
        <f t="shared" si="144"/>
        <v>6</v>
      </c>
      <c r="P2366">
        <f t="shared" si="145"/>
        <v>37.89</v>
      </c>
      <c r="Q2366" s="10" t="s">
        <v>8317</v>
      </c>
      <c r="R2366" t="s">
        <v>8318</v>
      </c>
      <c r="S2366" s="15">
        <f t="shared" si="146"/>
        <v>42532.774745370371</v>
      </c>
      <c r="T2366">
        <f t="shared" si="147"/>
        <v>2016</v>
      </c>
    </row>
    <row r="2367" spans="1:20" ht="32" hidden="1" x14ac:dyDescent="0.2">
      <c r="A2367">
        <v>1457</v>
      </c>
      <c r="B2367" s="3" t="s">
        <v>1458</v>
      </c>
      <c r="C2367" s="3" t="s">
        <v>5567</v>
      </c>
      <c r="D2367" s="6">
        <v>6000</v>
      </c>
      <c r="E2367" s="8">
        <v>0</v>
      </c>
      <c r="F2367" t="s">
        <v>8219</v>
      </c>
      <c r="G2367" t="s">
        <v>8223</v>
      </c>
      <c r="H2367" t="s">
        <v>8245</v>
      </c>
      <c r="I2367">
        <v>1447281044</v>
      </c>
      <c r="J2367">
        <v>1444685444</v>
      </c>
      <c r="K2367" t="b">
        <v>0</v>
      </c>
      <c r="L2367">
        <v>0</v>
      </c>
      <c r="M2367" t="b">
        <v>0</v>
      </c>
      <c r="N2367" t="s">
        <v>8285</v>
      </c>
      <c r="O2367">
        <f t="shared" si="144"/>
        <v>0</v>
      </c>
      <c r="P2367">
        <f t="shared" si="145"/>
        <v>0</v>
      </c>
      <c r="Q2367" s="10" t="s">
        <v>8320</v>
      </c>
      <c r="R2367" t="s">
        <v>8339</v>
      </c>
      <c r="S2367" s="15">
        <f t="shared" si="146"/>
        <v>42289.89634259259</v>
      </c>
      <c r="T2367">
        <f t="shared" si="147"/>
        <v>2015</v>
      </c>
    </row>
    <row r="2368" spans="1:20" ht="48" hidden="1" x14ac:dyDescent="0.2">
      <c r="A2368">
        <v>1563</v>
      </c>
      <c r="B2368" s="3" t="s">
        <v>1564</v>
      </c>
      <c r="C2368" s="3" t="s">
        <v>5673</v>
      </c>
      <c r="D2368" s="6">
        <v>6000</v>
      </c>
      <c r="E2368" s="8">
        <v>85</v>
      </c>
      <c r="F2368" t="s">
        <v>8219</v>
      </c>
      <c r="G2368" t="s">
        <v>8224</v>
      </c>
      <c r="H2368" t="s">
        <v>8246</v>
      </c>
      <c r="I2368">
        <v>1394815751</v>
      </c>
      <c r="J2368">
        <v>1389635351</v>
      </c>
      <c r="K2368" t="b">
        <v>0</v>
      </c>
      <c r="L2368">
        <v>2</v>
      </c>
      <c r="M2368" t="b">
        <v>0</v>
      </c>
      <c r="N2368" t="s">
        <v>8288</v>
      </c>
      <c r="O2368">
        <f t="shared" si="144"/>
        <v>1</v>
      </c>
      <c r="P2368">
        <f t="shared" si="145"/>
        <v>42.5</v>
      </c>
      <c r="Q2368" s="10" t="s">
        <v>8320</v>
      </c>
      <c r="R2368" t="s">
        <v>8342</v>
      </c>
      <c r="S2368" s="15">
        <f t="shared" si="146"/>
        <v>41652.742488425924</v>
      </c>
      <c r="T2368">
        <f t="shared" si="147"/>
        <v>2014</v>
      </c>
    </row>
    <row r="2369" spans="1:20" ht="32" hidden="1" x14ac:dyDescent="0.2">
      <c r="A2369">
        <v>1570</v>
      </c>
      <c r="B2369" s="3" t="s">
        <v>1571</v>
      </c>
      <c r="C2369" s="3" t="s">
        <v>5680</v>
      </c>
      <c r="D2369" s="6">
        <v>6000</v>
      </c>
      <c r="E2369" s="8">
        <v>2484</v>
      </c>
      <c r="F2369" t="s">
        <v>8219</v>
      </c>
      <c r="G2369" t="s">
        <v>8223</v>
      </c>
      <c r="H2369" t="s">
        <v>8245</v>
      </c>
      <c r="I2369">
        <v>1460140282</v>
      </c>
      <c r="J2369">
        <v>1457551882</v>
      </c>
      <c r="K2369" t="b">
        <v>0</v>
      </c>
      <c r="L2369">
        <v>52</v>
      </c>
      <c r="M2369" t="b">
        <v>0</v>
      </c>
      <c r="N2369" t="s">
        <v>8288</v>
      </c>
      <c r="O2369">
        <f t="shared" si="144"/>
        <v>41</v>
      </c>
      <c r="P2369">
        <f t="shared" si="145"/>
        <v>47.77</v>
      </c>
      <c r="Q2369" s="10" t="s">
        <v>8320</v>
      </c>
      <c r="R2369" t="s">
        <v>8342</v>
      </c>
      <c r="S2369" s="15">
        <f t="shared" si="146"/>
        <v>42438.813449074078</v>
      </c>
      <c r="T2369">
        <f t="shared" si="147"/>
        <v>2016</v>
      </c>
    </row>
    <row r="2370" spans="1:20" ht="48" hidden="1" x14ac:dyDescent="0.2">
      <c r="A2370">
        <v>2578</v>
      </c>
      <c r="B2370" s="3" t="s">
        <v>2578</v>
      </c>
      <c r="C2370" s="3" t="s">
        <v>6688</v>
      </c>
      <c r="D2370" s="6">
        <v>6000</v>
      </c>
      <c r="E2370" s="8">
        <v>0</v>
      </c>
      <c r="F2370" t="s">
        <v>8219</v>
      </c>
      <c r="G2370" t="s">
        <v>8223</v>
      </c>
      <c r="H2370" t="s">
        <v>8245</v>
      </c>
      <c r="I2370">
        <v>1444410000</v>
      </c>
      <c r="J2370">
        <v>1440203579</v>
      </c>
      <c r="K2370" t="b">
        <v>0</v>
      </c>
      <c r="L2370">
        <v>0</v>
      </c>
      <c r="M2370" t="b">
        <v>0</v>
      </c>
      <c r="N2370" t="s">
        <v>8282</v>
      </c>
      <c r="O2370">
        <f t="shared" ref="O2370:O2433" si="148">ROUND(E2370/D2370*100,0)</f>
        <v>0</v>
      </c>
      <c r="P2370">
        <f t="shared" ref="P2370:P2433" si="149">IFERROR(ROUND(E2370/L2370,2),0)</f>
        <v>0</v>
      </c>
      <c r="Q2370" s="10" t="s">
        <v>8334</v>
      </c>
      <c r="R2370" t="s">
        <v>8335</v>
      </c>
      <c r="S2370" s="15">
        <f t="shared" ref="S2370:S2433" si="150">(((J2370/60)/60)/24)+DATE(1970,1,1)</f>
        <v>42238.022905092599</v>
      </c>
      <c r="T2370">
        <f t="shared" ref="T2370:T2433" si="151">YEAR(S2370)</f>
        <v>2015</v>
      </c>
    </row>
    <row r="2371" spans="1:20" ht="48" hidden="1" x14ac:dyDescent="0.2">
      <c r="A2371">
        <v>1319</v>
      </c>
      <c r="B2371" s="3" t="s">
        <v>1320</v>
      </c>
      <c r="C2371" s="3" t="s">
        <v>5429</v>
      </c>
      <c r="D2371" s="6">
        <v>5800</v>
      </c>
      <c r="E2371" s="8">
        <v>876</v>
      </c>
      <c r="F2371" t="s">
        <v>8219</v>
      </c>
      <c r="G2371" t="s">
        <v>8224</v>
      </c>
      <c r="H2371" t="s">
        <v>8246</v>
      </c>
      <c r="I2371">
        <v>1405094400</v>
      </c>
      <c r="J2371">
        <v>1403810965</v>
      </c>
      <c r="K2371" t="b">
        <v>0</v>
      </c>
      <c r="L2371">
        <v>9</v>
      </c>
      <c r="M2371" t="b">
        <v>0</v>
      </c>
      <c r="N2371" t="s">
        <v>8271</v>
      </c>
      <c r="O2371">
        <f t="shared" si="148"/>
        <v>15</v>
      </c>
      <c r="P2371">
        <f t="shared" si="149"/>
        <v>97.33</v>
      </c>
      <c r="Q2371" s="10" t="s">
        <v>8317</v>
      </c>
      <c r="R2371" t="s">
        <v>8319</v>
      </c>
      <c r="S2371" s="15">
        <f t="shared" si="150"/>
        <v>41816.812094907407</v>
      </c>
      <c r="T2371">
        <f t="shared" si="151"/>
        <v>2014</v>
      </c>
    </row>
    <row r="2372" spans="1:20" ht="48" hidden="1" x14ac:dyDescent="0.2">
      <c r="A2372">
        <v>143</v>
      </c>
      <c r="B2372" s="3" t="s">
        <v>145</v>
      </c>
      <c r="C2372" s="3" t="s">
        <v>4253</v>
      </c>
      <c r="D2372" s="6">
        <v>5500</v>
      </c>
      <c r="E2372" s="8">
        <v>0</v>
      </c>
      <c r="F2372" t="s">
        <v>8219</v>
      </c>
      <c r="G2372" t="s">
        <v>8225</v>
      </c>
      <c r="H2372" t="s">
        <v>8247</v>
      </c>
      <c r="I2372">
        <v>1472882100</v>
      </c>
      <c r="J2372">
        <v>1467941542</v>
      </c>
      <c r="K2372" t="b">
        <v>0</v>
      </c>
      <c r="L2372">
        <v>0</v>
      </c>
      <c r="M2372" t="b">
        <v>0</v>
      </c>
      <c r="N2372" t="s">
        <v>8265</v>
      </c>
      <c r="O2372">
        <f t="shared" si="148"/>
        <v>0</v>
      </c>
      <c r="P2372">
        <f t="shared" si="149"/>
        <v>0</v>
      </c>
      <c r="Q2372" s="10" t="s">
        <v>8308</v>
      </c>
      <c r="R2372" t="s">
        <v>8311</v>
      </c>
      <c r="S2372" s="15">
        <f t="shared" si="150"/>
        <v>42559.064143518524</v>
      </c>
      <c r="T2372">
        <f t="shared" si="151"/>
        <v>2016</v>
      </c>
    </row>
    <row r="2373" spans="1:20" ht="48" hidden="1" x14ac:dyDescent="0.2">
      <c r="A2373">
        <v>2342</v>
      </c>
      <c r="B2373" s="3" t="s">
        <v>2343</v>
      </c>
      <c r="C2373" s="3" t="s">
        <v>6452</v>
      </c>
      <c r="D2373" s="6">
        <v>5500</v>
      </c>
      <c r="E2373" s="8">
        <v>0</v>
      </c>
      <c r="F2373" t="s">
        <v>8219</v>
      </c>
      <c r="G2373" t="s">
        <v>8223</v>
      </c>
      <c r="H2373" t="s">
        <v>8245</v>
      </c>
      <c r="I2373">
        <v>1412571600</v>
      </c>
      <c r="J2373">
        <v>1410799870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41897.702199074076</v>
      </c>
      <c r="T2373">
        <f t="shared" si="151"/>
        <v>2014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>
        <f t="shared" si="151"/>
        <v>2015</v>
      </c>
    </row>
    <row r="2375" spans="1:20" ht="48" hidden="1" x14ac:dyDescent="0.2">
      <c r="A2375">
        <v>3873</v>
      </c>
      <c r="B2375" s="3" t="s">
        <v>3870</v>
      </c>
      <c r="C2375" s="3" t="s">
        <v>7982</v>
      </c>
      <c r="D2375" s="6">
        <v>5500</v>
      </c>
      <c r="E2375" s="8">
        <v>0</v>
      </c>
      <c r="F2375" t="s">
        <v>8219</v>
      </c>
      <c r="G2375" t="s">
        <v>8223</v>
      </c>
      <c r="H2375" t="s">
        <v>8245</v>
      </c>
      <c r="I2375">
        <v>1444322535</v>
      </c>
      <c r="J2375">
        <v>1441730535</v>
      </c>
      <c r="K2375" t="b">
        <v>0</v>
      </c>
      <c r="L2375">
        <v>0</v>
      </c>
      <c r="M2375" t="b">
        <v>0</v>
      </c>
      <c r="N2375" t="s">
        <v>8303</v>
      </c>
      <c r="O2375">
        <f t="shared" si="148"/>
        <v>0</v>
      </c>
      <c r="P2375">
        <f t="shared" si="149"/>
        <v>0</v>
      </c>
      <c r="Q2375" s="10" t="s">
        <v>8315</v>
      </c>
      <c r="R2375" t="s">
        <v>8357</v>
      </c>
      <c r="S2375" s="15">
        <f t="shared" si="150"/>
        <v>42255.696006944447</v>
      </c>
      <c r="T2375">
        <f t="shared" si="151"/>
        <v>2015</v>
      </c>
    </row>
    <row r="2376" spans="1:20" ht="32" hidden="1" x14ac:dyDescent="0.2">
      <c r="A2376">
        <v>134</v>
      </c>
      <c r="B2376" s="3" t="s">
        <v>136</v>
      </c>
      <c r="C2376" s="3" t="s">
        <v>4245</v>
      </c>
      <c r="D2376" s="6">
        <v>5000</v>
      </c>
      <c r="E2376" s="8">
        <v>0</v>
      </c>
      <c r="F2376" t="s">
        <v>8219</v>
      </c>
      <c r="G2376" t="s">
        <v>8223</v>
      </c>
      <c r="H2376" t="s">
        <v>8245</v>
      </c>
      <c r="I2376">
        <v>1441386000</v>
      </c>
      <c r="J2376">
        <v>1438811418</v>
      </c>
      <c r="K2376" t="b">
        <v>0</v>
      </c>
      <c r="L2376">
        <v>0</v>
      </c>
      <c r="M2376" t="b">
        <v>0</v>
      </c>
      <c r="N2376" t="s">
        <v>8265</v>
      </c>
      <c r="O2376">
        <f t="shared" si="148"/>
        <v>0</v>
      </c>
      <c r="P2376">
        <f t="shared" si="149"/>
        <v>0</v>
      </c>
      <c r="Q2376" s="10" t="s">
        <v>8308</v>
      </c>
      <c r="R2376" t="s">
        <v>8311</v>
      </c>
      <c r="S2376" s="15">
        <f t="shared" si="150"/>
        <v>42221.909930555557</v>
      </c>
      <c r="T2376">
        <f t="shared" si="151"/>
        <v>2015</v>
      </c>
    </row>
    <row r="2377" spans="1:20" ht="48" hidden="1" x14ac:dyDescent="0.2">
      <c r="A2377">
        <v>158</v>
      </c>
      <c r="B2377" s="3" t="s">
        <v>160</v>
      </c>
      <c r="C2377" s="3" t="s">
        <v>4268</v>
      </c>
      <c r="D2377" s="6">
        <v>5000</v>
      </c>
      <c r="E2377" s="8">
        <v>0</v>
      </c>
      <c r="F2377" t="s">
        <v>8219</v>
      </c>
      <c r="G2377" t="s">
        <v>8223</v>
      </c>
      <c r="H2377" t="s">
        <v>8245</v>
      </c>
      <c r="I2377">
        <v>1413942628</v>
      </c>
      <c r="J2377">
        <v>1411350628</v>
      </c>
      <c r="K2377" t="b">
        <v>0</v>
      </c>
      <c r="L2377">
        <v>0</v>
      </c>
      <c r="M2377" t="b">
        <v>0</v>
      </c>
      <c r="N2377" t="s">
        <v>8265</v>
      </c>
      <c r="O2377">
        <f t="shared" si="148"/>
        <v>0</v>
      </c>
      <c r="P2377">
        <f t="shared" si="149"/>
        <v>0</v>
      </c>
      <c r="Q2377" s="10" t="s">
        <v>8308</v>
      </c>
      <c r="R2377" t="s">
        <v>8311</v>
      </c>
      <c r="S2377" s="15">
        <f t="shared" si="150"/>
        <v>41904.07671296296</v>
      </c>
      <c r="T2377">
        <f t="shared" si="151"/>
        <v>2014</v>
      </c>
    </row>
    <row r="2378" spans="1:20" ht="32" hidden="1" x14ac:dyDescent="0.2">
      <c r="A2378">
        <v>600</v>
      </c>
      <c r="B2378" s="3" t="s">
        <v>601</v>
      </c>
      <c r="C2378" s="3" t="s">
        <v>4710</v>
      </c>
      <c r="D2378" s="6">
        <v>5000</v>
      </c>
      <c r="E2378" s="8">
        <v>100</v>
      </c>
      <c r="F2378" t="s">
        <v>8219</v>
      </c>
      <c r="G2378" t="s">
        <v>8223</v>
      </c>
      <c r="H2378" t="s">
        <v>8245</v>
      </c>
      <c r="I2378">
        <v>1431198562</v>
      </c>
      <c r="J2378">
        <v>1426014562</v>
      </c>
      <c r="K2378" t="b">
        <v>0</v>
      </c>
      <c r="L2378">
        <v>1</v>
      </c>
      <c r="M2378" t="b">
        <v>0</v>
      </c>
      <c r="N2378" t="s">
        <v>8270</v>
      </c>
      <c r="O2378">
        <f t="shared" si="148"/>
        <v>2</v>
      </c>
      <c r="P2378">
        <f t="shared" si="149"/>
        <v>100</v>
      </c>
      <c r="Q2378" s="10" t="s">
        <v>8317</v>
      </c>
      <c r="R2378" t="s">
        <v>8318</v>
      </c>
      <c r="S2378" s="15">
        <f t="shared" si="150"/>
        <v>42073.798171296294</v>
      </c>
      <c r="T2378">
        <f t="shared" si="151"/>
        <v>2015</v>
      </c>
    </row>
    <row r="2379" spans="1:20" ht="32" hidden="1" x14ac:dyDescent="0.2">
      <c r="A2379">
        <v>605</v>
      </c>
      <c r="B2379" s="3" t="s">
        <v>606</v>
      </c>
      <c r="C2379" s="3" t="s">
        <v>4715</v>
      </c>
      <c r="D2379" s="6">
        <v>5000</v>
      </c>
      <c r="E2379" s="8">
        <v>131</v>
      </c>
      <c r="F2379" t="s">
        <v>8219</v>
      </c>
      <c r="G2379" t="s">
        <v>8223</v>
      </c>
      <c r="H2379" t="s">
        <v>8245</v>
      </c>
      <c r="I2379">
        <v>1440318908</v>
      </c>
      <c r="J2379">
        <v>1436430908</v>
      </c>
      <c r="K2379" t="b">
        <v>0</v>
      </c>
      <c r="L2379">
        <v>8</v>
      </c>
      <c r="M2379" t="b">
        <v>0</v>
      </c>
      <c r="N2379" t="s">
        <v>8270</v>
      </c>
      <c r="O2379">
        <f t="shared" si="148"/>
        <v>3</v>
      </c>
      <c r="P2379">
        <f t="shared" si="149"/>
        <v>16.38</v>
      </c>
      <c r="Q2379" s="10" t="s">
        <v>8317</v>
      </c>
      <c r="R2379" t="s">
        <v>8318</v>
      </c>
      <c r="S2379" s="15">
        <f t="shared" si="150"/>
        <v>42194.357731481476</v>
      </c>
      <c r="T2379">
        <f t="shared" si="151"/>
        <v>2015</v>
      </c>
    </row>
    <row r="2380" spans="1:20" ht="48" hidden="1" x14ac:dyDescent="0.2">
      <c r="A2380">
        <v>606</v>
      </c>
      <c r="B2380" s="3" t="s">
        <v>607</v>
      </c>
      <c r="C2380" s="3" t="s">
        <v>4716</v>
      </c>
      <c r="D2380" s="6">
        <v>5000</v>
      </c>
      <c r="E2380" s="8">
        <v>10</v>
      </c>
      <c r="F2380" t="s">
        <v>8219</v>
      </c>
      <c r="G2380" t="s">
        <v>8232</v>
      </c>
      <c r="H2380" t="s">
        <v>8248</v>
      </c>
      <c r="I2380">
        <v>1432479600</v>
      </c>
      <c r="J2380">
        <v>1428507409</v>
      </c>
      <c r="K2380" t="b">
        <v>0</v>
      </c>
      <c r="L2380">
        <v>1</v>
      </c>
      <c r="M2380" t="b">
        <v>0</v>
      </c>
      <c r="N2380" t="s">
        <v>8270</v>
      </c>
      <c r="O2380">
        <f t="shared" si="148"/>
        <v>0</v>
      </c>
      <c r="P2380">
        <f t="shared" si="149"/>
        <v>10</v>
      </c>
      <c r="Q2380" s="10" t="s">
        <v>8317</v>
      </c>
      <c r="R2380" t="s">
        <v>8318</v>
      </c>
      <c r="S2380" s="15">
        <f t="shared" si="150"/>
        <v>42102.650567129633</v>
      </c>
      <c r="T2380">
        <f t="shared" si="151"/>
        <v>2015</v>
      </c>
    </row>
    <row r="2381" spans="1:20" ht="48" hidden="1" x14ac:dyDescent="0.2">
      <c r="A2381">
        <v>616</v>
      </c>
      <c r="B2381" s="3" t="s">
        <v>617</v>
      </c>
      <c r="C2381" s="3" t="s">
        <v>4726</v>
      </c>
      <c r="D2381" s="6">
        <v>5000</v>
      </c>
      <c r="E2381" s="8">
        <v>0</v>
      </c>
      <c r="F2381" t="s">
        <v>8219</v>
      </c>
      <c r="G2381" t="s">
        <v>8229</v>
      </c>
      <c r="H2381" t="s">
        <v>8248</v>
      </c>
      <c r="I2381">
        <v>1488013307</v>
      </c>
      <c r="J2381">
        <v>1485421307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42761.376238425932</v>
      </c>
      <c r="T2381">
        <f t="shared" si="151"/>
        <v>2017</v>
      </c>
    </row>
    <row r="2382" spans="1:20" ht="48" hidden="1" x14ac:dyDescent="0.2">
      <c r="A2382">
        <v>624</v>
      </c>
      <c r="B2382" s="3" t="s">
        <v>625</v>
      </c>
      <c r="C2382" s="3" t="s">
        <v>4734</v>
      </c>
      <c r="D2382" s="6">
        <v>5000</v>
      </c>
      <c r="E2382" s="8">
        <v>0</v>
      </c>
      <c r="F2382" t="s">
        <v>8219</v>
      </c>
      <c r="G2382" t="s">
        <v>8223</v>
      </c>
      <c r="H2382" t="s">
        <v>8245</v>
      </c>
      <c r="I2382">
        <v>1431647041</v>
      </c>
      <c r="J2382">
        <v>1429055041</v>
      </c>
      <c r="K2382" t="b">
        <v>0</v>
      </c>
      <c r="L2382">
        <v>0</v>
      </c>
      <c r="M2382" t="b">
        <v>0</v>
      </c>
      <c r="N2382" t="s">
        <v>8270</v>
      </c>
      <c r="O2382">
        <f t="shared" si="148"/>
        <v>0</v>
      </c>
      <c r="P2382">
        <f t="shared" si="149"/>
        <v>0</v>
      </c>
      <c r="Q2382" s="10" t="s">
        <v>8317</v>
      </c>
      <c r="R2382" t="s">
        <v>8318</v>
      </c>
      <c r="S2382" s="15">
        <f t="shared" si="150"/>
        <v>42108.988900462966</v>
      </c>
      <c r="T2382">
        <f t="shared" si="151"/>
        <v>2015</v>
      </c>
    </row>
    <row r="2383" spans="1:20" ht="48" hidden="1" x14ac:dyDescent="0.2">
      <c r="A2383">
        <v>628</v>
      </c>
      <c r="B2383" s="3" t="s">
        <v>629</v>
      </c>
      <c r="C2383" s="3" t="s">
        <v>4738</v>
      </c>
      <c r="D2383" s="6">
        <v>5000</v>
      </c>
      <c r="E2383" s="8">
        <v>0</v>
      </c>
      <c r="F2383" t="s">
        <v>8219</v>
      </c>
      <c r="G2383" t="s">
        <v>8223</v>
      </c>
      <c r="H2383" t="s">
        <v>8245</v>
      </c>
      <c r="I2383">
        <v>1405269457</v>
      </c>
      <c r="J2383">
        <v>1402677457</v>
      </c>
      <c r="K2383" t="b">
        <v>0</v>
      </c>
      <c r="L2383">
        <v>0</v>
      </c>
      <c r="M2383" t="b">
        <v>0</v>
      </c>
      <c r="N2383" t="s">
        <v>8270</v>
      </c>
      <c r="O2383">
        <f t="shared" si="148"/>
        <v>0</v>
      </c>
      <c r="P2383">
        <f t="shared" si="149"/>
        <v>0</v>
      </c>
      <c r="Q2383" s="10" t="s">
        <v>8317</v>
      </c>
      <c r="R2383" t="s">
        <v>8318</v>
      </c>
      <c r="S2383" s="15">
        <f t="shared" si="150"/>
        <v>41803.692789351851</v>
      </c>
      <c r="T2383">
        <f t="shared" si="151"/>
        <v>2014</v>
      </c>
    </row>
    <row r="2384" spans="1:20" ht="32" hidden="1" x14ac:dyDescent="0.2">
      <c r="A2384">
        <v>634</v>
      </c>
      <c r="B2384" s="3" t="s">
        <v>635</v>
      </c>
      <c r="C2384" s="3" t="s">
        <v>4744</v>
      </c>
      <c r="D2384" s="6">
        <v>5000</v>
      </c>
      <c r="E2384" s="8">
        <v>1</v>
      </c>
      <c r="F2384" t="s">
        <v>8219</v>
      </c>
      <c r="G2384" t="s">
        <v>8223</v>
      </c>
      <c r="H2384" t="s">
        <v>8245</v>
      </c>
      <c r="I2384">
        <v>1424989029</v>
      </c>
      <c r="J2384">
        <v>1422397029</v>
      </c>
      <c r="K2384" t="b">
        <v>0</v>
      </c>
      <c r="L2384">
        <v>1</v>
      </c>
      <c r="M2384" t="b">
        <v>0</v>
      </c>
      <c r="N2384" t="s">
        <v>8270</v>
      </c>
      <c r="O2384">
        <f t="shared" si="148"/>
        <v>0</v>
      </c>
      <c r="P2384">
        <f t="shared" si="149"/>
        <v>1</v>
      </c>
      <c r="Q2384" s="10" t="s">
        <v>8317</v>
      </c>
      <c r="R2384" t="s">
        <v>8318</v>
      </c>
      <c r="S2384" s="15">
        <f t="shared" si="150"/>
        <v>42031.928576388891</v>
      </c>
      <c r="T2384">
        <f t="shared" si="151"/>
        <v>2015</v>
      </c>
    </row>
    <row r="2385" spans="1:20" ht="48" hidden="1" x14ac:dyDescent="0.2">
      <c r="A2385">
        <v>1001</v>
      </c>
      <c r="B2385" s="3" t="s">
        <v>1002</v>
      </c>
      <c r="C2385" s="3" t="s">
        <v>5111</v>
      </c>
      <c r="D2385" s="6">
        <v>5000</v>
      </c>
      <c r="E2385" s="8">
        <v>5200</v>
      </c>
      <c r="F2385" t="s">
        <v>8219</v>
      </c>
      <c r="G2385" t="s">
        <v>8224</v>
      </c>
      <c r="H2385" t="s">
        <v>8246</v>
      </c>
      <c r="I2385">
        <v>1485796613</v>
      </c>
      <c r="J2385">
        <v>1481908613</v>
      </c>
      <c r="K2385" t="b">
        <v>0</v>
      </c>
      <c r="L2385">
        <v>4</v>
      </c>
      <c r="M2385" t="b">
        <v>0</v>
      </c>
      <c r="N2385" t="s">
        <v>8271</v>
      </c>
      <c r="O2385">
        <f t="shared" si="148"/>
        <v>104</v>
      </c>
      <c r="P2385">
        <f t="shared" si="149"/>
        <v>1300</v>
      </c>
      <c r="Q2385" s="10" t="s">
        <v>8317</v>
      </c>
      <c r="R2385" t="s">
        <v>8319</v>
      </c>
      <c r="S2385" s="15">
        <f t="shared" si="150"/>
        <v>42720.720057870371</v>
      </c>
      <c r="T2385">
        <f t="shared" si="151"/>
        <v>2016</v>
      </c>
    </row>
    <row r="2386" spans="1:20" ht="48" hidden="1" x14ac:dyDescent="0.2">
      <c r="A2386">
        <v>1012</v>
      </c>
      <c r="B2386" s="3" t="s">
        <v>1013</v>
      </c>
      <c r="C2386" s="3" t="s">
        <v>5122</v>
      </c>
      <c r="D2386" s="6">
        <v>5000</v>
      </c>
      <c r="E2386" s="8">
        <v>1076751.05</v>
      </c>
      <c r="F2386" t="s">
        <v>8219</v>
      </c>
      <c r="G2386" t="s">
        <v>8223</v>
      </c>
      <c r="H2386" t="s">
        <v>8245</v>
      </c>
      <c r="I2386">
        <v>1485254052</v>
      </c>
      <c r="J2386">
        <v>1481366052</v>
      </c>
      <c r="K2386" t="b">
        <v>0</v>
      </c>
      <c r="L2386">
        <v>775</v>
      </c>
      <c r="M2386" t="b">
        <v>0</v>
      </c>
      <c r="N2386" t="s">
        <v>8271</v>
      </c>
      <c r="O2386">
        <f t="shared" si="148"/>
        <v>21535</v>
      </c>
      <c r="P2386">
        <f t="shared" si="149"/>
        <v>1389.36</v>
      </c>
      <c r="Q2386" s="10" t="s">
        <v>8317</v>
      </c>
      <c r="R2386" t="s">
        <v>8319</v>
      </c>
      <c r="S2386" s="15">
        <f t="shared" si="150"/>
        <v>42714.440416666665</v>
      </c>
      <c r="T2386">
        <f t="shared" si="151"/>
        <v>2016</v>
      </c>
    </row>
    <row r="2387" spans="1:20" ht="48" hidden="1" x14ac:dyDescent="0.2">
      <c r="A2387">
        <v>1060</v>
      </c>
      <c r="B2387" s="3" t="s">
        <v>1061</v>
      </c>
      <c r="C2387" s="3" t="s">
        <v>5170</v>
      </c>
      <c r="D2387" s="6">
        <v>5000</v>
      </c>
      <c r="E2387" s="8">
        <v>50</v>
      </c>
      <c r="F2387" t="s">
        <v>8219</v>
      </c>
      <c r="G2387" t="s">
        <v>8223</v>
      </c>
      <c r="H2387" t="s">
        <v>8245</v>
      </c>
      <c r="I2387">
        <v>1429134893</v>
      </c>
      <c r="J2387">
        <v>1426542893</v>
      </c>
      <c r="K2387" t="b">
        <v>0</v>
      </c>
      <c r="L2387">
        <v>1</v>
      </c>
      <c r="M2387" t="b">
        <v>0</v>
      </c>
      <c r="N2387" t="s">
        <v>8279</v>
      </c>
      <c r="O2387">
        <f t="shared" si="148"/>
        <v>1</v>
      </c>
      <c r="P2387">
        <f t="shared" si="149"/>
        <v>50</v>
      </c>
      <c r="Q2387" s="10" t="s">
        <v>8329</v>
      </c>
      <c r="R2387" t="s">
        <v>8330</v>
      </c>
      <c r="S2387" s="15">
        <f t="shared" si="150"/>
        <v>42079.913113425922</v>
      </c>
      <c r="T2387">
        <f t="shared" si="151"/>
        <v>2015</v>
      </c>
    </row>
    <row r="2388" spans="1:20" ht="32" hidden="1" x14ac:dyDescent="0.2">
      <c r="A2388">
        <v>1228</v>
      </c>
      <c r="B2388" s="3" t="s">
        <v>1229</v>
      </c>
      <c r="C2388" s="3" t="s">
        <v>5338</v>
      </c>
      <c r="D2388" s="6">
        <v>5000</v>
      </c>
      <c r="E2388" s="8">
        <v>1465</v>
      </c>
      <c r="F2388" t="s">
        <v>8219</v>
      </c>
      <c r="G2388" t="s">
        <v>8223</v>
      </c>
      <c r="H2388" t="s">
        <v>8245</v>
      </c>
      <c r="I2388">
        <v>1317231008</v>
      </c>
      <c r="J2388">
        <v>1312047008</v>
      </c>
      <c r="K2388" t="b">
        <v>0</v>
      </c>
      <c r="L2388">
        <v>24</v>
      </c>
      <c r="M2388" t="b">
        <v>0</v>
      </c>
      <c r="N2388" t="s">
        <v>8284</v>
      </c>
      <c r="O2388">
        <f t="shared" si="148"/>
        <v>29</v>
      </c>
      <c r="P2388">
        <f t="shared" si="149"/>
        <v>61.04</v>
      </c>
      <c r="Q2388" s="10" t="s">
        <v>8323</v>
      </c>
      <c r="R2388" t="s">
        <v>8338</v>
      </c>
      <c r="S2388" s="15">
        <f t="shared" si="150"/>
        <v>40754.729259259257</v>
      </c>
      <c r="T2388">
        <f t="shared" si="151"/>
        <v>2011</v>
      </c>
    </row>
    <row r="2389" spans="1:20" ht="48" hidden="1" x14ac:dyDescent="0.2">
      <c r="A2389">
        <v>1231</v>
      </c>
      <c r="B2389" s="3" t="s">
        <v>1232</v>
      </c>
      <c r="C2389" s="3" t="s">
        <v>5341</v>
      </c>
      <c r="D2389" s="6">
        <v>5000</v>
      </c>
      <c r="E2389" s="8">
        <v>0</v>
      </c>
      <c r="F2389" t="s">
        <v>8219</v>
      </c>
      <c r="G2389" t="s">
        <v>8223</v>
      </c>
      <c r="H2389" t="s">
        <v>8245</v>
      </c>
      <c r="I2389">
        <v>1440723600</v>
      </c>
      <c r="J2389">
        <v>1436394968</v>
      </c>
      <c r="K2389" t="b">
        <v>0</v>
      </c>
      <c r="L2389">
        <v>0</v>
      </c>
      <c r="M2389" t="b">
        <v>0</v>
      </c>
      <c r="N2389" t="s">
        <v>8284</v>
      </c>
      <c r="O2389">
        <f t="shared" si="148"/>
        <v>0</v>
      </c>
      <c r="P2389">
        <f t="shared" si="149"/>
        <v>0</v>
      </c>
      <c r="Q2389" s="10" t="s">
        <v>8323</v>
      </c>
      <c r="R2389" t="s">
        <v>8338</v>
      </c>
      <c r="S2389" s="15">
        <f t="shared" si="150"/>
        <v>42193.941759259258</v>
      </c>
      <c r="T2389">
        <f t="shared" si="151"/>
        <v>2015</v>
      </c>
    </row>
    <row r="2390" spans="1:20" ht="48" hidden="1" x14ac:dyDescent="0.2">
      <c r="A2390">
        <v>1232</v>
      </c>
      <c r="B2390" s="3" t="s">
        <v>1233</v>
      </c>
      <c r="C2390" s="3" t="s">
        <v>5342</v>
      </c>
      <c r="D2390" s="6">
        <v>5000</v>
      </c>
      <c r="E2390" s="8">
        <v>40</v>
      </c>
      <c r="F2390" t="s">
        <v>8219</v>
      </c>
      <c r="G2390" t="s">
        <v>8223</v>
      </c>
      <c r="H2390" t="s">
        <v>8245</v>
      </c>
      <c r="I2390">
        <v>1381090870</v>
      </c>
      <c r="J2390">
        <v>1377030070</v>
      </c>
      <c r="K2390" t="b">
        <v>0</v>
      </c>
      <c r="L2390">
        <v>1</v>
      </c>
      <c r="M2390" t="b">
        <v>0</v>
      </c>
      <c r="N2390" t="s">
        <v>8284</v>
      </c>
      <c r="O2390">
        <f t="shared" si="148"/>
        <v>1</v>
      </c>
      <c r="P2390">
        <f t="shared" si="149"/>
        <v>40</v>
      </c>
      <c r="Q2390" s="10" t="s">
        <v>8323</v>
      </c>
      <c r="R2390" t="s">
        <v>8338</v>
      </c>
      <c r="S2390" s="15">
        <f t="shared" si="150"/>
        <v>41506.848032407412</v>
      </c>
      <c r="T2390">
        <f t="shared" si="151"/>
        <v>2013</v>
      </c>
    </row>
    <row r="2391" spans="1:20" ht="48" hidden="1" x14ac:dyDescent="0.2">
      <c r="A2391">
        <v>1241</v>
      </c>
      <c r="B2391" s="3" t="s">
        <v>1242</v>
      </c>
      <c r="C2391" s="3" t="s">
        <v>5351</v>
      </c>
      <c r="D2391" s="6">
        <v>5000</v>
      </c>
      <c r="E2391" s="8">
        <v>2537</v>
      </c>
      <c r="F2391" t="s">
        <v>8219</v>
      </c>
      <c r="G2391" t="s">
        <v>8223</v>
      </c>
      <c r="H2391" t="s">
        <v>8245</v>
      </c>
      <c r="I2391">
        <v>1414994340</v>
      </c>
      <c r="J2391">
        <v>1413057980</v>
      </c>
      <c r="K2391" t="b">
        <v>0</v>
      </c>
      <c r="L2391">
        <v>34</v>
      </c>
      <c r="M2391" t="b">
        <v>0</v>
      </c>
      <c r="N2391" t="s">
        <v>8284</v>
      </c>
      <c r="O2391">
        <f t="shared" si="148"/>
        <v>51</v>
      </c>
      <c r="P2391">
        <f t="shared" si="149"/>
        <v>74.62</v>
      </c>
      <c r="Q2391" s="10" t="s">
        <v>8323</v>
      </c>
      <c r="R2391" t="s">
        <v>8338</v>
      </c>
      <c r="S2391" s="15">
        <f t="shared" si="150"/>
        <v>41923.837731481479</v>
      </c>
      <c r="T2391">
        <f t="shared" si="151"/>
        <v>2014</v>
      </c>
    </row>
    <row r="2392" spans="1:20" ht="16" hidden="1" x14ac:dyDescent="0.2">
      <c r="A2392">
        <v>1456</v>
      </c>
      <c r="B2392" s="3" t="s">
        <v>1457</v>
      </c>
      <c r="C2392" s="3" t="s">
        <v>5566</v>
      </c>
      <c r="D2392" s="6">
        <v>5000</v>
      </c>
      <c r="E2392" s="8">
        <v>145</v>
      </c>
      <c r="F2392" t="s">
        <v>8219</v>
      </c>
      <c r="G2392" t="s">
        <v>8236</v>
      </c>
      <c r="H2392" t="s">
        <v>8248</v>
      </c>
      <c r="I2392">
        <v>1483459365</v>
      </c>
      <c r="J2392">
        <v>1480867365</v>
      </c>
      <c r="K2392" t="b">
        <v>0</v>
      </c>
      <c r="L2392">
        <v>3</v>
      </c>
      <c r="M2392" t="b">
        <v>0</v>
      </c>
      <c r="N2392" t="s">
        <v>8285</v>
      </c>
      <c r="O2392">
        <f t="shared" si="148"/>
        <v>3</v>
      </c>
      <c r="P2392">
        <f t="shared" si="149"/>
        <v>48.33</v>
      </c>
      <c r="Q2392" s="10" t="s">
        <v>8320</v>
      </c>
      <c r="R2392" t="s">
        <v>8339</v>
      </c>
      <c r="S2392" s="15">
        <f t="shared" si="150"/>
        <v>42708.668576388889</v>
      </c>
      <c r="T2392">
        <f t="shared" si="151"/>
        <v>2016</v>
      </c>
    </row>
    <row r="2393" spans="1:20" ht="48" hidden="1" x14ac:dyDescent="0.2">
      <c r="A2393">
        <v>1458</v>
      </c>
      <c r="B2393" s="3" t="s">
        <v>1459</v>
      </c>
      <c r="C2393" s="3" t="s">
        <v>5568</v>
      </c>
      <c r="D2393" s="6">
        <v>5000</v>
      </c>
      <c r="E2393" s="8">
        <v>0</v>
      </c>
      <c r="F2393" t="s">
        <v>8219</v>
      </c>
      <c r="G2393" t="s">
        <v>8223</v>
      </c>
      <c r="H2393" t="s">
        <v>8245</v>
      </c>
      <c r="I2393">
        <v>1407729600</v>
      </c>
      <c r="J2393">
        <v>1405097760</v>
      </c>
      <c r="K2393" t="b">
        <v>0</v>
      </c>
      <c r="L2393">
        <v>0</v>
      </c>
      <c r="M2393" t="b">
        <v>0</v>
      </c>
      <c r="N2393" t="s">
        <v>8285</v>
      </c>
      <c r="O2393">
        <f t="shared" si="148"/>
        <v>0</v>
      </c>
      <c r="P2393">
        <f t="shared" si="149"/>
        <v>0</v>
      </c>
      <c r="Q2393" s="10" t="s">
        <v>8320</v>
      </c>
      <c r="R2393" t="s">
        <v>8339</v>
      </c>
      <c r="S2393" s="15">
        <f t="shared" si="150"/>
        <v>41831.705555555556</v>
      </c>
      <c r="T2393">
        <f t="shared" si="151"/>
        <v>2014</v>
      </c>
    </row>
    <row r="2394" spans="1:20" ht="32" hidden="1" x14ac:dyDescent="0.2">
      <c r="A2394">
        <v>1576</v>
      </c>
      <c r="B2394" s="3" t="s">
        <v>1577</v>
      </c>
      <c r="C2394" s="3" t="s">
        <v>5686</v>
      </c>
      <c r="D2394" s="6">
        <v>5000</v>
      </c>
      <c r="E2394" s="8">
        <v>650</v>
      </c>
      <c r="F2394" t="s">
        <v>8219</v>
      </c>
      <c r="G2394" t="s">
        <v>8223</v>
      </c>
      <c r="H2394" t="s">
        <v>8245</v>
      </c>
      <c r="I2394">
        <v>1435698368</v>
      </c>
      <c r="J2394">
        <v>1431810368</v>
      </c>
      <c r="K2394" t="b">
        <v>0</v>
      </c>
      <c r="L2394">
        <v>10</v>
      </c>
      <c r="M2394" t="b">
        <v>0</v>
      </c>
      <c r="N2394" t="s">
        <v>8288</v>
      </c>
      <c r="O2394">
        <f t="shared" si="148"/>
        <v>13</v>
      </c>
      <c r="P2394">
        <f t="shared" si="149"/>
        <v>65</v>
      </c>
      <c r="Q2394" s="10" t="s">
        <v>8320</v>
      </c>
      <c r="R2394" t="s">
        <v>8342</v>
      </c>
      <c r="S2394" s="15">
        <f t="shared" si="150"/>
        <v>42140.879259259258</v>
      </c>
      <c r="T2394">
        <f t="shared" si="151"/>
        <v>2015</v>
      </c>
    </row>
    <row r="2395" spans="1:20" ht="48" hidden="1" x14ac:dyDescent="0.2">
      <c r="A2395">
        <v>2341</v>
      </c>
      <c r="B2395" s="3" t="s">
        <v>2342</v>
      </c>
      <c r="C2395" s="3" t="s">
        <v>6451</v>
      </c>
      <c r="D2395" s="6">
        <v>5000</v>
      </c>
      <c r="E2395" s="8">
        <v>0</v>
      </c>
      <c r="F2395" t="s">
        <v>8219</v>
      </c>
      <c r="G2395" t="s">
        <v>8223</v>
      </c>
      <c r="H2395" t="s">
        <v>8245</v>
      </c>
      <c r="I2395">
        <v>1436729504</v>
      </c>
      <c r="J2395">
        <v>1434137504</v>
      </c>
      <c r="K2395" t="b">
        <v>0</v>
      </c>
      <c r="L2395">
        <v>0</v>
      </c>
      <c r="M2395" t="b">
        <v>0</v>
      </c>
      <c r="N2395" t="s">
        <v>8270</v>
      </c>
      <c r="O2395">
        <f t="shared" si="148"/>
        <v>0</v>
      </c>
      <c r="P2395">
        <f t="shared" si="149"/>
        <v>0</v>
      </c>
      <c r="Q2395" s="10" t="s">
        <v>8317</v>
      </c>
      <c r="R2395" t="s">
        <v>8318</v>
      </c>
      <c r="S2395" s="15">
        <f t="shared" si="150"/>
        <v>42167.813703703709</v>
      </c>
      <c r="T2395">
        <f t="shared" si="151"/>
        <v>2015</v>
      </c>
    </row>
    <row r="2396" spans="1:20" ht="48" hidden="1" x14ac:dyDescent="0.2">
      <c r="A2396">
        <v>2360</v>
      </c>
      <c r="B2396" s="3" t="s">
        <v>2361</v>
      </c>
      <c r="C2396" s="3" t="s">
        <v>6470</v>
      </c>
      <c r="D2396" s="6">
        <v>5000</v>
      </c>
      <c r="E2396" s="8">
        <v>2</v>
      </c>
      <c r="F2396" t="s">
        <v>8219</v>
      </c>
      <c r="G2396" t="s">
        <v>8228</v>
      </c>
      <c r="H2396" t="s">
        <v>8250</v>
      </c>
      <c r="I2396">
        <v>1454864280</v>
      </c>
      <c r="J2396">
        <v>1452272280</v>
      </c>
      <c r="K2396" t="b">
        <v>0</v>
      </c>
      <c r="L2396">
        <v>1</v>
      </c>
      <c r="M2396" t="b">
        <v>0</v>
      </c>
      <c r="N2396" t="s">
        <v>8270</v>
      </c>
      <c r="O2396">
        <f t="shared" si="148"/>
        <v>0</v>
      </c>
      <c r="P2396">
        <f t="shared" si="149"/>
        <v>2</v>
      </c>
      <c r="Q2396" s="10" t="s">
        <v>8317</v>
      </c>
      <c r="R2396" t="s">
        <v>8318</v>
      </c>
      <c r="S2396" s="15">
        <f t="shared" si="150"/>
        <v>42377.70694444445</v>
      </c>
      <c r="T2396">
        <f t="shared" si="151"/>
        <v>2016</v>
      </c>
    </row>
    <row r="2397" spans="1:20" ht="48" hidden="1" x14ac:dyDescent="0.2">
      <c r="A2397">
        <v>2394</v>
      </c>
      <c r="B2397" s="3" t="s">
        <v>2395</v>
      </c>
      <c r="C2397" s="3" t="s">
        <v>6504</v>
      </c>
      <c r="D2397" s="6">
        <v>5000</v>
      </c>
      <c r="E2397" s="8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>
        <f t="shared" si="148"/>
        <v>0</v>
      </c>
      <c r="P2397">
        <f t="shared" si="149"/>
        <v>1.5</v>
      </c>
      <c r="Q2397" s="10" t="s">
        <v>8317</v>
      </c>
      <c r="R2397" t="s">
        <v>8318</v>
      </c>
      <c r="S2397" s="15">
        <f t="shared" si="150"/>
        <v>42031.362187499995</v>
      </c>
      <c r="T2397">
        <f t="shared" si="151"/>
        <v>2015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>
        <f t="shared" si="151"/>
        <v>2015</v>
      </c>
    </row>
    <row r="2399" spans="1:20" ht="16" hidden="1" x14ac:dyDescent="0.2">
      <c r="A2399">
        <v>3868</v>
      </c>
      <c r="B2399" s="3" t="s">
        <v>3865</v>
      </c>
      <c r="C2399" s="3" t="s">
        <v>7977</v>
      </c>
      <c r="D2399" s="6">
        <v>5000</v>
      </c>
      <c r="E2399" s="8">
        <v>10</v>
      </c>
      <c r="F2399" t="s">
        <v>8219</v>
      </c>
      <c r="G2399" t="s">
        <v>8224</v>
      </c>
      <c r="H2399" t="s">
        <v>8246</v>
      </c>
      <c r="I2399">
        <v>1410191405</v>
      </c>
      <c r="J2399">
        <v>1408031405</v>
      </c>
      <c r="K2399" t="b">
        <v>0</v>
      </c>
      <c r="L2399">
        <v>1</v>
      </c>
      <c r="M2399" t="b">
        <v>0</v>
      </c>
      <c r="N2399" t="s">
        <v>8303</v>
      </c>
      <c r="O2399">
        <f t="shared" si="148"/>
        <v>0</v>
      </c>
      <c r="P2399">
        <f t="shared" si="149"/>
        <v>10</v>
      </c>
      <c r="Q2399" s="10" t="s">
        <v>8315</v>
      </c>
      <c r="R2399" t="s">
        <v>8357</v>
      </c>
      <c r="S2399" s="15">
        <f t="shared" si="150"/>
        <v>41865.659780092588</v>
      </c>
      <c r="T2399">
        <f t="shared" si="151"/>
        <v>2014</v>
      </c>
    </row>
    <row r="2400" spans="1:20" ht="48" hidden="1" x14ac:dyDescent="0.2">
      <c r="A2400">
        <v>1312</v>
      </c>
      <c r="B2400" s="3" t="s">
        <v>1313</v>
      </c>
      <c r="C2400" s="3" t="s">
        <v>5422</v>
      </c>
      <c r="D2400" s="6">
        <v>4600</v>
      </c>
      <c r="E2400" s="8">
        <v>28</v>
      </c>
      <c r="F2400" t="s">
        <v>8219</v>
      </c>
      <c r="G2400" t="s">
        <v>8223</v>
      </c>
      <c r="H2400" t="s">
        <v>8245</v>
      </c>
      <c r="I2400">
        <v>1429375922</v>
      </c>
      <c r="J2400">
        <v>1426783922</v>
      </c>
      <c r="K2400" t="b">
        <v>0</v>
      </c>
      <c r="L2400">
        <v>1</v>
      </c>
      <c r="M2400" t="b">
        <v>0</v>
      </c>
      <c r="N2400" t="s">
        <v>8271</v>
      </c>
      <c r="O2400">
        <f t="shared" si="148"/>
        <v>1</v>
      </c>
      <c r="P2400">
        <f t="shared" si="149"/>
        <v>28</v>
      </c>
      <c r="Q2400" s="10" t="s">
        <v>8317</v>
      </c>
      <c r="R2400" t="s">
        <v>8319</v>
      </c>
      <c r="S2400" s="15">
        <f t="shared" si="150"/>
        <v>42082.702800925923</v>
      </c>
      <c r="T2400">
        <f t="shared" si="151"/>
        <v>2015</v>
      </c>
    </row>
    <row r="2401" spans="1:20" ht="48" hidden="1" x14ac:dyDescent="0.2">
      <c r="A2401">
        <v>145</v>
      </c>
      <c r="B2401" s="3" t="s">
        <v>147</v>
      </c>
      <c r="C2401" s="3" t="s">
        <v>4255</v>
      </c>
      <c r="D2401" s="6">
        <v>4500</v>
      </c>
      <c r="E2401" s="8">
        <v>338</v>
      </c>
      <c r="F2401" t="s">
        <v>8219</v>
      </c>
      <c r="G2401" t="s">
        <v>8223</v>
      </c>
      <c r="H2401" t="s">
        <v>8245</v>
      </c>
      <c r="I2401">
        <v>1439298052</v>
      </c>
      <c r="J2401">
        <v>1436965252</v>
      </c>
      <c r="K2401" t="b">
        <v>0</v>
      </c>
      <c r="L2401">
        <v>9</v>
      </c>
      <c r="M2401" t="b">
        <v>0</v>
      </c>
      <c r="N2401" t="s">
        <v>8265</v>
      </c>
      <c r="O2401">
        <f t="shared" si="148"/>
        <v>8</v>
      </c>
      <c r="P2401">
        <f t="shared" si="149"/>
        <v>37.56</v>
      </c>
      <c r="Q2401" s="10" t="s">
        <v>8308</v>
      </c>
      <c r="R2401" t="s">
        <v>8311</v>
      </c>
      <c r="S2401" s="15">
        <f t="shared" si="150"/>
        <v>42200.542268518519</v>
      </c>
      <c r="T2401">
        <f t="shared" si="151"/>
        <v>2015</v>
      </c>
    </row>
    <row r="2402" spans="1:20" ht="64" hidden="1" x14ac:dyDescent="0.2">
      <c r="A2402">
        <v>1052</v>
      </c>
      <c r="B2402" s="3" t="s">
        <v>1053</v>
      </c>
      <c r="C2402" s="3" t="s">
        <v>5162</v>
      </c>
      <c r="D2402" s="6">
        <v>4336</v>
      </c>
      <c r="E2402" s="8">
        <v>0</v>
      </c>
      <c r="F2402" t="s">
        <v>8219</v>
      </c>
      <c r="G2402" t="s">
        <v>8223</v>
      </c>
      <c r="H2402" t="s">
        <v>8245</v>
      </c>
      <c r="I2402">
        <v>1465243740</v>
      </c>
      <c r="J2402">
        <v>1461438495</v>
      </c>
      <c r="K2402" t="b">
        <v>0</v>
      </c>
      <c r="L2402">
        <v>0</v>
      </c>
      <c r="M2402" t="b">
        <v>0</v>
      </c>
      <c r="N2402" t="s">
        <v>8279</v>
      </c>
      <c r="O2402">
        <f t="shared" si="148"/>
        <v>0</v>
      </c>
      <c r="P2402">
        <f t="shared" si="149"/>
        <v>0</v>
      </c>
      <c r="Q2402" s="10" t="s">
        <v>8329</v>
      </c>
      <c r="R2402" t="s">
        <v>8330</v>
      </c>
      <c r="S2402" s="15">
        <f t="shared" si="150"/>
        <v>42483.797395833331</v>
      </c>
      <c r="T2402">
        <f t="shared" si="151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>
        <f t="shared" si="151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>
        <f t="shared" si="151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>
        <f t="shared" si="151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>
        <f t="shared" si="151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>
        <f t="shared" si="151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>
        <f t="shared" si="151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>
        <f t="shared" si="151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>
        <f t="shared" si="151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>
        <f t="shared" si="151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>
        <f t="shared" si="151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>
        <f t="shared" si="151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>
        <f t="shared" si="151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>
        <f t="shared" si="151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>
        <f t="shared" si="151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>
        <f t="shared" si="151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>
        <f t="shared" si="151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>
        <f t="shared" si="151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>
        <f t="shared" si="151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>
        <f t="shared" si="151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>
        <f t="shared" si="151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>
        <f t="shared" si="151"/>
        <v>2015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>
        <f t="shared" si="151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>
        <f t="shared" si="151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>
        <f t="shared" si="151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>
        <f t="shared" si="151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>
        <f t="shared" si="151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>
        <f t="shared" si="151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>
        <f t="shared" si="151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>
        <f t="shared" si="151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>
        <f t="shared" si="151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>
        <f t="shared" si="151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5">
        <f t="shared" ref="S2434:S2497" si="154">(((J2434/60)/60)/24)+DATE(1970,1,1)</f>
        <v>42041.218715277777</v>
      </c>
      <c r="T2434">
        <f t="shared" ref="T2434:T2497" si="155">YEAR(S2434)</f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5">
        <f t="shared" si="154"/>
        <v>42397.89980324074</v>
      </c>
      <c r="T2435">
        <f t="shared" si="155"/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>
        <f t="shared" si="155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>
        <f t="shared" si="155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>
        <f t="shared" si="155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>
        <f t="shared" si="155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>
        <f t="shared" si="155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>
        <f t="shared" si="155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>
        <f t="shared" si="155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>
        <f t="shared" si="155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>
        <f t="shared" si="155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>
        <f t="shared" si="155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>
        <f t="shared" si="155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>
        <f t="shared" si="155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>
        <f t="shared" si="155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>
        <f t="shared" si="155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>
        <f t="shared" si="155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>
        <f t="shared" si="155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>
        <f t="shared" si="155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>
        <f t="shared" si="155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>
        <f t="shared" si="155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>
        <f t="shared" si="155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>
        <f t="shared" si="155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>
        <f t="shared" si="155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>
        <f t="shared" si="155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>
        <f t="shared" si="155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>
        <f t="shared" si="155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>
        <f t="shared" si="155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>
        <f t="shared" si="155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>
        <f t="shared" si="155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>
        <f t="shared" si="155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>
        <f t="shared" si="155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>
        <f t="shared" si="155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>
        <f t="shared" si="155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>
        <f t="shared" si="155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>
        <f t="shared" si="155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>
        <f t="shared" si="155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>
        <f t="shared" si="155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>
        <f t="shared" si="155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>
        <f t="shared" si="155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>
        <f t="shared" si="155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>
        <f t="shared" si="155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>
        <f t="shared" si="155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>
        <f t="shared" si="155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>
        <f t="shared" si="155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>
        <f t="shared" si="155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>
        <f t="shared" si="155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>
        <f t="shared" si="155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>
        <f t="shared" si="155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>
        <f t="shared" si="155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>
        <f t="shared" si="155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>
        <f t="shared" si="155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>
        <f t="shared" si="155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>
        <f t="shared" si="155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>
        <f t="shared" si="155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>
        <f t="shared" si="155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>
        <f t="shared" si="155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>
        <f t="shared" si="155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>
        <f t="shared" si="155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>
        <f t="shared" si="155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>
        <f t="shared" si="155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>
        <f t="shared" si="155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>
        <f t="shared" si="155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>
        <f t="shared" si="155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5">
        <f t="shared" ref="S2498:S2561" si="158">(((J2498/60)/60)/24)+DATE(1970,1,1)</f>
        <v>41327.996435185189</v>
      </c>
      <c r="T2498">
        <f t="shared" ref="T2498:T2561" si="159">YEAR(S2498)</f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5">
        <f t="shared" si="158"/>
        <v>40730.878912037035</v>
      </c>
      <c r="T2499">
        <f t="shared" si="159"/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>
        <f t="shared" si="15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>
        <f t="shared" si="159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>
        <f t="shared" si="15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>
        <f t="shared" si="15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>
        <f t="shared" si="15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>
        <f t="shared" si="15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>
        <f t="shared" si="15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>
        <f t="shared" si="15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>
        <f t="shared" si="15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>
        <f t="shared" si="15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>
        <f t="shared" si="15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>
        <f t="shared" si="15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>
        <f t="shared" si="15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>
        <f t="shared" si="15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>
        <f t="shared" si="15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>
        <f t="shared" si="15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>
        <f t="shared" si="15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>
        <f t="shared" si="15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>
        <f t="shared" si="15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>
        <f t="shared" si="15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>
        <f t="shared" si="15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>
        <f t="shared" si="15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>
        <f t="shared" si="15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>
        <f t="shared" si="15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>
        <f t="shared" si="159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>
        <f t="shared" si="15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>
        <f t="shared" si="15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>
        <f t="shared" si="15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>
        <f t="shared" si="15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>
        <f t="shared" si="15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>
        <f t="shared" si="15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>
        <f t="shared" si="15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>
        <f t="shared" si="15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>
        <f t="shared" si="15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>
        <f t="shared" si="15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>
        <f t="shared" si="15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>
        <f t="shared" si="15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>
        <f t="shared" si="159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>
        <f t="shared" si="15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>
        <f t="shared" si="15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>
        <f t="shared" si="15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>
        <f t="shared" si="15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>
        <f t="shared" si="15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>
        <f t="shared" si="159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>
        <f t="shared" si="159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>
        <f t="shared" si="15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>
        <f t="shared" si="15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>
        <f t="shared" si="15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>
        <f t="shared" si="15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>
        <f t="shared" si="15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>
        <f t="shared" si="15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>
        <f t="shared" si="15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>
        <f t="shared" si="15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>
        <f t="shared" si="15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>
        <f t="shared" si="15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>
        <f t="shared" si="15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>
        <f t="shared" si="15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>
        <f t="shared" si="159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>
        <f t="shared" si="159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>
        <f t="shared" si="15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>
        <f t="shared" si="159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>
        <f t="shared" si="15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5">
        <f t="shared" ref="S2562:S2625" si="162">(((J2562/60)/60)/24)+DATE(1970,1,1)</f>
        <v>42039.951087962967</v>
      </c>
      <c r="T2562">
        <f t="shared" ref="T2562:T2625" si="163">YEAR(S2562)</f>
        <v>2015</v>
      </c>
    </row>
    <row r="2563" spans="1:20" ht="48" hidden="1" x14ac:dyDescent="0.2">
      <c r="A2563">
        <v>2392</v>
      </c>
      <c r="B2563" s="3" t="s">
        <v>2393</v>
      </c>
      <c r="C2563" s="3" t="s">
        <v>6502</v>
      </c>
      <c r="D2563" s="6">
        <v>4200</v>
      </c>
      <c r="E2563" s="8">
        <v>0</v>
      </c>
      <c r="F2563" t="s">
        <v>8219</v>
      </c>
      <c r="G2563" t="s">
        <v>8223</v>
      </c>
      <c r="H2563" t="s">
        <v>8245</v>
      </c>
      <c r="I2563">
        <v>1446087223</v>
      </c>
      <c r="J2563">
        <v>1443495223</v>
      </c>
      <c r="K2563" t="b">
        <v>0</v>
      </c>
      <c r="L2563">
        <v>0</v>
      </c>
      <c r="M2563" t="b">
        <v>0</v>
      </c>
      <c r="N2563" t="s">
        <v>8270</v>
      </c>
      <c r="O2563">
        <f t="shared" si="160"/>
        <v>0</v>
      </c>
      <c r="P2563">
        <f t="shared" si="161"/>
        <v>0</v>
      </c>
      <c r="Q2563" s="10" t="s">
        <v>8317</v>
      </c>
      <c r="R2563" t="s">
        <v>8318</v>
      </c>
      <c r="S2563" s="15">
        <f t="shared" si="162"/>
        <v>42276.120636574073</v>
      </c>
      <c r="T2563">
        <f t="shared" si="163"/>
        <v>2015</v>
      </c>
    </row>
    <row r="2564" spans="1:20" ht="48" hidden="1" x14ac:dyDescent="0.2">
      <c r="A2564">
        <v>124</v>
      </c>
      <c r="B2564" s="3" t="s">
        <v>126</v>
      </c>
      <c r="C2564" s="3" t="s">
        <v>4235</v>
      </c>
      <c r="D2564" s="6">
        <v>4000</v>
      </c>
      <c r="E2564" s="8">
        <v>0</v>
      </c>
      <c r="F2564" t="s">
        <v>8219</v>
      </c>
      <c r="G2564" t="s">
        <v>8223</v>
      </c>
      <c r="H2564" t="s">
        <v>8245</v>
      </c>
      <c r="I2564">
        <v>1431728242</v>
      </c>
      <c r="J2564">
        <v>1429568242</v>
      </c>
      <c r="K2564" t="b">
        <v>0</v>
      </c>
      <c r="L2564">
        <v>0</v>
      </c>
      <c r="M2564" t="b">
        <v>0</v>
      </c>
      <c r="N2564" t="s">
        <v>8265</v>
      </c>
      <c r="O2564">
        <f t="shared" si="160"/>
        <v>0</v>
      </c>
      <c r="P2564">
        <f t="shared" si="161"/>
        <v>0</v>
      </c>
      <c r="Q2564" s="10" t="s">
        <v>8308</v>
      </c>
      <c r="R2564" t="s">
        <v>8311</v>
      </c>
      <c r="S2564" s="15">
        <f t="shared" si="162"/>
        <v>42114.928726851853</v>
      </c>
      <c r="T2564">
        <f t="shared" si="163"/>
        <v>2015</v>
      </c>
    </row>
    <row r="2565" spans="1:20" ht="48" hidden="1" x14ac:dyDescent="0.2">
      <c r="A2565">
        <v>1006</v>
      </c>
      <c r="B2565" s="3" t="s">
        <v>1007</v>
      </c>
      <c r="C2565" s="3" t="s">
        <v>5116</v>
      </c>
      <c r="D2565" s="6">
        <v>4000</v>
      </c>
      <c r="E2565" s="8">
        <v>234</v>
      </c>
      <c r="F2565" t="s">
        <v>8219</v>
      </c>
      <c r="G2565" t="s">
        <v>8223</v>
      </c>
      <c r="H2565" t="s">
        <v>8245</v>
      </c>
      <c r="I2565">
        <v>1418368260</v>
      </c>
      <c r="J2565">
        <v>1417654672</v>
      </c>
      <c r="K2565" t="b">
        <v>0</v>
      </c>
      <c r="L2565">
        <v>8</v>
      </c>
      <c r="M2565" t="b">
        <v>0</v>
      </c>
      <c r="N2565" t="s">
        <v>8271</v>
      </c>
      <c r="O2565">
        <f t="shared" si="160"/>
        <v>6</v>
      </c>
      <c r="P2565">
        <f t="shared" si="161"/>
        <v>29.25</v>
      </c>
      <c r="Q2565" s="10" t="s">
        <v>8317</v>
      </c>
      <c r="R2565" t="s">
        <v>8319</v>
      </c>
      <c r="S2565" s="15">
        <f t="shared" si="162"/>
        <v>41977.040185185186</v>
      </c>
      <c r="T2565">
        <f t="shared" si="163"/>
        <v>2014</v>
      </c>
    </row>
    <row r="2566" spans="1:20" ht="32" hidden="1" x14ac:dyDescent="0.2">
      <c r="A2566">
        <v>1061</v>
      </c>
      <c r="B2566" s="3" t="s">
        <v>1062</v>
      </c>
      <c r="C2566" s="3" t="s">
        <v>5171</v>
      </c>
      <c r="D2566" s="6">
        <v>4000</v>
      </c>
      <c r="E2566" s="8">
        <v>0</v>
      </c>
      <c r="F2566" t="s">
        <v>8219</v>
      </c>
      <c r="G2566" t="s">
        <v>8223</v>
      </c>
      <c r="H2566" t="s">
        <v>8245</v>
      </c>
      <c r="I2566">
        <v>1462150800</v>
      </c>
      <c r="J2566">
        <v>1456987108</v>
      </c>
      <c r="K2566" t="b">
        <v>0</v>
      </c>
      <c r="L2566">
        <v>0</v>
      </c>
      <c r="M2566" t="b">
        <v>0</v>
      </c>
      <c r="N2566" t="s">
        <v>8279</v>
      </c>
      <c r="O2566">
        <f t="shared" si="160"/>
        <v>0</v>
      </c>
      <c r="P2566">
        <f t="shared" si="161"/>
        <v>0</v>
      </c>
      <c r="Q2566" s="10" t="s">
        <v>8329</v>
      </c>
      <c r="R2566" t="s">
        <v>8330</v>
      </c>
      <c r="S2566" s="15">
        <f t="shared" si="162"/>
        <v>42432.276712962965</v>
      </c>
      <c r="T2566">
        <f t="shared" si="163"/>
        <v>2016</v>
      </c>
    </row>
    <row r="2567" spans="1:20" ht="48" hidden="1" x14ac:dyDescent="0.2">
      <c r="A2567">
        <v>1562</v>
      </c>
      <c r="B2567" s="3" t="s">
        <v>1563</v>
      </c>
      <c r="C2567" s="3" t="s">
        <v>5672</v>
      </c>
      <c r="D2567" s="6">
        <v>4000</v>
      </c>
      <c r="E2567" s="8">
        <v>0</v>
      </c>
      <c r="F2567" t="s">
        <v>8219</v>
      </c>
      <c r="G2567" t="s">
        <v>8223</v>
      </c>
      <c r="H2567" t="s">
        <v>8245</v>
      </c>
      <c r="I2567">
        <v>1259715000</v>
      </c>
      <c r="J2567">
        <v>1253712916</v>
      </c>
      <c r="K2567" t="b">
        <v>0</v>
      </c>
      <c r="L2567">
        <v>0</v>
      </c>
      <c r="M2567" t="b">
        <v>0</v>
      </c>
      <c r="N2567" t="s">
        <v>8288</v>
      </c>
      <c r="O2567">
        <f t="shared" si="160"/>
        <v>0</v>
      </c>
      <c r="P2567">
        <f t="shared" si="161"/>
        <v>0</v>
      </c>
      <c r="Q2567" s="10" t="s">
        <v>8320</v>
      </c>
      <c r="R2567" t="s">
        <v>8342</v>
      </c>
      <c r="S2567" s="15">
        <f t="shared" si="162"/>
        <v>40079.566157407404</v>
      </c>
      <c r="T2567">
        <f t="shared" si="163"/>
        <v>2009</v>
      </c>
    </row>
    <row r="2568" spans="1:20" ht="48" hidden="1" x14ac:dyDescent="0.2">
      <c r="A2568">
        <v>1565</v>
      </c>
      <c r="B2568" s="3" t="s">
        <v>1566</v>
      </c>
      <c r="C2568" s="3" t="s">
        <v>5675</v>
      </c>
      <c r="D2568" s="6">
        <v>4000</v>
      </c>
      <c r="E2568" s="8">
        <v>100</v>
      </c>
      <c r="F2568" t="s">
        <v>8219</v>
      </c>
      <c r="G2568" t="s">
        <v>8223</v>
      </c>
      <c r="H2568" t="s">
        <v>8245</v>
      </c>
      <c r="I2568">
        <v>1307554261</v>
      </c>
      <c r="J2568">
        <v>1304962261</v>
      </c>
      <c r="K2568" t="b">
        <v>0</v>
      </c>
      <c r="L2568">
        <v>1</v>
      </c>
      <c r="M2568" t="b">
        <v>0</v>
      </c>
      <c r="N2568" t="s">
        <v>8288</v>
      </c>
      <c r="O2568">
        <f t="shared" si="160"/>
        <v>3</v>
      </c>
      <c r="P2568">
        <f t="shared" si="161"/>
        <v>100</v>
      </c>
      <c r="Q2568" s="10" t="s">
        <v>8320</v>
      </c>
      <c r="R2568" t="s">
        <v>8342</v>
      </c>
      <c r="S2568" s="15">
        <f t="shared" si="162"/>
        <v>40672.729872685188</v>
      </c>
      <c r="T2568">
        <f t="shared" si="163"/>
        <v>2011</v>
      </c>
    </row>
    <row r="2569" spans="1:20" ht="48" hidden="1" x14ac:dyDescent="0.2">
      <c r="A2569">
        <v>2398</v>
      </c>
      <c r="B2569" s="3" t="s">
        <v>2399</v>
      </c>
      <c r="C2569" s="3" t="s">
        <v>6508</v>
      </c>
      <c r="D2569" s="6">
        <v>4000</v>
      </c>
      <c r="E2569" s="8">
        <v>0</v>
      </c>
      <c r="F2569" t="s">
        <v>8219</v>
      </c>
      <c r="G2569" t="s">
        <v>8223</v>
      </c>
      <c r="H2569" t="s">
        <v>8245</v>
      </c>
      <c r="I2569">
        <v>1435874384</v>
      </c>
      <c r="J2569">
        <v>1433282384</v>
      </c>
      <c r="K2569" t="b">
        <v>0</v>
      </c>
      <c r="L2569">
        <v>0</v>
      </c>
      <c r="M2569" t="b">
        <v>0</v>
      </c>
      <c r="N2569" t="s">
        <v>8270</v>
      </c>
      <c r="O2569">
        <f t="shared" si="160"/>
        <v>0</v>
      </c>
      <c r="P2569">
        <f t="shared" si="161"/>
        <v>0</v>
      </c>
      <c r="Q2569" s="10" t="s">
        <v>8317</v>
      </c>
      <c r="R2569" t="s">
        <v>8318</v>
      </c>
      <c r="S2569" s="15">
        <f t="shared" si="162"/>
        <v>42157.916481481487</v>
      </c>
      <c r="T2569">
        <f t="shared" si="163"/>
        <v>2015</v>
      </c>
    </row>
    <row r="2570" spans="1:20" ht="48" hidden="1" x14ac:dyDescent="0.2">
      <c r="A2570">
        <v>3876</v>
      </c>
      <c r="B2570" s="3" t="s">
        <v>3873</v>
      </c>
      <c r="C2570" s="3" t="s">
        <v>7985</v>
      </c>
      <c r="D2570" s="6">
        <v>3900</v>
      </c>
      <c r="E2570" s="8">
        <v>2059</v>
      </c>
      <c r="F2570" t="s">
        <v>8219</v>
      </c>
      <c r="G2570" t="s">
        <v>8224</v>
      </c>
      <c r="H2570" t="s">
        <v>8246</v>
      </c>
      <c r="I2570">
        <v>1454425128</v>
      </c>
      <c r="J2570">
        <v>1451833128</v>
      </c>
      <c r="K2570" t="b">
        <v>0</v>
      </c>
      <c r="L2570">
        <v>46</v>
      </c>
      <c r="M2570" t="b">
        <v>0</v>
      </c>
      <c r="N2570" t="s">
        <v>8303</v>
      </c>
      <c r="O2570">
        <f t="shared" si="160"/>
        <v>53</v>
      </c>
      <c r="P2570">
        <f t="shared" si="161"/>
        <v>44.76</v>
      </c>
      <c r="Q2570" s="10" t="s">
        <v>8315</v>
      </c>
      <c r="R2570" t="s">
        <v>8357</v>
      </c>
      <c r="S2570" s="15">
        <f t="shared" si="162"/>
        <v>42372.624166666668</v>
      </c>
      <c r="T2570">
        <f t="shared" si="163"/>
        <v>2016</v>
      </c>
    </row>
    <row r="2571" spans="1:20" ht="48" hidden="1" x14ac:dyDescent="0.2">
      <c r="A2571">
        <v>1055</v>
      </c>
      <c r="B2571" s="3" t="s">
        <v>1056</v>
      </c>
      <c r="C2571" s="3" t="s">
        <v>5165</v>
      </c>
      <c r="D2571" s="6">
        <v>3500</v>
      </c>
      <c r="E2571" s="8">
        <v>0</v>
      </c>
      <c r="F2571" t="s">
        <v>8219</v>
      </c>
      <c r="G2571" t="s">
        <v>8223</v>
      </c>
      <c r="H2571" t="s">
        <v>8245</v>
      </c>
      <c r="I2571">
        <v>1457394545</v>
      </c>
      <c r="J2571">
        <v>1454802545</v>
      </c>
      <c r="K2571" t="b">
        <v>0</v>
      </c>
      <c r="L2571">
        <v>0</v>
      </c>
      <c r="M2571" t="b">
        <v>0</v>
      </c>
      <c r="N2571" t="s">
        <v>8279</v>
      </c>
      <c r="O2571">
        <f t="shared" si="160"/>
        <v>0</v>
      </c>
      <c r="P2571">
        <f t="shared" si="161"/>
        <v>0</v>
      </c>
      <c r="Q2571" s="10" t="s">
        <v>8329</v>
      </c>
      <c r="R2571" t="s">
        <v>8330</v>
      </c>
      <c r="S2571" s="15">
        <f t="shared" si="162"/>
        <v>42406.992418981477</v>
      </c>
      <c r="T2571">
        <f t="shared" si="163"/>
        <v>2016</v>
      </c>
    </row>
    <row r="2572" spans="1:20" ht="32" hidden="1" x14ac:dyDescent="0.2">
      <c r="A2572">
        <v>1579</v>
      </c>
      <c r="B2572" s="3" t="s">
        <v>1580</v>
      </c>
      <c r="C2572" s="3" t="s">
        <v>5689</v>
      </c>
      <c r="D2572" s="6">
        <v>3333</v>
      </c>
      <c r="E2572" s="8">
        <v>28</v>
      </c>
      <c r="F2572" t="s">
        <v>8219</v>
      </c>
      <c r="G2572" t="s">
        <v>8223</v>
      </c>
      <c r="H2572" t="s">
        <v>8245</v>
      </c>
      <c r="I2572">
        <v>1377734091</v>
      </c>
      <c r="J2572">
        <v>1374882891</v>
      </c>
      <c r="K2572" t="b">
        <v>0</v>
      </c>
      <c r="L2572">
        <v>2</v>
      </c>
      <c r="M2572" t="b">
        <v>0</v>
      </c>
      <c r="N2572" t="s">
        <v>8288</v>
      </c>
      <c r="O2572">
        <f t="shared" si="160"/>
        <v>1</v>
      </c>
      <c r="P2572">
        <f t="shared" si="161"/>
        <v>14</v>
      </c>
      <c r="Q2572" s="10" t="s">
        <v>8320</v>
      </c>
      <c r="R2572" t="s">
        <v>8342</v>
      </c>
      <c r="S2572" s="15">
        <f t="shared" si="162"/>
        <v>41481.996423611112</v>
      </c>
      <c r="T2572">
        <f t="shared" si="163"/>
        <v>2013</v>
      </c>
    </row>
    <row r="2573" spans="1:20" ht="48" hidden="1" x14ac:dyDescent="0.2">
      <c r="A2573">
        <v>121</v>
      </c>
      <c r="B2573" s="3" t="s">
        <v>123</v>
      </c>
      <c r="C2573" s="3" t="s">
        <v>4232</v>
      </c>
      <c r="D2573" s="6">
        <v>3000</v>
      </c>
      <c r="E2573" s="8">
        <v>1</v>
      </c>
      <c r="F2573" t="s">
        <v>8219</v>
      </c>
      <c r="G2573" t="s">
        <v>8223</v>
      </c>
      <c r="H2573" t="s">
        <v>8245</v>
      </c>
      <c r="I2573">
        <v>1429352160</v>
      </c>
      <c r="J2573">
        <v>1427993710</v>
      </c>
      <c r="K2573" t="b">
        <v>0</v>
      </c>
      <c r="L2573">
        <v>1</v>
      </c>
      <c r="M2573" t="b">
        <v>0</v>
      </c>
      <c r="N2573" t="s">
        <v>8265</v>
      </c>
      <c r="O2573">
        <f t="shared" si="160"/>
        <v>0</v>
      </c>
      <c r="P2573">
        <f t="shared" si="161"/>
        <v>1</v>
      </c>
      <c r="Q2573" s="10" t="s">
        <v>8308</v>
      </c>
      <c r="R2573" t="s">
        <v>8311</v>
      </c>
      <c r="S2573" s="15">
        <f t="shared" si="162"/>
        <v>42096.704976851848</v>
      </c>
      <c r="T2573">
        <f t="shared" si="163"/>
        <v>2015</v>
      </c>
    </row>
    <row r="2574" spans="1:20" ht="48" hidden="1" x14ac:dyDescent="0.2">
      <c r="A2574">
        <v>135</v>
      </c>
      <c r="B2574" s="3" t="s">
        <v>137</v>
      </c>
      <c r="C2574" s="3" t="s">
        <v>4246</v>
      </c>
      <c r="D2574" s="6">
        <v>3000</v>
      </c>
      <c r="E2574" s="8">
        <v>403</v>
      </c>
      <c r="F2574" t="s">
        <v>8219</v>
      </c>
      <c r="G2574" t="s">
        <v>8223</v>
      </c>
      <c r="H2574" t="s">
        <v>8245</v>
      </c>
      <c r="I2574">
        <v>1404241200</v>
      </c>
      <c r="J2574">
        <v>1401354597</v>
      </c>
      <c r="K2574" t="b">
        <v>0</v>
      </c>
      <c r="L2574">
        <v>5</v>
      </c>
      <c r="M2574" t="b">
        <v>0</v>
      </c>
      <c r="N2574" t="s">
        <v>8265</v>
      </c>
      <c r="O2574">
        <f t="shared" si="160"/>
        <v>13</v>
      </c>
      <c r="P2574">
        <f t="shared" si="161"/>
        <v>80.599999999999994</v>
      </c>
      <c r="Q2574" s="10" t="s">
        <v>8308</v>
      </c>
      <c r="R2574" t="s">
        <v>8311</v>
      </c>
      <c r="S2574" s="15">
        <f t="shared" si="162"/>
        <v>41788.381909722222</v>
      </c>
      <c r="T2574">
        <f t="shared" si="163"/>
        <v>2014</v>
      </c>
    </row>
    <row r="2575" spans="1:20" ht="48" hidden="1" x14ac:dyDescent="0.2">
      <c r="A2575">
        <v>136</v>
      </c>
      <c r="B2575" s="3" t="s">
        <v>138</v>
      </c>
      <c r="C2575" s="3" t="s">
        <v>4232</v>
      </c>
      <c r="D2575" s="6">
        <v>3000</v>
      </c>
      <c r="E2575" s="8">
        <v>0</v>
      </c>
      <c r="F2575" t="s">
        <v>8219</v>
      </c>
      <c r="G2575" t="s">
        <v>8223</v>
      </c>
      <c r="H2575" t="s">
        <v>8245</v>
      </c>
      <c r="I2575">
        <v>1431771360</v>
      </c>
      <c r="J2575">
        <v>1427968234</v>
      </c>
      <c r="K2575" t="b">
        <v>0</v>
      </c>
      <c r="L2575">
        <v>0</v>
      </c>
      <c r="M2575" t="b">
        <v>0</v>
      </c>
      <c r="N2575" t="s">
        <v>8265</v>
      </c>
      <c r="O2575">
        <f t="shared" si="160"/>
        <v>0</v>
      </c>
      <c r="P2575">
        <f t="shared" si="161"/>
        <v>0</v>
      </c>
      <c r="Q2575" s="10" t="s">
        <v>8308</v>
      </c>
      <c r="R2575" t="s">
        <v>8311</v>
      </c>
      <c r="S2575" s="15">
        <f t="shared" si="162"/>
        <v>42096.410115740742</v>
      </c>
      <c r="T2575">
        <f t="shared" si="163"/>
        <v>2015</v>
      </c>
    </row>
    <row r="2576" spans="1:20" ht="48" hidden="1" x14ac:dyDescent="0.2">
      <c r="A2576">
        <v>142</v>
      </c>
      <c r="B2576" s="3" t="s">
        <v>144</v>
      </c>
      <c r="C2576" s="3" t="s">
        <v>4252</v>
      </c>
      <c r="D2576" s="6">
        <v>3000</v>
      </c>
      <c r="E2576" s="8">
        <v>10</v>
      </c>
      <c r="F2576" t="s">
        <v>8219</v>
      </c>
      <c r="G2576" t="s">
        <v>8223</v>
      </c>
      <c r="H2576" t="s">
        <v>8245</v>
      </c>
      <c r="I2576">
        <v>1416176778</v>
      </c>
      <c r="J2576">
        <v>1414358778</v>
      </c>
      <c r="K2576" t="b">
        <v>0</v>
      </c>
      <c r="L2576">
        <v>1</v>
      </c>
      <c r="M2576" t="b">
        <v>0</v>
      </c>
      <c r="N2576" t="s">
        <v>8265</v>
      </c>
      <c r="O2576">
        <f t="shared" si="160"/>
        <v>0</v>
      </c>
      <c r="P2576">
        <f t="shared" si="161"/>
        <v>10</v>
      </c>
      <c r="Q2576" s="10" t="s">
        <v>8308</v>
      </c>
      <c r="R2576" t="s">
        <v>8311</v>
      </c>
      <c r="S2576" s="15">
        <f t="shared" si="162"/>
        <v>41938.893263888887</v>
      </c>
      <c r="T2576">
        <f t="shared" si="163"/>
        <v>2014</v>
      </c>
    </row>
    <row r="2577" spans="1:20" ht="48" hidden="1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>
        <f t="shared" si="161"/>
        <v>0</v>
      </c>
      <c r="Q2577" s="10" t="s">
        <v>8329</v>
      </c>
      <c r="R2577" t="s">
        <v>8330</v>
      </c>
      <c r="S2577" s="15">
        <f t="shared" si="162"/>
        <v>42319.851388888885</v>
      </c>
      <c r="T2577">
        <f t="shared" si="163"/>
        <v>2015</v>
      </c>
    </row>
    <row r="2578" spans="1:20" ht="48" hidden="1" x14ac:dyDescent="0.2">
      <c r="A2578">
        <v>1225</v>
      </c>
      <c r="B2578" s="3" t="s">
        <v>1226</v>
      </c>
      <c r="C2578" s="3" t="s">
        <v>5335</v>
      </c>
      <c r="D2578" s="6">
        <v>3000</v>
      </c>
      <c r="E2578" s="8">
        <v>132</v>
      </c>
      <c r="F2578" t="s">
        <v>8219</v>
      </c>
      <c r="G2578" t="s">
        <v>8223</v>
      </c>
      <c r="H2578" t="s">
        <v>8245</v>
      </c>
      <c r="I2578">
        <v>1382478278</v>
      </c>
      <c r="J2578">
        <v>1377294278</v>
      </c>
      <c r="K2578" t="b">
        <v>0</v>
      </c>
      <c r="L2578">
        <v>3</v>
      </c>
      <c r="M2578" t="b">
        <v>0</v>
      </c>
      <c r="N2578" t="s">
        <v>8284</v>
      </c>
      <c r="O2578">
        <f t="shared" si="160"/>
        <v>4</v>
      </c>
      <c r="P2578">
        <f t="shared" si="161"/>
        <v>44</v>
      </c>
      <c r="Q2578" s="10" t="s">
        <v>8323</v>
      </c>
      <c r="R2578" t="s">
        <v>8338</v>
      </c>
      <c r="S2578" s="15">
        <f t="shared" si="162"/>
        <v>41509.905995370369</v>
      </c>
      <c r="T2578">
        <f t="shared" si="163"/>
        <v>2013</v>
      </c>
    </row>
    <row r="2579" spans="1:20" ht="48" hidden="1" x14ac:dyDescent="0.2">
      <c r="A2579">
        <v>2345</v>
      </c>
      <c r="B2579" s="3" t="s">
        <v>2346</v>
      </c>
      <c r="C2579" s="3" t="s">
        <v>6455</v>
      </c>
      <c r="D2579" s="6">
        <v>3000</v>
      </c>
      <c r="E2579" s="8">
        <v>0</v>
      </c>
      <c r="F2579" t="s">
        <v>8219</v>
      </c>
      <c r="G2579" t="s">
        <v>8223</v>
      </c>
      <c r="H2579" t="s">
        <v>8245</v>
      </c>
      <c r="I2579">
        <v>1427845140</v>
      </c>
      <c r="J2579">
        <v>1424822556</v>
      </c>
      <c r="K2579" t="b">
        <v>0</v>
      </c>
      <c r="L2579">
        <v>0</v>
      </c>
      <c r="M2579" t="b">
        <v>0</v>
      </c>
      <c r="N2579" t="s">
        <v>8270</v>
      </c>
      <c r="O2579">
        <f t="shared" si="160"/>
        <v>0</v>
      </c>
      <c r="P2579">
        <f t="shared" si="161"/>
        <v>0</v>
      </c>
      <c r="Q2579" s="10" t="s">
        <v>8317</v>
      </c>
      <c r="R2579" t="s">
        <v>8318</v>
      </c>
      <c r="S2579" s="15">
        <f t="shared" si="162"/>
        <v>42060.001805555556</v>
      </c>
      <c r="T2579">
        <f t="shared" si="163"/>
        <v>2015</v>
      </c>
    </row>
    <row r="2580" spans="1:20" ht="48" hidden="1" x14ac:dyDescent="0.2">
      <c r="A2580">
        <v>2376</v>
      </c>
      <c r="B2580" s="3" t="s">
        <v>2377</v>
      </c>
      <c r="C2580" s="3" t="s">
        <v>6486</v>
      </c>
      <c r="D2580" s="6">
        <v>3000</v>
      </c>
      <c r="E2580" s="8">
        <v>326.33</v>
      </c>
      <c r="F2580" t="s">
        <v>8219</v>
      </c>
      <c r="G2580" t="s">
        <v>8223</v>
      </c>
      <c r="H2580" t="s">
        <v>8245</v>
      </c>
      <c r="I2580">
        <v>1449785566</v>
      </c>
      <c r="J2580">
        <v>1447193566</v>
      </c>
      <c r="K2580" t="b">
        <v>0</v>
      </c>
      <c r="L2580">
        <v>4</v>
      </c>
      <c r="M2580" t="b">
        <v>0</v>
      </c>
      <c r="N2580" t="s">
        <v>8270</v>
      </c>
      <c r="O2580">
        <f t="shared" si="160"/>
        <v>11</v>
      </c>
      <c r="P2580">
        <f t="shared" si="161"/>
        <v>81.58</v>
      </c>
      <c r="Q2580" s="10" t="s">
        <v>8317</v>
      </c>
      <c r="R2580" t="s">
        <v>8318</v>
      </c>
      <c r="S2580" s="15">
        <f t="shared" si="162"/>
        <v>42318.925532407404</v>
      </c>
      <c r="T2580">
        <f t="shared" si="163"/>
        <v>2015</v>
      </c>
    </row>
    <row r="2581" spans="1:20" ht="64" hidden="1" x14ac:dyDescent="0.2">
      <c r="A2581">
        <v>2382</v>
      </c>
      <c r="B2581" s="3" t="s">
        <v>2383</v>
      </c>
      <c r="C2581" s="3" t="s">
        <v>6492</v>
      </c>
      <c r="D2581" s="6">
        <v>3000</v>
      </c>
      <c r="E2581" s="8">
        <v>75</v>
      </c>
      <c r="F2581" t="s">
        <v>8219</v>
      </c>
      <c r="G2581" t="s">
        <v>8223</v>
      </c>
      <c r="H2581" t="s">
        <v>8245</v>
      </c>
      <c r="I2581">
        <v>1438662603</v>
      </c>
      <c r="J2581">
        <v>1436502603</v>
      </c>
      <c r="K2581" t="b">
        <v>0</v>
      </c>
      <c r="L2581">
        <v>2</v>
      </c>
      <c r="M2581" t="b">
        <v>0</v>
      </c>
      <c r="N2581" t="s">
        <v>8270</v>
      </c>
      <c r="O2581">
        <f t="shared" si="160"/>
        <v>3</v>
      </c>
      <c r="P2581">
        <f t="shared" si="161"/>
        <v>37.5</v>
      </c>
      <c r="Q2581" s="10" t="s">
        <v>8317</v>
      </c>
      <c r="R2581" t="s">
        <v>8318</v>
      </c>
      <c r="S2581" s="15">
        <f t="shared" si="162"/>
        <v>42195.187534722223</v>
      </c>
      <c r="T2581">
        <f t="shared" si="163"/>
        <v>2015</v>
      </c>
    </row>
    <row r="2582" spans="1:20" ht="48" hidden="1" x14ac:dyDescent="0.2">
      <c r="A2582">
        <v>157</v>
      </c>
      <c r="B2582" s="3" t="s">
        <v>159</v>
      </c>
      <c r="C2582" s="3" t="s">
        <v>4267</v>
      </c>
      <c r="D2582" s="6">
        <v>2995</v>
      </c>
      <c r="E2582" s="8">
        <v>8</v>
      </c>
      <c r="F2582" t="s">
        <v>8219</v>
      </c>
      <c r="G2582" t="s">
        <v>8223</v>
      </c>
      <c r="H2582" t="s">
        <v>8245</v>
      </c>
      <c r="I2582">
        <v>1456523572</v>
      </c>
      <c r="J2582">
        <v>1453931572</v>
      </c>
      <c r="K2582" t="b">
        <v>0</v>
      </c>
      <c r="L2582">
        <v>2</v>
      </c>
      <c r="M2582" t="b">
        <v>0</v>
      </c>
      <c r="N2582" t="s">
        <v>8265</v>
      </c>
      <c r="O2582">
        <f t="shared" si="160"/>
        <v>0</v>
      </c>
      <c r="P2582">
        <f t="shared" si="161"/>
        <v>4</v>
      </c>
      <c r="Q2582" s="10" t="s">
        <v>8308</v>
      </c>
      <c r="R2582" t="s">
        <v>8311</v>
      </c>
      <c r="S2582" s="15">
        <f t="shared" si="162"/>
        <v>42396.911712962959</v>
      </c>
      <c r="T2582">
        <f t="shared" si="163"/>
        <v>2016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>
        <f t="shared" si="163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>
        <f t="shared" si="163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>
        <f t="shared" si="163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>
        <f t="shared" si="163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>
        <f t="shared" si="163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>
        <f t="shared" si="163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>
        <f t="shared" si="163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>
        <f t="shared" si="163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>
        <f t="shared" si="163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>
        <f t="shared" si="163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>
        <f t="shared" si="163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>
        <f t="shared" si="163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>
        <f t="shared" si="163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>
        <f t="shared" si="163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>
        <f t="shared" si="163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>
        <f t="shared" si="163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>
        <f t="shared" si="163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>
        <f t="shared" si="163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>
        <f t="shared" si="163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>
        <f t="shared" si="163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>
        <f t="shared" si="163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>
        <f t="shared" si="163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>
        <f t="shared" si="163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>
        <f t="shared" si="163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>
        <f t="shared" si="163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>
        <f t="shared" si="163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>
        <f t="shared" si="163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>
        <f t="shared" si="163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>
        <f t="shared" si="163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>
        <f t="shared" si="163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>
        <f t="shared" si="163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>
        <f t="shared" si="163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>
        <f t="shared" si="163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>
        <f t="shared" si="163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>
        <f t="shared" si="163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>
        <f t="shared" si="163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>
        <f t="shared" si="163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>
        <f t="shared" si="163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>
        <f t="shared" si="163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>
        <f t="shared" si="163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>
        <f t="shared" si="163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>
        <f t="shared" si="163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>
        <f t="shared" si="163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5">
        <f t="shared" ref="S2626:S2689" si="166">(((J2626/60)/60)/24)+DATE(1970,1,1)</f>
        <v>41144.42155092593</v>
      </c>
      <c r="T2626">
        <f t="shared" ref="T2626:T2689" si="167">YEAR(S2626)</f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5">
        <f t="shared" si="166"/>
        <v>42658.810277777782</v>
      </c>
      <c r="T2627">
        <f t="shared" si="167"/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>
        <f t="shared" si="167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>
        <f t="shared" si="167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>
        <f t="shared" si="167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>
        <f t="shared" si="167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>
        <f t="shared" si="167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>
        <f t="shared" si="167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>
        <f t="shared" si="167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>
        <f t="shared" si="167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>
        <f t="shared" si="167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>
        <f t="shared" si="167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>
        <f t="shared" si="167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>
        <f t="shared" si="167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>
        <f t="shared" si="167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>
        <f t="shared" si="167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>
        <f t="shared" si="167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>
        <f t="shared" si="167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>
        <f t="shared" si="167"/>
        <v>2016</v>
      </c>
    </row>
    <row r="2645" spans="1:20" ht="48" hidden="1" x14ac:dyDescent="0.2">
      <c r="A2645">
        <v>1229</v>
      </c>
      <c r="B2645" s="3" t="s">
        <v>1230</v>
      </c>
      <c r="C2645" s="3" t="s">
        <v>5339</v>
      </c>
      <c r="D2645" s="6">
        <v>2750</v>
      </c>
      <c r="E2645" s="8">
        <v>25</v>
      </c>
      <c r="F2645" t="s">
        <v>8219</v>
      </c>
      <c r="G2645" t="s">
        <v>8223</v>
      </c>
      <c r="H2645" t="s">
        <v>8245</v>
      </c>
      <c r="I2645">
        <v>1334592000</v>
      </c>
      <c r="J2645">
        <v>1331982127</v>
      </c>
      <c r="K2645" t="b">
        <v>0</v>
      </c>
      <c r="L2645">
        <v>1</v>
      </c>
      <c r="M2645" t="b">
        <v>0</v>
      </c>
      <c r="N2645" t="s">
        <v>8284</v>
      </c>
      <c r="O2645">
        <f t="shared" si="164"/>
        <v>1</v>
      </c>
      <c r="P2645">
        <f t="shared" si="165"/>
        <v>25</v>
      </c>
      <c r="Q2645" s="10" t="s">
        <v>8323</v>
      </c>
      <c r="R2645" t="s">
        <v>8338</v>
      </c>
      <c r="S2645" s="15">
        <f t="shared" si="166"/>
        <v>40985.459803240738</v>
      </c>
      <c r="T2645">
        <f t="shared" si="167"/>
        <v>2012</v>
      </c>
    </row>
    <row r="2646" spans="1:20" ht="16" hidden="1" x14ac:dyDescent="0.2">
      <c r="A2646">
        <v>1050</v>
      </c>
      <c r="B2646" s="3" t="s">
        <v>1051</v>
      </c>
      <c r="C2646" s="3" t="s">
        <v>5160</v>
      </c>
      <c r="D2646" s="6">
        <v>2500</v>
      </c>
      <c r="E2646" s="8">
        <v>0</v>
      </c>
      <c r="F2646" t="s">
        <v>8219</v>
      </c>
      <c r="G2646" t="s">
        <v>8223</v>
      </c>
      <c r="H2646" t="s">
        <v>8245</v>
      </c>
      <c r="I2646">
        <v>1442257677</v>
      </c>
      <c r="J2646">
        <v>1439665677</v>
      </c>
      <c r="K2646" t="b">
        <v>0</v>
      </c>
      <c r="L2646">
        <v>0</v>
      </c>
      <c r="M2646" t="b">
        <v>0</v>
      </c>
      <c r="N2646" t="s">
        <v>8279</v>
      </c>
      <c r="O2646">
        <f t="shared" si="164"/>
        <v>0</v>
      </c>
      <c r="P2646">
        <f t="shared" si="165"/>
        <v>0</v>
      </c>
      <c r="Q2646" s="10" t="s">
        <v>8329</v>
      </c>
      <c r="R2646" t="s">
        <v>8330</v>
      </c>
      <c r="S2646" s="15">
        <f t="shared" si="166"/>
        <v>42231.7971875</v>
      </c>
      <c r="T2646">
        <f t="shared" si="167"/>
        <v>2015</v>
      </c>
    </row>
    <row r="2647" spans="1:20" ht="48" hidden="1" x14ac:dyDescent="0.2">
      <c r="A2647">
        <v>1054</v>
      </c>
      <c r="B2647" s="3" t="s">
        <v>1055</v>
      </c>
      <c r="C2647" s="3" t="s">
        <v>5164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1407708000</v>
      </c>
      <c r="J2647">
        <v>1405110399</v>
      </c>
      <c r="K2647" t="b">
        <v>0</v>
      </c>
      <c r="L2647">
        <v>0</v>
      </c>
      <c r="M2647" t="b">
        <v>0</v>
      </c>
      <c r="N2647" t="s">
        <v>8279</v>
      </c>
      <c r="O2647">
        <f t="shared" si="164"/>
        <v>0</v>
      </c>
      <c r="P2647">
        <f t="shared" si="165"/>
        <v>0</v>
      </c>
      <c r="Q2647" s="10" t="s">
        <v>8329</v>
      </c>
      <c r="R2647" t="s">
        <v>8330</v>
      </c>
      <c r="S2647" s="15">
        <f t="shared" si="166"/>
        <v>41831.851840277777</v>
      </c>
      <c r="T2647">
        <f t="shared" si="167"/>
        <v>2014</v>
      </c>
    </row>
    <row r="2648" spans="1:20" ht="16" hidden="1" x14ac:dyDescent="0.2">
      <c r="A2648">
        <v>1236</v>
      </c>
      <c r="B2648" s="3" t="s">
        <v>1237</v>
      </c>
      <c r="C2648" s="3" t="s">
        <v>5346</v>
      </c>
      <c r="D2648" s="6">
        <v>2500</v>
      </c>
      <c r="E2648" s="8">
        <v>0</v>
      </c>
      <c r="F2648" t="s">
        <v>8219</v>
      </c>
      <c r="G2648" t="s">
        <v>8223</v>
      </c>
      <c r="H2648" t="s">
        <v>8245</v>
      </c>
      <c r="I2648">
        <v>1343491200</v>
      </c>
      <c r="J2648">
        <v>1342801164</v>
      </c>
      <c r="K2648" t="b">
        <v>0</v>
      </c>
      <c r="L2648">
        <v>0</v>
      </c>
      <c r="M2648" t="b">
        <v>0</v>
      </c>
      <c r="N2648" t="s">
        <v>8284</v>
      </c>
      <c r="O2648">
        <f t="shared" si="164"/>
        <v>0</v>
      </c>
      <c r="P2648">
        <f t="shared" si="165"/>
        <v>0</v>
      </c>
      <c r="Q2648" s="10" t="s">
        <v>8323</v>
      </c>
      <c r="R2648" t="s">
        <v>8338</v>
      </c>
      <c r="S2648" s="15">
        <f t="shared" si="166"/>
        <v>41110.680138888885</v>
      </c>
      <c r="T2648">
        <f t="shared" si="167"/>
        <v>2012</v>
      </c>
    </row>
    <row r="2649" spans="1:20" ht="32" hidden="1" x14ac:dyDescent="0.2">
      <c r="A2649">
        <v>1239</v>
      </c>
      <c r="B2649" s="3" t="s">
        <v>1240</v>
      </c>
      <c r="C2649" s="3" t="s">
        <v>5349</v>
      </c>
      <c r="D2649" s="6">
        <v>2500</v>
      </c>
      <c r="E2649" s="8">
        <v>0</v>
      </c>
      <c r="F2649" t="s">
        <v>8219</v>
      </c>
      <c r="G2649" t="s">
        <v>8223</v>
      </c>
      <c r="H2649" t="s">
        <v>8245</v>
      </c>
      <c r="I2649">
        <v>1325804767</v>
      </c>
      <c r="J2649">
        <v>1323212767</v>
      </c>
      <c r="K2649" t="b">
        <v>0</v>
      </c>
      <c r="L2649">
        <v>0</v>
      </c>
      <c r="M2649" t="b">
        <v>0</v>
      </c>
      <c r="N2649" t="s">
        <v>8284</v>
      </c>
      <c r="O2649">
        <f t="shared" si="164"/>
        <v>0</v>
      </c>
      <c r="P2649">
        <f t="shared" si="165"/>
        <v>0</v>
      </c>
      <c r="Q2649" s="10" t="s">
        <v>8323</v>
      </c>
      <c r="R2649" t="s">
        <v>8338</v>
      </c>
      <c r="S2649" s="15">
        <f t="shared" si="166"/>
        <v>40883.962581018517</v>
      </c>
      <c r="T2649">
        <f t="shared" si="167"/>
        <v>2011</v>
      </c>
    </row>
    <row r="2650" spans="1:20" ht="48" hidden="1" x14ac:dyDescent="0.2">
      <c r="A2650">
        <v>1333</v>
      </c>
      <c r="B2650" s="3" t="s">
        <v>1334</v>
      </c>
      <c r="C2650" s="3" t="s">
        <v>5443</v>
      </c>
      <c r="D2650" s="6">
        <v>2500</v>
      </c>
      <c r="E2650" s="8">
        <v>0</v>
      </c>
      <c r="F2650" t="s">
        <v>8219</v>
      </c>
      <c r="G2650" t="s">
        <v>8225</v>
      </c>
      <c r="H2650" t="s">
        <v>8247</v>
      </c>
      <c r="I2650">
        <v>1405478025</v>
      </c>
      <c r="J2650">
        <v>1402886025</v>
      </c>
      <c r="K2650" t="b">
        <v>0</v>
      </c>
      <c r="L2650">
        <v>0</v>
      </c>
      <c r="M2650" t="b">
        <v>0</v>
      </c>
      <c r="N2650" t="s">
        <v>8271</v>
      </c>
      <c r="O2650">
        <f t="shared" si="164"/>
        <v>0</v>
      </c>
      <c r="P2650">
        <f t="shared" si="165"/>
        <v>0</v>
      </c>
      <c r="Q2650" s="10" t="s">
        <v>8317</v>
      </c>
      <c r="R2650" t="s">
        <v>8319</v>
      </c>
      <c r="S2650" s="15">
        <f t="shared" si="166"/>
        <v>41806.106770833336</v>
      </c>
      <c r="T2650">
        <f t="shared" si="167"/>
        <v>2014</v>
      </c>
    </row>
    <row r="2651" spans="1:20" ht="48" hidden="1" x14ac:dyDescent="0.2">
      <c r="A2651">
        <v>1572</v>
      </c>
      <c r="B2651" s="3" t="s">
        <v>1573</v>
      </c>
      <c r="C2651" s="3" t="s">
        <v>5682</v>
      </c>
      <c r="D2651" s="6">
        <v>2500</v>
      </c>
      <c r="E2651" s="8">
        <v>125</v>
      </c>
      <c r="F2651" t="s">
        <v>8219</v>
      </c>
      <c r="G2651" t="s">
        <v>8224</v>
      </c>
      <c r="H2651" t="s">
        <v>8246</v>
      </c>
      <c r="I2651">
        <v>1456703940</v>
      </c>
      <c r="J2651">
        <v>1454546859</v>
      </c>
      <c r="K2651" t="b">
        <v>0</v>
      </c>
      <c r="L2651">
        <v>3</v>
      </c>
      <c r="M2651" t="b">
        <v>0</v>
      </c>
      <c r="N2651" t="s">
        <v>8288</v>
      </c>
      <c r="O2651">
        <f t="shared" si="164"/>
        <v>5</v>
      </c>
      <c r="P2651">
        <f t="shared" si="165"/>
        <v>41.67</v>
      </c>
      <c r="Q2651" s="10" t="s">
        <v>8320</v>
      </c>
      <c r="R2651" t="s">
        <v>8342</v>
      </c>
      <c r="S2651" s="15">
        <f t="shared" si="166"/>
        <v>42404.033090277779</v>
      </c>
      <c r="T2651">
        <f t="shared" si="167"/>
        <v>2016</v>
      </c>
    </row>
    <row r="2652" spans="1:20" ht="48" hidden="1" x14ac:dyDescent="0.2">
      <c r="A2652">
        <v>2377</v>
      </c>
      <c r="B2652" s="3" t="s">
        <v>2378</v>
      </c>
      <c r="C2652" s="3" t="s">
        <v>6487</v>
      </c>
      <c r="D2652" s="6">
        <v>2500</v>
      </c>
      <c r="E2652" s="8">
        <v>0</v>
      </c>
      <c r="F2652" t="s">
        <v>8219</v>
      </c>
      <c r="G2652" t="s">
        <v>8228</v>
      </c>
      <c r="H2652" t="s">
        <v>8250</v>
      </c>
      <c r="I2652">
        <v>1480110783</v>
      </c>
      <c r="J2652">
        <v>1477515183</v>
      </c>
      <c r="K2652" t="b">
        <v>0</v>
      </c>
      <c r="L2652">
        <v>0</v>
      </c>
      <c r="M2652" t="b">
        <v>0</v>
      </c>
      <c r="N2652" t="s">
        <v>8270</v>
      </c>
      <c r="O2652">
        <f t="shared" si="164"/>
        <v>0</v>
      </c>
      <c r="P2652">
        <f t="shared" si="165"/>
        <v>0</v>
      </c>
      <c r="Q2652" s="10" t="s">
        <v>8317</v>
      </c>
      <c r="R2652" t="s">
        <v>8318</v>
      </c>
      <c r="S2652" s="15">
        <f t="shared" si="166"/>
        <v>42669.870173611111</v>
      </c>
      <c r="T2652">
        <f t="shared" si="167"/>
        <v>2016</v>
      </c>
    </row>
    <row r="2653" spans="1:20" ht="48" hidden="1" x14ac:dyDescent="0.2">
      <c r="A2653">
        <v>2647</v>
      </c>
      <c r="B2653" s="3" t="s">
        <v>2647</v>
      </c>
      <c r="C2653" s="3" t="s">
        <v>6757</v>
      </c>
      <c r="D2653" s="6">
        <v>2500</v>
      </c>
      <c r="E2653" s="8">
        <v>36</v>
      </c>
      <c r="F2653" t="s">
        <v>8219</v>
      </c>
      <c r="G2653" t="s">
        <v>8228</v>
      </c>
      <c r="H2653" t="s">
        <v>8250</v>
      </c>
      <c r="I2653">
        <v>1439533019</v>
      </c>
      <c r="J2653">
        <v>1436941019</v>
      </c>
      <c r="K2653" t="b">
        <v>0</v>
      </c>
      <c r="L2653">
        <v>3</v>
      </c>
      <c r="M2653" t="b">
        <v>0</v>
      </c>
      <c r="N2653" t="s">
        <v>8299</v>
      </c>
      <c r="O2653">
        <f t="shared" si="164"/>
        <v>1</v>
      </c>
      <c r="P2653">
        <f t="shared" si="165"/>
        <v>12</v>
      </c>
      <c r="Q2653" s="10" t="s">
        <v>8317</v>
      </c>
      <c r="R2653" t="s">
        <v>8353</v>
      </c>
      <c r="S2653" s="15">
        <f t="shared" si="166"/>
        <v>42200.261793981481</v>
      </c>
      <c r="T2653">
        <f t="shared" si="167"/>
        <v>2015</v>
      </c>
    </row>
    <row r="2654" spans="1:20" ht="48" hidden="1" x14ac:dyDescent="0.2">
      <c r="A2654">
        <v>617</v>
      </c>
      <c r="B2654" s="3" t="s">
        <v>618</v>
      </c>
      <c r="C2654" s="3" t="s">
        <v>4727</v>
      </c>
      <c r="D2654" s="6">
        <v>2000</v>
      </c>
      <c r="E2654" s="8">
        <v>60</v>
      </c>
      <c r="F2654" t="s">
        <v>8219</v>
      </c>
      <c r="G2654" t="s">
        <v>8224</v>
      </c>
      <c r="H2654" t="s">
        <v>8246</v>
      </c>
      <c r="I2654">
        <v>1431072843</v>
      </c>
      <c r="J2654">
        <v>1427184843</v>
      </c>
      <c r="K2654" t="b">
        <v>0</v>
      </c>
      <c r="L2654">
        <v>3</v>
      </c>
      <c r="M2654" t="b">
        <v>0</v>
      </c>
      <c r="N2654" t="s">
        <v>8270</v>
      </c>
      <c r="O2654">
        <f t="shared" si="164"/>
        <v>3</v>
      </c>
      <c r="P2654">
        <f t="shared" si="165"/>
        <v>20</v>
      </c>
      <c r="Q2654" s="10" t="s">
        <v>8317</v>
      </c>
      <c r="R2654" t="s">
        <v>8318</v>
      </c>
      <c r="S2654" s="15">
        <f t="shared" si="166"/>
        <v>42087.343090277776</v>
      </c>
      <c r="T2654">
        <f t="shared" si="167"/>
        <v>2015</v>
      </c>
    </row>
    <row r="2655" spans="1:20" ht="32" hidden="1" x14ac:dyDescent="0.2">
      <c r="A2655">
        <v>636</v>
      </c>
      <c r="B2655" s="3" t="s">
        <v>637</v>
      </c>
      <c r="C2655" s="3" t="s">
        <v>4746</v>
      </c>
      <c r="D2655" s="6">
        <v>2000</v>
      </c>
      <c r="E2655" s="8">
        <v>4</v>
      </c>
      <c r="F2655" t="s">
        <v>8219</v>
      </c>
      <c r="G2655" t="s">
        <v>8224</v>
      </c>
      <c r="H2655" t="s">
        <v>8246</v>
      </c>
      <c r="I2655">
        <v>1433587620</v>
      </c>
      <c r="J2655">
        <v>1430996150</v>
      </c>
      <c r="K2655" t="b">
        <v>0</v>
      </c>
      <c r="L2655">
        <v>1</v>
      </c>
      <c r="M2655" t="b">
        <v>0</v>
      </c>
      <c r="N2655" t="s">
        <v>8270</v>
      </c>
      <c r="O2655">
        <f t="shared" si="164"/>
        <v>0</v>
      </c>
      <c r="P2655">
        <f t="shared" si="165"/>
        <v>4</v>
      </c>
      <c r="Q2655" s="10" t="s">
        <v>8317</v>
      </c>
      <c r="R2655" t="s">
        <v>8318</v>
      </c>
      <c r="S2655" s="15">
        <f t="shared" si="166"/>
        <v>42131.455439814818</v>
      </c>
      <c r="T2655">
        <f t="shared" si="167"/>
        <v>2015</v>
      </c>
    </row>
    <row r="2656" spans="1:20" ht="48" hidden="1" x14ac:dyDescent="0.2">
      <c r="A2656">
        <v>1047</v>
      </c>
      <c r="B2656" s="3" t="s">
        <v>1048</v>
      </c>
      <c r="C2656" s="3" t="s">
        <v>5157</v>
      </c>
      <c r="D2656" s="6">
        <v>2000</v>
      </c>
      <c r="E2656" s="8">
        <v>1</v>
      </c>
      <c r="F2656" t="s">
        <v>8219</v>
      </c>
      <c r="G2656" t="s">
        <v>8223</v>
      </c>
      <c r="H2656" t="s">
        <v>8245</v>
      </c>
      <c r="I2656">
        <v>1415219915</v>
      </c>
      <c r="J2656">
        <v>1412624315</v>
      </c>
      <c r="K2656" t="b">
        <v>0</v>
      </c>
      <c r="L2656">
        <v>1</v>
      </c>
      <c r="M2656" t="b">
        <v>0</v>
      </c>
      <c r="N2656" t="s">
        <v>8279</v>
      </c>
      <c r="O2656">
        <f t="shared" si="164"/>
        <v>0</v>
      </c>
      <c r="P2656">
        <f t="shared" si="165"/>
        <v>1</v>
      </c>
      <c r="Q2656" s="10" t="s">
        <v>8329</v>
      </c>
      <c r="R2656" t="s">
        <v>8330</v>
      </c>
      <c r="S2656" s="15">
        <f t="shared" si="166"/>
        <v>41918.818460648145</v>
      </c>
      <c r="T2656">
        <f t="shared" si="167"/>
        <v>2014</v>
      </c>
    </row>
    <row r="2657" spans="1:20" ht="48" hidden="1" x14ac:dyDescent="0.2">
      <c r="A2657">
        <v>1227</v>
      </c>
      <c r="B2657" s="3" t="s">
        <v>1228</v>
      </c>
      <c r="C2657" s="3" t="s">
        <v>5337</v>
      </c>
      <c r="D2657" s="6">
        <v>2000</v>
      </c>
      <c r="E2657" s="8">
        <v>0</v>
      </c>
      <c r="F2657" t="s">
        <v>8219</v>
      </c>
      <c r="G2657" t="s">
        <v>8223</v>
      </c>
      <c r="H2657" t="s">
        <v>8245</v>
      </c>
      <c r="I2657">
        <v>1407394800</v>
      </c>
      <c r="J2657">
        <v>1404770616</v>
      </c>
      <c r="K2657" t="b">
        <v>0</v>
      </c>
      <c r="L2657">
        <v>0</v>
      </c>
      <c r="M2657" t="b">
        <v>0</v>
      </c>
      <c r="N2657" t="s">
        <v>8284</v>
      </c>
      <c r="O2657">
        <f t="shared" si="164"/>
        <v>0</v>
      </c>
      <c r="P2657">
        <f t="shared" si="165"/>
        <v>0</v>
      </c>
      <c r="Q2657" s="10" t="s">
        <v>8323</v>
      </c>
      <c r="R2657" t="s">
        <v>8338</v>
      </c>
      <c r="S2657" s="15">
        <f t="shared" si="166"/>
        <v>41827.919166666667</v>
      </c>
      <c r="T2657">
        <f t="shared" si="167"/>
        <v>2014</v>
      </c>
    </row>
    <row r="2658" spans="1:20" ht="48" hidden="1" x14ac:dyDescent="0.2">
      <c r="A2658">
        <v>2352</v>
      </c>
      <c r="B2658" s="3" t="s">
        <v>2353</v>
      </c>
      <c r="C2658" s="3" t="s">
        <v>6462</v>
      </c>
      <c r="D2658" s="6">
        <v>2000</v>
      </c>
      <c r="E2658" s="8">
        <v>0</v>
      </c>
      <c r="F2658" t="s">
        <v>8219</v>
      </c>
      <c r="G2658" t="s">
        <v>8223</v>
      </c>
      <c r="H2658" t="s">
        <v>8245</v>
      </c>
      <c r="I2658">
        <v>1433603552</v>
      </c>
      <c r="J2658">
        <v>1428419552</v>
      </c>
      <c r="K2658" t="b">
        <v>0</v>
      </c>
      <c r="L2658">
        <v>0</v>
      </c>
      <c r="M2658" t="b">
        <v>0</v>
      </c>
      <c r="N2658" t="s">
        <v>8270</v>
      </c>
      <c r="O2658">
        <f t="shared" si="164"/>
        <v>0</v>
      </c>
      <c r="P2658">
        <f t="shared" si="165"/>
        <v>0</v>
      </c>
      <c r="Q2658" s="10" t="s">
        <v>8317</v>
      </c>
      <c r="R2658" t="s">
        <v>8318</v>
      </c>
      <c r="S2658" s="15">
        <f t="shared" si="166"/>
        <v>42101.633703703701</v>
      </c>
      <c r="T2658">
        <f t="shared" si="167"/>
        <v>2015</v>
      </c>
    </row>
    <row r="2659" spans="1:20" ht="48" hidden="1" x14ac:dyDescent="0.2">
      <c r="A2659">
        <v>2371</v>
      </c>
      <c r="B2659" s="3" t="s">
        <v>2372</v>
      </c>
      <c r="C2659" s="3" t="s">
        <v>6481</v>
      </c>
      <c r="D2659" s="6">
        <v>2000</v>
      </c>
      <c r="E2659" s="8">
        <v>0</v>
      </c>
      <c r="F2659" t="s">
        <v>8219</v>
      </c>
      <c r="G2659" t="s">
        <v>8223</v>
      </c>
      <c r="H2659" t="s">
        <v>8245</v>
      </c>
      <c r="I2659">
        <v>1435257596</v>
      </c>
      <c r="J2659">
        <v>1432665596</v>
      </c>
      <c r="K2659" t="b">
        <v>0</v>
      </c>
      <c r="L2659">
        <v>0</v>
      </c>
      <c r="M2659" t="b">
        <v>0</v>
      </c>
      <c r="N2659" t="s">
        <v>8270</v>
      </c>
      <c r="O2659">
        <f t="shared" si="164"/>
        <v>0</v>
      </c>
      <c r="P2659">
        <f t="shared" si="165"/>
        <v>0</v>
      </c>
      <c r="Q2659" s="10" t="s">
        <v>8317</v>
      </c>
      <c r="R2659" t="s">
        <v>8318</v>
      </c>
      <c r="S2659" s="15">
        <f t="shared" si="166"/>
        <v>42150.777731481481</v>
      </c>
      <c r="T2659">
        <f t="shared" si="167"/>
        <v>2015</v>
      </c>
    </row>
    <row r="2660" spans="1:20" ht="48" hidden="1" x14ac:dyDescent="0.2">
      <c r="A2660">
        <v>3887</v>
      </c>
      <c r="B2660" s="3" t="s">
        <v>3884</v>
      </c>
      <c r="C2660" s="3" t="s">
        <v>7995</v>
      </c>
      <c r="D2660" s="6">
        <v>2000</v>
      </c>
      <c r="E2660" s="8">
        <v>35</v>
      </c>
      <c r="F2660" t="s">
        <v>8219</v>
      </c>
      <c r="G2660" t="s">
        <v>8223</v>
      </c>
      <c r="H2660" t="s">
        <v>8245</v>
      </c>
      <c r="I2660">
        <v>1430517600</v>
      </c>
      <c r="J2660">
        <v>1426538129</v>
      </c>
      <c r="K2660" t="b">
        <v>0</v>
      </c>
      <c r="L2660">
        <v>2</v>
      </c>
      <c r="M2660" t="b">
        <v>0</v>
      </c>
      <c r="N2660" t="s">
        <v>8303</v>
      </c>
      <c r="O2660">
        <f t="shared" si="164"/>
        <v>2</v>
      </c>
      <c r="P2660">
        <f t="shared" si="165"/>
        <v>17.5</v>
      </c>
      <c r="Q2660" s="10" t="s">
        <v>8315</v>
      </c>
      <c r="R2660" t="s">
        <v>8357</v>
      </c>
      <c r="S2660" s="15">
        <f t="shared" si="166"/>
        <v>42079.857974537037</v>
      </c>
      <c r="T2660">
        <f t="shared" si="167"/>
        <v>2015</v>
      </c>
    </row>
    <row r="2661" spans="1:20" ht="64" hidden="1" x14ac:dyDescent="0.2">
      <c r="A2661">
        <v>1578</v>
      </c>
      <c r="B2661" s="3" t="s">
        <v>1579</v>
      </c>
      <c r="C2661" s="3" t="s">
        <v>5688</v>
      </c>
      <c r="D2661" s="6">
        <v>1897</v>
      </c>
      <c r="E2661" s="8">
        <v>205</v>
      </c>
      <c r="F2661" t="s">
        <v>8219</v>
      </c>
      <c r="G2661" t="s">
        <v>8223</v>
      </c>
      <c r="H2661" t="s">
        <v>8245</v>
      </c>
      <c r="I2661">
        <v>1283392800</v>
      </c>
      <c r="J2661">
        <v>1281317691</v>
      </c>
      <c r="K2661" t="b">
        <v>0</v>
      </c>
      <c r="L2661">
        <v>4</v>
      </c>
      <c r="M2661" t="b">
        <v>0</v>
      </c>
      <c r="N2661" t="s">
        <v>8288</v>
      </c>
      <c r="O2661">
        <f t="shared" si="164"/>
        <v>11</v>
      </c>
      <c r="P2661">
        <f t="shared" si="165"/>
        <v>51.25</v>
      </c>
      <c r="Q2661" s="10" t="s">
        <v>8320</v>
      </c>
      <c r="R2661" t="s">
        <v>8342</v>
      </c>
      <c r="S2661" s="15">
        <f t="shared" si="166"/>
        <v>40399.065868055557</v>
      </c>
      <c r="T2661">
        <f t="shared" si="167"/>
        <v>2010</v>
      </c>
    </row>
    <row r="2662" spans="1:20" ht="48" hidden="1" x14ac:dyDescent="0.2">
      <c r="A2662">
        <v>1454</v>
      </c>
      <c r="B2662" s="3" t="s">
        <v>1455</v>
      </c>
      <c r="C2662" s="3" t="s">
        <v>5564</v>
      </c>
      <c r="D2662" s="6">
        <v>1750</v>
      </c>
      <c r="E2662" s="8">
        <v>15</v>
      </c>
      <c r="F2662" t="s">
        <v>8219</v>
      </c>
      <c r="G2662" t="s">
        <v>8226</v>
      </c>
      <c r="H2662" t="s">
        <v>8248</v>
      </c>
      <c r="I2662">
        <v>1461535140</v>
      </c>
      <c r="J2662">
        <v>1459716480</v>
      </c>
      <c r="K2662" t="b">
        <v>0</v>
      </c>
      <c r="L2662">
        <v>1</v>
      </c>
      <c r="M2662" t="b">
        <v>0</v>
      </c>
      <c r="N2662" t="s">
        <v>8285</v>
      </c>
      <c r="O2662">
        <f t="shared" si="164"/>
        <v>1</v>
      </c>
      <c r="P2662">
        <f t="shared" si="165"/>
        <v>15</v>
      </c>
      <c r="Q2662" s="10" t="s">
        <v>8320</v>
      </c>
      <c r="R2662" t="s">
        <v>8339</v>
      </c>
      <c r="S2662" s="15">
        <f t="shared" si="166"/>
        <v>42463.866666666669</v>
      </c>
      <c r="T2662">
        <f t="shared" si="167"/>
        <v>2016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>
        <f t="shared" si="167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>
        <f t="shared" si="167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>
        <f t="shared" si="167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>
        <f t="shared" si="167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>
        <f t="shared" si="167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>
        <f t="shared" si="167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>
        <f t="shared" si="167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>
        <f t="shared" si="167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>
        <f t="shared" si="167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>
        <f t="shared" si="167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>
        <f t="shared" si="167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>
        <f t="shared" si="167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>
        <f t="shared" si="167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>
        <f t="shared" si="167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>
        <f t="shared" si="167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>
        <f t="shared" si="167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>
        <f t="shared" si="167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>
        <f t="shared" si="167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>
        <f t="shared" si="167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>
        <f t="shared" si="167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>
        <f t="shared" si="167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>
        <f t="shared" si="167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>
        <f t="shared" si="167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>
        <f t="shared" si="167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>
        <f t="shared" si="167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>
        <f t="shared" si="167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>
        <f t="shared" si="167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5">
        <f t="shared" ref="S2690:S2753" si="170">(((J2690/60)/60)/24)+DATE(1970,1,1)</f>
        <v>42028.118865740747</v>
      </c>
      <c r="T2690">
        <f t="shared" ref="T2690:T2753" si="171">YEAR(S2690)</f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5">
        <f t="shared" si="170"/>
        <v>42551.961689814809</v>
      </c>
      <c r="T2691">
        <f t="shared" si="171"/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>
        <f t="shared" si="171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>
        <f t="shared" si="171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>
        <f t="shared" si="171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>
        <f t="shared" si="171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>
        <f t="shared" si="171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>
        <f t="shared" si="171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>
        <f t="shared" si="171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>
        <f t="shared" si="171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>
        <f t="shared" si="171"/>
        <v>2014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>
        <f t="shared" si="171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>
        <f t="shared" si="171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>
        <f t="shared" si="171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>
        <f t="shared" si="171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>
        <f t="shared" si="171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>
        <f t="shared" si="171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>
        <f t="shared" si="171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>
        <f t="shared" si="171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>
        <f t="shared" si="171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>
        <f t="shared" si="171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>
        <f t="shared" si="171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>
        <f t="shared" si="171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>
        <f t="shared" si="171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>
        <f t="shared" si="171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>
        <f t="shared" si="171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>
        <f t="shared" si="171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>
        <f t="shared" si="171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>
        <f t="shared" si="171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>
        <f t="shared" si="171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>
        <f t="shared" si="171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>
        <f t="shared" si="171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>
        <f t="shared" si="171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>
        <f t="shared" si="171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>
        <f t="shared" si="171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>
        <f t="shared" si="171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>
        <f t="shared" si="171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>
        <f t="shared" si="171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>
        <f t="shared" si="171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>
        <f t="shared" si="171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>
        <f t="shared" si="171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>
        <f t="shared" si="171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>
        <f t="shared" si="171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>
        <f t="shared" si="171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>
        <f t="shared" si="171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>
        <f t="shared" si="171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>
        <f t="shared" si="171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>
        <f t="shared" si="171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>
        <f t="shared" si="171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>
        <f t="shared" si="171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>
        <f t="shared" si="171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>
        <f t="shared" si="171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>
        <f t="shared" si="171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>
        <f t="shared" si="171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>
        <f t="shared" si="171"/>
        <v>2014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>
        <f t="shared" si="171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>
        <f t="shared" si="171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>
        <f t="shared" si="171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>
        <f t="shared" si="171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>
        <f t="shared" si="171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5">
        <f t="shared" ref="S2754:S2817" si="174">(((J2754/60)/60)/24)+DATE(1970,1,1)</f>
        <v>40855.765092592592</v>
      </c>
      <c r="T2754">
        <f t="shared" ref="T2754:T2817" si="175">YEAR(S2754)</f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5">
        <f t="shared" si="174"/>
        <v>41117.900729166664</v>
      </c>
      <c r="T2755">
        <f t="shared" si="175"/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>
        <f t="shared" si="175"/>
        <v>2014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>
        <f t="shared" si="175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>
        <f t="shared" si="175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>
        <f t="shared" si="175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>
        <f t="shared" si="175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>
        <f t="shared" si="175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>
        <f t="shared" si="175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>
        <f t="shared" si="175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>
        <f t="shared" si="175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>
        <f t="shared" si="175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>
        <f t="shared" si="175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>
        <f t="shared" si="175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>
        <f t="shared" si="175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>
        <f t="shared" si="175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>
        <f t="shared" si="175"/>
        <v>2012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>
        <f t="shared" si="175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>
        <f t="shared" si="175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>
        <f t="shared" si="175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>
        <f t="shared" si="175"/>
        <v>2013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>
        <f t="shared" si="175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>
        <f t="shared" si="175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>
        <f t="shared" si="175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>
        <f t="shared" si="175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>
        <f t="shared" si="175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>
        <f t="shared" si="175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>
        <f t="shared" si="175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>
        <f t="shared" si="175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>
        <f t="shared" si="175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5">
        <f t="shared" ref="S2818:S2881" si="178">(((J2818/60)/60)/24)+DATE(1970,1,1)</f>
        <v>42188.467499999999</v>
      </c>
      <c r="T2818">
        <f t="shared" ref="T2818:T2881" si="179">YEAR(S2818)</f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5">
        <f t="shared" si="178"/>
        <v>42023.634976851856</v>
      </c>
      <c r="T2819">
        <f t="shared" si="179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>
        <f t="shared" si="179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>
        <f t="shared" si="179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>
        <f t="shared" si="179"/>
        <v>2016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5">
        <f t="shared" ref="S2882:S2945" si="182">(((J2882/60)/60)/24)+DATE(1970,1,1)</f>
        <v>42192.905694444446</v>
      </c>
      <c r="T2882">
        <f t="shared" ref="T2882:T2945" si="183">YEAR(S2882)</f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5">
        <f t="shared" si="182"/>
        <v>41916.597638888888</v>
      </c>
      <c r="T2883">
        <f t="shared" si="183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>
        <f t="shared" si="183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>
        <f t="shared" si="183"/>
        <v>2014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>
        <f t="shared" si="183"/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>
        <f t="shared" si="183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>
        <f t="shared" si="183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>
        <f t="shared" si="183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>
        <f t="shared" si="183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>
        <f t="shared" si="183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>
        <f t="shared" si="183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>
        <f t="shared" si="183"/>
        <v>2014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>
        <f t="shared" si="183"/>
        <v>2015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>
        <f t="shared" si="183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>
        <f t="shared" si="183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>
        <f t="shared" si="183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>
        <f t="shared" si="183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>
        <f t="shared" si="183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>
        <f t="shared" si="183"/>
        <v>2014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>
        <f t="shared" si="183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>
        <f t="shared" si="183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>
        <f t="shared" si="183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>
        <f t="shared" si="183"/>
        <v>2014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>
        <f t="shared" si="183"/>
        <v>2015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>
        <f t="shared" si="183"/>
        <v>2015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>
        <f t="shared" si="183"/>
        <v>2015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5">
        <f t="shared" ref="S2946:S3009" si="186">(((J2946/60)/60)/24)+DATE(1970,1,1)</f>
        <v>42132.9143287037</v>
      </c>
      <c r="T2946">
        <f t="shared" ref="T2946:T3009" si="187">YEAR(S2946)</f>
        <v>2015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5">
        <f t="shared" si="186"/>
        <v>42118.139583333337</v>
      </c>
      <c r="T2947">
        <f t="shared" si="187"/>
        <v>2015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>
        <f t="shared" si="187"/>
        <v>2016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>
        <f t="shared" si="187"/>
        <v>2016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>
        <f t="shared" si="187"/>
        <v>2015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>
        <f t="shared" si="187"/>
        <v>2015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>
        <f t="shared" si="187"/>
        <v>2015</v>
      </c>
    </row>
    <row r="2953" spans="1:20" ht="48" hidden="1" x14ac:dyDescent="0.2">
      <c r="A2953">
        <v>1580</v>
      </c>
      <c r="B2953" s="3" t="s">
        <v>1581</v>
      </c>
      <c r="C2953" s="3" t="s">
        <v>5690</v>
      </c>
      <c r="D2953" s="6">
        <v>1750</v>
      </c>
      <c r="E2953" s="8">
        <v>0</v>
      </c>
      <c r="F2953" t="s">
        <v>8219</v>
      </c>
      <c r="G2953" t="s">
        <v>8223</v>
      </c>
      <c r="H2953" t="s">
        <v>8245</v>
      </c>
      <c r="I2953">
        <v>1337562726</v>
      </c>
      <c r="J2953">
        <v>1332378726</v>
      </c>
      <c r="K2953" t="b">
        <v>0</v>
      </c>
      <c r="L2953">
        <v>0</v>
      </c>
      <c r="M2953" t="b">
        <v>0</v>
      </c>
      <c r="N2953" t="s">
        <v>8288</v>
      </c>
      <c r="O2953">
        <f t="shared" si="184"/>
        <v>0</v>
      </c>
      <c r="P2953">
        <f t="shared" si="185"/>
        <v>0</v>
      </c>
      <c r="Q2953" s="10" t="s">
        <v>8320</v>
      </c>
      <c r="R2953" t="s">
        <v>8342</v>
      </c>
      <c r="S2953" s="15">
        <f t="shared" si="186"/>
        <v>40990.050069444449</v>
      </c>
      <c r="T2953">
        <f t="shared" si="187"/>
        <v>2012</v>
      </c>
    </row>
    <row r="2954" spans="1:20" ht="48" hidden="1" x14ac:dyDescent="0.2">
      <c r="A2954">
        <v>1340</v>
      </c>
      <c r="B2954" s="3" t="s">
        <v>1341</v>
      </c>
      <c r="C2954" s="3" t="s">
        <v>5450</v>
      </c>
      <c r="D2954" s="6">
        <v>1680</v>
      </c>
      <c r="E2954" s="8">
        <v>0</v>
      </c>
      <c r="F2954" t="s">
        <v>8219</v>
      </c>
      <c r="G2954" t="s">
        <v>8223</v>
      </c>
      <c r="H2954" t="s">
        <v>8245</v>
      </c>
      <c r="I2954">
        <v>1408112253</v>
      </c>
      <c r="J2954">
        <v>1405520253</v>
      </c>
      <c r="K2954" t="b">
        <v>0</v>
      </c>
      <c r="L2954">
        <v>0</v>
      </c>
      <c r="M2954" t="b">
        <v>0</v>
      </c>
      <c r="N2954" t="s">
        <v>8271</v>
      </c>
      <c r="O2954">
        <f t="shared" si="184"/>
        <v>0</v>
      </c>
      <c r="P2954">
        <f t="shared" si="185"/>
        <v>0</v>
      </c>
      <c r="Q2954" s="10" t="s">
        <v>8317</v>
      </c>
      <c r="R2954" t="s">
        <v>8319</v>
      </c>
      <c r="S2954" s="15">
        <f t="shared" si="186"/>
        <v>41836.595520833333</v>
      </c>
      <c r="T2954">
        <f t="shared" si="187"/>
        <v>2014</v>
      </c>
    </row>
    <row r="2955" spans="1:20" ht="32" hidden="1" x14ac:dyDescent="0.2">
      <c r="A2955">
        <v>154</v>
      </c>
      <c r="B2955" s="3" t="s">
        <v>156</v>
      </c>
      <c r="C2955" s="3" t="s">
        <v>4264</v>
      </c>
      <c r="D2955" s="6">
        <v>1500</v>
      </c>
      <c r="E2955" s="8">
        <v>40</v>
      </c>
      <c r="F2955" t="s">
        <v>8219</v>
      </c>
      <c r="G2955" t="s">
        <v>8223</v>
      </c>
      <c r="H2955" t="s">
        <v>8245</v>
      </c>
      <c r="I2955">
        <v>1433336895</v>
      </c>
      <c r="J2955">
        <v>1429621695</v>
      </c>
      <c r="K2955" t="b">
        <v>0</v>
      </c>
      <c r="L2955">
        <v>3</v>
      </c>
      <c r="M2955" t="b">
        <v>0</v>
      </c>
      <c r="N2955" t="s">
        <v>8265</v>
      </c>
      <c r="O2955">
        <f t="shared" si="184"/>
        <v>3</v>
      </c>
      <c r="P2955">
        <f t="shared" si="185"/>
        <v>13.33</v>
      </c>
      <c r="Q2955" s="10" t="s">
        <v>8308</v>
      </c>
      <c r="R2955" t="s">
        <v>8311</v>
      </c>
      <c r="S2955" s="15">
        <f t="shared" si="186"/>
        <v>42115.547395833331</v>
      </c>
      <c r="T2955">
        <f t="shared" si="187"/>
        <v>2015</v>
      </c>
    </row>
    <row r="2956" spans="1:20" ht="48" hidden="1" x14ac:dyDescent="0.2">
      <c r="A2956">
        <v>604</v>
      </c>
      <c r="B2956" s="3" t="s">
        <v>605</v>
      </c>
      <c r="C2956" s="3" t="s">
        <v>4714</v>
      </c>
      <c r="D2956" s="6">
        <v>1500</v>
      </c>
      <c r="E2956" s="8">
        <v>0</v>
      </c>
      <c r="F2956" t="s">
        <v>8219</v>
      </c>
      <c r="G2956" t="s">
        <v>8223</v>
      </c>
      <c r="H2956" t="s">
        <v>8245</v>
      </c>
      <c r="I2956">
        <v>1409187056</v>
      </c>
      <c r="J2956">
        <v>1406595056</v>
      </c>
      <c r="K2956" t="b">
        <v>0</v>
      </c>
      <c r="L2956">
        <v>0</v>
      </c>
      <c r="M2956" t="b">
        <v>0</v>
      </c>
      <c r="N2956" t="s">
        <v>8270</v>
      </c>
      <c r="O2956">
        <f t="shared" si="184"/>
        <v>0</v>
      </c>
      <c r="P2956">
        <f t="shared" si="185"/>
        <v>0</v>
      </c>
      <c r="Q2956" s="10" t="s">
        <v>8317</v>
      </c>
      <c r="R2956" t="s">
        <v>8318</v>
      </c>
      <c r="S2956" s="15">
        <f t="shared" si="186"/>
        <v>41849.035370370373</v>
      </c>
      <c r="T2956">
        <f t="shared" si="187"/>
        <v>2014</v>
      </c>
    </row>
    <row r="2957" spans="1:20" ht="48" hidden="1" x14ac:dyDescent="0.2">
      <c r="A2957">
        <v>1053</v>
      </c>
      <c r="B2957" s="3" t="s">
        <v>1054</v>
      </c>
      <c r="C2957" s="3" t="s">
        <v>5163</v>
      </c>
      <c r="D2957" s="6">
        <v>1500</v>
      </c>
      <c r="E2957" s="8">
        <v>15</v>
      </c>
      <c r="F2957" t="s">
        <v>8219</v>
      </c>
      <c r="G2957" t="s">
        <v>8223</v>
      </c>
      <c r="H2957" t="s">
        <v>8245</v>
      </c>
      <c r="I2957">
        <v>1488773332</v>
      </c>
      <c r="J2957">
        <v>1486613332</v>
      </c>
      <c r="K2957" t="b">
        <v>0</v>
      </c>
      <c r="L2957">
        <v>1</v>
      </c>
      <c r="M2957" t="b">
        <v>0</v>
      </c>
      <c r="N2957" t="s">
        <v>8279</v>
      </c>
      <c r="O2957">
        <f t="shared" si="184"/>
        <v>1</v>
      </c>
      <c r="P2957">
        <f t="shared" si="185"/>
        <v>15</v>
      </c>
      <c r="Q2957" s="10" t="s">
        <v>8329</v>
      </c>
      <c r="R2957" t="s">
        <v>8330</v>
      </c>
      <c r="S2957" s="15">
        <f t="shared" si="186"/>
        <v>42775.172824074078</v>
      </c>
      <c r="T2957">
        <f t="shared" si="187"/>
        <v>2017</v>
      </c>
    </row>
    <row r="2958" spans="1:20" ht="48" hidden="1" x14ac:dyDescent="0.2">
      <c r="A2958">
        <v>2358</v>
      </c>
      <c r="B2958" s="3" t="s">
        <v>2359</v>
      </c>
      <c r="C2958" s="3" t="s">
        <v>6468</v>
      </c>
      <c r="D2958" s="6">
        <v>1500</v>
      </c>
      <c r="E2958" s="8">
        <v>0</v>
      </c>
      <c r="F2958" t="s">
        <v>8219</v>
      </c>
      <c r="G2958" t="s">
        <v>8224</v>
      </c>
      <c r="H2958" t="s">
        <v>8246</v>
      </c>
      <c r="I2958">
        <v>1422664740</v>
      </c>
      <c r="J2958">
        <v>1417818036</v>
      </c>
      <c r="K2958" t="b">
        <v>0</v>
      </c>
      <c r="L2958">
        <v>0</v>
      </c>
      <c r="M2958" t="b">
        <v>0</v>
      </c>
      <c r="N2958" t="s">
        <v>8270</v>
      </c>
      <c r="O2958">
        <f t="shared" si="184"/>
        <v>0</v>
      </c>
      <c r="P2958">
        <f t="shared" si="185"/>
        <v>0</v>
      </c>
      <c r="Q2958" s="10" t="s">
        <v>8317</v>
      </c>
      <c r="R2958" t="s">
        <v>8318</v>
      </c>
      <c r="S2958" s="15">
        <f t="shared" si="186"/>
        <v>41978.930972222224</v>
      </c>
      <c r="T2958">
        <f t="shared" si="187"/>
        <v>2014</v>
      </c>
    </row>
    <row r="2959" spans="1:20" ht="32" hidden="1" x14ac:dyDescent="0.2">
      <c r="A2959">
        <v>3121</v>
      </c>
      <c r="B2959" s="3" t="s">
        <v>3121</v>
      </c>
      <c r="C2959" s="3" t="s">
        <v>7231</v>
      </c>
      <c r="D2959" s="6">
        <v>1500</v>
      </c>
      <c r="E2959" s="8">
        <v>10</v>
      </c>
      <c r="F2959" t="s">
        <v>8219</v>
      </c>
      <c r="G2959" t="s">
        <v>8228</v>
      </c>
      <c r="H2959" t="s">
        <v>8250</v>
      </c>
      <c r="I2959">
        <v>1411748335</v>
      </c>
      <c r="J2959">
        <v>1406564335</v>
      </c>
      <c r="K2959" t="b">
        <v>0</v>
      </c>
      <c r="L2959">
        <v>1</v>
      </c>
      <c r="M2959" t="b">
        <v>0</v>
      </c>
      <c r="N2959" t="s">
        <v>8301</v>
      </c>
      <c r="O2959">
        <f t="shared" si="184"/>
        <v>1</v>
      </c>
      <c r="P2959">
        <f t="shared" si="185"/>
        <v>10</v>
      </c>
      <c r="Q2959" s="10" t="s">
        <v>8315</v>
      </c>
      <c r="R2959" t="s">
        <v>8355</v>
      </c>
      <c r="S2959" s="15">
        <f t="shared" si="186"/>
        <v>41848.679803240739</v>
      </c>
      <c r="T2959">
        <f t="shared" si="187"/>
        <v>2014</v>
      </c>
    </row>
    <row r="2960" spans="1:20" ht="32" hidden="1" x14ac:dyDescent="0.2">
      <c r="A2960">
        <v>3871</v>
      </c>
      <c r="B2960" s="3" t="s">
        <v>3868</v>
      </c>
      <c r="C2960" s="3" t="s">
        <v>7980</v>
      </c>
      <c r="D2960" s="6">
        <v>1500</v>
      </c>
      <c r="E2960" s="8">
        <v>40</v>
      </c>
      <c r="F2960" t="s">
        <v>8219</v>
      </c>
      <c r="G2960" t="s">
        <v>8223</v>
      </c>
      <c r="H2960" t="s">
        <v>8245</v>
      </c>
      <c r="I2960">
        <v>1490809450</v>
      </c>
      <c r="J2960">
        <v>1485629050</v>
      </c>
      <c r="K2960" t="b">
        <v>0</v>
      </c>
      <c r="L2960">
        <v>3</v>
      </c>
      <c r="M2960" t="b">
        <v>0</v>
      </c>
      <c r="N2960" t="s">
        <v>8303</v>
      </c>
      <c r="O2960">
        <f t="shared" si="184"/>
        <v>3</v>
      </c>
      <c r="P2960">
        <f t="shared" si="185"/>
        <v>13.33</v>
      </c>
      <c r="Q2960" s="10" t="s">
        <v>8315</v>
      </c>
      <c r="R2960" t="s">
        <v>8357</v>
      </c>
      <c r="S2960" s="15">
        <f t="shared" si="186"/>
        <v>42763.780671296292</v>
      </c>
      <c r="T2960">
        <f t="shared" si="187"/>
        <v>2017</v>
      </c>
    </row>
    <row r="2961" spans="1:20" ht="16" hidden="1" x14ac:dyDescent="0.2">
      <c r="A2961">
        <v>131</v>
      </c>
      <c r="B2961" s="3" t="s">
        <v>133</v>
      </c>
      <c r="C2961" s="3" t="s">
        <v>4242</v>
      </c>
      <c r="D2961" s="6">
        <v>1200</v>
      </c>
      <c r="E2961" s="8">
        <v>0</v>
      </c>
      <c r="F2961" t="s">
        <v>8219</v>
      </c>
      <c r="G2961" t="s">
        <v>8223</v>
      </c>
      <c r="H2961" t="s">
        <v>8245</v>
      </c>
      <c r="I2961">
        <v>1467763200</v>
      </c>
      <c r="J2961">
        <v>1466453161</v>
      </c>
      <c r="K2961" t="b">
        <v>0</v>
      </c>
      <c r="L2961">
        <v>0</v>
      </c>
      <c r="M2961" t="b">
        <v>0</v>
      </c>
      <c r="N2961" t="s">
        <v>8265</v>
      </c>
      <c r="O2961">
        <f t="shared" si="184"/>
        <v>0</v>
      </c>
      <c r="P2961">
        <f t="shared" si="185"/>
        <v>0</v>
      </c>
      <c r="Q2961" s="10" t="s">
        <v>8308</v>
      </c>
      <c r="R2961" t="s">
        <v>8311</v>
      </c>
      <c r="S2961" s="15">
        <f t="shared" si="186"/>
        <v>42541.837511574078</v>
      </c>
      <c r="T2961">
        <f t="shared" si="187"/>
        <v>2016</v>
      </c>
    </row>
    <row r="2962" spans="1:20" ht="32" hidden="1" x14ac:dyDescent="0.2">
      <c r="A2962">
        <v>2955</v>
      </c>
      <c r="B2962" s="3" t="s">
        <v>2955</v>
      </c>
      <c r="C2962" s="3" t="s">
        <v>7065</v>
      </c>
      <c r="D2962" s="6">
        <v>1200</v>
      </c>
      <c r="E2962" s="8">
        <v>715</v>
      </c>
      <c r="F2962" t="s">
        <v>8219</v>
      </c>
      <c r="G2962" t="s">
        <v>8223</v>
      </c>
      <c r="H2962" t="s">
        <v>8245</v>
      </c>
      <c r="I2962">
        <v>1434476849</v>
      </c>
      <c r="J2962">
        <v>1431884849</v>
      </c>
      <c r="K2962" t="b">
        <v>0</v>
      </c>
      <c r="L2962">
        <v>11</v>
      </c>
      <c r="M2962" t="b">
        <v>0</v>
      </c>
      <c r="N2962" t="s">
        <v>8301</v>
      </c>
      <c r="O2962">
        <f t="shared" si="184"/>
        <v>60</v>
      </c>
      <c r="P2962">
        <f t="shared" si="185"/>
        <v>65</v>
      </c>
      <c r="Q2962" s="10" t="s">
        <v>8315</v>
      </c>
      <c r="R2962" t="s">
        <v>8355</v>
      </c>
      <c r="S2962" s="15">
        <f t="shared" si="186"/>
        <v>42141.741307870368</v>
      </c>
      <c r="T2962">
        <f t="shared" si="187"/>
        <v>2015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>
        <f t="shared" si="187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>
        <f t="shared" si="187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>
        <f t="shared" si="187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>
        <f t="shared" si="187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>
        <f t="shared" si="187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>
        <f t="shared" si="187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>
        <f t="shared" si="187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>
        <f t="shared" si="187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>
        <f t="shared" si="187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>
        <f t="shared" si="187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>
        <f t="shared" si="187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>
        <f t="shared" si="187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>
        <f t="shared" si="187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>
        <f t="shared" si="187"/>
        <v>2016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>
        <f t="shared" si="187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>
        <f t="shared" si="187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>
        <f t="shared" si="187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>
        <f t="shared" si="187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>
        <f t="shared" si="187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>
        <f t="shared" si="187"/>
        <v>2017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>
        <f t="shared" si="187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>
        <f t="shared" si="187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>
        <f t="shared" si="187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>
        <f t="shared" si="187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>
        <f t="shared" si="187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>
        <f t="shared" si="187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>
        <f t="shared" si="187"/>
        <v>2014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>
        <f t="shared" si="187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5">
        <f t="shared" ref="S3010:S3073" si="190">(((J3010/60)/60)/24)+DATE(1970,1,1)</f>
        <v>42360.212025462963</v>
      </c>
      <c r="T3010">
        <f t="shared" ref="T3010:T3073" si="191">YEAR(S3010)</f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5">
        <f t="shared" si="190"/>
        <v>41939.569907407407</v>
      </c>
      <c r="T3011">
        <f t="shared" si="191"/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>
        <f t="shared" si="191"/>
        <v>2014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>
        <f t="shared" si="191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>
        <f t="shared" si="191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>
        <f t="shared" si="191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>
        <f t="shared" si="191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>
        <f t="shared" si="191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>
        <f t="shared" si="191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>
        <f t="shared" si="191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>
        <f t="shared" si="191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>
        <f t="shared" si="191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>
        <f t="shared" si="191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>
        <f t="shared" si="191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>
        <f t="shared" si="191"/>
        <v>2016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>
        <f t="shared" si="191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>
        <f t="shared" si="191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>
        <f t="shared" si="191"/>
        <v>2014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>
        <f t="shared" si="191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>
        <f t="shared" si="191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>
        <f t="shared" si="191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>
        <f t="shared" si="191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>
        <f t="shared" si="191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>
        <f t="shared" si="191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>
        <f t="shared" si="191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>
        <f t="shared" si="191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>
        <f t="shared" si="191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>
        <f t="shared" si="191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>
        <f t="shared" si="191"/>
        <v>2013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>
        <f t="shared" si="191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>
        <f t="shared" si="191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>
        <f t="shared" si="191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>
        <f t="shared" si="191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>
        <f t="shared" si="191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>
        <f t="shared" si="191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>
        <f t="shared" si="191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>
        <f t="shared" si="191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>
        <f t="shared" si="191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>
        <f t="shared" si="191"/>
        <v>2014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>
        <f t="shared" si="191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>
        <f t="shared" si="191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>
        <f t="shared" si="191"/>
        <v>2015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>
        <f t="shared" si="191"/>
        <v>2016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>
        <f t="shared" si="191"/>
        <v>2017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>
        <f t="shared" si="191"/>
        <v>2015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>
        <f t="shared" si="191"/>
        <v>2014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>
        <f t="shared" si="191"/>
        <v>2015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>
        <f t="shared" si="191"/>
        <v>2014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>
        <f t="shared" si="191"/>
        <v>2014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>
        <f t="shared" si="191"/>
        <v>2016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>
        <f t="shared" si="191"/>
        <v>2016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>
        <f t="shared" si="191"/>
        <v>2014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>
        <f t="shared" si="191"/>
        <v>2015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>
        <f t="shared" si="191"/>
        <v>2014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>
        <f t="shared" si="191"/>
        <v>2015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>
        <f t="shared" si="191"/>
        <v>2016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>
        <f t="shared" si="191"/>
        <v>2015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>
        <f t="shared" si="191"/>
        <v>2014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>
        <f t="shared" si="191"/>
        <v>2016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>
        <f t="shared" si="191"/>
        <v>2015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>
        <f t="shared" si="191"/>
        <v>2015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>
        <f t="shared" si="191"/>
        <v>2014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>
        <f t="shared" si="191"/>
        <v>2016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>
        <f t="shared" si="191"/>
        <v>2015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5">
        <f t="shared" ref="S3074:S3137" si="194">(((J3074/60)/60)/24)+DATE(1970,1,1)</f>
        <v>42658.690532407403</v>
      </c>
      <c r="T3074">
        <f t="shared" ref="T3074:T3137" si="195">YEAR(S3074)</f>
        <v>2016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5">
        <f t="shared" si="194"/>
        <v>42111.684027777781</v>
      </c>
      <c r="T3075">
        <f t="shared" si="195"/>
        <v>2015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>
        <f t="shared" si="195"/>
        <v>2016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>
        <f t="shared" si="195"/>
        <v>2016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>
        <f t="shared" si="195"/>
        <v>2015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>
        <f t="shared" si="195"/>
        <v>2017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>
        <f t="shared" si="195"/>
        <v>2015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>
        <f t="shared" si="195"/>
        <v>2015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>
        <f t="shared" si="195"/>
        <v>2014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>
        <f t="shared" si="195"/>
        <v>2015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>
        <f t="shared" si="195"/>
        <v>2015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>
        <f t="shared" si="195"/>
        <v>2014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>
        <f t="shared" si="195"/>
        <v>2015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>
        <f t="shared" si="195"/>
        <v>2015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>
        <f t="shared" si="195"/>
        <v>2015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>
        <f t="shared" si="195"/>
        <v>2016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>
        <f t="shared" si="195"/>
        <v>2014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>
        <f t="shared" si="195"/>
        <v>2016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>
        <f t="shared" si="195"/>
        <v>2015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>
        <f t="shared" si="195"/>
        <v>2016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>
        <f t="shared" si="195"/>
        <v>2015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>
        <f t="shared" si="195"/>
        <v>2014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>
        <f t="shared" si="195"/>
        <v>2015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>
        <f t="shared" si="195"/>
        <v>2016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>
        <f t="shared" si="195"/>
        <v>2015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>
        <f t="shared" si="195"/>
        <v>2016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>
        <f t="shared" si="195"/>
        <v>2015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>
        <f t="shared" si="195"/>
        <v>2016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>
        <f t="shared" si="195"/>
        <v>2014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>
        <f t="shared" si="195"/>
        <v>2015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>
        <f t="shared" si="195"/>
        <v>2016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>
        <f t="shared" si="195"/>
        <v>2015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>
        <f t="shared" si="195"/>
        <v>2015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>
        <f t="shared" si="195"/>
        <v>2014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>
        <f t="shared" si="195"/>
        <v>2015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>
        <f t="shared" si="195"/>
        <v>2015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>
        <f t="shared" si="195"/>
        <v>2015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>
        <f t="shared" si="195"/>
        <v>2014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>
        <f t="shared" si="195"/>
        <v>2017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>
        <f t="shared" si="195"/>
        <v>2014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>
        <f t="shared" si="195"/>
        <v>2016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>
        <f t="shared" si="195"/>
        <v>2015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>
        <f t="shared" si="195"/>
        <v>2014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>
        <f t="shared" si="195"/>
        <v>2016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>
        <f t="shared" si="195"/>
        <v>2015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>
        <f t="shared" si="195"/>
        <v>2016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>
        <f t="shared" si="195"/>
        <v>2016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>
        <f t="shared" si="195"/>
        <v>2015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>
        <f t="shared" si="195"/>
        <v>2016</v>
      </c>
    </row>
    <row r="3123" spans="1:20" ht="16" hidden="1" x14ac:dyDescent="0.2">
      <c r="A3123">
        <v>1059</v>
      </c>
      <c r="B3123" s="3" t="s">
        <v>1060</v>
      </c>
      <c r="C3123" s="3" t="s">
        <v>5169</v>
      </c>
      <c r="D3123" s="6">
        <v>1100</v>
      </c>
      <c r="E3123" s="8">
        <v>0</v>
      </c>
      <c r="F3123" t="s">
        <v>8219</v>
      </c>
      <c r="G3123" t="s">
        <v>8223</v>
      </c>
      <c r="H3123" t="s">
        <v>8245</v>
      </c>
      <c r="I3123">
        <v>1426269456</v>
      </c>
      <c r="J3123">
        <v>1423681056</v>
      </c>
      <c r="K3123" t="b">
        <v>0</v>
      </c>
      <c r="L3123">
        <v>0</v>
      </c>
      <c r="M3123" t="b">
        <v>0</v>
      </c>
      <c r="N3123" t="s">
        <v>8279</v>
      </c>
      <c r="O3123">
        <f t="shared" si="192"/>
        <v>0</v>
      </c>
      <c r="P3123">
        <f t="shared" si="193"/>
        <v>0</v>
      </c>
      <c r="Q3123" s="10" t="s">
        <v>8329</v>
      </c>
      <c r="R3123" t="s">
        <v>8330</v>
      </c>
      <c r="S3123" s="15">
        <f t="shared" si="194"/>
        <v>42046.79</v>
      </c>
      <c r="T3123">
        <f t="shared" si="195"/>
        <v>2015</v>
      </c>
    </row>
    <row r="3124" spans="1:20" ht="48" hidden="1" x14ac:dyDescent="0.2">
      <c r="A3124">
        <v>1063</v>
      </c>
      <c r="B3124" s="3" t="s">
        <v>1064</v>
      </c>
      <c r="C3124" s="3" t="s">
        <v>5173</v>
      </c>
      <c r="D3124" s="6">
        <v>1000</v>
      </c>
      <c r="E3124" s="8">
        <v>0</v>
      </c>
      <c r="F3124" t="s">
        <v>8219</v>
      </c>
      <c r="G3124" t="s">
        <v>8223</v>
      </c>
      <c r="H3124" t="s">
        <v>8245</v>
      </c>
      <c r="I3124">
        <v>1472604262</v>
      </c>
      <c r="J3124">
        <v>1470012262</v>
      </c>
      <c r="K3124" t="b">
        <v>0</v>
      </c>
      <c r="L3124">
        <v>0</v>
      </c>
      <c r="M3124" t="b">
        <v>0</v>
      </c>
      <c r="N3124" t="s">
        <v>8279</v>
      </c>
      <c r="O3124">
        <f t="shared" si="192"/>
        <v>0</v>
      </c>
      <c r="P3124">
        <f t="shared" si="193"/>
        <v>0</v>
      </c>
      <c r="Q3124" s="10" t="s">
        <v>8329</v>
      </c>
      <c r="R3124" t="s">
        <v>8330</v>
      </c>
      <c r="S3124" s="15">
        <f t="shared" si="194"/>
        <v>42583.030810185184</v>
      </c>
      <c r="T3124">
        <f t="shared" si="195"/>
        <v>2016</v>
      </c>
    </row>
    <row r="3125" spans="1:20" ht="48" hidden="1" x14ac:dyDescent="0.2">
      <c r="A3125">
        <v>1233</v>
      </c>
      <c r="B3125" s="3" t="s">
        <v>1234</v>
      </c>
      <c r="C3125" s="3" t="s">
        <v>5343</v>
      </c>
      <c r="D3125" s="6">
        <v>1000</v>
      </c>
      <c r="E3125" s="8">
        <v>116</v>
      </c>
      <c r="F3125" t="s">
        <v>8219</v>
      </c>
      <c r="G3125" t="s">
        <v>8223</v>
      </c>
      <c r="H3125" t="s">
        <v>8245</v>
      </c>
      <c r="I3125">
        <v>1329864374</v>
      </c>
      <c r="J3125">
        <v>1328049974</v>
      </c>
      <c r="K3125" t="b">
        <v>0</v>
      </c>
      <c r="L3125">
        <v>6</v>
      </c>
      <c r="M3125" t="b">
        <v>0</v>
      </c>
      <c r="N3125" t="s">
        <v>8284</v>
      </c>
      <c r="O3125">
        <f t="shared" si="192"/>
        <v>12</v>
      </c>
      <c r="P3125">
        <f t="shared" si="193"/>
        <v>19.329999999999998</v>
      </c>
      <c r="Q3125" s="10" t="s">
        <v>8323</v>
      </c>
      <c r="R3125" t="s">
        <v>8338</v>
      </c>
      <c r="S3125" s="15">
        <f t="shared" si="194"/>
        <v>40939.948773148149</v>
      </c>
      <c r="T3125">
        <f t="shared" si="195"/>
        <v>2012</v>
      </c>
    </row>
    <row r="3126" spans="1:20" ht="48" hidden="1" x14ac:dyDescent="0.2">
      <c r="A3126">
        <v>1238</v>
      </c>
      <c r="B3126" s="3" t="s">
        <v>1239</v>
      </c>
      <c r="C3126" s="3" t="s">
        <v>5348</v>
      </c>
      <c r="D3126" s="6">
        <v>1000</v>
      </c>
      <c r="E3126" s="8">
        <v>178</v>
      </c>
      <c r="F3126" t="s">
        <v>8219</v>
      </c>
      <c r="G3126" t="s">
        <v>8223</v>
      </c>
      <c r="H3126" t="s">
        <v>8245</v>
      </c>
      <c r="I3126">
        <v>1312641536</v>
      </c>
      <c r="J3126">
        <v>1310049536</v>
      </c>
      <c r="K3126" t="b">
        <v>0</v>
      </c>
      <c r="L3126">
        <v>3</v>
      </c>
      <c r="M3126" t="b">
        <v>0</v>
      </c>
      <c r="N3126" t="s">
        <v>8284</v>
      </c>
      <c r="O3126">
        <f t="shared" si="192"/>
        <v>18</v>
      </c>
      <c r="P3126">
        <f t="shared" si="193"/>
        <v>59.33</v>
      </c>
      <c r="Q3126" s="10" t="s">
        <v>8323</v>
      </c>
      <c r="R3126" t="s">
        <v>8338</v>
      </c>
      <c r="S3126" s="15">
        <f t="shared" si="194"/>
        <v>40731.61037037037</v>
      </c>
      <c r="T3126">
        <f t="shared" si="195"/>
        <v>2011</v>
      </c>
    </row>
    <row r="3127" spans="1:20" ht="48" hidden="1" x14ac:dyDescent="0.2">
      <c r="A3127">
        <v>2344</v>
      </c>
      <c r="B3127" s="3" t="s">
        <v>2345</v>
      </c>
      <c r="C3127" s="3" t="s">
        <v>6454</v>
      </c>
      <c r="D3127" s="6">
        <v>1000</v>
      </c>
      <c r="E3127" s="8">
        <v>1</v>
      </c>
      <c r="F3127" t="s">
        <v>8219</v>
      </c>
      <c r="G3127" t="s">
        <v>8228</v>
      </c>
      <c r="H3127" t="s">
        <v>8250</v>
      </c>
      <c r="I3127">
        <v>1466789269</v>
      </c>
      <c r="J3127">
        <v>1464197269</v>
      </c>
      <c r="K3127" t="b">
        <v>0</v>
      </c>
      <c r="L3127">
        <v>1</v>
      </c>
      <c r="M3127" t="b">
        <v>0</v>
      </c>
      <c r="N3127" t="s">
        <v>8270</v>
      </c>
      <c r="O3127">
        <f t="shared" si="192"/>
        <v>0</v>
      </c>
      <c r="P3127">
        <f t="shared" si="193"/>
        <v>1</v>
      </c>
      <c r="Q3127" s="10" t="s">
        <v>8317</v>
      </c>
      <c r="R3127" t="s">
        <v>8318</v>
      </c>
      <c r="S3127" s="15">
        <f t="shared" si="194"/>
        <v>42515.727650462963</v>
      </c>
      <c r="T3127">
        <f t="shared" si="195"/>
        <v>2016</v>
      </c>
    </row>
    <row r="3128" spans="1:20" ht="48" hidden="1" x14ac:dyDescent="0.2">
      <c r="A3128">
        <v>2347</v>
      </c>
      <c r="B3128" s="3" t="s">
        <v>2348</v>
      </c>
      <c r="C3128" s="3" t="s">
        <v>6457</v>
      </c>
      <c r="D3128" s="6">
        <v>1000</v>
      </c>
      <c r="E3128" s="8">
        <v>15</v>
      </c>
      <c r="F3128" t="s">
        <v>8219</v>
      </c>
      <c r="G3128" t="s">
        <v>8223</v>
      </c>
      <c r="H3128" t="s">
        <v>8245</v>
      </c>
      <c r="I3128">
        <v>1472135676</v>
      </c>
      <c r="J3128">
        <v>1469543676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15</v>
      </c>
      <c r="Q3128" s="10" t="s">
        <v>8317</v>
      </c>
      <c r="R3128" t="s">
        <v>8318</v>
      </c>
      <c r="S3128" s="15">
        <f t="shared" si="194"/>
        <v>42577.607361111113</v>
      </c>
      <c r="T3128">
        <f t="shared" si="195"/>
        <v>2016</v>
      </c>
    </row>
    <row r="3129" spans="1:20" ht="48" hidden="1" x14ac:dyDescent="0.2">
      <c r="A3129">
        <v>2353</v>
      </c>
      <c r="B3129" s="3" t="s">
        <v>2354</v>
      </c>
      <c r="C3129" s="3" t="s">
        <v>6463</v>
      </c>
      <c r="D3129" s="6">
        <v>1000</v>
      </c>
      <c r="E3129" s="8">
        <v>0</v>
      </c>
      <c r="F3129" t="s">
        <v>8219</v>
      </c>
      <c r="G3129" t="s">
        <v>8223</v>
      </c>
      <c r="H3129" t="s">
        <v>8245</v>
      </c>
      <c r="I3129">
        <v>1429632822</v>
      </c>
      <c r="J3129">
        <v>1428596022</v>
      </c>
      <c r="K3129" t="b">
        <v>0</v>
      </c>
      <c r="L3129">
        <v>0</v>
      </c>
      <c r="M3129" t="b">
        <v>0</v>
      </c>
      <c r="N3129" t="s">
        <v>8270</v>
      </c>
      <c r="O3129">
        <f t="shared" si="192"/>
        <v>0</v>
      </c>
      <c r="P3129">
        <f t="shared" si="193"/>
        <v>0</v>
      </c>
      <c r="Q3129" s="10" t="s">
        <v>8317</v>
      </c>
      <c r="R3129" t="s">
        <v>8318</v>
      </c>
      <c r="S3129" s="15">
        <f t="shared" si="194"/>
        <v>42103.676180555558</v>
      </c>
      <c r="T3129">
        <f t="shared" si="195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>
        <f t="shared" si="195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>
        <f t="shared" si="195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>
        <f t="shared" si="195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>
        <f t="shared" si="195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>
        <f t="shared" si="195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>
        <f t="shared" si="195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>
        <f t="shared" si="195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>
        <f t="shared" si="195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5">
        <f t="shared" ref="S3138:S3201" si="198">(((J3138/60)/60)/24)+DATE(1970,1,1)</f>
        <v>42789.462430555555</v>
      </c>
      <c r="T3138">
        <f t="shared" ref="T3138:T3201" si="199">YEAR(S3138)</f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5">
        <f t="shared" si="198"/>
        <v>42807.885057870371</v>
      </c>
      <c r="T3139">
        <f t="shared" si="199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>
        <f t="shared" si="1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>
        <f t="shared" si="1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>
        <f t="shared" si="1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>
        <f t="shared" si="1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>
        <f t="shared" si="1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>
        <f t="shared" si="1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>
        <f t="shared" si="1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>
        <f t="shared" si="1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>
        <f t="shared" si="199"/>
        <v>2014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>
        <f t="shared" si="199"/>
        <v>2015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>
        <f t="shared" si="199"/>
        <v>2015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>
        <f t="shared" si="199"/>
        <v>2016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>
        <f t="shared" si="199"/>
        <v>2016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>
        <f t="shared" si="199"/>
        <v>2015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>
        <f t="shared" si="199"/>
        <v>2015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>
        <f t="shared" si="199"/>
        <v>2015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>
        <f t="shared" si="199"/>
        <v>2015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>
        <f t="shared" si="199"/>
        <v>2015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>
        <f t="shared" si="199"/>
        <v>2015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>
        <f t="shared" si="199"/>
        <v>2015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>
        <f t="shared" si="199"/>
        <v>2014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5">
        <f t="shared" ref="S3202:S3265" si="202">(((J3202/60)/60)/24)+DATE(1970,1,1)</f>
        <v>42460.320613425924</v>
      </c>
      <c r="T3202">
        <f t="shared" ref="T3202:T3265" si="203">YEAR(S3202)</f>
        <v>2016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5">
        <f t="shared" si="202"/>
        <v>41861.767094907409</v>
      </c>
      <c r="T3203">
        <f t="shared" si="203"/>
        <v>2014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>
        <f t="shared" si="203"/>
        <v>2015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>
        <f t="shared" si="203"/>
        <v>2015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>
        <f t="shared" si="203"/>
        <v>2015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>
        <f t="shared" si="203"/>
        <v>2015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>
        <f t="shared" si="203"/>
        <v>2015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5">
        <f t="shared" ref="S3266:S3329" si="206">(((J3266/60)/60)/24)+DATE(1970,1,1)</f>
        <v>42016.800208333334</v>
      </c>
      <c r="T3266">
        <f t="shared" ref="T3266:T3329" si="207">YEAR(S3266)</f>
        <v>2015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5">
        <f t="shared" si="206"/>
        <v>42311.711979166663</v>
      </c>
      <c r="T3267">
        <f t="shared" si="207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>
        <f t="shared" si="207"/>
        <v>2016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5">
        <f t="shared" ref="S3330:S3393" si="210">(((J3330/60)/60)/24)+DATE(1970,1,1)</f>
        <v>41822.57503472222</v>
      </c>
      <c r="T3330">
        <f t="shared" ref="T3330:T3393" si="211">YEAR(S3330)</f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5">
        <f t="shared" si="210"/>
        <v>41837.323009259257</v>
      </c>
      <c r="T3331">
        <f t="shared" si="211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>
        <f t="shared" si="211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5">
        <f t="shared" ref="S3394:S3457" si="214">(((J3394/60)/60)/24)+DATE(1970,1,1)</f>
        <v>42446.845543981486</v>
      </c>
      <c r="T3394">
        <f t="shared" ref="T3394:T3457" si="215">YEAR(S3394)</f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5">
        <f t="shared" si="214"/>
        <v>41923.921643518523</v>
      </c>
      <c r="T3395">
        <f t="shared" si="215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>
        <f t="shared" si="215"/>
        <v>2014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>
        <f t="shared" si="215"/>
        <v>2014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5">
        <f t="shared" ref="S3458:S3521" si="218">(((J3458/60)/60)/24)+DATE(1970,1,1)</f>
        <v>41821.205636574072</v>
      </c>
      <c r="T3458">
        <f t="shared" ref="T3458:T3521" si="219">YEAR(S3458)</f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5">
        <f t="shared" si="218"/>
        <v>42016.706678240742</v>
      </c>
      <c r="T3459">
        <f t="shared" si="219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>
        <f t="shared" si="219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5">
        <f t="shared" ref="S3522:S3585" si="222">(((J3522/60)/60)/24)+DATE(1970,1,1)</f>
        <v>42227.824212962965</v>
      </c>
      <c r="T3522">
        <f t="shared" ref="T3522:T3585" si="223">YEAR(S3522)</f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5">
        <f t="shared" si="222"/>
        <v>41881.361342592594</v>
      </c>
      <c r="T3523">
        <f t="shared" si="223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>
        <f t="shared" si="223"/>
        <v>2015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5">
        <f t="shared" ref="S3586:S3649" si="226">(((J3586/60)/60)/24)+DATE(1970,1,1)</f>
        <v>42168.316481481481</v>
      </c>
      <c r="T3586">
        <f t="shared" ref="T3586:T3649" si="227">YEAR(S3586)</f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5">
        <f t="shared" si="226"/>
        <v>41964.716319444444</v>
      </c>
      <c r="T3587">
        <f t="shared" si="227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>
        <f t="shared" si="227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>
        <f t="shared" si="227"/>
        <v>2015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>
        <f t="shared" si="227"/>
        <v>2016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>
        <f t="shared" si="227"/>
        <v>2014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>
        <f t="shared" si="227"/>
        <v>2014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>
        <f t="shared" si="227"/>
        <v>2014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>
        <f t="shared" si="227"/>
        <v>2016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>
        <f t="shared" si="227"/>
        <v>2016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>
        <f t="shared" si="227"/>
        <v>2016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>
        <f t="shared" si="227"/>
        <v>2015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>
        <f t="shared" si="227"/>
        <v>2014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>
        <f t="shared" si="227"/>
        <v>2015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>
        <f t="shared" si="227"/>
        <v>2016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>
        <f t="shared" si="227"/>
        <v>2015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>
        <f t="shared" si="227"/>
        <v>2014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>
        <f t="shared" si="227"/>
        <v>2015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>
        <f t="shared" si="227"/>
        <v>2015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>
        <f t="shared" si="227"/>
        <v>2016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>
        <f t="shared" si="227"/>
        <v>2016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>
        <f t="shared" si="227"/>
        <v>2015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5">
        <f t="shared" ref="S3650:S3713" si="230">(((J3650/60)/60)/24)+DATE(1970,1,1)</f>
        <v>41887.292187500003</v>
      </c>
      <c r="T3650">
        <f t="shared" ref="T3650:T3713" si="231">YEAR(S3650)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5">
        <f t="shared" si="230"/>
        <v>41780.712893518517</v>
      </c>
      <c r="T3651">
        <f t="shared" si="231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5">
        <f t="shared" ref="S3714:S3777" si="234">(((J3714/60)/60)/24)+DATE(1970,1,1)</f>
        <v>42134.172071759262</v>
      </c>
      <c r="T3714">
        <f t="shared" ref="T3714:T3777" si="235">YEAR(S3714)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5">
        <f t="shared" si="234"/>
        <v>42505.738032407404</v>
      </c>
      <c r="T3715">
        <f t="shared" si="235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>
        <f t="shared" si="235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>
        <f t="shared" si="235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>
        <f t="shared" si="235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>
        <f t="shared" si="235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>
        <f t="shared" si="235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>
        <f t="shared" si="235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>
        <f t="shared" si="235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>
        <f t="shared" si="235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>
        <f t="shared" si="235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>
        <f t="shared" si="235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>
        <f t="shared" si="235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>
        <f t="shared" si="235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>
        <f t="shared" si="235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>
        <f t="shared" si="235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>
        <f t="shared" si="235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>
        <f t="shared" si="235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>
        <f t="shared" si="235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>
        <f t="shared" si="235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>
        <f t="shared" si="235"/>
        <v>2016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>
        <f t="shared" si="235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>
        <f t="shared" si="235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>
        <f t="shared" si="235"/>
        <v>2016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>
        <f t="shared" si="235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>
        <f t="shared" si="235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>
        <f t="shared" si="235"/>
        <v>2014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>
        <f t="shared" si="235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>
        <f t="shared" si="235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>
        <f t="shared" si="235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>
        <f t="shared" si="235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>
        <f t="shared" si="235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>
        <f t="shared" si="235"/>
        <v>2014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>
        <f t="shared" si="235"/>
        <v>2015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>
        <f t="shared" si="235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>
        <f t="shared" si="235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>
        <f t="shared" si="235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>
        <f t="shared" si="235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>
        <f t="shared" si="235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>
        <f t="shared" si="235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>
        <f t="shared" si="235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>
        <f t="shared" si="235"/>
        <v>2016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>
        <f t="shared" si="235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>
        <f t="shared" si="235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>
        <f t="shared" si="235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>
        <f t="shared" si="235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>
        <f t="shared" si="235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>
        <f t="shared" si="235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5">
        <f t="shared" ref="S3778:S3841" si="238">(((J3778/60)/60)/24)+DATE(1970,1,1)</f>
        <v>41814.367800925924</v>
      </c>
      <c r="T3778">
        <f t="shared" ref="T3778:T3841" si="239">YEAR(S3778)</f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5">
        <f t="shared" si="238"/>
        <v>41887.111354166671</v>
      </c>
      <c r="T3779">
        <f t="shared" si="239"/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>
        <f t="shared" si="239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>
        <f t="shared" si="239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>
        <f t="shared" si="239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>
        <f t="shared" si="239"/>
        <v>2014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>
        <f t="shared" si="239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>
        <f t="shared" si="239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>
        <f t="shared" si="239"/>
        <v>2016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>
        <f t="shared" si="239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>
        <f t="shared" si="239"/>
        <v>2016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>
        <f t="shared" si="239"/>
        <v>2015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>
        <f t="shared" si="239"/>
        <v>2015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>
        <f t="shared" si="239"/>
        <v>2015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>
        <f t="shared" si="239"/>
        <v>2016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>
        <f t="shared" si="239"/>
        <v>2014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>
        <f t="shared" si="239"/>
        <v>2015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>
        <f t="shared" si="239"/>
        <v>2014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>
        <f t="shared" si="239"/>
        <v>2015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>
        <f t="shared" si="239"/>
        <v>2015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>
        <f t="shared" si="239"/>
        <v>2016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>
        <f t="shared" si="239"/>
        <v>2015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>
        <f t="shared" si="239"/>
        <v>2014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>
        <f t="shared" si="239"/>
        <v>2016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>
        <f t="shared" si="239"/>
        <v>2014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>
        <f t="shared" si="239"/>
        <v>2014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>
        <f t="shared" si="239"/>
        <v>2015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>
        <f t="shared" si="239"/>
        <v>2016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>
        <f t="shared" si="239"/>
        <v>2016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>
        <f t="shared" si="239"/>
        <v>2014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>
        <f t="shared" si="239"/>
        <v>2014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5">
        <f t="shared" ref="S3842:S3905" si="242">(((J3842/60)/60)/24)+DATE(1970,1,1)</f>
        <v>42432.701724537037</v>
      </c>
      <c r="T3842">
        <f t="shared" ref="T3842:T3905" si="243">YEAR(S3842)</f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5">
        <f t="shared" si="242"/>
        <v>41780.785729166666</v>
      </c>
      <c r="T3843">
        <f t="shared" si="243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>
        <f t="shared" si="243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>
        <f t="shared" si="243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>
        <f t="shared" si="243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>
        <f t="shared" si="243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>
        <f t="shared" si="243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>
        <f t="shared" si="243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>
        <f t="shared" si="243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>
        <f t="shared" si="243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>
        <f t="shared" si="243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>
        <f t="shared" si="243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>
        <f t="shared" si="243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>
        <f t="shared" si="243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>
        <f t="shared" si="243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>
        <f t="shared" si="243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>
        <f t="shared" si="243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>
        <f t="shared" si="243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>
        <f t="shared" si="243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>
        <f t="shared" si="243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>
        <f t="shared" si="243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>
        <f t="shared" si="243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>
        <f t="shared" si="243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>
        <f t="shared" si="243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>
        <f t="shared" si="243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>
        <f t="shared" si="243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>
        <f t="shared" si="243"/>
        <v>2016</v>
      </c>
    </row>
    <row r="3870" spans="1:20" ht="48" hidden="1" x14ac:dyDescent="0.2">
      <c r="A3870">
        <v>2365</v>
      </c>
      <c r="B3870" s="3" t="s">
        <v>2366</v>
      </c>
      <c r="C3870" s="3" t="s">
        <v>6475</v>
      </c>
      <c r="D3870" s="6">
        <v>1000</v>
      </c>
      <c r="E3870" s="8">
        <v>0</v>
      </c>
      <c r="F3870" t="s">
        <v>8219</v>
      </c>
      <c r="G3870" t="s">
        <v>8236</v>
      </c>
      <c r="H3870" t="s">
        <v>8248</v>
      </c>
      <c r="I3870">
        <v>1453071600</v>
      </c>
      <c r="J3870">
        <v>1449596425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8317</v>
      </c>
      <c r="R3870" t="s">
        <v>8318</v>
      </c>
      <c r="S3870" s="15">
        <f t="shared" si="242"/>
        <v>42346.736400462964</v>
      </c>
      <c r="T3870">
        <f t="shared" si="243"/>
        <v>2015</v>
      </c>
    </row>
    <row r="3871" spans="1:20" ht="48" hidden="1" x14ac:dyDescent="0.2">
      <c r="A3871">
        <v>2384</v>
      </c>
      <c r="B3871" s="3" t="s">
        <v>2385</v>
      </c>
      <c r="C3871" s="3" t="s">
        <v>6494</v>
      </c>
      <c r="D3871" s="6">
        <v>1000</v>
      </c>
      <c r="E3871" s="8">
        <v>8</v>
      </c>
      <c r="F3871" t="s">
        <v>8219</v>
      </c>
      <c r="G3871" t="s">
        <v>8223</v>
      </c>
      <c r="H3871" t="s">
        <v>8245</v>
      </c>
      <c r="I3871">
        <v>1415932643</v>
      </c>
      <c r="J3871">
        <v>1413337043</v>
      </c>
      <c r="K3871" t="b">
        <v>0</v>
      </c>
      <c r="L3871">
        <v>8</v>
      </c>
      <c r="M3871" t="b">
        <v>0</v>
      </c>
      <c r="N3871" t="s">
        <v>8270</v>
      </c>
      <c r="O3871">
        <f t="shared" si="240"/>
        <v>1</v>
      </c>
      <c r="P3871">
        <f t="shared" si="241"/>
        <v>1</v>
      </c>
      <c r="Q3871" s="10" t="s">
        <v>8317</v>
      </c>
      <c r="R3871" t="s">
        <v>8318</v>
      </c>
      <c r="S3871" s="15">
        <f t="shared" si="242"/>
        <v>41927.067627314813</v>
      </c>
      <c r="T3871">
        <f t="shared" si="243"/>
        <v>2014</v>
      </c>
    </row>
    <row r="3872" spans="1:20" ht="48" hidden="1" x14ac:dyDescent="0.2">
      <c r="A3872">
        <v>1242</v>
      </c>
      <c r="B3872" s="3" t="s">
        <v>1243</v>
      </c>
      <c r="C3872" s="3" t="s">
        <v>5352</v>
      </c>
      <c r="D3872" s="6">
        <v>911</v>
      </c>
      <c r="E3872" s="8">
        <v>5</v>
      </c>
      <c r="F3872" t="s">
        <v>8219</v>
      </c>
      <c r="G3872" t="s">
        <v>8223</v>
      </c>
      <c r="H3872" t="s">
        <v>8245</v>
      </c>
      <c r="I3872">
        <v>1315747080</v>
      </c>
      <c r="J3872">
        <v>1314417502</v>
      </c>
      <c r="K3872" t="b">
        <v>0</v>
      </c>
      <c r="L3872">
        <v>1</v>
      </c>
      <c r="M3872" t="b">
        <v>0</v>
      </c>
      <c r="N3872" t="s">
        <v>8284</v>
      </c>
      <c r="O3872">
        <f t="shared" si="240"/>
        <v>1</v>
      </c>
      <c r="P3872">
        <f t="shared" si="241"/>
        <v>5</v>
      </c>
      <c r="Q3872" s="10" t="s">
        <v>8323</v>
      </c>
      <c r="R3872" t="s">
        <v>8338</v>
      </c>
      <c r="S3872" s="15">
        <f t="shared" si="242"/>
        <v>40782.165532407409</v>
      </c>
      <c r="T3872">
        <f t="shared" si="243"/>
        <v>2011</v>
      </c>
    </row>
    <row r="3873" spans="1:20" ht="48" hidden="1" x14ac:dyDescent="0.2">
      <c r="A3873">
        <v>609</v>
      </c>
      <c r="B3873" s="3" t="s">
        <v>610</v>
      </c>
      <c r="C3873" s="3" t="s">
        <v>4719</v>
      </c>
      <c r="D3873" s="6">
        <v>780</v>
      </c>
      <c r="E3873" s="8">
        <v>5</v>
      </c>
      <c r="F3873" t="s">
        <v>8219</v>
      </c>
      <c r="G3873" t="s">
        <v>8224</v>
      </c>
      <c r="H3873" t="s">
        <v>8246</v>
      </c>
      <c r="I3873">
        <v>1448761744</v>
      </c>
      <c r="J3873">
        <v>1446166144</v>
      </c>
      <c r="K3873" t="b">
        <v>0</v>
      </c>
      <c r="L3873">
        <v>1</v>
      </c>
      <c r="M3873" t="b">
        <v>0</v>
      </c>
      <c r="N3873" t="s">
        <v>8270</v>
      </c>
      <c r="O3873">
        <f t="shared" si="240"/>
        <v>1</v>
      </c>
      <c r="P3873">
        <f t="shared" si="241"/>
        <v>5</v>
      </c>
      <c r="Q3873" s="10" t="s">
        <v>8317</v>
      </c>
      <c r="R3873" t="s">
        <v>8318</v>
      </c>
      <c r="S3873" s="15">
        <f t="shared" si="242"/>
        <v>42307.034074074079</v>
      </c>
      <c r="T3873">
        <f t="shared" si="243"/>
        <v>2015</v>
      </c>
    </row>
    <row r="3874" spans="1:20" ht="48" hidden="1" x14ac:dyDescent="0.2">
      <c r="A3874">
        <v>1042</v>
      </c>
      <c r="B3874" s="3" t="s">
        <v>1043</v>
      </c>
      <c r="C3874" s="3" t="s">
        <v>5152</v>
      </c>
      <c r="D3874" s="6">
        <v>650</v>
      </c>
      <c r="E3874" s="8">
        <v>10</v>
      </c>
      <c r="F3874" t="s">
        <v>8219</v>
      </c>
      <c r="G3874" t="s">
        <v>8223</v>
      </c>
      <c r="H3874" t="s">
        <v>8245</v>
      </c>
      <c r="I3874">
        <v>1410516000</v>
      </c>
      <c r="J3874">
        <v>1406824948</v>
      </c>
      <c r="K3874" t="b">
        <v>0</v>
      </c>
      <c r="L3874">
        <v>1</v>
      </c>
      <c r="M3874" t="b">
        <v>0</v>
      </c>
      <c r="N3874" t="s">
        <v>8279</v>
      </c>
      <c r="O3874">
        <f t="shared" si="240"/>
        <v>2</v>
      </c>
      <c r="P3874">
        <f t="shared" si="241"/>
        <v>10</v>
      </c>
      <c r="Q3874" s="10" t="s">
        <v>8329</v>
      </c>
      <c r="R3874" t="s">
        <v>8330</v>
      </c>
      <c r="S3874" s="15">
        <f t="shared" si="242"/>
        <v>41851.696157407408</v>
      </c>
      <c r="T3874">
        <f t="shared" si="243"/>
        <v>2014</v>
      </c>
    </row>
    <row r="3875" spans="1:20" ht="48" hidden="1" x14ac:dyDescent="0.2">
      <c r="A3875">
        <v>3874</v>
      </c>
      <c r="B3875" s="3" t="s">
        <v>3871</v>
      </c>
      <c r="C3875" s="3" t="s">
        <v>7983</v>
      </c>
      <c r="D3875" s="6">
        <v>620</v>
      </c>
      <c r="E3875" s="8">
        <v>0</v>
      </c>
      <c r="F3875" t="s">
        <v>8219</v>
      </c>
      <c r="G3875" t="s">
        <v>8227</v>
      </c>
      <c r="H3875" t="s">
        <v>8249</v>
      </c>
      <c r="I3875">
        <v>1422061200</v>
      </c>
      <c r="J3875">
        <v>1420244622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42007.016458333332</v>
      </c>
      <c r="T3875">
        <f t="shared" si="243"/>
        <v>2015</v>
      </c>
    </row>
    <row r="3876" spans="1:20" ht="48" hidden="1" x14ac:dyDescent="0.2">
      <c r="A3876">
        <v>130</v>
      </c>
      <c r="B3876" s="3" t="s">
        <v>132</v>
      </c>
      <c r="C3876" s="3" t="s">
        <v>4241</v>
      </c>
      <c r="D3876" s="6">
        <v>600</v>
      </c>
      <c r="E3876" s="8">
        <v>0</v>
      </c>
      <c r="F3876" t="s">
        <v>8219</v>
      </c>
      <c r="G3876" t="s">
        <v>8224</v>
      </c>
      <c r="H3876" t="s">
        <v>8246</v>
      </c>
      <c r="I3876">
        <v>1402949760</v>
      </c>
      <c r="J3876">
        <v>1400536692</v>
      </c>
      <c r="K3876" t="b">
        <v>0</v>
      </c>
      <c r="L3876">
        <v>0</v>
      </c>
      <c r="M3876" t="b">
        <v>0</v>
      </c>
      <c r="N3876" t="s">
        <v>8265</v>
      </c>
      <c r="O3876">
        <f t="shared" si="240"/>
        <v>0</v>
      </c>
      <c r="P3876">
        <f t="shared" si="241"/>
        <v>0</v>
      </c>
      <c r="Q3876" s="10" t="s">
        <v>8308</v>
      </c>
      <c r="R3876" t="s">
        <v>8311</v>
      </c>
      <c r="S3876" s="15">
        <f t="shared" si="242"/>
        <v>41778.915416666663</v>
      </c>
      <c r="T3876">
        <f t="shared" si="243"/>
        <v>2014</v>
      </c>
    </row>
    <row r="3877" spans="1:20" ht="48" hidden="1" x14ac:dyDescent="0.2">
      <c r="A3877">
        <v>615</v>
      </c>
      <c r="B3877" s="3" t="s">
        <v>616</v>
      </c>
      <c r="C3877" s="3" t="s">
        <v>4725</v>
      </c>
      <c r="D3877" s="6">
        <v>515</v>
      </c>
      <c r="E3877" s="8">
        <v>0</v>
      </c>
      <c r="F3877" t="s">
        <v>8219</v>
      </c>
      <c r="G3877" t="s">
        <v>8227</v>
      </c>
      <c r="H3877" t="s">
        <v>8249</v>
      </c>
      <c r="I3877">
        <v>1443149759</v>
      </c>
      <c r="J3877">
        <v>1440557759</v>
      </c>
      <c r="K3877" t="b">
        <v>0</v>
      </c>
      <c r="L3877">
        <v>0</v>
      </c>
      <c r="M3877" t="b">
        <v>0</v>
      </c>
      <c r="N3877" t="s">
        <v>8270</v>
      </c>
      <c r="O3877">
        <f t="shared" si="240"/>
        <v>0</v>
      </c>
      <c r="P3877">
        <f t="shared" si="241"/>
        <v>0</v>
      </c>
      <c r="Q3877" s="10" t="s">
        <v>8317</v>
      </c>
      <c r="R3877" t="s">
        <v>8318</v>
      </c>
      <c r="S3877" s="15">
        <f t="shared" si="242"/>
        <v>42242.122210648144</v>
      </c>
      <c r="T3877">
        <f t="shared" si="243"/>
        <v>2015</v>
      </c>
    </row>
    <row r="3878" spans="1:20" ht="48" hidden="1" x14ac:dyDescent="0.2">
      <c r="A3878">
        <v>125</v>
      </c>
      <c r="B3878" s="3" t="s">
        <v>127</v>
      </c>
      <c r="C3878" s="3" t="s">
        <v>4236</v>
      </c>
      <c r="D3878" s="6">
        <v>500</v>
      </c>
      <c r="E3878" s="8">
        <v>70</v>
      </c>
      <c r="F3878" t="s">
        <v>8219</v>
      </c>
      <c r="G3878" t="s">
        <v>8228</v>
      </c>
      <c r="H3878" t="s">
        <v>8250</v>
      </c>
      <c r="I3878">
        <v>1486165880</v>
      </c>
      <c r="J3878">
        <v>1480981880</v>
      </c>
      <c r="K3878" t="b">
        <v>0</v>
      </c>
      <c r="L3878">
        <v>6</v>
      </c>
      <c r="M3878" t="b">
        <v>0</v>
      </c>
      <c r="N3878" t="s">
        <v>8265</v>
      </c>
      <c r="O3878">
        <f t="shared" si="240"/>
        <v>14</v>
      </c>
      <c r="P3878">
        <f t="shared" si="241"/>
        <v>11.67</v>
      </c>
      <c r="Q3878" s="10" t="s">
        <v>8308</v>
      </c>
      <c r="R3878" t="s">
        <v>8311</v>
      </c>
      <c r="S3878" s="15">
        <f t="shared" si="242"/>
        <v>42709.993981481486</v>
      </c>
      <c r="T3878">
        <f t="shared" si="243"/>
        <v>2016</v>
      </c>
    </row>
    <row r="3879" spans="1:20" ht="32" hidden="1" x14ac:dyDescent="0.2">
      <c r="A3879">
        <v>139</v>
      </c>
      <c r="B3879" s="3" t="s">
        <v>141</v>
      </c>
      <c r="C3879" s="3" t="s">
        <v>4249</v>
      </c>
      <c r="D3879" s="6">
        <v>500</v>
      </c>
      <c r="E3879" s="8">
        <v>500</v>
      </c>
      <c r="F3879" t="s">
        <v>8219</v>
      </c>
      <c r="G3879" t="s">
        <v>8223</v>
      </c>
      <c r="H3879" t="s">
        <v>8245</v>
      </c>
      <c r="I3879">
        <v>1436738772</v>
      </c>
      <c r="J3879">
        <v>1435874772</v>
      </c>
      <c r="K3879" t="b">
        <v>0</v>
      </c>
      <c r="L3879">
        <v>1</v>
      </c>
      <c r="M3879" t="b">
        <v>0</v>
      </c>
      <c r="N3879" t="s">
        <v>8265</v>
      </c>
      <c r="O3879">
        <f t="shared" si="240"/>
        <v>100</v>
      </c>
      <c r="P3879">
        <f t="shared" si="241"/>
        <v>500</v>
      </c>
      <c r="Q3879" s="10" t="s">
        <v>8308</v>
      </c>
      <c r="R3879" t="s">
        <v>8311</v>
      </c>
      <c r="S3879" s="15">
        <f t="shared" si="242"/>
        <v>42187.920972222222</v>
      </c>
      <c r="T3879">
        <f t="shared" si="243"/>
        <v>2015</v>
      </c>
    </row>
    <row r="3880" spans="1:20" ht="48" hidden="1" x14ac:dyDescent="0.2">
      <c r="A3880">
        <v>1051</v>
      </c>
      <c r="B3880" s="3" t="s">
        <v>1052</v>
      </c>
      <c r="C3880" s="3" t="s">
        <v>5161</v>
      </c>
      <c r="D3880" s="6">
        <v>500</v>
      </c>
      <c r="E3880" s="8">
        <v>0</v>
      </c>
      <c r="F3880" t="s">
        <v>8219</v>
      </c>
      <c r="G3880" t="s">
        <v>8223</v>
      </c>
      <c r="H3880" t="s">
        <v>8245</v>
      </c>
      <c r="I3880">
        <v>1409098825</v>
      </c>
      <c r="J3880">
        <v>1406679625</v>
      </c>
      <c r="K3880" t="b">
        <v>0</v>
      </c>
      <c r="L3880">
        <v>0</v>
      </c>
      <c r="M3880" t="b">
        <v>0</v>
      </c>
      <c r="N3880" t="s">
        <v>8279</v>
      </c>
      <c r="O3880">
        <f t="shared" si="240"/>
        <v>0</v>
      </c>
      <c r="P3880">
        <f t="shared" si="241"/>
        <v>0</v>
      </c>
      <c r="Q3880" s="10" t="s">
        <v>8329</v>
      </c>
      <c r="R3880" t="s">
        <v>8330</v>
      </c>
      <c r="S3880" s="15">
        <f t="shared" si="242"/>
        <v>41850.014178240745</v>
      </c>
      <c r="T3880">
        <f t="shared" si="243"/>
        <v>2014</v>
      </c>
    </row>
    <row r="3881" spans="1:20" ht="32" hidden="1" x14ac:dyDescent="0.2">
      <c r="A3881">
        <v>3881</v>
      </c>
      <c r="B3881" s="3" t="s">
        <v>3878</v>
      </c>
      <c r="C3881" s="3" t="s">
        <v>7990</v>
      </c>
      <c r="D3881" s="6">
        <v>500</v>
      </c>
      <c r="E3881" s="8">
        <v>25</v>
      </c>
      <c r="F3881" t="s">
        <v>8219</v>
      </c>
      <c r="G3881" t="s">
        <v>8223</v>
      </c>
      <c r="H3881" t="s">
        <v>8245</v>
      </c>
      <c r="I3881">
        <v>1487550399</v>
      </c>
      <c r="J3881">
        <v>1484958399</v>
      </c>
      <c r="K3881" t="b">
        <v>0</v>
      </c>
      <c r="L3881">
        <v>1</v>
      </c>
      <c r="M3881" t="b">
        <v>0</v>
      </c>
      <c r="N3881" t="s">
        <v>8303</v>
      </c>
      <c r="O3881">
        <f t="shared" si="240"/>
        <v>5</v>
      </c>
      <c r="P3881">
        <f t="shared" si="241"/>
        <v>25</v>
      </c>
      <c r="Q3881" s="10" t="s">
        <v>8315</v>
      </c>
      <c r="R3881" t="s">
        <v>8357</v>
      </c>
      <c r="S3881" s="15">
        <f t="shared" si="242"/>
        <v>42756.018506944441</v>
      </c>
      <c r="T3881">
        <f t="shared" si="243"/>
        <v>2017</v>
      </c>
    </row>
    <row r="3882" spans="1:20" ht="32" hidden="1" x14ac:dyDescent="0.2">
      <c r="A3882">
        <v>2362</v>
      </c>
      <c r="B3882" s="3" t="s">
        <v>2363</v>
      </c>
      <c r="C3882" s="3" t="s">
        <v>6472</v>
      </c>
      <c r="D3882" s="6">
        <v>420</v>
      </c>
      <c r="E3882" s="8">
        <v>120</v>
      </c>
      <c r="F3882" t="s">
        <v>8219</v>
      </c>
      <c r="G3882" t="s">
        <v>8223</v>
      </c>
      <c r="H3882" t="s">
        <v>8245</v>
      </c>
      <c r="I3882">
        <v>1418315470</v>
      </c>
      <c r="J3882">
        <v>1415723470</v>
      </c>
      <c r="K3882" t="b">
        <v>0</v>
      </c>
      <c r="L3882">
        <v>2</v>
      </c>
      <c r="M3882" t="b">
        <v>0</v>
      </c>
      <c r="N3882" t="s">
        <v>8270</v>
      </c>
      <c r="O3882">
        <f t="shared" si="240"/>
        <v>29</v>
      </c>
      <c r="P3882">
        <f t="shared" si="241"/>
        <v>60</v>
      </c>
      <c r="Q3882" s="10" t="s">
        <v>8317</v>
      </c>
      <c r="R3882" t="s">
        <v>8318</v>
      </c>
      <c r="S3882" s="15">
        <f t="shared" si="242"/>
        <v>41954.688310185185</v>
      </c>
      <c r="T3882">
        <f t="shared" si="243"/>
        <v>2014</v>
      </c>
    </row>
    <row r="3883" spans="1:20" ht="48" hidden="1" x14ac:dyDescent="0.2">
      <c r="A3883">
        <v>618</v>
      </c>
      <c r="B3883" s="3" t="s">
        <v>619</v>
      </c>
      <c r="C3883" s="3" t="s">
        <v>4728</v>
      </c>
      <c r="D3883" s="6">
        <v>400</v>
      </c>
      <c r="E3883" s="8">
        <v>0</v>
      </c>
      <c r="F3883" t="s">
        <v>8219</v>
      </c>
      <c r="G3883" t="s">
        <v>8223</v>
      </c>
      <c r="H3883" t="s">
        <v>8245</v>
      </c>
      <c r="I3883">
        <v>1449689203</v>
      </c>
      <c r="J3883">
        <v>1447097203</v>
      </c>
      <c r="K3883" t="b">
        <v>0</v>
      </c>
      <c r="L3883">
        <v>0</v>
      </c>
      <c r="M3883" t="b">
        <v>0</v>
      </c>
      <c r="N3883" t="s">
        <v>8270</v>
      </c>
      <c r="O3883">
        <f t="shared" si="240"/>
        <v>0</v>
      </c>
      <c r="P3883">
        <f t="shared" si="241"/>
        <v>0</v>
      </c>
      <c r="Q3883" s="10" t="s">
        <v>8317</v>
      </c>
      <c r="R3883" t="s">
        <v>8318</v>
      </c>
      <c r="S3883" s="15">
        <f t="shared" si="242"/>
        <v>42317.810219907406</v>
      </c>
      <c r="T3883">
        <f t="shared" si="243"/>
        <v>2015</v>
      </c>
    </row>
    <row r="3884" spans="1:20" ht="48" hidden="1" x14ac:dyDescent="0.2">
      <c r="A3884">
        <v>607</v>
      </c>
      <c r="B3884" s="3" t="s">
        <v>608</v>
      </c>
      <c r="C3884" s="3" t="s">
        <v>4717</v>
      </c>
      <c r="D3884" s="6">
        <v>250</v>
      </c>
      <c r="E3884" s="8">
        <v>0</v>
      </c>
      <c r="F3884" t="s">
        <v>8219</v>
      </c>
      <c r="G3884" t="s">
        <v>8223</v>
      </c>
      <c r="H3884" t="s">
        <v>8245</v>
      </c>
      <c r="I3884">
        <v>1448225336</v>
      </c>
      <c r="J3884">
        <v>1445629736</v>
      </c>
      <c r="K3884" t="b">
        <v>0</v>
      </c>
      <c r="L3884">
        <v>0</v>
      </c>
      <c r="M3884" t="b">
        <v>0</v>
      </c>
      <c r="N3884" t="s">
        <v>8270</v>
      </c>
      <c r="O3884">
        <f t="shared" si="240"/>
        <v>0</v>
      </c>
      <c r="P3884">
        <f t="shared" si="241"/>
        <v>0</v>
      </c>
      <c r="Q3884" s="10" t="s">
        <v>8317</v>
      </c>
      <c r="R3884" t="s">
        <v>8318</v>
      </c>
      <c r="S3884" s="15">
        <f t="shared" si="242"/>
        <v>42300.825648148151</v>
      </c>
      <c r="T3884">
        <f t="shared" si="243"/>
        <v>2015</v>
      </c>
    </row>
    <row r="3885" spans="1:20" ht="48" hidden="1" x14ac:dyDescent="0.2">
      <c r="A3885">
        <v>2361</v>
      </c>
      <c r="B3885" s="3" t="s">
        <v>2362</v>
      </c>
      <c r="C3885" s="3" t="s">
        <v>6471</v>
      </c>
      <c r="D3885" s="6">
        <v>200</v>
      </c>
      <c r="E3885" s="8">
        <v>0</v>
      </c>
      <c r="F3885" t="s">
        <v>8219</v>
      </c>
      <c r="G3885" t="s">
        <v>8228</v>
      </c>
      <c r="H3885" t="s">
        <v>8250</v>
      </c>
      <c r="I3885">
        <v>1462053600</v>
      </c>
      <c r="J3885">
        <v>1459975008</v>
      </c>
      <c r="K3885" t="b">
        <v>0</v>
      </c>
      <c r="L3885">
        <v>0</v>
      </c>
      <c r="M3885" t="b">
        <v>0</v>
      </c>
      <c r="N3885" t="s">
        <v>8270</v>
      </c>
      <c r="O3885">
        <f t="shared" si="240"/>
        <v>0</v>
      </c>
      <c r="P3885">
        <f t="shared" si="241"/>
        <v>0</v>
      </c>
      <c r="Q3885" s="10" t="s">
        <v>8317</v>
      </c>
      <c r="R3885" t="s">
        <v>8318</v>
      </c>
      <c r="S3885" s="15">
        <f t="shared" si="242"/>
        <v>42466.858888888892</v>
      </c>
      <c r="T3885">
        <f t="shared" si="243"/>
        <v>2016</v>
      </c>
    </row>
    <row r="3886" spans="1:20" ht="16" hidden="1" x14ac:dyDescent="0.2">
      <c r="A3886">
        <v>1062</v>
      </c>
      <c r="B3886" s="3" t="s">
        <v>1063</v>
      </c>
      <c r="C3886" s="3" t="s">
        <v>5172</v>
      </c>
      <c r="D3886" s="6">
        <v>199</v>
      </c>
      <c r="E3886" s="8">
        <v>190</v>
      </c>
      <c r="F3886" t="s">
        <v>8219</v>
      </c>
      <c r="G3886" t="s">
        <v>8223</v>
      </c>
      <c r="H3886" t="s">
        <v>8245</v>
      </c>
      <c r="I3886">
        <v>1468351341</v>
      </c>
      <c r="J3886">
        <v>1467746541</v>
      </c>
      <c r="K3886" t="b">
        <v>0</v>
      </c>
      <c r="L3886">
        <v>4</v>
      </c>
      <c r="M3886" t="b">
        <v>0</v>
      </c>
      <c r="N3886" t="s">
        <v>8279</v>
      </c>
      <c r="O3886">
        <f t="shared" si="240"/>
        <v>95</v>
      </c>
      <c r="P3886">
        <f t="shared" si="241"/>
        <v>47.5</v>
      </c>
      <c r="Q3886" s="10" t="s">
        <v>8329</v>
      </c>
      <c r="R3886" t="s">
        <v>8330</v>
      </c>
      <c r="S3886" s="15">
        <f t="shared" si="242"/>
        <v>42556.807187500002</v>
      </c>
      <c r="T3886">
        <f t="shared" si="243"/>
        <v>2016</v>
      </c>
    </row>
    <row r="3887" spans="1:20" ht="16" hidden="1" x14ac:dyDescent="0.2">
      <c r="A3887">
        <v>3122</v>
      </c>
      <c r="B3887" s="3" t="s">
        <v>3122</v>
      </c>
      <c r="C3887" s="3" t="s">
        <v>7232</v>
      </c>
      <c r="D3887" s="6">
        <v>199</v>
      </c>
      <c r="E3887" s="8">
        <v>116</v>
      </c>
      <c r="F3887" t="s">
        <v>8219</v>
      </c>
      <c r="G3887" t="s">
        <v>8223</v>
      </c>
      <c r="H3887" t="s">
        <v>8245</v>
      </c>
      <c r="I3887">
        <v>1478733732</v>
      </c>
      <c r="J3887">
        <v>1478298132</v>
      </c>
      <c r="K3887" t="b">
        <v>0</v>
      </c>
      <c r="L3887">
        <v>2</v>
      </c>
      <c r="M3887" t="b">
        <v>0</v>
      </c>
      <c r="N3887" t="s">
        <v>8301</v>
      </c>
      <c r="O3887">
        <f t="shared" si="240"/>
        <v>58</v>
      </c>
      <c r="P3887">
        <f t="shared" si="241"/>
        <v>58</v>
      </c>
      <c r="Q3887" s="10" t="s">
        <v>8315</v>
      </c>
      <c r="R3887" t="s">
        <v>8355</v>
      </c>
      <c r="S3887" s="15">
        <f t="shared" si="242"/>
        <v>42678.932083333333</v>
      </c>
      <c r="T3887">
        <f t="shared" si="243"/>
        <v>2016</v>
      </c>
    </row>
    <row r="3888" spans="1:20" ht="32" hidden="1" x14ac:dyDescent="0.2">
      <c r="A3888">
        <v>2364</v>
      </c>
      <c r="B3888" s="3" t="s">
        <v>2365</v>
      </c>
      <c r="C3888" s="3" t="s">
        <v>6474</v>
      </c>
      <c r="D3888" s="6">
        <v>128</v>
      </c>
      <c r="E3888" s="8">
        <v>0</v>
      </c>
      <c r="F3888" t="s">
        <v>8219</v>
      </c>
      <c r="G3888" t="s">
        <v>8223</v>
      </c>
      <c r="H3888" t="s">
        <v>8245</v>
      </c>
      <c r="I3888">
        <v>1445898356</v>
      </c>
      <c r="J3888">
        <v>1441146356</v>
      </c>
      <c r="K3888" t="b">
        <v>0</v>
      </c>
      <c r="L3888">
        <v>0</v>
      </c>
      <c r="M3888" t="b">
        <v>0</v>
      </c>
      <c r="N3888" t="s">
        <v>8270</v>
      </c>
      <c r="O3888">
        <f t="shared" si="240"/>
        <v>0</v>
      </c>
      <c r="P3888">
        <f t="shared" si="241"/>
        <v>0</v>
      </c>
      <c r="Q3888" s="10" t="s">
        <v>8317</v>
      </c>
      <c r="R3888" t="s">
        <v>8318</v>
      </c>
      <c r="S3888" s="15">
        <f t="shared" si="242"/>
        <v>42248.934675925921</v>
      </c>
      <c r="T3888">
        <f t="shared" si="243"/>
        <v>2015</v>
      </c>
    </row>
    <row r="3889" spans="1:20" ht="48" hidden="1" x14ac:dyDescent="0.2">
      <c r="A3889">
        <v>1041</v>
      </c>
      <c r="B3889" s="3" t="s">
        <v>1042</v>
      </c>
      <c r="C3889" s="3" t="s">
        <v>5151</v>
      </c>
      <c r="D3889" s="6">
        <v>50</v>
      </c>
      <c r="E3889" s="8">
        <v>0</v>
      </c>
      <c r="F3889" t="s">
        <v>8219</v>
      </c>
      <c r="G3889" t="s">
        <v>8223</v>
      </c>
      <c r="H3889" t="s">
        <v>8245</v>
      </c>
      <c r="I3889">
        <v>1406769992</v>
      </c>
      <c r="J3889">
        <v>1405041992</v>
      </c>
      <c r="K3889" t="b">
        <v>0</v>
      </c>
      <c r="L3889">
        <v>0</v>
      </c>
      <c r="M3889" t="b">
        <v>0</v>
      </c>
      <c r="N3889" t="s">
        <v>8279</v>
      </c>
      <c r="O3889">
        <f t="shared" si="240"/>
        <v>0</v>
      </c>
      <c r="P3889">
        <f t="shared" si="241"/>
        <v>0</v>
      </c>
      <c r="Q3889" s="10" t="s">
        <v>8329</v>
      </c>
      <c r="R3889" t="s">
        <v>8330</v>
      </c>
      <c r="S3889" s="15">
        <f t="shared" si="242"/>
        <v>41831.060092592597</v>
      </c>
      <c r="T3889">
        <f t="shared" si="243"/>
        <v>2014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>
        <f t="shared" si="243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>
        <f t="shared" si="243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>
        <f t="shared" si="243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>
        <f t="shared" si="243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>
        <f t="shared" si="243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>
        <f t="shared" si="243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>
        <f t="shared" si="243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>
        <f t="shared" si="243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>
        <f t="shared" si="243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>
        <f t="shared" si="243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>
        <f t="shared" si="243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>
        <f t="shared" si="243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>
        <f t="shared" si="243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>
        <f t="shared" si="243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>
        <f t="shared" si="243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5">
        <f t="shared" ref="S3906:S3969" si="246">(((J3906/60)/60)/24)+DATE(1970,1,1)</f>
        <v>42095.229166666672</v>
      </c>
      <c r="T3906">
        <f t="shared" ref="T3906:T3969" si="247">YEAR(S3906)</f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5">
        <f t="shared" si="246"/>
        <v>42124.623877314814</v>
      </c>
      <c r="T3907">
        <f t="shared" si="247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>
        <f t="shared" si="247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>
        <f t="shared" si="247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>
        <f t="shared" si="247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>
        <f t="shared" si="247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>
        <f t="shared" si="247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>
        <f t="shared" si="247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>
        <f t="shared" si="247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>
        <f t="shared" si="247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>
        <f t="shared" si="247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>
        <f t="shared" si="247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>
        <f t="shared" si="247"/>
        <v>2014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>
        <f t="shared" si="247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>
        <f t="shared" si="247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>
        <f t="shared" si="247"/>
        <v>2016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>
        <f t="shared" si="247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>
        <f t="shared" si="247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>
        <f t="shared" si="247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>
        <f t="shared" si="247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>
        <f t="shared" si="247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>
        <f t="shared" si="247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>
        <f t="shared" si="247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>
        <f t="shared" si="247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>
        <f t="shared" si="247"/>
        <v>2015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>
        <f t="shared" si="247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>
        <f t="shared" si="247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>
        <f t="shared" si="247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>
        <f t="shared" si="247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>
        <f t="shared" si="247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>
        <f t="shared" si="247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>
        <f t="shared" si="247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>
        <f t="shared" si="247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>
        <f t="shared" si="247"/>
        <v>2016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>
        <f t="shared" si="247"/>
        <v>2014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>
        <f t="shared" si="247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>
        <f t="shared" si="247"/>
        <v>2016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>
        <f t="shared" si="247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>
        <f t="shared" si="247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>
        <f t="shared" si="247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>
        <f t="shared" si="247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>
        <f t="shared" si="247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>
        <f t="shared" si="247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>
        <f t="shared" si="247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>
        <f t="shared" si="247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>
        <f t="shared" si="247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>
        <f t="shared" si="247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>
        <f t="shared" si="247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>
        <f t="shared" si="247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>
        <f t="shared" si="247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>
        <f t="shared" si="247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>
        <f t="shared" si="247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5">
        <f t="shared" ref="S3970:S4033" si="250">(((J3970/60)/60)/24)+DATE(1970,1,1)</f>
        <v>42452.815659722226</v>
      </c>
      <c r="T3970">
        <f t="shared" ref="T3970:T4033" si="251">YEAR(S3970)</f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5">
        <f t="shared" si="250"/>
        <v>42601.854699074072</v>
      </c>
      <c r="T3971">
        <f t="shared" si="251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>
        <f t="shared" si="251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>
        <f t="shared" si="251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>
        <f t="shared" si="251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>
        <f t="shared" si="251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>
        <f t="shared" si="251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>
        <f t="shared" si="251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>
        <f t="shared" si="251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>
        <f t="shared" si="251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>
        <f t="shared" si="251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>
        <f t="shared" si="251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>
        <f t="shared" si="251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>
        <f t="shared" si="251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>
        <f t="shared" si="251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>
        <f t="shared" si="251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>
        <f t="shared" si="251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>
        <f t="shared" si="251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>
        <f t="shared" si="251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>
        <f t="shared" si="251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>
        <f t="shared" si="251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>
        <f t="shared" si="251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>
        <f t="shared" si="251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>
        <f t="shared" si="251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>
        <f t="shared" si="251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>
        <f t="shared" si="251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>
        <f t="shared" si="251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>
        <f t="shared" si="251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>
        <f t="shared" si="251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>
        <f t="shared" si="251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>
        <f t="shared" si="251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>
        <f t="shared" si="251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>
        <f t="shared" si="251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>
        <f t="shared" si="251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>
        <f t="shared" si="251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>
        <f t="shared" si="251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>
        <f t="shared" si="251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>
        <f t="shared" si="251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>
        <f t="shared" si="251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>
        <f t="shared" si="251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>
        <f t="shared" si="251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>
        <f t="shared" si="251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>
        <f t="shared" si="25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>
        <f t="shared" si="25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>
        <f t="shared" si="25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>
        <f t="shared" si="25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>
        <f t="shared" si="25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>
        <f t="shared" si="25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>
        <f t="shared" si="25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>
        <f t="shared" si="25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>
        <f t="shared" si="25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>
        <f t="shared" si="25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>
        <f t="shared" si="25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>
        <f t="shared" si="25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>
        <f t="shared" si="25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>
        <f t="shared" si="25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5">
        <f t="shared" ref="S4034:S4097" si="254">(((J4034/60)/60)/24)+DATE(1970,1,1)</f>
        <v>42293.809212962966</v>
      </c>
      <c r="T4034">
        <f t="shared" ref="T4034:T4097" si="255">YEAR(S4034)</f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5">
        <f t="shared" si="254"/>
        <v>42614.268796296295</v>
      </c>
      <c r="T4035">
        <f t="shared" si="255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>
        <f t="shared" si="255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>
        <f t="shared" si="255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>
        <f t="shared" si="255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>
        <f t="shared" si="255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>
        <f t="shared" si="255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>
        <f t="shared" si="255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>
        <f t="shared" si="255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>
        <f t="shared" si="255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>
        <f t="shared" si="255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>
        <f t="shared" si="255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>
        <f t="shared" si="255"/>
        <v>2015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>
        <f t="shared" si="255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>
        <f t="shared" si="255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>
        <f t="shared" si="255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>
        <f t="shared" si="255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>
        <f t="shared" si="255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>
        <f t="shared" si="255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>
        <f t="shared" si="255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>
        <f t="shared" si="255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>
        <f t="shared" si="255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>
        <f t="shared" si="255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>
        <f t="shared" si="255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>
        <f t="shared" si="255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>
        <f t="shared" si="255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>
        <f t="shared" si="255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>
        <f t="shared" si="255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>
        <f t="shared" si="255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>
        <f t="shared" si="255"/>
        <v>2014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>
        <f t="shared" si="255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>
        <f t="shared" si="255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>
        <f t="shared" si="255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>
        <f t="shared" si="255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>
        <f t="shared" si="255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>
        <f t="shared" si="255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>
        <f t="shared" si="255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>
        <f t="shared" si="255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>
        <f t="shared" si="255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>
        <f t="shared" si="255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>
        <f t="shared" si="255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>
        <f t="shared" si="255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>
        <f t="shared" si="255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>
        <f t="shared" si="255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>
        <f t="shared" si="255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>
        <f t="shared" si="255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>
        <f t="shared" si="255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>
        <f t="shared" si="255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>
        <f t="shared" si="255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>
        <f t="shared" si="255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>
        <f t="shared" si="255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>
        <f t="shared" si="255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>
        <f t="shared" si="255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5">
        <f t="shared" ref="S4098:S4115" si="258">(((J4098/60)/60)/24)+DATE(1970,1,1)</f>
        <v>42750.530312499999</v>
      </c>
      <c r="T4098">
        <f t="shared" ref="T4098:T4115" si="259">YEAR(S4098)</f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5">
        <f t="shared" si="258"/>
        <v>42344.824502314819</v>
      </c>
      <c r="T4099">
        <f t="shared" si="259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>
        <f t="shared" si="25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>
        <f t="shared" si="25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>
        <f t="shared" si="25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>
        <f t="shared" si="25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>
        <f t="shared" si="25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>
        <f t="shared" si="259"/>
        <v>2015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>
        <f t="shared" si="25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>
        <f t="shared" si="25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>
        <f t="shared" si="25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>
        <f t="shared" si="25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>
        <f t="shared" si="25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>
        <f t="shared" si="259"/>
        <v>2015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>
        <f t="shared" si="25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>
        <f t="shared" si="259"/>
        <v>2015</v>
      </c>
    </row>
  </sheetData>
  <autoFilter ref="A1:T4115" xr:uid="{946A5775-305D-7040-85D6-82DBFF76111E}">
    <filterColumn colId="6">
      <filters>
        <filter val="AT"/>
        <filter val="BE"/>
        <filter val="CA"/>
        <filter val="CH"/>
        <filter val="DE"/>
        <filter val="DK"/>
        <filter val="ES"/>
        <filter val="FR"/>
        <filter val="GB"/>
        <filter val="HK"/>
        <filter val="IT"/>
        <filter val="LU"/>
        <filter val="MX"/>
        <filter val="NL"/>
        <filter val="NO"/>
        <filter val="NZ"/>
        <filter val="SE"/>
        <filter val="SG"/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28CBF-8839-3E49-92BD-CBD28D11C536}">
  <dimension ref="A1:H16"/>
  <sheetViews>
    <sheetView zoomScale="90" zoomScaleNormal="90" workbookViewId="0">
      <selection activeCell="N39" sqref="N39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7" customFormat="1" x14ac:dyDescent="0.2">
      <c r="A1" s="17" t="s">
        <v>8380</v>
      </c>
      <c r="B1" s="17" t="s">
        <v>8385</v>
      </c>
      <c r="C1" s="17" t="s">
        <v>8381</v>
      </c>
      <c r="D1" s="17" t="s">
        <v>8386</v>
      </c>
      <c r="E1" s="17" t="s">
        <v>8382</v>
      </c>
      <c r="F1" s="17" t="s">
        <v>8383</v>
      </c>
      <c r="G1" s="17" t="s">
        <v>8400</v>
      </c>
      <c r="H1" s="17" t="s">
        <v>8384</v>
      </c>
    </row>
    <row r="2" spans="1:8" x14ac:dyDescent="0.2">
      <c r="A2" t="s">
        <v>8387</v>
      </c>
      <c r="B2">
        <f>COUNTIFS(Kickstarter!$D:$D,"&lt;1000", Kickstarter!$F:$F, 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AVERAGE(B2/E2)</f>
        <v>0.75806451612903225</v>
      </c>
      <c r="G2" s="19">
        <f>AVERAGE(C2/E2)</f>
        <v>0.24193548387096775</v>
      </c>
      <c r="H2" s="19">
        <f>AVERAGE(D2/E2)</f>
        <v>0</v>
      </c>
    </row>
    <row r="3" spans="1:8" x14ac:dyDescent="0.2">
      <c r="A3" t="s">
        <v>8388</v>
      </c>
      <c r="B3">
        <f>COUNTIFS(Kickstarter!$D:$D,"&gt;=1000",Kickstarter!$D:$D,"&lt;=4999", Kickstarter!$F:$F, 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AVERAGE(B3/E3)</f>
        <v>0.72659176029962547</v>
      </c>
      <c r="G3" s="19">
        <f t="shared" ref="G3:G13" si="2">AVERAGE(C3/E3)</f>
        <v>0.27340823970037453</v>
      </c>
      <c r="H3" s="19">
        <f t="shared" ref="H3:H13" si="3">AVERAGE(D3/E3)</f>
        <v>0</v>
      </c>
    </row>
    <row r="4" spans="1:8" x14ac:dyDescent="0.2">
      <c r="A4" t="s">
        <v>8389</v>
      </c>
      <c r="B4">
        <f>COUNTIFS(Kickstarter!$D:$D,"&gt;=5000",Kickstarter!$D:$D,"&lt;=9999", Kickstarter!$F:$F, 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8390</v>
      </c>
      <c r="B5">
        <f>COUNTIFS(Kickstarter!$D:$D,"&gt;=10000",Kickstarter!$D:$D,"&lt;=14999", Kickstarter!$F:$F, 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>SUM(B5:D5)</f>
        <v>72</v>
      </c>
      <c r="F5" s="18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8391</v>
      </c>
      <c r="B6">
        <f>COUNTIFS(Kickstarter!$D:$D,"&gt;=15000",Kickstarter!$D:$D,"&lt;=19999", Kickstarter!$F:$F, 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8392</v>
      </c>
      <c r="B7">
        <f>COUNTIFS(Kickstarter!$D:$D,"&gt;=20000",Kickstarter!$D:$D,"&lt;=24999", Kickstarter!$F:$F, 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8393</v>
      </c>
      <c r="B8">
        <f>COUNTIFS(Kickstarter!$D:$D,"&gt;=25000",Kickstarter!$D:$D,"&lt;=29999", Kickstarter!$F:$F, 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8394</v>
      </c>
      <c r="B9">
        <f>COUNTIFS(Kickstarter!$D:$D,"&gt;=30000",Kickstarter!$D:$D,"&lt;=34999", Kickstarter!$F:$F, 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8395</v>
      </c>
      <c r="B10">
        <f>COUNTIFS(Kickstarter!$D:$D,"&gt;=35000",Kickstarter!$D:$D,"&lt;=39999", Kickstarter!$F:$F, 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8396</v>
      </c>
      <c r="B11">
        <f>COUNTIFS(Kickstarter!$D:$D,"&gt;=40000",Kickstarter!$D:$D,"&lt;=44999", Kickstarter!$F:$F, 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8397</v>
      </c>
      <c r="B12">
        <f>COUNTIFS(Kickstarter!$D:$D,"&gt;=45000",Kickstarter!$D:$D,"&lt;=49999", Kickstarter!$F:$F, 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8398</v>
      </c>
      <c r="B13">
        <f>COUNTIFS(Kickstarter!$D:$D,"&gt;=50000", Kickstarter!$F:$F, "successful",Kickstarter!$R:$R,"plays")</f>
        <v>2</v>
      </c>
      <c r="C13">
        <f>COUNTIFS(Kickstarter!$D:$D,"&gt;=50000", Kickstarter!$F:$F,"failed",Kickstarter!$R:$R,"plays")</f>
        <v>14</v>
      </c>
      <c r="D13">
        <f>COUNTIFS(Kickstarter!$D:$D,"&gt;=50000", Kickstarter!$F:$F,"canceled",Kickstarter!$R:$R,"plays")</f>
        <v>0</v>
      </c>
      <c r="E13">
        <f t="shared" si="0"/>
        <v>16</v>
      </c>
      <c r="F13" s="18">
        <f t="shared" si="1"/>
        <v>0.125</v>
      </c>
      <c r="G13" s="19">
        <f t="shared" si="2"/>
        <v>0.875</v>
      </c>
      <c r="H13" s="19">
        <f t="shared" si="3"/>
        <v>0</v>
      </c>
    </row>
    <row r="16" spans="1:8" x14ac:dyDescent="0.2">
      <c r="C16" t="s">
        <v>8399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D0013-969C-C744-A0CE-5A9664487FA9}">
  <dimension ref="A1:E18"/>
  <sheetViews>
    <sheetView topLeftCell="B27" workbookViewId="0">
      <selection activeCell="B20" sqref="B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83BAA-4283-5643-B59E-995B7B60AB7F}">
  <dimension ref="A1:L31"/>
  <sheetViews>
    <sheetView topLeftCell="B1"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31" spans="12:12" x14ac:dyDescent="0.2">
      <c r="L31" t="s">
        <v>8379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BC60-A3D2-AE40-9236-CD947123AB06}">
  <dimension ref="A1:F43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8363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2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2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2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2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2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2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2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2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2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2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2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2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2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2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2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2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2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2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2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2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2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2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2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2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2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2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2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2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Outcomes Based on Goals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Fuentes</cp:lastModifiedBy>
  <dcterms:created xsi:type="dcterms:W3CDTF">2017-04-20T15:17:24Z</dcterms:created>
  <dcterms:modified xsi:type="dcterms:W3CDTF">2021-02-16T21:37:04Z</dcterms:modified>
</cp:coreProperties>
</file>